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94\"/>
    </mc:Choice>
  </mc:AlternateContent>
  <xr:revisionPtr revIDLastSave="0" documentId="13_ncr:1_{305DFC5F-7C82-4564-BF8A-2559AD2A1A9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zrost" sheetId="2" r:id="rId1"/>
    <sheet name="Arkusz1" sheetId="1" r:id="rId2"/>
  </sheets>
  <definedNames>
    <definedName name="ExternalData_1" localSheetId="0" hidden="1">wzrost!$A$1:$V$2263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6" i="2" l="1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AG36" i="2"/>
  <c r="AG28" i="2"/>
  <c r="AF28" i="2"/>
  <c r="AG29" i="2"/>
  <c r="AF29" i="2"/>
  <c r="AG27" i="2"/>
  <c r="AF27" i="2"/>
  <c r="AB2263" i="2"/>
  <c r="AB2262" i="2"/>
  <c r="AB2260" i="2"/>
  <c r="AB2261" i="2"/>
  <c r="AB2257" i="2"/>
  <c r="AB2258" i="2"/>
  <c r="AB2259" i="2"/>
  <c r="AB2256" i="2"/>
  <c r="AB2255" i="2"/>
  <c r="AB2254" i="2"/>
  <c r="AB2253" i="2"/>
  <c r="AB2251" i="2"/>
  <c r="AB2252" i="2"/>
  <c r="AB2244" i="2"/>
  <c r="AB2245" i="2"/>
  <c r="AB2246" i="2"/>
  <c r="AB2247" i="2"/>
  <c r="AB2248" i="2"/>
  <c r="AB2249" i="2"/>
  <c r="AB2250" i="2"/>
  <c r="AB2230" i="2"/>
  <c r="AB2231" i="2"/>
  <c r="AB2232" i="2"/>
  <c r="AB2233" i="2"/>
  <c r="AB2234" i="2"/>
  <c r="AB2235" i="2"/>
  <c r="AB2236" i="2"/>
  <c r="AB2237" i="2"/>
  <c r="AB2238" i="2"/>
  <c r="AB2239" i="2"/>
  <c r="AB2240" i="2"/>
  <c r="AB2241" i="2"/>
  <c r="AB2242" i="2"/>
  <c r="AB2243" i="2"/>
  <c r="AB2222" i="2"/>
  <c r="AB2223" i="2"/>
  <c r="AB2224" i="2"/>
  <c r="AB2225" i="2"/>
  <c r="AB2226" i="2"/>
  <c r="AB2227" i="2"/>
  <c r="AB2228" i="2"/>
  <c r="AB2229" i="2"/>
  <c r="AB2206" i="2"/>
  <c r="AB2207" i="2"/>
  <c r="AB2208" i="2"/>
  <c r="AB2209" i="2"/>
  <c r="AB2210" i="2"/>
  <c r="AB2211" i="2"/>
  <c r="AB2212" i="2"/>
  <c r="AB2213" i="2"/>
  <c r="AB2214" i="2"/>
  <c r="AB2215" i="2"/>
  <c r="AB2216" i="2"/>
  <c r="AB2217" i="2"/>
  <c r="AB2218" i="2"/>
  <c r="AB2219" i="2"/>
  <c r="AB2220" i="2"/>
  <c r="AB2221" i="2"/>
  <c r="AB2147" i="2"/>
  <c r="AB2148" i="2"/>
  <c r="AB2149" i="2"/>
  <c r="AB2150" i="2"/>
  <c r="AB2151" i="2"/>
  <c r="AB2152" i="2"/>
  <c r="AB2153" i="2"/>
  <c r="AB2154" i="2"/>
  <c r="AB2155" i="2"/>
  <c r="AB2156" i="2"/>
  <c r="AB2157" i="2"/>
  <c r="AB2158" i="2"/>
  <c r="AB2159" i="2"/>
  <c r="AB2160" i="2"/>
  <c r="AB2161" i="2"/>
  <c r="AB2162" i="2"/>
  <c r="AB2163" i="2"/>
  <c r="AB2164" i="2"/>
  <c r="AB2165" i="2"/>
  <c r="AB2166" i="2"/>
  <c r="AB2167" i="2"/>
  <c r="AB2168" i="2"/>
  <c r="AB2169" i="2"/>
  <c r="AB2170" i="2"/>
  <c r="AB2171" i="2"/>
  <c r="AB2172" i="2"/>
  <c r="AB2173" i="2"/>
  <c r="AB2174" i="2"/>
  <c r="AB2175" i="2"/>
  <c r="AB2176" i="2"/>
  <c r="AB2177" i="2"/>
  <c r="AB2178" i="2"/>
  <c r="AB2179" i="2"/>
  <c r="AB2180" i="2"/>
  <c r="AB2181" i="2"/>
  <c r="AB2182" i="2"/>
  <c r="AB2183" i="2"/>
  <c r="AB2184" i="2"/>
  <c r="AB2185" i="2"/>
  <c r="AB2186" i="2"/>
  <c r="AB2187" i="2"/>
  <c r="AB2188" i="2"/>
  <c r="AB2189" i="2"/>
  <c r="AB2190" i="2"/>
  <c r="AB2191" i="2"/>
  <c r="AB2192" i="2"/>
  <c r="AB2193" i="2"/>
  <c r="AB2194" i="2"/>
  <c r="AB2195" i="2"/>
  <c r="AB2196" i="2"/>
  <c r="AB2197" i="2"/>
  <c r="AB2198" i="2"/>
  <c r="AB2199" i="2"/>
  <c r="AB2200" i="2"/>
  <c r="AB2201" i="2"/>
  <c r="AB2202" i="2"/>
  <c r="AB2203" i="2"/>
  <c r="AB2204" i="2"/>
  <c r="AB2205" i="2"/>
  <c r="AB2124" i="2"/>
  <c r="AB2125" i="2"/>
  <c r="AB2126" i="2"/>
  <c r="AB2127" i="2"/>
  <c r="AB2128" i="2"/>
  <c r="AB2129" i="2"/>
  <c r="AB2130" i="2"/>
  <c r="AB2131" i="2"/>
  <c r="AB2132" i="2"/>
  <c r="AB2133" i="2"/>
  <c r="AB2134" i="2"/>
  <c r="AB2135" i="2"/>
  <c r="AB2136" i="2"/>
  <c r="AB2137" i="2"/>
  <c r="AB2138" i="2"/>
  <c r="AB2139" i="2"/>
  <c r="AB2140" i="2"/>
  <c r="AB2141" i="2"/>
  <c r="AB2142" i="2"/>
  <c r="AB2143" i="2"/>
  <c r="AB2144" i="2"/>
  <c r="AB2145" i="2"/>
  <c r="AB2146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B2103" i="2"/>
  <c r="AB2104" i="2"/>
  <c r="AB2105" i="2"/>
  <c r="AB2106" i="2"/>
  <c r="AB2107" i="2"/>
  <c r="AB2108" i="2"/>
  <c r="AB2109" i="2"/>
  <c r="AB2110" i="2"/>
  <c r="AB2111" i="2"/>
  <c r="AB2112" i="2"/>
  <c r="AB2113" i="2"/>
  <c r="AB2114" i="2"/>
  <c r="AB2115" i="2"/>
  <c r="AB2116" i="2"/>
  <c r="AB2117" i="2"/>
  <c r="AB2118" i="2"/>
  <c r="AB2119" i="2"/>
  <c r="AB2120" i="2"/>
  <c r="AB2121" i="2"/>
  <c r="AB2122" i="2"/>
  <c r="AB2123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26" i="2"/>
  <c r="AB27" i="2"/>
  <c r="AB28" i="2"/>
  <c r="AB29" i="2"/>
  <c r="AB30" i="2"/>
  <c r="AB31" i="2"/>
  <c r="AB32" i="2"/>
  <c r="AB33" i="2"/>
  <c r="AB34" i="2"/>
  <c r="AB35" i="2"/>
  <c r="AB36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8" i="2"/>
  <c r="AB9" i="2"/>
  <c r="AB10" i="2"/>
  <c r="AB2" i="2"/>
  <c r="AB3" i="2"/>
  <c r="AB4" i="2"/>
  <c r="AB5" i="2"/>
  <c r="AB6" i="2"/>
  <c r="AB7" i="2"/>
  <c r="Y2263" i="2"/>
  <c r="Y2262" i="2"/>
  <c r="Y2260" i="2"/>
  <c r="Y2261" i="2"/>
  <c r="Y2257" i="2"/>
  <c r="Y2258" i="2"/>
  <c r="Y2259" i="2"/>
  <c r="Y2256" i="2"/>
  <c r="Y2255" i="2"/>
  <c r="Y2254" i="2"/>
  <c r="Y2253" i="2"/>
  <c r="Y2251" i="2"/>
  <c r="Y2252" i="2"/>
  <c r="Y2244" i="2"/>
  <c r="Y2245" i="2"/>
  <c r="Y2246" i="2"/>
  <c r="Y2247" i="2"/>
  <c r="Y2248" i="2"/>
  <c r="Y2249" i="2"/>
  <c r="Y2250" i="2"/>
  <c r="Y2230" i="2"/>
  <c r="Y2231" i="2"/>
  <c r="Y2232" i="2"/>
  <c r="Y2233" i="2"/>
  <c r="Y2234" i="2"/>
  <c r="Y2235" i="2"/>
  <c r="Y2236" i="2"/>
  <c r="Y2237" i="2"/>
  <c r="Y2238" i="2"/>
  <c r="Y2239" i="2"/>
  <c r="Y2240" i="2"/>
  <c r="Y2241" i="2"/>
  <c r="Y2242" i="2"/>
  <c r="Y2243" i="2"/>
  <c r="Y2222" i="2"/>
  <c r="Y2223" i="2"/>
  <c r="Y2224" i="2"/>
  <c r="Y2225" i="2"/>
  <c r="Y2226" i="2"/>
  <c r="Y2227" i="2"/>
  <c r="Y2228" i="2"/>
  <c r="Y2229" i="2"/>
  <c r="Y2206" i="2"/>
  <c r="Y2207" i="2"/>
  <c r="Y2208" i="2"/>
  <c r="Y2209" i="2"/>
  <c r="Y2210" i="2"/>
  <c r="Y2211" i="2"/>
  <c r="Y2212" i="2"/>
  <c r="Y2213" i="2"/>
  <c r="Y2214" i="2"/>
  <c r="Y2215" i="2"/>
  <c r="Y2216" i="2"/>
  <c r="Y2217" i="2"/>
  <c r="Y2218" i="2"/>
  <c r="Y2219" i="2"/>
  <c r="Y2220" i="2"/>
  <c r="Y2221" i="2"/>
  <c r="Y2147" i="2"/>
  <c r="Y2148" i="2"/>
  <c r="Y2149" i="2"/>
  <c r="Y2150" i="2"/>
  <c r="Y2151" i="2"/>
  <c r="Y2152" i="2"/>
  <c r="Y2153" i="2"/>
  <c r="Y2154" i="2"/>
  <c r="Y2155" i="2"/>
  <c r="Y2156" i="2"/>
  <c r="Y2157" i="2"/>
  <c r="Y2158" i="2"/>
  <c r="Y2159" i="2"/>
  <c r="Y2160" i="2"/>
  <c r="Y2161" i="2"/>
  <c r="Y2162" i="2"/>
  <c r="Y2163" i="2"/>
  <c r="Y2164" i="2"/>
  <c r="Y2165" i="2"/>
  <c r="Y2166" i="2"/>
  <c r="Y2167" i="2"/>
  <c r="Y2168" i="2"/>
  <c r="Y2169" i="2"/>
  <c r="Y2170" i="2"/>
  <c r="Y2171" i="2"/>
  <c r="Y2172" i="2"/>
  <c r="Y2173" i="2"/>
  <c r="Y2174" i="2"/>
  <c r="Y2175" i="2"/>
  <c r="Y2176" i="2"/>
  <c r="Y2177" i="2"/>
  <c r="Y2178" i="2"/>
  <c r="Y2179" i="2"/>
  <c r="Y2180" i="2"/>
  <c r="Y2181" i="2"/>
  <c r="Y2182" i="2"/>
  <c r="Y2183" i="2"/>
  <c r="Y2184" i="2"/>
  <c r="Y2185" i="2"/>
  <c r="Y2186" i="2"/>
  <c r="Y2187" i="2"/>
  <c r="Y2188" i="2"/>
  <c r="Y2189" i="2"/>
  <c r="Y2190" i="2"/>
  <c r="Y2191" i="2"/>
  <c r="Y2192" i="2"/>
  <c r="Y2193" i="2"/>
  <c r="Y2194" i="2"/>
  <c r="Y2195" i="2"/>
  <c r="Y2196" i="2"/>
  <c r="Y2197" i="2"/>
  <c r="Y2198" i="2"/>
  <c r="Y2199" i="2"/>
  <c r="Y2200" i="2"/>
  <c r="Y2201" i="2"/>
  <c r="Y2202" i="2"/>
  <c r="Y2203" i="2"/>
  <c r="Y2204" i="2"/>
  <c r="Y2205" i="2"/>
  <c r="Y2124" i="2"/>
  <c r="Y2125" i="2"/>
  <c r="Y2126" i="2"/>
  <c r="Y2127" i="2"/>
  <c r="Y2128" i="2"/>
  <c r="Y2129" i="2"/>
  <c r="Y2130" i="2"/>
  <c r="Y2131" i="2"/>
  <c r="Y2132" i="2"/>
  <c r="Y2133" i="2"/>
  <c r="Y2134" i="2"/>
  <c r="Y2135" i="2"/>
  <c r="Y2136" i="2"/>
  <c r="Y2137" i="2"/>
  <c r="Y2138" i="2"/>
  <c r="Y2139" i="2"/>
  <c r="Y2140" i="2"/>
  <c r="Y2141" i="2"/>
  <c r="Y2142" i="2"/>
  <c r="Y2143" i="2"/>
  <c r="Y2144" i="2"/>
  <c r="Y2145" i="2"/>
  <c r="Y2146" i="2"/>
  <c r="Y1772" i="2"/>
  <c r="Y1773" i="2"/>
  <c r="Y1774" i="2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897" i="2"/>
  <c r="Y1898" i="2"/>
  <c r="Y1899" i="2"/>
  <c r="Y1900" i="2"/>
  <c r="Y1901" i="2"/>
  <c r="Y1902" i="2"/>
  <c r="Y1903" i="2"/>
  <c r="Y1904" i="2"/>
  <c r="Y1905" i="2"/>
  <c r="Y1906" i="2"/>
  <c r="Y1907" i="2"/>
  <c r="Y1908" i="2"/>
  <c r="Y1909" i="2"/>
  <c r="Y1910" i="2"/>
  <c r="Y1911" i="2"/>
  <c r="Y1912" i="2"/>
  <c r="Y1913" i="2"/>
  <c r="Y1914" i="2"/>
  <c r="Y1915" i="2"/>
  <c r="Y1916" i="2"/>
  <c r="Y1917" i="2"/>
  <c r="Y191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1939" i="2"/>
  <c r="Y1940" i="2"/>
  <c r="Y1941" i="2"/>
  <c r="Y1942" i="2"/>
  <c r="Y1943" i="2"/>
  <c r="Y1944" i="2"/>
  <c r="Y1945" i="2"/>
  <c r="Y1946" i="2"/>
  <c r="Y1947" i="2"/>
  <c r="Y1948" i="2"/>
  <c r="Y1949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Y1972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002" i="2"/>
  <c r="Y2003" i="2"/>
  <c r="Y2004" i="2"/>
  <c r="Y2005" i="2"/>
  <c r="Y2006" i="2"/>
  <c r="Y2007" i="2"/>
  <c r="Y2008" i="2"/>
  <c r="Y2009" i="2"/>
  <c r="Y2010" i="2"/>
  <c r="Y2011" i="2"/>
  <c r="Y2012" i="2"/>
  <c r="Y2013" i="2"/>
  <c r="Y2014" i="2"/>
  <c r="Y2015" i="2"/>
  <c r="Y2016" i="2"/>
  <c r="Y2017" i="2"/>
  <c r="Y2018" i="2"/>
  <c r="Y2019" i="2"/>
  <c r="Y2020" i="2"/>
  <c r="Y2021" i="2"/>
  <c r="Y2022" i="2"/>
  <c r="Y2023" i="2"/>
  <c r="Y2024" i="2"/>
  <c r="Y2025" i="2"/>
  <c r="Y2026" i="2"/>
  <c r="Y2027" i="2"/>
  <c r="Y2028" i="2"/>
  <c r="Y2029" i="2"/>
  <c r="Y2030" i="2"/>
  <c r="Y2031" i="2"/>
  <c r="Y2032" i="2"/>
  <c r="Y2033" i="2"/>
  <c r="Y2034" i="2"/>
  <c r="Y2035" i="2"/>
  <c r="Y2036" i="2"/>
  <c r="Y2037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Y2060" i="2"/>
  <c r="Y2061" i="2"/>
  <c r="Y2062" i="2"/>
  <c r="Y2063" i="2"/>
  <c r="Y2064" i="2"/>
  <c r="Y2065" i="2"/>
  <c r="Y2066" i="2"/>
  <c r="Y2067" i="2"/>
  <c r="Y2068" i="2"/>
  <c r="Y2069" i="2"/>
  <c r="Y2070" i="2"/>
  <c r="Y2071" i="2"/>
  <c r="Y2072" i="2"/>
  <c r="Y2073" i="2"/>
  <c r="Y2074" i="2"/>
  <c r="Y2075" i="2"/>
  <c r="Y2076" i="2"/>
  <c r="Y2077" i="2"/>
  <c r="Y2078" i="2"/>
  <c r="Y2079" i="2"/>
  <c r="Y2080" i="2"/>
  <c r="Y2081" i="2"/>
  <c r="Y2082" i="2"/>
  <c r="Y2083" i="2"/>
  <c r="Y2084" i="2"/>
  <c r="Y2085" i="2"/>
  <c r="Y2086" i="2"/>
  <c r="Y2087" i="2"/>
  <c r="Y2088" i="2"/>
  <c r="Y2089" i="2"/>
  <c r="Y2090" i="2"/>
  <c r="Y2091" i="2"/>
  <c r="Y2092" i="2"/>
  <c r="Y2093" i="2"/>
  <c r="Y2094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Y2118" i="2"/>
  <c r="Y2119" i="2"/>
  <c r="Y2120" i="2"/>
  <c r="Y2121" i="2"/>
  <c r="Y2122" i="2"/>
  <c r="Y2123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768" i="2"/>
  <c r="Y1769" i="2"/>
  <c r="Y1770" i="2"/>
  <c r="Y1771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AF21" i="2" s="1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26" i="2"/>
  <c r="Y27" i="2"/>
  <c r="Y28" i="2"/>
  <c r="Y29" i="2"/>
  <c r="Y30" i="2"/>
  <c r="Y31" i="2"/>
  <c r="Y32" i="2"/>
  <c r="Y33" i="2"/>
  <c r="Y34" i="2"/>
  <c r="Y35" i="2"/>
  <c r="Y3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8" i="2"/>
  <c r="Y9" i="2"/>
  <c r="Y10" i="2"/>
  <c r="Y2" i="2"/>
  <c r="Y3" i="2"/>
  <c r="Y4" i="2"/>
  <c r="Y5" i="2"/>
  <c r="Y6" i="2"/>
  <c r="Y7" i="2"/>
  <c r="X2263" i="2"/>
  <c r="X2262" i="2"/>
  <c r="X2260" i="2"/>
  <c r="X2261" i="2"/>
  <c r="X2257" i="2"/>
  <c r="X2258" i="2"/>
  <c r="X2259" i="2"/>
  <c r="X2256" i="2"/>
  <c r="X2255" i="2"/>
  <c r="X2254" i="2"/>
  <c r="X2253" i="2"/>
  <c r="X2251" i="2"/>
  <c r="X2252" i="2"/>
  <c r="X2244" i="2"/>
  <c r="X2245" i="2"/>
  <c r="X2246" i="2"/>
  <c r="X2247" i="2"/>
  <c r="X2248" i="2"/>
  <c r="X2249" i="2"/>
  <c r="X2250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22" i="2"/>
  <c r="X2223" i="2"/>
  <c r="X2224" i="2"/>
  <c r="X2225" i="2"/>
  <c r="X2226" i="2"/>
  <c r="X2227" i="2"/>
  <c r="X2228" i="2"/>
  <c r="X2229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26" i="2"/>
  <c r="X27" i="2"/>
  <c r="X28" i="2"/>
  <c r="X29" i="2"/>
  <c r="X30" i="2"/>
  <c r="X31" i="2"/>
  <c r="X32" i="2"/>
  <c r="X33" i="2"/>
  <c r="X34" i="2"/>
  <c r="X35" i="2"/>
  <c r="X36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8" i="2"/>
  <c r="X9" i="2"/>
  <c r="X10" i="2"/>
  <c r="X2" i="2"/>
  <c r="X3" i="2"/>
  <c r="X4" i="2"/>
  <c r="X5" i="2"/>
  <c r="X6" i="2"/>
  <c r="X7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AI7" i="2"/>
  <c r="AI6" i="2"/>
  <c r="AI3" i="2"/>
  <c r="AI2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DO202" i="2"/>
  <c r="DP202" i="2"/>
  <c r="DQ202" i="2"/>
  <c r="DR202" i="2"/>
  <c r="DS202" i="2"/>
  <c r="DT202" i="2"/>
  <c r="DU202" i="2"/>
  <c r="DV202" i="2"/>
  <c r="DW202" i="2"/>
  <c r="DX202" i="2"/>
  <c r="DY202" i="2"/>
  <c r="DZ202" i="2"/>
  <c r="EA202" i="2"/>
  <c r="EB202" i="2"/>
  <c r="EC202" i="2"/>
  <c r="ED202" i="2"/>
  <c r="EE202" i="2"/>
  <c r="EF202" i="2"/>
  <c r="DO203" i="2"/>
  <c r="DP203" i="2"/>
  <c r="DQ203" i="2"/>
  <c r="DR203" i="2"/>
  <c r="DS203" i="2"/>
  <c r="DT203" i="2"/>
  <c r="DU203" i="2"/>
  <c r="DV203" i="2"/>
  <c r="DW203" i="2"/>
  <c r="DX203" i="2"/>
  <c r="DY203" i="2"/>
  <c r="DZ203" i="2"/>
  <c r="EA203" i="2"/>
  <c r="EB203" i="2"/>
  <c r="EC203" i="2"/>
  <c r="ED203" i="2"/>
  <c r="EE203" i="2"/>
  <c r="EF203" i="2"/>
  <c r="DO204" i="2"/>
  <c r="DP204" i="2"/>
  <c r="DQ204" i="2"/>
  <c r="DR204" i="2"/>
  <c r="DS204" i="2"/>
  <c r="DT204" i="2"/>
  <c r="DU204" i="2"/>
  <c r="DV204" i="2"/>
  <c r="DW204" i="2"/>
  <c r="DX204" i="2"/>
  <c r="DY204" i="2"/>
  <c r="DZ204" i="2"/>
  <c r="EA204" i="2"/>
  <c r="EB204" i="2"/>
  <c r="EC204" i="2"/>
  <c r="ED204" i="2"/>
  <c r="EE204" i="2"/>
  <c r="EF204" i="2"/>
  <c r="DO205" i="2"/>
  <c r="DP205" i="2"/>
  <c r="DQ205" i="2"/>
  <c r="DR205" i="2"/>
  <c r="DS205" i="2"/>
  <c r="DT205" i="2"/>
  <c r="DU205" i="2"/>
  <c r="DV205" i="2"/>
  <c r="DW205" i="2"/>
  <c r="DX205" i="2"/>
  <c r="DY205" i="2"/>
  <c r="DZ205" i="2"/>
  <c r="EA205" i="2"/>
  <c r="EB205" i="2"/>
  <c r="EC205" i="2"/>
  <c r="ED205" i="2"/>
  <c r="EE205" i="2"/>
  <c r="EF205" i="2"/>
  <c r="DO206" i="2"/>
  <c r="DP206" i="2"/>
  <c r="DQ206" i="2"/>
  <c r="DR206" i="2"/>
  <c r="DS206" i="2"/>
  <c r="DT206" i="2"/>
  <c r="DU206" i="2"/>
  <c r="DV206" i="2"/>
  <c r="DW206" i="2"/>
  <c r="DX206" i="2"/>
  <c r="DY206" i="2"/>
  <c r="DZ206" i="2"/>
  <c r="EA206" i="2"/>
  <c r="EB206" i="2"/>
  <c r="EC206" i="2"/>
  <c r="ED206" i="2"/>
  <c r="EE206" i="2"/>
  <c r="EF206" i="2"/>
  <c r="DO207" i="2"/>
  <c r="DP207" i="2"/>
  <c r="DQ207" i="2"/>
  <c r="DR207" i="2"/>
  <c r="DS207" i="2"/>
  <c r="DT207" i="2"/>
  <c r="DU207" i="2"/>
  <c r="DV207" i="2"/>
  <c r="DW207" i="2"/>
  <c r="DX207" i="2"/>
  <c r="DY207" i="2"/>
  <c r="DZ207" i="2"/>
  <c r="EA207" i="2"/>
  <c r="EB207" i="2"/>
  <c r="EC207" i="2"/>
  <c r="ED207" i="2"/>
  <c r="EE207" i="2"/>
  <c r="EF207" i="2"/>
  <c r="DO208" i="2"/>
  <c r="DP208" i="2"/>
  <c r="DQ208" i="2"/>
  <c r="DR208" i="2"/>
  <c r="DS208" i="2"/>
  <c r="DT208" i="2"/>
  <c r="DU208" i="2"/>
  <c r="DV208" i="2"/>
  <c r="DW208" i="2"/>
  <c r="DX208" i="2"/>
  <c r="DY208" i="2"/>
  <c r="DZ208" i="2"/>
  <c r="EA208" i="2"/>
  <c r="EB208" i="2"/>
  <c r="EC208" i="2"/>
  <c r="ED208" i="2"/>
  <c r="EE208" i="2"/>
  <c r="EF208" i="2"/>
  <c r="DO209" i="2"/>
  <c r="DP209" i="2"/>
  <c r="DQ209" i="2"/>
  <c r="DR209" i="2"/>
  <c r="DS209" i="2"/>
  <c r="DT209" i="2"/>
  <c r="DU209" i="2"/>
  <c r="DV209" i="2"/>
  <c r="DW209" i="2"/>
  <c r="DX209" i="2"/>
  <c r="DY209" i="2"/>
  <c r="DZ209" i="2"/>
  <c r="EA209" i="2"/>
  <c r="EB209" i="2"/>
  <c r="EC209" i="2"/>
  <c r="ED209" i="2"/>
  <c r="EE209" i="2"/>
  <c r="EF209" i="2"/>
  <c r="DO210" i="2"/>
  <c r="DP210" i="2"/>
  <c r="DQ210" i="2"/>
  <c r="DR210" i="2"/>
  <c r="DS210" i="2"/>
  <c r="DT210" i="2"/>
  <c r="DU210" i="2"/>
  <c r="DV210" i="2"/>
  <c r="DW210" i="2"/>
  <c r="DX210" i="2"/>
  <c r="DY210" i="2"/>
  <c r="DZ210" i="2"/>
  <c r="EA210" i="2"/>
  <c r="EB210" i="2"/>
  <c r="EC210" i="2"/>
  <c r="ED210" i="2"/>
  <c r="EE210" i="2"/>
  <c r="EF210" i="2"/>
  <c r="DO211" i="2"/>
  <c r="DP211" i="2"/>
  <c r="DQ211" i="2"/>
  <c r="DR211" i="2"/>
  <c r="DS211" i="2"/>
  <c r="DT211" i="2"/>
  <c r="DU211" i="2"/>
  <c r="DV211" i="2"/>
  <c r="DW211" i="2"/>
  <c r="DX211" i="2"/>
  <c r="DY211" i="2"/>
  <c r="DZ211" i="2"/>
  <c r="EA211" i="2"/>
  <c r="EB211" i="2"/>
  <c r="EC211" i="2"/>
  <c r="ED211" i="2"/>
  <c r="EE211" i="2"/>
  <c r="EF211" i="2"/>
  <c r="DO212" i="2"/>
  <c r="DP212" i="2"/>
  <c r="DQ212" i="2"/>
  <c r="DR212" i="2"/>
  <c r="DS212" i="2"/>
  <c r="DT212" i="2"/>
  <c r="DU212" i="2"/>
  <c r="DV212" i="2"/>
  <c r="DW212" i="2"/>
  <c r="DX212" i="2"/>
  <c r="DY212" i="2"/>
  <c r="DZ212" i="2"/>
  <c r="EA212" i="2"/>
  <c r="EB212" i="2"/>
  <c r="EC212" i="2"/>
  <c r="ED212" i="2"/>
  <c r="EE212" i="2"/>
  <c r="EF212" i="2"/>
  <c r="DO213" i="2"/>
  <c r="DP213" i="2"/>
  <c r="DQ213" i="2"/>
  <c r="DR213" i="2"/>
  <c r="DS213" i="2"/>
  <c r="DT213" i="2"/>
  <c r="DU213" i="2"/>
  <c r="DV213" i="2"/>
  <c r="DW213" i="2"/>
  <c r="DX213" i="2"/>
  <c r="DY213" i="2"/>
  <c r="DZ213" i="2"/>
  <c r="EA213" i="2"/>
  <c r="EB213" i="2"/>
  <c r="EC213" i="2"/>
  <c r="ED213" i="2"/>
  <c r="EE213" i="2"/>
  <c r="EF213" i="2"/>
  <c r="DO214" i="2"/>
  <c r="DP214" i="2"/>
  <c r="DQ214" i="2"/>
  <c r="DR214" i="2"/>
  <c r="DS214" i="2"/>
  <c r="DT214" i="2"/>
  <c r="DU214" i="2"/>
  <c r="DV214" i="2"/>
  <c r="DW214" i="2"/>
  <c r="DX214" i="2"/>
  <c r="DY214" i="2"/>
  <c r="DZ214" i="2"/>
  <c r="EA214" i="2"/>
  <c r="EB214" i="2"/>
  <c r="EC214" i="2"/>
  <c r="ED214" i="2"/>
  <c r="EE214" i="2"/>
  <c r="EF214" i="2"/>
  <c r="DO215" i="2"/>
  <c r="DP215" i="2"/>
  <c r="DQ215" i="2"/>
  <c r="DR215" i="2"/>
  <c r="DS215" i="2"/>
  <c r="DT215" i="2"/>
  <c r="DU215" i="2"/>
  <c r="DV215" i="2"/>
  <c r="DW215" i="2"/>
  <c r="DX215" i="2"/>
  <c r="DY215" i="2"/>
  <c r="DZ215" i="2"/>
  <c r="EA215" i="2"/>
  <c r="EB215" i="2"/>
  <c r="EC215" i="2"/>
  <c r="ED215" i="2"/>
  <c r="EE215" i="2"/>
  <c r="EF215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DO217" i="2"/>
  <c r="DP217" i="2"/>
  <c r="DQ217" i="2"/>
  <c r="DR217" i="2"/>
  <c r="DS217" i="2"/>
  <c r="DT217" i="2"/>
  <c r="DU217" i="2"/>
  <c r="DV217" i="2"/>
  <c r="DW217" i="2"/>
  <c r="DX217" i="2"/>
  <c r="DY217" i="2"/>
  <c r="DZ217" i="2"/>
  <c r="EA217" i="2"/>
  <c r="EB217" i="2"/>
  <c r="EC217" i="2"/>
  <c r="ED217" i="2"/>
  <c r="EE217" i="2"/>
  <c r="EF217" i="2"/>
  <c r="DO218" i="2"/>
  <c r="DP218" i="2"/>
  <c r="DQ218" i="2"/>
  <c r="DR218" i="2"/>
  <c r="DS218" i="2"/>
  <c r="DT218" i="2"/>
  <c r="DU218" i="2"/>
  <c r="DV218" i="2"/>
  <c r="DW218" i="2"/>
  <c r="DX218" i="2"/>
  <c r="DY218" i="2"/>
  <c r="DZ218" i="2"/>
  <c r="EA218" i="2"/>
  <c r="EB218" i="2"/>
  <c r="EC218" i="2"/>
  <c r="ED218" i="2"/>
  <c r="EE218" i="2"/>
  <c r="EF218" i="2"/>
  <c r="DO219" i="2"/>
  <c r="DP219" i="2"/>
  <c r="DQ219" i="2"/>
  <c r="DR219" i="2"/>
  <c r="DS219" i="2"/>
  <c r="DT219" i="2"/>
  <c r="DU219" i="2"/>
  <c r="DV219" i="2"/>
  <c r="DW219" i="2"/>
  <c r="DX219" i="2"/>
  <c r="DY219" i="2"/>
  <c r="DZ219" i="2"/>
  <c r="EA219" i="2"/>
  <c r="EB219" i="2"/>
  <c r="EC219" i="2"/>
  <c r="ED219" i="2"/>
  <c r="EE219" i="2"/>
  <c r="EF219" i="2"/>
  <c r="DO220" i="2"/>
  <c r="DP220" i="2"/>
  <c r="DQ220" i="2"/>
  <c r="DR220" i="2"/>
  <c r="DS220" i="2"/>
  <c r="DT220" i="2"/>
  <c r="DU220" i="2"/>
  <c r="DV220" i="2"/>
  <c r="DW220" i="2"/>
  <c r="DX220" i="2"/>
  <c r="DY220" i="2"/>
  <c r="DZ220" i="2"/>
  <c r="EA220" i="2"/>
  <c r="EB220" i="2"/>
  <c r="EC220" i="2"/>
  <c r="ED220" i="2"/>
  <c r="EE220" i="2"/>
  <c r="EF220" i="2"/>
  <c r="DO221" i="2"/>
  <c r="DP221" i="2"/>
  <c r="DQ221" i="2"/>
  <c r="DR221" i="2"/>
  <c r="DS221" i="2"/>
  <c r="DT221" i="2"/>
  <c r="DU221" i="2"/>
  <c r="DV221" i="2"/>
  <c r="DW221" i="2"/>
  <c r="DX221" i="2"/>
  <c r="DY221" i="2"/>
  <c r="DZ221" i="2"/>
  <c r="EA221" i="2"/>
  <c r="EB221" i="2"/>
  <c r="EC221" i="2"/>
  <c r="ED221" i="2"/>
  <c r="EE221" i="2"/>
  <c r="EF221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DO223" i="2"/>
  <c r="DP223" i="2"/>
  <c r="DQ223" i="2"/>
  <c r="DR223" i="2"/>
  <c r="DS223" i="2"/>
  <c r="DT223" i="2"/>
  <c r="DU223" i="2"/>
  <c r="DV223" i="2"/>
  <c r="DW223" i="2"/>
  <c r="DX223" i="2"/>
  <c r="DY223" i="2"/>
  <c r="DZ223" i="2"/>
  <c r="EA223" i="2"/>
  <c r="EB223" i="2"/>
  <c r="EC223" i="2"/>
  <c r="ED223" i="2"/>
  <c r="EE223" i="2"/>
  <c r="EF223" i="2"/>
  <c r="DO224" i="2"/>
  <c r="DP224" i="2"/>
  <c r="DQ224" i="2"/>
  <c r="DR224" i="2"/>
  <c r="DS224" i="2"/>
  <c r="DT224" i="2"/>
  <c r="DU224" i="2"/>
  <c r="DV224" i="2"/>
  <c r="DW224" i="2"/>
  <c r="DX224" i="2"/>
  <c r="DY224" i="2"/>
  <c r="DZ224" i="2"/>
  <c r="EA224" i="2"/>
  <c r="EB224" i="2"/>
  <c r="EC224" i="2"/>
  <c r="ED224" i="2"/>
  <c r="EE224" i="2"/>
  <c r="EF224" i="2"/>
  <c r="DO225" i="2"/>
  <c r="DP225" i="2"/>
  <c r="DQ225" i="2"/>
  <c r="DR225" i="2"/>
  <c r="DS225" i="2"/>
  <c r="DT225" i="2"/>
  <c r="DU225" i="2"/>
  <c r="DV225" i="2"/>
  <c r="DW225" i="2"/>
  <c r="DX225" i="2"/>
  <c r="DY225" i="2"/>
  <c r="DZ225" i="2"/>
  <c r="EA225" i="2"/>
  <c r="EB225" i="2"/>
  <c r="EC225" i="2"/>
  <c r="ED225" i="2"/>
  <c r="EE225" i="2"/>
  <c r="EF225" i="2"/>
  <c r="DO226" i="2"/>
  <c r="DP226" i="2"/>
  <c r="DQ226" i="2"/>
  <c r="DR226" i="2"/>
  <c r="DS226" i="2"/>
  <c r="DT226" i="2"/>
  <c r="DU226" i="2"/>
  <c r="DV226" i="2"/>
  <c r="DW226" i="2"/>
  <c r="DX226" i="2"/>
  <c r="DY226" i="2"/>
  <c r="DZ226" i="2"/>
  <c r="EA226" i="2"/>
  <c r="EB226" i="2"/>
  <c r="EC226" i="2"/>
  <c r="ED226" i="2"/>
  <c r="EE226" i="2"/>
  <c r="EF226" i="2"/>
  <c r="DO227" i="2"/>
  <c r="DP227" i="2"/>
  <c r="DQ227" i="2"/>
  <c r="DR227" i="2"/>
  <c r="DS227" i="2"/>
  <c r="DT227" i="2"/>
  <c r="DU227" i="2"/>
  <c r="DV227" i="2"/>
  <c r="DW227" i="2"/>
  <c r="DX227" i="2"/>
  <c r="DY227" i="2"/>
  <c r="DZ227" i="2"/>
  <c r="EA227" i="2"/>
  <c r="EB227" i="2"/>
  <c r="EC227" i="2"/>
  <c r="ED227" i="2"/>
  <c r="EE227" i="2"/>
  <c r="EF227" i="2"/>
  <c r="DO228" i="2"/>
  <c r="DP228" i="2"/>
  <c r="DQ228" i="2"/>
  <c r="DR228" i="2"/>
  <c r="DS228" i="2"/>
  <c r="DT228" i="2"/>
  <c r="DU228" i="2"/>
  <c r="DV228" i="2"/>
  <c r="DW228" i="2"/>
  <c r="DX228" i="2"/>
  <c r="DY228" i="2"/>
  <c r="DZ228" i="2"/>
  <c r="EA228" i="2"/>
  <c r="EB228" i="2"/>
  <c r="EC228" i="2"/>
  <c r="ED228" i="2"/>
  <c r="EE228" i="2"/>
  <c r="EF228" i="2"/>
  <c r="DO229" i="2"/>
  <c r="DP229" i="2"/>
  <c r="DQ229" i="2"/>
  <c r="DR229" i="2"/>
  <c r="DS229" i="2"/>
  <c r="DT229" i="2"/>
  <c r="DU229" i="2"/>
  <c r="DV229" i="2"/>
  <c r="DW229" i="2"/>
  <c r="DX229" i="2"/>
  <c r="DY229" i="2"/>
  <c r="DZ229" i="2"/>
  <c r="EA229" i="2"/>
  <c r="EB229" i="2"/>
  <c r="EC229" i="2"/>
  <c r="ED229" i="2"/>
  <c r="EE229" i="2"/>
  <c r="EF229" i="2"/>
  <c r="DO230" i="2"/>
  <c r="DP230" i="2"/>
  <c r="DQ230" i="2"/>
  <c r="DR230" i="2"/>
  <c r="DS230" i="2"/>
  <c r="DT230" i="2"/>
  <c r="DU230" i="2"/>
  <c r="DV230" i="2"/>
  <c r="DW230" i="2"/>
  <c r="DX230" i="2"/>
  <c r="DY230" i="2"/>
  <c r="DZ230" i="2"/>
  <c r="EA230" i="2"/>
  <c r="EB230" i="2"/>
  <c r="EC230" i="2"/>
  <c r="ED230" i="2"/>
  <c r="EE230" i="2"/>
  <c r="EF230" i="2"/>
  <c r="DO231" i="2"/>
  <c r="DP231" i="2"/>
  <c r="DQ231" i="2"/>
  <c r="DR231" i="2"/>
  <c r="DS231" i="2"/>
  <c r="DT231" i="2"/>
  <c r="DU231" i="2"/>
  <c r="DV231" i="2"/>
  <c r="DW231" i="2"/>
  <c r="DX231" i="2"/>
  <c r="DY231" i="2"/>
  <c r="DZ231" i="2"/>
  <c r="EA231" i="2"/>
  <c r="EB231" i="2"/>
  <c r="EC231" i="2"/>
  <c r="ED231" i="2"/>
  <c r="EE231" i="2"/>
  <c r="EF231" i="2"/>
  <c r="DO232" i="2"/>
  <c r="DP232" i="2"/>
  <c r="DQ232" i="2"/>
  <c r="DR232" i="2"/>
  <c r="DS232" i="2"/>
  <c r="DT232" i="2"/>
  <c r="DU232" i="2"/>
  <c r="DV232" i="2"/>
  <c r="DW232" i="2"/>
  <c r="DX232" i="2"/>
  <c r="DY232" i="2"/>
  <c r="DZ232" i="2"/>
  <c r="EA232" i="2"/>
  <c r="EB232" i="2"/>
  <c r="EC232" i="2"/>
  <c r="ED232" i="2"/>
  <c r="EE232" i="2"/>
  <c r="EF232" i="2"/>
  <c r="DO233" i="2"/>
  <c r="DP233" i="2"/>
  <c r="DQ233" i="2"/>
  <c r="DR233" i="2"/>
  <c r="DS233" i="2"/>
  <c r="DT233" i="2"/>
  <c r="DU233" i="2"/>
  <c r="DV233" i="2"/>
  <c r="DW233" i="2"/>
  <c r="DX233" i="2"/>
  <c r="DY233" i="2"/>
  <c r="DZ233" i="2"/>
  <c r="EA233" i="2"/>
  <c r="EB233" i="2"/>
  <c r="EC233" i="2"/>
  <c r="ED233" i="2"/>
  <c r="EE233" i="2"/>
  <c r="EF233" i="2"/>
  <c r="DO234" i="2"/>
  <c r="DP234" i="2"/>
  <c r="DQ234" i="2"/>
  <c r="DR234" i="2"/>
  <c r="DS234" i="2"/>
  <c r="DT234" i="2"/>
  <c r="DU234" i="2"/>
  <c r="DV234" i="2"/>
  <c r="DW234" i="2"/>
  <c r="DX234" i="2"/>
  <c r="DY234" i="2"/>
  <c r="DZ234" i="2"/>
  <c r="EA234" i="2"/>
  <c r="EB234" i="2"/>
  <c r="EC234" i="2"/>
  <c r="ED234" i="2"/>
  <c r="EE234" i="2"/>
  <c r="EF234" i="2"/>
  <c r="DO235" i="2"/>
  <c r="DP235" i="2"/>
  <c r="DQ235" i="2"/>
  <c r="DR235" i="2"/>
  <c r="DS235" i="2"/>
  <c r="DT235" i="2"/>
  <c r="DU235" i="2"/>
  <c r="DV235" i="2"/>
  <c r="DW235" i="2"/>
  <c r="DX235" i="2"/>
  <c r="DY235" i="2"/>
  <c r="DZ235" i="2"/>
  <c r="EA235" i="2"/>
  <c r="EB235" i="2"/>
  <c r="EC235" i="2"/>
  <c r="ED235" i="2"/>
  <c r="EE235" i="2"/>
  <c r="EF235" i="2"/>
  <c r="DO236" i="2"/>
  <c r="DP236" i="2"/>
  <c r="DQ236" i="2"/>
  <c r="DR236" i="2"/>
  <c r="DS236" i="2"/>
  <c r="DT236" i="2"/>
  <c r="DU236" i="2"/>
  <c r="DV236" i="2"/>
  <c r="DW236" i="2"/>
  <c r="DX236" i="2"/>
  <c r="DY236" i="2"/>
  <c r="DZ236" i="2"/>
  <c r="EA236" i="2"/>
  <c r="EB236" i="2"/>
  <c r="EC236" i="2"/>
  <c r="ED236" i="2"/>
  <c r="EE236" i="2"/>
  <c r="EF236" i="2"/>
  <c r="DO237" i="2"/>
  <c r="DP237" i="2"/>
  <c r="DQ237" i="2"/>
  <c r="DR237" i="2"/>
  <c r="DS237" i="2"/>
  <c r="DT237" i="2"/>
  <c r="DU237" i="2"/>
  <c r="DV237" i="2"/>
  <c r="DW237" i="2"/>
  <c r="DX237" i="2"/>
  <c r="DY237" i="2"/>
  <c r="DZ237" i="2"/>
  <c r="EA237" i="2"/>
  <c r="EB237" i="2"/>
  <c r="EC237" i="2"/>
  <c r="ED237" i="2"/>
  <c r="EE237" i="2"/>
  <c r="EF237" i="2"/>
  <c r="DO238" i="2"/>
  <c r="DP238" i="2"/>
  <c r="DQ238" i="2"/>
  <c r="DR238" i="2"/>
  <c r="DS238" i="2"/>
  <c r="DT238" i="2"/>
  <c r="DU238" i="2"/>
  <c r="DV238" i="2"/>
  <c r="DW238" i="2"/>
  <c r="DX238" i="2"/>
  <c r="DY238" i="2"/>
  <c r="DZ238" i="2"/>
  <c r="EA238" i="2"/>
  <c r="EB238" i="2"/>
  <c r="EC238" i="2"/>
  <c r="ED238" i="2"/>
  <c r="EE238" i="2"/>
  <c r="EF238" i="2"/>
  <c r="DO239" i="2"/>
  <c r="DP239" i="2"/>
  <c r="DQ239" i="2"/>
  <c r="DR239" i="2"/>
  <c r="DS239" i="2"/>
  <c r="DT239" i="2"/>
  <c r="DU239" i="2"/>
  <c r="DV239" i="2"/>
  <c r="DW239" i="2"/>
  <c r="DX239" i="2"/>
  <c r="DY239" i="2"/>
  <c r="DZ239" i="2"/>
  <c r="EA239" i="2"/>
  <c r="EB239" i="2"/>
  <c r="EC239" i="2"/>
  <c r="ED239" i="2"/>
  <c r="EE239" i="2"/>
  <c r="EF239" i="2"/>
  <c r="DO240" i="2"/>
  <c r="DP240" i="2"/>
  <c r="DQ240" i="2"/>
  <c r="DR240" i="2"/>
  <c r="DS240" i="2"/>
  <c r="DT240" i="2"/>
  <c r="DU240" i="2"/>
  <c r="DV240" i="2"/>
  <c r="DW240" i="2"/>
  <c r="DX240" i="2"/>
  <c r="DY240" i="2"/>
  <c r="DZ240" i="2"/>
  <c r="EA240" i="2"/>
  <c r="EB240" i="2"/>
  <c r="EC240" i="2"/>
  <c r="ED240" i="2"/>
  <c r="EE240" i="2"/>
  <c r="EF240" i="2"/>
  <c r="DO241" i="2"/>
  <c r="DP241" i="2"/>
  <c r="DQ241" i="2"/>
  <c r="DR241" i="2"/>
  <c r="DS241" i="2"/>
  <c r="DT241" i="2"/>
  <c r="DU241" i="2"/>
  <c r="DV241" i="2"/>
  <c r="DW241" i="2"/>
  <c r="DX241" i="2"/>
  <c r="DY241" i="2"/>
  <c r="DZ241" i="2"/>
  <c r="EA241" i="2"/>
  <c r="EB241" i="2"/>
  <c r="EC241" i="2"/>
  <c r="ED241" i="2"/>
  <c r="EE241" i="2"/>
  <c r="EF241" i="2"/>
  <c r="DO242" i="2"/>
  <c r="DP242" i="2"/>
  <c r="DQ242" i="2"/>
  <c r="DR242" i="2"/>
  <c r="DS242" i="2"/>
  <c r="DT242" i="2"/>
  <c r="DU242" i="2"/>
  <c r="DV242" i="2"/>
  <c r="DW242" i="2"/>
  <c r="DX242" i="2"/>
  <c r="DY242" i="2"/>
  <c r="DZ242" i="2"/>
  <c r="EA242" i="2"/>
  <c r="EB242" i="2"/>
  <c r="EC242" i="2"/>
  <c r="ED242" i="2"/>
  <c r="EE242" i="2"/>
  <c r="EF242" i="2"/>
  <c r="DO243" i="2"/>
  <c r="DP243" i="2"/>
  <c r="DQ243" i="2"/>
  <c r="DR243" i="2"/>
  <c r="DS243" i="2"/>
  <c r="DT243" i="2"/>
  <c r="DU243" i="2"/>
  <c r="DV243" i="2"/>
  <c r="DW243" i="2"/>
  <c r="DX243" i="2"/>
  <c r="DY243" i="2"/>
  <c r="DZ243" i="2"/>
  <c r="EA243" i="2"/>
  <c r="EB243" i="2"/>
  <c r="EC243" i="2"/>
  <c r="ED243" i="2"/>
  <c r="EE243" i="2"/>
  <c r="EF243" i="2"/>
  <c r="DO244" i="2"/>
  <c r="DP244" i="2"/>
  <c r="DQ244" i="2"/>
  <c r="DR244" i="2"/>
  <c r="DS244" i="2"/>
  <c r="DT244" i="2"/>
  <c r="DU244" i="2"/>
  <c r="DV244" i="2"/>
  <c r="DW244" i="2"/>
  <c r="DX244" i="2"/>
  <c r="DY244" i="2"/>
  <c r="DZ244" i="2"/>
  <c r="EA244" i="2"/>
  <c r="EB244" i="2"/>
  <c r="EC244" i="2"/>
  <c r="ED244" i="2"/>
  <c r="EE244" i="2"/>
  <c r="EF244" i="2"/>
  <c r="DO245" i="2"/>
  <c r="DP245" i="2"/>
  <c r="DQ245" i="2"/>
  <c r="DR245" i="2"/>
  <c r="DS245" i="2"/>
  <c r="DT245" i="2"/>
  <c r="DU245" i="2"/>
  <c r="DV245" i="2"/>
  <c r="DW245" i="2"/>
  <c r="DX245" i="2"/>
  <c r="DY245" i="2"/>
  <c r="DZ245" i="2"/>
  <c r="EA245" i="2"/>
  <c r="EB245" i="2"/>
  <c r="EC245" i="2"/>
  <c r="ED245" i="2"/>
  <c r="EE245" i="2"/>
  <c r="EF245" i="2"/>
  <c r="DO246" i="2"/>
  <c r="DP246" i="2"/>
  <c r="DQ246" i="2"/>
  <c r="DR246" i="2"/>
  <c r="DS246" i="2"/>
  <c r="DT246" i="2"/>
  <c r="DU246" i="2"/>
  <c r="DV246" i="2"/>
  <c r="DW246" i="2"/>
  <c r="DX246" i="2"/>
  <c r="DY246" i="2"/>
  <c r="DZ246" i="2"/>
  <c r="EA246" i="2"/>
  <c r="EB246" i="2"/>
  <c r="EC246" i="2"/>
  <c r="ED246" i="2"/>
  <c r="EE246" i="2"/>
  <c r="EF246" i="2"/>
  <c r="DO247" i="2"/>
  <c r="DP247" i="2"/>
  <c r="DQ247" i="2"/>
  <c r="DR247" i="2"/>
  <c r="DS247" i="2"/>
  <c r="DT247" i="2"/>
  <c r="DU247" i="2"/>
  <c r="DV247" i="2"/>
  <c r="DW247" i="2"/>
  <c r="DX247" i="2"/>
  <c r="DY247" i="2"/>
  <c r="DZ247" i="2"/>
  <c r="EA247" i="2"/>
  <c r="EB247" i="2"/>
  <c r="EC247" i="2"/>
  <c r="ED247" i="2"/>
  <c r="EE247" i="2"/>
  <c r="EF247" i="2"/>
  <c r="DO248" i="2"/>
  <c r="DP248" i="2"/>
  <c r="DQ248" i="2"/>
  <c r="DR248" i="2"/>
  <c r="DS248" i="2"/>
  <c r="DT248" i="2"/>
  <c r="DU248" i="2"/>
  <c r="DV248" i="2"/>
  <c r="DW248" i="2"/>
  <c r="DX248" i="2"/>
  <c r="DY248" i="2"/>
  <c r="DZ248" i="2"/>
  <c r="EA248" i="2"/>
  <c r="EB248" i="2"/>
  <c r="EC248" i="2"/>
  <c r="ED248" i="2"/>
  <c r="EE248" i="2"/>
  <c r="EF248" i="2"/>
  <c r="DO249" i="2"/>
  <c r="DP249" i="2"/>
  <c r="DQ249" i="2"/>
  <c r="DR249" i="2"/>
  <c r="DS249" i="2"/>
  <c r="DT249" i="2"/>
  <c r="DU249" i="2"/>
  <c r="DV249" i="2"/>
  <c r="DW249" i="2"/>
  <c r="DX249" i="2"/>
  <c r="DY249" i="2"/>
  <c r="DZ249" i="2"/>
  <c r="EA249" i="2"/>
  <c r="EB249" i="2"/>
  <c r="EC249" i="2"/>
  <c r="ED249" i="2"/>
  <c r="EE249" i="2"/>
  <c r="EF249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DO251" i="2"/>
  <c r="DP251" i="2"/>
  <c r="DQ251" i="2"/>
  <c r="DR251" i="2"/>
  <c r="DS251" i="2"/>
  <c r="DT251" i="2"/>
  <c r="DU251" i="2"/>
  <c r="DV251" i="2"/>
  <c r="DW251" i="2"/>
  <c r="DX251" i="2"/>
  <c r="DY251" i="2"/>
  <c r="DZ251" i="2"/>
  <c r="EA251" i="2"/>
  <c r="EB251" i="2"/>
  <c r="EC251" i="2"/>
  <c r="ED251" i="2"/>
  <c r="EE251" i="2"/>
  <c r="EF251" i="2"/>
  <c r="DO252" i="2"/>
  <c r="DP252" i="2"/>
  <c r="DQ252" i="2"/>
  <c r="DR252" i="2"/>
  <c r="DS252" i="2"/>
  <c r="DT252" i="2"/>
  <c r="DU252" i="2"/>
  <c r="DV252" i="2"/>
  <c r="DW252" i="2"/>
  <c r="DX252" i="2"/>
  <c r="DY252" i="2"/>
  <c r="DZ252" i="2"/>
  <c r="EA252" i="2"/>
  <c r="EB252" i="2"/>
  <c r="EC252" i="2"/>
  <c r="ED252" i="2"/>
  <c r="EE252" i="2"/>
  <c r="EF252" i="2"/>
  <c r="DO253" i="2"/>
  <c r="DP253" i="2"/>
  <c r="DQ253" i="2"/>
  <c r="DR253" i="2"/>
  <c r="DS253" i="2"/>
  <c r="DT253" i="2"/>
  <c r="DU253" i="2"/>
  <c r="DV253" i="2"/>
  <c r="DW253" i="2"/>
  <c r="DX253" i="2"/>
  <c r="DY253" i="2"/>
  <c r="DZ253" i="2"/>
  <c r="EA253" i="2"/>
  <c r="EB253" i="2"/>
  <c r="EC253" i="2"/>
  <c r="ED253" i="2"/>
  <c r="EE253" i="2"/>
  <c r="EF253" i="2"/>
  <c r="DO254" i="2"/>
  <c r="DP254" i="2"/>
  <c r="DQ254" i="2"/>
  <c r="DR254" i="2"/>
  <c r="DS254" i="2"/>
  <c r="DT254" i="2"/>
  <c r="DU254" i="2"/>
  <c r="DV254" i="2"/>
  <c r="DW254" i="2"/>
  <c r="DX254" i="2"/>
  <c r="DY254" i="2"/>
  <c r="DZ254" i="2"/>
  <c r="EA254" i="2"/>
  <c r="EB254" i="2"/>
  <c r="EC254" i="2"/>
  <c r="ED254" i="2"/>
  <c r="EE254" i="2"/>
  <c r="EF254" i="2"/>
  <c r="DO255" i="2"/>
  <c r="DP255" i="2"/>
  <c r="DQ255" i="2"/>
  <c r="DR255" i="2"/>
  <c r="DS255" i="2"/>
  <c r="DT255" i="2"/>
  <c r="DU255" i="2"/>
  <c r="DV255" i="2"/>
  <c r="DW255" i="2"/>
  <c r="DX255" i="2"/>
  <c r="DY255" i="2"/>
  <c r="DZ255" i="2"/>
  <c r="EA255" i="2"/>
  <c r="EB255" i="2"/>
  <c r="EC255" i="2"/>
  <c r="ED255" i="2"/>
  <c r="EE255" i="2"/>
  <c r="EF255" i="2"/>
  <c r="DO256" i="2"/>
  <c r="DP256" i="2"/>
  <c r="DQ256" i="2"/>
  <c r="DR256" i="2"/>
  <c r="DS256" i="2"/>
  <c r="DT256" i="2"/>
  <c r="DU256" i="2"/>
  <c r="DV256" i="2"/>
  <c r="DW256" i="2"/>
  <c r="DX256" i="2"/>
  <c r="DY256" i="2"/>
  <c r="DZ256" i="2"/>
  <c r="EA256" i="2"/>
  <c r="EB256" i="2"/>
  <c r="EC256" i="2"/>
  <c r="ED256" i="2"/>
  <c r="EE256" i="2"/>
  <c r="EF256" i="2"/>
  <c r="DO257" i="2"/>
  <c r="DP257" i="2"/>
  <c r="DQ257" i="2"/>
  <c r="DR257" i="2"/>
  <c r="DS257" i="2"/>
  <c r="DT257" i="2"/>
  <c r="DU257" i="2"/>
  <c r="DV257" i="2"/>
  <c r="DW257" i="2"/>
  <c r="DX257" i="2"/>
  <c r="DY257" i="2"/>
  <c r="DZ257" i="2"/>
  <c r="EA257" i="2"/>
  <c r="EB257" i="2"/>
  <c r="EC257" i="2"/>
  <c r="ED257" i="2"/>
  <c r="EE257" i="2"/>
  <c r="EF257" i="2"/>
  <c r="DO258" i="2"/>
  <c r="DP258" i="2"/>
  <c r="DQ258" i="2"/>
  <c r="DR258" i="2"/>
  <c r="DS258" i="2"/>
  <c r="DT258" i="2"/>
  <c r="DU258" i="2"/>
  <c r="DV258" i="2"/>
  <c r="DW258" i="2"/>
  <c r="DX258" i="2"/>
  <c r="DY258" i="2"/>
  <c r="DZ258" i="2"/>
  <c r="EA258" i="2"/>
  <c r="EB258" i="2"/>
  <c r="EC258" i="2"/>
  <c r="ED258" i="2"/>
  <c r="EE258" i="2"/>
  <c r="EF258" i="2"/>
  <c r="DO259" i="2"/>
  <c r="DP259" i="2"/>
  <c r="DQ259" i="2"/>
  <c r="DR259" i="2"/>
  <c r="DS259" i="2"/>
  <c r="DT259" i="2"/>
  <c r="DU259" i="2"/>
  <c r="DV259" i="2"/>
  <c r="DW259" i="2"/>
  <c r="DX259" i="2"/>
  <c r="DY259" i="2"/>
  <c r="DZ259" i="2"/>
  <c r="EA259" i="2"/>
  <c r="EB259" i="2"/>
  <c r="EC259" i="2"/>
  <c r="ED259" i="2"/>
  <c r="EE259" i="2"/>
  <c r="EF259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DO261" i="2"/>
  <c r="DP261" i="2"/>
  <c r="DQ261" i="2"/>
  <c r="DR261" i="2"/>
  <c r="DS261" i="2"/>
  <c r="DT261" i="2"/>
  <c r="DU261" i="2"/>
  <c r="DV261" i="2"/>
  <c r="DW261" i="2"/>
  <c r="DX261" i="2"/>
  <c r="DY261" i="2"/>
  <c r="DZ261" i="2"/>
  <c r="EA261" i="2"/>
  <c r="EB261" i="2"/>
  <c r="EC261" i="2"/>
  <c r="ED261" i="2"/>
  <c r="EE261" i="2"/>
  <c r="EF261" i="2"/>
  <c r="DO262" i="2"/>
  <c r="DP262" i="2"/>
  <c r="DQ262" i="2"/>
  <c r="DR262" i="2"/>
  <c r="DS262" i="2"/>
  <c r="DT262" i="2"/>
  <c r="DU262" i="2"/>
  <c r="DV262" i="2"/>
  <c r="DW262" i="2"/>
  <c r="DX262" i="2"/>
  <c r="DY262" i="2"/>
  <c r="DZ262" i="2"/>
  <c r="EA262" i="2"/>
  <c r="EB262" i="2"/>
  <c r="EC262" i="2"/>
  <c r="ED262" i="2"/>
  <c r="EE262" i="2"/>
  <c r="EF262" i="2"/>
  <c r="DO263" i="2"/>
  <c r="DP263" i="2"/>
  <c r="DQ263" i="2"/>
  <c r="DR263" i="2"/>
  <c r="DS263" i="2"/>
  <c r="DT263" i="2"/>
  <c r="DU263" i="2"/>
  <c r="DV263" i="2"/>
  <c r="DW263" i="2"/>
  <c r="DX263" i="2"/>
  <c r="DY263" i="2"/>
  <c r="DZ263" i="2"/>
  <c r="EA263" i="2"/>
  <c r="EB263" i="2"/>
  <c r="EC263" i="2"/>
  <c r="ED263" i="2"/>
  <c r="EE263" i="2"/>
  <c r="EF263" i="2"/>
  <c r="DO264" i="2"/>
  <c r="DP264" i="2"/>
  <c r="DQ264" i="2"/>
  <c r="DR264" i="2"/>
  <c r="DS264" i="2"/>
  <c r="DT264" i="2"/>
  <c r="DU264" i="2"/>
  <c r="DV264" i="2"/>
  <c r="DW264" i="2"/>
  <c r="DX264" i="2"/>
  <c r="DY264" i="2"/>
  <c r="DZ264" i="2"/>
  <c r="EA264" i="2"/>
  <c r="EB264" i="2"/>
  <c r="EC264" i="2"/>
  <c r="ED264" i="2"/>
  <c r="EE264" i="2"/>
  <c r="EF264" i="2"/>
  <c r="DO265" i="2"/>
  <c r="DP265" i="2"/>
  <c r="DQ265" i="2"/>
  <c r="DR265" i="2"/>
  <c r="DS265" i="2"/>
  <c r="DT265" i="2"/>
  <c r="DU265" i="2"/>
  <c r="DV265" i="2"/>
  <c r="DW265" i="2"/>
  <c r="DX265" i="2"/>
  <c r="DY265" i="2"/>
  <c r="DZ265" i="2"/>
  <c r="EA265" i="2"/>
  <c r="EB265" i="2"/>
  <c r="EC265" i="2"/>
  <c r="ED265" i="2"/>
  <c r="EE265" i="2"/>
  <c r="EF265" i="2"/>
  <c r="DO266" i="2"/>
  <c r="DP266" i="2"/>
  <c r="DQ266" i="2"/>
  <c r="DR266" i="2"/>
  <c r="DS266" i="2"/>
  <c r="DT266" i="2"/>
  <c r="DU266" i="2"/>
  <c r="DV266" i="2"/>
  <c r="DW266" i="2"/>
  <c r="DX266" i="2"/>
  <c r="DY266" i="2"/>
  <c r="DZ266" i="2"/>
  <c r="EA266" i="2"/>
  <c r="EB266" i="2"/>
  <c r="EC266" i="2"/>
  <c r="ED266" i="2"/>
  <c r="EE266" i="2"/>
  <c r="EF266" i="2"/>
  <c r="DO267" i="2"/>
  <c r="DP267" i="2"/>
  <c r="DQ267" i="2"/>
  <c r="DR267" i="2"/>
  <c r="DS267" i="2"/>
  <c r="DT267" i="2"/>
  <c r="DU267" i="2"/>
  <c r="DV267" i="2"/>
  <c r="DW267" i="2"/>
  <c r="DX267" i="2"/>
  <c r="DY267" i="2"/>
  <c r="DZ267" i="2"/>
  <c r="EA267" i="2"/>
  <c r="EB267" i="2"/>
  <c r="EC267" i="2"/>
  <c r="ED267" i="2"/>
  <c r="EE267" i="2"/>
  <c r="EF267" i="2"/>
  <c r="DO268" i="2"/>
  <c r="DP268" i="2"/>
  <c r="DQ268" i="2"/>
  <c r="DR268" i="2"/>
  <c r="DS268" i="2"/>
  <c r="DT268" i="2"/>
  <c r="DU268" i="2"/>
  <c r="DV268" i="2"/>
  <c r="DW268" i="2"/>
  <c r="DX268" i="2"/>
  <c r="DY268" i="2"/>
  <c r="DZ268" i="2"/>
  <c r="EA268" i="2"/>
  <c r="EB268" i="2"/>
  <c r="EC268" i="2"/>
  <c r="ED268" i="2"/>
  <c r="EE268" i="2"/>
  <c r="EF268" i="2"/>
  <c r="DO269" i="2"/>
  <c r="DP269" i="2"/>
  <c r="DQ269" i="2"/>
  <c r="DR269" i="2"/>
  <c r="DS269" i="2"/>
  <c r="DT269" i="2"/>
  <c r="DU269" i="2"/>
  <c r="DV269" i="2"/>
  <c r="DW269" i="2"/>
  <c r="DX269" i="2"/>
  <c r="DY269" i="2"/>
  <c r="DZ269" i="2"/>
  <c r="EA269" i="2"/>
  <c r="EB269" i="2"/>
  <c r="EC269" i="2"/>
  <c r="ED269" i="2"/>
  <c r="EE269" i="2"/>
  <c r="EF269" i="2"/>
  <c r="DO270" i="2"/>
  <c r="DP270" i="2"/>
  <c r="DQ270" i="2"/>
  <c r="DR270" i="2"/>
  <c r="DS270" i="2"/>
  <c r="DT270" i="2"/>
  <c r="DU270" i="2"/>
  <c r="DV270" i="2"/>
  <c r="DW270" i="2"/>
  <c r="DX270" i="2"/>
  <c r="DY270" i="2"/>
  <c r="DZ270" i="2"/>
  <c r="EA270" i="2"/>
  <c r="EB270" i="2"/>
  <c r="EC270" i="2"/>
  <c r="ED270" i="2"/>
  <c r="EE270" i="2"/>
  <c r="EF270" i="2"/>
  <c r="DO271" i="2"/>
  <c r="DP271" i="2"/>
  <c r="DQ271" i="2"/>
  <c r="DR271" i="2"/>
  <c r="DS271" i="2"/>
  <c r="DT271" i="2"/>
  <c r="DU271" i="2"/>
  <c r="DV271" i="2"/>
  <c r="DW271" i="2"/>
  <c r="DX271" i="2"/>
  <c r="DY271" i="2"/>
  <c r="DZ271" i="2"/>
  <c r="EA271" i="2"/>
  <c r="EB271" i="2"/>
  <c r="EC271" i="2"/>
  <c r="ED271" i="2"/>
  <c r="EE271" i="2"/>
  <c r="EF271" i="2"/>
  <c r="DO272" i="2"/>
  <c r="DP272" i="2"/>
  <c r="DQ272" i="2"/>
  <c r="DR272" i="2"/>
  <c r="DS272" i="2"/>
  <c r="DT272" i="2"/>
  <c r="DU272" i="2"/>
  <c r="DV272" i="2"/>
  <c r="DW272" i="2"/>
  <c r="DX272" i="2"/>
  <c r="DY272" i="2"/>
  <c r="DZ272" i="2"/>
  <c r="EA272" i="2"/>
  <c r="EB272" i="2"/>
  <c r="EC272" i="2"/>
  <c r="ED272" i="2"/>
  <c r="EE272" i="2"/>
  <c r="EF272" i="2"/>
  <c r="DO273" i="2"/>
  <c r="DP273" i="2"/>
  <c r="DQ273" i="2"/>
  <c r="DR273" i="2"/>
  <c r="DS273" i="2"/>
  <c r="DT273" i="2"/>
  <c r="DU273" i="2"/>
  <c r="DV273" i="2"/>
  <c r="DW273" i="2"/>
  <c r="DX273" i="2"/>
  <c r="DY273" i="2"/>
  <c r="DZ273" i="2"/>
  <c r="EA273" i="2"/>
  <c r="EB273" i="2"/>
  <c r="EC273" i="2"/>
  <c r="ED273" i="2"/>
  <c r="EE273" i="2"/>
  <c r="EF273" i="2"/>
  <c r="DO274" i="2"/>
  <c r="DP274" i="2"/>
  <c r="DQ274" i="2"/>
  <c r="DR274" i="2"/>
  <c r="DS274" i="2"/>
  <c r="DT274" i="2"/>
  <c r="DU274" i="2"/>
  <c r="DV274" i="2"/>
  <c r="DW274" i="2"/>
  <c r="DX274" i="2"/>
  <c r="DY274" i="2"/>
  <c r="DZ274" i="2"/>
  <c r="EA274" i="2"/>
  <c r="EB274" i="2"/>
  <c r="EC274" i="2"/>
  <c r="ED274" i="2"/>
  <c r="EE274" i="2"/>
  <c r="EF274" i="2"/>
  <c r="DO275" i="2"/>
  <c r="DP275" i="2"/>
  <c r="DQ275" i="2"/>
  <c r="DR275" i="2"/>
  <c r="DS275" i="2"/>
  <c r="DT275" i="2"/>
  <c r="DU275" i="2"/>
  <c r="DV275" i="2"/>
  <c r="DW275" i="2"/>
  <c r="DX275" i="2"/>
  <c r="DY275" i="2"/>
  <c r="DZ275" i="2"/>
  <c r="EA275" i="2"/>
  <c r="EB275" i="2"/>
  <c r="EC275" i="2"/>
  <c r="ED275" i="2"/>
  <c r="EE275" i="2"/>
  <c r="EF275" i="2"/>
  <c r="DO276" i="2"/>
  <c r="DP276" i="2"/>
  <c r="DQ276" i="2"/>
  <c r="DR276" i="2"/>
  <c r="DS276" i="2"/>
  <c r="DT276" i="2"/>
  <c r="DU276" i="2"/>
  <c r="DV276" i="2"/>
  <c r="DW276" i="2"/>
  <c r="DX276" i="2"/>
  <c r="DY276" i="2"/>
  <c r="DZ276" i="2"/>
  <c r="EA276" i="2"/>
  <c r="EB276" i="2"/>
  <c r="EC276" i="2"/>
  <c r="ED276" i="2"/>
  <c r="EE276" i="2"/>
  <c r="EF276" i="2"/>
  <c r="DO277" i="2"/>
  <c r="DP277" i="2"/>
  <c r="DQ277" i="2"/>
  <c r="DR277" i="2"/>
  <c r="DS277" i="2"/>
  <c r="DT277" i="2"/>
  <c r="DU277" i="2"/>
  <c r="DV277" i="2"/>
  <c r="DW277" i="2"/>
  <c r="DX277" i="2"/>
  <c r="DY277" i="2"/>
  <c r="DZ277" i="2"/>
  <c r="EA277" i="2"/>
  <c r="EB277" i="2"/>
  <c r="EC277" i="2"/>
  <c r="ED277" i="2"/>
  <c r="EE277" i="2"/>
  <c r="EF277" i="2"/>
  <c r="DO278" i="2"/>
  <c r="DP278" i="2"/>
  <c r="DQ278" i="2"/>
  <c r="DR278" i="2"/>
  <c r="DS278" i="2"/>
  <c r="DT278" i="2"/>
  <c r="DU278" i="2"/>
  <c r="DV278" i="2"/>
  <c r="DW278" i="2"/>
  <c r="DX278" i="2"/>
  <c r="DY278" i="2"/>
  <c r="DZ278" i="2"/>
  <c r="EA278" i="2"/>
  <c r="EB278" i="2"/>
  <c r="EC278" i="2"/>
  <c r="ED278" i="2"/>
  <c r="EE278" i="2"/>
  <c r="EF278" i="2"/>
  <c r="DO279" i="2"/>
  <c r="DP279" i="2"/>
  <c r="DQ279" i="2"/>
  <c r="DR279" i="2"/>
  <c r="DS279" i="2"/>
  <c r="DT279" i="2"/>
  <c r="DU279" i="2"/>
  <c r="DV279" i="2"/>
  <c r="DW279" i="2"/>
  <c r="DX279" i="2"/>
  <c r="DY279" i="2"/>
  <c r="DZ279" i="2"/>
  <c r="EA279" i="2"/>
  <c r="EB279" i="2"/>
  <c r="EC279" i="2"/>
  <c r="ED279" i="2"/>
  <c r="EE279" i="2"/>
  <c r="EF279" i="2"/>
  <c r="DO280" i="2"/>
  <c r="DP280" i="2"/>
  <c r="DQ280" i="2"/>
  <c r="DR280" i="2"/>
  <c r="DS280" i="2"/>
  <c r="DT280" i="2"/>
  <c r="DU280" i="2"/>
  <c r="DV280" i="2"/>
  <c r="DW280" i="2"/>
  <c r="DX280" i="2"/>
  <c r="DY280" i="2"/>
  <c r="DZ280" i="2"/>
  <c r="EA280" i="2"/>
  <c r="EB280" i="2"/>
  <c r="EC280" i="2"/>
  <c r="ED280" i="2"/>
  <c r="EE280" i="2"/>
  <c r="EF280" i="2"/>
  <c r="DO281" i="2"/>
  <c r="DP281" i="2"/>
  <c r="DQ281" i="2"/>
  <c r="DR281" i="2"/>
  <c r="DS281" i="2"/>
  <c r="DT281" i="2"/>
  <c r="DU281" i="2"/>
  <c r="DV281" i="2"/>
  <c r="DW281" i="2"/>
  <c r="DX281" i="2"/>
  <c r="DY281" i="2"/>
  <c r="DZ281" i="2"/>
  <c r="EA281" i="2"/>
  <c r="EB281" i="2"/>
  <c r="EC281" i="2"/>
  <c r="ED281" i="2"/>
  <c r="EE281" i="2"/>
  <c r="EF281" i="2"/>
  <c r="DO282" i="2"/>
  <c r="DP282" i="2"/>
  <c r="DQ282" i="2"/>
  <c r="DR282" i="2"/>
  <c r="DS282" i="2"/>
  <c r="DT282" i="2"/>
  <c r="DU282" i="2"/>
  <c r="DV282" i="2"/>
  <c r="DW282" i="2"/>
  <c r="DX282" i="2"/>
  <c r="DY282" i="2"/>
  <c r="DZ282" i="2"/>
  <c r="EA282" i="2"/>
  <c r="EB282" i="2"/>
  <c r="EC282" i="2"/>
  <c r="ED282" i="2"/>
  <c r="EE282" i="2"/>
  <c r="EF282" i="2"/>
  <c r="DO283" i="2"/>
  <c r="DP283" i="2"/>
  <c r="DQ283" i="2"/>
  <c r="DR283" i="2"/>
  <c r="DS283" i="2"/>
  <c r="DT283" i="2"/>
  <c r="DU283" i="2"/>
  <c r="DV283" i="2"/>
  <c r="DW283" i="2"/>
  <c r="DX283" i="2"/>
  <c r="DY283" i="2"/>
  <c r="DZ283" i="2"/>
  <c r="EA283" i="2"/>
  <c r="EB283" i="2"/>
  <c r="EC283" i="2"/>
  <c r="ED283" i="2"/>
  <c r="EE283" i="2"/>
  <c r="EF283" i="2"/>
  <c r="DO284" i="2"/>
  <c r="DP284" i="2"/>
  <c r="DQ284" i="2"/>
  <c r="DR284" i="2"/>
  <c r="DS284" i="2"/>
  <c r="DT284" i="2"/>
  <c r="DU284" i="2"/>
  <c r="DV284" i="2"/>
  <c r="DW284" i="2"/>
  <c r="DX284" i="2"/>
  <c r="DY284" i="2"/>
  <c r="DZ284" i="2"/>
  <c r="EA284" i="2"/>
  <c r="EB284" i="2"/>
  <c r="EC284" i="2"/>
  <c r="ED284" i="2"/>
  <c r="EE284" i="2"/>
  <c r="EF284" i="2"/>
  <c r="DO285" i="2"/>
  <c r="DP285" i="2"/>
  <c r="DQ285" i="2"/>
  <c r="DR285" i="2"/>
  <c r="DS285" i="2"/>
  <c r="DT285" i="2"/>
  <c r="DU285" i="2"/>
  <c r="DV285" i="2"/>
  <c r="DW285" i="2"/>
  <c r="DX285" i="2"/>
  <c r="DY285" i="2"/>
  <c r="DZ285" i="2"/>
  <c r="EA285" i="2"/>
  <c r="EB285" i="2"/>
  <c r="EC285" i="2"/>
  <c r="ED285" i="2"/>
  <c r="EE285" i="2"/>
  <c r="EF285" i="2"/>
  <c r="DO286" i="2"/>
  <c r="DP286" i="2"/>
  <c r="DQ286" i="2"/>
  <c r="DR286" i="2"/>
  <c r="DS286" i="2"/>
  <c r="DT286" i="2"/>
  <c r="DU286" i="2"/>
  <c r="DV286" i="2"/>
  <c r="DW286" i="2"/>
  <c r="DX286" i="2"/>
  <c r="DY286" i="2"/>
  <c r="DZ286" i="2"/>
  <c r="EA286" i="2"/>
  <c r="EB286" i="2"/>
  <c r="EC286" i="2"/>
  <c r="ED286" i="2"/>
  <c r="EE286" i="2"/>
  <c r="EF286" i="2"/>
  <c r="DO287" i="2"/>
  <c r="DP287" i="2"/>
  <c r="DQ287" i="2"/>
  <c r="DR287" i="2"/>
  <c r="DS287" i="2"/>
  <c r="DT287" i="2"/>
  <c r="DU287" i="2"/>
  <c r="DV287" i="2"/>
  <c r="DW287" i="2"/>
  <c r="DX287" i="2"/>
  <c r="DY287" i="2"/>
  <c r="DZ287" i="2"/>
  <c r="EA287" i="2"/>
  <c r="EB287" i="2"/>
  <c r="EC287" i="2"/>
  <c r="ED287" i="2"/>
  <c r="EE287" i="2"/>
  <c r="EF287" i="2"/>
  <c r="DO288" i="2"/>
  <c r="DP288" i="2"/>
  <c r="DQ288" i="2"/>
  <c r="DR288" i="2"/>
  <c r="DS288" i="2"/>
  <c r="DT288" i="2"/>
  <c r="DU288" i="2"/>
  <c r="DV288" i="2"/>
  <c r="DW288" i="2"/>
  <c r="DX288" i="2"/>
  <c r="DY288" i="2"/>
  <c r="DZ288" i="2"/>
  <c r="EA288" i="2"/>
  <c r="EB288" i="2"/>
  <c r="EC288" i="2"/>
  <c r="ED288" i="2"/>
  <c r="EE288" i="2"/>
  <c r="EF288" i="2"/>
  <c r="DO289" i="2"/>
  <c r="DP289" i="2"/>
  <c r="DQ289" i="2"/>
  <c r="DR289" i="2"/>
  <c r="DS289" i="2"/>
  <c r="DT289" i="2"/>
  <c r="DU289" i="2"/>
  <c r="DV289" i="2"/>
  <c r="DW289" i="2"/>
  <c r="DX289" i="2"/>
  <c r="DY289" i="2"/>
  <c r="DZ289" i="2"/>
  <c r="EA289" i="2"/>
  <c r="EB289" i="2"/>
  <c r="EC289" i="2"/>
  <c r="ED289" i="2"/>
  <c r="EE289" i="2"/>
  <c r="EF289" i="2"/>
  <c r="DO290" i="2"/>
  <c r="DP290" i="2"/>
  <c r="DQ290" i="2"/>
  <c r="DR290" i="2"/>
  <c r="DS290" i="2"/>
  <c r="DT290" i="2"/>
  <c r="DU290" i="2"/>
  <c r="DV290" i="2"/>
  <c r="DW290" i="2"/>
  <c r="DX290" i="2"/>
  <c r="DY290" i="2"/>
  <c r="DZ290" i="2"/>
  <c r="EA290" i="2"/>
  <c r="EB290" i="2"/>
  <c r="EC290" i="2"/>
  <c r="ED290" i="2"/>
  <c r="EE290" i="2"/>
  <c r="EF290" i="2"/>
  <c r="DO291" i="2"/>
  <c r="DP291" i="2"/>
  <c r="DQ291" i="2"/>
  <c r="DR291" i="2"/>
  <c r="DS291" i="2"/>
  <c r="DT291" i="2"/>
  <c r="DU291" i="2"/>
  <c r="DV291" i="2"/>
  <c r="DW291" i="2"/>
  <c r="DX291" i="2"/>
  <c r="DY291" i="2"/>
  <c r="DZ291" i="2"/>
  <c r="EA291" i="2"/>
  <c r="EB291" i="2"/>
  <c r="EC291" i="2"/>
  <c r="ED291" i="2"/>
  <c r="EE291" i="2"/>
  <c r="EF291" i="2"/>
  <c r="DO292" i="2"/>
  <c r="DP292" i="2"/>
  <c r="DQ292" i="2"/>
  <c r="DR292" i="2"/>
  <c r="DS292" i="2"/>
  <c r="DT292" i="2"/>
  <c r="DU292" i="2"/>
  <c r="DV292" i="2"/>
  <c r="DW292" i="2"/>
  <c r="DX292" i="2"/>
  <c r="DY292" i="2"/>
  <c r="DZ292" i="2"/>
  <c r="EA292" i="2"/>
  <c r="EB292" i="2"/>
  <c r="EC292" i="2"/>
  <c r="ED292" i="2"/>
  <c r="EE292" i="2"/>
  <c r="EF292" i="2"/>
  <c r="DO293" i="2"/>
  <c r="DP293" i="2"/>
  <c r="DQ293" i="2"/>
  <c r="DR293" i="2"/>
  <c r="DS293" i="2"/>
  <c r="DT293" i="2"/>
  <c r="DU293" i="2"/>
  <c r="DV293" i="2"/>
  <c r="DW293" i="2"/>
  <c r="DX293" i="2"/>
  <c r="DY293" i="2"/>
  <c r="DZ293" i="2"/>
  <c r="EA293" i="2"/>
  <c r="EB293" i="2"/>
  <c r="EC293" i="2"/>
  <c r="ED293" i="2"/>
  <c r="EE293" i="2"/>
  <c r="EF293" i="2"/>
  <c r="DO294" i="2"/>
  <c r="DP294" i="2"/>
  <c r="DQ294" i="2"/>
  <c r="DR294" i="2"/>
  <c r="DS294" i="2"/>
  <c r="DT294" i="2"/>
  <c r="DU294" i="2"/>
  <c r="DV294" i="2"/>
  <c r="DW294" i="2"/>
  <c r="DX294" i="2"/>
  <c r="DY294" i="2"/>
  <c r="DZ294" i="2"/>
  <c r="EA294" i="2"/>
  <c r="EB294" i="2"/>
  <c r="EC294" i="2"/>
  <c r="ED294" i="2"/>
  <c r="EE294" i="2"/>
  <c r="EF294" i="2"/>
  <c r="DO295" i="2"/>
  <c r="DP295" i="2"/>
  <c r="DQ295" i="2"/>
  <c r="DR295" i="2"/>
  <c r="DS295" i="2"/>
  <c r="DT295" i="2"/>
  <c r="DU295" i="2"/>
  <c r="DV295" i="2"/>
  <c r="DW295" i="2"/>
  <c r="DX295" i="2"/>
  <c r="DY295" i="2"/>
  <c r="DZ295" i="2"/>
  <c r="EA295" i="2"/>
  <c r="EB295" i="2"/>
  <c r="EC295" i="2"/>
  <c r="ED295" i="2"/>
  <c r="EE295" i="2"/>
  <c r="EF295" i="2"/>
  <c r="DO296" i="2"/>
  <c r="DP296" i="2"/>
  <c r="DQ296" i="2"/>
  <c r="DR296" i="2"/>
  <c r="DS296" i="2"/>
  <c r="DT296" i="2"/>
  <c r="DU296" i="2"/>
  <c r="DV296" i="2"/>
  <c r="DW296" i="2"/>
  <c r="DX296" i="2"/>
  <c r="DY296" i="2"/>
  <c r="DZ296" i="2"/>
  <c r="EA296" i="2"/>
  <c r="EB296" i="2"/>
  <c r="EC296" i="2"/>
  <c r="ED296" i="2"/>
  <c r="EE296" i="2"/>
  <c r="EF296" i="2"/>
  <c r="DO297" i="2"/>
  <c r="DP297" i="2"/>
  <c r="DQ297" i="2"/>
  <c r="DR297" i="2"/>
  <c r="DS297" i="2"/>
  <c r="DT297" i="2"/>
  <c r="DU297" i="2"/>
  <c r="DV297" i="2"/>
  <c r="DW297" i="2"/>
  <c r="DX297" i="2"/>
  <c r="DY297" i="2"/>
  <c r="DZ297" i="2"/>
  <c r="EA297" i="2"/>
  <c r="EB297" i="2"/>
  <c r="EC297" i="2"/>
  <c r="ED297" i="2"/>
  <c r="EE297" i="2"/>
  <c r="EF297" i="2"/>
  <c r="DO298" i="2"/>
  <c r="DP298" i="2"/>
  <c r="DQ298" i="2"/>
  <c r="DR298" i="2"/>
  <c r="DS298" i="2"/>
  <c r="DT298" i="2"/>
  <c r="DU298" i="2"/>
  <c r="DV298" i="2"/>
  <c r="DW298" i="2"/>
  <c r="DX298" i="2"/>
  <c r="DY298" i="2"/>
  <c r="DZ298" i="2"/>
  <c r="EA298" i="2"/>
  <c r="EB298" i="2"/>
  <c r="EC298" i="2"/>
  <c r="ED298" i="2"/>
  <c r="EE298" i="2"/>
  <c r="EF298" i="2"/>
  <c r="DO299" i="2"/>
  <c r="DP299" i="2"/>
  <c r="DQ299" i="2"/>
  <c r="DR299" i="2"/>
  <c r="DS299" i="2"/>
  <c r="DT299" i="2"/>
  <c r="DU299" i="2"/>
  <c r="DV299" i="2"/>
  <c r="DW299" i="2"/>
  <c r="DX299" i="2"/>
  <c r="DY299" i="2"/>
  <c r="DZ299" i="2"/>
  <c r="EA299" i="2"/>
  <c r="EB299" i="2"/>
  <c r="EC299" i="2"/>
  <c r="ED299" i="2"/>
  <c r="EE299" i="2"/>
  <c r="EF299" i="2"/>
  <c r="DO300" i="2"/>
  <c r="DP300" i="2"/>
  <c r="DQ300" i="2"/>
  <c r="DR300" i="2"/>
  <c r="DS300" i="2"/>
  <c r="DT300" i="2"/>
  <c r="DU300" i="2"/>
  <c r="DV300" i="2"/>
  <c r="DW300" i="2"/>
  <c r="DX300" i="2"/>
  <c r="DY300" i="2"/>
  <c r="DZ300" i="2"/>
  <c r="EA300" i="2"/>
  <c r="EB300" i="2"/>
  <c r="EC300" i="2"/>
  <c r="ED300" i="2"/>
  <c r="EE300" i="2"/>
  <c r="EF300" i="2"/>
  <c r="DO301" i="2"/>
  <c r="DP301" i="2"/>
  <c r="DQ301" i="2"/>
  <c r="DR301" i="2"/>
  <c r="DS301" i="2"/>
  <c r="DT301" i="2"/>
  <c r="DU301" i="2"/>
  <c r="DV301" i="2"/>
  <c r="DW301" i="2"/>
  <c r="DX301" i="2"/>
  <c r="DY301" i="2"/>
  <c r="DZ301" i="2"/>
  <c r="EA301" i="2"/>
  <c r="EB301" i="2"/>
  <c r="EC301" i="2"/>
  <c r="ED301" i="2"/>
  <c r="EE301" i="2"/>
  <c r="EF301" i="2"/>
  <c r="DO302" i="2"/>
  <c r="DP302" i="2"/>
  <c r="DQ302" i="2"/>
  <c r="DR302" i="2"/>
  <c r="DS302" i="2"/>
  <c r="DT302" i="2"/>
  <c r="DU302" i="2"/>
  <c r="DV302" i="2"/>
  <c r="DW302" i="2"/>
  <c r="DX302" i="2"/>
  <c r="DY302" i="2"/>
  <c r="DZ302" i="2"/>
  <c r="EA302" i="2"/>
  <c r="EB302" i="2"/>
  <c r="EC302" i="2"/>
  <c r="ED302" i="2"/>
  <c r="EE302" i="2"/>
  <c r="EF302" i="2"/>
  <c r="DO303" i="2"/>
  <c r="DP303" i="2"/>
  <c r="DQ303" i="2"/>
  <c r="DR303" i="2"/>
  <c r="DS303" i="2"/>
  <c r="DT303" i="2"/>
  <c r="DU303" i="2"/>
  <c r="DV303" i="2"/>
  <c r="DW303" i="2"/>
  <c r="DX303" i="2"/>
  <c r="DY303" i="2"/>
  <c r="DZ303" i="2"/>
  <c r="EA303" i="2"/>
  <c r="EB303" i="2"/>
  <c r="EC303" i="2"/>
  <c r="ED303" i="2"/>
  <c r="EE303" i="2"/>
  <c r="EF303" i="2"/>
  <c r="DO304" i="2"/>
  <c r="DP304" i="2"/>
  <c r="DQ304" i="2"/>
  <c r="DR304" i="2"/>
  <c r="DS304" i="2"/>
  <c r="DT304" i="2"/>
  <c r="DU304" i="2"/>
  <c r="DV304" i="2"/>
  <c r="DW304" i="2"/>
  <c r="DX304" i="2"/>
  <c r="DY304" i="2"/>
  <c r="DZ304" i="2"/>
  <c r="EA304" i="2"/>
  <c r="EB304" i="2"/>
  <c r="EC304" i="2"/>
  <c r="ED304" i="2"/>
  <c r="EE304" i="2"/>
  <c r="EF304" i="2"/>
  <c r="DO305" i="2"/>
  <c r="DP305" i="2"/>
  <c r="DQ305" i="2"/>
  <c r="DR305" i="2"/>
  <c r="DS305" i="2"/>
  <c r="DT305" i="2"/>
  <c r="DU305" i="2"/>
  <c r="DV305" i="2"/>
  <c r="DW305" i="2"/>
  <c r="DX305" i="2"/>
  <c r="DY305" i="2"/>
  <c r="DZ305" i="2"/>
  <c r="EA305" i="2"/>
  <c r="EB305" i="2"/>
  <c r="EC305" i="2"/>
  <c r="ED305" i="2"/>
  <c r="EE305" i="2"/>
  <c r="EF305" i="2"/>
  <c r="DO306" i="2"/>
  <c r="DP306" i="2"/>
  <c r="DQ306" i="2"/>
  <c r="DR306" i="2"/>
  <c r="DS306" i="2"/>
  <c r="DT306" i="2"/>
  <c r="DU306" i="2"/>
  <c r="DV306" i="2"/>
  <c r="DW306" i="2"/>
  <c r="DX306" i="2"/>
  <c r="DY306" i="2"/>
  <c r="DZ306" i="2"/>
  <c r="EA306" i="2"/>
  <c r="EB306" i="2"/>
  <c r="EC306" i="2"/>
  <c r="ED306" i="2"/>
  <c r="EE306" i="2"/>
  <c r="EF306" i="2"/>
  <c r="DO307" i="2"/>
  <c r="DP307" i="2"/>
  <c r="DQ307" i="2"/>
  <c r="DR307" i="2"/>
  <c r="DS307" i="2"/>
  <c r="DT307" i="2"/>
  <c r="DU307" i="2"/>
  <c r="DV307" i="2"/>
  <c r="DW307" i="2"/>
  <c r="DX307" i="2"/>
  <c r="DY307" i="2"/>
  <c r="DZ307" i="2"/>
  <c r="EA307" i="2"/>
  <c r="EB307" i="2"/>
  <c r="EC307" i="2"/>
  <c r="ED307" i="2"/>
  <c r="EE307" i="2"/>
  <c r="EF307" i="2"/>
  <c r="DO308" i="2"/>
  <c r="DP308" i="2"/>
  <c r="DQ308" i="2"/>
  <c r="DR308" i="2"/>
  <c r="DS308" i="2"/>
  <c r="DT308" i="2"/>
  <c r="DU308" i="2"/>
  <c r="DV308" i="2"/>
  <c r="DW308" i="2"/>
  <c r="DX308" i="2"/>
  <c r="DY308" i="2"/>
  <c r="DZ308" i="2"/>
  <c r="EA308" i="2"/>
  <c r="EB308" i="2"/>
  <c r="EC308" i="2"/>
  <c r="ED308" i="2"/>
  <c r="EE308" i="2"/>
  <c r="EF308" i="2"/>
  <c r="DO309" i="2"/>
  <c r="DP309" i="2"/>
  <c r="DQ309" i="2"/>
  <c r="DR309" i="2"/>
  <c r="DS309" i="2"/>
  <c r="DT309" i="2"/>
  <c r="DU309" i="2"/>
  <c r="DV309" i="2"/>
  <c r="DW309" i="2"/>
  <c r="DX309" i="2"/>
  <c r="DY309" i="2"/>
  <c r="DZ309" i="2"/>
  <c r="EA309" i="2"/>
  <c r="EB309" i="2"/>
  <c r="EC309" i="2"/>
  <c r="ED309" i="2"/>
  <c r="EE309" i="2"/>
  <c r="EF309" i="2"/>
  <c r="DO310" i="2"/>
  <c r="DP310" i="2"/>
  <c r="DQ310" i="2"/>
  <c r="DR310" i="2"/>
  <c r="DS310" i="2"/>
  <c r="DT310" i="2"/>
  <c r="DU310" i="2"/>
  <c r="DV310" i="2"/>
  <c r="DW310" i="2"/>
  <c r="DX310" i="2"/>
  <c r="DY310" i="2"/>
  <c r="DZ310" i="2"/>
  <c r="EA310" i="2"/>
  <c r="EB310" i="2"/>
  <c r="EC310" i="2"/>
  <c r="ED310" i="2"/>
  <c r="EE310" i="2"/>
  <c r="EF310" i="2"/>
  <c r="DO311" i="2"/>
  <c r="DP311" i="2"/>
  <c r="DQ311" i="2"/>
  <c r="DR311" i="2"/>
  <c r="DS311" i="2"/>
  <c r="DT311" i="2"/>
  <c r="DU311" i="2"/>
  <c r="DV311" i="2"/>
  <c r="DW311" i="2"/>
  <c r="DX311" i="2"/>
  <c r="DY311" i="2"/>
  <c r="DZ311" i="2"/>
  <c r="EA311" i="2"/>
  <c r="EB311" i="2"/>
  <c r="EC311" i="2"/>
  <c r="ED311" i="2"/>
  <c r="EE311" i="2"/>
  <c r="EF311" i="2"/>
  <c r="DO312" i="2"/>
  <c r="DP312" i="2"/>
  <c r="DQ312" i="2"/>
  <c r="DR312" i="2"/>
  <c r="DS312" i="2"/>
  <c r="DT312" i="2"/>
  <c r="DU312" i="2"/>
  <c r="DV312" i="2"/>
  <c r="DW312" i="2"/>
  <c r="DX312" i="2"/>
  <c r="DY312" i="2"/>
  <c r="DZ312" i="2"/>
  <c r="EA312" i="2"/>
  <c r="EB312" i="2"/>
  <c r="EC312" i="2"/>
  <c r="ED312" i="2"/>
  <c r="EE312" i="2"/>
  <c r="EF312" i="2"/>
  <c r="DO313" i="2"/>
  <c r="DP313" i="2"/>
  <c r="DQ313" i="2"/>
  <c r="DR313" i="2"/>
  <c r="DS313" i="2"/>
  <c r="DT313" i="2"/>
  <c r="DU313" i="2"/>
  <c r="DV313" i="2"/>
  <c r="DW313" i="2"/>
  <c r="DX313" i="2"/>
  <c r="DY313" i="2"/>
  <c r="DZ313" i="2"/>
  <c r="EA313" i="2"/>
  <c r="EB313" i="2"/>
  <c r="EC313" i="2"/>
  <c r="ED313" i="2"/>
  <c r="EE313" i="2"/>
  <c r="EF313" i="2"/>
  <c r="DO314" i="2"/>
  <c r="DP314" i="2"/>
  <c r="DQ314" i="2"/>
  <c r="DR314" i="2"/>
  <c r="DS314" i="2"/>
  <c r="DT314" i="2"/>
  <c r="DU314" i="2"/>
  <c r="DV314" i="2"/>
  <c r="DW314" i="2"/>
  <c r="DX314" i="2"/>
  <c r="DY314" i="2"/>
  <c r="DZ314" i="2"/>
  <c r="EA314" i="2"/>
  <c r="EB314" i="2"/>
  <c r="EC314" i="2"/>
  <c r="ED314" i="2"/>
  <c r="EE314" i="2"/>
  <c r="EF314" i="2"/>
  <c r="DO315" i="2"/>
  <c r="DP315" i="2"/>
  <c r="DQ315" i="2"/>
  <c r="DR315" i="2"/>
  <c r="DS315" i="2"/>
  <c r="DT315" i="2"/>
  <c r="DU315" i="2"/>
  <c r="DV315" i="2"/>
  <c r="DW315" i="2"/>
  <c r="DX315" i="2"/>
  <c r="DY315" i="2"/>
  <c r="DZ315" i="2"/>
  <c r="EA315" i="2"/>
  <c r="EB315" i="2"/>
  <c r="EC315" i="2"/>
  <c r="ED315" i="2"/>
  <c r="EE315" i="2"/>
  <c r="EF315" i="2"/>
  <c r="DO316" i="2"/>
  <c r="DP316" i="2"/>
  <c r="DQ316" i="2"/>
  <c r="DR316" i="2"/>
  <c r="DS316" i="2"/>
  <c r="DT316" i="2"/>
  <c r="DU316" i="2"/>
  <c r="DV316" i="2"/>
  <c r="DW316" i="2"/>
  <c r="DX316" i="2"/>
  <c r="DY316" i="2"/>
  <c r="DZ316" i="2"/>
  <c r="EA316" i="2"/>
  <c r="EB316" i="2"/>
  <c r="EC316" i="2"/>
  <c r="ED316" i="2"/>
  <c r="EE316" i="2"/>
  <c r="EF316" i="2"/>
  <c r="DO317" i="2"/>
  <c r="DP317" i="2"/>
  <c r="DQ317" i="2"/>
  <c r="DR317" i="2"/>
  <c r="DS317" i="2"/>
  <c r="DT317" i="2"/>
  <c r="DU317" i="2"/>
  <c r="DV317" i="2"/>
  <c r="DW317" i="2"/>
  <c r="DX317" i="2"/>
  <c r="DY317" i="2"/>
  <c r="DZ317" i="2"/>
  <c r="EA317" i="2"/>
  <c r="EB317" i="2"/>
  <c r="EC317" i="2"/>
  <c r="ED317" i="2"/>
  <c r="EE317" i="2"/>
  <c r="EF317" i="2"/>
  <c r="DO318" i="2"/>
  <c r="DP318" i="2"/>
  <c r="DQ318" i="2"/>
  <c r="DR318" i="2"/>
  <c r="DS318" i="2"/>
  <c r="DT318" i="2"/>
  <c r="DU318" i="2"/>
  <c r="DV318" i="2"/>
  <c r="DW318" i="2"/>
  <c r="DX318" i="2"/>
  <c r="DY318" i="2"/>
  <c r="DZ318" i="2"/>
  <c r="EA318" i="2"/>
  <c r="EB318" i="2"/>
  <c r="EC318" i="2"/>
  <c r="ED318" i="2"/>
  <c r="EE318" i="2"/>
  <c r="EF318" i="2"/>
  <c r="DO319" i="2"/>
  <c r="DP319" i="2"/>
  <c r="DQ319" i="2"/>
  <c r="DR319" i="2"/>
  <c r="DS319" i="2"/>
  <c r="DT319" i="2"/>
  <c r="DU319" i="2"/>
  <c r="DV319" i="2"/>
  <c r="DW319" i="2"/>
  <c r="DX319" i="2"/>
  <c r="DY319" i="2"/>
  <c r="DZ319" i="2"/>
  <c r="EA319" i="2"/>
  <c r="EB319" i="2"/>
  <c r="EC319" i="2"/>
  <c r="ED319" i="2"/>
  <c r="EE319" i="2"/>
  <c r="EF319" i="2"/>
  <c r="DO320" i="2"/>
  <c r="DP320" i="2"/>
  <c r="DQ320" i="2"/>
  <c r="DR320" i="2"/>
  <c r="DS320" i="2"/>
  <c r="DT320" i="2"/>
  <c r="DU320" i="2"/>
  <c r="DV320" i="2"/>
  <c r="DW320" i="2"/>
  <c r="DX320" i="2"/>
  <c r="DY320" i="2"/>
  <c r="DZ320" i="2"/>
  <c r="EA320" i="2"/>
  <c r="EB320" i="2"/>
  <c r="EC320" i="2"/>
  <c r="ED320" i="2"/>
  <c r="EE320" i="2"/>
  <c r="EF320" i="2"/>
  <c r="DO321" i="2"/>
  <c r="DP321" i="2"/>
  <c r="DQ321" i="2"/>
  <c r="DR321" i="2"/>
  <c r="DS321" i="2"/>
  <c r="DT321" i="2"/>
  <c r="DU321" i="2"/>
  <c r="DV321" i="2"/>
  <c r="DW321" i="2"/>
  <c r="DX321" i="2"/>
  <c r="DY321" i="2"/>
  <c r="DZ321" i="2"/>
  <c r="EA321" i="2"/>
  <c r="EB321" i="2"/>
  <c r="EC321" i="2"/>
  <c r="ED321" i="2"/>
  <c r="EE321" i="2"/>
  <c r="EF321" i="2"/>
  <c r="DO322" i="2"/>
  <c r="DP322" i="2"/>
  <c r="DQ322" i="2"/>
  <c r="DR322" i="2"/>
  <c r="DS322" i="2"/>
  <c r="DT322" i="2"/>
  <c r="DU322" i="2"/>
  <c r="DV322" i="2"/>
  <c r="DW322" i="2"/>
  <c r="DX322" i="2"/>
  <c r="DY322" i="2"/>
  <c r="DZ322" i="2"/>
  <c r="EA322" i="2"/>
  <c r="EB322" i="2"/>
  <c r="EC322" i="2"/>
  <c r="ED322" i="2"/>
  <c r="EE322" i="2"/>
  <c r="EF322" i="2"/>
  <c r="DO323" i="2"/>
  <c r="DP323" i="2"/>
  <c r="DQ323" i="2"/>
  <c r="DR323" i="2"/>
  <c r="DS323" i="2"/>
  <c r="DT323" i="2"/>
  <c r="DU323" i="2"/>
  <c r="DV323" i="2"/>
  <c r="DW323" i="2"/>
  <c r="DX323" i="2"/>
  <c r="DY323" i="2"/>
  <c r="DZ323" i="2"/>
  <c r="EA323" i="2"/>
  <c r="EB323" i="2"/>
  <c r="EC323" i="2"/>
  <c r="ED323" i="2"/>
  <c r="EE323" i="2"/>
  <c r="EF323" i="2"/>
  <c r="DO324" i="2"/>
  <c r="DP324" i="2"/>
  <c r="DQ324" i="2"/>
  <c r="DR324" i="2"/>
  <c r="DS324" i="2"/>
  <c r="DT324" i="2"/>
  <c r="DU324" i="2"/>
  <c r="DV324" i="2"/>
  <c r="DW324" i="2"/>
  <c r="DX324" i="2"/>
  <c r="DY324" i="2"/>
  <c r="DZ324" i="2"/>
  <c r="EA324" i="2"/>
  <c r="EB324" i="2"/>
  <c r="EC324" i="2"/>
  <c r="ED324" i="2"/>
  <c r="EE324" i="2"/>
  <c r="EF324" i="2"/>
  <c r="DO325" i="2"/>
  <c r="DP325" i="2"/>
  <c r="DQ325" i="2"/>
  <c r="DR325" i="2"/>
  <c r="DS325" i="2"/>
  <c r="DT325" i="2"/>
  <c r="DU325" i="2"/>
  <c r="DV325" i="2"/>
  <c r="DW325" i="2"/>
  <c r="DX325" i="2"/>
  <c r="DY325" i="2"/>
  <c r="DZ325" i="2"/>
  <c r="EA325" i="2"/>
  <c r="EB325" i="2"/>
  <c r="EC325" i="2"/>
  <c r="ED325" i="2"/>
  <c r="EE325" i="2"/>
  <c r="EF325" i="2"/>
  <c r="DO326" i="2"/>
  <c r="DP326" i="2"/>
  <c r="DQ326" i="2"/>
  <c r="DR326" i="2"/>
  <c r="DS326" i="2"/>
  <c r="DT326" i="2"/>
  <c r="DU326" i="2"/>
  <c r="DV326" i="2"/>
  <c r="DW326" i="2"/>
  <c r="DX326" i="2"/>
  <c r="DY326" i="2"/>
  <c r="DZ326" i="2"/>
  <c r="EA326" i="2"/>
  <c r="EB326" i="2"/>
  <c r="EC326" i="2"/>
  <c r="ED326" i="2"/>
  <c r="EE326" i="2"/>
  <c r="EF326" i="2"/>
  <c r="DO327" i="2"/>
  <c r="DP327" i="2"/>
  <c r="DQ327" i="2"/>
  <c r="DR327" i="2"/>
  <c r="DS327" i="2"/>
  <c r="DT327" i="2"/>
  <c r="DU327" i="2"/>
  <c r="DV327" i="2"/>
  <c r="DW327" i="2"/>
  <c r="DX327" i="2"/>
  <c r="DY327" i="2"/>
  <c r="DZ327" i="2"/>
  <c r="EA327" i="2"/>
  <c r="EB327" i="2"/>
  <c r="EC327" i="2"/>
  <c r="ED327" i="2"/>
  <c r="EE327" i="2"/>
  <c r="EF327" i="2"/>
  <c r="DO328" i="2"/>
  <c r="DP328" i="2"/>
  <c r="DQ328" i="2"/>
  <c r="DR328" i="2"/>
  <c r="DS328" i="2"/>
  <c r="DT328" i="2"/>
  <c r="DU328" i="2"/>
  <c r="DV328" i="2"/>
  <c r="DW328" i="2"/>
  <c r="DX328" i="2"/>
  <c r="DY328" i="2"/>
  <c r="DZ328" i="2"/>
  <c r="EA328" i="2"/>
  <c r="EB328" i="2"/>
  <c r="EC328" i="2"/>
  <c r="ED328" i="2"/>
  <c r="EE328" i="2"/>
  <c r="EF328" i="2"/>
  <c r="DO329" i="2"/>
  <c r="DP329" i="2"/>
  <c r="DQ329" i="2"/>
  <c r="DR329" i="2"/>
  <c r="DS329" i="2"/>
  <c r="DT329" i="2"/>
  <c r="DU329" i="2"/>
  <c r="DV329" i="2"/>
  <c r="DW329" i="2"/>
  <c r="DX329" i="2"/>
  <c r="DY329" i="2"/>
  <c r="DZ329" i="2"/>
  <c r="EA329" i="2"/>
  <c r="EB329" i="2"/>
  <c r="EC329" i="2"/>
  <c r="ED329" i="2"/>
  <c r="EE329" i="2"/>
  <c r="EF329" i="2"/>
  <c r="DO330" i="2"/>
  <c r="DP330" i="2"/>
  <c r="DQ330" i="2"/>
  <c r="DR330" i="2"/>
  <c r="DS330" i="2"/>
  <c r="DT330" i="2"/>
  <c r="DU330" i="2"/>
  <c r="DV330" i="2"/>
  <c r="DW330" i="2"/>
  <c r="DX330" i="2"/>
  <c r="DY330" i="2"/>
  <c r="DZ330" i="2"/>
  <c r="EA330" i="2"/>
  <c r="EB330" i="2"/>
  <c r="EC330" i="2"/>
  <c r="ED330" i="2"/>
  <c r="EE330" i="2"/>
  <c r="EF330" i="2"/>
  <c r="DO331" i="2"/>
  <c r="DP331" i="2"/>
  <c r="DQ331" i="2"/>
  <c r="DR331" i="2"/>
  <c r="DS331" i="2"/>
  <c r="DT331" i="2"/>
  <c r="DU331" i="2"/>
  <c r="DV331" i="2"/>
  <c r="DW331" i="2"/>
  <c r="DX331" i="2"/>
  <c r="DY331" i="2"/>
  <c r="DZ331" i="2"/>
  <c r="EA331" i="2"/>
  <c r="EB331" i="2"/>
  <c r="EC331" i="2"/>
  <c r="ED331" i="2"/>
  <c r="EE331" i="2"/>
  <c r="EF331" i="2"/>
  <c r="DO332" i="2"/>
  <c r="DP332" i="2"/>
  <c r="DQ332" i="2"/>
  <c r="DR332" i="2"/>
  <c r="DS332" i="2"/>
  <c r="DT332" i="2"/>
  <c r="DU332" i="2"/>
  <c r="DV332" i="2"/>
  <c r="DW332" i="2"/>
  <c r="DX332" i="2"/>
  <c r="DY332" i="2"/>
  <c r="DZ332" i="2"/>
  <c r="EA332" i="2"/>
  <c r="EB332" i="2"/>
  <c r="EC332" i="2"/>
  <c r="ED332" i="2"/>
  <c r="EE332" i="2"/>
  <c r="EF332" i="2"/>
  <c r="DO333" i="2"/>
  <c r="DP333" i="2"/>
  <c r="DQ333" i="2"/>
  <c r="DR333" i="2"/>
  <c r="DS333" i="2"/>
  <c r="DT333" i="2"/>
  <c r="DU333" i="2"/>
  <c r="DV333" i="2"/>
  <c r="DW333" i="2"/>
  <c r="DX333" i="2"/>
  <c r="DY333" i="2"/>
  <c r="DZ333" i="2"/>
  <c r="EA333" i="2"/>
  <c r="EB333" i="2"/>
  <c r="EC333" i="2"/>
  <c r="ED333" i="2"/>
  <c r="EE333" i="2"/>
  <c r="EF333" i="2"/>
  <c r="DO334" i="2"/>
  <c r="DP334" i="2"/>
  <c r="DQ334" i="2"/>
  <c r="DR334" i="2"/>
  <c r="DS334" i="2"/>
  <c r="DT334" i="2"/>
  <c r="DU334" i="2"/>
  <c r="DV334" i="2"/>
  <c r="DW334" i="2"/>
  <c r="DX334" i="2"/>
  <c r="DY334" i="2"/>
  <c r="DZ334" i="2"/>
  <c r="EA334" i="2"/>
  <c r="EB334" i="2"/>
  <c r="EC334" i="2"/>
  <c r="ED334" i="2"/>
  <c r="EE334" i="2"/>
  <c r="EF334" i="2"/>
  <c r="DO335" i="2"/>
  <c r="DP335" i="2"/>
  <c r="DQ335" i="2"/>
  <c r="DR335" i="2"/>
  <c r="DS335" i="2"/>
  <c r="DT335" i="2"/>
  <c r="DU335" i="2"/>
  <c r="DV335" i="2"/>
  <c r="DW335" i="2"/>
  <c r="DX335" i="2"/>
  <c r="DY335" i="2"/>
  <c r="DZ335" i="2"/>
  <c r="EA335" i="2"/>
  <c r="EB335" i="2"/>
  <c r="EC335" i="2"/>
  <c r="ED335" i="2"/>
  <c r="EE335" i="2"/>
  <c r="EF335" i="2"/>
  <c r="DO336" i="2"/>
  <c r="DP336" i="2"/>
  <c r="DQ336" i="2"/>
  <c r="DR336" i="2"/>
  <c r="DS336" i="2"/>
  <c r="DT336" i="2"/>
  <c r="DU336" i="2"/>
  <c r="DV336" i="2"/>
  <c r="DW336" i="2"/>
  <c r="DX336" i="2"/>
  <c r="DY336" i="2"/>
  <c r="DZ336" i="2"/>
  <c r="EA336" i="2"/>
  <c r="EB336" i="2"/>
  <c r="EC336" i="2"/>
  <c r="ED336" i="2"/>
  <c r="EE336" i="2"/>
  <c r="EF336" i="2"/>
  <c r="DO337" i="2"/>
  <c r="DP337" i="2"/>
  <c r="DQ337" i="2"/>
  <c r="DR337" i="2"/>
  <c r="DS337" i="2"/>
  <c r="DT337" i="2"/>
  <c r="DU337" i="2"/>
  <c r="DV337" i="2"/>
  <c r="DW337" i="2"/>
  <c r="DX337" i="2"/>
  <c r="DY337" i="2"/>
  <c r="DZ337" i="2"/>
  <c r="EA337" i="2"/>
  <c r="EB337" i="2"/>
  <c r="EC337" i="2"/>
  <c r="ED337" i="2"/>
  <c r="EE337" i="2"/>
  <c r="EF337" i="2"/>
  <c r="DO338" i="2"/>
  <c r="DP338" i="2"/>
  <c r="DQ338" i="2"/>
  <c r="DR338" i="2"/>
  <c r="DS338" i="2"/>
  <c r="DT338" i="2"/>
  <c r="DU338" i="2"/>
  <c r="DV338" i="2"/>
  <c r="DW338" i="2"/>
  <c r="DX338" i="2"/>
  <c r="DY338" i="2"/>
  <c r="DZ338" i="2"/>
  <c r="EA338" i="2"/>
  <c r="EB338" i="2"/>
  <c r="EC338" i="2"/>
  <c r="ED338" i="2"/>
  <c r="EE338" i="2"/>
  <c r="EF338" i="2"/>
  <c r="DO339" i="2"/>
  <c r="DP339" i="2"/>
  <c r="DQ339" i="2"/>
  <c r="DR339" i="2"/>
  <c r="DS339" i="2"/>
  <c r="DT339" i="2"/>
  <c r="DU339" i="2"/>
  <c r="DV339" i="2"/>
  <c r="DW339" i="2"/>
  <c r="DX339" i="2"/>
  <c r="DY339" i="2"/>
  <c r="DZ339" i="2"/>
  <c r="EA339" i="2"/>
  <c r="EB339" i="2"/>
  <c r="EC339" i="2"/>
  <c r="ED339" i="2"/>
  <c r="EE339" i="2"/>
  <c r="EF339" i="2"/>
  <c r="DO340" i="2"/>
  <c r="DP340" i="2"/>
  <c r="DQ340" i="2"/>
  <c r="DR340" i="2"/>
  <c r="DS340" i="2"/>
  <c r="DT340" i="2"/>
  <c r="DU340" i="2"/>
  <c r="DV340" i="2"/>
  <c r="DW340" i="2"/>
  <c r="DX340" i="2"/>
  <c r="DY340" i="2"/>
  <c r="DZ340" i="2"/>
  <c r="EA340" i="2"/>
  <c r="EB340" i="2"/>
  <c r="EC340" i="2"/>
  <c r="ED340" i="2"/>
  <c r="EE340" i="2"/>
  <c r="EF340" i="2"/>
  <c r="DO341" i="2"/>
  <c r="DP341" i="2"/>
  <c r="DQ341" i="2"/>
  <c r="DR341" i="2"/>
  <c r="DS341" i="2"/>
  <c r="DT341" i="2"/>
  <c r="DU341" i="2"/>
  <c r="DV341" i="2"/>
  <c r="DW341" i="2"/>
  <c r="DX341" i="2"/>
  <c r="DY341" i="2"/>
  <c r="DZ341" i="2"/>
  <c r="EA341" i="2"/>
  <c r="EB341" i="2"/>
  <c r="EC341" i="2"/>
  <c r="ED341" i="2"/>
  <c r="EE341" i="2"/>
  <c r="EF341" i="2"/>
  <c r="DO342" i="2"/>
  <c r="DP342" i="2"/>
  <c r="DQ342" i="2"/>
  <c r="DR342" i="2"/>
  <c r="DS342" i="2"/>
  <c r="DT342" i="2"/>
  <c r="DU342" i="2"/>
  <c r="DV342" i="2"/>
  <c r="DW342" i="2"/>
  <c r="DX342" i="2"/>
  <c r="DY342" i="2"/>
  <c r="DZ342" i="2"/>
  <c r="EA342" i="2"/>
  <c r="EB342" i="2"/>
  <c r="EC342" i="2"/>
  <c r="ED342" i="2"/>
  <c r="EE342" i="2"/>
  <c r="EF342" i="2"/>
  <c r="DO343" i="2"/>
  <c r="DP343" i="2"/>
  <c r="DQ343" i="2"/>
  <c r="DR343" i="2"/>
  <c r="DS343" i="2"/>
  <c r="DT343" i="2"/>
  <c r="DU343" i="2"/>
  <c r="DV343" i="2"/>
  <c r="DW343" i="2"/>
  <c r="DX343" i="2"/>
  <c r="DY343" i="2"/>
  <c r="DZ343" i="2"/>
  <c r="EA343" i="2"/>
  <c r="EB343" i="2"/>
  <c r="EC343" i="2"/>
  <c r="ED343" i="2"/>
  <c r="EE343" i="2"/>
  <c r="EF343" i="2"/>
  <c r="DO344" i="2"/>
  <c r="DP344" i="2"/>
  <c r="DQ344" i="2"/>
  <c r="DR344" i="2"/>
  <c r="DS344" i="2"/>
  <c r="DT344" i="2"/>
  <c r="DU344" i="2"/>
  <c r="DV344" i="2"/>
  <c r="DW344" i="2"/>
  <c r="DX344" i="2"/>
  <c r="DY344" i="2"/>
  <c r="DZ344" i="2"/>
  <c r="EA344" i="2"/>
  <c r="EB344" i="2"/>
  <c r="EC344" i="2"/>
  <c r="ED344" i="2"/>
  <c r="EE344" i="2"/>
  <c r="EF344" i="2"/>
  <c r="DO345" i="2"/>
  <c r="DP345" i="2"/>
  <c r="DQ345" i="2"/>
  <c r="DR345" i="2"/>
  <c r="DS345" i="2"/>
  <c r="DT345" i="2"/>
  <c r="DU345" i="2"/>
  <c r="DV345" i="2"/>
  <c r="DW345" i="2"/>
  <c r="DX345" i="2"/>
  <c r="DY345" i="2"/>
  <c r="DZ345" i="2"/>
  <c r="EA345" i="2"/>
  <c r="EB345" i="2"/>
  <c r="EC345" i="2"/>
  <c r="ED345" i="2"/>
  <c r="EE345" i="2"/>
  <c r="EF345" i="2"/>
  <c r="DO346" i="2"/>
  <c r="DP346" i="2"/>
  <c r="DQ346" i="2"/>
  <c r="DR346" i="2"/>
  <c r="DS346" i="2"/>
  <c r="DT346" i="2"/>
  <c r="DU346" i="2"/>
  <c r="DV346" i="2"/>
  <c r="DW346" i="2"/>
  <c r="DX346" i="2"/>
  <c r="DY346" i="2"/>
  <c r="DZ346" i="2"/>
  <c r="EA346" i="2"/>
  <c r="EB346" i="2"/>
  <c r="EC346" i="2"/>
  <c r="ED346" i="2"/>
  <c r="EE346" i="2"/>
  <c r="EF346" i="2"/>
  <c r="DO347" i="2"/>
  <c r="DP347" i="2"/>
  <c r="DQ347" i="2"/>
  <c r="DR347" i="2"/>
  <c r="DS347" i="2"/>
  <c r="DT347" i="2"/>
  <c r="DU347" i="2"/>
  <c r="DV347" i="2"/>
  <c r="DW347" i="2"/>
  <c r="DX347" i="2"/>
  <c r="DY347" i="2"/>
  <c r="DZ347" i="2"/>
  <c r="EA347" i="2"/>
  <c r="EB347" i="2"/>
  <c r="EC347" i="2"/>
  <c r="ED347" i="2"/>
  <c r="EE347" i="2"/>
  <c r="EF347" i="2"/>
  <c r="DO348" i="2"/>
  <c r="DP348" i="2"/>
  <c r="DQ348" i="2"/>
  <c r="DR348" i="2"/>
  <c r="DS348" i="2"/>
  <c r="DT348" i="2"/>
  <c r="DU348" i="2"/>
  <c r="DV348" i="2"/>
  <c r="DW348" i="2"/>
  <c r="DX348" i="2"/>
  <c r="DY348" i="2"/>
  <c r="DZ348" i="2"/>
  <c r="EA348" i="2"/>
  <c r="EB348" i="2"/>
  <c r="EC348" i="2"/>
  <c r="ED348" i="2"/>
  <c r="EE348" i="2"/>
  <c r="EF348" i="2"/>
  <c r="DO349" i="2"/>
  <c r="DP349" i="2"/>
  <c r="DQ349" i="2"/>
  <c r="DR349" i="2"/>
  <c r="DS349" i="2"/>
  <c r="DT349" i="2"/>
  <c r="DU349" i="2"/>
  <c r="DV349" i="2"/>
  <c r="DW349" i="2"/>
  <c r="DX349" i="2"/>
  <c r="DY349" i="2"/>
  <c r="DZ349" i="2"/>
  <c r="EA349" i="2"/>
  <c r="EB349" i="2"/>
  <c r="EC349" i="2"/>
  <c r="ED349" i="2"/>
  <c r="EE349" i="2"/>
  <c r="EF349" i="2"/>
  <c r="DO350" i="2"/>
  <c r="DP350" i="2"/>
  <c r="DQ350" i="2"/>
  <c r="DR350" i="2"/>
  <c r="DS350" i="2"/>
  <c r="DT350" i="2"/>
  <c r="DU350" i="2"/>
  <c r="DV350" i="2"/>
  <c r="DW350" i="2"/>
  <c r="DX350" i="2"/>
  <c r="DY350" i="2"/>
  <c r="DZ350" i="2"/>
  <c r="EA350" i="2"/>
  <c r="EB350" i="2"/>
  <c r="EC350" i="2"/>
  <c r="ED350" i="2"/>
  <c r="EE350" i="2"/>
  <c r="EF350" i="2"/>
  <c r="DO351" i="2"/>
  <c r="DP351" i="2"/>
  <c r="DQ351" i="2"/>
  <c r="DR351" i="2"/>
  <c r="DS351" i="2"/>
  <c r="DT351" i="2"/>
  <c r="DU351" i="2"/>
  <c r="DV351" i="2"/>
  <c r="DW351" i="2"/>
  <c r="DX351" i="2"/>
  <c r="DY351" i="2"/>
  <c r="DZ351" i="2"/>
  <c r="EA351" i="2"/>
  <c r="EB351" i="2"/>
  <c r="EC351" i="2"/>
  <c r="ED351" i="2"/>
  <c r="EE351" i="2"/>
  <c r="EF351" i="2"/>
  <c r="DO352" i="2"/>
  <c r="DP352" i="2"/>
  <c r="DQ352" i="2"/>
  <c r="DR352" i="2"/>
  <c r="DS352" i="2"/>
  <c r="DT352" i="2"/>
  <c r="DU352" i="2"/>
  <c r="DV352" i="2"/>
  <c r="DW352" i="2"/>
  <c r="DX352" i="2"/>
  <c r="DY352" i="2"/>
  <c r="DZ352" i="2"/>
  <c r="EA352" i="2"/>
  <c r="EB352" i="2"/>
  <c r="EC352" i="2"/>
  <c r="ED352" i="2"/>
  <c r="EE352" i="2"/>
  <c r="EF352" i="2"/>
  <c r="DO353" i="2"/>
  <c r="DP353" i="2"/>
  <c r="DQ353" i="2"/>
  <c r="DR353" i="2"/>
  <c r="DS353" i="2"/>
  <c r="DT353" i="2"/>
  <c r="DU353" i="2"/>
  <c r="DV353" i="2"/>
  <c r="DW353" i="2"/>
  <c r="DX353" i="2"/>
  <c r="DY353" i="2"/>
  <c r="DZ353" i="2"/>
  <c r="EA353" i="2"/>
  <c r="EB353" i="2"/>
  <c r="EC353" i="2"/>
  <c r="ED353" i="2"/>
  <c r="EE353" i="2"/>
  <c r="EF353" i="2"/>
  <c r="DO354" i="2"/>
  <c r="DP354" i="2"/>
  <c r="DQ354" i="2"/>
  <c r="DR354" i="2"/>
  <c r="DS354" i="2"/>
  <c r="DT354" i="2"/>
  <c r="DU354" i="2"/>
  <c r="DV354" i="2"/>
  <c r="DW354" i="2"/>
  <c r="DX354" i="2"/>
  <c r="DY354" i="2"/>
  <c r="DZ354" i="2"/>
  <c r="EA354" i="2"/>
  <c r="EB354" i="2"/>
  <c r="EC354" i="2"/>
  <c r="ED354" i="2"/>
  <c r="EE354" i="2"/>
  <c r="EF354" i="2"/>
  <c r="DO355" i="2"/>
  <c r="DP355" i="2"/>
  <c r="DQ355" i="2"/>
  <c r="DR355" i="2"/>
  <c r="DS355" i="2"/>
  <c r="DT355" i="2"/>
  <c r="DU355" i="2"/>
  <c r="DV355" i="2"/>
  <c r="DW355" i="2"/>
  <c r="DX355" i="2"/>
  <c r="DY355" i="2"/>
  <c r="DZ355" i="2"/>
  <c r="EA355" i="2"/>
  <c r="EB355" i="2"/>
  <c r="EC355" i="2"/>
  <c r="ED355" i="2"/>
  <c r="EE355" i="2"/>
  <c r="EF355" i="2"/>
  <c r="DO356" i="2"/>
  <c r="DP356" i="2"/>
  <c r="DQ356" i="2"/>
  <c r="DR356" i="2"/>
  <c r="DS356" i="2"/>
  <c r="DT356" i="2"/>
  <c r="DU356" i="2"/>
  <c r="DV356" i="2"/>
  <c r="DW356" i="2"/>
  <c r="DX356" i="2"/>
  <c r="DY356" i="2"/>
  <c r="DZ356" i="2"/>
  <c r="EA356" i="2"/>
  <c r="EB356" i="2"/>
  <c r="EC356" i="2"/>
  <c r="ED356" i="2"/>
  <c r="EE356" i="2"/>
  <c r="EF356" i="2"/>
  <c r="DO357" i="2"/>
  <c r="DP357" i="2"/>
  <c r="DQ357" i="2"/>
  <c r="DR357" i="2"/>
  <c r="DS357" i="2"/>
  <c r="DT357" i="2"/>
  <c r="DU357" i="2"/>
  <c r="DV357" i="2"/>
  <c r="DW357" i="2"/>
  <c r="DX357" i="2"/>
  <c r="DY357" i="2"/>
  <c r="DZ357" i="2"/>
  <c r="EA357" i="2"/>
  <c r="EB357" i="2"/>
  <c r="EC357" i="2"/>
  <c r="ED357" i="2"/>
  <c r="EE357" i="2"/>
  <c r="EF357" i="2"/>
  <c r="DO358" i="2"/>
  <c r="DP358" i="2"/>
  <c r="DQ358" i="2"/>
  <c r="DR358" i="2"/>
  <c r="DS358" i="2"/>
  <c r="DT358" i="2"/>
  <c r="DU358" i="2"/>
  <c r="DV358" i="2"/>
  <c r="DW358" i="2"/>
  <c r="DX358" i="2"/>
  <c r="DY358" i="2"/>
  <c r="DZ358" i="2"/>
  <c r="EA358" i="2"/>
  <c r="EB358" i="2"/>
  <c r="EC358" i="2"/>
  <c r="ED358" i="2"/>
  <c r="EE358" i="2"/>
  <c r="EF358" i="2"/>
  <c r="DO359" i="2"/>
  <c r="DP359" i="2"/>
  <c r="DQ359" i="2"/>
  <c r="DR359" i="2"/>
  <c r="DS359" i="2"/>
  <c r="DT359" i="2"/>
  <c r="DU359" i="2"/>
  <c r="DV359" i="2"/>
  <c r="DW359" i="2"/>
  <c r="DX359" i="2"/>
  <c r="DY359" i="2"/>
  <c r="DZ359" i="2"/>
  <c r="EA359" i="2"/>
  <c r="EB359" i="2"/>
  <c r="EC359" i="2"/>
  <c r="ED359" i="2"/>
  <c r="EE359" i="2"/>
  <c r="EF359" i="2"/>
  <c r="DO360" i="2"/>
  <c r="DP360" i="2"/>
  <c r="DQ360" i="2"/>
  <c r="DR360" i="2"/>
  <c r="DS360" i="2"/>
  <c r="DT360" i="2"/>
  <c r="DU360" i="2"/>
  <c r="DV360" i="2"/>
  <c r="DW360" i="2"/>
  <c r="DX360" i="2"/>
  <c r="DY360" i="2"/>
  <c r="DZ360" i="2"/>
  <c r="EA360" i="2"/>
  <c r="EB360" i="2"/>
  <c r="EC360" i="2"/>
  <c r="ED360" i="2"/>
  <c r="EE360" i="2"/>
  <c r="EF360" i="2"/>
  <c r="DO361" i="2"/>
  <c r="DP361" i="2"/>
  <c r="DQ361" i="2"/>
  <c r="DR361" i="2"/>
  <c r="DS361" i="2"/>
  <c r="DT361" i="2"/>
  <c r="DU361" i="2"/>
  <c r="DV361" i="2"/>
  <c r="DW361" i="2"/>
  <c r="DX361" i="2"/>
  <c r="DY361" i="2"/>
  <c r="DZ361" i="2"/>
  <c r="EA361" i="2"/>
  <c r="EB361" i="2"/>
  <c r="EC361" i="2"/>
  <c r="ED361" i="2"/>
  <c r="EE361" i="2"/>
  <c r="EF361" i="2"/>
  <c r="DO362" i="2"/>
  <c r="DP362" i="2"/>
  <c r="DQ362" i="2"/>
  <c r="DR362" i="2"/>
  <c r="DS362" i="2"/>
  <c r="DT362" i="2"/>
  <c r="DU362" i="2"/>
  <c r="DV362" i="2"/>
  <c r="DW362" i="2"/>
  <c r="DX362" i="2"/>
  <c r="DY362" i="2"/>
  <c r="DZ362" i="2"/>
  <c r="EA362" i="2"/>
  <c r="EB362" i="2"/>
  <c r="EC362" i="2"/>
  <c r="ED362" i="2"/>
  <c r="EE362" i="2"/>
  <c r="EF362" i="2"/>
  <c r="DO363" i="2"/>
  <c r="DP363" i="2"/>
  <c r="DQ363" i="2"/>
  <c r="DR363" i="2"/>
  <c r="DS363" i="2"/>
  <c r="DT363" i="2"/>
  <c r="DU363" i="2"/>
  <c r="DV363" i="2"/>
  <c r="DW363" i="2"/>
  <c r="DX363" i="2"/>
  <c r="DY363" i="2"/>
  <c r="DZ363" i="2"/>
  <c r="EA363" i="2"/>
  <c r="EB363" i="2"/>
  <c r="EC363" i="2"/>
  <c r="ED363" i="2"/>
  <c r="EE363" i="2"/>
  <c r="EF363" i="2"/>
  <c r="DO364" i="2"/>
  <c r="DP364" i="2"/>
  <c r="DQ364" i="2"/>
  <c r="DR364" i="2"/>
  <c r="DS364" i="2"/>
  <c r="DT364" i="2"/>
  <c r="DU364" i="2"/>
  <c r="DV364" i="2"/>
  <c r="DW364" i="2"/>
  <c r="DX364" i="2"/>
  <c r="DY364" i="2"/>
  <c r="DZ364" i="2"/>
  <c r="EA364" i="2"/>
  <c r="EB364" i="2"/>
  <c r="EC364" i="2"/>
  <c r="ED364" i="2"/>
  <c r="EE364" i="2"/>
  <c r="EF364" i="2"/>
  <c r="DO365" i="2"/>
  <c r="DP365" i="2"/>
  <c r="DQ365" i="2"/>
  <c r="DR365" i="2"/>
  <c r="DS365" i="2"/>
  <c r="DT365" i="2"/>
  <c r="DU365" i="2"/>
  <c r="DV365" i="2"/>
  <c r="DW365" i="2"/>
  <c r="DX365" i="2"/>
  <c r="DY365" i="2"/>
  <c r="DZ365" i="2"/>
  <c r="EA365" i="2"/>
  <c r="EB365" i="2"/>
  <c r="EC365" i="2"/>
  <c r="ED365" i="2"/>
  <c r="EE365" i="2"/>
  <c r="EF365" i="2"/>
  <c r="DO366" i="2"/>
  <c r="DP366" i="2"/>
  <c r="DQ366" i="2"/>
  <c r="DR366" i="2"/>
  <c r="DS366" i="2"/>
  <c r="DT366" i="2"/>
  <c r="DU366" i="2"/>
  <c r="DV366" i="2"/>
  <c r="DW366" i="2"/>
  <c r="DX366" i="2"/>
  <c r="DY366" i="2"/>
  <c r="DZ366" i="2"/>
  <c r="EA366" i="2"/>
  <c r="EB366" i="2"/>
  <c r="EC366" i="2"/>
  <c r="ED366" i="2"/>
  <c r="EE366" i="2"/>
  <c r="EF366" i="2"/>
  <c r="DO367" i="2"/>
  <c r="DP367" i="2"/>
  <c r="DQ367" i="2"/>
  <c r="DR367" i="2"/>
  <c r="DS367" i="2"/>
  <c r="DT367" i="2"/>
  <c r="DU367" i="2"/>
  <c r="DV367" i="2"/>
  <c r="DW367" i="2"/>
  <c r="DX367" i="2"/>
  <c r="DY367" i="2"/>
  <c r="DZ367" i="2"/>
  <c r="EA367" i="2"/>
  <c r="EB367" i="2"/>
  <c r="EC367" i="2"/>
  <c r="ED367" i="2"/>
  <c r="EE367" i="2"/>
  <c r="EF367" i="2"/>
  <c r="DO368" i="2"/>
  <c r="DP368" i="2"/>
  <c r="DQ368" i="2"/>
  <c r="DR368" i="2"/>
  <c r="DS368" i="2"/>
  <c r="DT368" i="2"/>
  <c r="DU368" i="2"/>
  <c r="DV368" i="2"/>
  <c r="DW368" i="2"/>
  <c r="DX368" i="2"/>
  <c r="DY368" i="2"/>
  <c r="DZ368" i="2"/>
  <c r="EA368" i="2"/>
  <c r="EB368" i="2"/>
  <c r="EC368" i="2"/>
  <c r="ED368" i="2"/>
  <c r="EE368" i="2"/>
  <c r="EF368" i="2"/>
  <c r="DO369" i="2"/>
  <c r="DP369" i="2"/>
  <c r="DQ369" i="2"/>
  <c r="DR369" i="2"/>
  <c r="DS369" i="2"/>
  <c r="DT369" i="2"/>
  <c r="DU369" i="2"/>
  <c r="DV369" i="2"/>
  <c r="DW369" i="2"/>
  <c r="DX369" i="2"/>
  <c r="DY369" i="2"/>
  <c r="DZ369" i="2"/>
  <c r="EA369" i="2"/>
  <c r="EB369" i="2"/>
  <c r="EC369" i="2"/>
  <c r="ED369" i="2"/>
  <c r="EE369" i="2"/>
  <c r="EF369" i="2"/>
  <c r="DO370" i="2"/>
  <c r="DP370" i="2"/>
  <c r="DQ370" i="2"/>
  <c r="DR370" i="2"/>
  <c r="DS370" i="2"/>
  <c r="DT370" i="2"/>
  <c r="DU370" i="2"/>
  <c r="DV370" i="2"/>
  <c r="DW370" i="2"/>
  <c r="DX370" i="2"/>
  <c r="DY370" i="2"/>
  <c r="DZ370" i="2"/>
  <c r="EA370" i="2"/>
  <c r="EB370" i="2"/>
  <c r="EC370" i="2"/>
  <c r="ED370" i="2"/>
  <c r="EE370" i="2"/>
  <c r="EF370" i="2"/>
  <c r="DO371" i="2"/>
  <c r="DP371" i="2"/>
  <c r="DQ371" i="2"/>
  <c r="DR371" i="2"/>
  <c r="DS371" i="2"/>
  <c r="DT371" i="2"/>
  <c r="DU371" i="2"/>
  <c r="DV371" i="2"/>
  <c r="DW371" i="2"/>
  <c r="DX371" i="2"/>
  <c r="DY371" i="2"/>
  <c r="DZ371" i="2"/>
  <c r="EA371" i="2"/>
  <c r="EB371" i="2"/>
  <c r="EC371" i="2"/>
  <c r="ED371" i="2"/>
  <c r="EE371" i="2"/>
  <c r="EF371" i="2"/>
  <c r="DO372" i="2"/>
  <c r="DP372" i="2"/>
  <c r="DQ372" i="2"/>
  <c r="DR372" i="2"/>
  <c r="DS372" i="2"/>
  <c r="DT372" i="2"/>
  <c r="DU372" i="2"/>
  <c r="DV372" i="2"/>
  <c r="DW372" i="2"/>
  <c r="DX372" i="2"/>
  <c r="DY372" i="2"/>
  <c r="DZ372" i="2"/>
  <c r="EA372" i="2"/>
  <c r="EB372" i="2"/>
  <c r="EC372" i="2"/>
  <c r="ED372" i="2"/>
  <c r="EE372" i="2"/>
  <c r="EF372" i="2"/>
  <c r="DO373" i="2"/>
  <c r="DP373" i="2"/>
  <c r="DQ373" i="2"/>
  <c r="DR373" i="2"/>
  <c r="DS373" i="2"/>
  <c r="DT373" i="2"/>
  <c r="DU373" i="2"/>
  <c r="DV373" i="2"/>
  <c r="DW373" i="2"/>
  <c r="DX373" i="2"/>
  <c r="DY373" i="2"/>
  <c r="DZ373" i="2"/>
  <c r="EA373" i="2"/>
  <c r="EB373" i="2"/>
  <c r="EC373" i="2"/>
  <c r="ED373" i="2"/>
  <c r="EE373" i="2"/>
  <c r="EF373" i="2"/>
  <c r="DO374" i="2"/>
  <c r="DP374" i="2"/>
  <c r="DQ374" i="2"/>
  <c r="DR374" i="2"/>
  <c r="DS374" i="2"/>
  <c r="DT374" i="2"/>
  <c r="DU374" i="2"/>
  <c r="DV374" i="2"/>
  <c r="DW374" i="2"/>
  <c r="DX374" i="2"/>
  <c r="DY374" i="2"/>
  <c r="DZ374" i="2"/>
  <c r="EA374" i="2"/>
  <c r="EB374" i="2"/>
  <c r="EC374" i="2"/>
  <c r="ED374" i="2"/>
  <c r="EE374" i="2"/>
  <c r="EF374" i="2"/>
  <c r="DO375" i="2"/>
  <c r="DP375" i="2"/>
  <c r="DQ375" i="2"/>
  <c r="DR375" i="2"/>
  <c r="DS375" i="2"/>
  <c r="DT375" i="2"/>
  <c r="DU375" i="2"/>
  <c r="DV375" i="2"/>
  <c r="DW375" i="2"/>
  <c r="DX375" i="2"/>
  <c r="DY375" i="2"/>
  <c r="DZ375" i="2"/>
  <c r="EA375" i="2"/>
  <c r="EB375" i="2"/>
  <c r="EC375" i="2"/>
  <c r="ED375" i="2"/>
  <c r="EE375" i="2"/>
  <c r="EF375" i="2"/>
  <c r="DO376" i="2"/>
  <c r="DP376" i="2"/>
  <c r="DQ376" i="2"/>
  <c r="DR376" i="2"/>
  <c r="DS376" i="2"/>
  <c r="DT376" i="2"/>
  <c r="DU376" i="2"/>
  <c r="DV376" i="2"/>
  <c r="DW376" i="2"/>
  <c r="DX376" i="2"/>
  <c r="DY376" i="2"/>
  <c r="DZ376" i="2"/>
  <c r="EA376" i="2"/>
  <c r="EB376" i="2"/>
  <c r="EC376" i="2"/>
  <c r="ED376" i="2"/>
  <c r="EE376" i="2"/>
  <c r="EF376" i="2"/>
  <c r="DO377" i="2"/>
  <c r="DP377" i="2"/>
  <c r="DQ377" i="2"/>
  <c r="DR377" i="2"/>
  <c r="DS377" i="2"/>
  <c r="DT377" i="2"/>
  <c r="DU377" i="2"/>
  <c r="DV377" i="2"/>
  <c r="DW377" i="2"/>
  <c r="DX377" i="2"/>
  <c r="DY377" i="2"/>
  <c r="DZ377" i="2"/>
  <c r="EA377" i="2"/>
  <c r="EB377" i="2"/>
  <c r="EC377" i="2"/>
  <c r="ED377" i="2"/>
  <c r="EE377" i="2"/>
  <c r="EF377" i="2"/>
  <c r="DO378" i="2"/>
  <c r="DP378" i="2"/>
  <c r="DQ378" i="2"/>
  <c r="DR378" i="2"/>
  <c r="DS378" i="2"/>
  <c r="DT378" i="2"/>
  <c r="DU378" i="2"/>
  <c r="DV378" i="2"/>
  <c r="DW378" i="2"/>
  <c r="DX378" i="2"/>
  <c r="DY378" i="2"/>
  <c r="DZ378" i="2"/>
  <c r="EA378" i="2"/>
  <c r="EB378" i="2"/>
  <c r="EC378" i="2"/>
  <c r="ED378" i="2"/>
  <c r="EE378" i="2"/>
  <c r="EF378" i="2"/>
  <c r="DO379" i="2"/>
  <c r="DP379" i="2"/>
  <c r="DQ379" i="2"/>
  <c r="DR379" i="2"/>
  <c r="DS379" i="2"/>
  <c r="DT379" i="2"/>
  <c r="DU379" i="2"/>
  <c r="DV379" i="2"/>
  <c r="DW379" i="2"/>
  <c r="DX379" i="2"/>
  <c r="DY379" i="2"/>
  <c r="DZ379" i="2"/>
  <c r="EA379" i="2"/>
  <c r="EB379" i="2"/>
  <c r="EC379" i="2"/>
  <c r="ED379" i="2"/>
  <c r="EE379" i="2"/>
  <c r="EF379" i="2"/>
  <c r="DO380" i="2"/>
  <c r="DP380" i="2"/>
  <c r="DQ380" i="2"/>
  <c r="DR380" i="2"/>
  <c r="DS380" i="2"/>
  <c r="DT380" i="2"/>
  <c r="DU380" i="2"/>
  <c r="DV380" i="2"/>
  <c r="DW380" i="2"/>
  <c r="DX380" i="2"/>
  <c r="DY380" i="2"/>
  <c r="DZ380" i="2"/>
  <c r="EA380" i="2"/>
  <c r="EB380" i="2"/>
  <c r="EC380" i="2"/>
  <c r="ED380" i="2"/>
  <c r="EE380" i="2"/>
  <c r="EF380" i="2"/>
  <c r="DO381" i="2"/>
  <c r="DP381" i="2"/>
  <c r="DQ381" i="2"/>
  <c r="DR381" i="2"/>
  <c r="DS381" i="2"/>
  <c r="DT381" i="2"/>
  <c r="DU381" i="2"/>
  <c r="DV381" i="2"/>
  <c r="DW381" i="2"/>
  <c r="DX381" i="2"/>
  <c r="DY381" i="2"/>
  <c r="DZ381" i="2"/>
  <c r="EA381" i="2"/>
  <c r="EB381" i="2"/>
  <c r="EC381" i="2"/>
  <c r="ED381" i="2"/>
  <c r="EE381" i="2"/>
  <c r="EF381" i="2"/>
  <c r="DO382" i="2"/>
  <c r="DP382" i="2"/>
  <c r="DQ382" i="2"/>
  <c r="DR382" i="2"/>
  <c r="DS382" i="2"/>
  <c r="DT382" i="2"/>
  <c r="DU382" i="2"/>
  <c r="DV382" i="2"/>
  <c r="DW382" i="2"/>
  <c r="DX382" i="2"/>
  <c r="DY382" i="2"/>
  <c r="DZ382" i="2"/>
  <c r="EA382" i="2"/>
  <c r="EB382" i="2"/>
  <c r="EC382" i="2"/>
  <c r="ED382" i="2"/>
  <c r="EE382" i="2"/>
  <c r="EF382" i="2"/>
  <c r="DO383" i="2"/>
  <c r="DP383" i="2"/>
  <c r="DQ383" i="2"/>
  <c r="DR383" i="2"/>
  <c r="DS383" i="2"/>
  <c r="DT383" i="2"/>
  <c r="DU383" i="2"/>
  <c r="DV383" i="2"/>
  <c r="DW383" i="2"/>
  <c r="DX383" i="2"/>
  <c r="DY383" i="2"/>
  <c r="DZ383" i="2"/>
  <c r="EA383" i="2"/>
  <c r="EB383" i="2"/>
  <c r="EC383" i="2"/>
  <c r="ED383" i="2"/>
  <c r="EE383" i="2"/>
  <c r="EF383" i="2"/>
  <c r="DO384" i="2"/>
  <c r="DP384" i="2"/>
  <c r="DQ384" i="2"/>
  <c r="DR384" i="2"/>
  <c r="DS384" i="2"/>
  <c r="DT384" i="2"/>
  <c r="DU384" i="2"/>
  <c r="DV384" i="2"/>
  <c r="DW384" i="2"/>
  <c r="DX384" i="2"/>
  <c r="DY384" i="2"/>
  <c r="DZ384" i="2"/>
  <c r="EA384" i="2"/>
  <c r="EB384" i="2"/>
  <c r="EC384" i="2"/>
  <c r="ED384" i="2"/>
  <c r="EE384" i="2"/>
  <c r="EF384" i="2"/>
  <c r="DO385" i="2"/>
  <c r="DP385" i="2"/>
  <c r="DQ385" i="2"/>
  <c r="DR385" i="2"/>
  <c r="DS385" i="2"/>
  <c r="DT385" i="2"/>
  <c r="DU385" i="2"/>
  <c r="DV385" i="2"/>
  <c r="DW385" i="2"/>
  <c r="DX385" i="2"/>
  <c r="DY385" i="2"/>
  <c r="DZ385" i="2"/>
  <c r="EA385" i="2"/>
  <c r="EB385" i="2"/>
  <c r="EC385" i="2"/>
  <c r="ED385" i="2"/>
  <c r="EE385" i="2"/>
  <c r="EF385" i="2"/>
  <c r="DO386" i="2"/>
  <c r="DP386" i="2"/>
  <c r="DQ386" i="2"/>
  <c r="DR386" i="2"/>
  <c r="DS386" i="2"/>
  <c r="DT386" i="2"/>
  <c r="DU386" i="2"/>
  <c r="DV386" i="2"/>
  <c r="DW386" i="2"/>
  <c r="DX386" i="2"/>
  <c r="DY386" i="2"/>
  <c r="DZ386" i="2"/>
  <c r="EA386" i="2"/>
  <c r="EB386" i="2"/>
  <c r="EC386" i="2"/>
  <c r="ED386" i="2"/>
  <c r="EE386" i="2"/>
  <c r="EF386" i="2"/>
  <c r="DO387" i="2"/>
  <c r="DP387" i="2"/>
  <c r="DQ387" i="2"/>
  <c r="DR387" i="2"/>
  <c r="DS387" i="2"/>
  <c r="DT387" i="2"/>
  <c r="DU387" i="2"/>
  <c r="DV387" i="2"/>
  <c r="DW387" i="2"/>
  <c r="DX387" i="2"/>
  <c r="DY387" i="2"/>
  <c r="DZ387" i="2"/>
  <c r="EA387" i="2"/>
  <c r="EB387" i="2"/>
  <c r="EC387" i="2"/>
  <c r="ED387" i="2"/>
  <c r="EE387" i="2"/>
  <c r="EF387" i="2"/>
  <c r="DO388" i="2"/>
  <c r="DP388" i="2"/>
  <c r="DQ388" i="2"/>
  <c r="DR388" i="2"/>
  <c r="DS388" i="2"/>
  <c r="DT388" i="2"/>
  <c r="DU388" i="2"/>
  <c r="DV388" i="2"/>
  <c r="DW388" i="2"/>
  <c r="DX388" i="2"/>
  <c r="DY388" i="2"/>
  <c r="DZ388" i="2"/>
  <c r="EA388" i="2"/>
  <c r="EB388" i="2"/>
  <c r="EC388" i="2"/>
  <c r="ED388" i="2"/>
  <c r="EE388" i="2"/>
  <c r="EF388" i="2"/>
  <c r="DO389" i="2"/>
  <c r="DP389" i="2"/>
  <c r="DQ389" i="2"/>
  <c r="DR389" i="2"/>
  <c r="DS389" i="2"/>
  <c r="DT389" i="2"/>
  <c r="DU389" i="2"/>
  <c r="DV389" i="2"/>
  <c r="DW389" i="2"/>
  <c r="DX389" i="2"/>
  <c r="DY389" i="2"/>
  <c r="DZ389" i="2"/>
  <c r="EA389" i="2"/>
  <c r="EB389" i="2"/>
  <c r="EC389" i="2"/>
  <c r="ED389" i="2"/>
  <c r="EE389" i="2"/>
  <c r="EF389" i="2"/>
  <c r="DO390" i="2"/>
  <c r="DP390" i="2"/>
  <c r="DQ390" i="2"/>
  <c r="DR390" i="2"/>
  <c r="DS390" i="2"/>
  <c r="DT390" i="2"/>
  <c r="DU390" i="2"/>
  <c r="DV390" i="2"/>
  <c r="DW390" i="2"/>
  <c r="DX390" i="2"/>
  <c r="DY390" i="2"/>
  <c r="DZ390" i="2"/>
  <c r="EA390" i="2"/>
  <c r="EB390" i="2"/>
  <c r="EC390" i="2"/>
  <c r="ED390" i="2"/>
  <c r="EE390" i="2"/>
  <c r="EF390" i="2"/>
  <c r="DO391" i="2"/>
  <c r="DP391" i="2"/>
  <c r="DQ391" i="2"/>
  <c r="DR391" i="2"/>
  <c r="DS391" i="2"/>
  <c r="DT391" i="2"/>
  <c r="DU391" i="2"/>
  <c r="DV391" i="2"/>
  <c r="DW391" i="2"/>
  <c r="DX391" i="2"/>
  <c r="DY391" i="2"/>
  <c r="DZ391" i="2"/>
  <c r="EA391" i="2"/>
  <c r="EB391" i="2"/>
  <c r="EC391" i="2"/>
  <c r="ED391" i="2"/>
  <c r="EE391" i="2"/>
  <c r="EF391" i="2"/>
  <c r="DO392" i="2"/>
  <c r="DP392" i="2"/>
  <c r="DQ392" i="2"/>
  <c r="DR392" i="2"/>
  <c r="DS392" i="2"/>
  <c r="DT392" i="2"/>
  <c r="DU392" i="2"/>
  <c r="DV392" i="2"/>
  <c r="DW392" i="2"/>
  <c r="DX392" i="2"/>
  <c r="DY392" i="2"/>
  <c r="DZ392" i="2"/>
  <c r="EA392" i="2"/>
  <c r="EB392" i="2"/>
  <c r="EC392" i="2"/>
  <c r="ED392" i="2"/>
  <c r="EE392" i="2"/>
  <c r="EF392" i="2"/>
  <c r="DO393" i="2"/>
  <c r="DP393" i="2"/>
  <c r="DQ393" i="2"/>
  <c r="DR393" i="2"/>
  <c r="DS393" i="2"/>
  <c r="DT393" i="2"/>
  <c r="DU393" i="2"/>
  <c r="DV393" i="2"/>
  <c r="DW393" i="2"/>
  <c r="DX393" i="2"/>
  <c r="DY393" i="2"/>
  <c r="DZ393" i="2"/>
  <c r="EA393" i="2"/>
  <c r="EB393" i="2"/>
  <c r="EC393" i="2"/>
  <c r="ED393" i="2"/>
  <c r="EE393" i="2"/>
  <c r="EF393" i="2"/>
  <c r="DO394" i="2"/>
  <c r="DP394" i="2"/>
  <c r="DQ394" i="2"/>
  <c r="DR394" i="2"/>
  <c r="DS394" i="2"/>
  <c r="DT394" i="2"/>
  <c r="DU394" i="2"/>
  <c r="DV394" i="2"/>
  <c r="DW394" i="2"/>
  <c r="DX394" i="2"/>
  <c r="DY394" i="2"/>
  <c r="DZ394" i="2"/>
  <c r="EA394" i="2"/>
  <c r="EB394" i="2"/>
  <c r="EC394" i="2"/>
  <c r="ED394" i="2"/>
  <c r="EE394" i="2"/>
  <c r="EF394" i="2"/>
  <c r="DO395" i="2"/>
  <c r="DP395" i="2"/>
  <c r="DQ395" i="2"/>
  <c r="DR395" i="2"/>
  <c r="DS395" i="2"/>
  <c r="DT395" i="2"/>
  <c r="DU395" i="2"/>
  <c r="DV395" i="2"/>
  <c r="DW395" i="2"/>
  <c r="DX395" i="2"/>
  <c r="DY395" i="2"/>
  <c r="DZ395" i="2"/>
  <c r="EA395" i="2"/>
  <c r="EB395" i="2"/>
  <c r="EC395" i="2"/>
  <c r="ED395" i="2"/>
  <c r="EE395" i="2"/>
  <c r="EF395" i="2"/>
  <c r="DO396" i="2"/>
  <c r="DP396" i="2"/>
  <c r="DQ396" i="2"/>
  <c r="DR396" i="2"/>
  <c r="DS396" i="2"/>
  <c r="DT396" i="2"/>
  <c r="DU396" i="2"/>
  <c r="DV396" i="2"/>
  <c r="DW396" i="2"/>
  <c r="DX396" i="2"/>
  <c r="DY396" i="2"/>
  <c r="DZ396" i="2"/>
  <c r="EA396" i="2"/>
  <c r="EB396" i="2"/>
  <c r="EC396" i="2"/>
  <c r="ED396" i="2"/>
  <c r="EE396" i="2"/>
  <c r="EF396" i="2"/>
  <c r="DO397" i="2"/>
  <c r="DP397" i="2"/>
  <c r="DQ397" i="2"/>
  <c r="DR397" i="2"/>
  <c r="DS397" i="2"/>
  <c r="DT397" i="2"/>
  <c r="DU397" i="2"/>
  <c r="DV397" i="2"/>
  <c r="DW397" i="2"/>
  <c r="DX397" i="2"/>
  <c r="DY397" i="2"/>
  <c r="DZ397" i="2"/>
  <c r="EA397" i="2"/>
  <c r="EB397" i="2"/>
  <c r="EC397" i="2"/>
  <c r="ED397" i="2"/>
  <c r="EE397" i="2"/>
  <c r="EF397" i="2"/>
  <c r="DO398" i="2"/>
  <c r="DP398" i="2"/>
  <c r="DQ398" i="2"/>
  <c r="DR398" i="2"/>
  <c r="DS398" i="2"/>
  <c r="DT398" i="2"/>
  <c r="DU398" i="2"/>
  <c r="DV398" i="2"/>
  <c r="DW398" i="2"/>
  <c r="DX398" i="2"/>
  <c r="DY398" i="2"/>
  <c r="DZ398" i="2"/>
  <c r="EA398" i="2"/>
  <c r="EB398" i="2"/>
  <c r="EC398" i="2"/>
  <c r="ED398" i="2"/>
  <c r="EE398" i="2"/>
  <c r="EF398" i="2"/>
  <c r="DO399" i="2"/>
  <c r="DP399" i="2"/>
  <c r="DQ399" i="2"/>
  <c r="DR399" i="2"/>
  <c r="DS399" i="2"/>
  <c r="DT399" i="2"/>
  <c r="DU399" i="2"/>
  <c r="DV399" i="2"/>
  <c r="DW399" i="2"/>
  <c r="DX399" i="2"/>
  <c r="DY399" i="2"/>
  <c r="DZ399" i="2"/>
  <c r="EA399" i="2"/>
  <c r="EB399" i="2"/>
  <c r="EC399" i="2"/>
  <c r="ED399" i="2"/>
  <c r="EE399" i="2"/>
  <c r="EF399" i="2"/>
  <c r="DO400" i="2"/>
  <c r="DP400" i="2"/>
  <c r="DQ400" i="2"/>
  <c r="DR400" i="2"/>
  <c r="DS400" i="2"/>
  <c r="DT400" i="2"/>
  <c r="DU400" i="2"/>
  <c r="DV400" i="2"/>
  <c r="DW400" i="2"/>
  <c r="DX400" i="2"/>
  <c r="DY400" i="2"/>
  <c r="DZ400" i="2"/>
  <c r="EA400" i="2"/>
  <c r="EB400" i="2"/>
  <c r="EC400" i="2"/>
  <c r="ED400" i="2"/>
  <c r="EE400" i="2"/>
  <c r="EF400" i="2"/>
  <c r="DO401" i="2"/>
  <c r="DP401" i="2"/>
  <c r="DQ401" i="2"/>
  <c r="DR401" i="2"/>
  <c r="DS401" i="2"/>
  <c r="DT401" i="2"/>
  <c r="DU401" i="2"/>
  <c r="DV401" i="2"/>
  <c r="DW401" i="2"/>
  <c r="DX401" i="2"/>
  <c r="DY401" i="2"/>
  <c r="DZ401" i="2"/>
  <c r="EA401" i="2"/>
  <c r="EB401" i="2"/>
  <c r="EC401" i="2"/>
  <c r="ED401" i="2"/>
  <c r="EE401" i="2"/>
  <c r="EF401" i="2"/>
  <c r="DO402" i="2"/>
  <c r="DP402" i="2"/>
  <c r="DQ402" i="2"/>
  <c r="DR402" i="2"/>
  <c r="DS402" i="2"/>
  <c r="DT402" i="2"/>
  <c r="DU402" i="2"/>
  <c r="DV402" i="2"/>
  <c r="DW402" i="2"/>
  <c r="DX402" i="2"/>
  <c r="DY402" i="2"/>
  <c r="DZ402" i="2"/>
  <c r="EA402" i="2"/>
  <c r="EB402" i="2"/>
  <c r="EC402" i="2"/>
  <c r="ED402" i="2"/>
  <c r="EE402" i="2"/>
  <c r="EF402" i="2"/>
  <c r="DO403" i="2"/>
  <c r="DP403" i="2"/>
  <c r="DQ403" i="2"/>
  <c r="DR403" i="2"/>
  <c r="DS403" i="2"/>
  <c r="DT403" i="2"/>
  <c r="DU403" i="2"/>
  <c r="DV403" i="2"/>
  <c r="DW403" i="2"/>
  <c r="DX403" i="2"/>
  <c r="DY403" i="2"/>
  <c r="DZ403" i="2"/>
  <c r="EA403" i="2"/>
  <c r="EB403" i="2"/>
  <c r="EC403" i="2"/>
  <c r="ED403" i="2"/>
  <c r="EE403" i="2"/>
  <c r="EF403" i="2"/>
  <c r="DO404" i="2"/>
  <c r="DP404" i="2"/>
  <c r="DQ404" i="2"/>
  <c r="DR404" i="2"/>
  <c r="DS404" i="2"/>
  <c r="DT404" i="2"/>
  <c r="DU404" i="2"/>
  <c r="DV404" i="2"/>
  <c r="DW404" i="2"/>
  <c r="DX404" i="2"/>
  <c r="DY404" i="2"/>
  <c r="DZ404" i="2"/>
  <c r="EA404" i="2"/>
  <c r="EB404" i="2"/>
  <c r="EC404" i="2"/>
  <c r="ED404" i="2"/>
  <c r="EE404" i="2"/>
  <c r="EF404" i="2"/>
  <c r="DO405" i="2"/>
  <c r="DP405" i="2"/>
  <c r="DQ405" i="2"/>
  <c r="DR405" i="2"/>
  <c r="DS405" i="2"/>
  <c r="DT405" i="2"/>
  <c r="DU405" i="2"/>
  <c r="DV405" i="2"/>
  <c r="DW405" i="2"/>
  <c r="DX405" i="2"/>
  <c r="DY405" i="2"/>
  <c r="DZ405" i="2"/>
  <c r="EA405" i="2"/>
  <c r="EB405" i="2"/>
  <c r="EC405" i="2"/>
  <c r="ED405" i="2"/>
  <c r="EE405" i="2"/>
  <c r="EF405" i="2"/>
  <c r="DO406" i="2"/>
  <c r="DP406" i="2"/>
  <c r="DQ406" i="2"/>
  <c r="DR406" i="2"/>
  <c r="DS406" i="2"/>
  <c r="DT406" i="2"/>
  <c r="DU406" i="2"/>
  <c r="DV406" i="2"/>
  <c r="DW406" i="2"/>
  <c r="DX406" i="2"/>
  <c r="DY406" i="2"/>
  <c r="DZ406" i="2"/>
  <c r="EA406" i="2"/>
  <c r="EB406" i="2"/>
  <c r="EC406" i="2"/>
  <c r="ED406" i="2"/>
  <c r="EE406" i="2"/>
  <c r="EF406" i="2"/>
  <c r="DO407" i="2"/>
  <c r="DP407" i="2"/>
  <c r="DQ407" i="2"/>
  <c r="DR407" i="2"/>
  <c r="DS407" i="2"/>
  <c r="DT407" i="2"/>
  <c r="DU407" i="2"/>
  <c r="DV407" i="2"/>
  <c r="DW407" i="2"/>
  <c r="DX407" i="2"/>
  <c r="DY407" i="2"/>
  <c r="DZ407" i="2"/>
  <c r="EA407" i="2"/>
  <c r="EB407" i="2"/>
  <c r="EC407" i="2"/>
  <c r="ED407" i="2"/>
  <c r="EE407" i="2"/>
  <c r="EF407" i="2"/>
  <c r="DO408" i="2"/>
  <c r="DP408" i="2"/>
  <c r="DQ408" i="2"/>
  <c r="DR408" i="2"/>
  <c r="DS408" i="2"/>
  <c r="DT408" i="2"/>
  <c r="DU408" i="2"/>
  <c r="DV408" i="2"/>
  <c r="DW408" i="2"/>
  <c r="DX408" i="2"/>
  <c r="DY408" i="2"/>
  <c r="DZ408" i="2"/>
  <c r="EA408" i="2"/>
  <c r="EB408" i="2"/>
  <c r="EC408" i="2"/>
  <c r="ED408" i="2"/>
  <c r="EE408" i="2"/>
  <c r="EF408" i="2"/>
  <c r="DO409" i="2"/>
  <c r="DP409" i="2"/>
  <c r="DQ409" i="2"/>
  <c r="DR409" i="2"/>
  <c r="DS409" i="2"/>
  <c r="DT409" i="2"/>
  <c r="DU409" i="2"/>
  <c r="DV409" i="2"/>
  <c r="DW409" i="2"/>
  <c r="DX409" i="2"/>
  <c r="DY409" i="2"/>
  <c r="DZ409" i="2"/>
  <c r="EA409" i="2"/>
  <c r="EB409" i="2"/>
  <c r="EC409" i="2"/>
  <c r="ED409" i="2"/>
  <c r="EE409" i="2"/>
  <c r="EF409" i="2"/>
  <c r="DO410" i="2"/>
  <c r="DP410" i="2"/>
  <c r="DQ410" i="2"/>
  <c r="DR410" i="2"/>
  <c r="DS410" i="2"/>
  <c r="DT410" i="2"/>
  <c r="DU410" i="2"/>
  <c r="DV410" i="2"/>
  <c r="DW410" i="2"/>
  <c r="DX410" i="2"/>
  <c r="DY410" i="2"/>
  <c r="DZ410" i="2"/>
  <c r="EA410" i="2"/>
  <c r="EB410" i="2"/>
  <c r="EC410" i="2"/>
  <c r="ED410" i="2"/>
  <c r="EE410" i="2"/>
  <c r="EF410" i="2"/>
  <c r="DO411" i="2"/>
  <c r="DP411" i="2"/>
  <c r="DQ411" i="2"/>
  <c r="DR411" i="2"/>
  <c r="DS411" i="2"/>
  <c r="DT411" i="2"/>
  <c r="DU411" i="2"/>
  <c r="DV411" i="2"/>
  <c r="DW411" i="2"/>
  <c r="DX411" i="2"/>
  <c r="DY411" i="2"/>
  <c r="DZ411" i="2"/>
  <c r="EA411" i="2"/>
  <c r="EB411" i="2"/>
  <c r="EC411" i="2"/>
  <c r="ED411" i="2"/>
  <c r="EE411" i="2"/>
  <c r="EF411" i="2"/>
  <c r="DO412" i="2"/>
  <c r="DP412" i="2"/>
  <c r="DQ412" i="2"/>
  <c r="DR412" i="2"/>
  <c r="DS412" i="2"/>
  <c r="DT412" i="2"/>
  <c r="DU412" i="2"/>
  <c r="DV412" i="2"/>
  <c r="DW412" i="2"/>
  <c r="DX412" i="2"/>
  <c r="DY412" i="2"/>
  <c r="DZ412" i="2"/>
  <c r="EA412" i="2"/>
  <c r="EB412" i="2"/>
  <c r="EC412" i="2"/>
  <c r="ED412" i="2"/>
  <c r="EE412" i="2"/>
  <c r="EF412" i="2"/>
  <c r="DO413" i="2"/>
  <c r="DP413" i="2"/>
  <c r="DQ413" i="2"/>
  <c r="DR413" i="2"/>
  <c r="DS413" i="2"/>
  <c r="DT413" i="2"/>
  <c r="DU413" i="2"/>
  <c r="DV413" i="2"/>
  <c r="DW413" i="2"/>
  <c r="DX413" i="2"/>
  <c r="DY413" i="2"/>
  <c r="DZ413" i="2"/>
  <c r="EA413" i="2"/>
  <c r="EB413" i="2"/>
  <c r="EC413" i="2"/>
  <c r="ED413" i="2"/>
  <c r="EE413" i="2"/>
  <c r="EF413" i="2"/>
  <c r="DO414" i="2"/>
  <c r="DP414" i="2"/>
  <c r="DQ414" i="2"/>
  <c r="DR414" i="2"/>
  <c r="DS414" i="2"/>
  <c r="DT414" i="2"/>
  <c r="DU414" i="2"/>
  <c r="DV414" i="2"/>
  <c r="DW414" i="2"/>
  <c r="DX414" i="2"/>
  <c r="DY414" i="2"/>
  <c r="DZ414" i="2"/>
  <c r="EA414" i="2"/>
  <c r="EB414" i="2"/>
  <c r="EC414" i="2"/>
  <c r="ED414" i="2"/>
  <c r="EE414" i="2"/>
  <c r="EF414" i="2"/>
  <c r="DO415" i="2"/>
  <c r="DP415" i="2"/>
  <c r="DQ415" i="2"/>
  <c r="DR415" i="2"/>
  <c r="DS415" i="2"/>
  <c r="DT415" i="2"/>
  <c r="DU415" i="2"/>
  <c r="DV415" i="2"/>
  <c r="DW415" i="2"/>
  <c r="DX415" i="2"/>
  <c r="DY415" i="2"/>
  <c r="DZ415" i="2"/>
  <c r="EA415" i="2"/>
  <c r="EB415" i="2"/>
  <c r="EC415" i="2"/>
  <c r="ED415" i="2"/>
  <c r="EE415" i="2"/>
  <c r="EF415" i="2"/>
  <c r="DO416" i="2"/>
  <c r="DP416" i="2"/>
  <c r="DQ416" i="2"/>
  <c r="DR416" i="2"/>
  <c r="DS416" i="2"/>
  <c r="DT416" i="2"/>
  <c r="DU416" i="2"/>
  <c r="DV416" i="2"/>
  <c r="DW416" i="2"/>
  <c r="DX416" i="2"/>
  <c r="DY416" i="2"/>
  <c r="DZ416" i="2"/>
  <c r="EA416" i="2"/>
  <c r="EB416" i="2"/>
  <c r="EC416" i="2"/>
  <c r="ED416" i="2"/>
  <c r="EE416" i="2"/>
  <c r="EF416" i="2"/>
  <c r="DO417" i="2"/>
  <c r="DP417" i="2"/>
  <c r="DQ417" i="2"/>
  <c r="DR417" i="2"/>
  <c r="DS417" i="2"/>
  <c r="DT417" i="2"/>
  <c r="DU417" i="2"/>
  <c r="DV417" i="2"/>
  <c r="DW417" i="2"/>
  <c r="DX417" i="2"/>
  <c r="DY417" i="2"/>
  <c r="DZ417" i="2"/>
  <c r="EA417" i="2"/>
  <c r="EB417" i="2"/>
  <c r="EC417" i="2"/>
  <c r="ED417" i="2"/>
  <c r="EE417" i="2"/>
  <c r="EF417" i="2"/>
  <c r="DO418" i="2"/>
  <c r="DP418" i="2"/>
  <c r="DQ418" i="2"/>
  <c r="DR418" i="2"/>
  <c r="DS418" i="2"/>
  <c r="DT418" i="2"/>
  <c r="DU418" i="2"/>
  <c r="DV418" i="2"/>
  <c r="DW418" i="2"/>
  <c r="DX418" i="2"/>
  <c r="DY418" i="2"/>
  <c r="DZ418" i="2"/>
  <c r="EA418" i="2"/>
  <c r="EB418" i="2"/>
  <c r="EC418" i="2"/>
  <c r="ED418" i="2"/>
  <c r="EE418" i="2"/>
  <c r="EF418" i="2"/>
  <c r="DO419" i="2"/>
  <c r="DP419" i="2"/>
  <c r="DQ419" i="2"/>
  <c r="DR419" i="2"/>
  <c r="DS419" i="2"/>
  <c r="DT419" i="2"/>
  <c r="DU419" i="2"/>
  <c r="DV419" i="2"/>
  <c r="DW419" i="2"/>
  <c r="DX419" i="2"/>
  <c r="DY419" i="2"/>
  <c r="DZ419" i="2"/>
  <c r="EA419" i="2"/>
  <c r="EB419" i="2"/>
  <c r="EC419" i="2"/>
  <c r="ED419" i="2"/>
  <c r="EE419" i="2"/>
  <c r="EF419" i="2"/>
  <c r="DO420" i="2"/>
  <c r="DP420" i="2"/>
  <c r="DQ420" i="2"/>
  <c r="DR420" i="2"/>
  <c r="DS420" i="2"/>
  <c r="DT420" i="2"/>
  <c r="DU420" i="2"/>
  <c r="DV420" i="2"/>
  <c r="DW420" i="2"/>
  <c r="DX420" i="2"/>
  <c r="DY420" i="2"/>
  <c r="DZ420" i="2"/>
  <c r="EA420" i="2"/>
  <c r="EB420" i="2"/>
  <c r="EC420" i="2"/>
  <c r="ED420" i="2"/>
  <c r="EE420" i="2"/>
  <c r="EF420" i="2"/>
  <c r="DO421" i="2"/>
  <c r="DP421" i="2"/>
  <c r="DQ421" i="2"/>
  <c r="DR421" i="2"/>
  <c r="DS421" i="2"/>
  <c r="DT421" i="2"/>
  <c r="DU421" i="2"/>
  <c r="DV421" i="2"/>
  <c r="DW421" i="2"/>
  <c r="DX421" i="2"/>
  <c r="DY421" i="2"/>
  <c r="DZ421" i="2"/>
  <c r="EA421" i="2"/>
  <c r="EB421" i="2"/>
  <c r="EC421" i="2"/>
  <c r="ED421" i="2"/>
  <c r="EE421" i="2"/>
  <c r="EF421" i="2"/>
  <c r="DO422" i="2"/>
  <c r="DP422" i="2"/>
  <c r="DQ422" i="2"/>
  <c r="DR422" i="2"/>
  <c r="DS422" i="2"/>
  <c r="DT422" i="2"/>
  <c r="DU422" i="2"/>
  <c r="DV422" i="2"/>
  <c r="DW422" i="2"/>
  <c r="DX422" i="2"/>
  <c r="DY422" i="2"/>
  <c r="DZ422" i="2"/>
  <c r="EA422" i="2"/>
  <c r="EB422" i="2"/>
  <c r="EC422" i="2"/>
  <c r="ED422" i="2"/>
  <c r="EE422" i="2"/>
  <c r="EF422" i="2"/>
  <c r="DO423" i="2"/>
  <c r="DP423" i="2"/>
  <c r="DQ423" i="2"/>
  <c r="DR423" i="2"/>
  <c r="DS423" i="2"/>
  <c r="DT423" i="2"/>
  <c r="DU423" i="2"/>
  <c r="DV423" i="2"/>
  <c r="DW423" i="2"/>
  <c r="DX423" i="2"/>
  <c r="DY423" i="2"/>
  <c r="DZ423" i="2"/>
  <c r="EA423" i="2"/>
  <c r="EB423" i="2"/>
  <c r="EC423" i="2"/>
  <c r="ED423" i="2"/>
  <c r="EE423" i="2"/>
  <c r="EF423" i="2"/>
  <c r="DO424" i="2"/>
  <c r="DP424" i="2"/>
  <c r="DQ424" i="2"/>
  <c r="DR424" i="2"/>
  <c r="DS424" i="2"/>
  <c r="DT424" i="2"/>
  <c r="DU424" i="2"/>
  <c r="DV424" i="2"/>
  <c r="DW424" i="2"/>
  <c r="DX424" i="2"/>
  <c r="DY424" i="2"/>
  <c r="DZ424" i="2"/>
  <c r="EA424" i="2"/>
  <c r="EB424" i="2"/>
  <c r="EC424" i="2"/>
  <c r="ED424" i="2"/>
  <c r="EE424" i="2"/>
  <c r="EF424" i="2"/>
  <c r="DO425" i="2"/>
  <c r="DP425" i="2"/>
  <c r="DQ425" i="2"/>
  <c r="DR425" i="2"/>
  <c r="DS425" i="2"/>
  <c r="DT425" i="2"/>
  <c r="DU425" i="2"/>
  <c r="DV425" i="2"/>
  <c r="DW425" i="2"/>
  <c r="DX425" i="2"/>
  <c r="DY425" i="2"/>
  <c r="DZ425" i="2"/>
  <c r="EA425" i="2"/>
  <c r="EB425" i="2"/>
  <c r="EC425" i="2"/>
  <c r="ED425" i="2"/>
  <c r="EE425" i="2"/>
  <c r="EF425" i="2"/>
  <c r="DO426" i="2"/>
  <c r="DP426" i="2"/>
  <c r="DQ426" i="2"/>
  <c r="DR426" i="2"/>
  <c r="DS426" i="2"/>
  <c r="DT426" i="2"/>
  <c r="DU426" i="2"/>
  <c r="DV426" i="2"/>
  <c r="DW426" i="2"/>
  <c r="DX426" i="2"/>
  <c r="DY426" i="2"/>
  <c r="DZ426" i="2"/>
  <c r="EA426" i="2"/>
  <c r="EB426" i="2"/>
  <c r="EC426" i="2"/>
  <c r="ED426" i="2"/>
  <c r="EE426" i="2"/>
  <c r="EF426" i="2"/>
  <c r="DO427" i="2"/>
  <c r="DP427" i="2"/>
  <c r="DQ427" i="2"/>
  <c r="DR427" i="2"/>
  <c r="DS427" i="2"/>
  <c r="DT427" i="2"/>
  <c r="DU427" i="2"/>
  <c r="DV427" i="2"/>
  <c r="DW427" i="2"/>
  <c r="DX427" i="2"/>
  <c r="DY427" i="2"/>
  <c r="DZ427" i="2"/>
  <c r="EA427" i="2"/>
  <c r="EB427" i="2"/>
  <c r="EC427" i="2"/>
  <c r="ED427" i="2"/>
  <c r="EE427" i="2"/>
  <c r="EF427" i="2"/>
  <c r="DO428" i="2"/>
  <c r="DP428" i="2"/>
  <c r="DQ428" i="2"/>
  <c r="DR428" i="2"/>
  <c r="DS428" i="2"/>
  <c r="DT428" i="2"/>
  <c r="DU428" i="2"/>
  <c r="DV428" i="2"/>
  <c r="DW428" i="2"/>
  <c r="DX428" i="2"/>
  <c r="DY428" i="2"/>
  <c r="DZ428" i="2"/>
  <c r="EA428" i="2"/>
  <c r="EB428" i="2"/>
  <c r="EC428" i="2"/>
  <c r="ED428" i="2"/>
  <c r="EE428" i="2"/>
  <c r="EF428" i="2"/>
  <c r="DO429" i="2"/>
  <c r="DP429" i="2"/>
  <c r="DQ429" i="2"/>
  <c r="DR429" i="2"/>
  <c r="DS429" i="2"/>
  <c r="DT429" i="2"/>
  <c r="DU429" i="2"/>
  <c r="DV429" i="2"/>
  <c r="DW429" i="2"/>
  <c r="DX429" i="2"/>
  <c r="DY429" i="2"/>
  <c r="DZ429" i="2"/>
  <c r="EA429" i="2"/>
  <c r="EB429" i="2"/>
  <c r="EC429" i="2"/>
  <c r="ED429" i="2"/>
  <c r="EE429" i="2"/>
  <c r="EF429" i="2"/>
  <c r="DO430" i="2"/>
  <c r="DP430" i="2"/>
  <c r="DQ430" i="2"/>
  <c r="DR430" i="2"/>
  <c r="DS430" i="2"/>
  <c r="DT430" i="2"/>
  <c r="DU430" i="2"/>
  <c r="DV430" i="2"/>
  <c r="DW430" i="2"/>
  <c r="DX430" i="2"/>
  <c r="DY430" i="2"/>
  <c r="DZ430" i="2"/>
  <c r="EA430" i="2"/>
  <c r="EB430" i="2"/>
  <c r="EC430" i="2"/>
  <c r="ED430" i="2"/>
  <c r="EE430" i="2"/>
  <c r="EF430" i="2"/>
  <c r="DO431" i="2"/>
  <c r="DP431" i="2"/>
  <c r="DQ431" i="2"/>
  <c r="DR431" i="2"/>
  <c r="DS431" i="2"/>
  <c r="DT431" i="2"/>
  <c r="DU431" i="2"/>
  <c r="DV431" i="2"/>
  <c r="DW431" i="2"/>
  <c r="DX431" i="2"/>
  <c r="DY431" i="2"/>
  <c r="DZ431" i="2"/>
  <c r="EA431" i="2"/>
  <c r="EB431" i="2"/>
  <c r="EC431" i="2"/>
  <c r="ED431" i="2"/>
  <c r="EE431" i="2"/>
  <c r="EF431" i="2"/>
  <c r="DO432" i="2"/>
  <c r="DP432" i="2"/>
  <c r="DQ432" i="2"/>
  <c r="DR432" i="2"/>
  <c r="DS432" i="2"/>
  <c r="DT432" i="2"/>
  <c r="DU432" i="2"/>
  <c r="DV432" i="2"/>
  <c r="DW432" i="2"/>
  <c r="DX432" i="2"/>
  <c r="DY432" i="2"/>
  <c r="DZ432" i="2"/>
  <c r="EA432" i="2"/>
  <c r="EB432" i="2"/>
  <c r="EC432" i="2"/>
  <c r="ED432" i="2"/>
  <c r="EE432" i="2"/>
  <c r="EF432" i="2"/>
  <c r="DO433" i="2"/>
  <c r="DP433" i="2"/>
  <c r="DQ433" i="2"/>
  <c r="DR433" i="2"/>
  <c r="DS433" i="2"/>
  <c r="DT433" i="2"/>
  <c r="DU433" i="2"/>
  <c r="DV433" i="2"/>
  <c r="DW433" i="2"/>
  <c r="DX433" i="2"/>
  <c r="DY433" i="2"/>
  <c r="DZ433" i="2"/>
  <c r="EA433" i="2"/>
  <c r="EB433" i="2"/>
  <c r="EC433" i="2"/>
  <c r="ED433" i="2"/>
  <c r="EE433" i="2"/>
  <c r="EF433" i="2"/>
  <c r="DO434" i="2"/>
  <c r="DP434" i="2"/>
  <c r="DQ434" i="2"/>
  <c r="DR434" i="2"/>
  <c r="DS434" i="2"/>
  <c r="DT434" i="2"/>
  <c r="DU434" i="2"/>
  <c r="DV434" i="2"/>
  <c r="DW434" i="2"/>
  <c r="DX434" i="2"/>
  <c r="DY434" i="2"/>
  <c r="DZ434" i="2"/>
  <c r="EA434" i="2"/>
  <c r="EB434" i="2"/>
  <c r="EC434" i="2"/>
  <c r="ED434" i="2"/>
  <c r="EE434" i="2"/>
  <c r="EF434" i="2"/>
  <c r="DO435" i="2"/>
  <c r="DP435" i="2"/>
  <c r="DQ435" i="2"/>
  <c r="DR435" i="2"/>
  <c r="DS435" i="2"/>
  <c r="DT435" i="2"/>
  <c r="DU435" i="2"/>
  <c r="DV435" i="2"/>
  <c r="DW435" i="2"/>
  <c r="DX435" i="2"/>
  <c r="DY435" i="2"/>
  <c r="DZ435" i="2"/>
  <c r="EA435" i="2"/>
  <c r="EB435" i="2"/>
  <c r="EC435" i="2"/>
  <c r="ED435" i="2"/>
  <c r="EE435" i="2"/>
  <c r="EF435" i="2"/>
  <c r="DO436" i="2"/>
  <c r="DP436" i="2"/>
  <c r="DQ436" i="2"/>
  <c r="DR436" i="2"/>
  <c r="DS436" i="2"/>
  <c r="DT436" i="2"/>
  <c r="DU436" i="2"/>
  <c r="DV436" i="2"/>
  <c r="DW436" i="2"/>
  <c r="DX436" i="2"/>
  <c r="DY436" i="2"/>
  <c r="DZ436" i="2"/>
  <c r="EA436" i="2"/>
  <c r="EB436" i="2"/>
  <c r="EC436" i="2"/>
  <c r="ED436" i="2"/>
  <c r="EE436" i="2"/>
  <c r="EF436" i="2"/>
  <c r="DO437" i="2"/>
  <c r="DP437" i="2"/>
  <c r="DQ437" i="2"/>
  <c r="DR437" i="2"/>
  <c r="DS437" i="2"/>
  <c r="DT437" i="2"/>
  <c r="DU437" i="2"/>
  <c r="DV437" i="2"/>
  <c r="DW437" i="2"/>
  <c r="DX437" i="2"/>
  <c r="DY437" i="2"/>
  <c r="DZ437" i="2"/>
  <c r="EA437" i="2"/>
  <c r="EB437" i="2"/>
  <c r="EC437" i="2"/>
  <c r="ED437" i="2"/>
  <c r="EE437" i="2"/>
  <c r="EF437" i="2"/>
  <c r="DO438" i="2"/>
  <c r="DP438" i="2"/>
  <c r="DQ438" i="2"/>
  <c r="DR438" i="2"/>
  <c r="DS438" i="2"/>
  <c r="DT438" i="2"/>
  <c r="DU438" i="2"/>
  <c r="DV438" i="2"/>
  <c r="DW438" i="2"/>
  <c r="DX438" i="2"/>
  <c r="DY438" i="2"/>
  <c r="DZ438" i="2"/>
  <c r="EA438" i="2"/>
  <c r="EB438" i="2"/>
  <c r="EC438" i="2"/>
  <c r="ED438" i="2"/>
  <c r="EE438" i="2"/>
  <c r="EF438" i="2"/>
  <c r="DO439" i="2"/>
  <c r="DP439" i="2"/>
  <c r="DQ439" i="2"/>
  <c r="DR439" i="2"/>
  <c r="DS439" i="2"/>
  <c r="DT439" i="2"/>
  <c r="DU439" i="2"/>
  <c r="DV439" i="2"/>
  <c r="DW439" i="2"/>
  <c r="DX439" i="2"/>
  <c r="DY439" i="2"/>
  <c r="DZ439" i="2"/>
  <c r="EA439" i="2"/>
  <c r="EB439" i="2"/>
  <c r="EC439" i="2"/>
  <c r="ED439" i="2"/>
  <c r="EE439" i="2"/>
  <c r="EF439" i="2"/>
  <c r="DO440" i="2"/>
  <c r="DP440" i="2"/>
  <c r="DQ440" i="2"/>
  <c r="DR440" i="2"/>
  <c r="DS440" i="2"/>
  <c r="DT440" i="2"/>
  <c r="DU440" i="2"/>
  <c r="DV440" i="2"/>
  <c r="DW440" i="2"/>
  <c r="DX440" i="2"/>
  <c r="DY440" i="2"/>
  <c r="DZ440" i="2"/>
  <c r="EA440" i="2"/>
  <c r="EB440" i="2"/>
  <c r="EC440" i="2"/>
  <c r="ED440" i="2"/>
  <c r="EE440" i="2"/>
  <c r="EF440" i="2"/>
  <c r="DO441" i="2"/>
  <c r="DP441" i="2"/>
  <c r="DQ441" i="2"/>
  <c r="DR441" i="2"/>
  <c r="DS441" i="2"/>
  <c r="DT441" i="2"/>
  <c r="DU441" i="2"/>
  <c r="DV441" i="2"/>
  <c r="DW441" i="2"/>
  <c r="DX441" i="2"/>
  <c r="DY441" i="2"/>
  <c r="DZ441" i="2"/>
  <c r="EA441" i="2"/>
  <c r="EB441" i="2"/>
  <c r="EC441" i="2"/>
  <c r="ED441" i="2"/>
  <c r="EE441" i="2"/>
  <c r="EF441" i="2"/>
  <c r="DO442" i="2"/>
  <c r="DP442" i="2"/>
  <c r="DQ442" i="2"/>
  <c r="DR442" i="2"/>
  <c r="DS442" i="2"/>
  <c r="DT442" i="2"/>
  <c r="DU442" i="2"/>
  <c r="DV442" i="2"/>
  <c r="DW442" i="2"/>
  <c r="DX442" i="2"/>
  <c r="DY442" i="2"/>
  <c r="DZ442" i="2"/>
  <c r="EA442" i="2"/>
  <c r="EB442" i="2"/>
  <c r="EC442" i="2"/>
  <c r="ED442" i="2"/>
  <c r="EE442" i="2"/>
  <c r="EF442" i="2"/>
  <c r="DO443" i="2"/>
  <c r="DP443" i="2"/>
  <c r="DQ443" i="2"/>
  <c r="DR443" i="2"/>
  <c r="DS443" i="2"/>
  <c r="DT443" i="2"/>
  <c r="DU443" i="2"/>
  <c r="DV443" i="2"/>
  <c r="DW443" i="2"/>
  <c r="DX443" i="2"/>
  <c r="DY443" i="2"/>
  <c r="DZ443" i="2"/>
  <c r="EA443" i="2"/>
  <c r="EB443" i="2"/>
  <c r="EC443" i="2"/>
  <c r="ED443" i="2"/>
  <c r="EE443" i="2"/>
  <c r="EF443" i="2"/>
  <c r="DO444" i="2"/>
  <c r="DP444" i="2"/>
  <c r="DQ444" i="2"/>
  <c r="DR444" i="2"/>
  <c r="DS444" i="2"/>
  <c r="DT444" i="2"/>
  <c r="DU444" i="2"/>
  <c r="DV444" i="2"/>
  <c r="DW444" i="2"/>
  <c r="DX444" i="2"/>
  <c r="DY444" i="2"/>
  <c r="DZ444" i="2"/>
  <c r="EA444" i="2"/>
  <c r="EB444" i="2"/>
  <c r="EC444" i="2"/>
  <c r="ED444" i="2"/>
  <c r="EE444" i="2"/>
  <c r="EF444" i="2"/>
  <c r="DO445" i="2"/>
  <c r="DP445" i="2"/>
  <c r="DQ445" i="2"/>
  <c r="DR445" i="2"/>
  <c r="DS445" i="2"/>
  <c r="DT445" i="2"/>
  <c r="DU445" i="2"/>
  <c r="DV445" i="2"/>
  <c r="DW445" i="2"/>
  <c r="DX445" i="2"/>
  <c r="DY445" i="2"/>
  <c r="DZ445" i="2"/>
  <c r="EA445" i="2"/>
  <c r="EB445" i="2"/>
  <c r="EC445" i="2"/>
  <c r="ED445" i="2"/>
  <c r="EE445" i="2"/>
  <c r="EF445" i="2"/>
  <c r="DO446" i="2"/>
  <c r="DP446" i="2"/>
  <c r="DQ446" i="2"/>
  <c r="DR446" i="2"/>
  <c r="DS446" i="2"/>
  <c r="DT446" i="2"/>
  <c r="DU446" i="2"/>
  <c r="DV446" i="2"/>
  <c r="DW446" i="2"/>
  <c r="DX446" i="2"/>
  <c r="DY446" i="2"/>
  <c r="DZ446" i="2"/>
  <c r="EA446" i="2"/>
  <c r="EB446" i="2"/>
  <c r="EC446" i="2"/>
  <c r="ED446" i="2"/>
  <c r="EE446" i="2"/>
  <c r="EF446" i="2"/>
  <c r="DO447" i="2"/>
  <c r="DP447" i="2"/>
  <c r="DQ447" i="2"/>
  <c r="DR447" i="2"/>
  <c r="DS447" i="2"/>
  <c r="DT447" i="2"/>
  <c r="DU447" i="2"/>
  <c r="DV447" i="2"/>
  <c r="DW447" i="2"/>
  <c r="DX447" i="2"/>
  <c r="DY447" i="2"/>
  <c r="DZ447" i="2"/>
  <c r="EA447" i="2"/>
  <c r="EB447" i="2"/>
  <c r="EC447" i="2"/>
  <c r="ED447" i="2"/>
  <c r="EE447" i="2"/>
  <c r="EF447" i="2"/>
  <c r="DO448" i="2"/>
  <c r="DP448" i="2"/>
  <c r="DQ448" i="2"/>
  <c r="DR448" i="2"/>
  <c r="DS448" i="2"/>
  <c r="DT448" i="2"/>
  <c r="DU448" i="2"/>
  <c r="DV448" i="2"/>
  <c r="DW448" i="2"/>
  <c r="DX448" i="2"/>
  <c r="DY448" i="2"/>
  <c r="DZ448" i="2"/>
  <c r="EA448" i="2"/>
  <c r="EB448" i="2"/>
  <c r="EC448" i="2"/>
  <c r="ED448" i="2"/>
  <c r="EE448" i="2"/>
  <c r="EF448" i="2"/>
  <c r="DO449" i="2"/>
  <c r="DP449" i="2"/>
  <c r="DQ449" i="2"/>
  <c r="DR449" i="2"/>
  <c r="DS449" i="2"/>
  <c r="DT449" i="2"/>
  <c r="DU449" i="2"/>
  <c r="DV449" i="2"/>
  <c r="DW449" i="2"/>
  <c r="DX449" i="2"/>
  <c r="DY449" i="2"/>
  <c r="DZ449" i="2"/>
  <c r="EA449" i="2"/>
  <c r="EB449" i="2"/>
  <c r="EC449" i="2"/>
  <c r="ED449" i="2"/>
  <c r="EE449" i="2"/>
  <c r="EF449" i="2"/>
  <c r="DO450" i="2"/>
  <c r="DP450" i="2"/>
  <c r="DQ450" i="2"/>
  <c r="DR450" i="2"/>
  <c r="DS450" i="2"/>
  <c r="DT450" i="2"/>
  <c r="DU450" i="2"/>
  <c r="DV450" i="2"/>
  <c r="DW450" i="2"/>
  <c r="DX450" i="2"/>
  <c r="DY450" i="2"/>
  <c r="DZ450" i="2"/>
  <c r="EA450" i="2"/>
  <c r="EB450" i="2"/>
  <c r="EC450" i="2"/>
  <c r="ED450" i="2"/>
  <c r="EE450" i="2"/>
  <c r="EF450" i="2"/>
  <c r="DO451" i="2"/>
  <c r="DP451" i="2"/>
  <c r="DQ451" i="2"/>
  <c r="DR451" i="2"/>
  <c r="DS451" i="2"/>
  <c r="DT451" i="2"/>
  <c r="DU451" i="2"/>
  <c r="DV451" i="2"/>
  <c r="DW451" i="2"/>
  <c r="DX451" i="2"/>
  <c r="DY451" i="2"/>
  <c r="DZ451" i="2"/>
  <c r="EA451" i="2"/>
  <c r="EB451" i="2"/>
  <c r="EC451" i="2"/>
  <c r="ED451" i="2"/>
  <c r="EE451" i="2"/>
  <c r="EF451" i="2"/>
  <c r="DO452" i="2"/>
  <c r="DP452" i="2"/>
  <c r="DQ452" i="2"/>
  <c r="DR452" i="2"/>
  <c r="DS452" i="2"/>
  <c r="DT452" i="2"/>
  <c r="DU452" i="2"/>
  <c r="DV452" i="2"/>
  <c r="DW452" i="2"/>
  <c r="DX452" i="2"/>
  <c r="DY452" i="2"/>
  <c r="DZ452" i="2"/>
  <c r="EA452" i="2"/>
  <c r="EB452" i="2"/>
  <c r="EC452" i="2"/>
  <c r="ED452" i="2"/>
  <c r="EE452" i="2"/>
  <c r="EF452" i="2"/>
  <c r="DO453" i="2"/>
  <c r="DP453" i="2"/>
  <c r="DQ453" i="2"/>
  <c r="DR453" i="2"/>
  <c r="DS453" i="2"/>
  <c r="DT453" i="2"/>
  <c r="DU453" i="2"/>
  <c r="DV453" i="2"/>
  <c r="DW453" i="2"/>
  <c r="DX453" i="2"/>
  <c r="DY453" i="2"/>
  <c r="DZ453" i="2"/>
  <c r="EA453" i="2"/>
  <c r="EB453" i="2"/>
  <c r="EC453" i="2"/>
  <c r="ED453" i="2"/>
  <c r="EE453" i="2"/>
  <c r="EF453" i="2"/>
  <c r="DO454" i="2"/>
  <c r="DP454" i="2"/>
  <c r="DQ454" i="2"/>
  <c r="DR454" i="2"/>
  <c r="DS454" i="2"/>
  <c r="DT454" i="2"/>
  <c r="DU454" i="2"/>
  <c r="DV454" i="2"/>
  <c r="DW454" i="2"/>
  <c r="DX454" i="2"/>
  <c r="DY454" i="2"/>
  <c r="DZ454" i="2"/>
  <c r="EA454" i="2"/>
  <c r="EB454" i="2"/>
  <c r="EC454" i="2"/>
  <c r="ED454" i="2"/>
  <c r="EE454" i="2"/>
  <c r="EF454" i="2"/>
  <c r="DO455" i="2"/>
  <c r="DP455" i="2"/>
  <c r="DQ455" i="2"/>
  <c r="DR455" i="2"/>
  <c r="DS455" i="2"/>
  <c r="DT455" i="2"/>
  <c r="DU455" i="2"/>
  <c r="DV455" i="2"/>
  <c r="DW455" i="2"/>
  <c r="DX455" i="2"/>
  <c r="DY455" i="2"/>
  <c r="DZ455" i="2"/>
  <c r="EA455" i="2"/>
  <c r="EB455" i="2"/>
  <c r="EC455" i="2"/>
  <c r="ED455" i="2"/>
  <c r="EE455" i="2"/>
  <c r="EF455" i="2"/>
  <c r="DO456" i="2"/>
  <c r="DP456" i="2"/>
  <c r="DQ456" i="2"/>
  <c r="DR456" i="2"/>
  <c r="DS456" i="2"/>
  <c r="DT456" i="2"/>
  <c r="DU456" i="2"/>
  <c r="DV456" i="2"/>
  <c r="DW456" i="2"/>
  <c r="DX456" i="2"/>
  <c r="DY456" i="2"/>
  <c r="DZ456" i="2"/>
  <c r="EA456" i="2"/>
  <c r="EB456" i="2"/>
  <c r="EC456" i="2"/>
  <c r="ED456" i="2"/>
  <c r="EE456" i="2"/>
  <c r="EF456" i="2"/>
  <c r="DO457" i="2"/>
  <c r="DP457" i="2"/>
  <c r="DQ457" i="2"/>
  <c r="DR457" i="2"/>
  <c r="DS457" i="2"/>
  <c r="DT457" i="2"/>
  <c r="DU457" i="2"/>
  <c r="DV457" i="2"/>
  <c r="DW457" i="2"/>
  <c r="DX457" i="2"/>
  <c r="DY457" i="2"/>
  <c r="DZ457" i="2"/>
  <c r="EA457" i="2"/>
  <c r="EB457" i="2"/>
  <c r="EC457" i="2"/>
  <c r="ED457" i="2"/>
  <c r="EE457" i="2"/>
  <c r="EF457" i="2"/>
  <c r="DO458" i="2"/>
  <c r="DP458" i="2"/>
  <c r="DQ458" i="2"/>
  <c r="DR458" i="2"/>
  <c r="DS458" i="2"/>
  <c r="DT458" i="2"/>
  <c r="DU458" i="2"/>
  <c r="DV458" i="2"/>
  <c r="DW458" i="2"/>
  <c r="DX458" i="2"/>
  <c r="DY458" i="2"/>
  <c r="DZ458" i="2"/>
  <c r="EA458" i="2"/>
  <c r="EB458" i="2"/>
  <c r="EC458" i="2"/>
  <c r="ED458" i="2"/>
  <c r="EE458" i="2"/>
  <c r="EF458" i="2"/>
  <c r="DO459" i="2"/>
  <c r="DP459" i="2"/>
  <c r="DQ459" i="2"/>
  <c r="DR459" i="2"/>
  <c r="DS459" i="2"/>
  <c r="DT459" i="2"/>
  <c r="DU459" i="2"/>
  <c r="DV459" i="2"/>
  <c r="DW459" i="2"/>
  <c r="DX459" i="2"/>
  <c r="DY459" i="2"/>
  <c r="DZ459" i="2"/>
  <c r="EA459" i="2"/>
  <c r="EB459" i="2"/>
  <c r="EC459" i="2"/>
  <c r="ED459" i="2"/>
  <c r="EE459" i="2"/>
  <c r="EF459" i="2"/>
  <c r="DO460" i="2"/>
  <c r="DP460" i="2"/>
  <c r="DQ460" i="2"/>
  <c r="DR460" i="2"/>
  <c r="DS460" i="2"/>
  <c r="DT460" i="2"/>
  <c r="DU460" i="2"/>
  <c r="DV460" i="2"/>
  <c r="DW460" i="2"/>
  <c r="DX460" i="2"/>
  <c r="DY460" i="2"/>
  <c r="DZ460" i="2"/>
  <c r="EA460" i="2"/>
  <c r="EB460" i="2"/>
  <c r="EC460" i="2"/>
  <c r="ED460" i="2"/>
  <c r="EE460" i="2"/>
  <c r="EF460" i="2"/>
  <c r="DO461" i="2"/>
  <c r="DP461" i="2"/>
  <c r="DQ461" i="2"/>
  <c r="DR461" i="2"/>
  <c r="DS461" i="2"/>
  <c r="DT461" i="2"/>
  <c r="DU461" i="2"/>
  <c r="DV461" i="2"/>
  <c r="DW461" i="2"/>
  <c r="DX461" i="2"/>
  <c r="DY461" i="2"/>
  <c r="DZ461" i="2"/>
  <c r="EA461" i="2"/>
  <c r="EB461" i="2"/>
  <c r="EC461" i="2"/>
  <c r="ED461" i="2"/>
  <c r="EE461" i="2"/>
  <c r="EF461" i="2"/>
  <c r="DO462" i="2"/>
  <c r="DP462" i="2"/>
  <c r="DQ462" i="2"/>
  <c r="DR462" i="2"/>
  <c r="DS462" i="2"/>
  <c r="DT462" i="2"/>
  <c r="DU462" i="2"/>
  <c r="DV462" i="2"/>
  <c r="DW462" i="2"/>
  <c r="DX462" i="2"/>
  <c r="DY462" i="2"/>
  <c r="DZ462" i="2"/>
  <c r="EA462" i="2"/>
  <c r="EB462" i="2"/>
  <c r="EC462" i="2"/>
  <c r="ED462" i="2"/>
  <c r="EE462" i="2"/>
  <c r="EF462" i="2"/>
  <c r="DO463" i="2"/>
  <c r="DP463" i="2"/>
  <c r="DQ463" i="2"/>
  <c r="DR463" i="2"/>
  <c r="DS463" i="2"/>
  <c r="DT463" i="2"/>
  <c r="DU463" i="2"/>
  <c r="DV463" i="2"/>
  <c r="DW463" i="2"/>
  <c r="DX463" i="2"/>
  <c r="DY463" i="2"/>
  <c r="DZ463" i="2"/>
  <c r="EA463" i="2"/>
  <c r="EB463" i="2"/>
  <c r="EC463" i="2"/>
  <c r="ED463" i="2"/>
  <c r="EE463" i="2"/>
  <c r="EF463" i="2"/>
  <c r="DO464" i="2"/>
  <c r="DP464" i="2"/>
  <c r="DQ464" i="2"/>
  <c r="DR464" i="2"/>
  <c r="DS464" i="2"/>
  <c r="DT464" i="2"/>
  <c r="DU464" i="2"/>
  <c r="DV464" i="2"/>
  <c r="DW464" i="2"/>
  <c r="DX464" i="2"/>
  <c r="DY464" i="2"/>
  <c r="DZ464" i="2"/>
  <c r="EA464" i="2"/>
  <c r="EB464" i="2"/>
  <c r="EC464" i="2"/>
  <c r="ED464" i="2"/>
  <c r="EE464" i="2"/>
  <c r="EF464" i="2"/>
  <c r="DO465" i="2"/>
  <c r="DP465" i="2"/>
  <c r="DQ465" i="2"/>
  <c r="DR465" i="2"/>
  <c r="DS465" i="2"/>
  <c r="DT465" i="2"/>
  <c r="DU465" i="2"/>
  <c r="DV465" i="2"/>
  <c r="DW465" i="2"/>
  <c r="DX465" i="2"/>
  <c r="DY465" i="2"/>
  <c r="DZ465" i="2"/>
  <c r="EA465" i="2"/>
  <c r="EB465" i="2"/>
  <c r="EC465" i="2"/>
  <c r="ED465" i="2"/>
  <c r="EE465" i="2"/>
  <c r="EF465" i="2"/>
  <c r="DO466" i="2"/>
  <c r="DP466" i="2"/>
  <c r="DQ466" i="2"/>
  <c r="DR466" i="2"/>
  <c r="DS466" i="2"/>
  <c r="DT466" i="2"/>
  <c r="DU466" i="2"/>
  <c r="DV466" i="2"/>
  <c r="DW466" i="2"/>
  <c r="DX466" i="2"/>
  <c r="DY466" i="2"/>
  <c r="DZ466" i="2"/>
  <c r="EA466" i="2"/>
  <c r="EB466" i="2"/>
  <c r="EC466" i="2"/>
  <c r="ED466" i="2"/>
  <c r="EE466" i="2"/>
  <c r="EF466" i="2"/>
  <c r="DO467" i="2"/>
  <c r="DP467" i="2"/>
  <c r="DQ467" i="2"/>
  <c r="DR467" i="2"/>
  <c r="DS467" i="2"/>
  <c r="DT467" i="2"/>
  <c r="DU467" i="2"/>
  <c r="DV467" i="2"/>
  <c r="DW467" i="2"/>
  <c r="DX467" i="2"/>
  <c r="DY467" i="2"/>
  <c r="DZ467" i="2"/>
  <c r="EA467" i="2"/>
  <c r="EB467" i="2"/>
  <c r="EC467" i="2"/>
  <c r="ED467" i="2"/>
  <c r="EE467" i="2"/>
  <c r="EF467" i="2"/>
  <c r="DO468" i="2"/>
  <c r="DP468" i="2"/>
  <c r="DQ468" i="2"/>
  <c r="DR468" i="2"/>
  <c r="DS468" i="2"/>
  <c r="DT468" i="2"/>
  <c r="DU468" i="2"/>
  <c r="DV468" i="2"/>
  <c r="DW468" i="2"/>
  <c r="DX468" i="2"/>
  <c r="DY468" i="2"/>
  <c r="DZ468" i="2"/>
  <c r="EA468" i="2"/>
  <c r="EB468" i="2"/>
  <c r="EC468" i="2"/>
  <c r="ED468" i="2"/>
  <c r="EE468" i="2"/>
  <c r="EF468" i="2"/>
  <c r="DO469" i="2"/>
  <c r="DP469" i="2"/>
  <c r="DQ469" i="2"/>
  <c r="DR469" i="2"/>
  <c r="DS469" i="2"/>
  <c r="DT469" i="2"/>
  <c r="DU469" i="2"/>
  <c r="DV469" i="2"/>
  <c r="DW469" i="2"/>
  <c r="DX469" i="2"/>
  <c r="DY469" i="2"/>
  <c r="DZ469" i="2"/>
  <c r="EA469" i="2"/>
  <c r="EB469" i="2"/>
  <c r="EC469" i="2"/>
  <c r="ED469" i="2"/>
  <c r="EE469" i="2"/>
  <c r="EF469" i="2"/>
  <c r="DO470" i="2"/>
  <c r="DP470" i="2"/>
  <c r="DQ470" i="2"/>
  <c r="DR470" i="2"/>
  <c r="DS470" i="2"/>
  <c r="DT470" i="2"/>
  <c r="DU470" i="2"/>
  <c r="DV470" i="2"/>
  <c r="DW470" i="2"/>
  <c r="DX470" i="2"/>
  <c r="DY470" i="2"/>
  <c r="DZ470" i="2"/>
  <c r="EA470" i="2"/>
  <c r="EB470" i="2"/>
  <c r="EC470" i="2"/>
  <c r="ED470" i="2"/>
  <c r="EE470" i="2"/>
  <c r="EF470" i="2"/>
  <c r="DO471" i="2"/>
  <c r="DP471" i="2"/>
  <c r="DQ471" i="2"/>
  <c r="DR471" i="2"/>
  <c r="DS471" i="2"/>
  <c r="DT471" i="2"/>
  <c r="DU471" i="2"/>
  <c r="DV471" i="2"/>
  <c r="DW471" i="2"/>
  <c r="DX471" i="2"/>
  <c r="DY471" i="2"/>
  <c r="DZ471" i="2"/>
  <c r="EA471" i="2"/>
  <c r="EB471" i="2"/>
  <c r="EC471" i="2"/>
  <c r="ED471" i="2"/>
  <c r="EE471" i="2"/>
  <c r="EF471" i="2"/>
  <c r="DO472" i="2"/>
  <c r="DP472" i="2"/>
  <c r="DQ472" i="2"/>
  <c r="DR472" i="2"/>
  <c r="DS472" i="2"/>
  <c r="DT472" i="2"/>
  <c r="DU472" i="2"/>
  <c r="DV472" i="2"/>
  <c r="DW472" i="2"/>
  <c r="DX472" i="2"/>
  <c r="DY472" i="2"/>
  <c r="DZ472" i="2"/>
  <c r="EA472" i="2"/>
  <c r="EB472" i="2"/>
  <c r="EC472" i="2"/>
  <c r="ED472" i="2"/>
  <c r="EE472" i="2"/>
  <c r="EF472" i="2"/>
  <c r="DO473" i="2"/>
  <c r="DP473" i="2"/>
  <c r="DQ473" i="2"/>
  <c r="DR473" i="2"/>
  <c r="DS473" i="2"/>
  <c r="DT473" i="2"/>
  <c r="DU473" i="2"/>
  <c r="DV473" i="2"/>
  <c r="DW473" i="2"/>
  <c r="DX473" i="2"/>
  <c r="DY473" i="2"/>
  <c r="DZ473" i="2"/>
  <c r="EA473" i="2"/>
  <c r="EB473" i="2"/>
  <c r="EC473" i="2"/>
  <c r="ED473" i="2"/>
  <c r="EE473" i="2"/>
  <c r="EF473" i="2"/>
  <c r="DO474" i="2"/>
  <c r="DP474" i="2"/>
  <c r="DQ474" i="2"/>
  <c r="DR474" i="2"/>
  <c r="DS474" i="2"/>
  <c r="DT474" i="2"/>
  <c r="DU474" i="2"/>
  <c r="DV474" i="2"/>
  <c r="DW474" i="2"/>
  <c r="DX474" i="2"/>
  <c r="DY474" i="2"/>
  <c r="DZ474" i="2"/>
  <c r="EA474" i="2"/>
  <c r="EB474" i="2"/>
  <c r="EC474" i="2"/>
  <c r="ED474" i="2"/>
  <c r="EE474" i="2"/>
  <c r="EF474" i="2"/>
  <c r="DO475" i="2"/>
  <c r="DP475" i="2"/>
  <c r="DQ475" i="2"/>
  <c r="DR475" i="2"/>
  <c r="DS475" i="2"/>
  <c r="DT475" i="2"/>
  <c r="DU475" i="2"/>
  <c r="DV475" i="2"/>
  <c r="DW475" i="2"/>
  <c r="DX475" i="2"/>
  <c r="DY475" i="2"/>
  <c r="DZ475" i="2"/>
  <c r="EA475" i="2"/>
  <c r="EB475" i="2"/>
  <c r="EC475" i="2"/>
  <c r="ED475" i="2"/>
  <c r="EE475" i="2"/>
  <c r="EF475" i="2"/>
  <c r="DO476" i="2"/>
  <c r="DP476" i="2"/>
  <c r="DQ476" i="2"/>
  <c r="DR476" i="2"/>
  <c r="DS476" i="2"/>
  <c r="DT476" i="2"/>
  <c r="DU476" i="2"/>
  <c r="DV476" i="2"/>
  <c r="DW476" i="2"/>
  <c r="DX476" i="2"/>
  <c r="DY476" i="2"/>
  <c r="DZ476" i="2"/>
  <c r="EA476" i="2"/>
  <c r="EB476" i="2"/>
  <c r="EC476" i="2"/>
  <c r="ED476" i="2"/>
  <c r="EE476" i="2"/>
  <c r="EF476" i="2"/>
  <c r="DO477" i="2"/>
  <c r="DP477" i="2"/>
  <c r="DQ477" i="2"/>
  <c r="DR477" i="2"/>
  <c r="DS477" i="2"/>
  <c r="DT477" i="2"/>
  <c r="DU477" i="2"/>
  <c r="DV477" i="2"/>
  <c r="DW477" i="2"/>
  <c r="DX477" i="2"/>
  <c r="DY477" i="2"/>
  <c r="DZ477" i="2"/>
  <c r="EA477" i="2"/>
  <c r="EB477" i="2"/>
  <c r="EC477" i="2"/>
  <c r="ED477" i="2"/>
  <c r="EE477" i="2"/>
  <c r="EF477" i="2"/>
  <c r="DO478" i="2"/>
  <c r="DP478" i="2"/>
  <c r="DQ478" i="2"/>
  <c r="DR478" i="2"/>
  <c r="DS478" i="2"/>
  <c r="DT478" i="2"/>
  <c r="DU478" i="2"/>
  <c r="DV478" i="2"/>
  <c r="DW478" i="2"/>
  <c r="DX478" i="2"/>
  <c r="DY478" i="2"/>
  <c r="DZ478" i="2"/>
  <c r="EA478" i="2"/>
  <c r="EB478" i="2"/>
  <c r="EC478" i="2"/>
  <c r="ED478" i="2"/>
  <c r="EE478" i="2"/>
  <c r="EF478" i="2"/>
  <c r="DO479" i="2"/>
  <c r="DP479" i="2"/>
  <c r="DQ479" i="2"/>
  <c r="DR479" i="2"/>
  <c r="DS479" i="2"/>
  <c r="DT479" i="2"/>
  <c r="DU479" i="2"/>
  <c r="DV479" i="2"/>
  <c r="DW479" i="2"/>
  <c r="DX479" i="2"/>
  <c r="DY479" i="2"/>
  <c r="DZ479" i="2"/>
  <c r="EA479" i="2"/>
  <c r="EB479" i="2"/>
  <c r="EC479" i="2"/>
  <c r="ED479" i="2"/>
  <c r="EE479" i="2"/>
  <c r="EF479" i="2"/>
  <c r="DO480" i="2"/>
  <c r="DP480" i="2"/>
  <c r="DQ480" i="2"/>
  <c r="DR480" i="2"/>
  <c r="DS480" i="2"/>
  <c r="DT480" i="2"/>
  <c r="DU480" i="2"/>
  <c r="DV480" i="2"/>
  <c r="DW480" i="2"/>
  <c r="DX480" i="2"/>
  <c r="DY480" i="2"/>
  <c r="DZ480" i="2"/>
  <c r="EA480" i="2"/>
  <c r="EB480" i="2"/>
  <c r="EC480" i="2"/>
  <c r="ED480" i="2"/>
  <c r="EE480" i="2"/>
  <c r="EF480" i="2"/>
  <c r="DO481" i="2"/>
  <c r="DP481" i="2"/>
  <c r="DQ481" i="2"/>
  <c r="DR481" i="2"/>
  <c r="DS481" i="2"/>
  <c r="DT481" i="2"/>
  <c r="DU481" i="2"/>
  <c r="DV481" i="2"/>
  <c r="DW481" i="2"/>
  <c r="DX481" i="2"/>
  <c r="DY481" i="2"/>
  <c r="DZ481" i="2"/>
  <c r="EA481" i="2"/>
  <c r="EB481" i="2"/>
  <c r="EC481" i="2"/>
  <c r="ED481" i="2"/>
  <c r="EE481" i="2"/>
  <c r="EF481" i="2"/>
  <c r="DO482" i="2"/>
  <c r="DP482" i="2"/>
  <c r="DQ482" i="2"/>
  <c r="DR482" i="2"/>
  <c r="DS482" i="2"/>
  <c r="DT482" i="2"/>
  <c r="DU482" i="2"/>
  <c r="DV482" i="2"/>
  <c r="DW482" i="2"/>
  <c r="DX482" i="2"/>
  <c r="DY482" i="2"/>
  <c r="DZ482" i="2"/>
  <c r="EA482" i="2"/>
  <c r="EB482" i="2"/>
  <c r="EC482" i="2"/>
  <c r="ED482" i="2"/>
  <c r="EE482" i="2"/>
  <c r="EF482" i="2"/>
  <c r="DO483" i="2"/>
  <c r="DP483" i="2"/>
  <c r="DQ483" i="2"/>
  <c r="DR483" i="2"/>
  <c r="DS483" i="2"/>
  <c r="DT483" i="2"/>
  <c r="DU483" i="2"/>
  <c r="DV483" i="2"/>
  <c r="DW483" i="2"/>
  <c r="DX483" i="2"/>
  <c r="DY483" i="2"/>
  <c r="DZ483" i="2"/>
  <c r="EA483" i="2"/>
  <c r="EB483" i="2"/>
  <c r="EC483" i="2"/>
  <c r="ED483" i="2"/>
  <c r="EE483" i="2"/>
  <c r="EF483" i="2"/>
  <c r="DO484" i="2"/>
  <c r="DP484" i="2"/>
  <c r="DQ484" i="2"/>
  <c r="DR484" i="2"/>
  <c r="DS484" i="2"/>
  <c r="DT484" i="2"/>
  <c r="DU484" i="2"/>
  <c r="DV484" i="2"/>
  <c r="DW484" i="2"/>
  <c r="DX484" i="2"/>
  <c r="DY484" i="2"/>
  <c r="DZ484" i="2"/>
  <c r="EA484" i="2"/>
  <c r="EB484" i="2"/>
  <c r="EC484" i="2"/>
  <c r="ED484" i="2"/>
  <c r="EE484" i="2"/>
  <c r="EF484" i="2"/>
  <c r="DO485" i="2"/>
  <c r="DP485" i="2"/>
  <c r="DQ485" i="2"/>
  <c r="DR485" i="2"/>
  <c r="DS485" i="2"/>
  <c r="DT485" i="2"/>
  <c r="DU485" i="2"/>
  <c r="DV485" i="2"/>
  <c r="DW485" i="2"/>
  <c r="DX485" i="2"/>
  <c r="DY485" i="2"/>
  <c r="DZ485" i="2"/>
  <c r="EA485" i="2"/>
  <c r="EB485" i="2"/>
  <c r="EC485" i="2"/>
  <c r="ED485" i="2"/>
  <c r="EE485" i="2"/>
  <c r="EF485" i="2"/>
  <c r="DO486" i="2"/>
  <c r="DP486" i="2"/>
  <c r="DQ486" i="2"/>
  <c r="DR486" i="2"/>
  <c r="DS486" i="2"/>
  <c r="DT486" i="2"/>
  <c r="DU486" i="2"/>
  <c r="DV486" i="2"/>
  <c r="DW486" i="2"/>
  <c r="DX486" i="2"/>
  <c r="DY486" i="2"/>
  <c r="DZ486" i="2"/>
  <c r="EA486" i="2"/>
  <c r="EB486" i="2"/>
  <c r="EC486" i="2"/>
  <c r="ED486" i="2"/>
  <c r="EE486" i="2"/>
  <c r="EF486" i="2"/>
  <c r="DO487" i="2"/>
  <c r="DP487" i="2"/>
  <c r="DQ487" i="2"/>
  <c r="DR487" i="2"/>
  <c r="DS487" i="2"/>
  <c r="DT487" i="2"/>
  <c r="DU487" i="2"/>
  <c r="DV487" i="2"/>
  <c r="DW487" i="2"/>
  <c r="DX487" i="2"/>
  <c r="DY487" i="2"/>
  <c r="DZ487" i="2"/>
  <c r="EA487" i="2"/>
  <c r="EB487" i="2"/>
  <c r="EC487" i="2"/>
  <c r="ED487" i="2"/>
  <c r="EE487" i="2"/>
  <c r="EF487" i="2"/>
  <c r="DO488" i="2"/>
  <c r="DP488" i="2"/>
  <c r="DQ488" i="2"/>
  <c r="DR488" i="2"/>
  <c r="DS488" i="2"/>
  <c r="DT488" i="2"/>
  <c r="DU488" i="2"/>
  <c r="DV488" i="2"/>
  <c r="DW488" i="2"/>
  <c r="DX488" i="2"/>
  <c r="DY488" i="2"/>
  <c r="DZ488" i="2"/>
  <c r="EA488" i="2"/>
  <c r="EB488" i="2"/>
  <c r="EC488" i="2"/>
  <c r="ED488" i="2"/>
  <c r="EE488" i="2"/>
  <c r="EF488" i="2"/>
  <c r="DO489" i="2"/>
  <c r="DP489" i="2"/>
  <c r="DQ489" i="2"/>
  <c r="DR489" i="2"/>
  <c r="DS489" i="2"/>
  <c r="DT489" i="2"/>
  <c r="DU489" i="2"/>
  <c r="DV489" i="2"/>
  <c r="DW489" i="2"/>
  <c r="DX489" i="2"/>
  <c r="DY489" i="2"/>
  <c r="DZ489" i="2"/>
  <c r="EA489" i="2"/>
  <c r="EB489" i="2"/>
  <c r="EC489" i="2"/>
  <c r="ED489" i="2"/>
  <c r="EE489" i="2"/>
  <c r="EF489" i="2"/>
  <c r="DO490" i="2"/>
  <c r="DP490" i="2"/>
  <c r="DQ490" i="2"/>
  <c r="DR490" i="2"/>
  <c r="DS490" i="2"/>
  <c r="DT490" i="2"/>
  <c r="DU490" i="2"/>
  <c r="DV490" i="2"/>
  <c r="DW490" i="2"/>
  <c r="DX490" i="2"/>
  <c r="DY490" i="2"/>
  <c r="DZ490" i="2"/>
  <c r="EA490" i="2"/>
  <c r="EB490" i="2"/>
  <c r="EC490" i="2"/>
  <c r="ED490" i="2"/>
  <c r="EE490" i="2"/>
  <c r="EF490" i="2"/>
  <c r="DO491" i="2"/>
  <c r="DP491" i="2"/>
  <c r="DQ491" i="2"/>
  <c r="DR491" i="2"/>
  <c r="DS491" i="2"/>
  <c r="DT491" i="2"/>
  <c r="DU491" i="2"/>
  <c r="DV491" i="2"/>
  <c r="DW491" i="2"/>
  <c r="DX491" i="2"/>
  <c r="DY491" i="2"/>
  <c r="DZ491" i="2"/>
  <c r="EA491" i="2"/>
  <c r="EB491" i="2"/>
  <c r="EC491" i="2"/>
  <c r="ED491" i="2"/>
  <c r="EE491" i="2"/>
  <c r="EF491" i="2"/>
  <c r="DO492" i="2"/>
  <c r="DP492" i="2"/>
  <c r="DQ492" i="2"/>
  <c r="DR492" i="2"/>
  <c r="DS492" i="2"/>
  <c r="DT492" i="2"/>
  <c r="DU492" i="2"/>
  <c r="DV492" i="2"/>
  <c r="DW492" i="2"/>
  <c r="DX492" i="2"/>
  <c r="DY492" i="2"/>
  <c r="DZ492" i="2"/>
  <c r="EA492" i="2"/>
  <c r="EB492" i="2"/>
  <c r="EC492" i="2"/>
  <c r="ED492" i="2"/>
  <c r="EE492" i="2"/>
  <c r="EF492" i="2"/>
  <c r="DO493" i="2"/>
  <c r="DP493" i="2"/>
  <c r="DQ493" i="2"/>
  <c r="DR493" i="2"/>
  <c r="DS493" i="2"/>
  <c r="DT493" i="2"/>
  <c r="DU493" i="2"/>
  <c r="DV493" i="2"/>
  <c r="DW493" i="2"/>
  <c r="DX493" i="2"/>
  <c r="DY493" i="2"/>
  <c r="DZ493" i="2"/>
  <c r="EA493" i="2"/>
  <c r="EB493" i="2"/>
  <c r="EC493" i="2"/>
  <c r="ED493" i="2"/>
  <c r="EE493" i="2"/>
  <c r="EF493" i="2"/>
  <c r="DO494" i="2"/>
  <c r="DP494" i="2"/>
  <c r="DQ494" i="2"/>
  <c r="DR494" i="2"/>
  <c r="DS494" i="2"/>
  <c r="DT494" i="2"/>
  <c r="DU494" i="2"/>
  <c r="DV494" i="2"/>
  <c r="DW494" i="2"/>
  <c r="DX494" i="2"/>
  <c r="DY494" i="2"/>
  <c r="DZ494" i="2"/>
  <c r="EA494" i="2"/>
  <c r="EB494" i="2"/>
  <c r="EC494" i="2"/>
  <c r="ED494" i="2"/>
  <c r="EE494" i="2"/>
  <c r="EF494" i="2"/>
  <c r="DO495" i="2"/>
  <c r="DP495" i="2"/>
  <c r="DQ495" i="2"/>
  <c r="DR495" i="2"/>
  <c r="DS495" i="2"/>
  <c r="DT495" i="2"/>
  <c r="DU495" i="2"/>
  <c r="DV495" i="2"/>
  <c r="DW495" i="2"/>
  <c r="DX495" i="2"/>
  <c r="DY495" i="2"/>
  <c r="DZ495" i="2"/>
  <c r="EA495" i="2"/>
  <c r="EB495" i="2"/>
  <c r="EC495" i="2"/>
  <c r="ED495" i="2"/>
  <c r="EE495" i="2"/>
  <c r="EF495" i="2"/>
  <c r="DO496" i="2"/>
  <c r="DP496" i="2"/>
  <c r="DQ496" i="2"/>
  <c r="DR496" i="2"/>
  <c r="DS496" i="2"/>
  <c r="DT496" i="2"/>
  <c r="DU496" i="2"/>
  <c r="DV496" i="2"/>
  <c r="DW496" i="2"/>
  <c r="DX496" i="2"/>
  <c r="DY496" i="2"/>
  <c r="DZ496" i="2"/>
  <c r="EA496" i="2"/>
  <c r="EB496" i="2"/>
  <c r="EC496" i="2"/>
  <c r="ED496" i="2"/>
  <c r="EE496" i="2"/>
  <c r="EF496" i="2"/>
  <c r="DO497" i="2"/>
  <c r="DP497" i="2"/>
  <c r="DQ497" i="2"/>
  <c r="DR497" i="2"/>
  <c r="DS497" i="2"/>
  <c r="DT497" i="2"/>
  <c r="DU497" i="2"/>
  <c r="DV497" i="2"/>
  <c r="DW497" i="2"/>
  <c r="DX497" i="2"/>
  <c r="DY497" i="2"/>
  <c r="DZ497" i="2"/>
  <c r="EA497" i="2"/>
  <c r="EB497" i="2"/>
  <c r="EC497" i="2"/>
  <c r="ED497" i="2"/>
  <c r="EE497" i="2"/>
  <c r="EF497" i="2"/>
  <c r="DO498" i="2"/>
  <c r="DP498" i="2"/>
  <c r="DQ498" i="2"/>
  <c r="DR498" i="2"/>
  <c r="DS498" i="2"/>
  <c r="DT498" i="2"/>
  <c r="DU498" i="2"/>
  <c r="DV498" i="2"/>
  <c r="DW498" i="2"/>
  <c r="DX498" i="2"/>
  <c r="DY498" i="2"/>
  <c r="DZ498" i="2"/>
  <c r="EA498" i="2"/>
  <c r="EB498" i="2"/>
  <c r="EC498" i="2"/>
  <c r="ED498" i="2"/>
  <c r="EE498" i="2"/>
  <c r="EF498" i="2"/>
  <c r="DO499" i="2"/>
  <c r="DP499" i="2"/>
  <c r="DQ499" i="2"/>
  <c r="DR499" i="2"/>
  <c r="DS499" i="2"/>
  <c r="DT499" i="2"/>
  <c r="DU499" i="2"/>
  <c r="DV499" i="2"/>
  <c r="DW499" i="2"/>
  <c r="DX499" i="2"/>
  <c r="DY499" i="2"/>
  <c r="DZ499" i="2"/>
  <c r="EA499" i="2"/>
  <c r="EB499" i="2"/>
  <c r="EC499" i="2"/>
  <c r="ED499" i="2"/>
  <c r="EE499" i="2"/>
  <c r="EF499" i="2"/>
  <c r="DO500" i="2"/>
  <c r="DP500" i="2"/>
  <c r="DQ500" i="2"/>
  <c r="DR500" i="2"/>
  <c r="DS500" i="2"/>
  <c r="DT500" i="2"/>
  <c r="DU500" i="2"/>
  <c r="DV500" i="2"/>
  <c r="DW500" i="2"/>
  <c r="DX500" i="2"/>
  <c r="DY500" i="2"/>
  <c r="DZ500" i="2"/>
  <c r="EA500" i="2"/>
  <c r="EB500" i="2"/>
  <c r="EC500" i="2"/>
  <c r="ED500" i="2"/>
  <c r="EE500" i="2"/>
  <c r="EF500" i="2"/>
  <c r="DO501" i="2"/>
  <c r="DP501" i="2"/>
  <c r="DQ501" i="2"/>
  <c r="DR501" i="2"/>
  <c r="DS501" i="2"/>
  <c r="DT501" i="2"/>
  <c r="DU501" i="2"/>
  <c r="DV501" i="2"/>
  <c r="DW501" i="2"/>
  <c r="DX501" i="2"/>
  <c r="DY501" i="2"/>
  <c r="DZ501" i="2"/>
  <c r="EA501" i="2"/>
  <c r="EB501" i="2"/>
  <c r="EC501" i="2"/>
  <c r="ED501" i="2"/>
  <c r="EE501" i="2"/>
  <c r="EF501" i="2"/>
  <c r="DO502" i="2"/>
  <c r="DP502" i="2"/>
  <c r="DQ502" i="2"/>
  <c r="DR502" i="2"/>
  <c r="DS502" i="2"/>
  <c r="DT502" i="2"/>
  <c r="DU502" i="2"/>
  <c r="DV502" i="2"/>
  <c r="DW502" i="2"/>
  <c r="DX502" i="2"/>
  <c r="DY502" i="2"/>
  <c r="DZ502" i="2"/>
  <c r="EA502" i="2"/>
  <c r="EB502" i="2"/>
  <c r="EC502" i="2"/>
  <c r="ED502" i="2"/>
  <c r="EE502" i="2"/>
  <c r="EF502" i="2"/>
  <c r="DO503" i="2"/>
  <c r="DP503" i="2"/>
  <c r="DQ503" i="2"/>
  <c r="DR503" i="2"/>
  <c r="DS503" i="2"/>
  <c r="DT503" i="2"/>
  <c r="DU503" i="2"/>
  <c r="DV503" i="2"/>
  <c r="DW503" i="2"/>
  <c r="DX503" i="2"/>
  <c r="DY503" i="2"/>
  <c r="DZ503" i="2"/>
  <c r="EA503" i="2"/>
  <c r="EB503" i="2"/>
  <c r="EC503" i="2"/>
  <c r="ED503" i="2"/>
  <c r="EE503" i="2"/>
  <c r="EF503" i="2"/>
  <c r="DO504" i="2"/>
  <c r="DP504" i="2"/>
  <c r="DQ504" i="2"/>
  <c r="DR504" i="2"/>
  <c r="DS504" i="2"/>
  <c r="DT504" i="2"/>
  <c r="DU504" i="2"/>
  <c r="DV504" i="2"/>
  <c r="DW504" i="2"/>
  <c r="DX504" i="2"/>
  <c r="DY504" i="2"/>
  <c r="DZ504" i="2"/>
  <c r="EA504" i="2"/>
  <c r="EB504" i="2"/>
  <c r="EC504" i="2"/>
  <c r="ED504" i="2"/>
  <c r="EE504" i="2"/>
  <c r="EF504" i="2"/>
  <c r="DO505" i="2"/>
  <c r="DP505" i="2"/>
  <c r="DQ505" i="2"/>
  <c r="DR505" i="2"/>
  <c r="DS505" i="2"/>
  <c r="DT505" i="2"/>
  <c r="DU505" i="2"/>
  <c r="DV505" i="2"/>
  <c r="DW505" i="2"/>
  <c r="DX505" i="2"/>
  <c r="DY505" i="2"/>
  <c r="DZ505" i="2"/>
  <c r="EA505" i="2"/>
  <c r="EB505" i="2"/>
  <c r="EC505" i="2"/>
  <c r="ED505" i="2"/>
  <c r="EE505" i="2"/>
  <c r="EF505" i="2"/>
  <c r="DO506" i="2"/>
  <c r="DP506" i="2"/>
  <c r="DQ506" i="2"/>
  <c r="DR506" i="2"/>
  <c r="DS506" i="2"/>
  <c r="DT506" i="2"/>
  <c r="DU506" i="2"/>
  <c r="DV506" i="2"/>
  <c r="DW506" i="2"/>
  <c r="DX506" i="2"/>
  <c r="DY506" i="2"/>
  <c r="DZ506" i="2"/>
  <c r="EA506" i="2"/>
  <c r="EB506" i="2"/>
  <c r="EC506" i="2"/>
  <c r="ED506" i="2"/>
  <c r="EE506" i="2"/>
  <c r="EF506" i="2"/>
  <c r="DO507" i="2"/>
  <c r="DP507" i="2"/>
  <c r="DQ507" i="2"/>
  <c r="DR507" i="2"/>
  <c r="DS507" i="2"/>
  <c r="DT507" i="2"/>
  <c r="DU507" i="2"/>
  <c r="DV507" i="2"/>
  <c r="DW507" i="2"/>
  <c r="DX507" i="2"/>
  <c r="DY507" i="2"/>
  <c r="DZ507" i="2"/>
  <c r="EA507" i="2"/>
  <c r="EB507" i="2"/>
  <c r="EC507" i="2"/>
  <c r="ED507" i="2"/>
  <c r="EE507" i="2"/>
  <c r="EF507" i="2"/>
  <c r="DO508" i="2"/>
  <c r="DP508" i="2"/>
  <c r="DQ508" i="2"/>
  <c r="DR508" i="2"/>
  <c r="DS508" i="2"/>
  <c r="DT508" i="2"/>
  <c r="DU508" i="2"/>
  <c r="DV508" i="2"/>
  <c r="DW508" i="2"/>
  <c r="DX508" i="2"/>
  <c r="DY508" i="2"/>
  <c r="DZ508" i="2"/>
  <c r="EA508" i="2"/>
  <c r="EB508" i="2"/>
  <c r="EC508" i="2"/>
  <c r="ED508" i="2"/>
  <c r="EE508" i="2"/>
  <c r="EF508" i="2"/>
  <c r="DO509" i="2"/>
  <c r="DP509" i="2"/>
  <c r="DQ509" i="2"/>
  <c r="DR509" i="2"/>
  <c r="DS509" i="2"/>
  <c r="DT509" i="2"/>
  <c r="DU509" i="2"/>
  <c r="DV509" i="2"/>
  <c r="DW509" i="2"/>
  <c r="DX509" i="2"/>
  <c r="DY509" i="2"/>
  <c r="DZ509" i="2"/>
  <c r="EA509" i="2"/>
  <c r="EB509" i="2"/>
  <c r="EC509" i="2"/>
  <c r="ED509" i="2"/>
  <c r="EE509" i="2"/>
  <c r="EF509" i="2"/>
  <c r="DO510" i="2"/>
  <c r="DP510" i="2"/>
  <c r="DQ510" i="2"/>
  <c r="DR510" i="2"/>
  <c r="DS510" i="2"/>
  <c r="DT510" i="2"/>
  <c r="DU510" i="2"/>
  <c r="DV510" i="2"/>
  <c r="DW510" i="2"/>
  <c r="DX510" i="2"/>
  <c r="DY510" i="2"/>
  <c r="DZ510" i="2"/>
  <c r="EA510" i="2"/>
  <c r="EB510" i="2"/>
  <c r="EC510" i="2"/>
  <c r="ED510" i="2"/>
  <c r="EE510" i="2"/>
  <c r="EF510" i="2"/>
  <c r="DO511" i="2"/>
  <c r="DP511" i="2"/>
  <c r="DQ511" i="2"/>
  <c r="DR511" i="2"/>
  <c r="DS511" i="2"/>
  <c r="DT511" i="2"/>
  <c r="DU511" i="2"/>
  <c r="DV511" i="2"/>
  <c r="DW511" i="2"/>
  <c r="DX511" i="2"/>
  <c r="DY511" i="2"/>
  <c r="DZ511" i="2"/>
  <c r="EA511" i="2"/>
  <c r="EB511" i="2"/>
  <c r="EC511" i="2"/>
  <c r="ED511" i="2"/>
  <c r="EE511" i="2"/>
  <c r="EF511" i="2"/>
  <c r="DO512" i="2"/>
  <c r="DP512" i="2"/>
  <c r="DQ512" i="2"/>
  <c r="DR512" i="2"/>
  <c r="DS512" i="2"/>
  <c r="DT512" i="2"/>
  <c r="DU512" i="2"/>
  <c r="DV512" i="2"/>
  <c r="DW512" i="2"/>
  <c r="DX512" i="2"/>
  <c r="DY512" i="2"/>
  <c r="DZ512" i="2"/>
  <c r="EA512" i="2"/>
  <c r="EB512" i="2"/>
  <c r="EC512" i="2"/>
  <c r="ED512" i="2"/>
  <c r="EE512" i="2"/>
  <c r="EF512" i="2"/>
  <c r="DO513" i="2"/>
  <c r="DP513" i="2"/>
  <c r="DQ513" i="2"/>
  <c r="DR513" i="2"/>
  <c r="DS513" i="2"/>
  <c r="DT513" i="2"/>
  <c r="DU513" i="2"/>
  <c r="DV513" i="2"/>
  <c r="DW513" i="2"/>
  <c r="DX513" i="2"/>
  <c r="DY513" i="2"/>
  <c r="DZ513" i="2"/>
  <c r="EA513" i="2"/>
  <c r="EB513" i="2"/>
  <c r="EC513" i="2"/>
  <c r="ED513" i="2"/>
  <c r="EE513" i="2"/>
  <c r="EF513" i="2"/>
  <c r="DO514" i="2"/>
  <c r="DP514" i="2"/>
  <c r="DQ514" i="2"/>
  <c r="DR514" i="2"/>
  <c r="DS514" i="2"/>
  <c r="DT514" i="2"/>
  <c r="DU514" i="2"/>
  <c r="DV514" i="2"/>
  <c r="DW514" i="2"/>
  <c r="DX514" i="2"/>
  <c r="DY514" i="2"/>
  <c r="DZ514" i="2"/>
  <c r="EA514" i="2"/>
  <c r="EB514" i="2"/>
  <c r="EC514" i="2"/>
  <c r="ED514" i="2"/>
  <c r="EE514" i="2"/>
  <c r="EF514" i="2"/>
  <c r="DO515" i="2"/>
  <c r="DP515" i="2"/>
  <c r="DQ515" i="2"/>
  <c r="DR515" i="2"/>
  <c r="DS515" i="2"/>
  <c r="DT515" i="2"/>
  <c r="DU515" i="2"/>
  <c r="DV515" i="2"/>
  <c r="DW515" i="2"/>
  <c r="DX515" i="2"/>
  <c r="DY515" i="2"/>
  <c r="DZ515" i="2"/>
  <c r="EA515" i="2"/>
  <c r="EB515" i="2"/>
  <c r="EC515" i="2"/>
  <c r="ED515" i="2"/>
  <c r="EE515" i="2"/>
  <c r="EF515" i="2"/>
  <c r="DO516" i="2"/>
  <c r="DP516" i="2"/>
  <c r="DQ516" i="2"/>
  <c r="DR516" i="2"/>
  <c r="DS516" i="2"/>
  <c r="DT516" i="2"/>
  <c r="DU516" i="2"/>
  <c r="DV516" i="2"/>
  <c r="DW516" i="2"/>
  <c r="DX516" i="2"/>
  <c r="DY516" i="2"/>
  <c r="DZ516" i="2"/>
  <c r="EA516" i="2"/>
  <c r="EB516" i="2"/>
  <c r="EC516" i="2"/>
  <c r="ED516" i="2"/>
  <c r="EE516" i="2"/>
  <c r="EF516" i="2"/>
  <c r="DO517" i="2"/>
  <c r="DP517" i="2"/>
  <c r="DQ517" i="2"/>
  <c r="DR517" i="2"/>
  <c r="DS517" i="2"/>
  <c r="DT517" i="2"/>
  <c r="DU517" i="2"/>
  <c r="DV517" i="2"/>
  <c r="DW517" i="2"/>
  <c r="DX517" i="2"/>
  <c r="DY517" i="2"/>
  <c r="DZ517" i="2"/>
  <c r="EA517" i="2"/>
  <c r="EB517" i="2"/>
  <c r="EC517" i="2"/>
  <c r="ED517" i="2"/>
  <c r="EE517" i="2"/>
  <c r="EF517" i="2"/>
  <c r="DO518" i="2"/>
  <c r="DP518" i="2"/>
  <c r="DQ518" i="2"/>
  <c r="DR518" i="2"/>
  <c r="DS518" i="2"/>
  <c r="DT518" i="2"/>
  <c r="DU518" i="2"/>
  <c r="DV518" i="2"/>
  <c r="DW518" i="2"/>
  <c r="DX518" i="2"/>
  <c r="DY518" i="2"/>
  <c r="DZ518" i="2"/>
  <c r="EA518" i="2"/>
  <c r="EB518" i="2"/>
  <c r="EC518" i="2"/>
  <c r="ED518" i="2"/>
  <c r="EE518" i="2"/>
  <c r="EF518" i="2"/>
  <c r="DO519" i="2"/>
  <c r="DP519" i="2"/>
  <c r="DQ519" i="2"/>
  <c r="DR519" i="2"/>
  <c r="DS519" i="2"/>
  <c r="DT519" i="2"/>
  <c r="DU519" i="2"/>
  <c r="DV519" i="2"/>
  <c r="DW519" i="2"/>
  <c r="DX519" i="2"/>
  <c r="DY519" i="2"/>
  <c r="DZ519" i="2"/>
  <c r="EA519" i="2"/>
  <c r="EB519" i="2"/>
  <c r="EC519" i="2"/>
  <c r="ED519" i="2"/>
  <c r="EE519" i="2"/>
  <c r="EF519" i="2"/>
  <c r="DO520" i="2"/>
  <c r="DP520" i="2"/>
  <c r="DQ520" i="2"/>
  <c r="DR520" i="2"/>
  <c r="DS520" i="2"/>
  <c r="DT520" i="2"/>
  <c r="DU520" i="2"/>
  <c r="DV520" i="2"/>
  <c r="DW520" i="2"/>
  <c r="DX520" i="2"/>
  <c r="DY520" i="2"/>
  <c r="DZ520" i="2"/>
  <c r="EA520" i="2"/>
  <c r="EB520" i="2"/>
  <c r="EC520" i="2"/>
  <c r="ED520" i="2"/>
  <c r="EE520" i="2"/>
  <c r="EF520" i="2"/>
  <c r="DO521" i="2"/>
  <c r="DP521" i="2"/>
  <c r="DQ521" i="2"/>
  <c r="DR521" i="2"/>
  <c r="DS521" i="2"/>
  <c r="DT521" i="2"/>
  <c r="DU521" i="2"/>
  <c r="DV521" i="2"/>
  <c r="DW521" i="2"/>
  <c r="DX521" i="2"/>
  <c r="DY521" i="2"/>
  <c r="DZ521" i="2"/>
  <c r="EA521" i="2"/>
  <c r="EB521" i="2"/>
  <c r="EC521" i="2"/>
  <c r="ED521" i="2"/>
  <c r="EE521" i="2"/>
  <c r="EF521" i="2"/>
  <c r="DO522" i="2"/>
  <c r="DP522" i="2"/>
  <c r="DQ522" i="2"/>
  <c r="DR522" i="2"/>
  <c r="DS522" i="2"/>
  <c r="DT522" i="2"/>
  <c r="DU522" i="2"/>
  <c r="DV522" i="2"/>
  <c r="DW522" i="2"/>
  <c r="DX522" i="2"/>
  <c r="DY522" i="2"/>
  <c r="DZ522" i="2"/>
  <c r="EA522" i="2"/>
  <c r="EB522" i="2"/>
  <c r="EC522" i="2"/>
  <c r="ED522" i="2"/>
  <c r="EE522" i="2"/>
  <c r="EF522" i="2"/>
  <c r="DO523" i="2"/>
  <c r="DP523" i="2"/>
  <c r="DQ523" i="2"/>
  <c r="DR523" i="2"/>
  <c r="DS523" i="2"/>
  <c r="DT523" i="2"/>
  <c r="DU523" i="2"/>
  <c r="DV523" i="2"/>
  <c r="DW523" i="2"/>
  <c r="DX523" i="2"/>
  <c r="DY523" i="2"/>
  <c r="DZ523" i="2"/>
  <c r="EA523" i="2"/>
  <c r="EB523" i="2"/>
  <c r="EC523" i="2"/>
  <c r="ED523" i="2"/>
  <c r="EE523" i="2"/>
  <c r="EF523" i="2"/>
  <c r="DO524" i="2"/>
  <c r="DP524" i="2"/>
  <c r="DQ524" i="2"/>
  <c r="DR524" i="2"/>
  <c r="DS524" i="2"/>
  <c r="DT524" i="2"/>
  <c r="DU524" i="2"/>
  <c r="DV524" i="2"/>
  <c r="DW524" i="2"/>
  <c r="DX524" i="2"/>
  <c r="DY524" i="2"/>
  <c r="DZ524" i="2"/>
  <c r="EA524" i="2"/>
  <c r="EB524" i="2"/>
  <c r="EC524" i="2"/>
  <c r="ED524" i="2"/>
  <c r="EE524" i="2"/>
  <c r="EF524" i="2"/>
  <c r="DO525" i="2"/>
  <c r="DP525" i="2"/>
  <c r="DQ525" i="2"/>
  <c r="DR525" i="2"/>
  <c r="DS525" i="2"/>
  <c r="DT525" i="2"/>
  <c r="DU525" i="2"/>
  <c r="DV525" i="2"/>
  <c r="DW525" i="2"/>
  <c r="DX525" i="2"/>
  <c r="DY525" i="2"/>
  <c r="DZ525" i="2"/>
  <c r="EA525" i="2"/>
  <c r="EB525" i="2"/>
  <c r="EC525" i="2"/>
  <c r="ED525" i="2"/>
  <c r="EE525" i="2"/>
  <c r="EF525" i="2"/>
  <c r="DO526" i="2"/>
  <c r="DP526" i="2"/>
  <c r="DQ526" i="2"/>
  <c r="DR526" i="2"/>
  <c r="DS526" i="2"/>
  <c r="DT526" i="2"/>
  <c r="DU526" i="2"/>
  <c r="DV526" i="2"/>
  <c r="DW526" i="2"/>
  <c r="DX526" i="2"/>
  <c r="DY526" i="2"/>
  <c r="DZ526" i="2"/>
  <c r="EA526" i="2"/>
  <c r="EB526" i="2"/>
  <c r="EC526" i="2"/>
  <c r="ED526" i="2"/>
  <c r="EE526" i="2"/>
  <c r="EF526" i="2"/>
  <c r="DO527" i="2"/>
  <c r="DP527" i="2"/>
  <c r="DQ527" i="2"/>
  <c r="DR527" i="2"/>
  <c r="DS527" i="2"/>
  <c r="DT527" i="2"/>
  <c r="DU527" i="2"/>
  <c r="DV527" i="2"/>
  <c r="DW527" i="2"/>
  <c r="DX527" i="2"/>
  <c r="DY527" i="2"/>
  <c r="DZ527" i="2"/>
  <c r="EA527" i="2"/>
  <c r="EB527" i="2"/>
  <c r="EC527" i="2"/>
  <c r="ED527" i="2"/>
  <c r="EE527" i="2"/>
  <c r="EF527" i="2"/>
  <c r="DO528" i="2"/>
  <c r="DP528" i="2"/>
  <c r="DQ528" i="2"/>
  <c r="DR528" i="2"/>
  <c r="DS528" i="2"/>
  <c r="DT528" i="2"/>
  <c r="DU528" i="2"/>
  <c r="DV528" i="2"/>
  <c r="DW528" i="2"/>
  <c r="DX528" i="2"/>
  <c r="DY528" i="2"/>
  <c r="DZ528" i="2"/>
  <c r="EA528" i="2"/>
  <c r="EB528" i="2"/>
  <c r="EC528" i="2"/>
  <c r="ED528" i="2"/>
  <c r="EE528" i="2"/>
  <c r="EF528" i="2"/>
  <c r="DO529" i="2"/>
  <c r="DP529" i="2"/>
  <c r="DQ529" i="2"/>
  <c r="DR529" i="2"/>
  <c r="DS529" i="2"/>
  <c r="DT529" i="2"/>
  <c r="DU529" i="2"/>
  <c r="DV529" i="2"/>
  <c r="DW529" i="2"/>
  <c r="DX529" i="2"/>
  <c r="DY529" i="2"/>
  <c r="DZ529" i="2"/>
  <c r="EA529" i="2"/>
  <c r="EB529" i="2"/>
  <c r="EC529" i="2"/>
  <c r="ED529" i="2"/>
  <c r="EE529" i="2"/>
  <c r="EF529" i="2"/>
  <c r="DO530" i="2"/>
  <c r="DP530" i="2"/>
  <c r="DQ530" i="2"/>
  <c r="DR530" i="2"/>
  <c r="DS530" i="2"/>
  <c r="DT530" i="2"/>
  <c r="DU530" i="2"/>
  <c r="DV530" i="2"/>
  <c r="DW530" i="2"/>
  <c r="DX530" i="2"/>
  <c r="DY530" i="2"/>
  <c r="DZ530" i="2"/>
  <c r="EA530" i="2"/>
  <c r="EB530" i="2"/>
  <c r="EC530" i="2"/>
  <c r="ED530" i="2"/>
  <c r="EE530" i="2"/>
  <c r="EF530" i="2"/>
  <c r="DO531" i="2"/>
  <c r="DP531" i="2"/>
  <c r="DQ531" i="2"/>
  <c r="DR531" i="2"/>
  <c r="DS531" i="2"/>
  <c r="DT531" i="2"/>
  <c r="DU531" i="2"/>
  <c r="DV531" i="2"/>
  <c r="DW531" i="2"/>
  <c r="DX531" i="2"/>
  <c r="DY531" i="2"/>
  <c r="DZ531" i="2"/>
  <c r="EA531" i="2"/>
  <c r="EB531" i="2"/>
  <c r="EC531" i="2"/>
  <c r="ED531" i="2"/>
  <c r="EE531" i="2"/>
  <c r="EF531" i="2"/>
  <c r="DO532" i="2"/>
  <c r="DP532" i="2"/>
  <c r="DQ532" i="2"/>
  <c r="DR532" i="2"/>
  <c r="DS532" i="2"/>
  <c r="DT532" i="2"/>
  <c r="DU532" i="2"/>
  <c r="DV532" i="2"/>
  <c r="DW532" i="2"/>
  <c r="DX532" i="2"/>
  <c r="DY532" i="2"/>
  <c r="DZ532" i="2"/>
  <c r="EA532" i="2"/>
  <c r="EB532" i="2"/>
  <c r="EC532" i="2"/>
  <c r="ED532" i="2"/>
  <c r="EE532" i="2"/>
  <c r="EF532" i="2"/>
  <c r="DO533" i="2"/>
  <c r="DP533" i="2"/>
  <c r="DQ533" i="2"/>
  <c r="DR533" i="2"/>
  <c r="DS533" i="2"/>
  <c r="DT533" i="2"/>
  <c r="DU533" i="2"/>
  <c r="DV533" i="2"/>
  <c r="DW533" i="2"/>
  <c r="DX533" i="2"/>
  <c r="DY533" i="2"/>
  <c r="DZ533" i="2"/>
  <c r="EA533" i="2"/>
  <c r="EB533" i="2"/>
  <c r="EC533" i="2"/>
  <c r="ED533" i="2"/>
  <c r="EE533" i="2"/>
  <c r="EF533" i="2"/>
  <c r="DO534" i="2"/>
  <c r="DP534" i="2"/>
  <c r="DQ534" i="2"/>
  <c r="DR534" i="2"/>
  <c r="DS534" i="2"/>
  <c r="DT534" i="2"/>
  <c r="DU534" i="2"/>
  <c r="DV534" i="2"/>
  <c r="DW534" i="2"/>
  <c r="DX534" i="2"/>
  <c r="DY534" i="2"/>
  <c r="DZ534" i="2"/>
  <c r="EA534" i="2"/>
  <c r="EB534" i="2"/>
  <c r="EC534" i="2"/>
  <c r="ED534" i="2"/>
  <c r="EE534" i="2"/>
  <c r="EF534" i="2"/>
  <c r="DO535" i="2"/>
  <c r="DP535" i="2"/>
  <c r="DQ535" i="2"/>
  <c r="DR535" i="2"/>
  <c r="DS535" i="2"/>
  <c r="DT535" i="2"/>
  <c r="DU535" i="2"/>
  <c r="DV535" i="2"/>
  <c r="DW535" i="2"/>
  <c r="DX535" i="2"/>
  <c r="DY535" i="2"/>
  <c r="DZ535" i="2"/>
  <c r="EA535" i="2"/>
  <c r="EB535" i="2"/>
  <c r="EC535" i="2"/>
  <c r="ED535" i="2"/>
  <c r="EE535" i="2"/>
  <c r="EF535" i="2"/>
  <c r="DO536" i="2"/>
  <c r="DP536" i="2"/>
  <c r="DQ536" i="2"/>
  <c r="DR536" i="2"/>
  <c r="DS536" i="2"/>
  <c r="DT536" i="2"/>
  <c r="DU536" i="2"/>
  <c r="DV536" i="2"/>
  <c r="DW536" i="2"/>
  <c r="DX536" i="2"/>
  <c r="DY536" i="2"/>
  <c r="DZ536" i="2"/>
  <c r="EA536" i="2"/>
  <c r="EB536" i="2"/>
  <c r="EC536" i="2"/>
  <c r="ED536" i="2"/>
  <c r="EE536" i="2"/>
  <c r="EF536" i="2"/>
  <c r="DO537" i="2"/>
  <c r="DP537" i="2"/>
  <c r="DQ537" i="2"/>
  <c r="DR537" i="2"/>
  <c r="DS537" i="2"/>
  <c r="DT537" i="2"/>
  <c r="DU537" i="2"/>
  <c r="DV537" i="2"/>
  <c r="DW537" i="2"/>
  <c r="DX537" i="2"/>
  <c r="DY537" i="2"/>
  <c r="DZ537" i="2"/>
  <c r="EA537" i="2"/>
  <c r="EB537" i="2"/>
  <c r="EC537" i="2"/>
  <c r="ED537" i="2"/>
  <c r="EE537" i="2"/>
  <c r="EF537" i="2"/>
  <c r="DO538" i="2"/>
  <c r="DP538" i="2"/>
  <c r="DQ538" i="2"/>
  <c r="DR538" i="2"/>
  <c r="DS538" i="2"/>
  <c r="DT538" i="2"/>
  <c r="DU538" i="2"/>
  <c r="DV538" i="2"/>
  <c r="DW538" i="2"/>
  <c r="DX538" i="2"/>
  <c r="DY538" i="2"/>
  <c r="DZ538" i="2"/>
  <c r="EA538" i="2"/>
  <c r="EB538" i="2"/>
  <c r="EC538" i="2"/>
  <c r="ED538" i="2"/>
  <c r="EE538" i="2"/>
  <c r="EF538" i="2"/>
  <c r="DO539" i="2"/>
  <c r="DP539" i="2"/>
  <c r="DQ539" i="2"/>
  <c r="DR539" i="2"/>
  <c r="DS539" i="2"/>
  <c r="DT539" i="2"/>
  <c r="DU539" i="2"/>
  <c r="DV539" i="2"/>
  <c r="DW539" i="2"/>
  <c r="DX539" i="2"/>
  <c r="DY539" i="2"/>
  <c r="DZ539" i="2"/>
  <c r="EA539" i="2"/>
  <c r="EB539" i="2"/>
  <c r="EC539" i="2"/>
  <c r="ED539" i="2"/>
  <c r="EE539" i="2"/>
  <c r="EF539" i="2"/>
  <c r="DO540" i="2"/>
  <c r="DP540" i="2"/>
  <c r="DQ540" i="2"/>
  <c r="DR540" i="2"/>
  <c r="DS540" i="2"/>
  <c r="DT540" i="2"/>
  <c r="DU540" i="2"/>
  <c r="DV540" i="2"/>
  <c r="DW540" i="2"/>
  <c r="DX540" i="2"/>
  <c r="DY540" i="2"/>
  <c r="DZ540" i="2"/>
  <c r="EA540" i="2"/>
  <c r="EB540" i="2"/>
  <c r="EC540" i="2"/>
  <c r="ED540" i="2"/>
  <c r="EE540" i="2"/>
  <c r="EF540" i="2"/>
  <c r="DO541" i="2"/>
  <c r="DP541" i="2"/>
  <c r="DQ541" i="2"/>
  <c r="DR541" i="2"/>
  <c r="DS541" i="2"/>
  <c r="DT541" i="2"/>
  <c r="DU541" i="2"/>
  <c r="DV541" i="2"/>
  <c r="DW541" i="2"/>
  <c r="DX541" i="2"/>
  <c r="DY541" i="2"/>
  <c r="DZ541" i="2"/>
  <c r="EA541" i="2"/>
  <c r="EB541" i="2"/>
  <c r="EC541" i="2"/>
  <c r="ED541" i="2"/>
  <c r="EE541" i="2"/>
  <c r="EF541" i="2"/>
  <c r="DO542" i="2"/>
  <c r="DP542" i="2"/>
  <c r="DQ542" i="2"/>
  <c r="DR542" i="2"/>
  <c r="DS542" i="2"/>
  <c r="DT542" i="2"/>
  <c r="DU542" i="2"/>
  <c r="DV542" i="2"/>
  <c r="DW542" i="2"/>
  <c r="DX542" i="2"/>
  <c r="DY542" i="2"/>
  <c r="DZ542" i="2"/>
  <c r="EA542" i="2"/>
  <c r="EB542" i="2"/>
  <c r="EC542" i="2"/>
  <c r="ED542" i="2"/>
  <c r="EE542" i="2"/>
  <c r="EF542" i="2"/>
  <c r="DO543" i="2"/>
  <c r="DP543" i="2"/>
  <c r="DQ543" i="2"/>
  <c r="DR543" i="2"/>
  <c r="DS543" i="2"/>
  <c r="DT543" i="2"/>
  <c r="DU543" i="2"/>
  <c r="DV543" i="2"/>
  <c r="DW543" i="2"/>
  <c r="DX543" i="2"/>
  <c r="DY543" i="2"/>
  <c r="DZ543" i="2"/>
  <c r="EA543" i="2"/>
  <c r="EB543" i="2"/>
  <c r="EC543" i="2"/>
  <c r="ED543" i="2"/>
  <c r="EE543" i="2"/>
  <c r="EF543" i="2"/>
  <c r="DO544" i="2"/>
  <c r="DP544" i="2"/>
  <c r="DQ544" i="2"/>
  <c r="DR544" i="2"/>
  <c r="DS544" i="2"/>
  <c r="DT544" i="2"/>
  <c r="DU544" i="2"/>
  <c r="DV544" i="2"/>
  <c r="DW544" i="2"/>
  <c r="DX544" i="2"/>
  <c r="DY544" i="2"/>
  <c r="DZ544" i="2"/>
  <c r="EA544" i="2"/>
  <c r="EB544" i="2"/>
  <c r="EC544" i="2"/>
  <c r="ED544" i="2"/>
  <c r="EE544" i="2"/>
  <c r="EF544" i="2"/>
  <c r="DO545" i="2"/>
  <c r="DP545" i="2"/>
  <c r="DQ545" i="2"/>
  <c r="DR545" i="2"/>
  <c r="DS545" i="2"/>
  <c r="DT545" i="2"/>
  <c r="DU545" i="2"/>
  <c r="DV545" i="2"/>
  <c r="DW545" i="2"/>
  <c r="DX545" i="2"/>
  <c r="DY545" i="2"/>
  <c r="DZ545" i="2"/>
  <c r="EA545" i="2"/>
  <c r="EB545" i="2"/>
  <c r="EC545" i="2"/>
  <c r="ED545" i="2"/>
  <c r="EE545" i="2"/>
  <c r="EF545" i="2"/>
  <c r="DO546" i="2"/>
  <c r="DP546" i="2"/>
  <c r="DQ546" i="2"/>
  <c r="DR546" i="2"/>
  <c r="DS546" i="2"/>
  <c r="DT546" i="2"/>
  <c r="DU546" i="2"/>
  <c r="DV546" i="2"/>
  <c r="DW546" i="2"/>
  <c r="DX546" i="2"/>
  <c r="DY546" i="2"/>
  <c r="DZ546" i="2"/>
  <c r="EA546" i="2"/>
  <c r="EB546" i="2"/>
  <c r="EC546" i="2"/>
  <c r="ED546" i="2"/>
  <c r="EE546" i="2"/>
  <c r="EF546" i="2"/>
  <c r="DO547" i="2"/>
  <c r="DP547" i="2"/>
  <c r="DQ547" i="2"/>
  <c r="DR547" i="2"/>
  <c r="DS547" i="2"/>
  <c r="DT547" i="2"/>
  <c r="DU547" i="2"/>
  <c r="DV547" i="2"/>
  <c r="DW547" i="2"/>
  <c r="DX547" i="2"/>
  <c r="DY547" i="2"/>
  <c r="DZ547" i="2"/>
  <c r="EA547" i="2"/>
  <c r="EB547" i="2"/>
  <c r="EC547" i="2"/>
  <c r="ED547" i="2"/>
  <c r="EE547" i="2"/>
  <c r="EF547" i="2"/>
  <c r="DO548" i="2"/>
  <c r="DP548" i="2"/>
  <c r="DQ548" i="2"/>
  <c r="DR548" i="2"/>
  <c r="DS548" i="2"/>
  <c r="DT548" i="2"/>
  <c r="DU548" i="2"/>
  <c r="DV548" i="2"/>
  <c r="DW548" i="2"/>
  <c r="DX548" i="2"/>
  <c r="DY548" i="2"/>
  <c r="DZ548" i="2"/>
  <c r="EA548" i="2"/>
  <c r="EB548" i="2"/>
  <c r="EC548" i="2"/>
  <c r="ED548" i="2"/>
  <c r="EE548" i="2"/>
  <c r="EF548" i="2"/>
  <c r="DO549" i="2"/>
  <c r="DP549" i="2"/>
  <c r="DQ549" i="2"/>
  <c r="DR549" i="2"/>
  <c r="DS549" i="2"/>
  <c r="DT549" i="2"/>
  <c r="DU549" i="2"/>
  <c r="DV549" i="2"/>
  <c r="DW549" i="2"/>
  <c r="DX549" i="2"/>
  <c r="DY549" i="2"/>
  <c r="DZ549" i="2"/>
  <c r="EA549" i="2"/>
  <c r="EB549" i="2"/>
  <c r="EC549" i="2"/>
  <c r="ED549" i="2"/>
  <c r="EE549" i="2"/>
  <c r="EF549" i="2"/>
  <c r="DO550" i="2"/>
  <c r="DP550" i="2"/>
  <c r="DQ550" i="2"/>
  <c r="DR550" i="2"/>
  <c r="DS550" i="2"/>
  <c r="DT550" i="2"/>
  <c r="DU550" i="2"/>
  <c r="DV550" i="2"/>
  <c r="DW550" i="2"/>
  <c r="DX550" i="2"/>
  <c r="DY550" i="2"/>
  <c r="DZ550" i="2"/>
  <c r="EA550" i="2"/>
  <c r="EB550" i="2"/>
  <c r="EC550" i="2"/>
  <c r="ED550" i="2"/>
  <c r="EE550" i="2"/>
  <c r="EF550" i="2"/>
  <c r="DO551" i="2"/>
  <c r="DP551" i="2"/>
  <c r="DQ551" i="2"/>
  <c r="DR551" i="2"/>
  <c r="DS551" i="2"/>
  <c r="DT551" i="2"/>
  <c r="DU551" i="2"/>
  <c r="DV551" i="2"/>
  <c r="DW551" i="2"/>
  <c r="DX551" i="2"/>
  <c r="DY551" i="2"/>
  <c r="DZ551" i="2"/>
  <c r="EA551" i="2"/>
  <c r="EB551" i="2"/>
  <c r="EC551" i="2"/>
  <c r="ED551" i="2"/>
  <c r="EE551" i="2"/>
  <c r="EF551" i="2"/>
  <c r="DO552" i="2"/>
  <c r="DP552" i="2"/>
  <c r="DQ552" i="2"/>
  <c r="DR552" i="2"/>
  <c r="DS552" i="2"/>
  <c r="DT552" i="2"/>
  <c r="DU552" i="2"/>
  <c r="DV552" i="2"/>
  <c r="DW552" i="2"/>
  <c r="DX552" i="2"/>
  <c r="DY552" i="2"/>
  <c r="DZ552" i="2"/>
  <c r="EA552" i="2"/>
  <c r="EB552" i="2"/>
  <c r="EC552" i="2"/>
  <c r="ED552" i="2"/>
  <c r="EE552" i="2"/>
  <c r="EF552" i="2"/>
  <c r="DO553" i="2"/>
  <c r="DP553" i="2"/>
  <c r="DQ553" i="2"/>
  <c r="DR553" i="2"/>
  <c r="DS553" i="2"/>
  <c r="DT553" i="2"/>
  <c r="DU553" i="2"/>
  <c r="DV553" i="2"/>
  <c r="DW553" i="2"/>
  <c r="DX553" i="2"/>
  <c r="DY553" i="2"/>
  <c r="DZ553" i="2"/>
  <c r="EA553" i="2"/>
  <c r="EB553" i="2"/>
  <c r="EC553" i="2"/>
  <c r="ED553" i="2"/>
  <c r="EE553" i="2"/>
  <c r="EF553" i="2"/>
  <c r="DO554" i="2"/>
  <c r="DP554" i="2"/>
  <c r="DQ554" i="2"/>
  <c r="DR554" i="2"/>
  <c r="DS554" i="2"/>
  <c r="DT554" i="2"/>
  <c r="DU554" i="2"/>
  <c r="DV554" i="2"/>
  <c r="DW554" i="2"/>
  <c r="DX554" i="2"/>
  <c r="DY554" i="2"/>
  <c r="DZ554" i="2"/>
  <c r="EA554" i="2"/>
  <c r="EB554" i="2"/>
  <c r="EC554" i="2"/>
  <c r="ED554" i="2"/>
  <c r="EE554" i="2"/>
  <c r="EF554" i="2"/>
  <c r="DO555" i="2"/>
  <c r="DP555" i="2"/>
  <c r="DQ555" i="2"/>
  <c r="DR555" i="2"/>
  <c r="DS555" i="2"/>
  <c r="DT555" i="2"/>
  <c r="DU555" i="2"/>
  <c r="DV555" i="2"/>
  <c r="DW555" i="2"/>
  <c r="DX555" i="2"/>
  <c r="DY555" i="2"/>
  <c r="DZ555" i="2"/>
  <c r="EA555" i="2"/>
  <c r="EB555" i="2"/>
  <c r="EC555" i="2"/>
  <c r="ED555" i="2"/>
  <c r="EE555" i="2"/>
  <c r="EF555" i="2"/>
  <c r="DO556" i="2"/>
  <c r="DP556" i="2"/>
  <c r="DQ556" i="2"/>
  <c r="DR556" i="2"/>
  <c r="DS556" i="2"/>
  <c r="DT556" i="2"/>
  <c r="DU556" i="2"/>
  <c r="DV556" i="2"/>
  <c r="DW556" i="2"/>
  <c r="DX556" i="2"/>
  <c r="DY556" i="2"/>
  <c r="DZ556" i="2"/>
  <c r="EA556" i="2"/>
  <c r="EB556" i="2"/>
  <c r="EC556" i="2"/>
  <c r="ED556" i="2"/>
  <c r="EE556" i="2"/>
  <c r="EF556" i="2"/>
  <c r="DO557" i="2"/>
  <c r="DP557" i="2"/>
  <c r="DQ557" i="2"/>
  <c r="DR557" i="2"/>
  <c r="DS557" i="2"/>
  <c r="DT557" i="2"/>
  <c r="DU557" i="2"/>
  <c r="DV557" i="2"/>
  <c r="DW557" i="2"/>
  <c r="DX557" i="2"/>
  <c r="DY557" i="2"/>
  <c r="DZ557" i="2"/>
  <c r="EA557" i="2"/>
  <c r="EB557" i="2"/>
  <c r="EC557" i="2"/>
  <c r="ED557" i="2"/>
  <c r="EE557" i="2"/>
  <c r="EF557" i="2"/>
  <c r="DO558" i="2"/>
  <c r="DP558" i="2"/>
  <c r="DQ558" i="2"/>
  <c r="DR558" i="2"/>
  <c r="DS558" i="2"/>
  <c r="DT558" i="2"/>
  <c r="DU558" i="2"/>
  <c r="DV558" i="2"/>
  <c r="DW558" i="2"/>
  <c r="DX558" i="2"/>
  <c r="DY558" i="2"/>
  <c r="DZ558" i="2"/>
  <c r="EA558" i="2"/>
  <c r="EB558" i="2"/>
  <c r="EC558" i="2"/>
  <c r="ED558" i="2"/>
  <c r="EE558" i="2"/>
  <c r="EF558" i="2"/>
  <c r="DO559" i="2"/>
  <c r="DP559" i="2"/>
  <c r="DQ559" i="2"/>
  <c r="DR559" i="2"/>
  <c r="DS559" i="2"/>
  <c r="DT559" i="2"/>
  <c r="DU559" i="2"/>
  <c r="DV559" i="2"/>
  <c r="DW559" i="2"/>
  <c r="DX559" i="2"/>
  <c r="DY559" i="2"/>
  <c r="DZ559" i="2"/>
  <c r="EA559" i="2"/>
  <c r="EB559" i="2"/>
  <c r="EC559" i="2"/>
  <c r="ED559" i="2"/>
  <c r="EE559" i="2"/>
  <c r="EF559" i="2"/>
  <c r="DO560" i="2"/>
  <c r="DP560" i="2"/>
  <c r="DQ560" i="2"/>
  <c r="DR560" i="2"/>
  <c r="DS560" i="2"/>
  <c r="DT560" i="2"/>
  <c r="DU560" i="2"/>
  <c r="DV560" i="2"/>
  <c r="DW560" i="2"/>
  <c r="DX560" i="2"/>
  <c r="DY560" i="2"/>
  <c r="DZ560" i="2"/>
  <c r="EA560" i="2"/>
  <c r="EB560" i="2"/>
  <c r="EC560" i="2"/>
  <c r="ED560" i="2"/>
  <c r="EE560" i="2"/>
  <c r="EF560" i="2"/>
  <c r="DO561" i="2"/>
  <c r="DP561" i="2"/>
  <c r="DQ561" i="2"/>
  <c r="DR561" i="2"/>
  <c r="DS561" i="2"/>
  <c r="DT561" i="2"/>
  <c r="DU561" i="2"/>
  <c r="DV561" i="2"/>
  <c r="DW561" i="2"/>
  <c r="DX561" i="2"/>
  <c r="DY561" i="2"/>
  <c r="DZ561" i="2"/>
  <c r="EA561" i="2"/>
  <c r="EB561" i="2"/>
  <c r="EC561" i="2"/>
  <c r="ED561" i="2"/>
  <c r="EE561" i="2"/>
  <c r="EF561" i="2"/>
  <c r="DO562" i="2"/>
  <c r="DP562" i="2"/>
  <c r="DQ562" i="2"/>
  <c r="DR562" i="2"/>
  <c r="DS562" i="2"/>
  <c r="DT562" i="2"/>
  <c r="DU562" i="2"/>
  <c r="DV562" i="2"/>
  <c r="DW562" i="2"/>
  <c r="DX562" i="2"/>
  <c r="DY562" i="2"/>
  <c r="DZ562" i="2"/>
  <c r="EA562" i="2"/>
  <c r="EB562" i="2"/>
  <c r="EC562" i="2"/>
  <c r="ED562" i="2"/>
  <c r="EE562" i="2"/>
  <c r="EF562" i="2"/>
  <c r="DO563" i="2"/>
  <c r="DP563" i="2"/>
  <c r="DQ563" i="2"/>
  <c r="DR563" i="2"/>
  <c r="DS563" i="2"/>
  <c r="DT563" i="2"/>
  <c r="DU563" i="2"/>
  <c r="DV563" i="2"/>
  <c r="DW563" i="2"/>
  <c r="DX563" i="2"/>
  <c r="DY563" i="2"/>
  <c r="DZ563" i="2"/>
  <c r="EA563" i="2"/>
  <c r="EB563" i="2"/>
  <c r="EC563" i="2"/>
  <c r="ED563" i="2"/>
  <c r="EE563" i="2"/>
  <c r="EF563" i="2"/>
  <c r="DO564" i="2"/>
  <c r="DP564" i="2"/>
  <c r="DQ564" i="2"/>
  <c r="DR564" i="2"/>
  <c r="DS564" i="2"/>
  <c r="DT564" i="2"/>
  <c r="DU564" i="2"/>
  <c r="DV564" i="2"/>
  <c r="DW564" i="2"/>
  <c r="DX564" i="2"/>
  <c r="DY564" i="2"/>
  <c r="DZ564" i="2"/>
  <c r="EA564" i="2"/>
  <c r="EB564" i="2"/>
  <c r="EC564" i="2"/>
  <c r="ED564" i="2"/>
  <c r="EE564" i="2"/>
  <c r="EF564" i="2"/>
  <c r="DO565" i="2"/>
  <c r="DP565" i="2"/>
  <c r="DQ565" i="2"/>
  <c r="DR565" i="2"/>
  <c r="DS565" i="2"/>
  <c r="DT565" i="2"/>
  <c r="DU565" i="2"/>
  <c r="DV565" i="2"/>
  <c r="DW565" i="2"/>
  <c r="DX565" i="2"/>
  <c r="DY565" i="2"/>
  <c r="DZ565" i="2"/>
  <c r="EA565" i="2"/>
  <c r="EB565" i="2"/>
  <c r="EC565" i="2"/>
  <c r="ED565" i="2"/>
  <c r="EE565" i="2"/>
  <c r="EF565" i="2"/>
  <c r="DO566" i="2"/>
  <c r="DP566" i="2"/>
  <c r="DQ566" i="2"/>
  <c r="DR566" i="2"/>
  <c r="DS566" i="2"/>
  <c r="DT566" i="2"/>
  <c r="DU566" i="2"/>
  <c r="DV566" i="2"/>
  <c r="DW566" i="2"/>
  <c r="DX566" i="2"/>
  <c r="DY566" i="2"/>
  <c r="DZ566" i="2"/>
  <c r="EA566" i="2"/>
  <c r="EB566" i="2"/>
  <c r="EC566" i="2"/>
  <c r="ED566" i="2"/>
  <c r="EE566" i="2"/>
  <c r="EF566" i="2"/>
  <c r="DO567" i="2"/>
  <c r="DP567" i="2"/>
  <c r="DQ567" i="2"/>
  <c r="DR567" i="2"/>
  <c r="DS567" i="2"/>
  <c r="DT567" i="2"/>
  <c r="DU567" i="2"/>
  <c r="DV567" i="2"/>
  <c r="DW567" i="2"/>
  <c r="DX567" i="2"/>
  <c r="DY567" i="2"/>
  <c r="DZ567" i="2"/>
  <c r="EA567" i="2"/>
  <c r="EB567" i="2"/>
  <c r="EC567" i="2"/>
  <c r="ED567" i="2"/>
  <c r="EE567" i="2"/>
  <c r="EF567" i="2"/>
  <c r="DO568" i="2"/>
  <c r="DP568" i="2"/>
  <c r="DQ568" i="2"/>
  <c r="DR568" i="2"/>
  <c r="DS568" i="2"/>
  <c r="DT568" i="2"/>
  <c r="DU568" i="2"/>
  <c r="DV568" i="2"/>
  <c r="DW568" i="2"/>
  <c r="DX568" i="2"/>
  <c r="DY568" i="2"/>
  <c r="DZ568" i="2"/>
  <c r="EA568" i="2"/>
  <c r="EB568" i="2"/>
  <c r="EC568" i="2"/>
  <c r="ED568" i="2"/>
  <c r="EE568" i="2"/>
  <c r="EF568" i="2"/>
  <c r="DO569" i="2"/>
  <c r="DP569" i="2"/>
  <c r="DQ569" i="2"/>
  <c r="DR569" i="2"/>
  <c r="DS569" i="2"/>
  <c r="DT569" i="2"/>
  <c r="DU569" i="2"/>
  <c r="DV569" i="2"/>
  <c r="DW569" i="2"/>
  <c r="DX569" i="2"/>
  <c r="DY569" i="2"/>
  <c r="DZ569" i="2"/>
  <c r="EA569" i="2"/>
  <c r="EB569" i="2"/>
  <c r="EC569" i="2"/>
  <c r="ED569" i="2"/>
  <c r="EE569" i="2"/>
  <c r="EF569" i="2"/>
  <c r="DO570" i="2"/>
  <c r="DP570" i="2"/>
  <c r="DQ570" i="2"/>
  <c r="DR570" i="2"/>
  <c r="DS570" i="2"/>
  <c r="DT570" i="2"/>
  <c r="DU570" i="2"/>
  <c r="DV570" i="2"/>
  <c r="DW570" i="2"/>
  <c r="DX570" i="2"/>
  <c r="DY570" i="2"/>
  <c r="DZ570" i="2"/>
  <c r="EA570" i="2"/>
  <c r="EB570" i="2"/>
  <c r="EC570" i="2"/>
  <c r="ED570" i="2"/>
  <c r="EE570" i="2"/>
  <c r="EF570" i="2"/>
  <c r="DO571" i="2"/>
  <c r="DP571" i="2"/>
  <c r="DQ571" i="2"/>
  <c r="DR571" i="2"/>
  <c r="DS571" i="2"/>
  <c r="DT571" i="2"/>
  <c r="DU571" i="2"/>
  <c r="DV571" i="2"/>
  <c r="DW571" i="2"/>
  <c r="DX571" i="2"/>
  <c r="DY571" i="2"/>
  <c r="DZ571" i="2"/>
  <c r="EA571" i="2"/>
  <c r="EB571" i="2"/>
  <c r="EC571" i="2"/>
  <c r="ED571" i="2"/>
  <c r="EE571" i="2"/>
  <c r="EF571" i="2"/>
  <c r="DO572" i="2"/>
  <c r="DP572" i="2"/>
  <c r="DQ572" i="2"/>
  <c r="DR572" i="2"/>
  <c r="DS572" i="2"/>
  <c r="DT572" i="2"/>
  <c r="DU572" i="2"/>
  <c r="DV572" i="2"/>
  <c r="DW572" i="2"/>
  <c r="DX572" i="2"/>
  <c r="DY572" i="2"/>
  <c r="DZ572" i="2"/>
  <c r="EA572" i="2"/>
  <c r="EB572" i="2"/>
  <c r="EC572" i="2"/>
  <c r="ED572" i="2"/>
  <c r="EE572" i="2"/>
  <c r="EF572" i="2"/>
  <c r="DO573" i="2"/>
  <c r="DP573" i="2"/>
  <c r="DQ573" i="2"/>
  <c r="DR573" i="2"/>
  <c r="DS573" i="2"/>
  <c r="DT573" i="2"/>
  <c r="DU573" i="2"/>
  <c r="DV573" i="2"/>
  <c r="DW573" i="2"/>
  <c r="DX573" i="2"/>
  <c r="DY573" i="2"/>
  <c r="DZ573" i="2"/>
  <c r="EA573" i="2"/>
  <c r="EB573" i="2"/>
  <c r="EC573" i="2"/>
  <c r="ED573" i="2"/>
  <c r="EE573" i="2"/>
  <c r="EF573" i="2"/>
  <c r="DO574" i="2"/>
  <c r="DP574" i="2"/>
  <c r="DQ574" i="2"/>
  <c r="DR574" i="2"/>
  <c r="DS574" i="2"/>
  <c r="DT574" i="2"/>
  <c r="DU574" i="2"/>
  <c r="DV574" i="2"/>
  <c r="DW574" i="2"/>
  <c r="DX574" i="2"/>
  <c r="DY574" i="2"/>
  <c r="DZ574" i="2"/>
  <c r="EA574" i="2"/>
  <c r="EB574" i="2"/>
  <c r="EC574" i="2"/>
  <c r="ED574" i="2"/>
  <c r="EE574" i="2"/>
  <c r="EF574" i="2"/>
  <c r="DO575" i="2"/>
  <c r="DP575" i="2"/>
  <c r="DQ575" i="2"/>
  <c r="DR575" i="2"/>
  <c r="DS575" i="2"/>
  <c r="DT575" i="2"/>
  <c r="DU575" i="2"/>
  <c r="DV575" i="2"/>
  <c r="DW575" i="2"/>
  <c r="DX575" i="2"/>
  <c r="DY575" i="2"/>
  <c r="DZ575" i="2"/>
  <c r="EA575" i="2"/>
  <c r="EB575" i="2"/>
  <c r="EC575" i="2"/>
  <c r="ED575" i="2"/>
  <c r="EE575" i="2"/>
  <c r="EF575" i="2"/>
  <c r="DO576" i="2"/>
  <c r="DP576" i="2"/>
  <c r="DQ576" i="2"/>
  <c r="DR576" i="2"/>
  <c r="DS576" i="2"/>
  <c r="DT576" i="2"/>
  <c r="DU576" i="2"/>
  <c r="DV576" i="2"/>
  <c r="DW576" i="2"/>
  <c r="DX576" i="2"/>
  <c r="DY576" i="2"/>
  <c r="DZ576" i="2"/>
  <c r="EA576" i="2"/>
  <c r="EB576" i="2"/>
  <c r="EC576" i="2"/>
  <c r="ED576" i="2"/>
  <c r="EE576" i="2"/>
  <c r="EF576" i="2"/>
  <c r="DO577" i="2"/>
  <c r="DP577" i="2"/>
  <c r="DQ577" i="2"/>
  <c r="DR577" i="2"/>
  <c r="DS577" i="2"/>
  <c r="DT577" i="2"/>
  <c r="DU577" i="2"/>
  <c r="DV577" i="2"/>
  <c r="DW577" i="2"/>
  <c r="DX577" i="2"/>
  <c r="DY577" i="2"/>
  <c r="DZ577" i="2"/>
  <c r="EA577" i="2"/>
  <c r="EB577" i="2"/>
  <c r="EC577" i="2"/>
  <c r="ED577" i="2"/>
  <c r="EE577" i="2"/>
  <c r="EF577" i="2"/>
  <c r="DO578" i="2"/>
  <c r="DP578" i="2"/>
  <c r="DQ578" i="2"/>
  <c r="DR578" i="2"/>
  <c r="DS578" i="2"/>
  <c r="DT578" i="2"/>
  <c r="DU578" i="2"/>
  <c r="DV578" i="2"/>
  <c r="DW578" i="2"/>
  <c r="DX578" i="2"/>
  <c r="DY578" i="2"/>
  <c r="DZ578" i="2"/>
  <c r="EA578" i="2"/>
  <c r="EB578" i="2"/>
  <c r="EC578" i="2"/>
  <c r="ED578" i="2"/>
  <c r="EE578" i="2"/>
  <c r="EF578" i="2"/>
  <c r="DO579" i="2"/>
  <c r="DP579" i="2"/>
  <c r="DQ579" i="2"/>
  <c r="DR579" i="2"/>
  <c r="DS579" i="2"/>
  <c r="DT579" i="2"/>
  <c r="DU579" i="2"/>
  <c r="DV579" i="2"/>
  <c r="DW579" i="2"/>
  <c r="DX579" i="2"/>
  <c r="DY579" i="2"/>
  <c r="DZ579" i="2"/>
  <c r="EA579" i="2"/>
  <c r="EB579" i="2"/>
  <c r="EC579" i="2"/>
  <c r="ED579" i="2"/>
  <c r="EE579" i="2"/>
  <c r="EF579" i="2"/>
  <c r="DO580" i="2"/>
  <c r="DP580" i="2"/>
  <c r="DQ580" i="2"/>
  <c r="DR580" i="2"/>
  <c r="DS580" i="2"/>
  <c r="DT580" i="2"/>
  <c r="DU580" i="2"/>
  <c r="DV580" i="2"/>
  <c r="DW580" i="2"/>
  <c r="DX580" i="2"/>
  <c r="DY580" i="2"/>
  <c r="DZ580" i="2"/>
  <c r="EA580" i="2"/>
  <c r="EB580" i="2"/>
  <c r="EC580" i="2"/>
  <c r="ED580" i="2"/>
  <c r="EE580" i="2"/>
  <c r="EF580" i="2"/>
  <c r="DO581" i="2"/>
  <c r="DP581" i="2"/>
  <c r="DQ581" i="2"/>
  <c r="DR581" i="2"/>
  <c r="DS581" i="2"/>
  <c r="DT581" i="2"/>
  <c r="DU581" i="2"/>
  <c r="DV581" i="2"/>
  <c r="DW581" i="2"/>
  <c r="DX581" i="2"/>
  <c r="DY581" i="2"/>
  <c r="DZ581" i="2"/>
  <c r="EA581" i="2"/>
  <c r="EB581" i="2"/>
  <c r="EC581" i="2"/>
  <c r="ED581" i="2"/>
  <c r="EE581" i="2"/>
  <c r="EF581" i="2"/>
  <c r="DO582" i="2"/>
  <c r="DP582" i="2"/>
  <c r="DQ582" i="2"/>
  <c r="DR582" i="2"/>
  <c r="DS582" i="2"/>
  <c r="DT582" i="2"/>
  <c r="DU582" i="2"/>
  <c r="DV582" i="2"/>
  <c r="DW582" i="2"/>
  <c r="DX582" i="2"/>
  <c r="DY582" i="2"/>
  <c r="DZ582" i="2"/>
  <c r="EA582" i="2"/>
  <c r="EB582" i="2"/>
  <c r="EC582" i="2"/>
  <c r="ED582" i="2"/>
  <c r="EE582" i="2"/>
  <c r="EF582" i="2"/>
  <c r="DO583" i="2"/>
  <c r="DP583" i="2"/>
  <c r="DQ583" i="2"/>
  <c r="DR583" i="2"/>
  <c r="DS583" i="2"/>
  <c r="DT583" i="2"/>
  <c r="DU583" i="2"/>
  <c r="DV583" i="2"/>
  <c r="DW583" i="2"/>
  <c r="DX583" i="2"/>
  <c r="DY583" i="2"/>
  <c r="DZ583" i="2"/>
  <c r="EA583" i="2"/>
  <c r="EB583" i="2"/>
  <c r="EC583" i="2"/>
  <c r="ED583" i="2"/>
  <c r="EE583" i="2"/>
  <c r="EF583" i="2"/>
  <c r="DO584" i="2"/>
  <c r="DP584" i="2"/>
  <c r="DQ584" i="2"/>
  <c r="DR584" i="2"/>
  <c r="DS584" i="2"/>
  <c r="DT584" i="2"/>
  <c r="DU584" i="2"/>
  <c r="DV584" i="2"/>
  <c r="DW584" i="2"/>
  <c r="DX584" i="2"/>
  <c r="DY584" i="2"/>
  <c r="DZ584" i="2"/>
  <c r="EA584" i="2"/>
  <c r="EB584" i="2"/>
  <c r="EC584" i="2"/>
  <c r="ED584" i="2"/>
  <c r="EE584" i="2"/>
  <c r="EF584" i="2"/>
  <c r="DO585" i="2"/>
  <c r="DP585" i="2"/>
  <c r="DQ585" i="2"/>
  <c r="DR585" i="2"/>
  <c r="DS585" i="2"/>
  <c r="DT585" i="2"/>
  <c r="DU585" i="2"/>
  <c r="DV585" i="2"/>
  <c r="DW585" i="2"/>
  <c r="DX585" i="2"/>
  <c r="DY585" i="2"/>
  <c r="DZ585" i="2"/>
  <c r="EA585" i="2"/>
  <c r="EB585" i="2"/>
  <c r="EC585" i="2"/>
  <c r="ED585" i="2"/>
  <c r="EE585" i="2"/>
  <c r="EF585" i="2"/>
  <c r="DO586" i="2"/>
  <c r="DP586" i="2"/>
  <c r="DQ586" i="2"/>
  <c r="DR586" i="2"/>
  <c r="DS586" i="2"/>
  <c r="DT586" i="2"/>
  <c r="DU586" i="2"/>
  <c r="DV586" i="2"/>
  <c r="DW586" i="2"/>
  <c r="DX586" i="2"/>
  <c r="DY586" i="2"/>
  <c r="DZ586" i="2"/>
  <c r="EA586" i="2"/>
  <c r="EB586" i="2"/>
  <c r="EC586" i="2"/>
  <c r="ED586" i="2"/>
  <c r="EE586" i="2"/>
  <c r="EF586" i="2"/>
  <c r="DO587" i="2"/>
  <c r="DP587" i="2"/>
  <c r="DQ587" i="2"/>
  <c r="DR587" i="2"/>
  <c r="DS587" i="2"/>
  <c r="DT587" i="2"/>
  <c r="DU587" i="2"/>
  <c r="DV587" i="2"/>
  <c r="DW587" i="2"/>
  <c r="DX587" i="2"/>
  <c r="DY587" i="2"/>
  <c r="DZ587" i="2"/>
  <c r="EA587" i="2"/>
  <c r="EB587" i="2"/>
  <c r="EC587" i="2"/>
  <c r="ED587" i="2"/>
  <c r="EE587" i="2"/>
  <c r="EF587" i="2"/>
  <c r="DO588" i="2"/>
  <c r="DP588" i="2"/>
  <c r="DQ588" i="2"/>
  <c r="DR588" i="2"/>
  <c r="DS588" i="2"/>
  <c r="DT588" i="2"/>
  <c r="DU588" i="2"/>
  <c r="DV588" i="2"/>
  <c r="DW588" i="2"/>
  <c r="DX588" i="2"/>
  <c r="DY588" i="2"/>
  <c r="DZ588" i="2"/>
  <c r="EA588" i="2"/>
  <c r="EB588" i="2"/>
  <c r="EC588" i="2"/>
  <c r="ED588" i="2"/>
  <c r="EE588" i="2"/>
  <c r="EF588" i="2"/>
  <c r="DO589" i="2"/>
  <c r="DP589" i="2"/>
  <c r="DQ589" i="2"/>
  <c r="DR589" i="2"/>
  <c r="DS589" i="2"/>
  <c r="DT589" i="2"/>
  <c r="DU589" i="2"/>
  <c r="DV589" i="2"/>
  <c r="DW589" i="2"/>
  <c r="DX589" i="2"/>
  <c r="DY589" i="2"/>
  <c r="DZ589" i="2"/>
  <c r="EA589" i="2"/>
  <c r="EB589" i="2"/>
  <c r="EC589" i="2"/>
  <c r="ED589" i="2"/>
  <c r="EE589" i="2"/>
  <c r="EF589" i="2"/>
  <c r="DO590" i="2"/>
  <c r="DP590" i="2"/>
  <c r="DQ590" i="2"/>
  <c r="DR590" i="2"/>
  <c r="DS590" i="2"/>
  <c r="DT590" i="2"/>
  <c r="DU590" i="2"/>
  <c r="DV590" i="2"/>
  <c r="DW590" i="2"/>
  <c r="DX590" i="2"/>
  <c r="DY590" i="2"/>
  <c r="DZ590" i="2"/>
  <c r="EA590" i="2"/>
  <c r="EB590" i="2"/>
  <c r="EC590" i="2"/>
  <c r="ED590" i="2"/>
  <c r="EE590" i="2"/>
  <c r="EF590" i="2"/>
  <c r="DO591" i="2"/>
  <c r="DP591" i="2"/>
  <c r="DQ591" i="2"/>
  <c r="DR591" i="2"/>
  <c r="DS591" i="2"/>
  <c r="DT591" i="2"/>
  <c r="DU591" i="2"/>
  <c r="DV591" i="2"/>
  <c r="DW591" i="2"/>
  <c r="DX591" i="2"/>
  <c r="DY591" i="2"/>
  <c r="DZ591" i="2"/>
  <c r="EA591" i="2"/>
  <c r="EB591" i="2"/>
  <c r="EC591" i="2"/>
  <c r="ED591" i="2"/>
  <c r="EE591" i="2"/>
  <c r="EF591" i="2"/>
  <c r="DO592" i="2"/>
  <c r="DP592" i="2"/>
  <c r="DQ592" i="2"/>
  <c r="DR592" i="2"/>
  <c r="DS592" i="2"/>
  <c r="DT592" i="2"/>
  <c r="DU592" i="2"/>
  <c r="DV592" i="2"/>
  <c r="DW592" i="2"/>
  <c r="DX592" i="2"/>
  <c r="DY592" i="2"/>
  <c r="DZ592" i="2"/>
  <c r="EA592" i="2"/>
  <c r="EB592" i="2"/>
  <c r="EC592" i="2"/>
  <c r="ED592" i="2"/>
  <c r="EE592" i="2"/>
  <c r="EF592" i="2"/>
  <c r="DO593" i="2"/>
  <c r="DP593" i="2"/>
  <c r="DQ593" i="2"/>
  <c r="DR593" i="2"/>
  <c r="DS593" i="2"/>
  <c r="DT593" i="2"/>
  <c r="DU593" i="2"/>
  <c r="DV593" i="2"/>
  <c r="DW593" i="2"/>
  <c r="DX593" i="2"/>
  <c r="DY593" i="2"/>
  <c r="DZ593" i="2"/>
  <c r="EA593" i="2"/>
  <c r="EB593" i="2"/>
  <c r="EC593" i="2"/>
  <c r="ED593" i="2"/>
  <c r="EE593" i="2"/>
  <c r="EF593" i="2"/>
  <c r="DO594" i="2"/>
  <c r="DP594" i="2"/>
  <c r="DQ594" i="2"/>
  <c r="DR594" i="2"/>
  <c r="DS594" i="2"/>
  <c r="DT594" i="2"/>
  <c r="DU594" i="2"/>
  <c r="DV594" i="2"/>
  <c r="DW594" i="2"/>
  <c r="DX594" i="2"/>
  <c r="DY594" i="2"/>
  <c r="DZ594" i="2"/>
  <c r="EA594" i="2"/>
  <c r="EB594" i="2"/>
  <c r="EC594" i="2"/>
  <c r="ED594" i="2"/>
  <c r="EE594" i="2"/>
  <c r="EF594" i="2"/>
  <c r="DO595" i="2"/>
  <c r="DP595" i="2"/>
  <c r="DQ595" i="2"/>
  <c r="DR595" i="2"/>
  <c r="DS595" i="2"/>
  <c r="DT595" i="2"/>
  <c r="DU595" i="2"/>
  <c r="DV595" i="2"/>
  <c r="DW595" i="2"/>
  <c r="DX595" i="2"/>
  <c r="DY595" i="2"/>
  <c r="DZ595" i="2"/>
  <c r="EA595" i="2"/>
  <c r="EB595" i="2"/>
  <c r="EC595" i="2"/>
  <c r="ED595" i="2"/>
  <c r="EE595" i="2"/>
  <c r="EF595" i="2"/>
  <c r="DO596" i="2"/>
  <c r="DP596" i="2"/>
  <c r="DQ596" i="2"/>
  <c r="DR596" i="2"/>
  <c r="DS596" i="2"/>
  <c r="DT596" i="2"/>
  <c r="DU596" i="2"/>
  <c r="DV596" i="2"/>
  <c r="DW596" i="2"/>
  <c r="DX596" i="2"/>
  <c r="DY596" i="2"/>
  <c r="DZ596" i="2"/>
  <c r="EA596" i="2"/>
  <c r="EB596" i="2"/>
  <c r="EC596" i="2"/>
  <c r="ED596" i="2"/>
  <c r="EE596" i="2"/>
  <c r="EF596" i="2"/>
  <c r="DO597" i="2"/>
  <c r="DP597" i="2"/>
  <c r="DQ597" i="2"/>
  <c r="DR597" i="2"/>
  <c r="DS597" i="2"/>
  <c r="DT597" i="2"/>
  <c r="DU597" i="2"/>
  <c r="DV597" i="2"/>
  <c r="DW597" i="2"/>
  <c r="DX597" i="2"/>
  <c r="DY597" i="2"/>
  <c r="DZ597" i="2"/>
  <c r="EA597" i="2"/>
  <c r="EB597" i="2"/>
  <c r="EC597" i="2"/>
  <c r="ED597" i="2"/>
  <c r="EE597" i="2"/>
  <c r="EF597" i="2"/>
  <c r="DO598" i="2"/>
  <c r="DP598" i="2"/>
  <c r="DQ598" i="2"/>
  <c r="DR598" i="2"/>
  <c r="DS598" i="2"/>
  <c r="DT598" i="2"/>
  <c r="DU598" i="2"/>
  <c r="DV598" i="2"/>
  <c r="DW598" i="2"/>
  <c r="DX598" i="2"/>
  <c r="DY598" i="2"/>
  <c r="DZ598" i="2"/>
  <c r="EA598" i="2"/>
  <c r="EB598" i="2"/>
  <c r="EC598" i="2"/>
  <c r="ED598" i="2"/>
  <c r="EE598" i="2"/>
  <c r="EF598" i="2"/>
  <c r="DO599" i="2"/>
  <c r="DP599" i="2"/>
  <c r="DQ599" i="2"/>
  <c r="DR599" i="2"/>
  <c r="DS599" i="2"/>
  <c r="DT599" i="2"/>
  <c r="DU599" i="2"/>
  <c r="DV599" i="2"/>
  <c r="DW599" i="2"/>
  <c r="DX599" i="2"/>
  <c r="DY599" i="2"/>
  <c r="DZ599" i="2"/>
  <c r="EA599" i="2"/>
  <c r="EB599" i="2"/>
  <c r="EC599" i="2"/>
  <c r="ED599" i="2"/>
  <c r="EE599" i="2"/>
  <c r="EF599" i="2"/>
  <c r="DO600" i="2"/>
  <c r="DP600" i="2"/>
  <c r="DQ600" i="2"/>
  <c r="DR600" i="2"/>
  <c r="DS600" i="2"/>
  <c r="DT600" i="2"/>
  <c r="DU600" i="2"/>
  <c r="DV600" i="2"/>
  <c r="DW600" i="2"/>
  <c r="DX600" i="2"/>
  <c r="DY600" i="2"/>
  <c r="DZ600" i="2"/>
  <c r="EA600" i="2"/>
  <c r="EB600" i="2"/>
  <c r="EC600" i="2"/>
  <c r="ED600" i="2"/>
  <c r="EE600" i="2"/>
  <c r="EF600" i="2"/>
  <c r="DO601" i="2"/>
  <c r="DP601" i="2"/>
  <c r="DQ601" i="2"/>
  <c r="DR601" i="2"/>
  <c r="DS601" i="2"/>
  <c r="DT601" i="2"/>
  <c r="DU601" i="2"/>
  <c r="DV601" i="2"/>
  <c r="DW601" i="2"/>
  <c r="DX601" i="2"/>
  <c r="DY601" i="2"/>
  <c r="DZ601" i="2"/>
  <c r="EA601" i="2"/>
  <c r="EB601" i="2"/>
  <c r="EC601" i="2"/>
  <c r="ED601" i="2"/>
  <c r="EE601" i="2"/>
  <c r="EF601" i="2"/>
  <c r="DO602" i="2"/>
  <c r="DP602" i="2"/>
  <c r="DQ602" i="2"/>
  <c r="DR602" i="2"/>
  <c r="DS602" i="2"/>
  <c r="DT602" i="2"/>
  <c r="DU602" i="2"/>
  <c r="DV602" i="2"/>
  <c r="DW602" i="2"/>
  <c r="DX602" i="2"/>
  <c r="DY602" i="2"/>
  <c r="DZ602" i="2"/>
  <c r="EA602" i="2"/>
  <c r="EB602" i="2"/>
  <c r="EC602" i="2"/>
  <c r="ED602" i="2"/>
  <c r="EE602" i="2"/>
  <c r="EF602" i="2"/>
  <c r="DO603" i="2"/>
  <c r="DP603" i="2"/>
  <c r="DQ603" i="2"/>
  <c r="DR603" i="2"/>
  <c r="DS603" i="2"/>
  <c r="DT603" i="2"/>
  <c r="DU603" i="2"/>
  <c r="DV603" i="2"/>
  <c r="DW603" i="2"/>
  <c r="DX603" i="2"/>
  <c r="DY603" i="2"/>
  <c r="DZ603" i="2"/>
  <c r="EA603" i="2"/>
  <c r="EB603" i="2"/>
  <c r="EC603" i="2"/>
  <c r="ED603" i="2"/>
  <c r="EE603" i="2"/>
  <c r="EF603" i="2"/>
  <c r="DO604" i="2"/>
  <c r="DP604" i="2"/>
  <c r="DQ604" i="2"/>
  <c r="DR604" i="2"/>
  <c r="DS604" i="2"/>
  <c r="DT604" i="2"/>
  <c r="DU604" i="2"/>
  <c r="DV604" i="2"/>
  <c r="DW604" i="2"/>
  <c r="DX604" i="2"/>
  <c r="DY604" i="2"/>
  <c r="DZ604" i="2"/>
  <c r="EA604" i="2"/>
  <c r="EB604" i="2"/>
  <c r="EC604" i="2"/>
  <c r="ED604" i="2"/>
  <c r="EE604" i="2"/>
  <c r="EF604" i="2"/>
  <c r="DO605" i="2"/>
  <c r="DP605" i="2"/>
  <c r="DQ605" i="2"/>
  <c r="DR605" i="2"/>
  <c r="DS605" i="2"/>
  <c r="DT605" i="2"/>
  <c r="DU605" i="2"/>
  <c r="DV605" i="2"/>
  <c r="DW605" i="2"/>
  <c r="DX605" i="2"/>
  <c r="DY605" i="2"/>
  <c r="DZ605" i="2"/>
  <c r="EA605" i="2"/>
  <c r="EB605" i="2"/>
  <c r="EC605" i="2"/>
  <c r="ED605" i="2"/>
  <c r="EE605" i="2"/>
  <c r="EF605" i="2"/>
  <c r="DO606" i="2"/>
  <c r="DP606" i="2"/>
  <c r="DQ606" i="2"/>
  <c r="DR606" i="2"/>
  <c r="DS606" i="2"/>
  <c r="DT606" i="2"/>
  <c r="DU606" i="2"/>
  <c r="DV606" i="2"/>
  <c r="DW606" i="2"/>
  <c r="DX606" i="2"/>
  <c r="DY606" i="2"/>
  <c r="DZ606" i="2"/>
  <c r="EA606" i="2"/>
  <c r="EB606" i="2"/>
  <c r="EC606" i="2"/>
  <c r="ED606" i="2"/>
  <c r="EE606" i="2"/>
  <c r="EF606" i="2"/>
  <c r="DO607" i="2"/>
  <c r="DP607" i="2"/>
  <c r="DQ607" i="2"/>
  <c r="DR607" i="2"/>
  <c r="DS607" i="2"/>
  <c r="DT607" i="2"/>
  <c r="DU607" i="2"/>
  <c r="DV607" i="2"/>
  <c r="DW607" i="2"/>
  <c r="DX607" i="2"/>
  <c r="DY607" i="2"/>
  <c r="DZ607" i="2"/>
  <c r="EA607" i="2"/>
  <c r="EB607" i="2"/>
  <c r="EC607" i="2"/>
  <c r="ED607" i="2"/>
  <c r="EE607" i="2"/>
  <c r="EF607" i="2"/>
  <c r="DO608" i="2"/>
  <c r="DP608" i="2"/>
  <c r="DQ608" i="2"/>
  <c r="DR608" i="2"/>
  <c r="DS608" i="2"/>
  <c r="DT608" i="2"/>
  <c r="DU608" i="2"/>
  <c r="DV608" i="2"/>
  <c r="DW608" i="2"/>
  <c r="DX608" i="2"/>
  <c r="DY608" i="2"/>
  <c r="DZ608" i="2"/>
  <c r="EA608" i="2"/>
  <c r="EB608" i="2"/>
  <c r="EC608" i="2"/>
  <c r="ED608" i="2"/>
  <c r="EE608" i="2"/>
  <c r="EF608" i="2"/>
  <c r="DO609" i="2"/>
  <c r="DP609" i="2"/>
  <c r="DQ609" i="2"/>
  <c r="DR609" i="2"/>
  <c r="DS609" i="2"/>
  <c r="DT609" i="2"/>
  <c r="DU609" i="2"/>
  <c r="DV609" i="2"/>
  <c r="DW609" i="2"/>
  <c r="DX609" i="2"/>
  <c r="DY609" i="2"/>
  <c r="DZ609" i="2"/>
  <c r="EA609" i="2"/>
  <c r="EB609" i="2"/>
  <c r="EC609" i="2"/>
  <c r="ED609" i="2"/>
  <c r="EE609" i="2"/>
  <c r="EF609" i="2"/>
  <c r="DO610" i="2"/>
  <c r="DP610" i="2"/>
  <c r="DQ610" i="2"/>
  <c r="DR610" i="2"/>
  <c r="DS610" i="2"/>
  <c r="DT610" i="2"/>
  <c r="DU610" i="2"/>
  <c r="DV610" i="2"/>
  <c r="DW610" i="2"/>
  <c r="DX610" i="2"/>
  <c r="DY610" i="2"/>
  <c r="DZ610" i="2"/>
  <c r="EA610" i="2"/>
  <c r="EB610" i="2"/>
  <c r="EC610" i="2"/>
  <c r="ED610" i="2"/>
  <c r="EE610" i="2"/>
  <c r="EF610" i="2"/>
  <c r="DO611" i="2"/>
  <c r="DP611" i="2"/>
  <c r="DQ611" i="2"/>
  <c r="DR611" i="2"/>
  <c r="DS611" i="2"/>
  <c r="DT611" i="2"/>
  <c r="DU611" i="2"/>
  <c r="DV611" i="2"/>
  <c r="DW611" i="2"/>
  <c r="DX611" i="2"/>
  <c r="DY611" i="2"/>
  <c r="DZ611" i="2"/>
  <c r="EA611" i="2"/>
  <c r="EB611" i="2"/>
  <c r="EC611" i="2"/>
  <c r="ED611" i="2"/>
  <c r="EE611" i="2"/>
  <c r="EF611" i="2"/>
  <c r="DO612" i="2"/>
  <c r="DP612" i="2"/>
  <c r="DQ612" i="2"/>
  <c r="DR612" i="2"/>
  <c r="DS612" i="2"/>
  <c r="DT612" i="2"/>
  <c r="DU612" i="2"/>
  <c r="DV612" i="2"/>
  <c r="DW612" i="2"/>
  <c r="DX612" i="2"/>
  <c r="DY612" i="2"/>
  <c r="DZ612" i="2"/>
  <c r="EA612" i="2"/>
  <c r="EB612" i="2"/>
  <c r="EC612" i="2"/>
  <c r="ED612" i="2"/>
  <c r="EE612" i="2"/>
  <c r="EF612" i="2"/>
  <c r="DO613" i="2"/>
  <c r="DP613" i="2"/>
  <c r="DQ613" i="2"/>
  <c r="DR613" i="2"/>
  <c r="DS613" i="2"/>
  <c r="DT613" i="2"/>
  <c r="DU613" i="2"/>
  <c r="DV613" i="2"/>
  <c r="DW613" i="2"/>
  <c r="DX613" i="2"/>
  <c r="DY613" i="2"/>
  <c r="DZ613" i="2"/>
  <c r="EA613" i="2"/>
  <c r="EB613" i="2"/>
  <c r="EC613" i="2"/>
  <c r="ED613" i="2"/>
  <c r="EE613" i="2"/>
  <c r="EF613" i="2"/>
  <c r="DO614" i="2"/>
  <c r="DP614" i="2"/>
  <c r="DQ614" i="2"/>
  <c r="DR614" i="2"/>
  <c r="DS614" i="2"/>
  <c r="DT614" i="2"/>
  <c r="DU614" i="2"/>
  <c r="DV614" i="2"/>
  <c r="DW614" i="2"/>
  <c r="DX614" i="2"/>
  <c r="DY614" i="2"/>
  <c r="DZ614" i="2"/>
  <c r="EA614" i="2"/>
  <c r="EB614" i="2"/>
  <c r="EC614" i="2"/>
  <c r="ED614" i="2"/>
  <c r="EE614" i="2"/>
  <c r="EF614" i="2"/>
  <c r="DO615" i="2"/>
  <c r="DP615" i="2"/>
  <c r="DQ615" i="2"/>
  <c r="DR615" i="2"/>
  <c r="DS615" i="2"/>
  <c r="DT615" i="2"/>
  <c r="DU615" i="2"/>
  <c r="DV615" i="2"/>
  <c r="DW615" i="2"/>
  <c r="DX615" i="2"/>
  <c r="DY615" i="2"/>
  <c r="DZ615" i="2"/>
  <c r="EA615" i="2"/>
  <c r="EB615" i="2"/>
  <c r="EC615" i="2"/>
  <c r="ED615" i="2"/>
  <c r="EE615" i="2"/>
  <c r="EF615" i="2"/>
  <c r="DO616" i="2"/>
  <c r="DP616" i="2"/>
  <c r="DQ616" i="2"/>
  <c r="DR616" i="2"/>
  <c r="DS616" i="2"/>
  <c r="DT616" i="2"/>
  <c r="DU616" i="2"/>
  <c r="DV616" i="2"/>
  <c r="DW616" i="2"/>
  <c r="DX616" i="2"/>
  <c r="DY616" i="2"/>
  <c r="DZ616" i="2"/>
  <c r="EA616" i="2"/>
  <c r="EB616" i="2"/>
  <c r="EC616" i="2"/>
  <c r="ED616" i="2"/>
  <c r="EE616" i="2"/>
  <c r="EF616" i="2"/>
  <c r="DO617" i="2"/>
  <c r="DP617" i="2"/>
  <c r="DQ617" i="2"/>
  <c r="DR617" i="2"/>
  <c r="DS617" i="2"/>
  <c r="DT617" i="2"/>
  <c r="DU617" i="2"/>
  <c r="DV617" i="2"/>
  <c r="DW617" i="2"/>
  <c r="DX617" i="2"/>
  <c r="DY617" i="2"/>
  <c r="DZ617" i="2"/>
  <c r="EA617" i="2"/>
  <c r="EB617" i="2"/>
  <c r="EC617" i="2"/>
  <c r="ED617" i="2"/>
  <c r="EE617" i="2"/>
  <c r="EF617" i="2"/>
  <c r="DO618" i="2"/>
  <c r="DP618" i="2"/>
  <c r="DQ618" i="2"/>
  <c r="DR618" i="2"/>
  <c r="DS618" i="2"/>
  <c r="DT618" i="2"/>
  <c r="DU618" i="2"/>
  <c r="DV618" i="2"/>
  <c r="DW618" i="2"/>
  <c r="DX618" i="2"/>
  <c r="DY618" i="2"/>
  <c r="DZ618" i="2"/>
  <c r="EA618" i="2"/>
  <c r="EB618" i="2"/>
  <c r="EC618" i="2"/>
  <c r="ED618" i="2"/>
  <c r="EE618" i="2"/>
  <c r="EF618" i="2"/>
  <c r="DO619" i="2"/>
  <c r="DP619" i="2"/>
  <c r="DQ619" i="2"/>
  <c r="DR619" i="2"/>
  <c r="DS619" i="2"/>
  <c r="DT619" i="2"/>
  <c r="DU619" i="2"/>
  <c r="DV619" i="2"/>
  <c r="DW619" i="2"/>
  <c r="DX619" i="2"/>
  <c r="DY619" i="2"/>
  <c r="DZ619" i="2"/>
  <c r="EA619" i="2"/>
  <c r="EB619" i="2"/>
  <c r="EC619" i="2"/>
  <c r="ED619" i="2"/>
  <c r="EE619" i="2"/>
  <c r="EF619" i="2"/>
  <c r="DO620" i="2"/>
  <c r="DP620" i="2"/>
  <c r="DQ620" i="2"/>
  <c r="DR620" i="2"/>
  <c r="DS620" i="2"/>
  <c r="DT620" i="2"/>
  <c r="DU620" i="2"/>
  <c r="DV620" i="2"/>
  <c r="DW620" i="2"/>
  <c r="DX620" i="2"/>
  <c r="DY620" i="2"/>
  <c r="DZ620" i="2"/>
  <c r="EA620" i="2"/>
  <c r="EB620" i="2"/>
  <c r="EC620" i="2"/>
  <c r="ED620" i="2"/>
  <c r="EE620" i="2"/>
  <c r="EF620" i="2"/>
  <c r="DO621" i="2"/>
  <c r="DP621" i="2"/>
  <c r="DQ621" i="2"/>
  <c r="DR621" i="2"/>
  <c r="DS621" i="2"/>
  <c r="DT621" i="2"/>
  <c r="DU621" i="2"/>
  <c r="DV621" i="2"/>
  <c r="DW621" i="2"/>
  <c r="DX621" i="2"/>
  <c r="DY621" i="2"/>
  <c r="DZ621" i="2"/>
  <c r="EA621" i="2"/>
  <c r="EB621" i="2"/>
  <c r="EC621" i="2"/>
  <c r="ED621" i="2"/>
  <c r="EE621" i="2"/>
  <c r="EF621" i="2"/>
  <c r="DO622" i="2"/>
  <c r="DP622" i="2"/>
  <c r="DQ622" i="2"/>
  <c r="DR622" i="2"/>
  <c r="DS622" i="2"/>
  <c r="DT622" i="2"/>
  <c r="DU622" i="2"/>
  <c r="DV622" i="2"/>
  <c r="DW622" i="2"/>
  <c r="DX622" i="2"/>
  <c r="DY622" i="2"/>
  <c r="DZ622" i="2"/>
  <c r="EA622" i="2"/>
  <c r="EB622" i="2"/>
  <c r="EC622" i="2"/>
  <c r="ED622" i="2"/>
  <c r="EE622" i="2"/>
  <c r="EF622" i="2"/>
  <c r="DO623" i="2"/>
  <c r="DP623" i="2"/>
  <c r="DQ623" i="2"/>
  <c r="DR623" i="2"/>
  <c r="DS623" i="2"/>
  <c r="DT623" i="2"/>
  <c r="DU623" i="2"/>
  <c r="DV623" i="2"/>
  <c r="DW623" i="2"/>
  <c r="DX623" i="2"/>
  <c r="DY623" i="2"/>
  <c r="DZ623" i="2"/>
  <c r="EA623" i="2"/>
  <c r="EB623" i="2"/>
  <c r="EC623" i="2"/>
  <c r="ED623" i="2"/>
  <c r="EE623" i="2"/>
  <c r="EF623" i="2"/>
  <c r="DO624" i="2"/>
  <c r="DP624" i="2"/>
  <c r="DQ624" i="2"/>
  <c r="DR624" i="2"/>
  <c r="DS624" i="2"/>
  <c r="DT624" i="2"/>
  <c r="DU624" i="2"/>
  <c r="DV624" i="2"/>
  <c r="DW624" i="2"/>
  <c r="DX624" i="2"/>
  <c r="DY624" i="2"/>
  <c r="DZ624" i="2"/>
  <c r="EA624" i="2"/>
  <c r="EB624" i="2"/>
  <c r="EC624" i="2"/>
  <c r="ED624" i="2"/>
  <c r="EE624" i="2"/>
  <c r="EF624" i="2"/>
  <c r="DO625" i="2"/>
  <c r="DP625" i="2"/>
  <c r="DQ625" i="2"/>
  <c r="DR625" i="2"/>
  <c r="DS625" i="2"/>
  <c r="DT625" i="2"/>
  <c r="DU625" i="2"/>
  <c r="DV625" i="2"/>
  <c r="DW625" i="2"/>
  <c r="DX625" i="2"/>
  <c r="DY625" i="2"/>
  <c r="DZ625" i="2"/>
  <c r="EA625" i="2"/>
  <c r="EB625" i="2"/>
  <c r="EC625" i="2"/>
  <c r="ED625" i="2"/>
  <c r="EE625" i="2"/>
  <c r="EF625" i="2"/>
  <c r="DO626" i="2"/>
  <c r="DP626" i="2"/>
  <c r="DQ626" i="2"/>
  <c r="DR626" i="2"/>
  <c r="DS626" i="2"/>
  <c r="DT626" i="2"/>
  <c r="DU626" i="2"/>
  <c r="DV626" i="2"/>
  <c r="DW626" i="2"/>
  <c r="DX626" i="2"/>
  <c r="DY626" i="2"/>
  <c r="DZ626" i="2"/>
  <c r="EA626" i="2"/>
  <c r="EB626" i="2"/>
  <c r="EC626" i="2"/>
  <c r="ED626" i="2"/>
  <c r="EE626" i="2"/>
  <c r="EF626" i="2"/>
  <c r="DO627" i="2"/>
  <c r="DP627" i="2"/>
  <c r="DQ627" i="2"/>
  <c r="DR627" i="2"/>
  <c r="DS627" i="2"/>
  <c r="DT627" i="2"/>
  <c r="DU627" i="2"/>
  <c r="DV627" i="2"/>
  <c r="DW627" i="2"/>
  <c r="DX627" i="2"/>
  <c r="DY627" i="2"/>
  <c r="DZ627" i="2"/>
  <c r="EA627" i="2"/>
  <c r="EB627" i="2"/>
  <c r="EC627" i="2"/>
  <c r="ED627" i="2"/>
  <c r="EE627" i="2"/>
  <c r="EF627" i="2"/>
  <c r="DO628" i="2"/>
  <c r="DP628" i="2"/>
  <c r="DQ628" i="2"/>
  <c r="DR628" i="2"/>
  <c r="DS628" i="2"/>
  <c r="DT628" i="2"/>
  <c r="DU628" i="2"/>
  <c r="DV628" i="2"/>
  <c r="DW628" i="2"/>
  <c r="DX628" i="2"/>
  <c r="DY628" i="2"/>
  <c r="DZ628" i="2"/>
  <c r="EA628" i="2"/>
  <c r="EB628" i="2"/>
  <c r="EC628" i="2"/>
  <c r="ED628" i="2"/>
  <c r="EE628" i="2"/>
  <c r="EF628" i="2"/>
  <c r="DO629" i="2"/>
  <c r="DP629" i="2"/>
  <c r="DQ629" i="2"/>
  <c r="DR629" i="2"/>
  <c r="DS629" i="2"/>
  <c r="DT629" i="2"/>
  <c r="DU629" i="2"/>
  <c r="DV629" i="2"/>
  <c r="DW629" i="2"/>
  <c r="DX629" i="2"/>
  <c r="DY629" i="2"/>
  <c r="DZ629" i="2"/>
  <c r="EA629" i="2"/>
  <c r="EB629" i="2"/>
  <c r="EC629" i="2"/>
  <c r="ED629" i="2"/>
  <c r="EE629" i="2"/>
  <c r="EF629" i="2"/>
  <c r="DO630" i="2"/>
  <c r="DP630" i="2"/>
  <c r="DQ630" i="2"/>
  <c r="DR630" i="2"/>
  <c r="DS630" i="2"/>
  <c r="DT630" i="2"/>
  <c r="DU630" i="2"/>
  <c r="DV630" i="2"/>
  <c r="DW630" i="2"/>
  <c r="DX630" i="2"/>
  <c r="DY630" i="2"/>
  <c r="DZ630" i="2"/>
  <c r="EA630" i="2"/>
  <c r="EB630" i="2"/>
  <c r="EC630" i="2"/>
  <c r="ED630" i="2"/>
  <c r="EE630" i="2"/>
  <c r="EF630" i="2"/>
  <c r="DO631" i="2"/>
  <c r="DP631" i="2"/>
  <c r="DQ631" i="2"/>
  <c r="DR631" i="2"/>
  <c r="DS631" i="2"/>
  <c r="DT631" i="2"/>
  <c r="DU631" i="2"/>
  <c r="DV631" i="2"/>
  <c r="DW631" i="2"/>
  <c r="DX631" i="2"/>
  <c r="DY631" i="2"/>
  <c r="DZ631" i="2"/>
  <c r="EA631" i="2"/>
  <c r="EB631" i="2"/>
  <c r="EC631" i="2"/>
  <c r="ED631" i="2"/>
  <c r="EE631" i="2"/>
  <c r="EF631" i="2"/>
  <c r="DO632" i="2"/>
  <c r="DP632" i="2"/>
  <c r="DQ632" i="2"/>
  <c r="DR632" i="2"/>
  <c r="DS632" i="2"/>
  <c r="DT632" i="2"/>
  <c r="DU632" i="2"/>
  <c r="DV632" i="2"/>
  <c r="DW632" i="2"/>
  <c r="DX632" i="2"/>
  <c r="DY632" i="2"/>
  <c r="DZ632" i="2"/>
  <c r="EA632" i="2"/>
  <c r="EB632" i="2"/>
  <c r="EC632" i="2"/>
  <c r="ED632" i="2"/>
  <c r="EE632" i="2"/>
  <c r="EF632" i="2"/>
  <c r="DO633" i="2"/>
  <c r="DP633" i="2"/>
  <c r="DQ633" i="2"/>
  <c r="DR633" i="2"/>
  <c r="DS633" i="2"/>
  <c r="DT633" i="2"/>
  <c r="DU633" i="2"/>
  <c r="DV633" i="2"/>
  <c r="DW633" i="2"/>
  <c r="DX633" i="2"/>
  <c r="DY633" i="2"/>
  <c r="DZ633" i="2"/>
  <c r="EA633" i="2"/>
  <c r="EB633" i="2"/>
  <c r="EC633" i="2"/>
  <c r="ED633" i="2"/>
  <c r="EE633" i="2"/>
  <c r="EF633" i="2"/>
  <c r="DO634" i="2"/>
  <c r="DP634" i="2"/>
  <c r="DQ634" i="2"/>
  <c r="DR634" i="2"/>
  <c r="DS634" i="2"/>
  <c r="DT634" i="2"/>
  <c r="DU634" i="2"/>
  <c r="DV634" i="2"/>
  <c r="DW634" i="2"/>
  <c r="DX634" i="2"/>
  <c r="DY634" i="2"/>
  <c r="DZ634" i="2"/>
  <c r="EA634" i="2"/>
  <c r="EB634" i="2"/>
  <c r="EC634" i="2"/>
  <c r="ED634" i="2"/>
  <c r="EE634" i="2"/>
  <c r="EF634" i="2"/>
  <c r="DO635" i="2"/>
  <c r="DP635" i="2"/>
  <c r="DQ635" i="2"/>
  <c r="DR635" i="2"/>
  <c r="DS635" i="2"/>
  <c r="DT635" i="2"/>
  <c r="DU635" i="2"/>
  <c r="DV635" i="2"/>
  <c r="DW635" i="2"/>
  <c r="DX635" i="2"/>
  <c r="DY635" i="2"/>
  <c r="DZ635" i="2"/>
  <c r="EA635" i="2"/>
  <c r="EB635" i="2"/>
  <c r="EC635" i="2"/>
  <c r="ED635" i="2"/>
  <c r="EE635" i="2"/>
  <c r="EF635" i="2"/>
  <c r="DO636" i="2"/>
  <c r="DP636" i="2"/>
  <c r="DQ636" i="2"/>
  <c r="DR636" i="2"/>
  <c r="DS636" i="2"/>
  <c r="DT636" i="2"/>
  <c r="DU636" i="2"/>
  <c r="DV636" i="2"/>
  <c r="DW636" i="2"/>
  <c r="DX636" i="2"/>
  <c r="DY636" i="2"/>
  <c r="DZ636" i="2"/>
  <c r="EA636" i="2"/>
  <c r="EB636" i="2"/>
  <c r="EC636" i="2"/>
  <c r="ED636" i="2"/>
  <c r="EE636" i="2"/>
  <c r="EF636" i="2"/>
  <c r="DO637" i="2"/>
  <c r="DP637" i="2"/>
  <c r="DQ637" i="2"/>
  <c r="DR637" i="2"/>
  <c r="DS637" i="2"/>
  <c r="DT637" i="2"/>
  <c r="DU637" i="2"/>
  <c r="DV637" i="2"/>
  <c r="DW637" i="2"/>
  <c r="DX637" i="2"/>
  <c r="DY637" i="2"/>
  <c r="DZ637" i="2"/>
  <c r="EA637" i="2"/>
  <c r="EB637" i="2"/>
  <c r="EC637" i="2"/>
  <c r="ED637" i="2"/>
  <c r="EE637" i="2"/>
  <c r="EF637" i="2"/>
  <c r="DO638" i="2"/>
  <c r="DP638" i="2"/>
  <c r="DQ638" i="2"/>
  <c r="DR638" i="2"/>
  <c r="DS638" i="2"/>
  <c r="DT638" i="2"/>
  <c r="DU638" i="2"/>
  <c r="DV638" i="2"/>
  <c r="DW638" i="2"/>
  <c r="DX638" i="2"/>
  <c r="DY638" i="2"/>
  <c r="DZ638" i="2"/>
  <c r="EA638" i="2"/>
  <c r="EB638" i="2"/>
  <c r="EC638" i="2"/>
  <c r="ED638" i="2"/>
  <c r="EE638" i="2"/>
  <c r="EF638" i="2"/>
  <c r="DO639" i="2"/>
  <c r="DP639" i="2"/>
  <c r="DQ639" i="2"/>
  <c r="DR639" i="2"/>
  <c r="DS639" i="2"/>
  <c r="DT639" i="2"/>
  <c r="DU639" i="2"/>
  <c r="DV639" i="2"/>
  <c r="DW639" i="2"/>
  <c r="DX639" i="2"/>
  <c r="DY639" i="2"/>
  <c r="DZ639" i="2"/>
  <c r="EA639" i="2"/>
  <c r="EB639" i="2"/>
  <c r="EC639" i="2"/>
  <c r="ED639" i="2"/>
  <c r="EE639" i="2"/>
  <c r="EF639" i="2"/>
  <c r="DO640" i="2"/>
  <c r="DP640" i="2"/>
  <c r="DQ640" i="2"/>
  <c r="DR640" i="2"/>
  <c r="DS640" i="2"/>
  <c r="DT640" i="2"/>
  <c r="DU640" i="2"/>
  <c r="DV640" i="2"/>
  <c r="DW640" i="2"/>
  <c r="DX640" i="2"/>
  <c r="DY640" i="2"/>
  <c r="DZ640" i="2"/>
  <c r="EA640" i="2"/>
  <c r="EB640" i="2"/>
  <c r="EC640" i="2"/>
  <c r="ED640" i="2"/>
  <c r="EE640" i="2"/>
  <c r="EF640" i="2"/>
  <c r="DO641" i="2"/>
  <c r="DP641" i="2"/>
  <c r="DQ641" i="2"/>
  <c r="DR641" i="2"/>
  <c r="DS641" i="2"/>
  <c r="DT641" i="2"/>
  <c r="DU641" i="2"/>
  <c r="DV641" i="2"/>
  <c r="DW641" i="2"/>
  <c r="DX641" i="2"/>
  <c r="DY641" i="2"/>
  <c r="DZ641" i="2"/>
  <c r="EA641" i="2"/>
  <c r="EB641" i="2"/>
  <c r="EC641" i="2"/>
  <c r="ED641" i="2"/>
  <c r="EE641" i="2"/>
  <c r="EF641" i="2"/>
  <c r="DO642" i="2"/>
  <c r="DP642" i="2"/>
  <c r="DQ642" i="2"/>
  <c r="DR642" i="2"/>
  <c r="DS642" i="2"/>
  <c r="DT642" i="2"/>
  <c r="DU642" i="2"/>
  <c r="DV642" i="2"/>
  <c r="DW642" i="2"/>
  <c r="DX642" i="2"/>
  <c r="DY642" i="2"/>
  <c r="DZ642" i="2"/>
  <c r="EA642" i="2"/>
  <c r="EB642" i="2"/>
  <c r="EC642" i="2"/>
  <c r="ED642" i="2"/>
  <c r="EE642" i="2"/>
  <c r="EF642" i="2"/>
  <c r="DO643" i="2"/>
  <c r="DP643" i="2"/>
  <c r="DQ643" i="2"/>
  <c r="DR643" i="2"/>
  <c r="DS643" i="2"/>
  <c r="DT643" i="2"/>
  <c r="DU643" i="2"/>
  <c r="DV643" i="2"/>
  <c r="DW643" i="2"/>
  <c r="DX643" i="2"/>
  <c r="DY643" i="2"/>
  <c r="DZ643" i="2"/>
  <c r="EA643" i="2"/>
  <c r="EB643" i="2"/>
  <c r="EC643" i="2"/>
  <c r="ED643" i="2"/>
  <c r="EE643" i="2"/>
  <c r="EF643" i="2"/>
  <c r="DO644" i="2"/>
  <c r="DP644" i="2"/>
  <c r="DQ644" i="2"/>
  <c r="DR644" i="2"/>
  <c r="DS644" i="2"/>
  <c r="DT644" i="2"/>
  <c r="DU644" i="2"/>
  <c r="DV644" i="2"/>
  <c r="DW644" i="2"/>
  <c r="DX644" i="2"/>
  <c r="DY644" i="2"/>
  <c r="DZ644" i="2"/>
  <c r="EA644" i="2"/>
  <c r="EB644" i="2"/>
  <c r="EC644" i="2"/>
  <c r="ED644" i="2"/>
  <c r="EE644" i="2"/>
  <c r="EF644" i="2"/>
  <c r="DO645" i="2"/>
  <c r="DP645" i="2"/>
  <c r="DQ645" i="2"/>
  <c r="DR645" i="2"/>
  <c r="DS645" i="2"/>
  <c r="DT645" i="2"/>
  <c r="DU645" i="2"/>
  <c r="DV645" i="2"/>
  <c r="DW645" i="2"/>
  <c r="DX645" i="2"/>
  <c r="DY645" i="2"/>
  <c r="DZ645" i="2"/>
  <c r="EA645" i="2"/>
  <c r="EB645" i="2"/>
  <c r="EC645" i="2"/>
  <c r="ED645" i="2"/>
  <c r="EE645" i="2"/>
  <c r="EF645" i="2"/>
  <c r="DO646" i="2"/>
  <c r="DP646" i="2"/>
  <c r="DQ646" i="2"/>
  <c r="DR646" i="2"/>
  <c r="DS646" i="2"/>
  <c r="DT646" i="2"/>
  <c r="DU646" i="2"/>
  <c r="DV646" i="2"/>
  <c r="DW646" i="2"/>
  <c r="DX646" i="2"/>
  <c r="DY646" i="2"/>
  <c r="DZ646" i="2"/>
  <c r="EA646" i="2"/>
  <c r="EB646" i="2"/>
  <c r="EC646" i="2"/>
  <c r="ED646" i="2"/>
  <c r="EE646" i="2"/>
  <c r="EF646" i="2"/>
  <c r="DO647" i="2"/>
  <c r="DP647" i="2"/>
  <c r="DQ647" i="2"/>
  <c r="DR647" i="2"/>
  <c r="DS647" i="2"/>
  <c r="DT647" i="2"/>
  <c r="DU647" i="2"/>
  <c r="DV647" i="2"/>
  <c r="DW647" i="2"/>
  <c r="DX647" i="2"/>
  <c r="DY647" i="2"/>
  <c r="DZ647" i="2"/>
  <c r="EA647" i="2"/>
  <c r="EB647" i="2"/>
  <c r="EC647" i="2"/>
  <c r="ED647" i="2"/>
  <c r="EE647" i="2"/>
  <c r="EF647" i="2"/>
  <c r="DO648" i="2"/>
  <c r="DP648" i="2"/>
  <c r="DQ648" i="2"/>
  <c r="DR648" i="2"/>
  <c r="DS648" i="2"/>
  <c r="DT648" i="2"/>
  <c r="DU648" i="2"/>
  <c r="DV648" i="2"/>
  <c r="DW648" i="2"/>
  <c r="DX648" i="2"/>
  <c r="DY648" i="2"/>
  <c r="DZ648" i="2"/>
  <c r="EA648" i="2"/>
  <c r="EB648" i="2"/>
  <c r="EC648" i="2"/>
  <c r="ED648" i="2"/>
  <c r="EE648" i="2"/>
  <c r="EF648" i="2"/>
  <c r="DO649" i="2"/>
  <c r="DP649" i="2"/>
  <c r="DQ649" i="2"/>
  <c r="DR649" i="2"/>
  <c r="DS649" i="2"/>
  <c r="DT649" i="2"/>
  <c r="DU649" i="2"/>
  <c r="DV649" i="2"/>
  <c r="DW649" i="2"/>
  <c r="DX649" i="2"/>
  <c r="DY649" i="2"/>
  <c r="DZ649" i="2"/>
  <c r="EA649" i="2"/>
  <c r="EB649" i="2"/>
  <c r="EC649" i="2"/>
  <c r="ED649" i="2"/>
  <c r="EE649" i="2"/>
  <c r="EF649" i="2"/>
  <c r="DO650" i="2"/>
  <c r="DP650" i="2"/>
  <c r="DQ650" i="2"/>
  <c r="DR650" i="2"/>
  <c r="DS650" i="2"/>
  <c r="DT650" i="2"/>
  <c r="DU650" i="2"/>
  <c r="DV650" i="2"/>
  <c r="DW650" i="2"/>
  <c r="DX650" i="2"/>
  <c r="DY650" i="2"/>
  <c r="DZ650" i="2"/>
  <c r="EA650" i="2"/>
  <c r="EB650" i="2"/>
  <c r="EC650" i="2"/>
  <c r="ED650" i="2"/>
  <c r="EE650" i="2"/>
  <c r="EF650" i="2"/>
  <c r="DO651" i="2"/>
  <c r="DP651" i="2"/>
  <c r="DQ651" i="2"/>
  <c r="DR651" i="2"/>
  <c r="DS651" i="2"/>
  <c r="DT651" i="2"/>
  <c r="DU651" i="2"/>
  <c r="DV651" i="2"/>
  <c r="DW651" i="2"/>
  <c r="DX651" i="2"/>
  <c r="DY651" i="2"/>
  <c r="DZ651" i="2"/>
  <c r="EA651" i="2"/>
  <c r="EB651" i="2"/>
  <c r="EC651" i="2"/>
  <c r="ED651" i="2"/>
  <c r="EE651" i="2"/>
  <c r="EF651" i="2"/>
  <c r="DO652" i="2"/>
  <c r="DP652" i="2"/>
  <c r="DQ652" i="2"/>
  <c r="DR652" i="2"/>
  <c r="DS652" i="2"/>
  <c r="DT652" i="2"/>
  <c r="DU652" i="2"/>
  <c r="DV652" i="2"/>
  <c r="DW652" i="2"/>
  <c r="DX652" i="2"/>
  <c r="DY652" i="2"/>
  <c r="DZ652" i="2"/>
  <c r="EA652" i="2"/>
  <c r="EB652" i="2"/>
  <c r="EC652" i="2"/>
  <c r="ED652" i="2"/>
  <c r="EE652" i="2"/>
  <c r="EF652" i="2"/>
  <c r="DO653" i="2"/>
  <c r="DP653" i="2"/>
  <c r="DQ653" i="2"/>
  <c r="DR653" i="2"/>
  <c r="DS653" i="2"/>
  <c r="DT653" i="2"/>
  <c r="DU653" i="2"/>
  <c r="DV653" i="2"/>
  <c r="DW653" i="2"/>
  <c r="DX653" i="2"/>
  <c r="DY653" i="2"/>
  <c r="DZ653" i="2"/>
  <c r="EA653" i="2"/>
  <c r="EB653" i="2"/>
  <c r="EC653" i="2"/>
  <c r="ED653" i="2"/>
  <c r="EE653" i="2"/>
  <c r="EF653" i="2"/>
  <c r="DO654" i="2"/>
  <c r="DP654" i="2"/>
  <c r="DQ654" i="2"/>
  <c r="DR654" i="2"/>
  <c r="DS654" i="2"/>
  <c r="DT654" i="2"/>
  <c r="DU654" i="2"/>
  <c r="DV654" i="2"/>
  <c r="DW654" i="2"/>
  <c r="DX654" i="2"/>
  <c r="DY654" i="2"/>
  <c r="DZ654" i="2"/>
  <c r="EA654" i="2"/>
  <c r="EB654" i="2"/>
  <c r="EC654" i="2"/>
  <c r="ED654" i="2"/>
  <c r="EE654" i="2"/>
  <c r="EF654" i="2"/>
  <c r="DO655" i="2"/>
  <c r="DP655" i="2"/>
  <c r="DQ655" i="2"/>
  <c r="DR655" i="2"/>
  <c r="DS655" i="2"/>
  <c r="DT655" i="2"/>
  <c r="DU655" i="2"/>
  <c r="DV655" i="2"/>
  <c r="DW655" i="2"/>
  <c r="DX655" i="2"/>
  <c r="DY655" i="2"/>
  <c r="DZ655" i="2"/>
  <c r="EA655" i="2"/>
  <c r="EB655" i="2"/>
  <c r="EC655" i="2"/>
  <c r="ED655" i="2"/>
  <c r="EE655" i="2"/>
  <c r="EF655" i="2"/>
  <c r="DO656" i="2"/>
  <c r="DP656" i="2"/>
  <c r="DQ656" i="2"/>
  <c r="DR656" i="2"/>
  <c r="DS656" i="2"/>
  <c r="DT656" i="2"/>
  <c r="DU656" i="2"/>
  <c r="DV656" i="2"/>
  <c r="DW656" i="2"/>
  <c r="DX656" i="2"/>
  <c r="DY656" i="2"/>
  <c r="DZ656" i="2"/>
  <c r="EA656" i="2"/>
  <c r="EB656" i="2"/>
  <c r="EC656" i="2"/>
  <c r="ED656" i="2"/>
  <c r="EE656" i="2"/>
  <c r="EF656" i="2"/>
  <c r="DO657" i="2"/>
  <c r="DP657" i="2"/>
  <c r="DQ657" i="2"/>
  <c r="DR657" i="2"/>
  <c r="DS657" i="2"/>
  <c r="DT657" i="2"/>
  <c r="DU657" i="2"/>
  <c r="DV657" i="2"/>
  <c r="DW657" i="2"/>
  <c r="DX657" i="2"/>
  <c r="DY657" i="2"/>
  <c r="DZ657" i="2"/>
  <c r="EA657" i="2"/>
  <c r="EB657" i="2"/>
  <c r="EC657" i="2"/>
  <c r="ED657" i="2"/>
  <c r="EE657" i="2"/>
  <c r="EF657" i="2"/>
  <c r="DO658" i="2"/>
  <c r="DP658" i="2"/>
  <c r="DQ658" i="2"/>
  <c r="DR658" i="2"/>
  <c r="DS658" i="2"/>
  <c r="DT658" i="2"/>
  <c r="DU658" i="2"/>
  <c r="DV658" i="2"/>
  <c r="DW658" i="2"/>
  <c r="DX658" i="2"/>
  <c r="DY658" i="2"/>
  <c r="DZ658" i="2"/>
  <c r="EA658" i="2"/>
  <c r="EB658" i="2"/>
  <c r="EC658" i="2"/>
  <c r="ED658" i="2"/>
  <c r="EE658" i="2"/>
  <c r="EF658" i="2"/>
  <c r="DO659" i="2"/>
  <c r="DP659" i="2"/>
  <c r="DQ659" i="2"/>
  <c r="DR659" i="2"/>
  <c r="DS659" i="2"/>
  <c r="DT659" i="2"/>
  <c r="DU659" i="2"/>
  <c r="DV659" i="2"/>
  <c r="DW659" i="2"/>
  <c r="DX659" i="2"/>
  <c r="DY659" i="2"/>
  <c r="DZ659" i="2"/>
  <c r="EA659" i="2"/>
  <c r="EB659" i="2"/>
  <c r="EC659" i="2"/>
  <c r="ED659" i="2"/>
  <c r="EE659" i="2"/>
  <c r="EF659" i="2"/>
  <c r="DO660" i="2"/>
  <c r="DP660" i="2"/>
  <c r="DQ660" i="2"/>
  <c r="DR660" i="2"/>
  <c r="DS660" i="2"/>
  <c r="DT660" i="2"/>
  <c r="DU660" i="2"/>
  <c r="DV660" i="2"/>
  <c r="DW660" i="2"/>
  <c r="DX660" i="2"/>
  <c r="DY660" i="2"/>
  <c r="DZ660" i="2"/>
  <c r="EA660" i="2"/>
  <c r="EB660" i="2"/>
  <c r="EC660" i="2"/>
  <c r="ED660" i="2"/>
  <c r="EE660" i="2"/>
  <c r="EF660" i="2"/>
  <c r="DO661" i="2"/>
  <c r="DP661" i="2"/>
  <c r="DQ661" i="2"/>
  <c r="DR661" i="2"/>
  <c r="DS661" i="2"/>
  <c r="DT661" i="2"/>
  <c r="DU661" i="2"/>
  <c r="DV661" i="2"/>
  <c r="DW661" i="2"/>
  <c r="DX661" i="2"/>
  <c r="DY661" i="2"/>
  <c r="DZ661" i="2"/>
  <c r="EA661" i="2"/>
  <c r="EB661" i="2"/>
  <c r="EC661" i="2"/>
  <c r="ED661" i="2"/>
  <c r="EE661" i="2"/>
  <c r="EF661" i="2"/>
  <c r="DO662" i="2"/>
  <c r="DP662" i="2"/>
  <c r="DQ662" i="2"/>
  <c r="DR662" i="2"/>
  <c r="DS662" i="2"/>
  <c r="DT662" i="2"/>
  <c r="DU662" i="2"/>
  <c r="DV662" i="2"/>
  <c r="DW662" i="2"/>
  <c r="DX662" i="2"/>
  <c r="DY662" i="2"/>
  <c r="DZ662" i="2"/>
  <c r="EA662" i="2"/>
  <c r="EB662" i="2"/>
  <c r="EC662" i="2"/>
  <c r="ED662" i="2"/>
  <c r="EE662" i="2"/>
  <c r="EF662" i="2"/>
  <c r="DO663" i="2"/>
  <c r="DP663" i="2"/>
  <c r="DQ663" i="2"/>
  <c r="DR663" i="2"/>
  <c r="DS663" i="2"/>
  <c r="DT663" i="2"/>
  <c r="DU663" i="2"/>
  <c r="DV663" i="2"/>
  <c r="DW663" i="2"/>
  <c r="DX663" i="2"/>
  <c r="DY663" i="2"/>
  <c r="DZ663" i="2"/>
  <c r="EA663" i="2"/>
  <c r="EB663" i="2"/>
  <c r="EC663" i="2"/>
  <c r="ED663" i="2"/>
  <c r="EE663" i="2"/>
  <c r="EF663" i="2"/>
  <c r="DO664" i="2"/>
  <c r="DP664" i="2"/>
  <c r="DQ664" i="2"/>
  <c r="DR664" i="2"/>
  <c r="DS664" i="2"/>
  <c r="DT664" i="2"/>
  <c r="DU664" i="2"/>
  <c r="DV664" i="2"/>
  <c r="DW664" i="2"/>
  <c r="DX664" i="2"/>
  <c r="DY664" i="2"/>
  <c r="DZ664" i="2"/>
  <c r="EA664" i="2"/>
  <c r="EB664" i="2"/>
  <c r="EC664" i="2"/>
  <c r="ED664" i="2"/>
  <c r="EE664" i="2"/>
  <c r="EF664" i="2"/>
  <c r="DO665" i="2"/>
  <c r="DP665" i="2"/>
  <c r="DQ665" i="2"/>
  <c r="DR665" i="2"/>
  <c r="DS665" i="2"/>
  <c r="DT665" i="2"/>
  <c r="DU665" i="2"/>
  <c r="DV665" i="2"/>
  <c r="DW665" i="2"/>
  <c r="DX665" i="2"/>
  <c r="DY665" i="2"/>
  <c r="DZ665" i="2"/>
  <c r="EA665" i="2"/>
  <c r="EB665" i="2"/>
  <c r="EC665" i="2"/>
  <c r="ED665" i="2"/>
  <c r="EE665" i="2"/>
  <c r="EF665" i="2"/>
  <c r="DO666" i="2"/>
  <c r="DP666" i="2"/>
  <c r="DQ666" i="2"/>
  <c r="DR666" i="2"/>
  <c r="DS666" i="2"/>
  <c r="DT666" i="2"/>
  <c r="DU666" i="2"/>
  <c r="DV666" i="2"/>
  <c r="DW666" i="2"/>
  <c r="DX666" i="2"/>
  <c r="DY666" i="2"/>
  <c r="DZ666" i="2"/>
  <c r="EA666" i="2"/>
  <c r="EB666" i="2"/>
  <c r="EC666" i="2"/>
  <c r="ED666" i="2"/>
  <c r="EE666" i="2"/>
  <c r="EF666" i="2"/>
  <c r="DO667" i="2"/>
  <c r="DP667" i="2"/>
  <c r="DQ667" i="2"/>
  <c r="DR667" i="2"/>
  <c r="DS667" i="2"/>
  <c r="DT667" i="2"/>
  <c r="DU667" i="2"/>
  <c r="DV667" i="2"/>
  <c r="DW667" i="2"/>
  <c r="DX667" i="2"/>
  <c r="DY667" i="2"/>
  <c r="DZ667" i="2"/>
  <c r="EA667" i="2"/>
  <c r="EB667" i="2"/>
  <c r="EC667" i="2"/>
  <c r="ED667" i="2"/>
  <c r="EE667" i="2"/>
  <c r="EF667" i="2"/>
  <c r="DO668" i="2"/>
  <c r="DP668" i="2"/>
  <c r="DQ668" i="2"/>
  <c r="DR668" i="2"/>
  <c r="DS668" i="2"/>
  <c r="DT668" i="2"/>
  <c r="DU668" i="2"/>
  <c r="DV668" i="2"/>
  <c r="DW668" i="2"/>
  <c r="DX668" i="2"/>
  <c r="DY668" i="2"/>
  <c r="DZ668" i="2"/>
  <c r="EA668" i="2"/>
  <c r="EB668" i="2"/>
  <c r="EC668" i="2"/>
  <c r="ED668" i="2"/>
  <c r="EE668" i="2"/>
  <c r="EF668" i="2"/>
  <c r="DO669" i="2"/>
  <c r="DP669" i="2"/>
  <c r="DQ669" i="2"/>
  <c r="DR669" i="2"/>
  <c r="DS669" i="2"/>
  <c r="DT669" i="2"/>
  <c r="DU669" i="2"/>
  <c r="DV669" i="2"/>
  <c r="DW669" i="2"/>
  <c r="DX669" i="2"/>
  <c r="DY669" i="2"/>
  <c r="DZ669" i="2"/>
  <c r="EA669" i="2"/>
  <c r="EB669" i="2"/>
  <c r="EC669" i="2"/>
  <c r="ED669" i="2"/>
  <c r="EE669" i="2"/>
  <c r="EF669" i="2"/>
  <c r="DO670" i="2"/>
  <c r="DP670" i="2"/>
  <c r="DQ670" i="2"/>
  <c r="DR670" i="2"/>
  <c r="DS670" i="2"/>
  <c r="DT670" i="2"/>
  <c r="DU670" i="2"/>
  <c r="DV670" i="2"/>
  <c r="DW670" i="2"/>
  <c r="DX670" i="2"/>
  <c r="DY670" i="2"/>
  <c r="DZ670" i="2"/>
  <c r="EA670" i="2"/>
  <c r="EB670" i="2"/>
  <c r="EC670" i="2"/>
  <c r="ED670" i="2"/>
  <c r="EE670" i="2"/>
  <c r="EF670" i="2"/>
  <c r="DO671" i="2"/>
  <c r="DP671" i="2"/>
  <c r="DQ671" i="2"/>
  <c r="DR671" i="2"/>
  <c r="DS671" i="2"/>
  <c r="DT671" i="2"/>
  <c r="DU671" i="2"/>
  <c r="DV671" i="2"/>
  <c r="DW671" i="2"/>
  <c r="DX671" i="2"/>
  <c r="DY671" i="2"/>
  <c r="DZ671" i="2"/>
  <c r="EA671" i="2"/>
  <c r="EB671" i="2"/>
  <c r="EC671" i="2"/>
  <c r="ED671" i="2"/>
  <c r="EE671" i="2"/>
  <c r="EF671" i="2"/>
  <c r="DO672" i="2"/>
  <c r="DP672" i="2"/>
  <c r="DQ672" i="2"/>
  <c r="DR672" i="2"/>
  <c r="DS672" i="2"/>
  <c r="DT672" i="2"/>
  <c r="DU672" i="2"/>
  <c r="DV672" i="2"/>
  <c r="DW672" i="2"/>
  <c r="DX672" i="2"/>
  <c r="DY672" i="2"/>
  <c r="DZ672" i="2"/>
  <c r="EA672" i="2"/>
  <c r="EB672" i="2"/>
  <c r="EC672" i="2"/>
  <c r="ED672" i="2"/>
  <c r="EE672" i="2"/>
  <c r="EF672" i="2"/>
  <c r="DO673" i="2"/>
  <c r="DP673" i="2"/>
  <c r="DQ673" i="2"/>
  <c r="DR673" i="2"/>
  <c r="DS673" i="2"/>
  <c r="DT673" i="2"/>
  <c r="DU673" i="2"/>
  <c r="DV673" i="2"/>
  <c r="DW673" i="2"/>
  <c r="DX673" i="2"/>
  <c r="DY673" i="2"/>
  <c r="DZ673" i="2"/>
  <c r="EA673" i="2"/>
  <c r="EB673" i="2"/>
  <c r="EC673" i="2"/>
  <c r="ED673" i="2"/>
  <c r="EE673" i="2"/>
  <c r="EF673" i="2"/>
  <c r="DO674" i="2"/>
  <c r="DP674" i="2"/>
  <c r="DQ674" i="2"/>
  <c r="DR674" i="2"/>
  <c r="DS674" i="2"/>
  <c r="DT674" i="2"/>
  <c r="DU674" i="2"/>
  <c r="DV674" i="2"/>
  <c r="DW674" i="2"/>
  <c r="DX674" i="2"/>
  <c r="DY674" i="2"/>
  <c r="DZ674" i="2"/>
  <c r="EA674" i="2"/>
  <c r="EB674" i="2"/>
  <c r="EC674" i="2"/>
  <c r="ED674" i="2"/>
  <c r="EE674" i="2"/>
  <c r="EF674" i="2"/>
  <c r="DO675" i="2"/>
  <c r="DP675" i="2"/>
  <c r="DQ675" i="2"/>
  <c r="DR675" i="2"/>
  <c r="DS675" i="2"/>
  <c r="DT675" i="2"/>
  <c r="DU675" i="2"/>
  <c r="DV675" i="2"/>
  <c r="DW675" i="2"/>
  <c r="DX675" i="2"/>
  <c r="DY675" i="2"/>
  <c r="DZ675" i="2"/>
  <c r="EA675" i="2"/>
  <c r="EB675" i="2"/>
  <c r="EC675" i="2"/>
  <c r="ED675" i="2"/>
  <c r="EE675" i="2"/>
  <c r="EF675" i="2"/>
  <c r="DO676" i="2"/>
  <c r="DP676" i="2"/>
  <c r="DQ676" i="2"/>
  <c r="DR676" i="2"/>
  <c r="DS676" i="2"/>
  <c r="DT676" i="2"/>
  <c r="DU676" i="2"/>
  <c r="DV676" i="2"/>
  <c r="DW676" i="2"/>
  <c r="DX676" i="2"/>
  <c r="DY676" i="2"/>
  <c r="DZ676" i="2"/>
  <c r="EA676" i="2"/>
  <c r="EB676" i="2"/>
  <c r="EC676" i="2"/>
  <c r="ED676" i="2"/>
  <c r="EE676" i="2"/>
  <c r="EF676" i="2"/>
  <c r="DO677" i="2"/>
  <c r="DP677" i="2"/>
  <c r="DQ677" i="2"/>
  <c r="DR677" i="2"/>
  <c r="DS677" i="2"/>
  <c r="DT677" i="2"/>
  <c r="DU677" i="2"/>
  <c r="DV677" i="2"/>
  <c r="DW677" i="2"/>
  <c r="DX677" i="2"/>
  <c r="DY677" i="2"/>
  <c r="DZ677" i="2"/>
  <c r="EA677" i="2"/>
  <c r="EB677" i="2"/>
  <c r="EC677" i="2"/>
  <c r="ED677" i="2"/>
  <c r="EE677" i="2"/>
  <c r="EF677" i="2"/>
  <c r="DO678" i="2"/>
  <c r="DP678" i="2"/>
  <c r="DQ678" i="2"/>
  <c r="DR678" i="2"/>
  <c r="DS678" i="2"/>
  <c r="DT678" i="2"/>
  <c r="DU678" i="2"/>
  <c r="DV678" i="2"/>
  <c r="DW678" i="2"/>
  <c r="DX678" i="2"/>
  <c r="DY678" i="2"/>
  <c r="DZ678" i="2"/>
  <c r="EA678" i="2"/>
  <c r="EB678" i="2"/>
  <c r="EC678" i="2"/>
  <c r="ED678" i="2"/>
  <c r="EE678" i="2"/>
  <c r="EF678" i="2"/>
  <c r="DO679" i="2"/>
  <c r="DP679" i="2"/>
  <c r="DQ679" i="2"/>
  <c r="DR679" i="2"/>
  <c r="DS679" i="2"/>
  <c r="DT679" i="2"/>
  <c r="DU679" i="2"/>
  <c r="DV679" i="2"/>
  <c r="DW679" i="2"/>
  <c r="DX679" i="2"/>
  <c r="DY679" i="2"/>
  <c r="DZ679" i="2"/>
  <c r="EA679" i="2"/>
  <c r="EB679" i="2"/>
  <c r="EC679" i="2"/>
  <c r="ED679" i="2"/>
  <c r="EE679" i="2"/>
  <c r="EF679" i="2"/>
  <c r="DO680" i="2"/>
  <c r="DP680" i="2"/>
  <c r="DQ680" i="2"/>
  <c r="DR680" i="2"/>
  <c r="DS680" i="2"/>
  <c r="DT680" i="2"/>
  <c r="DU680" i="2"/>
  <c r="DV680" i="2"/>
  <c r="DW680" i="2"/>
  <c r="DX680" i="2"/>
  <c r="DY680" i="2"/>
  <c r="DZ680" i="2"/>
  <c r="EA680" i="2"/>
  <c r="EB680" i="2"/>
  <c r="EC680" i="2"/>
  <c r="ED680" i="2"/>
  <c r="EE680" i="2"/>
  <c r="EF680" i="2"/>
  <c r="DO681" i="2"/>
  <c r="DP681" i="2"/>
  <c r="DQ681" i="2"/>
  <c r="DR681" i="2"/>
  <c r="DS681" i="2"/>
  <c r="DT681" i="2"/>
  <c r="DU681" i="2"/>
  <c r="DV681" i="2"/>
  <c r="DW681" i="2"/>
  <c r="DX681" i="2"/>
  <c r="DY681" i="2"/>
  <c r="DZ681" i="2"/>
  <c r="EA681" i="2"/>
  <c r="EB681" i="2"/>
  <c r="EC681" i="2"/>
  <c r="ED681" i="2"/>
  <c r="EE681" i="2"/>
  <c r="EF681" i="2"/>
  <c r="DO682" i="2"/>
  <c r="DP682" i="2"/>
  <c r="DQ682" i="2"/>
  <c r="DR682" i="2"/>
  <c r="DS682" i="2"/>
  <c r="DT682" i="2"/>
  <c r="DU682" i="2"/>
  <c r="DV682" i="2"/>
  <c r="DW682" i="2"/>
  <c r="DX682" i="2"/>
  <c r="DY682" i="2"/>
  <c r="DZ682" i="2"/>
  <c r="EA682" i="2"/>
  <c r="EB682" i="2"/>
  <c r="EC682" i="2"/>
  <c r="ED682" i="2"/>
  <c r="EE682" i="2"/>
  <c r="EF682" i="2"/>
  <c r="DO683" i="2"/>
  <c r="DP683" i="2"/>
  <c r="DQ683" i="2"/>
  <c r="DR683" i="2"/>
  <c r="DS683" i="2"/>
  <c r="DT683" i="2"/>
  <c r="DU683" i="2"/>
  <c r="DV683" i="2"/>
  <c r="DW683" i="2"/>
  <c r="DX683" i="2"/>
  <c r="DY683" i="2"/>
  <c r="DZ683" i="2"/>
  <c r="EA683" i="2"/>
  <c r="EB683" i="2"/>
  <c r="EC683" i="2"/>
  <c r="ED683" i="2"/>
  <c r="EE683" i="2"/>
  <c r="EF683" i="2"/>
  <c r="DO684" i="2"/>
  <c r="DP684" i="2"/>
  <c r="DQ684" i="2"/>
  <c r="DR684" i="2"/>
  <c r="DS684" i="2"/>
  <c r="DT684" i="2"/>
  <c r="DU684" i="2"/>
  <c r="DV684" i="2"/>
  <c r="DW684" i="2"/>
  <c r="DX684" i="2"/>
  <c r="DY684" i="2"/>
  <c r="DZ684" i="2"/>
  <c r="EA684" i="2"/>
  <c r="EB684" i="2"/>
  <c r="EC684" i="2"/>
  <c r="ED684" i="2"/>
  <c r="EE684" i="2"/>
  <c r="EF684" i="2"/>
  <c r="DO685" i="2"/>
  <c r="DP685" i="2"/>
  <c r="DQ685" i="2"/>
  <c r="DR685" i="2"/>
  <c r="DS685" i="2"/>
  <c r="DT685" i="2"/>
  <c r="DU685" i="2"/>
  <c r="DV685" i="2"/>
  <c r="DW685" i="2"/>
  <c r="DX685" i="2"/>
  <c r="DY685" i="2"/>
  <c r="DZ685" i="2"/>
  <c r="EA685" i="2"/>
  <c r="EB685" i="2"/>
  <c r="EC685" i="2"/>
  <c r="ED685" i="2"/>
  <c r="EE685" i="2"/>
  <c r="EF685" i="2"/>
  <c r="DO686" i="2"/>
  <c r="DP686" i="2"/>
  <c r="DQ686" i="2"/>
  <c r="DR686" i="2"/>
  <c r="DS686" i="2"/>
  <c r="DT686" i="2"/>
  <c r="DU686" i="2"/>
  <c r="DV686" i="2"/>
  <c r="DW686" i="2"/>
  <c r="DX686" i="2"/>
  <c r="DY686" i="2"/>
  <c r="DZ686" i="2"/>
  <c r="EA686" i="2"/>
  <c r="EB686" i="2"/>
  <c r="EC686" i="2"/>
  <c r="ED686" i="2"/>
  <c r="EE686" i="2"/>
  <c r="EF686" i="2"/>
  <c r="DO687" i="2"/>
  <c r="DP687" i="2"/>
  <c r="DQ687" i="2"/>
  <c r="DR687" i="2"/>
  <c r="DS687" i="2"/>
  <c r="DT687" i="2"/>
  <c r="DU687" i="2"/>
  <c r="DV687" i="2"/>
  <c r="DW687" i="2"/>
  <c r="DX687" i="2"/>
  <c r="DY687" i="2"/>
  <c r="DZ687" i="2"/>
  <c r="EA687" i="2"/>
  <c r="EB687" i="2"/>
  <c r="EC687" i="2"/>
  <c r="ED687" i="2"/>
  <c r="EE687" i="2"/>
  <c r="EF687" i="2"/>
  <c r="DO688" i="2"/>
  <c r="DP688" i="2"/>
  <c r="DQ688" i="2"/>
  <c r="DR688" i="2"/>
  <c r="DS688" i="2"/>
  <c r="DT688" i="2"/>
  <c r="DU688" i="2"/>
  <c r="DV688" i="2"/>
  <c r="DW688" i="2"/>
  <c r="DX688" i="2"/>
  <c r="DY688" i="2"/>
  <c r="DZ688" i="2"/>
  <c r="EA688" i="2"/>
  <c r="EB688" i="2"/>
  <c r="EC688" i="2"/>
  <c r="ED688" i="2"/>
  <c r="EE688" i="2"/>
  <c r="EF688" i="2"/>
  <c r="DO689" i="2"/>
  <c r="DP689" i="2"/>
  <c r="DQ689" i="2"/>
  <c r="DR689" i="2"/>
  <c r="DS689" i="2"/>
  <c r="DT689" i="2"/>
  <c r="DU689" i="2"/>
  <c r="DV689" i="2"/>
  <c r="DW689" i="2"/>
  <c r="DX689" i="2"/>
  <c r="DY689" i="2"/>
  <c r="DZ689" i="2"/>
  <c r="EA689" i="2"/>
  <c r="EB689" i="2"/>
  <c r="EC689" i="2"/>
  <c r="ED689" i="2"/>
  <c r="EE689" i="2"/>
  <c r="EF689" i="2"/>
  <c r="DO690" i="2"/>
  <c r="DP690" i="2"/>
  <c r="DQ690" i="2"/>
  <c r="DR690" i="2"/>
  <c r="DS690" i="2"/>
  <c r="DT690" i="2"/>
  <c r="DU690" i="2"/>
  <c r="DV690" i="2"/>
  <c r="DW690" i="2"/>
  <c r="DX690" i="2"/>
  <c r="DY690" i="2"/>
  <c r="DZ690" i="2"/>
  <c r="EA690" i="2"/>
  <c r="EB690" i="2"/>
  <c r="EC690" i="2"/>
  <c r="ED690" i="2"/>
  <c r="EE690" i="2"/>
  <c r="EF690" i="2"/>
  <c r="DO691" i="2"/>
  <c r="DP691" i="2"/>
  <c r="DQ691" i="2"/>
  <c r="DR691" i="2"/>
  <c r="DS691" i="2"/>
  <c r="DT691" i="2"/>
  <c r="DU691" i="2"/>
  <c r="DV691" i="2"/>
  <c r="DW691" i="2"/>
  <c r="DX691" i="2"/>
  <c r="DY691" i="2"/>
  <c r="DZ691" i="2"/>
  <c r="EA691" i="2"/>
  <c r="EB691" i="2"/>
  <c r="EC691" i="2"/>
  <c r="ED691" i="2"/>
  <c r="EE691" i="2"/>
  <c r="EF691" i="2"/>
  <c r="DO692" i="2"/>
  <c r="DP692" i="2"/>
  <c r="DQ692" i="2"/>
  <c r="DR692" i="2"/>
  <c r="DS692" i="2"/>
  <c r="DT692" i="2"/>
  <c r="DU692" i="2"/>
  <c r="DV692" i="2"/>
  <c r="DW692" i="2"/>
  <c r="DX692" i="2"/>
  <c r="DY692" i="2"/>
  <c r="DZ692" i="2"/>
  <c r="EA692" i="2"/>
  <c r="EB692" i="2"/>
  <c r="EC692" i="2"/>
  <c r="ED692" i="2"/>
  <c r="EE692" i="2"/>
  <c r="EF692" i="2"/>
  <c r="DO693" i="2"/>
  <c r="DP693" i="2"/>
  <c r="DQ693" i="2"/>
  <c r="DR693" i="2"/>
  <c r="DS693" i="2"/>
  <c r="DT693" i="2"/>
  <c r="DU693" i="2"/>
  <c r="DV693" i="2"/>
  <c r="DW693" i="2"/>
  <c r="DX693" i="2"/>
  <c r="DY693" i="2"/>
  <c r="DZ693" i="2"/>
  <c r="EA693" i="2"/>
  <c r="EB693" i="2"/>
  <c r="EC693" i="2"/>
  <c r="ED693" i="2"/>
  <c r="EE693" i="2"/>
  <c r="EF693" i="2"/>
  <c r="DO694" i="2"/>
  <c r="DP694" i="2"/>
  <c r="DQ694" i="2"/>
  <c r="DR694" i="2"/>
  <c r="DS694" i="2"/>
  <c r="DT694" i="2"/>
  <c r="DU694" i="2"/>
  <c r="DV694" i="2"/>
  <c r="DW694" i="2"/>
  <c r="DX694" i="2"/>
  <c r="DY694" i="2"/>
  <c r="DZ694" i="2"/>
  <c r="EA694" i="2"/>
  <c r="EB694" i="2"/>
  <c r="EC694" i="2"/>
  <c r="ED694" i="2"/>
  <c r="EE694" i="2"/>
  <c r="EF694" i="2"/>
  <c r="DO695" i="2"/>
  <c r="DP695" i="2"/>
  <c r="DQ695" i="2"/>
  <c r="DR695" i="2"/>
  <c r="DS695" i="2"/>
  <c r="DT695" i="2"/>
  <c r="DU695" i="2"/>
  <c r="DV695" i="2"/>
  <c r="DW695" i="2"/>
  <c r="DX695" i="2"/>
  <c r="DY695" i="2"/>
  <c r="DZ695" i="2"/>
  <c r="EA695" i="2"/>
  <c r="EB695" i="2"/>
  <c r="EC695" i="2"/>
  <c r="ED695" i="2"/>
  <c r="EE695" i="2"/>
  <c r="EF695" i="2"/>
  <c r="DO696" i="2"/>
  <c r="DP696" i="2"/>
  <c r="DQ696" i="2"/>
  <c r="DR696" i="2"/>
  <c r="DS696" i="2"/>
  <c r="DT696" i="2"/>
  <c r="DU696" i="2"/>
  <c r="DV696" i="2"/>
  <c r="DW696" i="2"/>
  <c r="DX696" i="2"/>
  <c r="DY696" i="2"/>
  <c r="DZ696" i="2"/>
  <c r="EA696" i="2"/>
  <c r="EB696" i="2"/>
  <c r="EC696" i="2"/>
  <c r="ED696" i="2"/>
  <c r="EE696" i="2"/>
  <c r="EF696" i="2"/>
  <c r="DO697" i="2"/>
  <c r="DP697" i="2"/>
  <c r="DQ697" i="2"/>
  <c r="DR697" i="2"/>
  <c r="DS697" i="2"/>
  <c r="DT697" i="2"/>
  <c r="DU697" i="2"/>
  <c r="DV697" i="2"/>
  <c r="DW697" i="2"/>
  <c r="DX697" i="2"/>
  <c r="DY697" i="2"/>
  <c r="DZ697" i="2"/>
  <c r="EA697" i="2"/>
  <c r="EB697" i="2"/>
  <c r="EC697" i="2"/>
  <c r="ED697" i="2"/>
  <c r="EE697" i="2"/>
  <c r="EF697" i="2"/>
  <c r="DO698" i="2"/>
  <c r="DP698" i="2"/>
  <c r="DQ698" i="2"/>
  <c r="DR698" i="2"/>
  <c r="DS698" i="2"/>
  <c r="DT698" i="2"/>
  <c r="DU698" i="2"/>
  <c r="DV698" i="2"/>
  <c r="DW698" i="2"/>
  <c r="DX698" i="2"/>
  <c r="DY698" i="2"/>
  <c r="DZ698" i="2"/>
  <c r="EA698" i="2"/>
  <c r="EB698" i="2"/>
  <c r="EC698" i="2"/>
  <c r="ED698" i="2"/>
  <c r="EE698" i="2"/>
  <c r="EF698" i="2"/>
  <c r="DO699" i="2"/>
  <c r="DP699" i="2"/>
  <c r="DQ699" i="2"/>
  <c r="DR699" i="2"/>
  <c r="DS699" i="2"/>
  <c r="DT699" i="2"/>
  <c r="DU699" i="2"/>
  <c r="DV699" i="2"/>
  <c r="DW699" i="2"/>
  <c r="DX699" i="2"/>
  <c r="DY699" i="2"/>
  <c r="DZ699" i="2"/>
  <c r="EA699" i="2"/>
  <c r="EB699" i="2"/>
  <c r="EC699" i="2"/>
  <c r="ED699" i="2"/>
  <c r="EE699" i="2"/>
  <c r="EF699" i="2"/>
  <c r="DO700" i="2"/>
  <c r="DP700" i="2"/>
  <c r="DQ700" i="2"/>
  <c r="DR700" i="2"/>
  <c r="DS700" i="2"/>
  <c r="DT700" i="2"/>
  <c r="DU700" i="2"/>
  <c r="DV700" i="2"/>
  <c r="DW700" i="2"/>
  <c r="DX700" i="2"/>
  <c r="DY700" i="2"/>
  <c r="DZ700" i="2"/>
  <c r="EA700" i="2"/>
  <c r="EB700" i="2"/>
  <c r="EC700" i="2"/>
  <c r="ED700" i="2"/>
  <c r="EE700" i="2"/>
  <c r="EF700" i="2"/>
  <c r="DO701" i="2"/>
  <c r="DP701" i="2"/>
  <c r="DQ701" i="2"/>
  <c r="DR701" i="2"/>
  <c r="DS701" i="2"/>
  <c r="DT701" i="2"/>
  <c r="DU701" i="2"/>
  <c r="DV701" i="2"/>
  <c r="DW701" i="2"/>
  <c r="DX701" i="2"/>
  <c r="DY701" i="2"/>
  <c r="DZ701" i="2"/>
  <c r="EA701" i="2"/>
  <c r="EB701" i="2"/>
  <c r="EC701" i="2"/>
  <c r="ED701" i="2"/>
  <c r="EE701" i="2"/>
  <c r="EF701" i="2"/>
  <c r="DO702" i="2"/>
  <c r="DP702" i="2"/>
  <c r="DQ702" i="2"/>
  <c r="DR702" i="2"/>
  <c r="DS702" i="2"/>
  <c r="DT702" i="2"/>
  <c r="DU702" i="2"/>
  <c r="DV702" i="2"/>
  <c r="DW702" i="2"/>
  <c r="DX702" i="2"/>
  <c r="DY702" i="2"/>
  <c r="DZ702" i="2"/>
  <c r="EA702" i="2"/>
  <c r="EB702" i="2"/>
  <c r="EC702" i="2"/>
  <c r="ED702" i="2"/>
  <c r="EE702" i="2"/>
  <c r="EF702" i="2"/>
  <c r="DO703" i="2"/>
  <c r="DP703" i="2"/>
  <c r="DQ703" i="2"/>
  <c r="DR703" i="2"/>
  <c r="DS703" i="2"/>
  <c r="DT703" i="2"/>
  <c r="DU703" i="2"/>
  <c r="DV703" i="2"/>
  <c r="DW703" i="2"/>
  <c r="DX703" i="2"/>
  <c r="DY703" i="2"/>
  <c r="DZ703" i="2"/>
  <c r="EA703" i="2"/>
  <c r="EB703" i="2"/>
  <c r="EC703" i="2"/>
  <c r="ED703" i="2"/>
  <c r="EE703" i="2"/>
  <c r="EF703" i="2"/>
  <c r="DO704" i="2"/>
  <c r="DP704" i="2"/>
  <c r="DQ704" i="2"/>
  <c r="DR704" i="2"/>
  <c r="DS704" i="2"/>
  <c r="DT704" i="2"/>
  <c r="DU704" i="2"/>
  <c r="DV704" i="2"/>
  <c r="DW704" i="2"/>
  <c r="DX704" i="2"/>
  <c r="DY704" i="2"/>
  <c r="DZ704" i="2"/>
  <c r="EA704" i="2"/>
  <c r="EB704" i="2"/>
  <c r="EC704" i="2"/>
  <c r="ED704" i="2"/>
  <c r="EE704" i="2"/>
  <c r="EF704" i="2"/>
  <c r="DO705" i="2"/>
  <c r="DP705" i="2"/>
  <c r="DQ705" i="2"/>
  <c r="DR705" i="2"/>
  <c r="DS705" i="2"/>
  <c r="DT705" i="2"/>
  <c r="DU705" i="2"/>
  <c r="DV705" i="2"/>
  <c r="DW705" i="2"/>
  <c r="DX705" i="2"/>
  <c r="DY705" i="2"/>
  <c r="DZ705" i="2"/>
  <c r="EA705" i="2"/>
  <c r="EB705" i="2"/>
  <c r="EC705" i="2"/>
  <c r="ED705" i="2"/>
  <c r="EE705" i="2"/>
  <c r="EF705" i="2"/>
  <c r="DO706" i="2"/>
  <c r="DP706" i="2"/>
  <c r="DQ706" i="2"/>
  <c r="DR706" i="2"/>
  <c r="DS706" i="2"/>
  <c r="DT706" i="2"/>
  <c r="DU706" i="2"/>
  <c r="DV706" i="2"/>
  <c r="DW706" i="2"/>
  <c r="DX706" i="2"/>
  <c r="DY706" i="2"/>
  <c r="DZ706" i="2"/>
  <c r="EA706" i="2"/>
  <c r="EB706" i="2"/>
  <c r="EC706" i="2"/>
  <c r="ED706" i="2"/>
  <c r="EE706" i="2"/>
  <c r="EF706" i="2"/>
  <c r="DO707" i="2"/>
  <c r="DP707" i="2"/>
  <c r="DQ707" i="2"/>
  <c r="DR707" i="2"/>
  <c r="DS707" i="2"/>
  <c r="DT707" i="2"/>
  <c r="DU707" i="2"/>
  <c r="DV707" i="2"/>
  <c r="DW707" i="2"/>
  <c r="DX707" i="2"/>
  <c r="DY707" i="2"/>
  <c r="DZ707" i="2"/>
  <c r="EA707" i="2"/>
  <c r="EB707" i="2"/>
  <c r="EC707" i="2"/>
  <c r="ED707" i="2"/>
  <c r="EE707" i="2"/>
  <c r="EF707" i="2"/>
  <c r="DO708" i="2"/>
  <c r="DP708" i="2"/>
  <c r="DQ708" i="2"/>
  <c r="DR708" i="2"/>
  <c r="DS708" i="2"/>
  <c r="DT708" i="2"/>
  <c r="DU708" i="2"/>
  <c r="DV708" i="2"/>
  <c r="DW708" i="2"/>
  <c r="DX708" i="2"/>
  <c r="DY708" i="2"/>
  <c r="DZ708" i="2"/>
  <c r="EA708" i="2"/>
  <c r="EB708" i="2"/>
  <c r="EC708" i="2"/>
  <c r="ED708" i="2"/>
  <c r="EE708" i="2"/>
  <c r="EF708" i="2"/>
  <c r="DO709" i="2"/>
  <c r="DP709" i="2"/>
  <c r="DQ709" i="2"/>
  <c r="DR709" i="2"/>
  <c r="DS709" i="2"/>
  <c r="DT709" i="2"/>
  <c r="DU709" i="2"/>
  <c r="DV709" i="2"/>
  <c r="DW709" i="2"/>
  <c r="DX709" i="2"/>
  <c r="DY709" i="2"/>
  <c r="DZ709" i="2"/>
  <c r="EA709" i="2"/>
  <c r="EB709" i="2"/>
  <c r="EC709" i="2"/>
  <c r="ED709" i="2"/>
  <c r="EE709" i="2"/>
  <c r="EF709" i="2"/>
  <c r="DO710" i="2"/>
  <c r="DP710" i="2"/>
  <c r="DQ710" i="2"/>
  <c r="DR710" i="2"/>
  <c r="DS710" i="2"/>
  <c r="DT710" i="2"/>
  <c r="DU710" i="2"/>
  <c r="DV710" i="2"/>
  <c r="DW710" i="2"/>
  <c r="DX710" i="2"/>
  <c r="DY710" i="2"/>
  <c r="DZ710" i="2"/>
  <c r="EA710" i="2"/>
  <c r="EB710" i="2"/>
  <c r="EC710" i="2"/>
  <c r="ED710" i="2"/>
  <c r="EE710" i="2"/>
  <c r="EF710" i="2"/>
  <c r="DO711" i="2"/>
  <c r="DP711" i="2"/>
  <c r="DQ711" i="2"/>
  <c r="DR711" i="2"/>
  <c r="DS711" i="2"/>
  <c r="DT711" i="2"/>
  <c r="DU711" i="2"/>
  <c r="DV711" i="2"/>
  <c r="DW711" i="2"/>
  <c r="DX711" i="2"/>
  <c r="DY711" i="2"/>
  <c r="DZ711" i="2"/>
  <c r="EA711" i="2"/>
  <c r="EB711" i="2"/>
  <c r="EC711" i="2"/>
  <c r="ED711" i="2"/>
  <c r="EE711" i="2"/>
  <c r="EF711" i="2"/>
  <c r="DO712" i="2"/>
  <c r="DP712" i="2"/>
  <c r="DQ712" i="2"/>
  <c r="DR712" i="2"/>
  <c r="DS712" i="2"/>
  <c r="DT712" i="2"/>
  <c r="DU712" i="2"/>
  <c r="DV712" i="2"/>
  <c r="DW712" i="2"/>
  <c r="DX712" i="2"/>
  <c r="DY712" i="2"/>
  <c r="DZ712" i="2"/>
  <c r="EA712" i="2"/>
  <c r="EB712" i="2"/>
  <c r="EC712" i="2"/>
  <c r="ED712" i="2"/>
  <c r="EE712" i="2"/>
  <c r="EF712" i="2"/>
  <c r="DO713" i="2"/>
  <c r="DP713" i="2"/>
  <c r="DQ713" i="2"/>
  <c r="DR713" i="2"/>
  <c r="DS713" i="2"/>
  <c r="DT713" i="2"/>
  <c r="DU713" i="2"/>
  <c r="DV713" i="2"/>
  <c r="DW713" i="2"/>
  <c r="DX713" i="2"/>
  <c r="DY713" i="2"/>
  <c r="DZ713" i="2"/>
  <c r="EA713" i="2"/>
  <c r="EB713" i="2"/>
  <c r="EC713" i="2"/>
  <c r="ED713" i="2"/>
  <c r="EE713" i="2"/>
  <c r="EF713" i="2"/>
  <c r="DO714" i="2"/>
  <c r="DP714" i="2"/>
  <c r="DQ714" i="2"/>
  <c r="DR714" i="2"/>
  <c r="DS714" i="2"/>
  <c r="DT714" i="2"/>
  <c r="DU714" i="2"/>
  <c r="DV714" i="2"/>
  <c r="DW714" i="2"/>
  <c r="DX714" i="2"/>
  <c r="DY714" i="2"/>
  <c r="DZ714" i="2"/>
  <c r="EA714" i="2"/>
  <c r="EB714" i="2"/>
  <c r="EC714" i="2"/>
  <c r="ED714" i="2"/>
  <c r="EE714" i="2"/>
  <c r="EF714" i="2"/>
  <c r="DO715" i="2"/>
  <c r="DP715" i="2"/>
  <c r="DQ715" i="2"/>
  <c r="DR715" i="2"/>
  <c r="DS715" i="2"/>
  <c r="DT715" i="2"/>
  <c r="DU715" i="2"/>
  <c r="DV715" i="2"/>
  <c r="DW715" i="2"/>
  <c r="DX715" i="2"/>
  <c r="DY715" i="2"/>
  <c r="DZ715" i="2"/>
  <c r="EA715" i="2"/>
  <c r="EB715" i="2"/>
  <c r="EC715" i="2"/>
  <c r="ED715" i="2"/>
  <c r="EE715" i="2"/>
  <c r="EF715" i="2"/>
  <c r="DO716" i="2"/>
  <c r="DP716" i="2"/>
  <c r="DQ716" i="2"/>
  <c r="DR716" i="2"/>
  <c r="DS716" i="2"/>
  <c r="DT716" i="2"/>
  <c r="DU716" i="2"/>
  <c r="DV716" i="2"/>
  <c r="DW716" i="2"/>
  <c r="DX716" i="2"/>
  <c r="DY716" i="2"/>
  <c r="DZ716" i="2"/>
  <c r="EA716" i="2"/>
  <c r="EB716" i="2"/>
  <c r="EC716" i="2"/>
  <c r="ED716" i="2"/>
  <c r="EE716" i="2"/>
  <c r="EF716" i="2"/>
  <c r="DO717" i="2"/>
  <c r="DP717" i="2"/>
  <c r="DQ717" i="2"/>
  <c r="DR717" i="2"/>
  <c r="DS717" i="2"/>
  <c r="DT717" i="2"/>
  <c r="DU717" i="2"/>
  <c r="DV717" i="2"/>
  <c r="DW717" i="2"/>
  <c r="DX717" i="2"/>
  <c r="DY717" i="2"/>
  <c r="DZ717" i="2"/>
  <c r="EA717" i="2"/>
  <c r="EB717" i="2"/>
  <c r="EC717" i="2"/>
  <c r="ED717" i="2"/>
  <c r="EE717" i="2"/>
  <c r="EF717" i="2"/>
  <c r="DO718" i="2"/>
  <c r="DP718" i="2"/>
  <c r="DQ718" i="2"/>
  <c r="DR718" i="2"/>
  <c r="DS718" i="2"/>
  <c r="DT718" i="2"/>
  <c r="DU718" i="2"/>
  <c r="DV718" i="2"/>
  <c r="DW718" i="2"/>
  <c r="DX718" i="2"/>
  <c r="DY718" i="2"/>
  <c r="DZ718" i="2"/>
  <c r="EA718" i="2"/>
  <c r="EB718" i="2"/>
  <c r="EC718" i="2"/>
  <c r="ED718" i="2"/>
  <c r="EE718" i="2"/>
  <c r="EF718" i="2"/>
  <c r="DO719" i="2"/>
  <c r="DP719" i="2"/>
  <c r="DQ719" i="2"/>
  <c r="DR719" i="2"/>
  <c r="DS719" i="2"/>
  <c r="DT719" i="2"/>
  <c r="DU719" i="2"/>
  <c r="DV719" i="2"/>
  <c r="DW719" i="2"/>
  <c r="DX719" i="2"/>
  <c r="DY719" i="2"/>
  <c r="DZ719" i="2"/>
  <c r="EA719" i="2"/>
  <c r="EB719" i="2"/>
  <c r="EC719" i="2"/>
  <c r="ED719" i="2"/>
  <c r="EE719" i="2"/>
  <c r="EF719" i="2"/>
  <c r="DO720" i="2"/>
  <c r="DP720" i="2"/>
  <c r="DQ720" i="2"/>
  <c r="DR720" i="2"/>
  <c r="DS720" i="2"/>
  <c r="DT720" i="2"/>
  <c r="DU720" i="2"/>
  <c r="DV720" i="2"/>
  <c r="DW720" i="2"/>
  <c r="DX720" i="2"/>
  <c r="DY720" i="2"/>
  <c r="DZ720" i="2"/>
  <c r="EA720" i="2"/>
  <c r="EB720" i="2"/>
  <c r="EC720" i="2"/>
  <c r="ED720" i="2"/>
  <c r="EE720" i="2"/>
  <c r="EF720" i="2"/>
  <c r="DO721" i="2"/>
  <c r="DP721" i="2"/>
  <c r="DQ721" i="2"/>
  <c r="DR721" i="2"/>
  <c r="DS721" i="2"/>
  <c r="DT721" i="2"/>
  <c r="DU721" i="2"/>
  <c r="DV721" i="2"/>
  <c r="DW721" i="2"/>
  <c r="DX721" i="2"/>
  <c r="DY721" i="2"/>
  <c r="DZ721" i="2"/>
  <c r="EA721" i="2"/>
  <c r="EB721" i="2"/>
  <c r="EC721" i="2"/>
  <c r="ED721" i="2"/>
  <c r="EE721" i="2"/>
  <c r="EF721" i="2"/>
  <c r="DO722" i="2"/>
  <c r="DP722" i="2"/>
  <c r="DQ722" i="2"/>
  <c r="DR722" i="2"/>
  <c r="DS722" i="2"/>
  <c r="DT722" i="2"/>
  <c r="DU722" i="2"/>
  <c r="DV722" i="2"/>
  <c r="DW722" i="2"/>
  <c r="DX722" i="2"/>
  <c r="DY722" i="2"/>
  <c r="DZ722" i="2"/>
  <c r="EA722" i="2"/>
  <c r="EB722" i="2"/>
  <c r="EC722" i="2"/>
  <c r="ED722" i="2"/>
  <c r="EE722" i="2"/>
  <c r="EF722" i="2"/>
  <c r="DO723" i="2"/>
  <c r="DP723" i="2"/>
  <c r="DQ723" i="2"/>
  <c r="DR723" i="2"/>
  <c r="DS723" i="2"/>
  <c r="DT723" i="2"/>
  <c r="DU723" i="2"/>
  <c r="DV723" i="2"/>
  <c r="DW723" i="2"/>
  <c r="DX723" i="2"/>
  <c r="DY723" i="2"/>
  <c r="DZ723" i="2"/>
  <c r="EA723" i="2"/>
  <c r="EB723" i="2"/>
  <c r="EC723" i="2"/>
  <c r="ED723" i="2"/>
  <c r="EE723" i="2"/>
  <c r="EF723" i="2"/>
  <c r="DO724" i="2"/>
  <c r="DP724" i="2"/>
  <c r="DQ724" i="2"/>
  <c r="DR724" i="2"/>
  <c r="DS724" i="2"/>
  <c r="DT724" i="2"/>
  <c r="DU724" i="2"/>
  <c r="DV724" i="2"/>
  <c r="DW724" i="2"/>
  <c r="DX724" i="2"/>
  <c r="DY724" i="2"/>
  <c r="DZ724" i="2"/>
  <c r="EA724" i="2"/>
  <c r="EB724" i="2"/>
  <c r="EC724" i="2"/>
  <c r="ED724" i="2"/>
  <c r="EE724" i="2"/>
  <c r="EF724" i="2"/>
  <c r="DO725" i="2"/>
  <c r="DP725" i="2"/>
  <c r="DQ725" i="2"/>
  <c r="DR725" i="2"/>
  <c r="DS725" i="2"/>
  <c r="DT725" i="2"/>
  <c r="DU725" i="2"/>
  <c r="DV725" i="2"/>
  <c r="DW725" i="2"/>
  <c r="DX725" i="2"/>
  <c r="DY725" i="2"/>
  <c r="DZ725" i="2"/>
  <c r="EA725" i="2"/>
  <c r="EB725" i="2"/>
  <c r="EC725" i="2"/>
  <c r="ED725" i="2"/>
  <c r="EE725" i="2"/>
  <c r="EF725" i="2"/>
  <c r="DO726" i="2"/>
  <c r="DP726" i="2"/>
  <c r="DQ726" i="2"/>
  <c r="DR726" i="2"/>
  <c r="DS726" i="2"/>
  <c r="DT726" i="2"/>
  <c r="DU726" i="2"/>
  <c r="DV726" i="2"/>
  <c r="DW726" i="2"/>
  <c r="DX726" i="2"/>
  <c r="DY726" i="2"/>
  <c r="DZ726" i="2"/>
  <c r="EA726" i="2"/>
  <c r="EB726" i="2"/>
  <c r="EC726" i="2"/>
  <c r="ED726" i="2"/>
  <c r="EE726" i="2"/>
  <c r="EF726" i="2"/>
  <c r="DO727" i="2"/>
  <c r="DP727" i="2"/>
  <c r="DQ727" i="2"/>
  <c r="DR727" i="2"/>
  <c r="DS727" i="2"/>
  <c r="DT727" i="2"/>
  <c r="DU727" i="2"/>
  <c r="DV727" i="2"/>
  <c r="DW727" i="2"/>
  <c r="DX727" i="2"/>
  <c r="DY727" i="2"/>
  <c r="DZ727" i="2"/>
  <c r="EA727" i="2"/>
  <c r="EB727" i="2"/>
  <c r="EC727" i="2"/>
  <c r="ED727" i="2"/>
  <c r="EE727" i="2"/>
  <c r="EF727" i="2"/>
  <c r="DO728" i="2"/>
  <c r="DP728" i="2"/>
  <c r="DQ728" i="2"/>
  <c r="DR728" i="2"/>
  <c r="DS728" i="2"/>
  <c r="DT728" i="2"/>
  <c r="DU728" i="2"/>
  <c r="DV728" i="2"/>
  <c r="DW728" i="2"/>
  <c r="DX728" i="2"/>
  <c r="DY728" i="2"/>
  <c r="DZ728" i="2"/>
  <c r="EA728" i="2"/>
  <c r="EB728" i="2"/>
  <c r="EC728" i="2"/>
  <c r="ED728" i="2"/>
  <c r="EE728" i="2"/>
  <c r="EF728" i="2"/>
  <c r="DO729" i="2"/>
  <c r="DP729" i="2"/>
  <c r="DQ729" i="2"/>
  <c r="DR729" i="2"/>
  <c r="DS729" i="2"/>
  <c r="DT729" i="2"/>
  <c r="DU729" i="2"/>
  <c r="DV729" i="2"/>
  <c r="DW729" i="2"/>
  <c r="DX729" i="2"/>
  <c r="DY729" i="2"/>
  <c r="DZ729" i="2"/>
  <c r="EA729" i="2"/>
  <c r="EB729" i="2"/>
  <c r="EC729" i="2"/>
  <c r="ED729" i="2"/>
  <c r="EE729" i="2"/>
  <c r="EF729" i="2"/>
  <c r="DO730" i="2"/>
  <c r="DP730" i="2"/>
  <c r="DQ730" i="2"/>
  <c r="DR730" i="2"/>
  <c r="DS730" i="2"/>
  <c r="DT730" i="2"/>
  <c r="DU730" i="2"/>
  <c r="DV730" i="2"/>
  <c r="DW730" i="2"/>
  <c r="DX730" i="2"/>
  <c r="DY730" i="2"/>
  <c r="DZ730" i="2"/>
  <c r="EA730" i="2"/>
  <c r="EB730" i="2"/>
  <c r="EC730" i="2"/>
  <c r="ED730" i="2"/>
  <c r="EE730" i="2"/>
  <c r="EF730" i="2"/>
  <c r="DO731" i="2"/>
  <c r="DP731" i="2"/>
  <c r="DQ731" i="2"/>
  <c r="DR731" i="2"/>
  <c r="DS731" i="2"/>
  <c r="DT731" i="2"/>
  <c r="DU731" i="2"/>
  <c r="DV731" i="2"/>
  <c r="DW731" i="2"/>
  <c r="DX731" i="2"/>
  <c r="DY731" i="2"/>
  <c r="DZ731" i="2"/>
  <c r="EA731" i="2"/>
  <c r="EB731" i="2"/>
  <c r="EC731" i="2"/>
  <c r="ED731" i="2"/>
  <c r="EE731" i="2"/>
  <c r="EF731" i="2"/>
  <c r="DO732" i="2"/>
  <c r="DP732" i="2"/>
  <c r="DQ732" i="2"/>
  <c r="DR732" i="2"/>
  <c r="DS732" i="2"/>
  <c r="DT732" i="2"/>
  <c r="DU732" i="2"/>
  <c r="DV732" i="2"/>
  <c r="DW732" i="2"/>
  <c r="DX732" i="2"/>
  <c r="DY732" i="2"/>
  <c r="DZ732" i="2"/>
  <c r="EA732" i="2"/>
  <c r="EB732" i="2"/>
  <c r="EC732" i="2"/>
  <c r="ED732" i="2"/>
  <c r="EE732" i="2"/>
  <c r="EF732" i="2"/>
  <c r="DO733" i="2"/>
  <c r="DP733" i="2"/>
  <c r="DQ733" i="2"/>
  <c r="DR733" i="2"/>
  <c r="DS733" i="2"/>
  <c r="DT733" i="2"/>
  <c r="DU733" i="2"/>
  <c r="DV733" i="2"/>
  <c r="DW733" i="2"/>
  <c r="DX733" i="2"/>
  <c r="DY733" i="2"/>
  <c r="DZ733" i="2"/>
  <c r="EA733" i="2"/>
  <c r="EB733" i="2"/>
  <c r="EC733" i="2"/>
  <c r="ED733" i="2"/>
  <c r="EE733" i="2"/>
  <c r="EF733" i="2"/>
  <c r="DO734" i="2"/>
  <c r="DP734" i="2"/>
  <c r="DQ734" i="2"/>
  <c r="DR734" i="2"/>
  <c r="DS734" i="2"/>
  <c r="DT734" i="2"/>
  <c r="DU734" i="2"/>
  <c r="DV734" i="2"/>
  <c r="DW734" i="2"/>
  <c r="DX734" i="2"/>
  <c r="DY734" i="2"/>
  <c r="DZ734" i="2"/>
  <c r="EA734" i="2"/>
  <c r="EB734" i="2"/>
  <c r="EC734" i="2"/>
  <c r="ED734" i="2"/>
  <c r="EE734" i="2"/>
  <c r="EF734" i="2"/>
  <c r="DO735" i="2"/>
  <c r="DP735" i="2"/>
  <c r="DQ735" i="2"/>
  <c r="DR735" i="2"/>
  <c r="DS735" i="2"/>
  <c r="DT735" i="2"/>
  <c r="DU735" i="2"/>
  <c r="DV735" i="2"/>
  <c r="DW735" i="2"/>
  <c r="DX735" i="2"/>
  <c r="DY735" i="2"/>
  <c r="DZ735" i="2"/>
  <c r="EA735" i="2"/>
  <c r="EB735" i="2"/>
  <c r="EC735" i="2"/>
  <c r="ED735" i="2"/>
  <c r="EE735" i="2"/>
  <c r="EF735" i="2"/>
  <c r="DO736" i="2"/>
  <c r="DP736" i="2"/>
  <c r="DQ736" i="2"/>
  <c r="DR736" i="2"/>
  <c r="DS736" i="2"/>
  <c r="DT736" i="2"/>
  <c r="DU736" i="2"/>
  <c r="DV736" i="2"/>
  <c r="DW736" i="2"/>
  <c r="DX736" i="2"/>
  <c r="DY736" i="2"/>
  <c r="DZ736" i="2"/>
  <c r="EA736" i="2"/>
  <c r="EB736" i="2"/>
  <c r="EC736" i="2"/>
  <c r="ED736" i="2"/>
  <c r="EE736" i="2"/>
  <c r="EF736" i="2"/>
  <c r="DO737" i="2"/>
  <c r="DP737" i="2"/>
  <c r="DQ737" i="2"/>
  <c r="DR737" i="2"/>
  <c r="DS737" i="2"/>
  <c r="DT737" i="2"/>
  <c r="DU737" i="2"/>
  <c r="DV737" i="2"/>
  <c r="DW737" i="2"/>
  <c r="DX737" i="2"/>
  <c r="DY737" i="2"/>
  <c r="DZ737" i="2"/>
  <c r="EA737" i="2"/>
  <c r="EB737" i="2"/>
  <c r="EC737" i="2"/>
  <c r="ED737" i="2"/>
  <c r="EE737" i="2"/>
  <c r="EF737" i="2"/>
  <c r="DO738" i="2"/>
  <c r="DP738" i="2"/>
  <c r="DQ738" i="2"/>
  <c r="DR738" i="2"/>
  <c r="DS738" i="2"/>
  <c r="DT738" i="2"/>
  <c r="DU738" i="2"/>
  <c r="DV738" i="2"/>
  <c r="DW738" i="2"/>
  <c r="DX738" i="2"/>
  <c r="DY738" i="2"/>
  <c r="DZ738" i="2"/>
  <c r="EA738" i="2"/>
  <c r="EB738" i="2"/>
  <c r="EC738" i="2"/>
  <c r="ED738" i="2"/>
  <c r="EE738" i="2"/>
  <c r="EF738" i="2"/>
  <c r="DO739" i="2"/>
  <c r="DP739" i="2"/>
  <c r="DQ739" i="2"/>
  <c r="DR739" i="2"/>
  <c r="DS739" i="2"/>
  <c r="DT739" i="2"/>
  <c r="DU739" i="2"/>
  <c r="DV739" i="2"/>
  <c r="DW739" i="2"/>
  <c r="DX739" i="2"/>
  <c r="DY739" i="2"/>
  <c r="DZ739" i="2"/>
  <c r="EA739" i="2"/>
  <c r="EB739" i="2"/>
  <c r="EC739" i="2"/>
  <c r="ED739" i="2"/>
  <c r="EE739" i="2"/>
  <c r="EF739" i="2"/>
  <c r="DO740" i="2"/>
  <c r="DP740" i="2"/>
  <c r="DQ740" i="2"/>
  <c r="DR740" i="2"/>
  <c r="DS740" i="2"/>
  <c r="DT740" i="2"/>
  <c r="DU740" i="2"/>
  <c r="DV740" i="2"/>
  <c r="DW740" i="2"/>
  <c r="DX740" i="2"/>
  <c r="DY740" i="2"/>
  <c r="DZ740" i="2"/>
  <c r="EA740" i="2"/>
  <c r="EB740" i="2"/>
  <c r="EC740" i="2"/>
  <c r="ED740" i="2"/>
  <c r="EE740" i="2"/>
  <c r="EF740" i="2"/>
  <c r="DO741" i="2"/>
  <c r="DP741" i="2"/>
  <c r="DQ741" i="2"/>
  <c r="DR741" i="2"/>
  <c r="DS741" i="2"/>
  <c r="DT741" i="2"/>
  <c r="DU741" i="2"/>
  <c r="DV741" i="2"/>
  <c r="DW741" i="2"/>
  <c r="DX741" i="2"/>
  <c r="DY741" i="2"/>
  <c r="DZ741" i="2"/>
  <c r="EA741" i="2"/>
  <c r="EB741" i="2"/>
  <c r="EC741" i="2"/>
  <c r="ED741" i="2"/>
  <c r="EE741" i="2"/>
  <c r="EF741" i="2"/>
  <c r="DO742" i="2"/>
  <c r="DP742" i="2"/>
  <c r="DQ742" i="2"/>
  <c r="DR742" i="2"/>
  <c r="DS742" i="2"/>
  <c r="DT742" i="2"/>
  <c r="DU742" i="2"/>
  <c r="DV742" i="2"/>
  <c r="DW742" i="2"/>
  <c r="DX742" i="2"/>
  <c r="DY742" i="2"/>
  <c r="DZ742" i="2"/>
  <c r="EA742" i="2"/>
  <c r="EB742" i="2"/>
  <c r="EC742" i="2"/>
  <c r="ED742" i="2"/>
  <c r="EE742" i="2"/>
  <c r="EF742" i="2"/>
  <c r="DO743" i="2"/>
  <c r="DP743" i="2"/>
  <c r="DQ743" i="2"/>
  <c r="DR743" i="2"/>
  <c r="DS743" i="2"/>
  <c r="DT743" i="2"/>
  <c r="DU743" i="2"/>
  <c r="DV743" i="2"/>
  <c r="DW743" i="2"/>
  <c r="DX743" i="2"/>
  <c r="DY743" i="2"/>
  <c r="DZ743" i="2"/>
  <c r="EA743" i="2"/>
  <c r="EB743" i="2"/>
  <c r="EC743" i="2"/>
  <c r="ED743" i="2"/>
  <c r="EE743" i="2"/>
  <c r="EF743" i="2"/>
  <c r="DO744" i="2"/>
  <c r="DP744" i="2"/>
  <c r="DQ744" i="2"/>
  <c r="DR744" i="2"/>
  <c r="DS744" i="2"/>
  <c r="DT744" i="2"/>
  <c r="DU744" i="2"/>
  <c r="DV744" i="2"/>
  <c r="DW744" i="2"/>
  <c r="DX744" i="2"/>
  <c r="DY744" i="2"/>
  <c r="DZ744" i="2"/>
  <c r="EA744" i="2"/>
  <c r="EB744" i="2"/>
  <c r="EC744" i="2"/>
  <c r="ED744" i="2"/>
  <c r="EE744" i="2"/>
  <c r="EF744" i="2"/>
  <c r="DO745" i="2"/>
  <c r="DP745" i="2"/>
  <c r="DQ745" i="2"/>
  <c r="DR745" i="2"/>
  <c r="DS745" i="2"/>
  <c r="DT745" i="2"/>
  <c r="DU745" i="2"/>
  <c r="DV745" i="2"/>
  <c r="DW745" i="2"/>
  <c r="DX745" i="2"/>
  <c r="DY745" i="2"/>
  <c r="DZ745" i="2"/>
  <c r="EA745" i="2"/>
  <c r="EB745" i="2"/>
  <c r="EC745" i="2"/>
  <c r="ED745" i="2"/>
  <c r="EE745" i="2"/>
  <c r="EF745" i="2"/>
  <c r="DO746" i="2"/>
  <c r="DP746" i="2"/>
  <c r="DQ746" i="2"/>
  <c r="DR746" i="2"/>
  <c r="DS746" i="2"/>
  <c r="DT746" i="2"/>
  <c r="DU746" i="2"/>
  <c r="DV746" i="2"/>
  <c r="DW746" i="2"/>
  <c r="DX746" i="2"/>
  <c r="DY746" i="2"/>
  <c r="DZ746" i="2"/>
  <c r="EA746" i="2"/>
  <c r="EB746" i="2"/>
  <c r="EC746" i="2"/>
  <c r="ED746" i="2"/>
  <c r="EE746" i="2"/>
  <c r="EF746" i="2"/>
  <c r="DO747" i="2"/>
  <c r="DP747" i="2"/>
  <c r="DQ747" i="2"/>
  <c r="DR747" i="2"/>
  <c r="DS747" i="2"/>
  <c r="DT747" i="2"/>
  <c r="DU747" i="2"/>
  <c r="DV747" i="2"/>
  <c r="DW747" i="2"/>
  <c r="DX747" i="2"/>
  <c r="DY747" i="2"/>
  <c r="DZ747" i="2"/>
  <c r="EA747" i="2"/>
  <c r="EB747" i="2"/>
  <c r="EC747" i="2"/>
  <c r="ED747" i="2"/>
  <c r="EE747" i="2"/>
  <c r="EF747" i="2"/>
  <c r="DO748" i="2"/>
  <c r="DP748" i="2"/>
  <c r="DQ748" i="2"/>
  <c r="DR748" i="2"/>
  <c r="DS748" i="2"/>
  <c r="DT748" i="2"/>
  <c r="DU748" i="2"/>
  <c r="DV748" i="2"/>
  <c r="DW748" i="2"/>
  <c r="DX748" i="2"/>
  <c r="DY748" i="2"/>
  <c r="DZ748" i="2"/>
  <c r="EA748" i="2"/>
  <c r="EB748" i="2"/>
  <c r="EC748" i="2"/>
  <c r="ED748" i="2"/>
  <c r="EE748" i="2"/>
  <c r="EF748" i="2"/>
  <c r="DO749" i="2"/>
  <c r="DP749" i="2"/>
  <c r="DQ749" i="2"/>
  <c r="DR749" i="2"/>
  <c r="DS749" i="2"/>
  <c r="DT749" i="2"/>
  <c r="DU749" i="2"/>
  <c r="DV749" i="2"/>
  <c r="DW749" i="2"/>
  <c r="DX749" i="2"/>
  <c r="DY749" i="2"/>
  <c r="DZ749" i="2"/>
  <c r="EA749" i="2"/>
  <c r="EB749" i="2"/>
  <c r="EC749" i="2"/>
  <c r="ED749" i="2"/>
  <c r="EE749" i="2"/>
  <c r="EF749" i="2"/>
  <c r="DO750" i="2"/>
  <c r="DP750" i="2"/>
  <c r="DQ750" i="2"/>
  <c r="DR750" i="2"/>
  <c r="DS750" i="2"/>
  <c r="DT750" i="2"/>
  <c r="DU750" i="2"/>
  <c r="DV750" i="2"/>
  <c r="DW750" i="2"/>
  <c r="DX750" i="2"/>
  <c r="DY750" i="2"/>
  <c r="DZ750" i="2"/>
  <c r="EA750" i="2"/>
  <c r="EB750" i="2"/>
  <c r="EC750" i="2"/>
  <c r="ED750" i="2"/>
  <c r="EE750" i="2"/>
  <c r="EF750" i="2"/>
  <c r="DO751" i="2"/>
  <c r="DP751" i="2"/>
  <c r="DQ751" i="2"/>
  <c r="DR751" i="2"/>
  <c r="DS751" i="2"/>
  <c r="DT751" i="2"/>
  <c r="DU751" i="2"/>
  <c r="DV751" i="2"/>
  <c r="DW751" i="2"/>
  <c r="DX751" i="2"/>
  <c r="DY751" i="2"/>
  <c r="DZ751" i="2"/>
  <c r="EA751" i="2"/>
  <c r="EB751" i="2"/>
  <c r="EC751" i="2"/>
  <c r="ED751" i="2"/>
  <c r="EE751" i="2"/>
  <c r="EF751" i="2"/>
  <c r="DO752" i="2"/>
  <c r="DP752" i="2"/>
  <c r="DQ752" i="2"/>
  <c r="DR752" i="2"/>
  <c r="DS752" i="2"/>
  <c r="DT752" i="2"/>
  <c r="DU752" i="2"/>
  <c r="DV752" i="2"/>
  <c r="DW752" i="2"/>
  <c r="DX752" i="2"/>
  <c r="DY752" i="2"/>
  <c r="DZ752" i="2"/>
  <c r="EA752" i="2"/>
  <c r="EB752" i="2"/>
  <c r="EC752" i="2"/>
  <c r="ED752" i="2"/>
  <c r="EE752" i="2"/>
  <c r="EF752" i="2"/>
  <c r="DO753" i="2"/>
  <c r="DP753" i="2"/>
  <c r="DQ753" i="2"/>
  <c r="DR753" i="2"/>
  <c r="DS753" i="2"/>
  <c r="DT753" i="2"/>
  <c r="DU753" i="2"/>
  <c r="DV753" i="2"/>
  <c r="DW753" i="2"/>
  <c r="DX753" i="2"/>
  <c r="DY753" i="2"/>
  <c r="DZ753" i="2"/>
  <c r="EA753" i="2"/>
  <c r="EB753" i="2"/>
  <c r="EC753" i="2"/>
  <c r="ED753" i="2"/>
  <c r="EE753" i="2"/>
  <c r="EF753" i="2"/>
  <c r="DO754" i="2"/>
  <c r="DP754" i="2"/>
  <c r="DQ754" i="2"/>
  <c r="DR754" i="2"/>
  <c r="DS754" i="2"/>
  <c r="DT754" i="2"/>
  <c r="DU754" i="2"/>
  <c r="DV754" i="2"/>
  <c r="DW754" i="2"/>
  <c r="DX754" i="2"/>
  <c r="DY754" i="2"/>
  <c r="DZ754" i="2"/>
  <c r="EA754" i="2"/>
  <c r="EB754" i="2"/>
  <c r="EC754" i="2"/>
  <c r="ED754" i="2"/>
  <c r="EE754" i="2"/>
  <c r="EF754" i="2"/>
  <c r="DO755" i="2"/>
  <c r="DP755" i="2"/>
  <c r="DQ755" i="2"/>
  <c r="DR755" i="2"/>
  <c r="DS755" i="2"/>
  <c r="DT755" i="2"/>
  <c r="DU755" i="2"/>
  <c r="DV755" i="2"/>
  <c r="DW755" i="2"/>
  <c r="DX755" i="2"/>
  <c r="DY755" i="2"/>
  <c r="DZ755" i="2"/>
  <c r="EA755" i="2"/>
  <c r="EB755" i="2"/>
  <c r="EC755" i="2"/>
  <c r="ED755" i="2"/>
  <c r="EE755" i="2"/>
  <c r="EF755" i="2"/>
  <c r="DO756" i="2"/>
  <c r="DP756" i="2"/>
  <c r="DQ756" i="2"/>
  <c r="DR756" i="2"/>
  <c r="DS756" i="2"/>
  <c r="DT756" i="2"/>
  <c r="DU756" i="2"/>
  <c r="DV756" i="2"/>
  <c r="DW756" i="2"/>
  <c r="DX756" i="2"/>
  <c r="DY756" i="2"/>
  <c r="DZ756" i="2"/>
  <c r="EA756" i="2"/>
  <c r="EB756" i="2"/>
  <c r="EC756" i="2"/>
  <c r="ED756" i="2"/>
  <c r="EE756" i="2"/>
  <c r="EF756" i="2"/>
  <c r="DO757" i="2"/>
  <c r="DP757" i="2"/>
  <c r="DQ757" i="2"/>
  <c r="DR757" i="2"/>
  <c r="DS757" i="2"/>
  <c r="DT757" i="2"/>
  <c r="DU757" i="2"/>
  <c r="DV757" i="2"/>
  <c r="DW757" i="2"/>
  <c r="DX757" i="2"/>
  <c r="DY757" i="2"/>
  <c r="DZ757" i="2"/>
  <c r="EA757" i="2"/>
  <c r="EB757" i="2"/>
  <c r="EC757" i="2"/>
  <c r="ED757" i="2"/>
  <c r="EE757" i="2"/>
  <c r="EF757" i="2"/>
  <c r="DO758" i="2"/>
  <c r="DP758" i="2"/>
  <c r="DQ758" i="2"/>
  <c r="DR758" i="2"/>
  <c r="DS758" i="2"/>
  <c r="DT758" i="2"/>
  <c r="DU758" i="2"/>
  <c r="DV758" i="2"/>
  <c r="DW758" i="2"/>
  <c r="DX758" i="2"/>
  <c r="DY758" i="2"/>
  <c r="DZ758" i="2"/>
  <c r="EA758" i="2"/>
  <c r="EB758" i="2"/>
  <c r="EC758" i="2"/>
  <c r="ED758" i="2"/>
  <c r="EE758" i="2"/>
  <c r="EF758" i="2"/>
  <c r="DO759" i="2"/>
  <c r="DP759" i="2"/>
  <c r="DQ759" i="2"/>
  <c r="DR759" i="2"/>
  <c r="DS759" i="2"/>
  <c r="DT759" i="2"/>
  <c r="DU759" i="2"/>
  <c r="DV759" i="2"/>
  <c r="DW759" i="2"/>
  <c r="DX759" i="2"/>
  <c r="DY759" i="2"/>
  <c r="DZ759" i="2"/>
  <c r="EA759" i="2"/>
  <c r="EB759" i="2"/>
  <c r="EC759" i="2"/>
  <c r="ED759" i="2"/>
  <c r="EE759" i="2"/>
  <c r="EF759" i="2"/>
  <c r="DO760" i="2"/>
  <c r="DP760" i="2"/>
  <c r="DQ760" i="2"/>
  <c r="DR760" i="2"/>
  <c r="DS760" i="2"/>
  <c r="DT760" i="2"/>
  <c r="DU760" i="2"/>
  <c r="DV760" i="2"/>
  <c r="DW760" i="2"/>
  <c r="DX760" i="2"/>
  <c r="DY760" i="2"/>
  <c r="DZ760" i="2"/>
  <c r="EA760" i="2"/>
  <c r="EB760" i="2"/>
  <c r="EC760" i="2"/>
  <c r="ED760" i="2"/>
  <c r="EE760" i="2"/>
  <c r="EF760" i="2"/>
  <c r="DO761" i="2"/>
  <c r="DP761" i="2"/>
  <c r="DQ761" i="2"/>
  <c r="DR761" i="2"/>
  <c r="DS761" i="2"/>
  <c r="DT761" i="2"/>
  <c r="DU761" i="2"/>
  <c r="DV761" i="2"/>
  <c r="DW761" i="2"/>
  <c r="DX761" i="2"/>
  <c r="DY761" i="2"/>
  <c r="DZ761" i="2"/>
  <c r="EA761" i="2"/>
  <c r="EB761" i="2"/>
  <c r="EC761" i="2"/>
  <c r="ED761" i="2"/>
  <c r="EE761" i="2"/>
  <c r="EF761" i="2"/>
  <c r="DO762" i="2"/>
  <c r="DP762" i="2"/>
  <c r="DQ762" i="2"/>
  <c r="DR762" i="2"/>
  <c r="DS762" i="2"/>
  <c r="DT762" i="2"/>
  <c r="DU762" i="2"/>
  <c r="DV762" i="2"/>
  <c r="DW762" i="2"/>
  <c r="DX762" i="2"/>
  <c r="DY762" i="2"/>
  <c r="DZ762" i="2"/>
  <c r="EA762" i="2"/>
  <c r="EB762" i="2"/>
  <c r="EC762" i="2"/>
  <c r="ED762" i="2"/>
  <c r="EE762" i="2"/>
  <c r="EF762" i="2"/>
  <c r="DO763" i="2"/>
  <c r="DP763" i="2"/>
  <c r="DQ763" i="2"/>
  <c r="DR763" i="2"/>
  <c r="DS763" i="2"/>
  <c r="DT763" i="2"/>
  <c r="DU763" i="2"/>
  <c r="DV763" i="2"/>
  <c r="DW763" i="2"/>
  <c r="DX763" i="2"/>
  <c r="DY763" i="2"/>
  <c r="DZ763" i="2"/>
  <c r="EA763" i="2"/>
  <c r="EB763" i="2"/>
  <c r="EC763" i="2"/>
  <c r="ED763" i="2"/>
  <c r="EE763" i="2"/>
  <c r="EF763" i="2"/>
  <c r="DO764" i="2"/>
  <c r="DP764" i="2"/>
  <c r="DQ764" i="2"/>
  <c r="DR764" i="2"/>
  <c r="DS764" i="2"/>
  <c r="DT764" i="2"/>
  <c r="DU764" i="2"/>
  <c r="DV764" i="2"/>
  <c r="DW764" i="2"/>
  <c r="DX764" i="2"/>
  <c r="DY764" i="2"/>
  <c r="DZ764" i="2"/>
  <c r="EA764" i="2"/>
  <c r="EB764" i="2"/>
  <c r="EC764" i="2"/>
  <c r="ED764" i="2"/>
  <c r="EE764" i="2"/>
  <c r="EF764" i="2"/>
  <c r="DO765" i="2"/>
  <c r="DP765" i="2"/>
  <c r="DQ765" i="2"/>
  <c r="DR765" i="2"/>
  <c r="DS765" i="2"/>
  <c r="DT765" i="2"/>
  <c r="DU765" i="2"/>
  <c r="DV765" i="2"/>
  <c r="DW765" i="2"/>
  <c r="DX765" i="2"/>
  <c r="DY765" i="2"/>
  <c r="DZ765" i="2"/>
  <c r="EA765" i="2"/>
  <c r="EB765" i="2"/>
  <c r="EC765" i="2"/>
  <c r="ED765" i="2"/>
  <c r="EE765" i="2"/>
  <c r="EF765" i="2"/>
  <c r="DO766" i="2"/>
  <c r="DP766" i="2"/>
  <c r="DQ766" i="2"/>
  <c r="DR766" i="2"/>
  <c r="DS766" i="2"/>
  <c r="DT766" i="2"/>
  <c r="DU766" i="2"/>
  <c r="DV766" i="2"/>
  <c r="DW766" i="2"/>
  <c r="DX766" i="2"/>
  <c r="DY766" i="2"/>
  <c r="DZ766" i="2"/>
  <c r="EA766" i="2"/>
  <c r="EB766" i="2"/>
  <c r="EC766" i="2"/>
  <c r="ED766" i="2"/>
  <c r="EE766" i="2"/>
  <c r="EF766" i="2"/>
  <c r="DO767" i="2"/>
  <c r="DP767" i="2"/>
  <c r="DQ767" i="2"/>
  <c r="DR767" i="2"/>
  <c r="DS767" i="2"/>
  <c r="DT767" i="2"/>
  <c r="DU767" i="2"/>
  <c r="DV767" i="2"/>
  <c r="DW767" i="2"/>
  <c r="DX767" i="2"/>
  <c r="DY767" i="2"/>
  <c r="DZ767" i="2"/>
  <c r="EA767" i="2"/>
  <c r="EB767" i="2"/>
  <c r="EC767" i="2"/>
  <c r="ED767" i="2"/>
  <c r="EE767" i="2"/>
  <c r="EF767" i="2"/>
  <c r="DO768" i="2"/>
  <c r="DP768" i="2"/>
  <c r="DQ768" i="2"/>
  <c r="DR768" i="2"/>
  <c r="DS768" i="2"/>
  <c r="DT768" i="2"/>
  <c r="DU768" i="2"/>
  <c r="DV768" i="2"/>
  <c r="DW768" i="2"/>
  <c r="DX768" i="2"/>
  <c r="DY768" i="2"/>
  <c r="DZ768" i="2"/>
  <c r="EA768" i="2"/>
  <c r="EB768" i="2"/>
  <c r="EC768" i="2"/>
  <c r="ED768" i="2"/>
  <c r="EE768" i="2"/>
  <c r="EF768" i="2"/>
  <c r="DO769" i="2"/>
  <c r="DP769" i="2"/>
  <c r="DQ769" i="2"/>
  <c r="DR769" i="2"/>
  <c r="DS769" i="2"/>
  <c r="DT769" i="2"/>
  <c r="DU769" i="2"/>
  <c r="DV769" i="2"/>
  <c r="DW769" i="2"/>
  <c r="DX769" i="2"/>
  <c r="DY769" i="2"/>
  <c r="DZ769" i="2"/>
  <c r="EA769" i="2"/>
  <c r="EB769" i="2"/>
  <c r="EC769" i="2"/>
  <c r="ED769" i="2"/>
  <c r="EE769" i="2"/>
  <c r="EF769" i="2"/>
  <c r="DO770" i="2"/>
  <c r="DP770" i="2"/>
  <c r="DQ770" i="2"/>
  <c r="DR770" i="2"/>
  <c r="DS770" i="2"/>
  <c r="DT770" i="2"/>
  <c r="DU770" i="2"/>
  <c r="DV770" i="2"/>
  <c r="DW770" i="2"/>
  <c r="DX770" i="2"/>
  <c r="DY770" i="2"/>
  <c r="DZ770" i="2"/>
  <c r="EA770" i="2"/>
  <c r="EB770" i="2"/>
  <c r="EC770" i="2"/>
  <c r="ED770" i="2"/>
  <c r="EE770" i="2"/>
  <c r="EF770" i="2"/>
  <c r="DO771" i="2"/>
  <c r="DP771" i="2"/>
  <c r="DQ771" i="2"/>
  <c r="DR771" i="2"/>
  <c r="DS771" i="2"/>
  <c r="DT771" i="2"/>
  <c r="DU771" i="2"/>
  <c r="DV771" i="2"/>
  <c r="DW771" i="2"/>
  <c r="DX771" i="2"/>
  <c r="DY771" i="2"/>
  <c r="DZ771" i="2"/>
  <c r="EA771" i="2"/>
  <c r="EB771" i="2"/>
  <c r="EC771" i="2"/>
  <c r="ED771" i="2"/>
  <c r="EE771" i="2"/>
  <c r="EF771" i="2"/>
  <c r="DO772" i="2"/>
  <c r="DP772" i="2"/>
  <c r="DQ772" i="2"/>
  <c r="DR772" i="2"/>
  <c r="DS772" i="2"/>
  <c r="DT772" i="2"/>
  <c r="DU772" i="2"/>
  <c r="DV772" i="2"/>
  <c r="DW772" i="2"/>
  <c r="DX772" i="2"/>
  <c r="DY772" i="2"/>
  <c r="DZ772" i="2"/>
  <c r="EA772" i="2"/>
  <c r="EB772" i="2"/>
  <c r="EC772" i="2"/>
  <c r="ED772" i="2"/>
  <c r="EE772" i="2"/>
  <c r="EF772" i="2"/>
  <c r="DO773" i="2"/>
  <c r="DP773" i="2"/>
  <c r="DQ773" i="2"/>
  <c r="DR773" i="2"/>
  <c r="DS773" i="2"/>
  <c r="DT773" i="2"/>
  <c r="DU773" i="2"/>
  <c r="DV773" i="2"/>
  <c r="DW773" i="2"/>
  <c r="DX773" i="2"/>
  <c r="DY773" i="2"/>
  <c r="DZ773" i="2"/>
  <c r="EA773" i="2"/>
  <c r="EB773" i="2"/>
  <c r="EC773" i="2"/>
  <c r="ED773" i="2"/>
  <c r="EE773" i="2"/>
  <c r="EF773" i="2"/>
  <c r="DO774" i="2"/>
  <c r="DP774" i="2"/>
  <c r="DQ774" i="2"/>
  <c r="DR774" i="2"/>
  <c r="DS774" i="2"/>
  <c r="DT774" i="2"/>
  <c r="DU774" i="2"/>
  <c r="DV774" i="2"/>
  <c r="DW774" i="2"/>
  <c r="DX774" i="2"/>
  <c r="DY774" i="2"/>
  <c r="DZ774" i="2"/>
  <c r="EA774" i="2"/>
  <c r="EB774" i="2"/>
  <c r="EC774" i="2"/>
  <c r="ED774" i="2"/>
  <c r="EE774" i="2"/>
  <c r="EF774" i="2"/>
  <c r="DO775" i="2"/>
  <c r="DP775" i="2"/>
  <c r="DQ775" i="2"/>
  <c r="DR775" i="2"/>
  <c r="DS775" i="2"/>
  <c r="DT775" i="2"/>
  <c r="DU775" i="2"/>
  <c r="DV775" i="2"/>
  <c r="DW775" i="2"/>
  <c r="DX775" i="2"/>
  <c r="DY775" i="2"/>
  <c r="DZ775" i="2"/>
  <c r="EA775" i="2"/>
  <c r="EB775" i="2"/>
  <c r="EC775" i="2"/>
  <c r="ED775" i="2"/>
  <c r="EE775" i="2"/>
  <c r="EF775" i="2"/>
  <c r="DO776" i="2"/>
  <c r="DP776" i="2"/>
  <c r="DQ776" i="2"/>
  <c r="DR776" i="2"/>
  <c r="DS776" i="2"/>
  <c r="DT776" i="2"/>
  <c r="DU776" i="2"/>
  <c r="DV776" i="2"/>
  <c r="DW776" i="2"/>
  <c r="DX776" i="2"/>
  <c r="DY776" i="2"/>
  <c r="DZ776" i="2"/>
  <c r="EA776" i="2"/>
  <c r="EB776" i="2"/>
  <c r="EC776" i="2"/>
  <c r="ED776" i="2"/>
  <c r="EE776" i="2"/>
  <c r="EF776" i="2"/>
  <c r="DO777" i="2"/>
  <c r="DP777" i="2"/>
  <c r="DQ777" i="2"/>
  <c r="DR777" i="2"/>
  <c r="DS777" i="2"/>
  <c r="DT777" i="2"/>
  <c r="DU777" i="2"/>
  <c r="DV777" i="2"/>
  <c r="DW777" i="2"/>
  <c r="DX777" i="2"/>
  <c r="DY777" i="2"/>
  <c r="DZ777" i="2"/>
  <c r="EA777" i="2"/>
  <c r="EB777" i="2"/>
  <c r="EC777" i="2"/>
  <c r="ED777" i="2"/>
  <c r="EE777" i="2"/>
  <c r="EF777" i="2"/>
  <c r="DO778" i="2"/>
  <c r="DP778" i="2"/>
  <c r="DQ778" i="2"/>
  <c r="DR778" i="2"/>
  <c r="DS778" i="2"/>
  <c r="DT778" i="2"/>
  <c r="DU778" i="2"/>
  <c r="DV778" i="2"/>
  <c r="DW778" i="2"/>
  <c r="DX778" i="2"/>
  <c r="DY778" i="2"/>
  <c r="DZ778" i="2"/>
  <c r="EA778" i="2"/>
  <c r="EB778" i="2"/>
  <c r="EC778" i="2"/>
  <c r="ED778" i="2"/>
  <c r="EE778" i="2"/>
  <c r="EF778" i="2"/>
  <c r="DO779" i="2"/>
  <c r="DP779" i="2"/>
  <c r="DQ779" i="2"/>
  <c r="DR779" i="2"/>
  <c r="DS779" i="2"/>
  <c r="DT779" i="2"/>
  <c r="DU779" i="2"/>
  <c r="DV779" i="2"/>
  <c r="DW779" i="2"/>
  <c r="DX779" i="2"/>
  <c r="DY779" i="2"/>
  <c r="DZ779" i="2"/>
  <c r="EA779" i="2"/>
  <c r="EB779" i="2"/>
  <c r="EC779" i="2"/>
  <c r="ED779" i="2"/>
  <c r="EE779" i="2"/>
  <c r="EF779" i="2"/>
  <c r="DO780" i="2"/>
  <c r="DP780" i="2"/>
  <c r="DQ780" i="2"/>
  <c r="DR780" i="2"/>
  <c r="DS780" i="2"/>
  <c r="DT780" i="2"/>
  <c r="DU780" i="2"/>
  <c r="DV780" i="2"/>
  <c r="DW780" i="2"/>
  <c r="DX780" i="2"/>
  <c r="DY780" i="2"/>
  <c r="DZ780" i="2"/>
  <c r="EA780" i="2"/>
  <c r="EB780" i="2"/>
  <c r="EC780" i="2"/>
  <c r="ED780" i="2"/>
  <c r="EE780" i="2"/>
  <c r="EF780" i="2"/>
  <c r="DO781" i="2"/>
  <c r="DP781" i="2"/>
  <c r="DQ781" i="2"/>
  <c r="DR781" i="2"/>
  <c r="DS781" i="2"/>
  <c r="DT781" i="2"/>
  <c r="DU781" i="2"/>
  <c r="DV781" i="2"/>
  <c r="DW781" i="2"/>
  <c r="DX781" i="2"/>
  <c r="DY781" i="2"/>
  <c r="DZ781" i="2"/>
  <c r="EA781" i="2"/>
  <c r="EB781" i="2"/>
  <c r="EC781" i="2"/>
  <c r="ED781" i="2"/>
  <c r="EE781" i="2"/>
  <c r="EF781" i="2"/>
  <c r="DO782" i="2"/>
  <c r="DP782" i="2"/>
  <c r="DQ782" i="2"/>
  <c r="DR782" i="2"/>
  <c r="DS782" i="2"/>
  <c r="DT782" i="2"/>
  <c r="DU782" i="2"/>
  <c r="DV782" i="2"/>
  <c r="DW782" i="2"/>
  <c r="DX782" i="2"/>
  <c r="DY782" i="2"/>
  <c r="DZ782" i="2"/>
  <c r="EA782" i="2"/>
  <c r="EB782" i="2"/>
  <c r="EC782" i="2"/>
  <c r="ED782" i="2"/>
  <c r="EE782" i="2"/>
  <c r="EF782" i="2"/>
  <c r="DO783" i="2"/>
  <c r="DP783" i="2"/>
  <c r="DQ783" i="2"/>
  <c r="DR783" i="2"/>
  <c r="DS783" i="2"/>
  <c r="DT783" i="2"/>
  <c r="DU783" i="2"/>
  <c r="DV783" i="2"/>
  <c r="DW783" i="2"/>
  <c r="DX783" i="2"/>
  <c r="DY783" i="2"/>
  <c r="DZ783" i="2"/>
  <c r="EA783" i="2"/>
  <c r="EB783" i="2"/>
  <c r="EC783" i="2"/>
  <c r="ED783" i="2"/>
  <c r="EE783" i="2"/>
  <c r="EF783" i="2"/>
  <c r="DO784" i="2"/>
  <c r="DP784" i="2"/>
  <c r="DQ784" i="2"/>
  <c r="DR784" i="2"/>
  <c r="DS784" i="2"/>
  <c r="DT784" i="2"/>
  <c r="DU784" i="2"/>
  <c r="DV784" i="2"/>
  <c r="DW784" i="2"/>
  <c r="DX784" i="2"/>
  <c r="DY784" i="2"/>
  <c r="DZ784" i="2"/>
  <c r="EA784" i="2"/>
  <c r="EB784" i="2"/>
  <c r="EC784" i="2"/>
  <c r="ED784" i="2"/>
  <c r="EE784" i="2"/>
  <c r="EF784" i="2"/>
  <c r="DO785" i="2"/>
  <c r="DP785" i="2"/>
  <c r="DQ785" i="2"/>
  <c r="DR785" i="2"/>
  <c r="DS785" i="2"/>
  <c r="DT785" i="2"/>
  <c r="DU785" i="2"/>
  <c r="DV785" i="2"/>
  <c r="DW785" i="2"/>
  <c r="DX785" i="2"/>
  <c r="DY785" i="2"/>
  <c r="DZ785" i="2"/>
  <c r="EA785" i="2"/>
  <c r="EB785" i="2"/>
  <c r="EC785" i="2"/>
  <c r="ED785" i="2"/>
  <c r="EE785" i="2"/>
  <c r="EF785" i="2"/>
  <c r="DO786" i="2"/>
  <c r="DP786" i="2"/>
  <c r="DQ786" i="2"/>
  <c r="DR786" i="2"/>
  <c r="DS786" i="2"/>
  <c r="DT786" i="2"/>
  <c r="DU786" i="2"/>
  <c r="DV786" i="2"/>
  <c r="DW786" i="2"/>
  <c r="DX786" i="2"/>
  <c r="DY786" i="2"/>
  <c r="DZ786" i="2"/>
  <c r="EA786" i="2"/>
  <c r="EB786" i="2"/>
  <c r="EC786" i="2"/>
  <c r="ED786" i="2"/>
  <c r="EE786" i="2"/>
  <c r="EF786" i="2"/>
  <c r="DO787" i="2"/>
  <c r="DP787" i="2"/>
  <c r="DQ787" i="2"/>
  <c r="DR787" i="2"/>
  <c r="DS787" i="2"/>
  <c r="DT787" i="2"/>
  <c r="DU787" i="2"/>
  <c r="DV787" i="2"/>
  <c r="DW787" i="2"/>
  <c r="DX787" i="2"/>
  <c r="DY787" i="2"/>
  <c r="DZ787" i="2"/>
  <c r="EA787" i="2"/>
  <c r="EB787" i="2"/>
  <c r="EC787" i="2"/>
  <c r="ED787" i="2"/>
  <c r="EE787" i="2"/>
  <c r="EF787" i="2"/>
  <c r="DO788" i="2"/>
  <c r="DP788" i="2"/>
  <c r="DQ788" i="2"/>
  <c r="DR788" i="2"/>
  <c r="DS788" i="2"/>
  <c r="DT788" i="2"/>
  <c r="DU788" i="2"/>
  <c r="DV788" i="2"/>
  <c r="DW788" i="2"/>
  <c r="DX788" i="2"/>
  <c r="DY788" i="2"/>
  <c r="DZ788" i="2"/>
  <c r="EA788" i="2"/>
  <c r="EB788" i="2"/>
  <c r="EC788" i="2"/>
  <c r="ED788" i="2"/>
  <c r="EE788" i="2"/>
  <c r="EF788" i="2"/>
  <c r="DO789" i="2"/>
  <c r="DP789" i="2"/>
  <c r="DQ789" i="2"/>
  <c r="DR789" i="2"/>
  <c r="DS789" i="2"/>
  <c r="DT789" i="2"/>
  <c r="DU789" i="2"/>
  <c r="DV789" i="2"/>
  <c r="DW789" i="2"/>
  <c r="DX789" i="2"/>
  <c r="DY789" i="2"/>
  <c r="DZ789" i="2"/>
  <c r="EA789" i="2"/>
  <c r="EB789" i="2"/>
  <c r="EC789" i="2"/>
  <c r="ED789" i="2"/>
  <c r="EE789" i="2"/>
  <c r="EF789" i="2"/>
  <c r="DO790" i="2"/>
  <c r="DP790" i="2"/>
  <c r="DQ790" i="2"/>
  <c r="DR790" i="2"/>
  <c r="DS790" i="2"/>
  <c r="DT790" i="2"/>
  <c r="DU790" i="2"/>
  <c r="DV790" i="2"/>
  <c r="DW790" i="2"/>
  <c r="DX790" i="2"/>
  <c r="DY790" i="2"/>
  <c r="DZ790" i="2"/>
  <c r="EA790" i="2"/>
  <c r="EB790" i="2"/>
  <c r="EC790" i="2"/>
  <c r="ED790" i="2"/>
  <c r="EE790" i="2"/>
  <c r="EF790" i="2"/>
  <c r="DO791" i="2"/>
  <c r="DP791" i="2"/>
  <c r="DQ791" i="2"/>
  <c r="DR791" i="2"/>
  <c r="DS791" i="2"/>
  <c r="DT791" i="2"/>
  <c r="DU791" i="2"/>
  <c r="DV791" i="2"/>
  <c r="DW791" i="2"/>
  <c r="DX791" i="2"/>
  <c r="DY791" i="2"/>
  <c r="DZ791" i="2"/>
  <c r="EA791" i="2"/>
  <c r="EB791" i="2"/>
  <c r="EC791" i="2"/>
  <c r="ED791" i="2"/>
  <c r="EE791" i="2"/>
  <c r="EF791" i="2"/>
  <c r="DO792" i="2"/>
  <c r="DP792" i="2"/>
  <c r="DQ792" i="2"/>
  <c r="DR792" i="2"/>
  <c r="DS792" i="2"/>
  <c r="DT792" i="2"/>
  <c r="DU792" i="2"/>
  <c r="DV792" i="2"/>
  <c r="DW792" i="2"/>
  <c r="DX792" i="2"/>
  <c r="DY792" i="2"/>
  <c r="DZ792" i="2"/>
  <c r="EA792" i="2"/>
  <c r="EB792" i="2"/>
  <c r="EC792" i="2"/>
  <c r="ED792" i="2"/>
  <c r="EE792" i="2"/>
  <c r="EF792" i="2"/>
  <c r="DO793" i="2"/>
  <c r="DP793" i="2"/>
  <c r="DQ793" i="2"/>
  <c r="DR793" i="2"/>
  <c r="DS793" i="2"/>
  <c r="DT793" i="2"/>
  <c r="DU793" i="2"/>
  <c r="DV793" i="2"/>
  <c r="DW793" i="2"/>
  <c r="DX793" i="2"/>
  <c r="DY793" i="2"/>
  <c r="DZ793" i="2"/>
  <c r="EA793" i="2"/>
  <c r="EB793" i="2"/>
  <c r="EC793" i="2"/>
  <c r="ED793" i="2"/>
  <c r="EE793" i="2"/>
  <c r="EF793" i="2"/>
  <c r="DO794" i="2"/>
  <c r="DP794" i="2"/>
  <c r="DQ794" i="2"/>
  <c r="DR794" i="2"/>
  <c r="DS794" i="2"/>
  <c r="DT794" i="2"/>
  <c r="DU794" i="2"/>
  <c r="DV794" i="2"/>
  <c r="DW794" i="2"/>
  <c r="DX794" i="2"/>
  <c r="DY794" i="2"/>
  <c r="DZ794" i="2"/>
  <c r="EA794" i="2"/>
  <c r="EB794" i="2"/>
  <c r="EC794" i="2"/>
  <c r="ED794" i="2"/>
  <c r="EE794" i="2"/>
  <c r="EF794" i="2"/>
  <c r="DO795" i="2"/>
  <c r="DP795" i="2"/>
  <c r="DQ795" i="2"/>
  <c r="DR795" i="2"/>
  <c r="DS795" i="2"/>
  <c r="DT795" i="2"/>
  <c r="DU795" i="2"/>
  <c r="DV795" i="2"/>
  <c r="DW795" i="2"/>
  <c r="DX795" i="2"/>
  <c r="DY795" i="2"/>
  <c r="DZ795" i="2"/>
  <c r="EA795" i="2"/>
  <c r="EB795" i="2"/>
  <c r="EC795" i="2"/>
  <c r="ED795" i="2"/>
  <c r="EE795" i="2"/>
  <c r="EF795" i="2"/>
  <c r="DO796" i="2"/>
  <c r="DP796" i="2"/>
  <c r="DQ796" i="2"/>
  <c r="DR796" i="2"/>
  <c r="DS796" i="2"/>
  <c r="DT796" i="2"/>
  <c r="DU796" i="2"/>
  <c r="DV796" i="2"/>
  <c r="DW796" i="2"/>
  <c r="DX796" i="2"/>
  <c r="DY796" i="2"/>
  <c r="DZ796" i="2"/>
  <c r="EA796" i="2"/>
  <c r="EB796" i="2"/>
  <c r="EC796" i="2"/>
  <c r="ED796" i="2"/>
  <c r="EE796" i="2"/>
  <c r="EF796" i="2"/>
  <c r="DO797" i="2"/>
  <c r="DP797" i="2"/>
  <c r="DQ797" i="2"/>
  <c r="DR797" i="2"/>
  <c r="DS797" i="2"/>
  <c r="DT797" i="2"/>
  <c r="DU797" i="2"/>
  <c r="DV797" i="2"/>
  <c r="DW797" i="2"/>
  <c r="DX797" i="2"/>
  <c r="DY797" i="2"/>
  <c r="DZ797" i="2"/>
  <c r="EA797" i="2"/>
  <c r="EB797" i="2"/>
  <c r="EC797" i="2"/>
  <c r="ED797" i="2"/>
  <c r="EE797" i="2"/>
  <c r="EF797" i="2"/>
  <c r="DO798" i="2"/>
  <c r="DP798" i="2"/>
  <c r="DQ798" i="2"/>
  <c r="DR798" i="2"/>
  <c r="DS798" i="2"/>
  <c r="DT798" i="2"/>
  <c r="DU798" i="2"/>
  <c r="DV798" i="2"/>
  <c r="DW798" i="2"/>
  <c r="DX798" i="2"/>
  <c r="DY798" i="2"/>
  <c r="DZ798" i="2"/>
  <c r="EA798" i="2"/>
  <c r="EB798" i="2"/>
  <c r="EC798" i="2"/>
  <c r="ED798" i="2"/>
  <c r="EE798" i="2"/>
  <c r="EF798" i="2"/>
  <c r="DO799" i="2"/>
  <c r="DP799" i="2"/>
  <c r="DQ799" i="2"/>
  <c r="DR799" i="2"/>
  <c r="DS799" i="2"/>
  <c r="DT799" i="2"/>
  <c r="DU799" i="2"/>
  <c r="DV799" i="2"/>
  <c r="DW799" i="2"/>
  <c r="DX799" i="2"/>
  <c r="DY799" i="2"/>
  <c r="DZ799" i="2"/>
  <c r="EA799" i="2"/>
  <c r="EB799" i="2"/>
  <c r="EC799" i="2"/>
  <c r="ED799" i="2"/>
  <c r="EE799" i="2"/>
  <c r="EF799" i="2"/>
  <c r="DO800" i="2"/>
  <c r="DP800" i="2"/>
  <c r="DQ800" i="2"/>
  <c r="DR800" i="2"/>
  <c r="DS800" i="2"/>
  <c r="DT800" i="2"/>
  <c r="DU800" i="2"/>
  <c r="DV800" i="2"/>
  <c r="DW800" i="2"/>
  <c r="DX800" i="2"/>
  <c r="DY800" i="2"/>
  <c r="DZ800" i="2"/>
  <c r="EA800" i="2"/>
  <c r="EB800" i="2"/>
  <c r="EC800" i="2"/>
  <c r="ED800" i="2"/>
  <c r="EE800" i="2"/>
  <c r="EF800" i="2"/>
  <c r="DO801" i="2"/>
  <c r="DP801" i="2"/>
  <c r="DQ801" i="2"/>
  <c r="DR801" i="2"/>
  <c r="DS801" i="2"/>
  <c r="DT801" i="2"/>
  <c r="DU801" i="2"/>
  <c r="DV801" i="2"/>
  <c r="DW801" i="2"/>
  <c r="DX801" i="2"/>
  <c r="DY801" i="2"/>
  <c r="DZ801" i="2"/>
  <c r="EA801" i="2"/>
  <c r="EB801" i="2"/>
  <c r="EC801" i="2"/>
  <c r="ED801" i="2"/>
  <c r="EE801" i="2"/>
  <c r="EF801" i="2"/>
  <c r="DO802" i="2"/>
  <c r="DP802" i="2"/>
  <c r="DQ802" i="2"/>
  <c r="DR802" i="2"/>
  <c r="DS802" i="2"/>
  <c r="DT802" i="2"/>
  <c r="DU802" i="2"/>
  <c r="DV802" i="2"/>
  <c r="DW802" i="2"/>
  <c r="DX802" i="2"/>
  <c r="DY802" i="2"/>
  <c r="DZ802" i="2"/>
  <c r="EA802" i="2"/>
  <c r="EB802" i="2"/>
  <c r="EC802" i="2"/>
  <c r="ED802" i="2"/>
  <c r="EE802" i="2"/>
  <c r="EF802" i="2"/>
  <c r="DO803" i="2"/>
  <c r="DP803" i="2"/>
  <c r="DQ803" i="2"/>
  <c r="DR803" i="2"/>
  <c r="DS803" i="2"/>
  <c r="DT803" i="2"/>
  <c r="DU803" i="2"/>
  <c r="DV803" i="2"/>
  <c r="DW803" i="2"/>
  <c r="DX803" i="2"/>
  <c r="DY803" i="2"/>
  <c r="DZ803" i="2"/>
  <c r="EA803" i="2"/>
  <c r="EB803" i="2"/>
  <c r="EC803" i="2"/>
  <c r="ED803" i="2"/>
  <c r="EE803" i="2"/>
  <c r="EF803" i="2"/>
  <c r="DO804" i="2"/>
  <c r="DP804" i="2"/>
  <c r="DQ804" i="2"/>
  <c r="DR804" i="2"/>
  <c r="DS804" i="2"/>
  <c r="DT804" i="2"/>
  <c r="DU804" i="2"/>
  <c r="DV804" i="2"/>
  <c r="DW804" i="2"/>
  <c r="DX804" i="2"/>
  <c r="DY804" i="2"/>
  <c r="DZ804" i="2"/>
  <c r="EA804" i="2"/>
  <c r="EB804" i="2"/>
  <c r="EC804" i="2"/>
  <c r="ED804" i="2"/>
  <c r="EE804" i="2"/>
  <c r="EF804" i="2"/>
  <c r="DO805" i="2"/>
  <c r="DP805" i="2"/>
  <c r="DQ805" i="2"/>
  <c r="DR805" i="2"/>
  <c r="DS805" i="2"/>
  <c r="DT805" i="2"/>
  <c r="DU805" i="2"/>
  <c r="DV805" i="2"/>
  <c r="DW805" i="2"/>
  <c r="DX805" i="2"/>
  <c r="DY805" i="2"/>
  <c r="DZ805" i="2"/>
  <c r="EA805" i="2"/>
  <c r="EB805" i="2"/>
  <c r="EC805" i="2"/>
  <c r="ED805" i="2"/>
  <c r="EE805" i="2"/>
  <c r="EF805" i="2"/>
  <c r="DO806" i="2"/>
  <c r="DP806" i="2"/>
  <c r="DQ806" i="2"/>
  <c r="DR806" i="2"/>
  <c r="DS806" i="2"/>
  <c r="DT806" i="2"/>
  <c r="DU806" i="2"/>
  <c r="DV806" i="2"/>
  <c r="DW806" i="2"/>
  <c r="DX806" i="2"/>
  <c r="DY806" i="2"/>
  <c r="DZ806" i="2"/>
  <c r="EA806" i="2"/>
  <c r="EB806" i="2"/>
  <c r="EC806" i="2"/>
  <c r="ED806" i="2"/>
  <c r="EE806" i="2"/>
  <c r="EF806" i="2"/>
  <c r="DO807" i="2"/>
  <c r="DP807" i="2"/>
  <c r="DQ807" i="2"/>
  <c r="DR807" i="2"/>
  <c r="DS807" i="2"/>
  <c r="DT807" i="2"/>
  <c r="DU807" i="2"/>
  <c r="DV807" i="2"/>
  <c r="DW807" i="2"/>
  <c r="DX807" i="2"/>
  <c r="DY807" i="2"/>
  <c r="DZ807" i="2"/>
  <c r="EA807" i="2"/>
  <c r="EB807" i="2"/>
  <c r="EC807" i="2"/>
  <c r="ED807" i="2"/>
  <c r="EE807" i="2"/>
  <c r="EF807" i="2"/>
  <c r="DO808" i="2"/>
  <c r="DP808" i="2"/>
  <c r="DQ808" i="2"/>
  <c r="DR808" i="2"/>
  <c r="DS808" i="2"/>
  <c r="DT808" i="2"/>
  <c r="DU808" i="2"/>
  <c r="DV808" i="2"/>
  <c r="DW808" i="2"/>
  <c r="DX808" i="2"/>
  <c r="DY808" i="2"/>
  <c r="DZ808" i="2"/>
  <c r="EA808" i="2"/>
  <c r="EB808" i="2"/>
  <c r="EC808" i="2"/>
  <c r="ED808" i="2"/>
  <c r="EE808" i="2"/>
  <c r="EF808" i="2"/>
  <c r="DO809" i="2"/>
  <c r="DP809" i="2"/>
  <c r="DQ809" i="2"/>
  <c r="DR809" i="2"/>
  <c r="DS809" i="2"/>
  <c r="DT809" i="2"/>
  <c r="DU809" i="2"/>
  <c r="DV809" i="2"/>
  <c r="DW809" i="2"/>
  <c r="DX809" i="2"/>
  <c r="DY809" i="2"/>
  <c r="DZ809" i="2"/>
  <c r="EA809" i="2"/>
  <c r="EB809" i="2"/>
  <c r="EC809" i="2"/>
  <c r="ED809" i="2"/>
  <c r="EE809" i="2"/>
  <c r="EF809" i="2"/>
  <c r="DO810" i="2"/>
  <c r="DP810" i="2"/>
  <c r="DQ810" i="2"/>
  <c r="DR810" i="2"/>
  <c r="DS810" i="2"/>
  <c r="DT810" i="2"/>
  <c r="DU810" i="2"/>
  <c r="DV810" i="2"/>
  <c r="DW810" i="2"/>
  <c r="DX810" i="2"/>
  <c r="DY810" i="2"/>
  <c r="DZ810" i="2"/>
  <c r="EA810" i="2"/>
  <c r="EB810" i="2"/>
  <c r="EC810" i="2"/>
  <c r="ED810" i="2"/>
  <c r="EE810" i="2"/>
  <c r="EF810" i="2"/>
  <c r="DO811" i="2"/>
  <c r="DP811" i="2"/>
  <c r="DQ811" i="2"/>
  <c r="DR811" i="2"/>
  <c r="DS811" i="2"/>
  <c r="DT811" i="2"/>
  <c r="DU811" i="2"/>
  <c r="DV811" i="2"/>
  <c r="DW811" i="2"/>
  <c r="DX811" i="2"/>
  <c r="DY811" i="2"/>
  <c r="DZ811" i="2"/>
  <c r="EA811" i="2"/>
  <c r="EB811" i="2"/>
  <c r="EC811" i="2"/>
  <c r="ED811" i="2"/>
  <c r="EE811" i="2"/>
  <c r="EF811" i="2"/>
  <c r="DO812" i="2"/>
  <c r="DP812" i="2"/>
  <c r="DQ812" i="2"/>
  <c r="DR812" i="2"/>
  <c r="DS812" i="2"/>
  <c r="DT812" i="2"/>
  <c r="DU812" i="2"/>
  <c r="DV812" i="2"/>
  <c r="DW812" i="2"/>
  <c r="DX812" i="2"/>
  <c r="DY812" i="2"/>
  <c r="DZ812" i="2"/>
  <c r="EA812" i="2"/>
  <c r="EB812" i="2"/>
  <c r="EC812" i="2"/>
  <c r="ED812" i="2"/>
  <c r="EE812" i="2"/>
  <c r="EF812" i="2"/>
  <c r="DO813" i="2"/>
  <c r="DP813" i="2"/>
  <c r="DQ813" i="2"/>
  <c r="DR813" i="2"/>
  <c r="DS813" i="2"/>
  <c r="DT813" i="2"/>
  <c r="DU813" i="2"/>
  <c r="DV813" i="2"/>
  <c r="DW813" i="2"/>
  <c r="DX813" i="2"/>
  <c r="DY813" i="2"/>
  <c r="DZ813" i="2"/>
  <c r="EA813" i="2"/>
  <c r="EB813" i="2"/>
  <c r="EC813" i="2"/>
  <c r="ED813" i="2"/>
  <c r="EE813" i="2"/>
  <c r="EF813" i="2"/>
  <c r="DO814" i="2"/>
  <c r="DP814" i="2"/>
  <c r="DQ814" i="2"/>
  <c r="DR814" i="2"/>
  <c r="DS814" i="2"/>
  <c r="DT814" i="2"/>
  <c r="DU814" i="2"/>
  <c r="DV814" i="2"/>
  <c r="DW814" i="2"/>
  <c r="DX814" i="2"/>
  <c r="DY814" i="2"/>
  <c r="DZ814" i="2"/>
  <c r="EA814" i="2"/>
  <c r="EB814" i="2"/>
  <c r="EC814" i="2"/>
  <c r="ED814" i="2"/>
  <c r="EE814" i="2"/>
  <c r="EF814" i="2"/>
  <c r="DO815" i="2"/>
  <c r="DP815" i="2"/>
  <c r="DQ815" i="2"/>
  <c r="DR815" i="2"/>
  <c r="DS815" i="2"/>
  <c r="DT815" i="2"/>
  <c r="DU815" i="2"/>
  <c r="DV815" i="2"/>
  <c r="DW815" i="2"/>
  <c r="DX815" i="2"/>
  <c r="DY815" i="2"/>
  <c r="DZ815" i="2"/>
  <c r="EA815" i="2"/>
  <c r="EB815" i="2"/>
  <c r="EC815" i="2"/>
  <c r="ED815" i="2"/>
  <c r="EE815" i="2"/>
  <c r="EF815" i="2"/>
  <c r="DO816" i="2"/>
  <c r="DP816" i="2"/>
  <c r="DQ816" i="2"/>
  <c r="DR816" i="2"/>
  <c r="DS816" i="2"/>
  <c r="DT816" i="2"/>
  <c r="DU816" i="2"/>
  <c r="DV816" i="2"/>
  <c r="DW816" i="2"/>
  <c r="DX816" i="2"/>
  <c r="DY816" i="2"/>
  <c r="DZ816" i="2"/>
  <c r="EA816" i="2"/>
  <c r="EB816" i="2"/>
  <c r="EC816" i="2"/>
  <c r="ED816" i="2"/>
  <c r="EE816" i="2"/>
  <c r="EF816" i="2"/>
  <c r="DO817" i="2"/>
  <c r="DP817" i="2"/>
  <c r="DQ817" i="2"/>
  <c r="DR817" i="2"/>
  <c r="DS817" i="2"/>
  <c r="DT817" i="2"/>
  <c r="DU817" i="2"/>
  <c r="DV817" i="2"/>
  <c r="DW817" i="2"/>
  <c r="DX817" i="2"/>
  <c r="DY817" i="2"/>
  <c r="DZ817" i="2"/>
  <c r="EA817" i="2"/>
  <c r="EB817" i="2"/>
  <c r="EC817" i="2"/>
  <c r="ED817" i="2"/>
  <c r="EE817" i="2"/>
  <c r="EF817" i="2"/>
  <c r="DO818" i="2"/>
  <c r="DP818" i="2"/>
  <c r="DQ818" i="2"/>
  <c r="DR818" i="2"/>
  <c r="DS818" i="2"/>
  <c r="DT818" i="2"/>
  <c r="DU818" i="2"/>
  <c r="DV818" i="2"/>
  <c r="DW818" i="2"/>
  <c r="DX818" i="2"/>
  <c r="DY818" i="2"/>
  <c r="DZ818" i="2"/>
  <c r="EA818" i="2"/>
  <c r="EB818" i="2"/>
  <c r="EC818" i="2"/>
  <c r="ED818" i="2"/>
  <c r="EE818" i="2"/>
  <c r="EF818" i="2"/>
  <c r="DO819" i="2"/>
  <c r="DP819" i="2"/>
  <c r="DQ819" i="2"/>
  <c r="DR819" i="2"/>
  <c r="DS819" i="2"/>
  <c r="DT819" i="2"/>
  <c r="DU819" i="2"/>
  <c r="DV819" i="2"/>
  <c r="DW819" i="2"/>
  <c r="DX819" i="2"/>
  <c r="DY819" i="2"/>
  <c r="DZ819" i="2"/>
  <c r="EA819" i="2"/>
  <c r="EB819" i="2"/>
  <c r="EC819" i="2"/>
  <c r="ED819" i="2"/>
  <c r="EE819" i="2"/>
  <c r="EF819" i="2"/>
  <c r="DO820" i="2"/>
  <c r="DP820" i="2"/>
  <c r="DQ820" i="2"/>
  <c r="DR820" i="2"/>
  <c r="DS820" i="2"/>
  <c r="DT820" i="2"/>
  <c r="DU820" i="2"/>
  <c r="DV820" i="2"/>
  <c r="DW820" i="2"/>
  <c r="DX820" i="2"/>
  <c r="DY820" i="2"/>
  <c r="DZ820" i="2"/>
  <c r="EA820" i="2"/>
  <c r="EB820" i="2"/>
  <c r="EC820" i="2"/>
  <c r="ED820" i="2"/>
  <c r="EE820" i="2"/>
  <c r="EF820" i="2"/>
  <c r="DO821" i="2"/>
  <c r="DP821" i="2"/>
  <c r="DQ821" i="2"/>
  <c r="DR821" i="2"/>
  <c r="DS821" i="2"/>
  <c r="DT821" i="2"/>
  <c r="DU821" i="2"/>
  <c r="DV821" i="2"/>
  <c r="DW821" i="2"/>
  <c r="DX821" i="2"/>
  <c r="DY821" i="2"/>
  <c r="DZ821" i="2"/>
  <c r="EA821" i="2"/>
  <c r="EB821" i="2"/>
  <c r="EC821" i="2"/>
  <c r="ED821" i="2"/>
  <c r="EE821" i="2"/>
  <c r="EF821" i="2"/>
  <c r="DO822" i="2"/>
  <c r="DP822" i="2"/>
  <c r="DQ822" i="2"/>
  <c r="DR822" i="2"/>
  <c r="DS822" i="2"/>
  <c r="DT822" i="2"/>
  <c r="DU822" i="2"/>
  <c r="DV822" i="2"/>
  <c r="DW822" i="2"/>
  <c r="DX822" i="2"/>
  <c r="DY822" i="2"/>
  <c r="DZ822" i="2"/>
  <c r="EA822" i="2"/>
  <c r="EB822" i="2"/>
  <c r="EC822" i="2"/>
  <c r="ED822" i="2"/>
  <c r="EE822" i="2"/>
  <c r="EF822" i="2"/>
  <c r="DO823" i="2"/>
  <c r="DP823" i="2"/>
  <c r="DQ823" i="2"/>
  <c r="DR823" i="2"/>
  <c r="DS823" i="2"/>
  <c r="DT823" i="2"/>
  <c r="DU823" i="2"/>
  <c r="DV823" i="2"/>
  <c r="DW823" i="2"/>
  <c r="DX823" i="2"/>
  <c r="DY823" i="2"/>
  <c r="DZ823" i="2"/>
  <c r="EA823" i="2"/>
  <c r="EB823" i="2"/>
  <c r="EC823" i="2"/>
  <c r="ED823" i="2"/>
  <c r="EE823" i="2"/>
  <c r="EF823" i="2"/>
  <c r="DO824" i="2"/>
  <c r="DP824" i="2"/>
  <c r="DQ824" i="2"/>
  <c r="DR824" i="2"/>
  <c r="DS824" i="2"/>
  <c r="DT824" i="2"/>
  <c r="DU824" i="2"/>
  <c r="DV824" i="2"/>
  <c r="DW824" i="2"/>
  <c r="DX824" i="2"/>
  <c r="DY824" i="2"/>
  <c r="DZ824" i="2"/>
  <c r="EA824" i="2"/>
  <c r="EB824" i="2"/>
  <c r="EC824" i="2"/>
  <c r="ED824" i="2"/>
  <c r="EE824" i="2"/>
  <c r="EF824" i="2"/>
  <c r="DO825" i="2"/>
  <c r="DP825" i="2"/>
  <c r="DQ825" i="2"/>
  <c r="DR825" i="2"/>
  <c r="DS825" i="2"/>
  <c r="DT825" i="2"/>
  <c r="DU825" i="2"/>
  <c r="DV825" i="2"/>
  <c r="DW825" i="2"/>
  <c r="DX825" i="2"/>
  <c r="DY825" i="2"/>
  <c r="DZ825" i="2"/>
  <c r="EA825" i="2"/>
  <c r="EB825" i="2"/>
  <c r="EC825" i="2"/>
  <c r="ED825" i="2"/>
  <c r="EE825" i="2"/>
  <c r="EF825" i="2"/>
  <c r="DO826" i="2"/>
  <c r="DP826" i="2"/>
  <c r="DQ826" i="2"/>
  <c r="DR826" i="2"/>
  <c r="DS826" i="2"/>
  <c r="DT826" i="2"/>
  <c r="DU826" i="2"/>
  <c r="DV826" i="2"/>
  <c r="DW826" i="2"/>
  <c r="DX826" i="2"/>
  <c r="DY826" i="2"/>
  <c r="DZ826" i="2"/>
  <c r="EA826" i="2"/>
  <c r="EB826" i="2"/>
  <c r="EC826" i="2"/>
  <c r="ED826" i="2"/>
  <c r="EE826" i="2"/>
  <c r="EF826" i="2"/>
  <c r="DO827" i="2"/>
  <c r="DP827" i="2"/>
  <c r="DQ827" i="2"/>
  <c r="DR827" i="2"/>
  <c r="DS827" i="2"/>
  <c r="DT827" i="2"/>
  <c r="DU827" i="2"/>
  <c r="DV827" i="2"/>
  <c r="DW827" i="2"/>
  <c r="DX827" i="2"/>
  <c r="DY827" i="2"/>
  <c r="DZ827" i="2"/>
  <c r="EA827" i="2"/>
  <c r="EB827" i="2"/>
  <c r="EC827" i="2"/>
  <c r="ED827" i="2"/>
  <c r="EE827" i="2"/>
  <c r="EF827" i="2"/>
  <c r="DO828" i="2"/>
  <c r="DP828" i="2"/>
  <c r="DQ828" i="2"/>
  <c r="DR828" i="2"/>
  <c r="DS828" i="2"/>
  <c r="DT828" i="2"/>
  <c r="DU828" i="2"/>
  <c r="DV828" i="2"/>
  <c r="DW828" i="2"/>
  <c r="DX828" i="2"/>
  <c r="DY828" i="2"/>
  <c r="DZ828" i="2"/>
  <c r="EA828" i="2"/>
  <c r="EB828" i="2"/>
  <c r="EC828" i="2"/>
  <c r="ED828" i="2"/>
  <c r="EE828" i="2"/>
  <c r="EF828" i="2"/>
  <c r="DO829" i="2"/>
  <c r="DP829" i="2"/>
  <c r="DQ829" i="2"/>
  <c r="DR829" i="2"/>
  <c r="DS829" i="2"/>
  <c r="DT829" i="2"/>
  <c r="DU829" i="2"/>
  <c r="DV829" i="2"/>
  <c r="DW829" i="2"/>
  <c r="DX829" i="2"/>
  <c r="DY829" i="2"/>
  <c r="DZ829" i="2"/>
  <c r="EA829" i="2"/>
  <c r="EB829" i="2"/>
  <c r="EC829" i="2"/>
  <c r="ED829" i="2"/>
  <c r="EE829" i="2"/>
  <c r="EF829" i="2"/>
  <c r="DO830" i="2"/>
  <c r="DP830" i="2"/>
  <c r="DQ830" i="2"/>
  <c r="DR830" i="2"/>
  <c r="DS830" i="2"/>
  <c r="DT830" i="2"/>
  <c r="DU830" i="2"/>
  <c r="DV830" i="2"/>
  <c r="DW830" i="2"/>
  <c r="DX830" i="2"/>
  <c r="DY830" i="2"/>
  <c r="DZ830" i="2"/>
  <c r="EA830" i="2"/>
  <c r="EB830" i="2"/>
  <c r="EC830" i="2"/>
  <c r="ED830" i="2"/>
  <c r="EE830" i="2"/>
  <c r="EF830" i="2"/>
  <c r="DO831" i="2"/>
  <c r="DP831" i="2"/>
  <c r="DQ831" i="2"/>
  <c r="DR831" i="2"/>
  <c r="DS831" i="2"/>
  <c r="DT831" i="2"/>
  <c r="DU831" i="2"/>
  <c r="DV831" i="2"/>
  <c r="DW831" i="2"/>
  <c r="DX831" i="2"/>
  <c r="DY831" i="2"/>
  <c r="DZ831" i="2"/>
  <c r="EA831" i="2"/>
  <c r="EB831" i="2"/>
  <c r="EC831" i="2"/>
  <c r="ED831" i="2"/>
  <c r="EE831" i="2"/>
  <c r="EF831" i="2"/>
  <c r="DO832" i="2"/>
  <c r="DP832" i="2"/>
  <c r="DQ832" i="2"/>
  <c r="DR832" i="2"/>
  <c r="DS832" i="2"/>
  <c r="DT832" i="2"/>
  <c r="DU832" i="2"/>
  <c r="DV832" i="2"/>
  <c r="DW832" i="2"/>
  <c r="DX832" i="2"/>
  <c r="DY832" i="2"/>
  <c r="DZ832" i="2"/>
  <c r="EA832" i="2"/>
  <c r="EB832" i="2"/>
  <c r="EC832" i="2"/>
  <c r="ED832" i="2"/>
  <c r="EE832" i="2"/>
  <c r="EF832" i="2"/>
  <c r="DO833" i="2"/>
  <c r="DP833" i="2"/>
  <c r="DQ833" i="2"/>
  <c r="DR833" i="2"/>
  <c r="DS833" i="2"/>
  <c r="DT833" i="2"/>
  <c r="DU833" i="2"/>
  <c r="DV833" i="2"/>
  <c r="DW833" i="2"/>
  <c r="DX833" i="2"/>
  <c r="DY833" i="2"/>
  <c r="DZ833" i="2"/>
  <c r="EA833" i="2"/>
  <c r="EB833" i="2"/>
  <c r="EC833" i="2"/>
  <c r="ED833" i="2"/>
  <c r="EE833" i="2"/>
  <c r="EF833" i="2"/>
  <c r="DO834" i="2"/>
  <c r="DP834" i="2"/>
  <c r="DQ834" i="2"/>
  <c r="DR834" i="2"/>
  <c r="DS834" i="2"/>
  <c r="DT834" i="2"/>
  <c r="DU834" i="2"/>
  <c r="DV834" i="2"/>
  <c r="DW834" i="2"/>
  <c r="DX834" i="2"/>
  <c r="DY834" i="2"/>
  <c r="DZ834" i="2"/>
  <c r="EA834" i="2"/>
  <c r="EB834" i="2"/>
  <c r="EC834" i="2"/>
  <c r="ED834" i="2"/>
  <c r="EE834" i="2"/>
  <c r="EF834" i="2"/>
  <c r="DO835" i="2"/>
  <c r="DP835" i="2"/>
  <c r="DQ835" i="2"/>
  <c r="DR835" i="2"/>
  <c r="DS835" i="2"/>
  <c r="DT835" i="2"/>
  <c r="DU835" i="2"/>
  <c r="DV835" i="2"/>
  <c r="DW835" i="2"/>
  <c r="DX835" i="2"/>
  <c r="DY835" i="2"/>
  <c r="DZ835" i="2"/>
  <c r="EA835" i="2"/>
  <c r="EB835" i="2"/>
  <c r="EC835" i="2"/>
  <c r="ED835" i="2"/>
  <c r="EE835" i="2"/>
  <c r="EF835" i="2"/>
  <c r="DO836" i="2"/>
  <c r="DP836" i="2"/>
  <c r="DQ836" i="2"/>
  <c r="DR836" i="2"/>
  <c r="DS836" i="2"/>
  <c r="DT836" i="2"/>
  <c r="DU836" i="2"/>
  <c r="DV836" i="2"/>
  <c r="DW836" i="2"/>
  <c r="DX836" i="2"/>
  <c r="DY836" i="2"/>
  <c r="DZ836" i="2"/>
  <c r="EA836" i="2"/>
  <c r="EB836" i="2"/>
  <c r="EC836" i="2"/>
  <c r="ED836" i="2"/>
  <c r="EE836" i="2"/>
  <c r="EF836" i="2"/>
  <c r="DO837" i="2"/>
  <c r="DP837" i="2"/>
  <c r="DQ837" i="2"/>
  <c r="DR837" i="2"/>
  <c r="DS837" i="2"/>
  <c r="DT837" i="2"/>
  <c r="DU837" i="2"/>
  <c r="DV837" i="2"/>
  <c r="DW837" i="2"/>
  <c r="DX837" i="2"/>
  <c r="DY837" i="2"/>
  <c r="DZ837" i="2"/>
  <c r="EA837" i="2"/>
  <c r="EB837" i="2"/>
  <c r="EC837" i="2"/>
  <c r="ED837" i="2"/>
  <c r="EE837" i="2"/>
  <c r="EF837" i="2"/>
  <c r="DO838" i="2"/>
  <c r="DP838" i="2"/>
  <c r="DQ838" i="2"/>
  <c r="DR838" i="2"/>
  <c r="DS838" i="2"/>
  <c r="DT838" i="2"/>
  <c r="DU838" i="2"/>
  <c r="DV838" i="2"/>
  <c r="DW838" i="2"/>
  <c r="DX838" i="2"/>
  <c r="DY838" i="2"/>
  <c r="DZ838" i="2"/>
  <c r="EA838" i="2"/>
  <c r="EB838" i="2"/>
  <c r="EC838" i="2"/>
  <c r="ED838" i="2"/>
  <c r="EE838" i="2"/>
  <c r="EF838" i="2"/>
  <c r="DO839" i="2"/>
  <c r="DP839" i="2"/>
  <c r="DQ839" i="2"/>
  <c r="DR839" i="2"/>
  <c r="DS839" i="2"/>
  <c r="DT839" i="2"/>
  <c r="DU839" i="2"/>
  <c r="DV839" i="2"/>
  <c r="DW839" i="2"/>
  <c r="DX839" i="2"/>
  <c r="DY839" i="2"/>
  <c r="DZ839" i="2"/>
  <c r="EA839" i="2"/>
  <c r="EB839" i="2"/>
  <c r="EC839" i="2"/>
  <c r="ED839" i="2"/>
  <c r="EE839" i="2"/>
  <c r="EF839" i="2"/>
  <c r="DO840" i="2"/>
  <c r="DP840" i="2"/>
  <c r="DQ840" i="2"/>
  <c r="DR840" i="2"/>
  <c r="DS840" i="2"/>
  <c r="DT840" i="2"/>
  <c r="DU840" i="2"/>
  <c r="DV840" i="2"/>
  <c r="DW840" i="2"/>
  <c r="DX840" i="2"/>
  <c r="DY840" i="2"/>
  <c r="DZ840" i="2"/>
  <c r="EA840" i="2"/>
  <c r="EB840" i="2"/>
  <c r="EC840" i="2"/>
  <c r="ED840" i="2"/>
  <c r="EE840" i="2"/>
  <c r="EF840" i="2"/>
  <c r="DO841" i="2"/>
  <c r="DP841" i="2"/>
  <c r="DQ841" i="2"/>
  <c r="DR841" i="2"/>
  <c r="DS841" i="2"/>
  <c r="DT841" i="2"/>
  <c r="DU841" i="2"/>
  <c r="DV841" i="2"/>
  <c r="DW841" i="2"/>
  <c r="DX841" i="2"/>
  <c r="DY841" i="2"/>
  <c r="DZ841" i="2"/>
  <c r="EA841" i="2"/>
  <c r="EB841" i="2"/>
  <c r="EC841" i="2"/>
  <c r="ED841" i="2"/>
  <c r="EE841" i="2"/>
  <c r="EF841" i="2"/>
  <c r="DO842" i="2"/>
  <c r="DP842" i="2"/>
  <c r="DQ842" i="2"/>
  <c r="DR842" i="2"/>
  <c r="DS842" i="2"/>
  <c r="DT842" i="2"/>
  <c r="DU842" i="2"/>
  <c r="DV842" i="2"/>
  <c r="DW842" i="2"/>
  <c r="DX842" i="2"/>
  <c r="DY842" i="2"/>
  <c r="DZ842" i="2"/>
  <c r="EA842" i="2"/>
  <c r="EB842" i="2"/>
  <c r="EC842" i="2"/>
  <c r="ED842" i="2"/>
  <c r="EE842" i="2"/>
  <c r="EF842" i="2"/>
  <c r="DO843" i="2"/>
  <c r="DP843" i="2"/>
  <c r="DQ843" i="2"/>
  <c r="DR843" i="2"/>
  <c r="DS843" i="2"/>
  <c r="DT843" i="2"/>
  <c r="DU843" i="2"/>
  <c r="DV843" i="2"/>
  <c r="DW843" i="2"/>
  <c r="DX843" i="2"/>
  <c r="DY843" i="2"/>
  <c r="DZ843" i="2"/>
  <c r="EA843" i="2"/>
  <c r="EB843" i="2"/>
  <c r="EC843" i="2"/>
  <c r="ED843" i="2"/>
  <c r="EE843" i="2"/>
  <c r="EF843" i="2"/>
  <c r="DO844" i="2"/>
  <c r="DP844" i="2"/>
  <c r="DQ844" i="2"/>
  <c r="DR844" i="2"/>
  <c r="DS844" i="2"/>
  <c r="DT844" i="2"/>
  <c r="DU844" i="2"/>
  <c r="DV844" i="2"/>
  <c r="DW844" i="2"/>
  <c r="DX844" i="2"/>
  <c r="DY844" i="2"/>
  <c r="DZ844" i="2"/>
  <c r="EA844" i="2"/>
  <c r="EB844" i="2"/>
  <c r="EC844" i="2"/>
  <c r="ED844" i="2"/>
  <c r="EE844" i="2"/>
  <c r="EF844" i="2"/>
  <c r="DO845" i="2"/>
  <c r="DP845" i="2"/>
  <c r="DQ845" i="2"/>
  <c r="DR845" i="2"/>
  <c r="DS845" i="2"/>
  <c r="DT845" i="2"/>
  <c r="DU845" i="2"/>
  <c r="DV845" i="2"/>
  <c r="DW845" i="2"/>
  <c r="DX845" i="2"/>
  <c r="DY845" i="2"/>
  <c r="DZ845" i="2"/>
  <c r="EA845" i="2"/>
  <c r="EB845" i="2"/>
  <c r="EC845" i="2"/>
  <c r="ED845" i="2"/>
  <c r="EE845" i="2"/>
  <c r="EF845" i="2"/>
  <c r="DO846" i="2"/>
  <c r="DP846" i="2"/>
  <c r="DQ846" i="2"/>
  <c r="DR846" i="2"/>
  <c r="DS846" i="2"/>
  <c r="DT846" i="2"/>
  <c r="DU846" i="2"/>
  <c r="DV846" i="2"/>
  <c r="DW846" i="2"/>
  <c r="DX846" i="2"/>
  <c r="DY846" i="2"/>
  <c r="DZ846" i="2"/>
  <c r="EA846" i="2"/>
  <c r="EB846" i="2"/>
  <c r="EC846" i="2"/>
  <c r="ED846" i="2"/>
  <c r="EE846" i="2"/>
  <c r="EF846" i="2"/>
  <c r="DO847" i="2"/>
  <c r="DP847" i="2"/>
  <c r="DQ847" i="2"/>
  <c r="DR847" i="2"/>
  <c r="DS847" i="2"/>
  <c r="DT847" i="2"/>
  <c r="DU847" i="2"/>
  <c r="DV847" i="2"/>
  <c r="DW847" i="2"/>
  <c r="DX847" i="2"/>
  <c r="DY847" i="2"/>
  <c r="DZ847" i="2"/>
  <c r="EA847" i="2"/>
  <c r="EB847" i="2"/>
  <c r="EC847" i="2"/>
  <c r="ED847" i="2"/>
  <c r="EE847" i="2"/>
  <c r="EF847" i="2"/>
  <c r="DO848" i="2"/>
  <c r="DP848" i="2"/>
  <c r="DQ848" i="2"/>
  <c r="DR848" i="2"/>
  <c r="DS848" i="2"/>
  <c r="DT848" i="2"/>
  <c r="DU848" i="2"/>
  <c r="DV848" i="2"/>
  <c r="DW848" i="2"/>
  <c r="DX848" i="2"/>
  <c r="DY848" i="2"/>
  <c r="DZ848" i="2"/>
  <c r="EA848" i="2"/>
  <c r="EB848" i="2"/>
  <c r="EC848" i="2"/>
  <c r="ED848" i="2"/>
  <c r="EE848" i="2"/>
  <c r="EF848" i="2"/>
  <c r="DO849" i="2"/>
  <c r="DP849" i="2"/>
  <c r="DQ849" i="2"/>
  <c r="DR849" i="2"/>
  <c r="DS849" i="2"/>
  <c r="DT849" i="2"/>
  <c r="DU849" i="2"/>
  <c r="DV849" i="2"/>
  <c r="DW849" i="2"/>
  <c r="DX849" i="2"/>
  <c r="DY849" i="2"/>
  <c r="DZ849" i="2"/>
  <c r="EA849" i="2"/>
  <c r="EB849" i="2"/>
  <c r="EC849" i="2"/>
  <c r="ED849" i="2"/>
  <c r="EE849" i="2"/>
  <c r="EF849" i="2"/>
  <c r="DO850" i="2"/>
  <c r="DP850" i="2"/>
  <c r="DQ850" i="2"/>
  <c r="DR850" i="2"/>
  <c r="DS850" i="2"/>
  <c r="DT850" i="2"/>
  <c r="DU850" i="2"/>
  <c r="DV850" i="2"/>
  <c r="DW850" i="2"/>
  <c r="DX850" i="2"/>
  <c r="DY850" i="2"/>
  <c r="DZ850" i="2"/>
  <c r="EA850" i="2"/>
  <c r="EB850" i="2"/>
  <c r="EC850" i="2"/>
  <c r="ED850" i="2"/>
  <c r="EE850" i="2"/>
  <c r="EF850" i="2"/>
  <c r="DO851" i="2"/>
  <c r="DP851" i="2"/>
  <c r="DQ851" i="2"/>
  <c r="DR851" i="2"/>
  <c r="DS851" i="2"/>
  <c r="DT851" i="2"/>
  <c r="DU851" i="2"/>
  <c r="DV851" i="2"/>
  <c r="DW851" i="2"/>
  <c r="DX851" i="2"/>
  <c r="DY851" i="2"/>
  <c r="DZ851" i="2"/>
  <c r="EA851" i="2"/>
  <c r="EB851" i="2"/>
  <c r="EC851" i="2"/>
  <c r="ED851" i="2"/>
  <c r="EE851" i="2"/>
  <c r="EF851" i="2"/>
  <c r="DO852" i="2"/>
  <c r="DP852" i="2"/>
  <c r="DQ852" i="2"/>
  <c r="DR852" i="2"/>
  <c r="DS852" i="2"/>
  <c r="DT852" i="2"/>
  <c r="DU852" i="2"/>
  <c r="DV852" i="2"/>
  <c r="DW852" i="2"/>
  <c r="DX852" i="2"/>
  <c r="DY852" i="2"/>
  <c r="DZ852" i="2"/>
  <c r="EA852" i="2"/>
  <c r="EB852" i="2"/>
  <c r="EC852" i="2"/>
  <c r="ED852" i="2"/>
  <c r="EE852" i="2"/>
  <c r="EF852" i="2"/>
  <c r="DO853" i="2"/>
  <c r="DP853" i="2"/>
  <c r="DQ853" i="2"/>
  <c r="DR853" i="2"/>
  <c r="DS853" i="2"/>
  <c r="DT853" i="2"/>
  <c r="DU853" i="2"/>
  <c r="DV853" i="2"/>
  <c r="DW853" i="2"/>
  <c r="DX853" i="2"/>
  <c r="DY853" i="2"/>
  <c r="DZ853" i="2"/>
  <c r="EA853" i="2"/>
  <c r="EB853" i="2"/>
  <c r="EC853" i="2"/>
  <c r="ED853" i="2"/>
  <c r="EE853" i="2"/>
  <c r="EF853" i="2"/>
  <c r="DO854" i="2"/>
  <c r="DP854" i="2"/>
  <c r="DQ854" i="2"/>
  <c r="DR854" i="2"/>
  <c r="DS854" i="2"/>
  <c r="DT854" i="2"/>
  <c r="DU854" i="2"/>
  <c r="DV854" i="2"/>
  <c r="DW854" i="2"/>
  <c r="DX854" i="2"/>
  <c r="DY854" i="2"/>
  <c r="DZ854" i="2"/>
  <c r="EA854" i="2"/>
  <c r="EB854" i="2"/>
  <c r="EC854" i="2"/>
  <c r="ED854" i="2"/>
  <c r="EE854" i="2"/>
  <c r="EF854" i="2"/>
  <c r="DO855" i="2"/>
  <c r="DP855" i="2"/>
  <c r="DQ855" i="2"/>
  <c r="DR855" i="2"/>
  <c r="DS855" i="2"/>
  <c r="DT855" i="2"/>
  <c r="DU855" i="2"/>
  <c r="DV855" i="2"/>
  <c r="DW855" i="2"/>
  <c r="DX855" i="2"/>
  <c r="DY855" i="2"/>
  <c r="DZ855" i="2"/>
  <c r="EA855" i="2"/>
  <c r="EB855" i="2"/>
  <c r="EC855" i="2"/>
  <c r="ED855" i="2"/>
  <c r="EE855" i="2"/>
  <c r="EF855" i="2"/>
  <c r="DO856" i="2"/>
  <c r="DP856" i="2"/>
  <c r="DQ856" i="2"/>
  <c r="DR856" i="2"/>
  <c r="DS856" i="2"/>
  <c r="DT856" i="2"/>
  <c r="DU856" i="2"/>
  <c r="DV856" i="2"/>
  <c r="DW856" i="2"/>
  <c r="DX856" i="2"/>
  <c r="DY856" i="2"/>
  <c r="DZ856" i="2"/>
  <c r="EA856" i="2"/>
  <c r="EB856" i="2"/>
  <c r="EC856" i="2"/>
  <c r="ED856" i="2"/>
  <c r="EE856" i="2"/>
  <c r="EF856" i="2"/>
  <c r="DO857" i="2"/>
  <c r="DP857" i="2"/>
  <c r="DQ857" i="2"/>
  <c r="DR857" i="2"/>
  <c r="DS857" i="2"/>
  <c r="DT857" i="2"/>
  <c r="DU857" i="2"/>
  <c r="DV857" i="2"/>
  <c r="DW857" i="2"/>
  <c r="DX857" i="2"/>
  <c r="DY857" i="2"/>
  <c r="DZ857" i="2"/>
  <c r="EA857" i="2"/>
  <c r="EB857" i="2"/>
  <c r="EC857" i="2"/>
  <c r="ED857" i="2"/>
  <c r="EE857" i="2"/>
  <c r="EF857" i="2"/>
  <c r="DO858" i="2"/>
  <c r="DP858" i="2"/>
  <c r="DQ858" i="2"/>
  <c r="DR858" i="2"/>
  <c r="DS858" i="2"/>
  <c r="DT858" i="2"/>
  <c r="DU858" i="2"/>
  <c r="DV858" i="2"/>
  <c r="DW858" i="2"/>
  <c r="DX858" i="2"/>
  <c r="DY858" i="2"/>
  <c r="DZ858" i="2"/>
  <c r="EA858" i="2"/>
  <c r="EB858" i="2"/>
  <c r="EC858" i="2"/>
  <c r="ED858" i="2"/>
  <c r="EE858" i="2"/>
  <c r="EF858" i="2"/>
  <c r="DO859" i="2"/>
  <c r="DP859" i="2"/>
  <c r="DQ859" i="2"/>
  <c r="DR859" i="2"/>
  <c r="DS859" i="2"/>
  <c r="DT859" i="2"/>
  <c r="DU859" i="2"/>
  <c r="DV859" i="2"/>
  <c r="DW859" i="2"/>
  <c r="DX859" i="2"/>
  <c r="DY859" i="2"/>
  <c r="DZ859" i="2"/>
  <c r="EA859" i="2"/>
  <c r="EB859" i="2"/>
  <c r="EC859" i="2"/>
  <c r="ED859" i="2"/>
  <c r="EE859" i="2"/>
  <c r="EF859" i="2"/>
  <c r="DO860" i="2"/>
  <c r="DP860" i="2"/>
  <c r="DQ860" i="2"/>
  <c r="DR860" i="2"/>
  <c r="DS860" i="2"/>
  <c r="DT860" i="2"/>
  <c r="DU860" i="2"/>
  <c r="DV860" i="2"/>
  <c r="DW860" i="2"/>
  <c r="DX860" i="2"/>
  <c r="DY860" i="2"/>
  <c r="DZ860" i="2"/>
  <c r="EA860" i="2"/>
  <c r="EB860" i="2"/>
  <c r="EC860" i="2"/>
  <c r="ED860" i="2"/>
  <c r="EE860" i="2"/>
  <c r="EF860" i="2"/>
  <c r="DO861" i="2"/>
  <c r="DP861" i="2"/>
  <c r="DQ861" i="2"/>
  <c r="DR861" i="2"/>
  <c r="DS861" i="2"/>
  <c r="DT861" i="2"/>
  <c r="DU861" i="2"/>
  <c r="DV861" i="2"/>
  <c r="DW861" i="2"/>
  <c r="DX861" i="2"/>
  <c r="DY861" i="2"/>
  <c r="DZ861" i="2"/>
  <c r="EA861" i="2"/>
  <c r="EB861" i="2"/>
  <c r="EC861" i="2"/>
  <c r="ED861" i="2"/>
  <c r="EE861" i="2"/>
  <c r="EF861" i="2"/>
  <c r="DO862" i="2"/>
  <c r="DP862" i="2"/>
  <c r="DQ862" i="2"/>
  <c r="DR862" i="2"/>
  <c r="DS862" i="2"/>
  <c r="DT862" i="2"/>
  <c r="DU862" i="2"/>
  <c r="DV862" i="2"/>
  <c r="DW862" i="2"/>
  <c r="DX862" i="2"/>
  <c r="DY862" i="2"/>
  <c r="DZ862" i="2"/>
  <c r="EA862" i="2"/>
  <c r="EB862" i="2"/>
  <c r="EC862" i="2"/>
  <c r="ED862" i="2"/>
  <c r="EE862" i="2"/>
  <c r="EF862" i="2"/>
  <c r="DO863" i="2"/>
  <c r="DP863" i="2"/>
  <c r="DQ863" i="2"/>
  <c r="DR863" i="2"/>
  <c r="DS863" i="2"/>
  <c r="DT863" i="2"/>
  <c r="DU863" i="2"/>
  <c r="DV863" i="2"/>
  <c r="DW863" i="2"/>
  <c r="DX863" i="2"/>
  <c r="DY863" i="2"/>
  <c r="DZ863" i="2"/>
  <c r="EA863" i="2"/>
  <c r="EB863" i="2"/>
  <c r="EC863" i="2"/>
  <c r="ED863" i="2"/>
  <c r="EE863" i="2"/>
  <c r="EF863" i="2"/>
  <c r="DO864" i="2"/>
  <c r="DP864" i="2"/>
  <c r="DQ864" i="2"/>
  <c r="DR864" i="2"/>
  <c r="DS864" i="2"/>
  <c r="DT864" i="2"/>
  <c r="DU864" i="2"/>
  <c r="DV864" i="2"/>
  <c r="DW864" i="2"/>
  <c r="DX864" i="2"/>
  <c r="DY864" i="2"/>
  <c r="DZ864" i="2"/>
  <c r="EA864" i="2"/>
  <c r="EB864" i="2"/>
  <c r="EC864" i="2"/>
  <c r="ED864" i="2"/>
  <c r="EE864" i="2"/>
  <c r="EF864" i="2"/>
  <c r="DO865" i="2"/>
  <c r="DP865" i="2"/>
  <c r="DQ865" i="2"/>
  <c r="DR865" i="2"/>
  <c r="DS865" i="2"/>
  <c r="DT865" i="2"/>
  <c r="DU865" i="2"/>
  <c r="DV865" i="2"/>
  <c r="DW865" i="2"/>
  <c r="DX865" i="2"/>
  <c r="DY865" i="2"/>
  <c r="DZ865" i="2"/>
  <c r="EA865" i="2"/>
  <c r="EB865" i="2"/>
  <c r="EC865" i="2"/>
  <c r="ED865" i="2"/>
  <c r="EE865" i="2"/>
  <c r="EF865" i="2"/>
  <c r="DO866" i="2"/>
  <c r="DP866" i="2"/>
  <c r="DQ866" i="2"/>
  <c r="DR866" i="2"/>
  <c r="DS866" i="2"/>
  <c r="DT866" i="2"/>
  <c r="DU866" i="2"/>
  <c r="DV866" i="2"/>
  <c r="DW866" i="2"/>
  <c r="DX866" i="2"/>
  <c r="DY866" i="2"/>
  <c r="DZ866" i="2"/>
  <c r="EA866" i="2"/>
  <c r="EB866" i="2"/>
  <c r="EC866" i="2"/>
  <c r="ED866" i="2"/>
  <c r="EE866" i="2"/>
  <c r="EF866" i="2"/>
  <c r="DO867" i="2"/>
  <c r="DP867" i="2"/>
  <c r="DQ867" i="2"/>
  <c r="DR867" i="2"/>
  <c r="DS867" i="2"/>
  <c r="DT867" i="2"/>
  <c r="DU867" i="2"/>
  <c r="DV867" i="2"/>
  <c r="DW867" i="2"/>
  <c r="DX867" i="2"/>
  <c r="DY867" i="2"/>
  <c r="DZ867" i="2"/>
  <c r="EA867" i="2"/>
  <c r="EB867" i="2"/>
  <c r="EC867" i="2"/>
  <c r="ED867" i="2"/>
  <c r="EE867" i="2"/>
  <c r="EF867" i="2"/>
  <c r="DO868" i="2"/>
  <c r="DP868" i="2"/>
  <c r="DQ868" i="2"/>
  <c r="DR868" i="2"/>
  <c r="DS868" i="2"/>
  <c r="DT868" i="2"/>
  <c r="DU868" i="2"/>
  <c r="DV868" i="2"/>
  <c r="DW868" i="2"/>
  <c r="DX868" i="2"/>
  <c r="DY868" i="2"/>
  <c r="DZ868" i="2"/>
  <c r="EA868" i="2"/>
  <c r="EB868" i="2"/>
  <c r="EC868" i="2"/>
  <c r="ED868" i="2"/>
  <c r="EE868" i="2"/>
  <c r="EF868" i="2"/>
  <c r="DO869" i="2"/>
  <c r="DP869" i="2"/>
  <c r="DQ869" i="2"/>
  <c r="DR869" i="2"/>
  <c r="DS869" i="2"/>
  <c r="DT869" i="2"/>
  <c r="DU869" i="2"/>
  <c r="DV869" i="2"/>
  <c r="DW869" i="2"/>
  <c r="DX869" i="2"/>
  <c r="DY869" i="2"/>
  <c r="DZ869" i="2"/>
  <c r="EA869" i="2"/>
  <c r="EB869" i="2"/>
  <c r="EC869" i="2"/>
  <c r="ED869" i="2"/>
  <c r="EE869" i="2"/>
  <c r="EF869" i="2"/>
  <c r="DO870" i="2"/>
  <c r="DP870" i="2"/>
  <c r="DQ870" i="2"/>
  <c r="DR870" i="2"/>
  <c r="DS870" i="2"/>
  <c r="DT870" i="2"/>
  <c r="DU870" i="2"/>
  <c r="DV870" i="2"/>
  <c r="DW870" i="2"/>
  <c r="DX870" i="2"/>
  <c r="DY870" i="2"/>
  <c r="DZ870" i="2"/>
  <c r="EA870" i="2"/>
  <c r="EB870" i="2"/>
  <c r="EC870" i="2"/>
  <c r="ED870" i="2"/>
  <c r="EE870" i="2"/>
  <c r="EF870" i="2"/>
  <c r="DO871" i="2"/>
  <c r="DP871" i="2"/>
  <c r="DQ871" i="2"/>
  <c r="DR871" i="2"/>
  <c r="DS871" i="2"/>
  <c r="DT871" i="2"/>
  <c r="DU871" i="2"/>
  <c r="DV871" i="2"/>
  <c r="DW871" i="2"/>
  <c r="DX871" i="2"/>
  <c r="DY871" i="2"/>
  <c r="DZ871" i="2"/>
  <c r="EA871" i="2"/>
  <c r="EB871" i="2"/>
  <c r="EC871" i="2"/>
  <c r="ED871" i="2"/>
  <c r="EE871" i="2"/>
  <c r="EF871" i="2"/>
  <c r="DO872" i="2"/>
  <c r="DP872" i="2"/>
  <c r="DQ872" i="2"/>
  <c r="DR872" i="2"/>
  <c r="DS872" i="2"/>
  <c r="DT872" i="2"/>
  <c r="DU872" i="2"/>
  <c r="DV872" i="2"/>
  <c r="DW872" i="2"/>
  <c r="DX872" i="2"/>
  <c r="DY872" i="2"/>
  <c r="DZ872" i="2"/>
  <c r="EA872" i="2"/>
  <c r="EB872" i="2"/>
  <c r="EC872" i="2"/>
  <c r="ED872" i="2"/>
  <c r="EE872" i="2"/>
  <c r="EF872" i="2"/>
  <c r="DO873" i="2"/>
  <c r="DP873" i="2"/>
  <c r="DQ873" i="2"/>
  <c r="DR873" i="2"/>
  <c r="DS873" i="2"/>
  <c r="DT873" i="2"/>
  <c r="DU873" i="2"/>
  <c r="DV873" i="2"/>
  <c r="DW873" i="2"/>
  <c r="DX873" i="2"/>
  <c r="DY873" i="2"/>
  <c r="DZ873" i="2"/>
  <c r="EA873" i="2"/>
  <c r="EB873" i="2"/>
  <c r="EC873" i="2"/>
  <c r="ED873" i="2"/>
  <c r="EE873" i="2"/>
  <c r="EF873" i="2"/>
  <c r="DO874" i="2"/>
  <c r="DP874" i="2"/>
  <c r="DQ874" i="2"/>
  <c r="DR874" i="2"/>
  <c r="DS874" i="2"/>
  <c r="DT874" i="2"/>
  <c r="DU874" i="2"/>
  <c r="DV874" i="2"/>
  <c r="DW874" i="2"/>
  <c r="DX874" i="2"/>
  <c r="DY874" i="2"/>
  <c r="DZ874" i="2"/>
  <c r="EA874" i="2"/>
  <c r="EB874" i="2"/>
  <c r="EC874" i="2"/>
  <c r="ED874" i="2"/>
  <c r="EE874" i="2"/>
  <c r="EF874" i="2"/>
  <c r="DO875" i="2"/>
  <c r="DP875" i="2"/>
  <c r="DQ875" i="2"/>
  <c r="DR875" i="2"/>
  <c r="DS875" i="2"/>
  <c r="DT875" i="2"/>
  <c r="DU875" i="2"/>
  <c r="DV875" i="2"/>
  <c r="DW875" i="2"/>
  <c r="DX875" i="2"/>
  <c r="DY875" i="2"/>
  <c r="DZ875" i="2"/>
  <c r="EA875" i="2"/>
  <c r="EB875" i="2"/>
  <c r="EC875" i="2"/>
  <c r="ED875" i="2"/>
  <c r="EE875" i="2"/>
  <c r="EF875" i="2"/>
  <c r="DO876" i="2"/>
  <c r="DP876" i="2"/>
  <c r="DQ876" i="2"/>
  <c r="DR876" i="2"/>
  <c r="DS876" i="2"/>
  <c r="DT876" i="2"/>
  <c r="DU876" i="2"/>
  <c r="DV876" i="2"/>
  <c r="DW876" i="2"/>
  <c r="DX876" i="2"/>
  <c r="DY876" i="2"/>
  <c r="DZ876" i="2"/>
  <c r="EA876" i="2"/>
  <c r="EB876" i="2"/>
  <c r="EC876" i="2"/>
  <c r="ED876" i="2"/>
  <c r="EE876" i="2"/>
  <c r="EF876" i="2"/>
  <c r="DO877" i="2"/>
  <c r="DP877" i="2"/>
  <c r="DQ877" i="2"/>
  <c r="DR877" i="2"/>
  <c r="DS877" i="2"/>
  <c r="DT877" i="2"/>
  <c r="DU877" i="2"/>
  <c r="DV877" i="2"/>
  <c r="DW877" i="2"/>
  <c r="DX877" i="2"/>
  <c r="DY877" i="2"/>
  <c r="DZ877" i="2"/>
  <c r="EA877" i="2"/>
  <c r="EB877" i="2"/>
  <c r="EC877" i="2"/>
  <c r="ED877" i="2"/>
  <c r="EE877" i="2"/>
  <c r="EF877" i="2"/>
  <c r="DO878" i="2"/>
  <c r="DP878" i="2"/>
  <c r="DQ878" i="2"/>
  <c r="DR878" i="2"/>
  <c r="DS878" i="2"/>
  <c r="DT878" i="2"/>
  <c r="DU878" i="2"/>
  <c r="DV878" i="2"/>
  <c r="DW878" i="2"/>
  <c r="DX878" i="2"/>
  <c r="DY878" i="2"/>
  <c r="DZ878" i="2"/>
  <c r="EA878" i="2"/>
  <c r="EB878" i="2"/>
  <c r="EC878" i="2"/>
  <c r="ED878" i="2"/>
  <c r="EE878" i="2"/>
  <c r="EF878" i="2"/>
  <c r="DO879" i="2"/>
  <c r="DP879" i="2"/>
  <c r="DQ879" i="2"/>
  <c r="DR879" i="2"/>
  <c r="DS879" i="2"/>
  <c r="DT879" i="2"/>
  <c r="DU879" i="2"/>
  <c r="DV879" i="2"/>
  <c r="DW879" i="2"/>
  <c r="DX879" i="2"/>
  <c r="DY879" i="2"/>
  <c r="DZ879" i="2"/>
  <c r="EA879" i="2"/>
  <c r="EB879" i="2"/>
  <c r="EC879" i="2"/>
  <c r="ED879" i="2"/>
  <c r="EE879" i="2"/>
  <c r="EF879" i="2"/>
  <c r="DO880" i="2"/>
  <c r="DP880" i="2"/>
  <c r="DQ880" i="2"/>
  <c r="DR880" i="2"/>
  <c r="DS880" i="2"/>
  <c r="DT880" i="2"/>
  <c r="DU880" i="2"/>
  <c r="DV880" i="2"/>
  <c r="DW880" i="2"/>
  <c r="DX880" i="2"/>
  <c r="DY880" i="2"/>
  <c r="DZ880" i="2"/>
  <c r="EA880" i="2"/>
  <c r="EB880" i="2"/>
  <c r="EC880" i="2"/>
  <c r="ED880" i="2"/>
  <c r="EE880" i="2"/>
  <c r="EF880" i="2"/>
  <c r="DO881" i="2"/>
  <c r="DP881" i="2"/>
  <c r="DQ881" i="2"/>
  <c r="DR881" i="2"/>
  <c r="DS881" i="2"/>
  <c r="DT881" i="2"/>
  <c r="DU881" i="2"/>
  <c r="DV881" i="2"/>
  <c r="DW881" i="2"/>
  <c r="DX881" i="2"/>
  <c r="DY881" i="2"/>
  <c r="DZ881" i="2"/>
  <c r="EA881" i="2"/>
  <c r="EB881" i="2"/>
  <c r="EC881" i="2"/>
  <c r="ED881" i="2"/>
  <c r="EE881" i="2"/>
  <c r="EF881" i="2"/>
  <c r="DO882" i="2"/>
  <c r="DP882" i="2"/>
  <c r="DQ882" i="2"/>
  <c r="DR882" i="2"/>
  <c r="DS882" i="2"/>
  <c r="DT882" i="2"/>
  <c r="DU882" i="2"/>
  <c r="DV882" i="2"/>
  <c r="DW882" i="2"/>
  <c r="DX882" i="2"/>
  <c r="DY882" i="2"/>
  <c r="DZ882" i="2"/>
  <c r="EA882" i="2"/>
  <c r="EB882" i="2"/>
  <c r="EC882" i="2"/>
  <c r="ED882" i="2"/>
  <c r="EE882" i="2"/>
  <c r="EF882" i="2"/>
  <c r="DO883" i="2"/>
  <c r="DP883" i="2"/>
  <c r="DQ883" i="2"/>
  <c r="DR883" i="2"/>
  <c r="DS883" i="2"/>
  <c r="DT883" i="2"/>
  <c r="DU883" i="2"/>
  <c r="DV883" i="2"/>
  <c r="DW883" i="2"/>
  <c r="DX883" i="2"/>
  <c r="DY883" i="2"/>
  <c r="DZ883" i="2"/>
  <c r="EA883" i="2"/>
  <c r="EB883" i="2"/>
  <c r="EC883" i="2"/>
  <c r="ED883" i="2"/>
  <c r="EE883" i="2"/>
  <c r="EF883" i="2"/>
  <c r="DO884" i="2"/>
  <c r="DP884" i="2"/>
  <c r="DQ884" i="2"/>
  <c r="DR884" i="2"/>
  <c r="DS884" i="2"/>
  <c r="DT884" i="2"/>
  <c r="DU884" i="2"/>
  <c r="DV884" i="2"/>
  <c r="DW884" i="2"/>
  <c r="DX884" i="2"/>
  <c r="DY884" i="2"/>
  <c r="DZ884" i="2"/>
  <c r="EA884" i="2"/>
  <c r="EB884" i="2"/>
  <c r="EC884" i="2"/>
  <c r="ED884" i="2"/>
  <c r="EE884" i="2"/>
  <c r="EF884" i="2"/>
  <c r="DO885" i="2"/>
  <c r="DP885" i="2"/>
  <c r="DQ885" i="2"/>
  <c r="DR885" i="2"/>
  <c r="DS885" i="2"/>
  <c r="DT885" i="2"/>
  <c r="DU885" i="2"/>
  <c r="DV885" i="2"/>
  <c r="DW885" i="2"/>
  <c r="DX885" i="2"/>
  <c r="DY885" i="2"/>
  <c r="DZ885" i="2"/>
  <c r="EA885" i="2"/>
  <c r="EB885" i="2"/>
  <c r="EC885" i="2"/>
  <c r="ED885" i="2"/>
  <c r="EE885" i="2"/>
  <c r="EF885" i="2"/>
  <c r="DO886" i="2"/>
  <c r="DP886" i="2"/>
  <c r="DQ886" i="2"/>
  <c r="DR886" i="2"/>
  <c r="DS886" i="2"/>
  <c r="DT886" i="2"/>
  <c r="DU886" i="2"/>
  <c r="DV886" i="2"/>
  <c r="DW886" i="2"/>
  <c r="DX886" i="2"/>
  <c r="DY886" i="2"/>
  <c r="DZ886" i="2"/>
  <c r="EA886" i="2"/>
  <c r="EB886" i="2"/>
  <c r="EC886" i="2"/>
  <c r="ED886" i="2"/>
  <c r="EE886" i="2"/>
  <c r="EF886" i="2"/>
  <c r="DO887" i="2"/>
  <c r="DP887" i="2"/>
  <c r="DQ887" i="2"/>
  <c r="DR887" i="2"/>
  <c r="DS887" i="2"/>
  <c r="DT887" i="2"/>
  <c r="DU887" i="2"/>
  <c r="DV887" i="2"/>
  <c r="DW887" i="2"/>
  <c r="DX887" i="2"/>
  <c r="DY887" i="2"/>
  <c r="DZ887" i="2"/>
  <c r="EA887" i="2"/>
  <c r="EB887" i="2"/>
  <c r="EC887" i="2"/>
  <c r="ED887" i="2"/>
  <c r="EE887" i="2"/>
  <c r="EF887" i="2"/>
  <c r="DO888" i="2"/>
  <c r="DP888" i="2"/>
  <c r="DQ888" i="2"/>
  <c r="DR888" i="2"/>
  <c r="DS888" i="2"/>
  <c r="DT888" i="2"/>
  <c r="DU888" i="2"/>
  <c r="DV888" i="2"/>
  <c r="DW888" i="2"/>
  <c r="DX888" i="2"/>
  <c r="DY888" i="2"/>
  <c r="DZ888" i="2"/>
  <c r="EA888" i="2"/>
  <c r="EB888" i="2"/>
  <c r="EC888" i="2"/>
  <c r="ED888" i="2"/>
  <c r="EE888" i="2"/>
  <c r="EF888" i="2"/>
  <c r="DO889" i="2"/>
  <c r="DP889" i="2"/>
  <c r="DQ889" i="2"/>
  <c r="DR889" i="2"/>
  <c r="DS889" i="2"/>
  <c r="DT889" i="2"/>
  <c r="DU889" i="2"/>
  <c r="DV889" i="2"/>
  <c r="DW889" i="2"/>
  <c r="DX889" i="2"/>
  <c r="DY889" i="2"/>
  <c r="DZ889" i="2"/>
  <c r="EA889" i="2"/>
  <c r="EB889" i="2"/>
  <c r="EC889" i="2"/>
  <c r="ED889" i="2"/>
  <c r="EE889" i="2"/>
  <c r="EF889" i="2"/>
  <c r="DO890" i="2"/>
  <c r="DP890" i="2"/>
  <c r="DQ890" i="2"/>
  <c r="DR890" i="2"/>
  <c r="DS890" i="2"/>
  <c r="DT890" i="2"/>
  <c r="DU890" i="2"/>
  <c r="DV890" i="2"/>
  <c r="DW890" i="2"/>
  <c r="DX890" i="2"/>
  <c r="DY890" i="2"/>
  <c r="DZ890" i="2"/>
  <c r="EA890" i="2"/>
  <c r="EB890" i="2"/>
  <c r="EC890" i="2"/>
  <c r="ED890" i="2"/>
  <c r="EE890" i="2"/>
  <c r="EF890" i="2"/>
  <c r="DO891" i="2"/>
  <c r="DP891" i="2"/>
  <c r="DQ891" i="2"/>
  <c r="DR891" i="2"/>
  <c r="DS891" i="2"/>
  <c r="DT891" i="2"/>
  <c r="DU891" i="2"/>
  <c r="DV891" i="2"/>
  <c r="DW891" i="2"/>
  <c r="DX891" i="2"/>
  <c r="DY891" i="2"/>
  <c r="DZ891" i="2"/>
  <c r="EA891" i="2"/>
  <c r="EB891" i="2"/>
  <c r="EC891" i="2"/>
  <c r="ED891" i="2"/>
  <c r="EE891" i="2"/>
  <c r="EF891" i="2"/>
  <c r="DO892" i="2"/>
  <c r="DP892" i="2"/>
  <c r="DQ892" i="2"/>
  <c r="DR892" i="2"/>
  <c r="DS892" i="2"/>
  <c r="DT892" i="2"/>
  <c r="DU892" i="2"/>
  <c r="DV892" i="2"/>
  <c r="DW892" i="2"/>
  <c r="DX892" i="2"/>
  <c r="DY892" i="2"/>
  <c r="DZ892" i="2"/>
  <c r="EA892" i="2"/>
  <c r="EB892" i="2"/>
  <c r="EC892" i="2"/>
  <c r="ED892" i="2"/>
  <c r="EE892" i="2"/>
  <c r="EF892" i="2"/>
  <c r="DO893" i="2"/>
  <c r="DP893" i="2"/>
  <c r="DQ893" i="2"/>
  <c r="DR893" i="2"/>
  <c r="DS893" i="2"/>
  <c r="DT893" i="2"/>
  <c r="DU893" i="2"/>
  <c r="DV893" i="2"/>
  <c r="DW893" i="2"/>
  <c r="DX893" i="2"/>
  <c r="DY893" i="2"/>
  <c r="DZ893" i="2"/>
  <c r="EA893" i="2"/>
  <c r="EB893" i="2"/>
  <c r="EC893" i="2"/>
  <c r="ED893" i="2"/>
  <c r="EE893" i="2"/>
  <c r="EF893" i="2"/>
  <c r="DO894" i="2"/>
  <c r="DP894" i="2"/>
  <c r="DQ894" i="2"/>
  <c r="DR894" i="2"/>
  <c r="DS894" i="2"/>
  <c r="DT894" i="2"/>
  <c r="DU894" i="2"/>
  <c r="DV894" i="2"/>
  <c r="DW894" i="2"/>
  <c r="DX894" i="2"/>
  <c r="DY894" i="2"/>
  <c r="DZ894" i="2"/>
  <c r="EA894" i="2"/>
  <c r="EB894" i="2"/>
  <c r="EC894" i="2"/>
  <c r="ED894" i="2"/>
  <c r="EE894" i="2"/>
  <c r="EF894" i="2"/>
  <c r="DO895" i="2"/>
  <c r="DP895" i="2"/>
  <c r="DQ895" i="2"/>
  <c r="DR895" i="2"/>
  <c r="DS895" i="2"/>
  <c r="DT895" i="2"/>
  <c r="DU895" i="2"/>
  <c r="DV895" i="2"/>
  <c r="DW895" i="2"/>
  <c r="DX895" i="2"/>
  <c r="DY895" i="2"/>
  <c r="DZ895" i="2"/>
  <c r="EA895" i="2"/>
  <c r="EB895" i="2"/>
  <c r="EC895" i="2"/>
  <c r="ED895" i="2"/>
  <c r="EE895" i="2"/>
  <c r="EF895" i="2"/>
  <c r="DO896" i="2"/>
  <c r="DP896" i="2"/>
  <c r="DQ896" i="2"/>
  <c r="DR896" i="2"/>
  <c r="DS896" i="2"/>
  <c r="DT896" i="2"/>
  <c r="DU896" i="2"/>
  <c r="DV896" i="2"/>
  <c r="DW896" i="2"/>
  <c r="DX896" i="2"/>
  <c r="DY896" i="2"/>
  <c r="DZ896" i="2"/>
  <c r="EA896" i="2"/>
  <c r="EB896" i="2"/>
  <c r="EC896" i="2"/>
  <c r="ED896" i="2"/>
  <c r="EE896" i="2"/>
  <c r="EF896" i="2"/>
  <c r="DO897" i="2"/>
  <c r="DP897" i="2"/>
  <c r="DQ897" i="2"/>
  <c r="DR897" i="2"/>
  <c r="DS897" i="2"/>
  <c r="DT897" i="2"/>
  <c r="DU897" i="2"/>
  <c r="DV897" i="2"/>
  <c r="DW897" i="2"/>
  <c r="DX897" i="2"/>
  <c r="DY897" i="2"/>
  <c r="DZ897" i="2"/>
  <c r="EA897" i="2"/>
  <c r="EB897" i="2"/>
  <c r="EC897" i="2"/>
  <c r="ED897" i="2"/>
  <c r="EE897" i="2"/>
  <c r="EF897" i="2"/>
  <c r="DO898" i="2"/>
  <c r="DP898" i="2"/>
  <c r="DQ898" i="2"/>
  <c r="DR898" i="2"/>
  <c r="DS898" i="2"/>
  <c r="DT898" i="2"/>
  <c r="DU898" i="2"/>
  <c r="DV898" i="2"/>
  <c r="DW898" i="2"/>
  <c r="DX898" i="2"/>
  <c r="DY898" i="2"/>
  <c r="DZ898" i="2"/>
  <c r="EA898" i="2"/>
  <c r="EB898" i="2"/>
  <c r="EC898" i="2"/>
  <c r="ED898" i="2"/>
  <c r="EE898" i="2"/>
  <c r="EF898" i="2"/>
  <c r="DO899" i="2"/>
  <c r="DP899" i="2"/>
  <c r="DQ899" i="2"/>
  <c r="DR899" i="2"/>
  <c r="DS899" i="2"/>
  <c r="DT899" i="2"/>
  <c r="DU899" i="2"/>
  <c r="DV899" i="2"/>
  <c r="DW899" i="2"/>
  <c r="DX899" i="2"/>
  <c r="DY899" i="2"/>
  <c r="DZ899" i="2"/>
  <c r="EA899" i="2"/>
  <c r="EB899" i="2"/>
  <c r="EC899" i="2"/>
  <c r="ED899" i="2"/>
  <c r="EE899" i="2"/>
  <c r="EF899" i="2"/>
  <c r="DO900" i="2"/>
  <c r="DP900" i="2"/>
  <c r="DQ900" i="2"/>
  <c r="DR900" i="2"/>
  <c r="DS900" i="2"/>
  <c r="DT900" i="2"/>
  <c r="DU900" i="2"/>
  <c r="DV900" i="2"/>
  <c r="DW900" i="2"/>
  <c r="DX900" i="2"/>
  <c r="DY900" i="2"/>
  <c r="DZ900" i="2"/>
  <c r="EA900" i="2"/>
  <c r="EB900" i="2"/>
  <c r="EC900" i="2"/>
  <c r="ED900" i="2"/>
  <c r="EE900" i="2"/>
  <c r="EF900" i="2"/>
  <c r="DO901" i="2"/>
  <c r="DP901" i="2"/>
  <c r="DQ901" i="2"/>
  <c r="DR901" i="2"/>
  <c r="DS901" i="2"/>
  <c r="DT901" i="2"/>
  <c r="DU901" i="2"/>
  <c r="DV901" i="2"/>
  <c r="DW901" i="2"/>
  <c r="DX901" i="2"/>
  <c r="DY901" i="2"/>
  <c r="DZ901" i="2"/>
  <c r="EA901" i="2"/>
  <c r="EB901" i="2"/>
  <c r="EC901" i="2"/>
  <c r="ED901" i="2"/>
  <c r="EE901" i="2"/>
  <c r="EF901" i="2"/>
  <c r="DO902" i="2"/>
  <c r="DP902" i="2"/>
  <c r="DQ902" i="2"/>
  <c r="DR902" i="2"/>
  <c r="DS902" i="2"/>
  <c r="DT902" i="2"/>
  <c r="DU902" i="2"/>
  <c r="DV902" i="2"/>
  <c r="DW902" i="2"/>
  <c r="DX902" i="2"/>
  <c r="DY902" i="2"/>
  <c r="DZ902" i="2"/>
  <c r="EA902" i="2"/>
  <c r="EB902" i="2"/>
  <c r="EC902" i="2"/>
  <c r="ED902" i="2"/>
  <c r="EE902" i="2"/>
  <c r="EF902" i="2"/>
  <c r="DO903" i="2"/>
  <c r="DP903" i="2"/>
  <c r="DQ903" i="2"/>
  <c r="DR903" i="2"/>
  <c r="DS903" i="2"/>
  <c r="DT903" i="2"/>
  <c r="DU903" i="2"/>
  <c r="DV903" i="2"/>
  <c r="DW903" i="2"/>
  <c r="DX903" i="2"/>
  <c r="DY903" i="2"/>
  <c r="DZ903" i="2"/>
  <c r="EA903" i="2"/>
  <c r="EB903" i="2"/>
  <c r="EC903" i="2"/>
  <c r="ED903" i="2"/>
  <c r="EE903" i="2"/>
  <c r="EF903" i="2"/>
  <c r="DO904" i="2"/>
  <c r="DP904" i="2"/>
  <c r="DQ904" i="2"/>
  <c r="DR904" i="2"/>
  <c r="DS904" i="2"/>
  <c r="DT904" i="2"/>
  <c r="DU904" i="2"/>
  <c r="DV904" i="2"/>
  <c r="DW904" i="2"/>
  <c r="DX904" i="2"/>
  <c r="DY904" i="2"/>
  <c r="DZ904" i="2"/>
  <c r="EA904" i="2"/>
  <c r="EB904" i="2"/>
  <c r="EC904" i="2"/>
  <c r="ED904" i="2"/>
  <c r="EE904" i="2"/>
  <c r="EF904" i="2"/>
  <c r="DO905" i="2"/>
  <c r="DP905" i="2"/>
  <c r="DQ905" i="2"/>
  <c r="DR905" i="2"/>
  <c r="DS905" i="2"/>
  <c r="DT905" i="2"/>
  <c r="DU905" i="2"/>
  <c r="DV905" i="2"/>
  <c r="DW905" i="2"/>
  <c r="DX905" i="2"/>
  <c r="DY905" i="2"/>
  <c r="DZ905" i="2"/>
  <c r="EA905" i="2"/>
  <c r="EB905" i="2"/>
  <c r="EC905" i="2"/>
  <c r="ED905" i="2"/>
  <c r="EE905" i="2"/>
  <c r="EF905" i="2"/>
  <c r="DO906" i="2"/>
  <c r="DP906" i="2"/>
  <c r="DQ906" i="2"/>
  <c r="DR906" i="2"/>
  <c r="DS906" i="2"/>
  <c r="DT906" i="2"/>
  <c r="DU906" i="2"/>
  <c r="DV906" i="2"/>
  <c r="DW906" i="2"/>
  <c r="DX906" i="2"/>
  <c r="DY906" i="2"/>
  <c r="DZ906" i="2"/>
  <c r="EA906" i="2"/>
  <c r="EB906" i="2"/>
  <c r="EC906" i="2"/>
  <c r="ED906" i="2"/>
  <c r="EE906" i="2"/>
  <c r="EF906" i="2"/>
  <c r="DO907" i="2"/>
  <c r="DP907" i="2"/>
  <c r="DQ907" i="2"/>
  <c r="DR907" i="2"/>
  <c r="DS907" i="2"/>
  <c r="DT907" i="2"/>
  <c r="DU907" i="2"/>
  <c r="DV907" i="2"/>
  <c r="DW907" i="2"/>
  <c r="DX907" i="2"/>
  <c r="DY907" i="2"/>
  <c r="DZ907" i="2"/>
  <c r="EA907" i="2"/>
  <c r="EB907" i="2"/>
  <c r="EC907" i="2"/>
  <c r="ED907" i="2"/>
  <c r="EE907" i="2"/>
  <c r="EF907" i="2"/>
  <c r="DO908" i="2"/>
  <c r="DP908" i="2"/>
  <c r="DQ908" i="2"/>
  <c r="DR908" i="2"/>
  <c r="DS908" i="2"/>
  <c r="DT908" i="2"/>
  <c r="DU908" i="2"/>
  <c r="DV908" i="2"/>
  <c r="DW908" i="2"/>
  <c r="DX908" i="2"/>
  <c r="DY908" i="2"/>
  <c r="DZ908" i="2"/>
  <c r="EA908" i="2"/>
  <c r="EB908" i="2"/>
  <c r="EC908" i="2"/>
  <c r="ED908" i="2"/>
  <c r="EE908" i="2"/>
  <c r="EF908" i="2"/>
  <c r="DO909" i="2"/>
  <c r="DP909" i="2"/>
  <c r="DQ909" i="2"/>
  <c r="DR909" i="2"/>
  <c r="DS909" i="2"/>
  <c r="DT909" i="2"/>
  <c r="DU909" i="2"/>
  <c r="DV909" i="2"/>
  <c r="DW909" i="2"/>
  <c r="DX909" i="2"/>
  <c r="DY909" i="2"/>
  <c r="DZ909" i="2"/>
  <c r="EA909" i="2"/>
  <c r="EB909" i="2"/>
  <c r="EC909" i="2"/>
  <c r="ED909" i="2"/>
  <c r="EE909" i="2"/>
  <c r="EF909" i="2"/>
  <c r="DO910" i="2"/>
  <c r="DP910" i="2"/>
  <c r="DQ910" i="2"/>
  <c r="DR910" i="2"/>
  <c r="DS910" i="2"/>
  <c r="DT910" i="2"/>
  <c r="DU910" i="2"/>
  <c r="DV910" i="2"/>
  <c r="DW910" i="2"/>
  <c r="DX910" i="2"/>
  <c r="DY910" i="2"/>
  <c r="DZ910" i="2"/>
  <c r="EA910" i="2"/>
  <c r="EB910" i="2"/>
  <c r="EC910" i="2"/>
  <c r="ED910" i="2"/>
  <c r="EE910" i="2"/>
  <c r="EF910" i="2"/>
  <c r="DO911" i="2"/>
  <c r="DP911" i="2"/>
  <c r="DQ911" i="2"/>
  <c r="DR911" i="2"/>
  <c r="DS911" i="2"/>
  <c r="DT911" i="2"/>
  <c r="DU911" i="2"/>
  <c r="DV911" i="2"/>
  <c r="DW911" i="2"/>
  <c r="DX911" i="2"/>
  <c r="DY911" i="2"/>
  <c r="DZ911" i="2"/>
  <c r="EA911" i="2"/>
  <c r="EB911" i="2"/>
  <c r="EC911" i="2"/>
  <c r="ED911" i="2"/>
  <c r="EE911" i="2"/>
  <c r="EF911" i="2"/>
  <c r="DO912" i="2"/>
  <c r="DP912" i="2"/>
  <c r="DQ912" i="2"/>
  <c r="DR912" i="2"/>
  <c r="DS912" i="2"/>
  <c r="DT912" i="2"/>
  <c r="DU912" i="2"/>
  <c r="DV912" i="2"/>
  <c r="DW912" i="2"/>
  <c r="DX912" i="2"/>
  <c r="DY912" i="2"/>
  <c r="DZ912" i="2"/>
  <c r="EA912" i="2"/>
  <c r="EB912" i="2"/>
  <c r="EC912" i="2"/>
  <c r="ED912" i="2"/>
  <c r="EE912" i="2"/>
  <c r="EF912" i="2"/>
  <c r="DO913" i="2"/>
  <c r="DP913" i="2"/>
  <c r="DQ913" i="2"/>
  <c r="DR913" i="2"/>
  <c r="DS913" i="2"/>
  <c r="DT913" i="2"/>
  <c r="DU913" i="2"/>
  <c r="DV913" i="2"/>
  <c r="DW913" i="2"/>
  <c r="DX913" i="2"/>
  <c r="DY913" i="2"/>
  <c r="DZ913" i="2"/>
  <c r="EA913" i="2"/>
  <c r="EB913" i="2"/>
  <c r="EC913" i="2"/>
  <c r="ED913" i="2"/>
  <c r="EE913" i="2"/>
  <c r="EF913" i="2"/>
  <c r="DO914" i="2"/>
  <c r="DP914" i="2"/>
  <c r="DQ914" i="2"/>
  <c r="DR914" i="2"/>
  <c r="DS914" i="2"/>
  <c r="DT914" i="2"/>
  <c r="DU914" i="2"/>
  <c r="DV914" i="2"/>
  <c r="DW914" i="2"/>
  <c r="DX914" i="2"/>
  <c r="DY914" i="2"/>
  <c r="DZ914" i="2"/>
  <c r="EA914" i="2"/>
  <c r="EB914" i="2"/>
  <c r="EC914" i="2"/>
  <c r="ED914" i="2"/>
  <c r="EE914" i="2"/>
  <c r="EF914" i="2"/>
  <c r="DO915" i="2"/>
  <c r="DP915" i="2"/>
  <c r="DQ915" i="2"/>
  <c r="DR915" i="2"/>
  <c r="DS915" i="2"/>
  <c r="DT915" i="2"/>
  <c r="DU915" i="2"/>
  <c r="DV915" i="2"/>
  <c r="DW915" i="2"/>
  <c r="DX915" i="2"/>
  <c r="DY915" i="2"/>
  <c r="DZ915" i="2"/>
  <c r="EA915" i="2"/>
  <c r="EB915" i="2"/>
  <c r="EC915" i="2"/>
  <c r="ED915" i="2"/>
  <c r="EE915" i="2"/>
  <c r="EF915" i="2"/>
  <c r="DO916" i="2"/>
  <c r="DP916" i="2"/>
  <c r="DQ916" i="2"/>
  <c r="DR916" i="2"/>
  <c r="DS916" i="2"/>
  <c r="DT916" i="2"/>
  <c r="DU916" i="2"/>
  <c r="DV916" i="2"/>
  <c r="DW916" i="2"/>
  <c r="DX916" i="2"/>
  <c r="DY916" i="2"/>
  <c r="DZ916" i="2"/>
  <c r="EA916" i="2"/>
  <c r="EB916" i="2"/>
  <c r="EC916" i="2"/>
  <c r="ED916" i="2"/>
  <c r="EE916" i="2"/>
  <c r="EF916" i="2"/>
  <c r="DO917" i="2"/>
  <c r="DP917" i="2"/>
  <c r="DQ917" i="2"/>
  <c r="DR917" i="2"/>
  <c r="DS917" i="2"/>
  <c r="DT917" i="2"/>
  <c r="DU917" i="2"/>
  <c r="DV917" i="2"/>
  <c r="DW917" i="2"/>
  <c r="DX917" i="2"/>
  <c r="DY917" i="2"/>
  <c r="DZ917" i="2"/>
  <c r="EA917" i="2"/>
  <c r="EB917" i="2"/>
  <c r="EC917" i="2"/>
  <c r="ED917" i="2"/>
  <c r="EE917" i="2"/>
  <c r="EF917" i="2"/>
  <c r="DO918" i="2"/>
  <c r="DP918" i="2"/>
  <c r="DQ918" i="2"/>
  <c r="DR918" i="2"/>
  <c r="DS918" i="2"/>
  <c r="DT918" i="2"/>
  <c r="DU918" i="2"/>
  <c r="DV918" i="2"/>
  <c r="DW918" i="2"/>
  <c r="DX918" i="2"/>
  <c r="DY918" i="2"/>
  <c r="DZ918" i="2"/>
  <c r="EA918" i="2"/>
  <c r="EB918" i="2"/>
  <c r="EC918" i="2"/>
  <c r="ED918" i="2"/>
  <c r="EE918" i="2"/>
  <c r="EF918" i="2"/>
  <c r="DO919" i="2"/>
  <c r="DP919" i="2"/>
  <c r="DQ919" i="2"/>
  <c r="DR919" i="2"/>
  <c r="DS919" i="2"/>
  <c r="DT919" i="2"/>
  <c r="DU919" i="2"/>
  <c r="DV919" i="2"/>
  <c r="DW919" i="2"/>
  <c r="DX919" i="2"/>
  <c r="DY919" i="2"/>
  <c r="DZ919" i="2"/>
  <c r="EA919" i="2"/>
  <c r="EB919" i="2"/>
  <c r="EC919" i="2"/>
  <c r="ED919" i="2"/>
  <c r="EE919" i="2"/>
  <c r="EF919" i="2"/>
  <c r="DO920" i="2"/>
  <c r="DP920" i="2"/>
  <c r="DQ920" i="2"/>
  <c r="DR920" i="2"/>
  <c r="DS920" i="2"/>
  <c r="DT920" i="2"/>
  <c r="DU920" i="2"/>
  <c r="DV920" i="2"/>
  <c r="DW920" i="2"/>
  <c r="DX920" i="2"/>
  <c r="DY920" i="2"/>
  <c r="DZ920" i="2"/>
  <c r="EA920" i="2"/>
  <c r="EB920" i="2"/>
  <c r="EC920" i="2"/>
  <c r="ED920" i="2"/>
  <c r="EE920" i="2"/>
  <c r="EF920" i="2"/>
  <c r="DO921" i="2"/>
  <c r="DP921" i="2"/>
  <c r="DQ921" i="2"/>
  <c r="DR921" i="2"/>
  <c r="DS921" i="2"/>
  <c r="DT921" i="2"/>
  <c r="DU921" i="2"/>
  <c r="DV921" i="2"/>
  <c r="DW921" i="2"/>
  <c r="DX921" i="2"/>
  <c r="DY921" i="2"/>
  <c r="DZ921" i="2"/>
  <c r="EA921" i="2"/>
  <c r="EB921" i="2"/>
  <c r="EC921" i="2"/>
  <c r="ED921" i="2"/>
  <c r="EE921" i="2"/>
  <c r="EF921" i="2"/>
  <c r="DO922" i="2"/>
  <c r="DP922" i="2"/>
  <c r="DQ922" i="2"/>
  <c r="DR922" i="2"/>
  <c r="DS922" i="2"/>
  <c r="DT922" i="2"/>
  <c r="DU922" i="2"/>
  <c r="DV922" i="2"/>
  <c r="DW922" i="2"/>
  <c r="DX922" i="2"/>
  <c r="DY922" i="2"/>
  <c r="DZ922" i="2"/>
  <c r="EA922" i="2"/>
  <c r="EB922" i="2"/>
  <c r="EC922" i="2"/>
  <c r="ED922" i="2"/>
  <c r="EE922" i="2"/>
  <c r="EF922" i="2"/>
  <c r="DO923" i="2"/>
  <c r="DP923" i="2"/>
  <c r="DQ923" i="2"/>
  <c r="DR923" i="2"/>
  <c r="DS923" i="2"/>
  <c r="DT923" i="2"/>
  <c r="DU923" i="2"/>
  <c r="DV923" i="2"/>
  <c r="DW923" i="2"/>
  <c r="DX923" i="2"/>
  <c r="DY923" i="2"/>
  <c r="DZ923" i="2"/>
  <c r="EA923" i="2"/>
  <c r="EB923" i="2"/>
  <c r="EC923" i="2"/>
  <c r="ED923" i="2"/>
  <c r="EE923" i="2"/>
  <c r="EF923" i="2"/>
  <c r="DO924" i="2"/>
  <c r="DP924" i="2"/>
  <c r="DQ924" i="2"/>
  <c r="DR924" i="2"/>
  <c r="DS924" i="2"/>
  <c r="DT924" i="2"/>
  <c r="DU924" i="2"/>
  <c r="DV924" i="2"/>
  <c r="DW924" i="2"/>
  <c r="DX924" i="2"/>
  <c r="DY924" i="2"/>
  <c r="DZ924" i="2"/>
  <c r="EA924" i="2"/>
  <c r="EB924" i="2"/>
  <c r="EC924" i="2"/>
  <c r="ED924" i="2"/>
  <c r="EE924" i="2"/>
  <c r="EF924" i="2"/>
  <c r="DO925" i="2"/>
  <c r="DP925" i="2"/>
  <c r="DQ925" i="2"/>
  <c r="DR925" i="2"/>
  <c r="DS925" i="2"/>
  <c r="DT925" i="2"/>
  <c r="DU925" i="2"/>
  <c r="DV925" i="2"/>
  <c r="DW925" i="2"/>
  <c r="DX925" i="2"/>
  <c r="DY925" i="2"/>
  <c r="DZ925" i="2"/>
  <c r="EA925" i="2"/>
  <c r="EB925" i="2"/>
  <c r="EC925" i="2"/>
  <c r="ED925" i="2"/>
  <c r="EE925" i="2"/>
  <c r="EF925" i="2"/>
  <c r="DO926" i="2"/>
  <c r="DP926" i="2"/>
  <c r="DQ926" i="2"/>
  <c r="DR926" i="2"/>
  <c r="DS926" i="2"/>
  <c r="DT926" i="2"/>
  <c r="DU926" i="2"/>
  <c r="DV926" i="2"/>
  <c r="DW926" i="2"/>
  <c r="DX926" i="2"/>
  <c r="DY926" i="2"/>
  <c r="DZ926" i="2"/>
  <c r="EA926" i="2"/>
  <c r="EB926" i="2"/>
  <c r="EC926" i="2"/>
  <c r="ED926" i="2"/>
  <c r="EE926" i="2"/>
  <c r="EF926" i="2"/>
  <c r="DO927" i="2"/>
  <c r="DP927" i="2"/>
  <c r="DQ927" i="2"/>
  <c r="DR927" i="2"/>
  <c r="DS927" i="2"/>
  <c r="DT927" i="2"/>
  <c r="DU927" i="2"/>
  <c r="DV927" i="2"/>
  <c r="DW927" i="2"/>
  <c r="DX927" i="2"/>
  <c r="DY927" i="2"/>
  <c r="DZ927" i="2"/>
  <c r="EA927" i="2"/>
  <c r="EB927" i="2"/>
  <c r="EC927" i="2"/>
  <c r="ED927" i="2"/>
  <c r="EE927" i="2"/>
  <c r="EF927" i="2"/>
  <c r="DO928" i="2"/>
  <c r="DP928" i="2"/>
  <c r="DQ928" i="2"/>
  <c r="DR928" i="2"/>
  <c r="DS928" i="2"/>
  <c r="DT928" i="2"/>
  <c r="DU928" i="2"/>
  <c r="DV928" i="2"/>
  <c r="DW928" i="2"/>
  <c r="DX928" i="2"/>
  <c r="DY928" i="2"/>
  <c r="DZ928" i="2"/>
  <c r="EA928" i="2"/>
  <c r="EB928" i="2"/>
  <c r="EC928" i="2"/>
  <c r="ED928" i="2"/>
  <c r="EE928" i="2"/>
  <c r="EF928" i="2"/>
  <c r="DO929" i="2"/>
  <c r="DP929" i="2"/>
  <c r="DQ929" i="2"/>
  <c r="DR929" i="2"/>
  <c r="DS929" i="2"/>
  <c r="DT929" i="2"/>
  <c r="DU929" i="2"/>
  <c r="DV929" i="2"/>
  <c r="DW929" i="2"/>
  <c r="DX929" i="2"/>
  <c r="DY929" i="2"/>
  <c r="DZ929" i="2"/>
  <c r="EA929" i="2"/>
  <c r="EB929" i="2"/>
  <c r="EC929" i="2"/>
  <c r="ED929" i="2"/>
  <c r="EE929" i="2"/>
  <c r="EF929" i="2"/>
  <c r="DO930" i="2"/>
  <c r="DP930" i="2"/>
  <c r="DQ930" i="2"/>
  <c r="DR930" i="2"/>
  <c r="DS930" i="2"/>
  <c r="DT930" i="2"/>
  <c r="DU930" i="2"/>
  <c r="DV930" i="2"/>
  <c r="DW930" i="2"/>
  <c r="DX930" i="2"/>
  <c r="DY930" i="2"/>
  <c r="DZ930" i="2"/>
  <c r="EA930" i="2"/>
  <c r="EB930" i="2"/>
  <c r="EC930" i="2"/>
  <c r="ED930" i="2"/>
  <c r="EE930" i="2"/>
  <c r="EF930" i="2"/>
  <c r="DO931" i="2"/>
  <c r="DP931" i="2"/>
  <c r="DQ931" i="2"/>
  <c r="DR931" i="2"/>
  <c r="DS931" i="2"/>
  <c r="DT931" i="2"/>
  <c r="DU931" i="2"/>
  <c r="DV931" i="2"/>
  <c r="DW931" i="2"/>
  <c r="DX931" i="2"/>
  <c r="DY931" i="2"/>
  <c r="DZ931" i="2"/>
  <c r="EA931" i="2"/>
  <c r="EB931" i="2"/>
  <c r="EC931" i="2"/>
  <c r="ED931" i="2"/>
  <c r="EE931" i="2"/>
  <c r="EF931" i="2"/>
  <c r="DO932" i="2"/>
  <c r="DP932" i="2"/>
  <c r="DQ932" i="2"/>
  <c r="DR932" i="2"/>
  <c r="DS932" i="2"/>
  <c r="DT932" i="2"/>
  <c r="DU932" i="2"/>
  <c r="DV932" i="2"/>
  <c r="DW932" i="2"/>
  <c r="DX932" i="2"/>
  <c r="DY932" i="2"/>
  <c r="DZ932" i="2"/>
  <c r="EA932" i="2"/>
  <c r="EB932" i="2"/>
  <c r="EC932" i="2"/>
  <c r="ED932" i="2"/>
  <c r="EE932" i="2"/>
  <c r="EF932" i="2"/>
  <c r="DO933" i="2"/>
  <c r="DP933" i="2"/>
  <c r="DQ933" i="2"/>
  <c r="DR933" i="2"/>
  <c r="DS933" i="2"/>
  <c r="DT933" i="2"/>
  <c r="DU933" i="2"/>
  <c r="DV933" i="2"/>
  <c r="DW933" i="2"/>
  <c r="DX933" i="2"/>
  <c r="DY933" i="2"/>
  <c r="DZ933" i="2"/>
  <c r="EA933" i="2"/>
  <c r="EB933" i="2"/>
  <c r="EC933" i="2"/>
  <c r="ED933" i="2"/>
  <c r="EE933" i="2"/>
  <c r="EF933" i="2"/>
  <c r="DO934" i="2"/>
  <c r="DP934" i="2"/>
  <c r="DQ934" i="2"/>
  <c r="DR934" i="2"/>
  <c r="DS934" i="2"/>
  <c r="DT934" i="2"/>
  <c r="DU934" i="2"/>
  <c r="DV934" i="2"/>
  <c r="DW934" i="2"/>
  <c r="DX934" i="2"/>
  <c r="DY934" i="2"/>
  <c r="DZ934" i="2"/>
  <c r="EA934" i="2"/>
  <c r="EB934" i="2"/>
  <c r="EC934" i="2"/>
  <c r="ED934" i="2"/>
  <c r="EE934" i="2"/>
  <c r="EF934" i="2"/>
  <c r="DO935" i="2"/>
  <c r="DP935" i="2"/>
  <c r="DQ935" i="2"/>
  <c r="DR935" i="2"/>
  <c r="DS935" i="2"/>
  <c r="DT935" i="2"/>
  <c r="DU935" i="2"/>
  <c r="DV935" i="2"/>
  <c r="DW935" i="2"/>
  <c r="DX935" i="2"/>
  <c r="DY935" i="2"/>
  <c r="DZ935" i="2"/>
  <c r="EA935" i="2"/>
  <c r="EB935" i="2"/>
  <c r="EC935" i="2"/>
  <c r="ED935" i="2"/>
  <c r="EE935" i="2"/>
  <c r="EF935" i="2"/>
  <c r="DO936" i="2"/>
  <c r="DP936" i="2"/>
  <c r="DQ936" i="2"/>
  <c r="DR936" i="2"/>
  <c r="DS936" i="2"/>
  <c r="DT936" i="2"/>
  <c r="DU936" i="2"/>
  <c r="DV936" i="2"/>
  <c r="DW936" i="2"/>
  <c r="DX936" i="2"/>
  <c r="DY936" i="2"/>
  <c r="DZ936" i="2"/>
  <c r="EA936" i="2"/>
  <c r="EB936" i="2"/>
  <c r="EC936" i="2"/>
  <c r="ED936" i="2"/>
  <c r="EE936" i="2"/>
  <c r="EF936" i="2"/>
  <c r="DO937" i="2"/>
  <c r="DP937" i="2"/>
  <c r="DQ937" i="2"/>
  <c r="DR937" i="2"/>
  <c r="DS937" i="2"/>
  <c r="DT937" i="2"/>
  <c r="DU937" i="2"/>
  <c r="DV937" i="2"/>
  <c r="DW937" i="2"/>
  <c r="DX937" i="2"/>
  <c r="DY937" i="2"/>
  <c r="DZ937" i="2"/>
  <c r="EA937" i="2"/>
  <c r="EB937" i="2"/>
  <c r="EC937" i="2"/>
  <c r="ED937" i="2"/>
  <c r="EE937" i="2"/>
  <c r="EF937" i="2"/>
  <c r="DO938" i="2"/>
  <c r="DP938" i="2"/>
  <c r="DQ938" i="2"/>
  <c r="DR938" i="2"/>
  <c r="DS938" i="2"/>
  <c r="DT938" i="2"/>
  <c r="DU938" i="2"/>
  <c r="DV938" i="2"/>
  <c r="DW938" i="2"/>
  <c r="DX938" i="2"/>
  <c r="DY938" i="2"/>
  <c r="DZ938" i="2"/>
  <c r="EA938" i="2"/>
  <c r="EB938" i="2"/>
  <c r="EC938" i="2"/>
  <c r="ED938" i="2"/>
  <c r="EE938" i="2"/>
  <c r="EF938" i="2"/>
  <c r="DO939" i="2"/>
  <c r="DP939" i="2"/>
  <c r="DQ939" i="2"/>
  <c r="DR939" i="2"/>
  <c r="DS939" i="2"/>
  <c r="DT939" i="2"/>
  <c r="DU939" i="2"/>
  <c r="DV939" i="2"/>
  <c r="DW939" i="2"/>
  <c r="DX939" i="2"/>
  <c r="DY939" i="2"/>
  <c r="DZ939" i="2"/>
  <c r="EA939" i="2"/>
  <c r="EB939" i="2"/>
  <c r="EC939" i="2"/>
  <c r="ED939" i="2"/>
  <c r="EE939" i="2"/>
  <c r="EF939" i="2"/>
  <c r="DO940" i="2"/>
  <c r="DP940" i="2"/>
  <c r="DQ940" i="2"/>
  <c r="DR940" i="2"/>
  <c r="DS940" i="2"/>
  <c r="DT940" i="2"/>
  <c r="DU940" i="2"/>
  <c r="DV940" i="2"/>
  <c r="DW940" i="2"/>
  <c r="DX940" i="2"/>
  <c r="DY940" i="2"/>
  <c r="DZ940" i="2"/>
  <c r="EA940" i="2"/>
  <c r="EB940" i="2"/>
  <c r="EC940" i="2"/>
  <c r="ED940" i="2"/>
  <c r="EE940" i="2"/>
  <c r="EF940" i="2"/>
  <c r="DO941" i="2"/>
  <c r="DP941" i="2"/>
  <c r="DQ941" i="2"/>
  <c r="DR941" i="2"/>
  <c r="DS941" i="2"/>
  <c r="DT941" i="2"/>
  <c r="DU941" i="2"/>
  <c r="DV941" i="2"/>
  <c r="DW941" i="2"/>
  <c r="DX941" i="2"/>
  <c r="DY941" i="2"/>
  <c r="DZ941" i="2"/>
  <c r="EA941" i="2"/>
  <c r="EB941" i="2"/>
  <c r="EC941" i="2"/>
  <c r="ED941" i="2"/>
  <c r="EE941" i="2"/>
  <c r="EF941" i="2"/>
  <c r="DO942" i="2"/>
  <c r="DP942" i="2"/>
  <c r="DQ942" i="2"/>
  <c r="DR942" i="2"/>
  <c r="DS942" i="2"/>
  <c r="DT942" i="2"/>
  <c r="DU942" i="2"/>
  <c r="DV942" i="2"/>
  <c r="DW942" i="2"/>
  <c r="DX942" i="2"/>
  <c r="DY942" i="2"/>
  <c r="DZ942" i="2"/>
  <c r="EA942" i="2"/>
  <c r="EB942" i="2"/>
  <c r="EC942" i="2"/>
  <c r="ED942" i="2"/>
  <c r="EE942" i="2"/>
  <c r="EF942" i="2"/>
  <c r="DO943" i="2"/>
  <c r="DP943" i="2"/>
  <c r="DQ943" i="2"/>
  <c r="DR943" i="2"/>
  <c r="DS943" i="2"/>
  <c r="DT943" i="2"/>
  <c r="DU943" i="2"/>
  <c r="DV943" i="2"/>
  <c r="DW943" i="2"/>
  <c r="DX943" i="2"/>
  <c r="DY943" i="2"/>
  <c r="DZ943" i="2"/>
  <c r="EA943" i="2"/>
  <c r="EB943" i="2"/>
  <c r="EC943" i="2"/>
  <c r="ED943" i="2"/>
  <c r="EE943" i="2"/>
  <c r="EF943" i="2"/>
  <c r="DO944" i="2"/>
  <c r="DP944" i="2"/>
  <c r="DQ944" i="2"/>
  <c r="DR944" i="2"/>
  <c r="DS944" i="2"/>
  <c r="DT944" i="2"/>
  <c r="DU944" i="2"/>
  <c r="DV944" i="2"/>
  <c r="DW944" i="2"/>
  <c r="DX944" i="2"/>
  <c r="DY944" i="2"/>
  <c r="DZ944" i="2"/>
  <c r="EA944" i="2"/>
  <c r="EB944" i="2"/>
  <c r="EC944" i="2"/>
  <c r="ED944" i="2"/>
  <c r="EE944" i="2"/>
  <c r="EF944" i="2"/>
  <c r="DO945" i="2"/>
  <c r="DP945" i="2"/>
  <c r="DQ945" i="2"/>
  <c r="DR945" i="2"/>
  <c r="DS945" i="2"/>
  <c r="DT945" i="2"/>
  <c r="DU945" i="2"/>
  <c r="DV945" i="2"/>
  <c r="DW945" i="2"/>
  <c r="DX945" i="2"/>
  <c r="DY945" i="2"/>
  <c r="DZ945" i="2"/>
  <c r="EA945" i="2"/>
  <c r="EB945" i="2"/>
  <c r="EC945" i="2"/>
  <c r="ED945" i="2"/>
  <c r="EE945" i="2"/>
  <c r="EF945" i="2"/>
  <c r="DO946" i="2"/>
  <c r="DP946" i="2"/>
  <c r="DQ946" i="2"/>
  <c r="DR946" i="2"/>
  <c r="DS946" i="2"/>
  <c r="DT946" i="2"/>
  <c r="DU946" i="2"/>
  <c r="DV946" i="2"/>
  <c r="DW946" i="2"/>
  <c r="DX946" i="2"/>
  <c r="DY946" i="2"/>
  <c r="DZ946" i="2"/>
  <c r="EA946" i="2"/>
  <c r="EB946" i="2"/>
  <c r="EC946" i="2"/>
  <c r="ED946" i="2"/>
  <c r="EE946" i="2"/>
  <c r="EF946" i="2"/>
  <c r="DO947" i="2"/>
  <c r="DP947" i="2"/>
  <c r="DQ947" i="2"/>
  <c r="DR947" i="2"/>
  <c r="DS947" i="2"/>
  <c r="DT947" i="2"/>
  <c r="DU947" i="2"/>
  <c r="DV947" i="2"/>
  <c r="DW947" i="2"/>
  <c r="DX947" i="2"/>
  <c r="DY947" i="2"/>
  <c r="DZ947" i="2"/>
  <c r="EA947" i="2"/>
  <c r="EB947" i="2"/>
  <c r="EC947" i="2"/>
  <c r="ED947" i="2"/>
  <c r="EE947" i="2"/>
  <c r="EF947" i="2"/>
  <c r="DO948" i="2"/>
  <c r="DP948" i="2"/>
  <c r="DQ948" i="2"/>
  <c r="DR948" i="2"/>
  <c r="DS948" i="2"/>
  <c r="DT948" i="2"/>
  <c r="DU948" i="2"/>
  <c r="DV948" i="2"/>
  <c r="DW948" i="2"/>
  <c r="DX948" i="2"/>
  <c r="DY948" i="2"/>
  <c r="DZ948" i="2"/>
  <c r="EA948" i="2"/>
  <c r="EB948" i="2"/>
  <c r="EC948" i="2"/>
  <c r="ED948" i="2"/>
  <c r="EE948" i="2"/>
  <c r="EF948" i="2"/>
  <c r="DO949" i="2"/>
  <c r="DP949" i="2"/>
  <c r="DQ949" i="2"/>
  <c r="DR949" i="2"/>
  <c r="DS949" i="2"/>
  <c r="DT949" i="2"/>
  <c r="DU949" i="2"/>
  <c r="DV949" i="2"/>
  <c r="DW949" i="2"/>
  <c r="DX949" i="2"/>
  <c r="DY949" i="2"/>
  <c r="DZ949" i="2"/>
  <c r="EA949" i="2"/>
  <c r="EB949" i="2"/>
  <c r="EC949" i="2"/>
  <c r="ED949" i="2"/>
  <c r="EE949" i="2"/>
  <c r="EF949" i="2"/>
  <c r="DO950" i="2"/>
  <c r="DP950" i="2"/>
  <c r="DQ950" i="2"/>
  <c r="DR950" i="2"/>
  <c r="DS950" i="2"/>
  <c r="DT950" i="2"/>
  <c r="DU950" i="2"/>
  <c r="DV950" i="2"/>
  <c r="DW950" i="2"/>
  <c r="DX950" i="2"/>
  <c r="DY950" i="2"/>
  <c r="DZ950" i="2"/>
  <c r="EA950" i="2"/>
  <c r="EB950" i="2"/>
  <c r="EC950" i="2"/>
  <c r="ED950" i="2"/>
  <c r="EE950" i="2"/>
  <c r="EF950" i="2"/>
  <c r="DO951" i="2"/>
  <c r="DP951" i="2"/>
  <c r="DQ951" i="2"/>
  <c r="DR951" i="2"/>
  <c r="DS951" i="2"/>
  <c r="DT951" i="2"/>
  <c r="DU951" i="2"/>
  <c r="DV951" i="2"/>
  <c r="DW951" i="2"/>
  <c r="DX951" i="2"/>
  <c r="DY951" i="2"/>
  <c r="DZ951" i="2"/>
  <c r="EA951" i="2"/>
  <c r="EB951" i="2"/>
  <c r="EC951" i="2"/>
  <c r="ED951" i="2"/>
  <c r="EE951" i="2"/>
  <c r="EF951" i="2"/>
  <c r="DO952" i="2"/>
  <c r="DP952" i="2"/>
  <c r="DQ952" i="2"/>
  <c r="DR952" i="2"/>
  <c r="DS952" i="2"/>
  <c r="DT952" i="2"/>
  <c r="DU952" i="2"/>
  <c r="DV952" i="2"/>
  <c r="DW952" i="2"/>
  <c r="DX952" i="2"/>
  <c r="DY952" i="2"/>
  <c r="DZ952" i="2"/>
  <c r="EA952" i="2"/>
  <c r="EB952" i="2"/>
  <c r="EC952" i="2"/>
  <c r="ED952" i="2"/>
  <c r="EE952" i="2"/>
  <c r="EF952" i="2"/>
  <c r="DO953" i="2"/>
  <c r="DP953" i="2"/>
  <c r="DQ953" i="2"/>
  <c r="DR953" i="2"/>
  <c r="DS953" i="2"/>
  <c r="DT953" i="2"/>
  <c r="DU953" i="2"/>
  <c r="DV953" i="2"/>
  <c r="DW953" i="2"/>
  <c r="DX953" i="2"/>
  <c r="DY953" i="2"/>
  <c r="DZ953" i="2"/>
  <c r="EA953" i="2"/>
  <c r="EB953" i="2"/>
  <c r="EC953" i="2"/>
  <c r="ED953" i="2"/>
  <c r="EE953" i="2"/>
  <c r="EF953" i="2"/>
  <c r="DO954" i="2"/>
  <c r="DP954" i="2"/>
  <c r="DQ954" i="2"/>
  <c r="DR954" i="2"/>
  <c r="DS954" i="2"/>
  <c r="DT954" i="2"/>
  <c r="DU954" i="2"/>
  <c r="DV954" i="2"/>
  <c r="DW954" i="2"/>
  <c r="DX954" i="2"/>
  <c r="DY954" i="2"/>
  <c r="DZ954" i="2"/>
  <c r="EA954" i="2"/>
  <c r="EB954" i="2"/>
  <c r="EC954" i="2"/>
  <c r="ED954" i="2"/>
  <c r="EE954" i="2"/>
  <c r="EF954" i="2"/>
  <c r="DO955" i="2"/>
  <c r="DP955" i="2"/>
  <c r="DQ955" i="2"/>
  <c r="DR955" i="2"/>
  <c r="DS955" i="2"/>
  <c r="DT955" i="2"/>
  <c r="DU955" i="2"/>
  <c r="DV955" i="2"/>
  <c r="DW955" i="2"/>
  <c r="DX955" i="2"/>
  <c r="DY955" i="2"/>
  <c r="DZ955" i="2"/>
  <c r="EA955" i="2"/>
  <c r="EB955" i="2"/>
  <c r="EC955" i="2"/>
  <c r="ED955" i="2"/>
  <c r="EE955" i="2"/>
  <c r="EF955" i="2"/>
  <c r="DO956" i="2"/>
  <c r="DP956" i="2"/>
  <c r="DQ956" i="2"/>
  <c r="DR956" i="2"/>
  <c r="DS956" i="2"/>
  <c r="DT956" i="2"/>
  <c r="DU956" i="2"/>
  <c r="DV956" i="2"/>
  <c r="DW956" i="2"/>
  <c r="DX956" i="2"/>
  <c r="DY956" i="2"/>
  <c r="DZ956" i="2"/>
  <c r="EA956" i="2"/>
  <c r="EB956" i="2"/>
  <c r="EC956" i="2"/>
  <c r="ED956" i="2"/>
  <c r="EE956" i="2"/>
  <c r="EF956" i="2"/>
  <c r="DO957" i="2"/>
  <c r="DP957" i="2"/>
  <c r="DQ957" i="2"/>
  <c r="DR957" i="2"/>
  <c r="DS957" i="2"/>
  <c r="DT957" i="2"/>
  <c r="DU957" i="2"/>
  <c r="DV957" i="2"/>
  <c r="DW957" i="2"/>
  <c r="DX957" i="2"/>
  <c r="DY957" i="2"/>
  <c r="DZ957" i="2"/>
  <c r="EA957" i="2"/>
  <c r="EB957" i="2"/>
  <c r="EC957" i="2"/>
  <c r="ED957" i="2"/>
  <c r="EE957" i="2"/>
  <c r="EF957" i="2"/>
  <c r="DO958" i="2"/>
  <c r="DP958" i="2"/>
  <c r="DQ958" i="2"/>
  <c r="DR958" i="2"/>
  <c r="DS958" i="2"/>
  <c r="DT958" i="2"/>
  <c r="DU958" i="2"/>
  <c r="DV958" i="2"/>
  <c r="DW958" i="2"/>
  <c r="DX958" i="2"/>
  <c r="DY958" i="2"/>
  <c r="DZ958" i="2"/>
  <c r="EA958" i="2"/>
  <c r="EB958" i="2"/>
  <c r="EC958" i="2"/>
  <c r="ED958" i="2"/>
  <c r="EE958" i="2"/>
  <c r="EF958" i="2"/>
  <c r="DO959" i="2"/>
  <c r="DP959" i="2"/>
  <c r="DQ959" i="2"/>
  <c r="DR959" i="2"/>
  <c r="DS959" i="2"/>
  <c r="DT959" i="2"/>
  <c r="DU959" i="2"/>
  <c r="DV959" i="2"/>
  <c r="DW959" i="2"/>
  <c r="DX959" i="2"/>
  <c r="DY959" i="2"/>
  <c r="DZ959" i="2"/>
  <c r="EA959" i="2"/>
  <c r="EB959" i="2"/>
  <c r="EC959" i="2"/>
  <c r="ED959" i="2"/>
  <c r="EE959" i="2"/>
  <c r="EF959" i="2"/>
  <c r="DO960" i="2"/>
  <c r="DP960" i="2"/>
  <c r="DQ960" i="2"/>
  <c r="DR960" i="2"/>
  <c r="DS960" i="2"/>
  <c r="DT960" i="2"/>
  <c r="DU960" i="2"/>
  <c r="DV960" i="2"/>
  <c r="DW960" i="2"/>
  <c r="DX960" i="2"/>
  <c r="DY960" i="2"/>
  <c r="DZ960" i="2"/>
  <c r="EA960" i="2"/>
  <c r="EB960" i="2"/>
  <c r="EC960" i="2"/>
  <c r="ED960" i="2"/>
  <c r="EE960" i="2"/>
  <c r="EF960" i="2"/>
  <c r="DO961" i="2"/>
  <c r="DP961" i="2"/>
  <c r="DQ961" i="2"/>
  <c r="DR961" i="2"/>
  <c r="DS961" i="2"/>
  <c r="DT961" i="2"/>
  <c r="DU961" i="2"/>
  <c r="DV961" i="2"/>
  <c r="DW961" i="2"/>
  <c r="DX961" i="2"/>
  <c r="DY961" i="2"/>
  <c r="DZ961" i="2"/>
  <c r="EA961" i="2"/>
  <c r="EB961" i="2"/>
  <c r="EC961" i="2"/>
  <c r="ED961" i="2"/>
  <c r="EE961" i="2"/>
  <c r="EF961" i="2"/>
  <c r="DO962" i="2"/>
  <c r="DP962" i="2"/>
  <c r="DQ962" i="2"/>
  <c r="DR962" i="2"/>
  <c r="DS962" i="2"/>
  <c r="DT962" i="2"/>
  <c r="DU962" i="2"/>
  <c r="DV962" i="2"/>
  <c r="DW962" i="2"/>
  <c r="DX962" i="2"/>
  <c r="DY962" i="2"/>
  <c r="DZ962" i="2"/>
  <c r="EA962" i="2"/>
  <c r="EB962" i="2"/>
  <c r="EC962" i="2"/>
  <c r="ED962" i="2"/>
  <c r="EE962" i="2"/>
  <c r="EF962" i="2"/>
  <c r="DO963" i="2"/>
  <c r="DP963" i="2"/>
  <c r="DQ963" i="2"/>
  <c r="DR963" i="2"/>
  <c r="DS963" i="2"/>
  <c r="DT963" i="2"/>
  <c r="DU963" i="2"/>
  <c r="DV963" i="2"/>
  <c r="DW963" i="2"/>
  <c r="DX963" i="2"/>
  <c r="DY963" i="2"/>
  <c r="DZ963" i="2"/>
  <c r="EA963" i="2"/>
  <c r="EB963" i="2"/>
  <c r="EC963" i="2"/>
  <c r="ED963" i="2"/>
  <c r="EE963" i="2"/>
  <c r="EF963" i="2"/>
  <c r="DO964" i="2"/>
  <c r="DP964" i="2"/>
  <c r="DQ964" i="2"/>
  <c r="DR964" i="2"/>
  <c r="DS964" i="2"/>
  <c r="DT964" i="2"/>
  <c r="DU964" i="2"/>
  <c r="DV964" i="2"/>
  <c r="DW964" i="2"/>
  <c r="DX964" i="2"/>
  <c r="DY964" i="2"/>
  <c r="DZ964" i="2"/>
  <c r="EA964" i="2"/>
  <c r="EB964" i="2"/>
  <c r="EC964" i="2"/>
  <c r="ED964" i="2"/>
  <c r="EE964" i="2"/>
  <c r="EF964" i="2"/>
  <c r="DO965" i="2"/>
  <c r="DP965" i="2"/>
  <c r="DQ965" i="2"/>
  <c r="DR965" i="2"/>
  <c r="DS965" i="2"/>
  <c r="DT965" i="2"/>
  <c r="DU965" i="2"/>
  <c r="DV965" i="2"/>
  <c r="DW965" i="2"/>
  <c r="DX965" i="2"/>
  <c r="DY965" i="2"/>
  <c r="DZ965" i="2"/>
  <c r="EA965" i="2"/>
  <c r="EB965" i="2"/>
  <c r="EC965" i="2"/>
  <c r="ED965" i="2"/>
  <c r="EE965" i="2"/>
  <c r="EF965" i="2"/>
  <c r="DO966" i="2"/>
  <c r="DP966" i="2"/>
  <c r="DQ966" i="2"/>
  <c r="DR966" i="2"/>
  <c r="DS966" i="2"/>
  <c r="DT966" i="2"/>
  <c r="DU966" i="2"/>
  <c r="DV966" i="2"/>
  <c r="DW966" i="2"/>
  <c r="DX966" i="2"/>
  <c r="DY966" i="2"/>
  <c r="DZ966" i="2"/>
  <c r="EA966" i="2"/>
  <c r="EB966" i="2"/>
  <c r="EC966" i="2"/>
  <c r="ED966" i="2"/>
  <c r="EE966" i="2"/>
  <c r="EF966" i="2"/>
  <c r="DO967" i="2"/>
  <c r="DP967" i="2"/>
  <c r="DQ967" i="2"/>
  <c r="DR967" i="2"/>
  <c r="DS967" i="2"/>
  <c r="DT967" i="2"/>
  <c r="DU967" i="2"/>
  <c r="DV967" i="2"/>
  <c r="DW967" i="2"/>
  <c r="DX967" i="2"/>
  <c r="DY967" i="2"/>
  <c r="DZ967" i="2"/>
  <c r="EA967" i="2"/>
  <c r="EB967" i="2"/>
  <c r="EC967" i="2"/>
  <c r="ED967" i="2"/>
  <c r="EE967" i="2"/>
  <c r="EF967" i="2"/>
  <c r="DO968" i="2"/>
  <c r="DP968" i="2"/>
  <c r="DQ968" i="2"/>
  <c r="DR968" i="2"/>
  <c r="DS968" i="2"/>
  <c r="DT968" i="2"/>
  <c r="DU968" i="2"/>
  <c r="DV968" i="2"/>
  <c r="DW968" i="2"/>
  <c r="DX968" i="2"/>
  <c r="DY968" i="2"/>
  <c r="DZ968" i="2"/>
  <c r="EA968" i="2"/>
  <c r="EB968" i="2"/>
  <c r="EC968" i="2"/>
  <c r="ED968" i="2"/>
  <c r="EE968" i="2"/>
  <c r="EF968" i="2"/>
  <c r="DO969" i="2"/>
  <c r="DP969" i="2"/>
  <c r="DQ969" i="2"/>
  <c r="DR969" i="2"/>
  <c r="DS969" i="2"/>
  <c r="DT969" i="2"/>
  <c r="DU969" i="2"/>
  <c r="DV969" i="2"/>
  <c r="DW969" i="2"/>
  <c r="DX969" i="2"/>
  <c r="DY969" i="2"/>
  <c r="DZ969" i="2"/>
  <c r="EA969" i="2"/>
  <c r="EB969" i="2"/>
  <c r="EC969" i="2"/>
  <c r="ED969" i="2"/>
  <c r="EE969" i="2"/>
  <c r="EF969" i="2"/>
  <c r="DO970" i="2"/>
  <c r="DP970" i="2"/>
  <c r="DQ970" i="2"/>
  <c r="DR970" i="2"/>
  <c r="DS970" i="2"/>
  <c r="DT970" i="2"/>
  <c r="DU970" i="2"/>
  <c r="DV970" i="2"/>
  <c r="DW970" i="2"/>
  <c r="DX970" i="2"/>
  <c r="DY970" i="2"/>
  <c r="DZ970" i="2"/>
  <c r="EA970" i="2"/>
  <c r="EB970" i="2"/>
  <c r="EC970" i="2"/>
  <c r="ED970" i="2"/>
  <c r="EE970" i="2"/>
  <c r="EF970" i="2"/>
  <c r="DO971" i="2"/>
  <c r="DP971" i="2"/>
  <c r="DQ971" i="2"/>
  <c r="DR971" i="2"/>
  <c r="DS971" i="2"/>
  <c r="DT971" i="2"/>
  <c r="DU971" i="2"/>
  <c r="DV971" i="2"/>
  <c r="DW971" i="2"/>
  <c r="DX971" i="2"/>
  <c r="DY971" i="2"/>
  <c r="DZ971" i="2"/>
  <c r="EA971" i="2"/>
  <c r="EB971" i="2"/>
  <c r="EC971" i="2"/>
  <c r="ED971" i="2"/>
  <c r="EE971" i="2"/>
  <c r="EF971" i="2"/>
  <c r="DO972" i="2"/>
  <c r="DP972" i="2"/>
  <c r="DQ972" i="2"/>
  <c r="DR972" i="2"/>
  <c r="DS972" i="2"/>
  <c r="DT972" i="2"/>
  <c r="DU972" i="2"/>
  <c r="DV972" i="2"/>
  <c r="DW972" i="2"/>
  <c r="DX972" i="2"/>
  <c r="DY972" i="2"/>
  <c r="DZ972" i="2"/>
  <c r="EA972" i="2"/>
  <c r="EB972" i="2"/>
  <c r="EC972" i="2"/>
  <c r="ED972" i="2"/>
  <c r="EE972" i="2"/>
  <c r="EF972" i="2"/>
  <c r="DO973" i="2"/>
  <c r="DP973" i="2"/>
  <c r="DQ973" i="2"/>
  <c r="DR973" i="2"/>
  <c r="DS973" i="2"/>
  <c r="DT973" i="2"/>
  <c r="DU973" i="2"/>
  <c r="DV973" i="2"/>
  <c r="DW973" i="2"/>
  <c r="DX973" i="2"/>
  <c r="DY973" i="2"/>
  <c r="DZ973" i="2"/>
  <c r="EA973" i="2"/>
  <c r="EB973" i="2"/>
  <c r="EC973" i="2"/>
  <c r="ED973" i="2"/>
  <c r="EE973" i="2"/>
  <c r="EF973" i="2"/>
  <c r="DO974" i="2"/>
  <c r="DP974" i="2"/>
  <c r="DQ974" i="2"/>
  <c r="DR974" i="2"/>
  <c r="DS974" i="2"/>
  <c r="DT974" i="2"/>
  <c r="DU974" i="2"/>
  <c r="DV974" i="2"/>
  <c r="DW974" i="2"/>
  <c r="DX974" i="2"/>
  <c r="DY974" i="2"/>
  <c r="DZ974" i="2"/>
  <c r="EA974" i="2"/>
  <c r="EB974" i="2"/>
  <c r="EC974" i="2"/>
  <c r="ED974" i="2"/>
  <c r="EE974" i="2"/>
  <c r="EF974" i="2"/>
  <c r="DO975" i="2"/>
  <c r="DP975" i="2"/>
  <c r="DQ975" i="2"/>
  <c r="DR975" i="2"/>
  <c r="DS975" i="2"/>
  <c r="DT975" i="2"/>
  <c r="DU975" i="2"/>
  <c r="DV975" i="2"/>
  <c r="DW975" i="2"/>
  <c r="DX975" i="2"/>
  <c r="DY975" i="2"/>
  <c r="DZ975" i="2"/>
  <c r="EA975" i="2"/>
  <c r="EB975" i="2"/>
  <c r="EC975" i="2"/>
  <c r="ED975" i="2"/>
  <c r="EE975" i="2"/>
  <c r="EF975" i="2"/>
  <c r="DO976" i="2"/>
  <c r="DP976" i="2"/>
  <c r="DQ976" i="2"/>
  <c r="DR976" i="2"/>
  <c r="DS976" i="2"/>
  <c r="DT976" i="2"/>
  <c r="DU976" i="2"/>
  <c r="DV976" i="2"/>
  <c r="DW976" i="2"/>
  <c r="DX976" i="2"/>
  <c r="DY976" i="2"/>
  <c r="DZ976" i="2"/>
  <c r="EA976" i="2"/>
  <c r="EB976" i="2"/>
  <c r="EC976" i="2"/>
  <c r="ED976" i="2"/>
  <c r="EE976" i="2"/>
  <c r="EF976" i="2"/>
  <c r="DO977" i="2"/>
  <c r="DP977" i="2"/>
  <c r="DQ977" i="2"/>
  <c r="DR977" i="2"/>
  <c r="DS977" i="2"/>
  <c r="DT977" i="2"/>
  <c r="DU977" i="2"/>
  <c r="DV977" i="2"/>
  <c r="DW977" i="2"/>
  <c r="DX977" i="2"/>
  <c r="DY977" i="2"/>
  <c r="DZ977" i="2"/>
  <c r="EA977" i="2"/>
  <c r="EB977" i="2"/>
  <c r="EC977" i="2"/>
  <c r="ED977" i="2"/>
  <c r="EE977" i="2"/>
  <c r="EF977" i="2"/>
  <c r="DO978" i="2"/>
  <c r="DP978" i="2"/>
  <c r="DQ978" i="2"/>
  <c r="DR978" i="2"/>
  <c r="DS978" i="2"/>
  <c r="DT978" i="2"/>
  <c r="DU978" i="2"/>
  <c r="DV978" i="2"/>
  <c r="DW978" i="2"/>
  <c r="DX978" i="2"/>
  <c r="DY978" i="2"/>
  <c r="DZ978" i="2"/>
  <c r="EA978" i="2"/>
  <c r="EB978" i="2"/>
  <c r="EC978" i="2"/>
  <c r="ED978" i="2"/>
  <c r="EE978" i="2"/>
  <c r="EF978" i="2"/>
  <c r="DO979" i="2"/>
  <c r="DP979" i="2"/>
  <c r="DQ979" i="2"/>
  <c r="DR979" i="2"/>
  <c r="DS979" i="2"/>
  <c r="DT979" i="2"/>
  <c r="DU979" i="2"/>
  <c r="DV979" i="2"/>
  <c r="DW979" i="2"/>
  <c r="DX979" i="2"/>
  <c r="DY979" i="2"/>
  <c r="DZ979" i="2"/>
  <c r="EA979" i="2"/>
  <c r="EB979" i="2"/>
  <c r="EC979" i="2"/>
  <c r="ED979" i="2"/>
  <c r="EE979" i="2"/>
  <c r="EF979" i="2"/>
  <c r="DO980" i="2"/>
  <c r="DP980" i="2"/>
  <c r="DQ980" i="2"/>
  <c r="DR980" i="2"/>
  <c r="DS980" i="2"/>
  <c r="DT980" i="2"/>
  <c r="DU980" i="2"/>
  <c r="DV980" i="2"/>
  <c r="DW980" i="2"/>
  <c r="DX980" i="2"/>
  <c r="DY980" i="2"/>
  <c r="DZ980" i="2"/>
  <c r="EA980" i="2"/>
  <c r="EB980" i="2"/>
  <c r="EC980" i="2"/>
  <c r="ED980" i="2"/>
  <c r="EE980" i="2"/>
  <c r="EF980" i="2"/>
  <c r="DO981" i="2"/>
  <c r="DP981" i="2"/>
  <c r="DQ981" i="2"/>
  <c r="DR981" i="2"/>
  <c r="DS981" i="2"/>
  <c r="DT981" i="2"/>
  <c r="DU981" i="2"/>
  <c r="DV981" i="2"/>
  <c r="DW981" i="2"/>
  <c r="DX981" i="2"/>
  <c r="DY981" i="2"/>
  <c r="DZ981" i="2"/>
  <c r="EA981" i="2"/>
  <c r="EB981" i="2"/>
  <c r="EC981" i="2"/>
  <c r="ED981" i="2"/>
  <c r="EE981" i="2"/>
  <c r="EF981" i="2"/>
  <c r="DO982" i="2"/>
  <c r="DP982" i="2"/>
  <c r="DQ982" i="2"/>
  <c r="DR982" i="2"/>
  <c r="DS982" i="2"/>
  <c r="DT982" i="2"/>
  <c r="DU982" i="2"/>
  <c r="DV982" i="2"/>
  <c r="DW982" i="2"/>
  <c r="DX982" i="2"/>
  <c r="DY982" i="2"/>
  <c r="DZ982" i="2"/>
  <c r="EA982" i="2"/>
  <c r="EB982" i="2"/>
  <c r="EC982" i="2"/>
  <c r="ED982" i="2"/>
  <c r="EE982" i="2"/>
  <c r="EF982" i="2"/>
  <c r="DO983" i="2"/>
  <c r="DP983" i="2"/>
  <c r="DQ983" i="2"/>
  <c r="DR983" i="2"/>
  <c r="DS983" i="2"/>
  <c r="DT983" i="2"/>
  <c r="DU983" i="2"/>
  <c r="DV983" i="2"/>
  <c r="DW983" i="2"/>
  <c r="DX983" i="2"/>
  <c r="DY983" i="2"/>
  <c r="DZ983" i="2"/>
  <c r="EA983" i="2"/>
  <c r="EB983" i="2"/>
  <c r="EC983" i="2"/>
  <c r="ED983" i="2"/>
  <c r="EE983" i="2"/>
  <c r="EF983" i="2"/>
  <c r="DO984" i="2"/>
  <c r="DP984" i="2"/>
  <c r="DQ984" i="2"/>
  <c r="DR984" i="2"/>
  <c r="DS984" i="2"/>
  <c r="DT984" i="2"/>
  <c r="DU984" i="2"/>
  <c r="DV984" i="2"/>
  <c r="DW984" i="2"/>
  <c r="DX984" i="2"/>
  <c r="DY984" i="2"/>
  <c r="DZ984" i="2"/>
  <c r="EA984" i="2"/>
  <c r="EB984" i="2"/>
  <c r="EC984" i="2"/>
  <c r="ED984" i="2"/>
  <c r="EE984" i="2"/>
  <c r="EF984" i="2"/>
  <c r="DO985" i="2"/>
  <c r="DP985" i="2"/>
  <c r="DQ985" i="2"/>
  <c r="DR985" i="2"/>
  <c r="DS985" i="2"/>
  <c r="DT985" i="2"/>
  <c r="DU985" i="2"/>
  <c r="DV985" i="2"/>
  <c r="DW985" i="2"/>
  <c r="DX985" i="2"/>
  <c r="DY985" i="2"/>
  <c r="DZ985" i="2"/>
  <c r="EA985" i="2"/>
  <c r="EB985" i="2"/>
  <c r="EC985" i="2"/>
  <c r="ED985" i="2"/>
  <c r="EE985" i="2"/>
  <c r="EF985" i="2"/>
  <c r="DO986" i="2"/>
  <c r="DP986" i="2"/>
  <c r="DQ986" i="2"/>
  <c r="DR986" i="2"/>
  <c r="DS986" i="2"/>
  <c r="DT986" i="2"/>
  <c r="DU986" i="2"/>
  <c r="DV986" i="2"/>
  <c r="DW986" i="2"/>
  <c r="DX986" i="2"/>
  <c r="DY986" i="2"/>
  <c r="DZ986" i="2"/>
  <c r="EA986" i="2"/>
  <c r="EB986" i="2"/>
  <c r="EC986" i="2"/>
  <c r="ED986" i="2"/>
  <c r="EE986" i="2"/>
  <c r="EF986" i="2"/>
  <c r="DO987" i="2"/>
  <c r="DP987" i="2"/>
  <c r="DQ987" i="2"/>
  <c r="DR987" i="2"/>
  <c r="DS987" i="2"/>
  <c r="DT987" i="2"/>
  <c r="DU987" i="2"/>
  <c r="DV987" i="2"/>
  <c r="DW987" i="2"/>
  <c r="DX987" i="2"/>
  <c r="DY987" i="2"/>
  <c r="DZ987" i="2"/>
  <c r="EA987" i="2"/>
  <c r="EB987" i="2"/>
  <c r="EC987" i="2"/>
  <c r="ED987" i="2"/>
  <c r="EE987" i="2"/>
  <c r="EF987" i="2"/>
  <c r="DO988" i="2"/>
  <c r="DP988" i="2"/>
  <c r="DQ988" i="2"/>
  <c r="DR988" i="2"/>
  <c r="DS988" i="2"/>
  <c r="DT988" i="2"/>
  <c r="DU988" i="2"/>
  <c r="DV988" i="2"/>
  <c r="DW988" i="2"/>
  <c r="DX988" i="2"/>
  <c r="DY988" i="2"/>
  <c r="DZ988" i="2"/>
  <c r="EA988" i="2"/>
  <c r="EB988" i="2"/>
  <c r="EC988" i="2"/>
  <c r="ED988" i="2"/>
  <c r="EE988" i="2"/>
  <c r="EF988" i="2"/>
  <c r="DO989" i="2"/>
  <c r="DP989" i="2"/>
  <c r="DQ989" i="2"/>
  <c r="DR989" i="2"/>
  <c r="DS989" i="2"/>
  <c r="DT989" i="2"/>
  <c r="DU989" i="2"/>
  <c r="DV989" i="2"/>
  <c r="DW989" i="2"/>
  <c r="DX989" i="2"/>
  <c r="DY989" i="2"/>
  <c r="DZ989" i="2"/>
  <c r="EA989" i="2"/>
  <c r="EB989" i="2"/>
  <c r="EC989" i="2"/>
  <c r="ED989" i="2"/>
  <c r="EE989" i="2"/>
  <c r="EF989" i="2"/>
  <c r="DO990" i="2"/>
  <c r="DP990" i="2"/>
  <c r="DQ990" i="2"/>
  <c r="DR990" i="2"/>
  <c r="DS990" i="2"/>
  <c r="DT990" i="2"/>
  <c r="DU990" i="2"/>
  <c r="DV990" i="2"/>
  <c r="DW990" i="2"/>
  <c r="DX990" i="2"/>
  <c r="DY990" i="2"/>
  <c r="DZ990" i="2"/>
  <c r="EA990" i="2"/>
  <c r="EB990" i="2"/>
  <c r="EC990" i="2"/>
  <c r="ED990" i="2"/>
  <c r="EE990" i="2"/>
  <c r="EF990" i="2"/>
  <c r="DO991" i="2"/>
  <c r="DP991" i="2"/>
  <c r="DQ991" i="2"/>
  <c r="DR991" i="2"/>
  <c r="DS991" i="2"/>
  <c r="DT991" i="2"/>
  <c r="DU991" i="2"/>
  <c r="DV991" i="2"/>
  <c r="DW991" i="2"/>
  <c r="DX991" i="2"/>
  <c r="DY991" i="2"/>
  <c r="DZ991" i="2"/>
  <c r="EA991" i="2"/>
  <c r="EB991" i="2"/>
  <c r="EC991" i="2"/>
  <c r="ED991" i="2"/>
  <c r="EE991" i="2"/>
  <c r="EF991" i="2"/>
  <c r="DO992" i="2"/>
  <c r="DP992" i="2"/>
  <c r="DQ992" i="2"/>
  <c r="DR992" i="2"/>
  <c r="DS992" i="2"/>
  <c r="DT992" i="2"/>
  <c r="DU992" i="2"/>
  <c r="DV992" i="2"/>
  <c r="DW992" i="2"/>
  <c r="DX992" i="2"/>
  <c r="DY992" i="2"/>
  <c r="DZ992" i="2"/>
  <c r="EA992" i="2"/>
  <c r="EB992" i="2"/>
  <c r="EC992" i="2"/>
  <c r="ED992" i="2"/>
  <c r="EE992" i="2"/>
  <c r="EF992" i="2"/>
  <c r="DO993" i="2"/>
  <c r="DP993" i="2"/>
  <c r="DQ993" i="2"/>
  <c r="DR993" i="2"/>
  <c r="DS993" i="2"/>
  <c r="DT993" i="2"/>
  <c r="DU993" i="2"/>
  <c r="DV993" i="2"/>
  <c r="DW993" i="2"/>
  <c r="DX993" i="2"/>
  <c r="DY993" i="2"/>
  <c r="DZ993" i="2"/>
  <c r="EA993" i="2"/>
  <c r="EB993" i="2"/>
  <c r="EC993" i="2"/>
  <c r="ED993" i="2"/>
  <c r="EE993" i="2"/>
  <c r="EF993" i="2"/>
  <c r="DO994" i="2"/>
  <c r="DP994" i="2"/>
  <c r="DQ994" i="2"/>
  <c r="DR994" i="2"/>
  <c r="DS994" i="2"/>
  <c r="DT994" i="2"/>
  <c r="DU994" i="2"/>
  <c r="DV994" i="2"/>
  <c r="DW994" i="2"/>
  <c r="DX994" i="2"/>
  <c r="DY994" i="2"/>
  <c r="DZ994" i="2"/>
  <c r="EA994" i="2"/>
  <c r="EB994" i="2"/>
  <c r="EC994" i="2"/>
  <c r="ED994" i="2"/>
  <c r="EE994" i="2"/>
  <c r="EF994" i="2"/>
  <c r="DO995" i="2"/>
  <c r="DP995" i="2"/>
  <c r="DQ995" i="2"/>
  <c r="DR995" i="2"/>
  <c r="DS995" i="2"/>
  <c r="DT995" i="2"/>
  <c r="DU995" i="2"/>
  <c r="DV995" i="2"/>
  <c r="DW995" i="2"/>
  <c r="DX995" i="2"/>
  <c r="DY995" i="2"/>
  <c r="DZ995" i="2"/>
  <c r="EA995" i="2"/>
  <c r="EB995" i="2"/>
  <c r="EC995" i="2"/>
  <c r="ED995" i="2"/>
  <c r="EE995" i="2"/>
  <c r="EF995" i="2"/>
  <c r="DO996" i="2"/>
  <c r="DP996" i="2"/>
  <c r="DQ996" i="2"/>
  <c r="DR996" i="2"/>
  <c r="DS996" i="2"/>
  <c r="DT996" i="2"/>
  <c r="DU996" i="2"/>
  <c r="DV996" i="2"/>
  <c r="DW996" i="2"/>
  <c r="DX996" i="2"/>
  <c r="DY996" i="2"/>
  <c r="DZ996" i="2"/>
  <c r="EA996" i="2"/>
  <c r="EB996" i="2"/>
  <c r="EC996" i="2"/>
  <c r="ED996" i="2"/>
  <c r="EE996" i="2"/>
  <c r="EF996" i="2"/>
  <c r="DO997" i="2"/>
  <c r="DP997" i="2"/>
  <c r="DQ997" i="2"/>
  <c r="DR997" i="2"/>
  <c r="DS997" i="2"/>
  <c r="DT997" i="2"/>
  <c r="DU997" i="2"/>
  <c r="DV997" i="2"/>
  <c r="DW997" i="2"/>
  <c r="DX997" i="2"/>
  <c r="DY997" i="2"/>
  <c r="DZ997" i="2"/>
  <c r="EA997" i="2"/>
  <c r="EB997" i="2"/>
  <c r="EC997" i="2"/>
  <c r="ED997" i="2"/>
  <c r="EE997" i="2"/>
  <c r="EF997" i="2"/>
  <c r="DO998" i="2"/>
  <c r="DP998" i="2"/>
  <c r="DQ998" i="2"/>
  <c r="DR998" i="2"/>
  <c r="DS998" i="2"/>
  <c r="DT998" i="2"/>
  <c r="DU998" i="2"/>
  <c r="DV998" i="2"/>
  <c r="DW998" i="2"/>
  <c r="DX998" i="2"/>
  <c r="DY998" i="2"/>
  <c r="DZ998" i="2"/>
  <c r="EA998" i="2"/>
  <c r="EB998" i="2"/>
  <c r="EC998" i="2"/>
  <c r="ED998" i="2"/>
  <c r="EE998" i="2"/>
  <c r="EF998" i="2"/>
  <c r="DO999" i="2"/>
  <c r="DP999" i="2"/>
  <c r="DQ999" i="2"/>
  <c r="DR999" i="2"/>
  <c r="DS999" i="2"/>
  <c r="DT999" i="2"/>
  <c r="DU999" i="2"/>
  <c r="DV999" i="2"/>
  <c r="DW999" i="2"/>
  <c r="DX999" i="2"/>
  <c r="DY999" i="2"/>
  <c r="DZ999" i="2"/>
  <c r="EA999" i="2"/>
  <c r="EB999" i="2"/>
  <c r="EC999" i="2"/>
  <c r="ED999" i="2"/>
  <c r="EE999" i="2"/>
  <c r="EF999" i="2"/>
  <c r="DO1000" i="2"/>
  <c r="DP1000" i="2"/>
  <c r="DQ1000" i="2"/>
  <c r="DR1000" i="2"/>
  <c r="DS1000" i="2"/>
  <c r="DT1000" i="2"/>
  <c r="DU1000" i="2"/>
  <c r="DV1000" i="2"/>
  <c r="DW1000" i="2"/>
  <c r="DX1000" i="2"/>
  <c r="DY1000" i="2"/>
  <c r="DZ1000" i="2"/>
  <c r="EA1000" i="2"/>
  <c r="EB1000" i="2"/>
  <c r="EC1000" i="2"/>
  <c r="ED1000" i="2"/>
  <c r="EE1000" i="2"/>
  <c r="EF1000" i="2"/>
  <c r="DO1001" i="2"/>
  <c r="DP1001" i="2"/>
  <c r="DQ1001" i="2"/>
  <c r="DR1001" i="2"/>
  <c r="DS1001" i="2"/>
  <c r="DT1001" i="2"/>
  <c r="DU1001" i="2"/>
  <c r="DV1001" i="2"/>
  <c r="DW1001" i="2"/>
  <c r="DX1001" i="2"/>
  <c r="DY1001" i="2"/>
  <c r="DZ1001" i="2"/>
  <c r="EA1001" i="2"/>
  <c r="EB1001" i="2"/>
  <c r="EC1001" i="2"/>
  <c r="ED1001" i="2"/>
  <c r="EE1001" i="2"/>
  <c r="EF1001" i="2"/>
  <c r="DO1002" i="2"/>
  <c r="DP1002" i="2"/>
  <c r="DQ1002" i="2"/>
  <c r="DR1002" i="2"/>
  <c r="DS1002" i="2"/>
  <c r="DT1002" i="2"/>
  <c r="DU1002" i="2"/>
  <c r="DV1002" i="2"/>
  <c r="DW1002" i="2"/>
  <c r="DX1002" i="2"/>
  <c r="DY1002" i="2"/>
  <c r="DZ1002" i="2"/>
  <c r="EA1002" i="2"/>
  <c r="EB1002" i="2"/>
  <c r="EC1002" i="2"/>
  <c r="ED1002" i="2"/>
  <c r="EE1002" i="2"/>
  <c r="EF1002" i="2"/>
  <c r="DO1003" i="2"/>
  <c r="DP1003" i="2"/>
  <c r="DQ1003" i="2"/>
  <c r="DR1003" i="2"/>
  <c r="DS1003" i="2"/>
  <c r="DT1003" i="2"/>
  <c r="DU1003" i="2"/>
  <c r="DV1003" i="2"/>
  <c r="DW1003" i="2"/>
  <c r="DX1003" i="2"/>
  <c r="DY1003" i="2"/>
  <c r="DZ1003" i="2"/>
  <c r="EA1003" i="2"/>
  <c r="EB1003" i="2"/>
  <c r="EC1003" i="2"/>
  <c r="ED1003" i="2"/>
  <c r="EE1003" i="2"/>
  <c r="EF1003" i="2"/>
  <c r="DO1004" i="2"/>
  <c r="DP1004" i="2"/>
  <c r="DQ1004" i="2"/>
  <c r="DR1004" i="2"/>
  <c r="DS1004" i="2"/>
  <c r="DT1004" i="2"/>
  <c r="DU1004" i="2"/>
  <c r="DV1004" i="2"/>
  <c r="DW1004" i="2"/>
  <c r="DX1004" i="2"/>
  <c r="DY1004" i="2"/>
  <c r="DZ1004" i="2"/>
  <c r="EA1004" i="2"/>
  <c r="EB1004" i="2"/>
  <c r="EC1004" i="2"/>
  <c r="ED1004" i="2"/>
  <c r="EE1004" i="2"/>
  <c r="EF1004" i="2"/>
  <c r="DO1005" i="2"/>
  <c r="DP1005" i="2"/>
  <c r="DQ1005" i="2"/>
  <c r="DR1005" i="2"/>
  <c r="DS1005" i="2"/>
  <c r="DT1005" i="2"/>
  <c r="DU1005" i="2"/>
  <c r="DV1005" i="2"/>
  <c r="DW1005" i="2"/>
  <c r="DX1005" i="2"/>
  <c r="DY1005" i="2"/>
  <c r="DZ1005" i="2"/>
  <c r="EA1005" i="2"/>
  <c r="EB1005" i="2"/>
  <c r="EC1005" i="2"/>
  <c r="ED1005" i="2"/>
  <c r="EE1005" i="2"/>
  <c r="EF1005" i="2"/>
  <c r="DO1006" i="2"/>
  <c r="DP1006" i="2"/>
  <c r="DQ1006" i="2"/>
  <c r="DR1006" i="2"/>
  <c r="DS1006" i="2"/>
  <c r="DT1006" i="2"/>
  <c r="DU1006" i="2"/>
  <c r="DV1006" i="2"/>
  <c r="DW1006" i="2"/>
  <c r="DX1006" i="2"/>
  <c r="DY1006" i="2"/>
  <c r="DZ1006" i="2"/>
  <c r="EA1006" i="2"/>
  <c r="EB1006" i="2"/>
  <c r="EC1006" i="2"/>
  <c r="ED1006" i="2"/>
  <c r="EE1006" i="2"/>
  <c r="EF1006" i="2"/>
  <c r="DO1007" i="2"/>
  <c r="DP1007" i="2"/>
  <c r="DQ1007" i="2"/>
  <c r="DR1007" i="2"/>
  <c r="DS1007" i="2"/>
  <c r="DT1007" i="2"/>
  <c r="DU1007" i="2"/>
  <c r="DV1007" i="2"/>
  <c r="DW1007" i="2"/>
  <c r="DX1007" i="2"/>
  <c r="DY1007" i="2"/>
  <c r="DZ1007" i="2"/>
  <c r="EA1007" i="2"/>
  <c r="EB1007" i="2"/>
  <c r="EC1007" i="2"/>
  <c r="ED1007" i="2"/>
  <c r="EE1007" i="2"/>
  <c r="EF1007" i="2"/>
  <c r="DO1008" i="2"/>
  <c r="DP1008" i="2"/>
  <c r="DQ1008" i="2"/>
  <c r="DR1008" i="2"/>
  <c r="DS1008" i="2"/>
  <c r="DT1008" i="2"/>
  <c r="DU1008" i="2"/>
  <c r="DV1008" i="2"/>
  <c r="DW1008" i="2"/>
  <c r="DX1008" i="2"/>
  <c r="DY1008" i="2"/>
  <c r="DZ1008" i="2"/>
  <c r="EA1008" i="2"/>
  <c r="EB1008" i="2"/>
  <c r="EC1008" i="2"/>
  <c r="ED1008" i="2"/>
  <c r="EE1008" i="2"/>
  <c r="EF1008" i="2"/>
  <c r="DO1009" i="2"/>
  <c r="DP1009" i="2"/>
  <c r="DQ1009" i="2"/>
  <c r="DR1009" i="2"/>
  <c r="DS1009" i="2"/>
  <c r="DT1009" i="2"/>
  <c r="DU1009" i="2"/>
  <c r="DV1009" i="2"/>
  <c r="DW1009" i="2"/>
  <c r="DX1009" i="2"/>
  <c r="DY1009" i="2"/>
  <c r="DZ1009" i="2"/>
  <c r="EA1009" i="2"/>
  <c r="EB1009" i="2"/>
  <c r="EC1009" i="2"/>
  <c r="ED1009" i="2"/>
  <c r="EE1009" i="2"/>
  <c r="EF1009" i="2"/>
  <c r="DO1010" i="2"/>
  <c r="DP1010" i="2"/>
  <c r="DQ1010" i="2"/>
  <c r="DR1010" i="2"/>
  <c r="DS1010" i="2"/>
  <c r="DT1010" i="2"/>
  <c r="DU1010" i="2"/>
  <c r="DV1010" i="2"/>
  <c r="DW1010" i="2"/>
  <c r="DX1010" i="2"/>
  <c r="DY1010" i="2"/>
  <c r="DZ1010" i="2"/>
  <c r="EA1010" i="2"/>
  <c r="EB1010" i="2"/>
  <c r="EC1010" i="2"/>
  <c r="ED1010" i="2"/>
  <c r="EE1010" i="2"/>
  <c r="EF1010" i="2"/>
  <c r="DO1011" i="2"/>
  <c r="DP1011" i="2"/>
  <c r="DQ1011" i="2"/>
  <c r="DR1011" i="2"/>
  <c r="DS1011" i="2"/>
  <c r="DT1011" i="2"/>
  <c r="DU1011" i="2"/>
  <c r="DV1011" i="2"/>
  <c r="DW1011" i="2"/>
  <c r="DX1011" i="2"/>
  <c r="DY1011" i="2"/>
  <c r="DZ1011" i="2"/>
  <c r="EA1011" i="2"/>
  <c r="EB1011" i="2"/>
  <c r="EC1011" i="2"/>
  <c r="ED1011" i="2"/>
  <c r="EE1011" i="2"/>
  <c r="EF1011" i="2"/>
  <c r="DO1012" i="2"/>
  <c r="DP1012" i="2"/>
  <c r="DQ1012" i="2"/>
  <c r="DR1012" i="2"/>
  <c r="DS1012" i="2"/>
  <c r="DT1012" i="2"/>
  <c r="DU1012" i="2"/>
  <c r="DV1012" i="2"/>
  <c r="DW1012" i="2"/>
  <c r="DX1012" i="2"/>
  <c r="DY1012" i="2"/>
  <c r="DZ1012" i="2"/>
  <c r="EA1012" i="2"/>
  <c r="EB1012" i="2"/>
  <c r="EC1012" i="2"/>
  <c r="ED1012" i="2"/>
  <c r="EE1012" i="2"/>
  <c r="EF1012" i="2"/>
  <c r="DO1013" i="2"/>
  <c r="DP1013" i="2"/>
  <c r="DQ1013" i="2"/>
  <c r="DR1013" i="2"/>
  <c r="DS1013" i="2"/>
  <c r="DT1013" i="2"/>
  <c r="DU1013" i="2"/>
  <c r="DV1013" i="2"/>
  <c r="DW1013" i="2"/>
  <c r="DX1013" i="2"/>
  <c r="DY1013" i="2"/>
  <c r="DZ1013" i="2"/>
  <c r="EA1013" i="2"/>
  <c r="EB1013" i="2"/>
  <c r="EC1013" i="2"/>
  <c r="ED1013" i="2"/>
  <c r="EE1013" i="2"/>
  <c r="EF1013" i="2"/>
  <c r="DO1014" i="2"/>
  <c r="DP1014" i="2"/>
  <c r="DQ1014" i="2"/>
  <c r="DR1014" i="2"/>
  <c r="DS1014" i="2"/>
  <c r="DT1014" i="2"/>
  <c r="DU1014" i="2"/>
  <c r="DV1014" i="2"/>
  <c r="DW1014" i="2"/>
  <c r="DX1014" i="2"/>
  <c r="DY1014" i="2"/>
  <c r="DZ1014" i="2"/>
  <c r="EA1014" i="2"/>
  <c r="EB1014" i="2"/>
  <c r="EC1014" i="2"/>
  <c r="ED1014" i="2"/>
  <c r="EE1014" i="2"/>
  <c r="EF1014" i="2"/>
  <c r="DO1015" i="2"/>
  <c r="DP1015" i="2"/>
  <c r="DQ1015" i="2"/>
  <c r="DR1015" i="2"/>
  <c r="DS1015" i="2"/>
  <c r="DT1015" i="2"/>
  <c r="DU1015" i="2"/>
  <c r="DV1015" i="2"/>
  <c r="DW1015" i="2"/>
  <c r="DX1015" i="2"/>
  <c r="DY1015" i="2"/>
  <c r="DZ1015" i="2"/>
  <c r="EA1015" i="2"/>
  <c r="EB1015" i="2"/>
  <c r="EC1015" i="2"/>
  <c r="ED1015" i="2"/>
  <c r="EE1015" i="2"/>
  <c r="EF1015" i="2"/>
  <c r="DO1016" i="2"/>
  <c r="DP1016" i="2"/>
  <c r="DQ1016" i="2"/>
  <c r="DR1016" i="2"/>
  <c r="DS1016" i="2"/>
  <c r="DT1016" i="2"/>
  <c r="DU1016" i="2"/>
  <c r="DV1016" i="2"/>
  <c r="DW1016" i="2"/>
  <c r="DX1016" i="2"/>
  <c r="DY1016" i="2"/>
  <c r="DZ1016" i="2"/>
  <c r="EA1016" i="2"/>
  <c r="EB1016" i="2"/>
  <c r="EC1016" i="2"/>
  <c r="ED1016" i="2"/>
  <c r="EE1016" i="2"/>
  <c r="EF1016" i="2"/>
  <c r="DO1017" i="2"/>
  <c r="DP1017" i="2"/>
  <c r="DQ1017" i="2"/>
  <c r="DR1017" i="2"/>
  <c r="DS1017" i="2"/>
  <c r="DT1017" i="2"/>
  <c r="DU1017" i="2"/>
  <c r="DV1017" i="2"/>
  <c r="DW1017" i="2"/>
  <c r="DX1017" i="2"/>
  <c r="DY1017" i="2"/>
  <c r="DZ1017" i="2"/>
  <c r="EA1017" i="2"/>
  <c r="EB1017" i="2"/>
  <c r="EC1017" i="2"/>
  <c r="ED1017" i="2"/>
  <c r="EE1017" i="2"/>
  <c r="EF1017" i="2"/>
  <c r="DO1018" i="2"/>
  <c r="DP1018" i="2"/>
  <c r="DQ1018" i="2"/>
  <c r="DR1018" i="2"/>
  <c r="DS1018" i="2"/>
  <c r="DT1018" i="2"/>
  <c r="DU1018" i="2"/>
  <c r="DV1018" i="2"/>
  <c r="DW1018" i="2"/>
  <c r="DX1018" i="2"/>
  <c r="DY1018" i="2"/>
  <c r="DZ1018" i="2"/>
  <c r="EA1018" i="2"/>
  <c r="EB1018" i="2"/>
  <c r="EC1018" i="2"/>
  <c r="ED1018" i="2"/>
  <c r="EE1018" i="2"/>
  <c r="EF1018" i="2"/>
  <c r="DO1019" i="2"/>
  <c r="DP1019" i="2"/>
  <c r="DQ1019" i="2"/>
  <c r="DR1019" i="2"/>
  <c r="DS1019" i="2"/>
  <c r="DT1019" i="2"/>
  <c r="DU1019" i="2"/>
  <c r="DV1019" i="2"/>
  <c r="DW1019" i="2"/>
  <c r="DX1019" i="2"/>
  <c r="DY1019" i="2"/>
  <c r="DZ1019" i="2"/>
  <c r="EA1019" i="2"/>
  <c r="EB1019" i="2"/>
  <c r="EC1019" i="2"/>
  <c r="ED1019" i="2"/>
  <c r="EE1019" i="2"/>
  <c r="EF1019" i="2"/>
  <c r="DO1020" i="2"/>
  <c r="DP1020" i="2"/>
  <c r="DQ1020" i="2"/>
  <c r="DR1020" i="2"/>
  <c r="DS1020" i="2"/>
  <c r="DT1020" i="2"/>
  <c r="DU1020" i="2"/>
  <c r="DV1020" i="2"/>
  <c r="DW1020" i="2"/>
  <c r="DX1020" i="2"/>
  <c r="DY1020" i="2"/>
  <c r="DZ1020" i="2"/>
  <c r="EA1020" i="2"/>
  <c r="EB1020" i="2"/>
  <c r="EC1020" i="2"/>
  <c r="ED1020" i="2"/>
  <c r="EE1020" i="2"/>
  <c r="EF1020" i="2"/>
  <c r="DO1021" i="2"/>
  <c r="DP1021" i="2"/>
  <c r="DQ1021" i="2"/>
  <c r="DR1021" i="2"/>
  <c r="DS1021" i="2"/>
  <c r="DT1021" i="2"/>
  <c r="DU1021" i="2"/>
  <c r="DV1021" i="2"/>
  <c r="DW1021" i="2"/>
  <c r="DX1021" i="2"/>
  <c r="DY1021" i="2"/>
  <c r="DZ1021" i="2"/>
  <c r="EA1021" i="2"/>
  <c r="EB1021" i="2"/>
  <c r="EC1021" i="2"/>
  <c r="ED1021" i="2"/>
  <c r="EE1021" i="2"/>
  <c r="EF1021" i="2"/>
  <c r="DO1022" i="2"/>
  <c r="DP1022" i="2"/>
  <c r="DQ1022" i="2"/>
  <c r="DR1022" i="2"/>
  <c r="DS1022" i="2"/>
  <c r="DT1022" i="2"/>
  <c r="DU1022" i="2"/>
  <c r="DV1022" i="2"/>
  <c r="DW1022" i="2"/>
  <c r="DX1022" i="2"/>
  <c r="DY1022" i="2"/>
  <c r="DZ1022" i="2"/>
  <c r="EA1022" i="2"/>
  <c r="EB1022" i="2"/>
  <c r="EC1022" i="2"/>
  <c r="ED1022" i="2"/>
  <c r="EE1022" i="2"/>
  <c r="EF1022" i="2"/>
  <c r="DO1023" i="2"/>
  <c r="DP1023" i="2"/>
  <c r="DQ1023" i="2"/>
  <c r="DR1023" i="2"/>
  <c r="DS1023" i="2"/>
  <c r="DT1023" i="2"/>
  <c r="DU1023" i="2"/>
  <c r="DV1023" i="2"/>
  <c r="DW1023" i="2"/>
  <c r="DX1023" i="2"/>
  <c r="DY1023" i="2"/>
  <c r="DZ1023" i="2"/>
  <c r="EA1023" i="2"/>
  <c r="EB1023" i="2"/>
  <c r="EC1023" i="2"/>
  <c r="ED1023" i="2"/>
  <c r="EE1023" i="2"/>
  <c r="EF1023" i="2"/>
  <c r="DO1024" i="2"/>
  <c r="DP1024" i="2"/>
  <c r="DQ1024" i="2"/>
  <c r="DR1024" i="2"/>
  <c r="DS1024" i="2"/>
  <c r="DT1024" i="2"/>
  <c r="DU1024" i="2"/>
  <c r="DV1024" i="2"/>
  <c r="DW1024" i="2"/>
  <c r="DX1024" i="2"/>
  <c r="DY1024" i="2"/>
  <c r="DZ1024" i="2"/>
  <c r="EA1024" i="2"/>
  <c r="EB1024" i="2"/>
  <c r="EC1024" i="2"/>
  <c r="ED1024" i="2"/>
  <c r="EE1024" i="2"/>
  <c r="EF1024" i="2"/>
  <c r="DO2" i="2"/>
  <c r="AK3" i="2" s="1"/>
  <c r="DP2" i="2"/>
  <c r="AL3" i="2" s="1"/>
  <c r="DQ2" i="2"/>
  <c r="AM3" i="2" s="1"/>
  <c r="DR2" i="2"/>
  <c r="AN3" i="2" s="1"/>
  <c r="DS2" i="2"/>
  <c r="DT2" i="2"/>
  <c r="AP3" i="2" s="1"/>
  <c r="DU2" i="2"/>
  <c r="AQ3" i="2" s="1"/>
  <c r="DV2" i="2"/>
  <c r="AR3" i="2" s="1"/>
  <c r="DW2" i="2"/>
  <c r="AS3" i="2" s="1"/>
  <c r="DX2" i="2"/>
  <c r="AT3" i="2" s="1"/>
  <c r="DY2" i="2"/>
  <c r="AU3" i="2" s="1"/>
  <c r="DZ2" i="2"/>
  <c r="AV3" i="2" s="1"/>
  <c r="EA2" i="2"/>
  <c r="AW3" i="2" s="1"/>
  <c r="EB2" i="2"/>
  <c r="AX3" i="2" s="1"/>
  <c r="EC2" i="2"/>
  <c r="AY3" i="2" s="1"/>
  <c r="ED2" i="2"/>
  <c r="AZ3" i="2" s="1"/>
  <c r="EE2" i="2"/>
  <c r="BA3" i="2" s="1"/>
  <c r="EF2" i="2"/>
  <c r="BB3" i="2" s="1"/>
  <c r="DN2" i="2"/>
  <c r="DN3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46" i="2"/>
  <c r="DN47" i="2"/>
  <c r="DN48" i="2"/>
  <c r="DN49" i="2"/>
  <c r="DN50" i="2"/>
  <c r="DN51" i="2"/>
  <c r="DN52" i="2"/>
  <c r="DN53" i="2"/>
  <c r="DN54" i="2"/>
  <c r="DN55" i="2"/>
  <c r="DN56" i="2"/>
  <c r="DN57" i="2"/>
  <c r="DN58" i="2"/>
  <c r="DN59" i="2"/>
  <c r="DN60" i="2"/>
  <c r="DN61" i="2"/>
  <c r="DN62" i="2"/>
  <c r="DN63" i="2"/>
  <c r="DN64" i="2"/>
  <c r="DN65" i="2"/>
  <c r="DN66" i="2"/>
  <c r="DN67" i="2"/>
  <c r="DN68" i="2"/>
  <c r="DN69" i="2"/>
  <c r="DN70" i="2"/>
  <c r="DN71" i="2"/>
  <c r="DN72" i="2"/>
  <c r="DN73" i="2"/>
  <c r="DN74" i="2"/>
  <c r="DN75" i="2"/>
  <c r="DN76" i="2"/>
  <c r="DN77" i="2"/>
  <c r="DN78" i="2"/>
  <c r="DN79" i="2"/>
  <c r="DN80" i="2"/>
  <c r="DN81" i="2"/>
  <c r="DN82" i="2"/>
  <c r="DN83" i="2"/>
  <c r="DN84" i="2"/>
  <c r="DN85" i="2"/>
  <c r="DN86" i="2"/>
  <c r="DN87" i="2"/>
  <c r="DN88" i="2"/>
  <c r="DN89" i="2"/>
  <c r="DN90" i="2"/>
  <c r="DN91" i="2"/>
  <c r="DN92" i="2"/>
  <c r="DN93" i="2"/>
  <c r="DN94" i="2"/>
  <c r="DN95" i="2"/>
  <c r="DN96" i="2"/>
  <c r="DN97" i="2"/>
  <c r="DN98" i="2"/>
  <c r="DN99" i="2"/>
  <c r="DN100" i="2"/>
  <c r="DN101" i="2"/>
  <c r="DN102" i="2"/>
  <c r="DN103" i="2"/>
  <c r="DN104" i="2"/>
  <c r="DN105" i="2"/>
  <c r="DN106" i="2"/>
  <c r="DN107" i="2"/>
  <c r="DN108" i="2"/>
  <c r="DN109" i="2"/>
  <c r="DN110" i="2"/>
  <c r="DN111" i="2"/>
  <c r="DN112" i="2"/>
  <c r="DN113" i="2"/>
  <c r="DN114" i="2"/>
  <c r="DN115" i="2"/>
  <c r="DN116" i="2"/>
  <c r="DN117" i="2"/>
  <c r="DN118" i="2"/>
  <c r="DN119" i="2"/>
  <c r="DN120" i="2"/>
  <c r="DN121" i="2"/>
  <c r="DN122" i="2"/>
  <c r="DN123" i="2"/>
  <c r="DN124" i="2"/>
  <c r="DN125" i="2"/>
  <c r="DN126" i="2"/>
  <c r="DN127" i="2"/>
  <c r="DN128" i="2"/>
  <c r="DN129" i="2"/>
  <c r="DN130" i="2"/>
  <c r="DN131" i="2"/>
  <c r="DN132" i="2"/>
  <c r="DN133" i="2"/>
  <c r="DN134" i="2"/>
  <c r="DN135" i="2"/>
  <c r="DN136" i="2"/>
  <c r="DN137" i="2"/>
  <c r="DN138" i="2"/>
  <c r="DN139" i="2"/>
  <c r="DN140" i="2"/>
  <c r="DN141" i="2"/>
  <c r="DN142" i="2"/>
  <c r="DN143" i="2"/>
  <c r="DN144" i="2"/>
  <c r="DN145" i="2"/>
  <c r="DN146" i="2"/>
  <c r="DN147" i="2"/>
  <c r="DN148" i="2"/>
  <c r="DN149" i="2"/>
  <c r="DN150" i="2"/>
  <c r="DN151" i="2"/>
  <c r="DN152" i="2"/>
  <c r="DN153" i="2"/>
  <c r="DN154" i="2"/>
  <c r="DN155" i="2"/>
  <c r="DN156" i="2"/>
  <c r="DN157" i="2"/>
  <c r="DN158" i="2"/>
  <c r="DN159" i="2"/>
  <c r="DN160" i="2"/>
  <c r="DN161" i="2"/>
  <c r="DN162" i="2"/>
  <c r="DN163" i="2"/>
  <c r="DN164" i="2"/>
  <c r="DN165" i="2"/>
  <c r="DN166" i="2"/>
  <c r="DN167" i="2"/>
  <c r="DN168" i="2"/>
  <c r="DN169" i="2"/>
  <c r="DN170" i="2"/>
  <c r="DN171" i="2"/>
  <c r="DN172" i="2"/>
  <c r="DN173" i="2"/>
  <c r="DN174" i="2"/>
  <c r="DN175" i="2"/>
  <c r="DN176" i="2"/>
  <c r="DN177" i="2"/>
  <c r="DN178" i="2"/>
  <c r="DN179" i="2"/>
  <c r="DN180" i="2"/>
  <c r="DN181" i="2"/>
  <c r="DN182" i="2"/>
  <c r="DN183" i="2"/>
  <c r="DN184" i="2"/>
  <c r="DN185" i="2"/>
  <c r="DN186" i="2"/>
  <c r="DN187" i="2"/>
  <c r="DN188" i="2"/>
  <c r="DN189" i="2"/>
  <c r="DN190" i="2"/>
  <c r="DN191" i="2"/>
  <c r="DN192" i="2"/>
  <c r="DN193" i="2"/>
  <c r="DN194" i="2"/>
  <c r="DN195" i="2"/>
  <c r="DN196" i="2"/>
  <c r="DN197" i="2"/>
  <c r="DN198" i="2"/>
  <c r="DN199" i="2"/>
  <c r="DN200" i="2"/>
  <c r="DN201" i="2"/>
  <c r="DN202" i="2"/>
  <c r="DN203" i="2"/>
  <c r="DN204" i="2"/>
  <c r="DN205" i="2"/>
  <c r="DN206" i="2"/>
  <c r="DN207" i="2"/>
  <c r="DN208" i="2"/>
  <c r="DN209" i="2"/>
  <c r="DN210" i="2"/>
  <c r="DN211" i="2"/>
  <c r="DN212" i="2"/>
  <c r="DN213" i="2"/>
  <c r="DN214" i="2"/>
  <c r="DN215" i="2"/>
  <c r="DN216" i="2"/>
  <c r="DN217" i="2"/>
  <c r="DN218" i="2"/>
  <c r="DN219" i="2"/>
  <c r="DN220" i="2"/>
  <c r="DN221" i="2"/>
  <c r="DN222" i="2"/>
  <c r="DN223" i="2"/>
  <c r="DN224" i="2"/>
  <c r="DN225" i="2"/>
  <c r="DN226" i="2"/>
  <c r="DN227" i="2"/>
  <c r="DN228" i="2"/>
  <c r="DN229" i="2"/>
  <c r="DN230" i="2"/>
  <c r="DN231" i="2"/>
  <c r="DN232" i="2"/>
  <c r="DN233" i="2"/>
  <c r="DN234" i="2"/>
  <c r="DN235" i="2"/>
  <c r="DN236" i="2"/>
  <c r="DN237" i="2"/>
  <c r="DN238" i="2"/>
  <c r="DN239" i="2"/>
  <c r="DN240" i="2"/>
  <c r="DN241" i="2"/>
  <c r="DN242" i="2"/>
  <c r="DN243" i="2"/>
  <c r="DN244" i="2"/>
  <c r="DN245" i="2"/>
  <c r="DN246" i="2"/>
  <c r="DN247" i="2"/>
  <c r="DN248" i="2"/>
  <c r="DN249" i="2"/>
  <c r="DN250" i="2"/>
  <c r="DN251" i="2"/>
  <c r="DN252" i="2"/>
  <c r="DN253" i="2"/>
  <c r="DN254" i="2"/>
  <c r="DN255" i="2"/>
  <c r="DN256" i="2"/>
  <c r="DN257" i="2"/>
  <c r="DN258" i="2"/>
  <c r="DN259" i="2"/>
  <c r="DN260" i="2"/>
  <c r="DN261" i="2"/>
  <c r="DN262" i="2"/>
  <c r="DN263" i="2"/>
  <c r="DN264" i="2"/>
  <c r="DN265" i="2"/>
  <c r="DN266" i="2"/>
  <c r="DN267" i="2"/>
  <c r="DN268" i="2"/>
  <c r="DN269" i="2"/>
  <c r="DN270" i="2"/>
  <c r="DN271" i="2"/>
  <c r="DN272" i="2"/>
  <c r="DN273" i="2"/>
  <c r="DN274" i="2"/>
  <c r="DN275" i="2"/>
  <c r="DN276" i="2"/>
  <c r="DN277" i="2"/>
  <c r="DN278" i="2"/>
  <c r="DN279" i="2"/>
  <c r="DN280" i="2"/>
  <c r="DN281" i="2"/>
  <c r="DN282" i="2"/>
  <c r="DN283" i="2"/>
  <c r="DN284" i="2"/>
  <c r="DN285" i="2"/>
  <c r="DN286" i="2"/>
  <c r="DN287" i="2"/>
  <c r="DN288" i="2"/>
  <c r="DN289" i="2"/>
  <c r="DN290" i="2"/>
  <c r="DN291" i="2"/>
  <c r="DN292" i="2"/>
  <c r="DN293" i="2"/>
  <c r="DN294" i="2"/>
  <c r="DN295" i="2"/>
  <c r="DN296" i="2"/>
  <c r="DN297" i="2"/>
  <c r="DN298" i="2"/>
  <c r="DN299" i="2"/>
  <c r="DN300" i="2"/>
  <c r="DN301" i="2"/>
  <c r="DN302" i="2"/>
  <c r="DN303" i="2"/>
  <c r="DN304" i="2"/>
  <c r="DN305" i="2"/>
  <c r="DN306" i="2"/>
  <c r="DN307" i="2"/>
  <c r="DN308" i="2"/>
  <c r="DN309" i="2"/>
  <c r="DN310" i="2"/>
  <c r="DN311" i="2"/>
  <c r="DN312" i="2"/>
  <c r="DN313" i="2"/>
  <c r="DN314" i="2"/>
  <c r="DN315" i="2"/>
  <c r="DN316" i="2"/>
  <c r="DN317" i="2"/>
  <c r="DN318" i="2"/>
  <c r="DN319" i="2"/>
  <c r="DN320" i="2"/>
  <c r="DN321" i="2"/>
  <c r="DN322" i="2"/>
  <c r="DN323" i="2"/>
  <c r="DN324" i="2"/>
  <c r="DN325" i="2"/>
  <c r="DN326" i="2"/>
  <c r="DN327" i="2"/>
  <c r="DN328" i="2"/>
  <c r="DN329" i="2"/>
  <c r="DN330" i="2"/>
  <c r="DN331" i="2"/>
  <c r="DN332" i="2"/>
  <c r="DN333" i="2"/>
  <c r="DN334" i="2"/>
  <c r="DN335" i="2"/>
  <c r="DN336" i="2"/>
  <c r="DN337" i="2"/>
  <c r="DN338" i="2"/>
  <c r="DN339" i="2"/>
  <c r="DN340" i="2"/>
  <c r="DN341" i="2"/>
  <c r="DN342" i="2"/>
  <c r="DN343" i="2"/>
  <c r="DN344" i="2"/>
  <c r="DN345" i="2"/>
  <c r="DN346" i="2"/>
  <c r="DN347" i="2"/>
  <c r="DN348" i="2"/>
  <c r="DN349" i="2"/>
  <c r="DN350" i="2"/>
  <c r="DN351" i="2"/>
  <c r="DN352" i="2"/>
  <c r="DN353" i="2"/>
  <c r="DN354" i="2"/>
  <c r="DN355" i="2"/>
  <c r="DN356" i="2"/>
  <c r="DN357" i="2"/>
  <c r="DN358" i="2"/>
  <c r="DN359" i="2"/>
  <c r="DN360" i="2"/>
  <c r="DN361" i="2"/>
  <c r="DN362" i="2"/>
  <c r="DN363" i="2"/>
  <c r="DN364" i="2"/>
  <c r="DN365" i="2"/>
  <c r="DN366" i="2"/>
  <c r="DN367" i="2"/>
  <c r="DN368" i="2"/>
  <c r="DN369" i="2"/>
  <c r="DN370" i="2"/>
  <c r="DN371" i="2"/>
  <c r="DN372" i="2"/>
  <c r="DN373" i="2"/>
  <c r="DN374" i="2"/>
  <c r="DN375" i="2"/>
  <c r="DN376" i="2"/>
  <c r="DN377" i="2"/>
  <c r="DN378" i="2"/>
  <c r="DN379" i="2"/>
  <c r="DN380" i="2"/>
  <c r="DN381" i="2"/>
  <c r="DN382" i="2"/>
  <c r="DN383" i="2"/>
  <c r="DN384" i="2"/>
  <c r="DN385" i="2"/>
  <c r="DN386" i="2"/>
  <c r="DN387" i="2"/>
  <c r="DN388" i="2"/>
  <c r="DN389" i="2"/>
  <c r="DN390" i="2"/>
  <c r="DN391" i="2"/>
  <c r="DN392" i="2"/>
  <c r="DN393" i="2"/>
  <c r="DN394" i="2"/>
  <c r="DN395" i="2"/>
  <c r="DN396" i="2"/>
  <c r="DN397" i="2"/>
  <c r="DN398" i="2"/>
  <c r="DN399" i="2"/>
  <c r="DN400" i="2"/>
  <c r="DN401" i="2"/>
  <c r="DN402" i="2"/>
  <c r="DN403" i="2"/>
  <c r="DN404" i="2"/>
  <c r="DN405" i="2"/>
  <c r="DN406" i="2"/>
  <c r="DN407" i="2"/>
  <c r="DN408" i="2"/>
  <c r="DN409" i="2"/>
  <c r="DN410" i="2"/>
  <c r="DN411" i="2"/>
  <c r="DN412" i="2"/>
  <c r="DN413" i="2"/>
  <c r="DN414" i="2"/>
  <c r="DN415" i="2"/>
  <c r="DN416" i="2"/>
  <c r="DN417" i="2"/>
  <c r="DN418" i="2"/>
  <c r="DN419" i="2"/>
  <c r="DN420" i="2"/>
  <c r="DN421" i="2"/>
  <c r="DN422" i="2"/>
  <c r="DN423" i="2"/>
  <c r="DN424" i="2"/>
  <c r="DN425" i="2"/>
  <c r="DN426" i="2"/>
  <c r="DN427" i="2"/>
  <c r="DN428" i="2"/>
  <c r="DN429" i="2"/>
  <c r="DN430" i="2"/>
  <c r="DN431" i="2"/>
  <c r="DN432" i="2"/>
  <c r="DN433" i="2"/>
  <c r="DN434" i="2"/>
  <c r="DN435" i="2"/>
  <c r="DN436" i="2"/>
  <c r="DN437" i="2"/>
  <c r="DN438" i="2"/>
  <c r="DN439" i="2"/>
  <c r="DN440" i="2"/>
  <c r="DN441" i="2"/>
  <c r="DN442" i="2"/>
  <c r="DN443" i="2"/>
  <c r="DN444" i="2"/>
  <c r="DN445" i="2"/>
  <c r="DN446" i="2"/>
  <c r="DN447" i="2"/>
  <c r="DN448" i="2"/>
  <c r="DN449" i="2"/>
  <c r="DN450" i="2"/>
  <c r="DN451" i="2"/>
  <c r="DN452" i="2"/>
  <c r="DN453" i="2"/>
  <c r="DN454" i="2"/>
  <c r="DN455" i="2"/>
  <c r="DN456" i="2"/>
  <c r="DN457" i="2"/>
  <c r="DN458" i="2"/>
  <c r="DN459" i="2"/>
  <c r="DN460" i="2"/>
  <c r="DN461" i="2"/>
  <c r="DN462" i="2"/>
  <c r="DN463" i="2"/>
  <c r="DN464" i="2"/>
  <c r="DN465" i="2"/>
  <c r="DN466" i="2"/>
  <c r="DN467" i="2"/>
  <c r="DN468" i="2"/>
  <c r="DN469" i="2"/>
  <c r="DN470" i="2"/>
  <c r="DN471" i="2"/>
  <c r="DN472" i="2"/>
  <c r="DN473" i="2"/>
  <c r="DN474" i="2"/>
  <c r="DN475" i="2"/>
  <c r="DN476" i="2"/>
  <c r="DN477" i="2"/>
  <c r="DN478" i="2"/>
  <c r="DN479" i="2"/>
  <c r="DN480" i="2"/>
  <c r="DN481" i="2"/>
  <c r="DN482" i="2"/>
  <c r="DN483" i="2"/>
  <c r="DN484" i="2"/>
  <c r="DN485" i="2"/>
  <c r="DN486" i="2"/>
  <c r="DN487" i="2"/>
  <c r="DN488" i="2"/>
  <c r="DN489" i="2"/>
  <c r="DN490" i="2"/>
  <c r="DN491" i="2"/>
  <c r="DN492" i="2"/>
  <c r="DN493" i="2"/>
  <c r="DN494" i="2"/>
  <c r="DN495" i="2"/>
  <c r="DN496" i="2"/>
  <c r="DN497" i="2"/>
  <c r="DN498" i="2"/>
  <c r="DN499" i="2"/>
  <c r="DN500" i="2"/>
  <c r="DN501" i="2"/>
  <c r="DN502" i="2"/>
  <c r="DN503" i="2"/>
  <c r="DN504" i="2"/>
  <c r="DN505" i="2"/>
  <c r="DN506" i="2"/>
  <c r="DN507" i="2"/>
  <c r="DN508" i="2"/>
  <c r="DN509" i="2"/>
  <c r="DN510" i="2"/>
  <c r="DN511" i="2"/>
  <c r="DN512" i="2"/>
  <c r="DN513" i="2"/>
  <c r="DN514" i="2"/>
  <c r="DN515" i="2"/>
  <c r="DN516" i="2"/>
  <c r="DN517" i="2"/>
  <c r="DN518" i="2"/>
  <c r="DN519" i="2"/>
  <c r="DN520" i="2"/>
  <c r="DN521" i="2"/>
  <c r="DN522" i="2"/>
  <c r="DN523" i="2"/>
  <c r="DN524" i="2"/>
  <c r="DN525" i="2"/>
  <c r="DN526" i="2"/>
  <c r="DN527" i="2"/>
  <c r="DN528" i="2"/>
  <c r="DN529" i="2"/>
  <c r="DN530" i="2"/>
  <c r="DN531" i="2"/>
  <c r="DN532" i="2"/>
  <c r="DN533" i="2"/>
  <c r="DN534" i="2"/>
  <c r="DN535" i="2"/>
  <c r="DN536" i="2"/>
  <c r="DN537" i="2"/>
  <c r="DN538" i="2"/>
  <c r="DN539" i="2"/>
  <c r="DN540" i="2"/>
  <c r="DN541" i="2"/>
  <c r="DN542" i="2"/>
  <c r="DN543" i="2"/>
  <c r="DN544" i="2"/>
  <c r="DN545" i="2"/>
  <c r="DN546" i="2"/>
  <c r="DN547" i="2"/>
  <c r="DN548" i="2"/>
  <c r="DN549" i="2"/>
  <c r="DN550" i="2"/>
  <c r="DN551" i="2"/>
  <c r="DN552" i="2"/>
  <c r="DN553" i="2"/>
  <c r="DN554" i="2"/>
  <c r="DN555" i="2"/>
  <c r="DN556" i="2"/>
  <c r="DN557" i="2"/>
  <c r="DN558" i="2"/>
  <c r="DN559" i="2"/>
  <c r="DN560" i="2"/>
  <c r="DN561" i="2"/>
  <c r="DN562" i="2"/>
  <c r="DN563" i="2"/>
  <c r="DN564" i="2"/>
  <c r="DN565" i="2"/>
  <c r="DN566" i="2"/>
  <c r="DN567" i="2"/>
  <c r="DN568" i="2"/>
  <c r="DN569" i="2"/>
  <c r="DN570" i="2"/>
  <c r="DN571" i="2"/>
  <c r="DN572" i="2"/>
  <c r="DN573" i="2"/>
  <c r="DN574" i="2"/>
  <c r="DN575" i="2"/>
  <c r="DN576" i="2"/>
  <c r="DN577" i="2"/>
  <c r="DN578" i="2"/>
  <c r="DN579" i="2"/>
  <c r="DN580" i="2"/>
  <c r="DN581" i="2"/>
  <c r="DN582" i="2"/>
  <c r="DN583" i="2"/>
  <c r="DN584" i="2"/>
  <c r="DN585" i="2"/>
  <c r="DN586" i="2"/>
  <c r="DN587" i="2"/>
  <c r="DN588" i="2"/>
  <c r="DN589" i="2"/>
  <c r="DN590" i="2"/>
  <c r="DN591" i="2"/>
  <c r="DN592" i="2"/>
  <c r="DN593" i="2"/>
  <c r="DN594" i="2"/>
  <c r="DN595" i="2"/>
  <c r="DN596" i="2"/>
  <c r="DN597" i="2"/>
  <c r="DN598" i="2"/>
  <c r="DN599" i="2"/>
  <c r="DN600" i="2"/>
  <c r="DN601" i="2"/>
  <c r="DN602" i="2"/>
  <c r="DN603" i="2"/>
  <c r="DN604" i="2"/>
  <c r="DN605" i="2"/>
  <c r="DN606" i="2"/>
  <c r="DN607" i="2"/>
  <c r="DN608" i="2"/>
  <c r="DN609" i="2"/>
  <c r="DN610" i="2"/>
  <c r="DN611" i="2"/>
  <c r="DN612" i="2"/>
  <c r="DN613" i="2"/>
  <c r="DN614" i="2"/>
  <c r="DN615" i="2"/>
  <c r="DN616" i="2"/>
  <c r="DN617" i="2"/>
  <c r="DN618" i="2"/>
  <c r="DN619" i="2"/>
  <c r="DN620" i="2"/>
  <c r="DN621" i="2"/>
  <c r="DN622" i="2"/>
  <c r="DN623" i="2"/>
  <c r="DN624" i="2"/>
  <c r="DN625" i="2"/>
  <c r="DN626" i="2"/>
  <c r="DN627" i="2"/>
  <c r="DN628" i="2"/>
  <c r="DN629" i="2"/>
  <c r="DN630" i="2"/>
  <c r="DN631" i="2"/>
  <c r="DN632" i="2"/>
  <c r="DN633" i="2"/>
  <c r="DN634" i="2"/>
  <c r="DN635" i="2"/>
  <c r="DN636" i="2"/>
  <c r="DN637" i="2"/>
  <c r="DN638" i="2"/>
  <c r="DN639" i="2"/>
  <c r="DN640" i="2"/>
  <c r="DN641" i="2"/>
  <c r="DN642" i="2"/>
  <c r="DN643" i="2"/>
  <c r="DN644" i="2"/>
  <c r="DN645" i="2"/>
  <c r="DN646" i="2"/>
  <c r="DN647" i="2"/>
  <c r="DN648" i="2"/>
  <c r="DN649" i="2"/>
  <c r="DN650" i="2"/>
  <c r="DN651" i="2"/>
  <c r="DN652" i="2"/>
  <c r="DN653" i="2"/>
  <c r="DN654" i="2"/>
  <c r="DN655" i="2"/>
  <c r="DN656" i="2"/>
  <c r="DN657" i="2"/>
  <c r="DN658" i="2"/>
  <c r="DN659" i="2"/>
  <c r="DN660" i="2"/>
  <c r="DN661" i="2"/>
  <c r="DN662" i="2"/>
  <c r="DN663" i="2"/>
  <c r="DN664" i="2"/>
  <c r="DN665" i="2"/>
  <c r="DN666" i="2"/>
  <c r="DN667" i="2"/>
  <c r="DN668" i="2"/>
  <c r="DN669" i="2"/>
  <c r="DN670" i="2"/>
  <c r="DN671" i="2"/>
  <c r="DN672" i="2"/>
  <c r="DN673" i="2"/>
  <c r="DN674" i="2"/>
  <c r="DN675" i="2"/>
  <c r="DN676" i="2"/>
  <c r="DN677" i="2"/>
  <c r="DN678" i="2"/>
  <c r="DN679" i="2"/>
  <c r="DN680" i="2"/>
  <c r="DN681" i="2"/>
  <c r="DN682" i="2"/>
  <c r="DN683" i="2"/>
  <c r="DN684" i="2"/>
  <c r="DN685" i="2"/>
  <c r="DN686" i="2"/>
  <c r="DN687" i="2"/>
  <c r="DN688" i="2"/>
  <c r="DN689" i="2"/>
  <c r="DN690" i="2"/>
  <c r="DN691" i="2"/>
  <c r="DN692" i="2"/>
  <c r="DN693" i="2"/>
  <c r="DN694" i="2"/>
  <c r="DN695" i="2"/>
  <c r="DN696" i="2"/>
  <c r="DN697" i="2"/>
  <c r="DN698" i="2"/>
  <c r="DN699" i="2"/>
  <c r="DN700" i="2"/>
  <c r="DN701" i="2"/>
  <c r="DN702" i="2"/>
  <c r="DN703" i="2"/>
  <c r="DN704" i="2"/>
  <c r="DN705" i="2"/>
  <c r="DN706" i="2"/>
  <c r="DN707" i="2"/>
  <c r="DN708" i="2"/>
  <c r="DN709" i="2"/>
  <c r="DN710" i="2"/>
  <c r="DN711" i="2"/>
  <c r="DN712" i="2"/>
  <c r="DN713" i="2"/>
  <c r="DN714" i="2"/>
  <c r="DN715" i="2"/>
  <c r="DN716" i="2"/>
  <c r="DN717" i="2"/>
  <c r="DN718" i="2"/>
  <c r="DN719" i="2"/>
  <c r="DN720" i="2"/>
  <c r="DN721" i="2"/>
  <c r="DN722" i="2"/>
  <c r="DN723" i="2"/>
  <c r="DN724" i="2"/>
  <c r="DN725" i="2"/>
  <c r="DN726" i="2"/>
  <c r="DN727" i="2"/>
  <c r="DN728" i="2"/>
  <c r="DN729" i="2"/>
  <c r="DN730" i="2"/>
  <c r="DN731" i="2"/>
  <c r="DN732" i="2"/>
  <c r="DN733" i="2"/>
  <c r="DN734" i="2"/>
  <c r="DN735" i="2"/>
  <c r="DN736" i="2"/>
  <c r="DN737" i="2"/>
  <c r="DN738" i="2"/>
  <c r="DN739" i="2"/>
  <c r="DN740" i="2"/>
  <c r="DN741" i="2"/>
  <c r="DN742" i="2"/>
  <c r="DN743" i="2"/>
  <c r="DN744" i="2"/>
  <c r="DN745" i="2"/>
  <c r="DN746" i="2"/>
  <c r="DN747" i="2"/>
  <c r="DN748" i="2"/>
  <c r="DN749" i="2"/>
  <c r="DN750" i="2"/>
  <c r="DN751" i="2"/>
  <c r="DN752" i="2"/>
  <c r="DN753" i="2"/>
  <c r="DN754" i="2"/>
  <c r="DN755" i="2"/>
  <c r="DN756" i="2"/>
  <c r="DN757" i="2"/>
  <c r="DN758" i="2"/>
  <c r="DN759" i="2"/>
  <c r="DN760" i="2"/>
  <c r="DN761" i="2"/>
  <c r="DN762" i="2"/>
  <c r="DN763" i="2"/>
  <c r="DN764" i="2"/>
  <c r="DN765" i="2"/>
  <c r="DN766" i="2"/>
  <c r="DN767" i="2"/>
  <c r="DN768" i="2"/>
  <c r="DN769" i="2"/>
  <c r="DN770" i="2"/>
  <c r="DN771" i="2"/>
  <c r="DN772" i="2"/>
  <c r="DN773" i="2"/>
  <c r="DN774" i="2"/>
  <c r="DN775" i="2"/>
  <c r="DN776" i="2"/>
  <c r="DN777" i="2"/>
  <c r="DN778" i="2"/>
  <c r="DN779" i="2"/>
  <c r="DN780" i="2"/>
  <c r="DN781" i="2"/>
  <c r="DN782" i="2"/>
  <c r="DN783" i="2"/>
  <c r="DN784" i="2"/>
  <c r="DN785" i="2"/>
  <c r="DN786" i="2"/>
  <c r="DN787" i="2"/>
  <c r="DN788" i="2"/>
  <c r="DN789" i="2"/>
  <c r="DN790" i="2"/>
  <c r="DN791" i="2"/>
  <c r="DN792" i="2"/>
  <c r="DN793" i="2"/>
  <c r="DN794" i="2"/>
  <c r="DN795" i="2"/>
  <c r="DN796" i="2"/>
  <c r="DN797" i="2"/>
  <c r="DN798" i="2"/>
  <c r="DN799" i="2"/>
  <c r="DN800" i="2"/>
  <c r="DN801" i="2"/>
  <c r="DN802" i="2"/>
  <c r="DN803" i="2"/>
  <c r="DN804" i="2"/>
  <c r="DN805" i="2"/>
  <c r="DN806" i="2"/>
  <c r="DN807" i="2"/>
  <c r="DN808" i="2"/>
  <c r="DN809" i="2"/>
  <c r="DN810" i="2"/>
  <c r="DN811" i="2"/>
  <c r="DN812" i="2"/>
  <c r="DN813" i="2"/>
  <c r="DN814" i="2"/>
  <c r="DN815" i="2"/>
  <c r="DN816" i="2"/>
  <c r="DN817" i="2"/>
  <c r="DN818" i="2"/>
  <c r="DN819" i="2"/>
  <c r="DN820" i="2"/>
  <c r="DN821" i="2"/>
  <c r="DN822" i="2"/>
  <c r="DN823" i="2"/>
  <c r="DN824" i="2"/>
  <c r="DN825" i="2"/>
  <c r="DN826" i="2"/>
  <c r="DN827" i="2"/>
  <c r="DN828" i="2"/>
  <c r="DN829" i="2"/>
  <c r="DN830" i="2"/>
  <c r="DN831" i="2"/>
  <c r="DN832" i="2"/>
  <c r="DN833" i="2"/>
  <c r="DN834" i="2"/>
  <c r="DN835" i="2"/>
  <c r="DN836" i="2"/>
  <c r="DN837" i="2"/>
  <c r="DN838" i="2"/>
  <c r="DN839" i="2"/>
  <c r="DN840" i="2"/>
  <c r="DN841" i="2"/>
  <c r="DN842" i="2"/>
  <c r="DN843" i="2"/>
  <c r="DN844" i="2"/>
  <c r="DN845" i="2"/>
  <c r="DN846" i="2"/>
  <c r="DN847" i="2"/>
  <c r="DN848" i="2"/>
  <c r="DN849" i="2"/>
  <c r="DN850" i="2"/>
  <c r="DN851" i="2"/>
  <c r="DN852" i="2"/>
  <c r="DN853" i="2"/>
  <c r="DN854" i="2"/>
  <c r="DN855" i="2"/>
  <c r="DN856" i="2"/>
  <c r="DN857" i="2"/>
  <c r="DN858" i="2"/>
  <c r="DN859" i="2"/>
  <c r="DN860" i="2"/>
  <c r="DN861" i="2"/>
  <c r="DN862" i="2"/>
  <c r="DN863" i="2"/>
  <c r="DN864" i="2"/>
  <c r="DN865" i="2"/>
  <c r="DN866" i="2"/>
  <c r="DN867" i="2"/>
  <c r="DN868" i="2"/>
  <c r="DN869" i="2"/>
  <c r="DN870" i="2"/>
  <c r="DN871" i="2"/>
  <c r="DN872" i="2"/>
  <c r="DN873" i="2"/>
  <c r="DN874" i="2"/>
  <c r="DN875" i="2"/>
  <c r="DN876" i="2"/>
  <c r="DN877" i="2"/>
  <c r="DN878" i="2"/>
  <c r="DN879" i="2"/>
  <c r="DN880" i="2"/>
  <c r="DN881" i="2"/>
  <c r="DN882" i="2"/>
  <c r="DN883" i="2"/>
  <c r="DN884" i="2"/>
  <c r="DN885" i="2"/>
  <c r="DN886" i="2"/>
  <c r="DN887" i="2"/>
  <c r="DN888" i="2"/>
  <c r="DN889" i="2"/>
  <c r="DN890" i="2"/>
  <c r="DN891" i="2"/>
  <c r="DN892" i="2"/>
  <c r="DN893" i="2"/>
  <c r="DN894" i="2"/>
  <c r="DN895" i="2"/>
  <c r="DN896" i="2"/>
  <c r="DN897" i="2"/>
  <c r="DN898" i="2"/>
  <c r="DN899" i="2"/>
  <c r="DN900" i="2"/>
  <c r="DN901" i="2"/>
  <c r="DN902" i="2"/>
  <c r="DN903" i="2"/>
  <c r="DN904" i="2"/>
  <c r="DN905" i="2"/>
  <c r="DN906" i="2"/>
  <c r="DN907" i="2"/>
  <c r="DN908" i="2"/>
  <c r="DN909" i="2"/>
  <c r="DN910" i="2"/>
  <c r="DN911" i="2"/>
  <c r="DN912" i="2"/>
  <c r="DN913" i="2"/>
  <c r="DN914" i="2"/>
  <c r="DN915" i="2"/>
  <c r="DN916" i="2"/>
  <c r="DN917" i="2"/>
  <c r="DN918" i="2"/>
  <c r="DN919" i="2"/>
  <c r="DN920" i="2"/>
  <c r="DN921" i="2"/>
  <c r="DN922" i="2"/>
  <c r="DN923" i="2"/>
  <c r="DN924" i="2"/>
  <c r="DN925" i="2"/>
  <c r="DN926" i="2"/>
  <c r="DN927" i="2"/>
  <c r="DN928" i="2"/>
  <c r="DN929" i="2"/>
  <c r="DN930" i="2"/>
  <c r="DN931" i="2"/>
  <c r="DN932" i="2"/>
  <c r="DN933" i="2"/>
  <c r="DN934" i="2"/>
  <c r="DN935" i="2"/>
  <c r="DN936" i="2"/>
  <c r="DN937" i="2"/>
  <c r="DN938" i="2"/>
  <c r="DN939" i="2"/>
  <c r="DN940" i="2"/>
  <c r="DN941" i="2"/>
  <c r="DN942" i="2"/>
  <c r="DN943" i="2"/>
  <c r="DN944" i="2"/>
  <c r="DN945" i="2"/>
  <c r="DN946" i="2"/>
  <c r="DN947" i="2"/>
  <c r="DN948" i="2"/>
  <c r="DN949" i="2"/>
  <c r="DN950" i="2"/>
  <c r="DN951" i="2"/>
  <c r="DN952" i="2"/>
  <c r="DN953" i="2"/>
  <c r="DN954" i="2"/>
  <c r="DN955" i="2"/>
  <c r="DN956" i="2"/>
  <c r="DN957" i="2"/>
  <c r="DN958" i="2"/>
  <c r="DN959" i="2"/>
  <c r="DN960" i="2"/>
  <c r="DN961" i="2"/>
  <c r="DN962" i="2"/>
  <c r="DN963" i="2"/>
  <c r="DN964" i="2"/>
  <c r="DN965" i="2"/>
  <c r="DN966" i="2"/>
  <c r="DN967" i="2"/>
  <c r="DN968" i="2"/>
  <c r="DN969" i="2"/>
  <c r="DN970" i="2"/>
  <c r="DN971" i="2"/>
  <c r="DN972" i="2"/>
  <c r="DN973" i="2"/>
  <c r="DN974" i="2"/>
  <c r="DN975" i="2"/>
  <c r="DN976" i="2"/>
  <c r="DN977" i="2"/>
  <c r="DN978" i="2"/>
  <c r="DN979" i="2"/>
  <c r="DN980" i="2"/>
  <c r="DN981" i="2"/>
  <c r="DN982" i="2"/>
  <c r="DN983" i="2"/>
  <c r="DN984" i="2"/>
  <c r="DN985" i="2"/>
  <c r="DN986" i="2"/>
  <c r="DN987" i="2"/>
  <c r="DN988" i="2"/>
  <c r="DN989" i="2"/>
  <c r="DN990" i="2"/>
  <c r="DN991" i="2"/>
  <c r="DN992" i="2"/>
  <c r="DN993" i="2"/>
  <c r="DN994" i="2"/>
  <c r="DN995" i="2"/>
  <c r="DN996" i="2"/>
  <c r="DN997" i="2"/>
  <c r="DN998" i="2"/>
  <c r="DN999" i="2"/>
  <c r="DN1000" i="2"/>
  <c r="DN1001" i="2"/>
  <c r="DN1002" i="2"/>
  <c r="DN1003" i="2"/>
  <c r="DN1004" i="2"/>
  <c r="DN1005" i="2"/>
  <c r="DN1006" i="2"/>
  <c r="DN1007" i="2"/>
  <c r="DN1008" i="2"/>
  <c r="DN1009" i="2"/>
  <c r="DN1010" i="2"/>
  <c r="DN1011" i="2"/>
  <c r="DN1012" i="2"/>
  <c r="DN1013" i="2"/>
  <c r="DN1014" i="2"/>
  <c r="DN1015" i="2"/>
  <c r="DN1016" i="2"/>
  <c r="DN1017" i="2"/>
  <c r="DN1018" i="2"/>
  <c r="DN1019" i="2"/>
  <c r="DN1020" i="2"/>
  <c r="DN1021" i="2"/>
  <c r="DN1022" i="2"/>
  <c r="DN1023" i="2"/>
  <c r="DN1024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BX387" i="2"/>
  <c r="BY387" i="2"/>
  <c r="BZ387" i="2"/>
  <c r="CA387" i="2"/>
  <c r="CB387" i="2"/>
  <c r="CC387" i="2"/>
  <c r="CD387" i="2"/>
  <c r="CE387" i="2"/>
  <c r="CF387" i="2"/>
  <c r="CG387" i="2"/>
  <c r="CH387" i="2"/>
  <c r="CI387" i="2"/>
  <c r="CJ387" i="2"/>
  <c r="CK387" i="2"/>
  <c r="CL387" i="2"/>
  <c r="CM387" i="2"/>
  <c r="CN387" i="2"/>
  <c r="CO387" i="2"/>
  <c r="CP387" i="2"/>
  <c r="BX388" i="2"/>
  <c r="BY388" i="2"/>
  <c r="BZ388" i="2"/>
  <c r="CA388" i="2"/>
  <c r="CB388" i="2"/>
  <c r="CC388" i="2"/>
  <c r="CD388" i="2"/>
  <c r="CE388" i="2"/>
  <c r="CF388" i="2"/>
  <c r="CG388" i="2"/>
  <c r="CH388" i="2"/>
  <c r="CI388" i="2"/>
  <c r="CJ388" i="2"/>
  <c r="CK388" i="2"/>
  <c r="CL388" i="2"/>
  <c r="CM388" i="2"/>
  <c r="CN388" i="2"/>
  <c r="CO388" i="2"/>
  <c r="CP388" i="2"/>
  <c r="BX389" i="2"/>
  <c r="BY389" i="2"/>
  <c r="BZ389" i="2"/>
  <c r="CA389" i="2"/>
  <c r="CB389" i="2"/>
  <c r="CC389" i="2"/>
  <c r="CD389" i="2"/>
  <c r="CE389" i="2"/>
  <c r="CF389" i="2"/>
  <c r="CG389" i="2"/>
  <c r="CH389" i="2"/>
  <c r="CI389" i="2"/>
  <c r="CJ389" i="2"/>
  <c r="CK389" i="2"/>
  <c r="CL389" i="2"/>
  <c r="CM389" i="2"/>
  <c r="CN389" i="2"/>
  <c r="CO389" i="2"/>
  <c r="CP389" i="2"/>
  <c r="BX390" i="2"/>
  <c r="BY390" i="2"/>
  <c r="BZ390" i="2"/>
  <c r="CA390" i="2"/>
  <c r="CB390" i="2"/>
  <c r="CC390" i="2"/>
  <c r="CD390" i="2"/>
  <c r="CE390" i="2"/>
  <c r="CF390" i="2"/>
  <c r="CG390" i="2"/>
  <c r="CH390" i="2"/>
  <c r="CI390" i="2"/>
  <c r="CJ390" i="2"/>
  <c r="CK390" i="2"/>
  <c r="CL390" i="2"/>
  <c r="CM390" i="2"/>
  <c r="CN390" i="2"/>
  <c r="CO390" i="2"/>
  <c r="CP390" i="2"/>
  <c r="BX391" i="2"/>
  <c r="BY391" i="2"/>
  <c r="BZ391" i="2"/>
  <c r="CA391" i="2"/>
  <c r="CB391" i="2"/>
  <c r="CC391" i="2"/>
  <c r="CD391" i="2"/>
  <c r="CE391" i="2"/>
  <c r="CF391" i="2"/>
  <c r="CG391" i="2"/>
  <c r="CH391" i="2"/>
  <c r="CI391" i="2"/>
  <c r="CJ391" i="2"/>
  <c r="CK391" i="2"/>
  <c r="CL391" i="2"/>
  <c r="CM391" i="2"/>
  <c r="CN391" i="2"/>
  <c r="CO391" i="2"/>
  <c r="CP391" i="2"/>
  <c r="BX392" i="2"/>
  <c r="BY392" i="2"/>
  <c r="BZ392" i="2"/>
  <c r="CA392" i="2"/>
  <c r="CB392" i="2"/>
  <c r="CC392" i="2"/>
  <c r="CD392" i="2"/>
  <c r="CE392" i="2"/>
  <c r="CF392" i="2"/>
  <c r="CG392" i="2"/>
  <c r="CH392" i="2"/>
  <c r="CI392" i="2"/>
  <c r="CJ392" i="2"/>
  <c r="CK392" i="2"/>
  <c r="CL392" i="2"/>
  <c r="CM392" i="2"/>
  <c r="CN392" i="2"/>
  <c r="CO392" i="2"/>
  <c r="CP392" i="2"/>
  <c r="BX393" i="2"/>
  <c r="BY393" i="2"/>
  <c r="BZ393" i="2"/>
  <c r="CA393" i="2"/>
  <c r="CB393" i="2"/>
  <c r="CC393" i="2"/>
  <c r="CD393" i="2"/>
  <c r="CE393" i="2"/>
  <c r="CF393" i="2"/>
  <c r="CG393" i="2"/>
  <c r="CH393" i="2"/>
  <c r="CI393" i="2"/>
  <c r="CJ393" i="2"/>
  <c r="CK393" i="2"/>
  <c r="CL393" i="2"/>
  <c r="CM393" i="2"/>
  <c r="CN393" i="2"/>
  <c r="CO393" i="2"/>
  <c r="CP393" i="2"/>
  <c r="BX394" i="2"/>
  <c r="BY394" i="2"/>
  <c r="BZ394" i="2"/>
  <c r="CA394" i="2"/>
  <c r="CB394" i="2"/>
  <c r="CC394" i="2"/>
  <c r="CD394" i="2"/>
  <c r="CE394" i="2"/>
  <c r="CF394" i="2"/>
  <c r="CG394" i="2"/>
  <c r="CH394" i="2"/>
  <c r="CI394" i="2"/>
  <c r="CJ394" i="2"/>
  <c r="CK394" i="2"/>
  <c r="CL394" i="2"/>
  <c r="CM394" i="2"/>
  <c r="CN394" i="2"/>
  <c r="CO394" i="2"/>
  <c r="CP394" i="2"/>
  <c r="BX395" i="2"/>
  <c r="BY395" i="2"/>
  <c r="BZ395" i="2"/>
  <c r="CA395" i="2"/>
  <c r="CB395" i="2"/>
  <c r="CC395" i="2"/>
  <c r="CD395" i="2"/>
  <c r="CE395" i="2"/>
  <c r="CF395" i="2"/>
  <c r="CG395" i="2"/>
  <c r="CH395" i="2"/>
  <c r="CI395" i="2"/>
  <c r="CJ395" i="2"/>
  <c r="CK395" i="2"/>
  <c r="CL395" i="2"/>
  <c r="CM395" i="2"/>
  <c r="CN395" i="2"/>
  <c r="CO395" i="2"/>
  <c r="CP395" i="2"/>
  <c r="BX396" i="2"/>
  <c r="BY396" i="2"/>
  <c r="BZ396" i="2"/>
  <c r="CA396" i="2"/>
  <c r="CB396" i="2"/>
  <c r="CC396" i="2"/>
  <c r="CD396" i="2"/>
  <c r="CE396" i="2"/>
  <c r="CF396" i="2"/>
  <c r="CG396" i="2"/>
  <c r="CH396" i="2"/>
  <c r="CI396" i="2"/>
  <c r="CJ396" i="2"/>
  <c r="CK396" i="2"/>
  <c r="CL396" i="2"/>
  <c r="CM396" i="2"/>
  <c r="CN396" i="2"/>
  <c r="CO396" i="2"/>
  <c r="CP396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BX398" i="2"/>
  <c r="BY398" i="2"/>
  <c r="BZ398" i="2"/>
  <c r="CA398" i="2"/>
  <c r="CB398" i="2"/>
  <c r="CC398" i="2"/>
  <c r="CD398" i="2"/>
  <c r="CE398" i="2"/>
  <c r="CF398" i="2"/>
  <c r="CG398" i="2"/>
  <c r="CH398" i="2"/>
  <c r="CI398" i="2"/>
  <c r="CJ398" i="2"/>
  <c r="CK398" i="2"/>
  <c r="CL398" i="2"/>
  <c r="CM398" i="2"/>
  <c r="CN398" i="2"/>
  <c r="CO398" i="2"/>
  <c r="CP398" i="2"/>
  <c r="BX399" i="2"/>
  <c r="BY399" i="2"/>
  <c r="BZ399" i="2"/>
  <c r="CA399" i="2"/>
  <c r="CB399" i="2"/>
  <c r="CC399" i="2"/>
  <c r="CD399" i="2"/>
  <c r="CE399" i="2"/>
  <c r="CF399" i="2"/>
  <c r="CG399" i="2"/>
  <c r="CH399" i="2"/>
  <c r="CI399" i="2"/>
  <c r="CJ399" i="2"/>
  <c r="CK399" i="2"/>
  <c r="CL399" i="2"/>
  <c r="CM399" i="2"/>
  <c r="CN399" i="2"/>
  <c r="CO399" i="2"/>
  <c r="CP399" i="2"/>
  <c r="BX400" i="2"/>
  <c r="BY400" i="2"/>
  <c r="BZ400" i="2"/>
  <c r="CA400" i="2"/>
  <c r="CB400" i="2"/>
  <c r="CC400" i="2"/>
  <c r="CD400" i="2"/>
  <c r="CE400" i="2"/>
  <c r="CF400" i="2"/>
  <c r="CG400" i="2"/>
  <c r="CH400" i="2"/>
  <c r="CI400" i="2"/>
  <c r="CJ400" i="2"/>
  <c r="CK400" i="2"/>
  <c r="CL400" i="2"/>
  <c r="CM400" i="2"/>
  <c r="CN400" i="2"/>
  <c r="CO400" i="2"/>
  <c r="CP400" i="2"/>
  <c r="BX401" i="2"/>
  <c r="BY401" i="2"/>
  <c r="BZ401" i="2"/>
  <c r="CA401" i="2"/>
  <c r="CB401" i="2"/>
  <c r="CC401" i="2"/>
  <c r="CD401" i="2"/>
  <c r="CE401" i="2"/>
  <c r="CF401" i="2"/>
  <c r="CG401" i="2"/>
  <c r="CH401" i="2"/>
  <c r="CI401" i="2"/>
  <c r="CJ401" i="2"/>
  <c r="CK401" i="2"/>
  <c r="CL401" i="2"/>
  <c r="CM401" i="2"/>
  <c r="CN401" i="2"/>
  <c r="CO401" i="2"/>
  <c r="CP401" i="2"/>
  <c r="BX402" i="2"/>
  <c r="BY402" i="2"/>
  <c r="BZ402" i="2"/>
  <c r="CA402" i="2"/>
  <c r="CB402" i="2"/>
  <c r="CC402" i="2"/>
  <c r="CD402" i="2"/>
  <c r="CE402" i="2"/>
  <c r="CF402" i="2"/>
  <c r="CG402" i="2"/>
  <c r="CH402" i="2"/>
  <c r="CI402" i="2"/>
  <c r="CJ402" i="2"/>
  <c r="CK402" i="2"/>
  <c r="CL402" i="2"/>
  <c r="CM402" i="2"/>
  <c r="CN402" i="2"/>
  <c r="CO402" i="2"/>
  <c r="CP402" i="2"/>
  <c r="BX403" i="2"/>
  <c r="BY403" i="2"/>
  <c r="BZ403" i="2"/>
  <c r="CA403" i="2"/>
  <c r="CB403" i="2"/>
  <c r="CC403" i="2"/>
  <c r="CD403" i="2"/>
  <c r="CE403" i="2"/>
  <c r="CF403" i="2"/>
  <c r="CG403" i="2"/>
  <c r="CH403" i="2"/>
  <c r="CI403" i="2"/>
  <c r="CJ403" i="2"/>
  <c r="CK403" i="2"/>
  <c r="CL403" i="2"/>
  <c r="CM403" i="2"/>
  <c r="CN403" i="2"/>
  <c r="CO403" i="2"/>
  <c r="CP403" i="2"/>
  <c r="BX404" i="2"/>
  <c r="BY404" i="2"/>
  <c r="BZ404" i="2"/>
  <c r="CA404" i="2"/>
  <c r="CB404" i="2"/>
  <c r="CC404" i="2"/>
  <c r="CD404" i="2"/>
  <c r="CE404" i="2"/>
  <c r="CF404" i="2"/>
  <c r="CG404" i="2"/>
  <c r="CH404" i="2"/>
  <c r="CI404" i="2"/>
  <c r="CJ404" i="2"/>
  <c r="CK404" i="2"/>
  <c r="CL404" i="2"/>
  <c r="CM404" i="2"/>
  <c r="CN404" i="2"/>
  <c r="CO404" i="2"/>
  <c r="CP404" i="2"/>
  <c r="BX405" i="2"/>
  <c r="BY405" i="2"/>
  <c r="BZ405" i="2"/>
  <c r="CA405" i="2"/>
  <c r="CB405" i="2"/>
  <c r="CC405" i="2"/>
  <c r="CD405" i="2"/>
  <c r="CE405" i="2"/>
  <c r="CF405" i="2"/>
  <c r="CG405" i="2"/>
  <c r="CH405" i="2"/>
  <c r="CI405" i="2"/>
  <c r="CJ405" i="2"/>
  <c r="CK405" i="2"/>
  <c r="CL405" i="2"/>
  <c r="CM405" i="2"/>
  <c r="CN405" i="2"/>
  <c r="CO405" i="2"/>
  <c r="CP405" i="2"/>
  <c r="BX406" i="2"/>
  <c r="BY406" i="2"/>
  <c r="BZ406" i="2"/>
  <c r="CA406" i="2"/>
  <c r="CB406" i="2"/>
  <c r="CC406" i="2"/>
  <c r="CD406" i="2"/>
  <c r="CE406" i="2"/>
  <c r="CF406" i="2"/>
  <c r="CG406" i="2"/>
  <c r="CH406" i="2"/>
  <c r="CI406" i="2"/>
  <c r="CJ406" i="2"/>
  <c r="CK406" i="2"/>
  <c r="CL406" i="2"/>
  <c r="CM406" i="2"/>
  <c r="CN406" i="2"/>
  <c r="CO406" i="2"/>
  <c r="CP406" i="2"/>
  <c r="BX407" i="2"/>
  <c r="BY407" i="2"/>
  <c r="BZ407" i="2"/>
  <c r="CA407" i="2"/>
  <c r="CB407" i="2"/>
  <c r="CC407" i="2"/>
  <c r="CD407" i="2"/>
  <c r="CE407" i="2"/>
  <c r="CF407" i="2"/>
  <c r="CG407" i="2"/>
  <c r="CH407" i="2"/>
  <c r="CI407" i="2"/>
  <c r="CJ407" i="2"/>
  <c r="CK407" i="2"/>
  <c r="CL407" i="2"/>
  <c r="CM407" i="2"/>
  <c r="CN407" i="2"/>
  <c r="CO407" i="2"/>
  <c r="CP407" i="2"/>
  <c r="BX408" i="2"/>
  <c r="BY408" i="2"/>
  <c r="BZ408" i="2"/>
  <c r="CA408" i="2"/>
  <c r="CB408" i="2"/>
  <c r="CC408" i="2"/>
  <c r="CD408" i="2"/>
  <c r="CE408" i="2"/>
  <c r="CF408" i="2"/>
  <c r="CG408" i="2"/>
  <c r="CH408" i="2"/>
  <c r="CI408" i="2"/>
  <c r="CJ408" i="2"/>
  <c r="CK408" i="2"/>
  <c r="CL408" i="2"/>
  <c r="CM408" i="2"/>
  <c r="CN408" i="2"/>
  <c r="CO408" i="2"/>
  <c r="CP408" i="2"/>
  <c r="BX409" i="2"/>
  <c r="BY409" i="2"/>
  <c r="BZ409" i="2"/>
  <c r="CA409" i="2"/>
  <c r="CB409" i="2"/>
  <c r="CC409" i="2"/>
  <c r="CD409" i="2"/>
  <c r="CE409" i="2"/>
  <c r="CF409" i="2"/>
  <c r="CG409" i="2"/>
  <c r="CH409" i="2"/>
  <c r="CI409" i="2"/>
  <c r="CJ409" i="2"/>
  <c r="CK409" i="2"/>
  <c r="CL409" i="2"/>
  <c r="CM409" i="2"/>
  <c r="CN409" i="2"/>
  <c r="CO409" i="2"/>
  <c r="CP409" i="2"/>
  <c r="BX410" i="2"/>
  <c r="BY410" i="2"/>
  <c r="BZ410" i="2"/>
  <c r="CA410" i="2"/>
  <c r="CB410" i="2"/>
  <c r="CC410" i="2"/>
  <c r="CD410" i="2"/>
  <c r="CE410" i="2"/>
  <c r="CF410" i="2"/>
  <c r="CG410" i="2"/>
  <c r="CH410" i="2"/>
  <c r="CI410" i="2"/>
  <c r="CJ410" i="2"/>
  <c r="CK410" i="2"/>
  <c r="CL410" i="2"/>
  <c r="CM410" i="2"/>
  <c r="CN410" i="2"/>
  <c r="CO410" i="2"/>
  <c r="CP410" i="2"/>
  <c r="BX411" i="2"/>
  <c r="BY411" i="2"/>
  <c r="BZ411" i="2"/>
  <c r="CA411" i="2"/>
  <c r="CB411" i="2"/>
  <c r="CC411" i="2"/>
  <c r="CD411" i="2"/>
  <c r="CE411" i="2"/>
  <c r="CF411" i="2"/>
  <c r="CG411" i="2"/>
  <c r="CH411" i="2"/>
  <c r="CI411" i="2"/>
  <c r="CJ411" i="2"/>
  <c r="CK411" i="2"/>
  <c r="CL411" i="2"/>
  <c r="CM411" i="2"/>
  <c r="CN411" i="2"/>
  <c r="CO411" i="2"/>
  <c r="CP411" i="2"/>
  <c r="BX412" i="2"/>
  <c r="BY412" i="2"/>
  <c r="BZ412" i="2"/>
  <c r="CA412" i="2"/>
  <c r="CB412" i="2"/>
  <c r="CC412" i="2"/>
  <c r="CD412" i="2"/>
  <c r="CE412" i="2"/>
  <c r="CF412" i="2"/>
  <c r="CG412" i="2"/>
  <c r="CH412" i="2"/>
  <c r="CI412" i="2"/>
  <c r="CJ412" i="2"/>
  <c r="CK412" i="2"/>
  <c r="CL412" i="2"/>
  <c r="CM412" i="2"/>
  <c r="CN412" i="2"/>
  <c r="CO412" i="2"/>
  <c r="CP412" i="2"/>
  <c r="BX413" i="2"/>
  <c r="BY413" i="2"/>
  <c r="BZ413" i="2"/>
  <c r="CA413" i="2"/>
  <c r="CB413" i="2"/>
  <c r="CC413" i="2"/>
  <c r="CD413" i="2"/>
  <c r="CE413" i="2"/>
  <c r="CF413" i="2"/>
  <c r="CG413" i="2"/>
  <c r="CH413" i="2"/>
  <c r="CI413" i="2"/>
  <c r="CJ413" i="2"/>
  <c r="CK413" i="2"/>
  <c r="CL413" i="2"/>
  <c r="CM413" i="2"/>
  <c r="CN413" i="2"/>
  <c r="CO413" i="2"/>
  <c r="CP413" i="2"/>
  <c r="BX414" i="2"/>
  <c r="BY414" i="2"/>
  <c r="BZ414" i="2"/>
  <c r="CA414" i="2"/>
  <c r="CB414" i="2"/>
  <c r="CC414" i="2"/>
  <c r="CD414" i="2"/>
  <c r="CE414" i="2"/>
  <c r="CF414" i="2"/>
  <c r="CG414" i="2"/>
  <c r="CH414" i="2"/>
  <c r="CI414" i="2"/>
  <c r="CJ414" i="2"/>
  <c r="CK414" i="2"/>
  <c r="CL414" i="2"/>
  <c r="CM414" i="2"/>
  <c r="CN414" i="2"/>
  <c r="CO414" i="2"/>
  <c r="CP414" i="2"/>
  <c r="BX415" i="2"/>
  <c r="BY415" i="2"/>
  <c r="BZ415" i="2"/>
  <c r="CA415" i="2"/>
  <c r="CB415" i="2"/>
  <c r="CC415" i="2"/>
  <c r="CD415" i="2"/>
  <c r="CE415" i="2"/>
  <c r="CF415" i="2"/>
  <c r="CG415" i="2"/>
  <c r="CH415" i="2"/>
  <c r="CI415" i="2"/>
  <c r="CJ415" i="2"/>
  <c r="CK415" i="2"/>
  <c r="CL415" i="2"/>
  <c r="CM415" i="2"/>
  <c r="CN415" i="2"/>
  <c r="CO415" i="2"/>
  <c r="CP415" i="2"/>
  <c r="BX416" i="2"/>
  <c r="BY416" i="2"/>
  <c r="BZ416" i="2"/>
  <c r="CA416" i="2"/>
  <c r="CB416" i="2"/>
  <c r="CC416" i="2"/>
  <c r="CD416" i="2"/>
  <c r="CE416" i="2"/>
  <c r="CF416" i="2"/>
  <c r="CG416" i="2"/>
  <c r="CH416" i="2"/>
  <c r="CI416" i="2"/>
  <c r="CJ416" i="2"/>
  <c r="CK416" i="2"/>
  <c r="CL416" i="2"/>
  <c r="CM416" i="2"/>
  <c r="CN416" i="2"/>
  <c r="CO416" i="2"/>
  <c r="CP416" i="2"/>
  <c r="BX417" i="2"/>
  <c r="BY417" i="2"/>
  <c r="BZ417" i="2"/>
  <c r="CA417" i="2"/>
  <c r="CB417" i="2"/>
  <c r="CC417" i="2"/>
  <c r="CD417" i="2"/>
  <c r="CE417" i="2"/>
  <c r="CF417" i="2"/>
  <c r="CG417" i="2"/>
  <c r="CH417" i="2"/>
  <c r="CI417" i="2"/>
  <c r="CJ417" i="2"/>
  <c r="CK417" i="2"/>
  <c r="CL417" i="2"/>
  <c r="CM417" i="2"/>
  <c r="CN417" i="2"/>
  <c r="CO417" i="2"/>
  <c r="CP417" i="2"/>
  <c r="BX418" i="2"/>
  <c r="BY418" i="2"/>
  <c r="BZ418" i="2"/>
  <c r="CA418" i="2"/>
  <c r="CB418" i="2"/>
  <c r="CC418" i="2"/>
  <c r="CD418" i="2"/>
  <c r="CE418" i="2"/>
  <c r="CF418" i="2"/>
  <c r="CG418" i="2"/>
  <c r="CH418" i="2"/>
  <c r="CI418" i="2"/>
  <c r="CJ418" i="2"/>
  <c r="CK418" i="2"/>
  <c r="CL418" i="2"/>
  <c r="CM418" i="2"/>
  <c r="CN418" i="2"/>
  <c r="CO418" i="2"/>
  <c r="CP418" i="2"/>
  <c r="BX419" i="2"/>
  <c r="BY419" i="2"/>
  <c r="BZ419" i="2"/>
  <c r="CA419" i="2"/>
  <c r="CB419" i="2"/>
  <c r="CC419" i="2"/>
  <c r="CD419" i="2"/>
  <c r="CE419" i="2"/>
  <c r="CF419" i="2"/>
  <c r="CG419" i="2"/>
  <c r="CH419" i="2"/>
  <c r="CI419" i="2"/>
  <c r="CJ419" i="2"/>
  <c r="CK419" i="2"/>
  <c r="CL419" i="2"/>
  <c r="CM419" i="2"/>
  <c r="CN419" i="2"/>
  <c r="CO419" i="2"/>
  <c r="CP419" i="2"/>
  <c r="BX420" i="2"/>
  <c r="BY420" i="2"/>
  <c r="BZ420" i="2"/>
  <c r="CA420" i="2"/>
  <c r="CB420" i="2"/>
  <c r="CC420" i="2"/>
  <c r="CD420" i="2"/>
  <c r="CE420" i="2"/>
  <c r="CF420" i="2"/>
  <c r="CG420" i="2"/>
  <c r="CH420" i="2"/>
  <c r="CI420" i="2"/>
  <c r="CJ420" i="2"/>
  <c r="CK420" i="2"/>
  <c r="CL420" i="2"/>
  <c r="CM420" i="2"/>
  <c r="CN420" i="2"/>
  <c r="CO420" i="2"/>
  <c r="CP420" i="2"/>
  <c r="BX421" i="2"/>
  <c r="BY421" i="2"/>
  <c r="BZ421" i="2"/>
  <c r="CA421" i="2"/>
  <c r="CB421" i="2"/>
  <c r="CC421" i="2"/>
  <c r="CD421" i="2"/>
  <c r="CE421" i="2"/>
  <c r="CF421" i="2"/>
  <c r="CG421" i="2"/>
  <c r="CH421" i="2"/>
  <c r="CI421" i="2"/>
  <c r="CJ421" i="2"/>
  <c r="CK421" i="2"/>
  <c r="CL421" i="2"/>
  <c r="CM421" i="2"/>
  <c r="CN421" i="2"/>
  <c r="CO421" i="2"/>
  <c r="CP421" i="2"/>
  <c r="BX422" i="2"/>
  <c r="BY422" i="2"/>
  <c r="BZ422" i="2"/>
  <c r="CA422" i="2"/>
  <c r="CB422" i="2"/>
  <c r="CC422" i="2"/>
  <c r="CD422" i="2"/>
  <c r="CE422" i="2"/>
  <c r="CF422" i="2"/>
  <c r="CG422" i="2"/>
  <c r="CH422" i="2"/>
  <c r="CI422" i="2"/>
  <c r="CJ422" i="2"/>
  <c r="CK422" i="2"/>
  <c r="CL422" i="2"/>
  <c r="CM422" i="2"/>
  <c r="CN422" i="2"/>
  <c r="CO422" i="2"/>
  <c r="CP422" i="2"/>
  <c r="BX423" i="2"/>
  <c r="BY423" i="2"/>
  <c r="BZ423" i="2"/>
  <c r="CA423" i="2"/>
  <c r="CB423" i="2"/>
  <c r="CC423" i="2"/>
  <c r="CD423" i="2"/>
  <c r="CE423" i="2"/>
  <c r="CF423" i="2"/>
  <c r="CG423" i="2"/>
  <c r="CH423" i="2"/>
  <c r="CI423" i="2"/>
  <c r="CJ423" i="2"/>
  <c r="CK423" i="2"/>
  <c r="CL423" i="2"/>
  <c r="CM423" i="2"/>
  <c r="CN423" i="2"/>
  <c r="CO423" i="2"/>
  <c r="CP423" i="2"/>
  <c r="BX424" i="2"/>
  <c r="BY424" i="2"/>
  <c r="BZ424" i="2"/>
  <c r="CA424" i="2"/>
  <c r="CB424" i="2"/>
  <c r="CC424" i="2"/>
  <c r="CD424" i="2"/>
  <c r="CE424" i="2"/>
  <c r="CF424" i="2"/>
  <c r="CG424" i="2"/>
  <c r="CH424" i="2"/>
  <c r="CI424" i="2"/>
  <c r="CJ424" i="2"/>
  <c r="CK424" i="2"/>
  <c r="CL424" i="2"/>
  <c r="CM424" i="2"/>
  <c r="CN424" i="2"/>
  <c r="CO424" i="2"/>
  <c r="CP424" i="2"/>
  <c r="BX425" i="2"/>
  <c r="BY425" i="2"/>
  <c r="BZ425" i="2"/>
  <c r="CA425" i="2"/>
  <c r="CB425" i="2"/>
  <c r="CC425" i="2"/>
  <c r="CD425" i="2"/>
  <c r="CE425" i="2"/>
  <c r="CF425" i="2"/>
  <c r="CG425" i="2"/>
  <c r="CH425" i="2"/>
  <c r="CI425" i="2"/>
  <c r="CJ425" i="2"/>
  <c r="CK425" i="2"/>
  <c r="CL425" i="2"/>
  <c r="CM425" i="2"/>
  <c r="CN425" i="2"/>
  <c r="CO425" i="2"/>
  <c r="CP425" i="2"/>
  <c r="BX426" i="2"/>
  <c r="BY426" i="2"/>
  <c r="BZ426" i="2"/>
  <c r="CA426" i="2"/>
  <c r="CB426" i="2"/>
  <c r="CC426" i="2"/>
  <c r="CD426" i="2"/>
  <c r="CE426" i="2"/>
  <c r="CF426" i="2"/>
  <c r="CG426" i="2"/>
  <c r="CH426" i="2"/>
  <c r="CI426" i="2"/>
  <c r="CJ426" i="2"/>
  <c r="CK426" i="2"/>
  <c r="CL426" i="2"/>
  <c r="CM426" i="2"/>
  <c r="CN426" i="2"/>
  <c r="CO426" i="2"/>
  <c r="CP426" i="2"/>
  <c r="BX427" i="2"/>
  <c r="BY427" i="2"/>
  <c r="BZ427" i="2"/>
  <c r="CA427" i="2"/>
  <c r="CB427" i="2"/>
  <c r="CC427" i="2"/>
  <c r="CD427" i="2"/>
  <c r="CE427" i="2"/>
  <c r="CF427" i="2"/>
  <c r="CG427" i="2"/>
  <c r="CH427" i="2"/>
  <c r="CI427" i="2"/>
  <c r="CJ427" i="2"/>
  <c r="CK427" i="2"/>
  <c r="CL427" i="2"/>
  <c r="CM427" i="2"/>
  <c r="CN427" i="2"/>
  <c r="CO427" i="2"/>
  <c r="CP427" i="2"/>
  <c r="BX428" i="2"/>
  <c r="BY428" i="2"/>
  <c r="BZ428" i="2"/>
  <c r="CA428" i="2"/>
  <c r="CB428" i="2"/>
  <c r="CC428" i="2"/>
  <c r="CD428" i="2"/>
  <c r="CE428" i="2"/>
  <c r="CF428" i="2"/>
  <c r="CG428" i="2"/>
  <c r="CH428" i="2"/>
  <c r="CI428" i="2"/>
  <c r="CJ428" i="2"/>
  <c r="CK428" i="2"/>
  <c r="CL428" i="2"/>
  <c r="CM428" i="2"/>
  <c r="CN428" i="2"/>
  <c r="CO428" i="2"/>
  <c r="CP428" i="2"/>
  <c r="BX429" i="2"/>
  <c r="BY429" i="2"/>
  <c r="BZ429" i="2"/>
  <c r="CA429" i="2"/>
  <c r="CB429" i="2"/>
  <c r="CC429" i="2"/>
  <c r="CD429" i="2"/>
  <c r="CE429" i="2"/>
  <c r="CF429" i="2"/>
  <c r="CG429" i="2"/>
  <c r="CH429" i="2"/>
  <c r="CI429" i="2"/>
  <c r="CJ429" i="2"/>
  <c r="CK429" i="2"/>
  <c r="CL429" i="2"/>
  <c r="CM429" i="2"/>
  <c r="CN429" i="2"/>
  <c r="CO429" i="2"/>
  <c r="CP429" i="2"/>
  <c r="BX430" i="2"/>
  <c r="BY430" i="2"/>
  <c r="BZ430" i="2"/>
  <c r="CA430" i="2"/>
  <c r="CB430" i="2"/>
  <c r="CC430" i="2"/>
  <c r="CD430" i="2"/>
  <c r="CE430" i="2"/>
  <c r="CF430" i="2"/>
  <c r="CG430" i="2"/>
  <c r="CH430" i="2"/>
  <c r="CI430" i="2"/>
  <c r="CJ430" i="2"/>
  <c r="CK430" i="2"/>
  <c r="CL430" i="2"/>
  <c r="CM430" i="2"/>
  <c r="CN430" i="2"/>
  <c r="CO430" i="2"/>
  <c r="CP430" i="2"/>
  <c r="BX431" i="2"/>
  <c r="BY431" i="2"/>
  <c r="BZ431" i="2"/>
  <c r="CA431" i="2"/>
  <c r="CB431" i="2"/>
  <c r="CC431" i="2"/>
  <c r="CD431" i="2"/>
  <c r="CE431" i="2"/>
  <c r="CF431" i="2"/>
  <c r="CG431" i="2"/>
  <c r="CH431" i="2"/>
  <c r="CI431" i="2"/>
  <c r="CJ431" i="2"/>
  <c r="CK431" i="2"/>
  <c r="CL431" i="2"/>
  <c r="CM431" i="2"/>
  <c r="CN431" i="2"/>
  <c r="CO431" i="2"/>
  <c r="CP431" i="2"/>
  <c r="BX432" i="2"/>
  <c r="BY432" i="2"/>
  <c r="BZ432" i="2"/>
  <c r="CA432" i="2"/>
  <c r="CB432" i="2"/>
  <c r="CC432" i="2"/>
  <c r="CD432" i="2"/>
  <c r="CE432" i="2"/>
  <c r="CF432" i="2"/>
  <c r="CG432" i="2"/>
  <c r="CH432" i="2"/>
  <c r="CI432" i="2"/>
  <c r="CJ432" i="2"/>
  <c r="CK432" i="2"/>
  <c r="CL432" i="2"/>
  <c r="CM432" i="2"/>
  <c r="CN432" i="2"/>
  <c r="CO432" i="2"/>
  <c r="CP432" i="2"/>
  <c r="BX433" i="2"/>
  <c r="BY433" i="2"/>
  <c r="BZ433" i="2"/>
  <c r="CA433" i="2"/>
  <c r="CB433" i="2"/>
  <c r="CC433" i="2"/>
  <c r="CD433" i="2"/>
  <c r="CE433" i="2"/>
  <c r="CF433" i="2"/>
  <c r="CG433" i="2"/>
  <c r="CH433" i="2"/>
  <c r="CI433" i="2"/>
  <c r="CJ433" i="2"/>
  <c r="CK433" i="2"/>
  <c r="CL433" i="2"/>
  <c r="CM433" i="2"/>
  <c r="CN433" i="2"/>
  <c r="CO433" i="2"/>
  <c r="CP433" i="2"/>
  <c r="BX434" i="2"/>
  <c r="BY434" i="2"/>
  <c r="BZ434" i="2"/>
  <c r="CA434" i="2"/>
  <c r="CB434" i="2"/>
  <c r="CC434" i="2"/>
  <c r="CD434" i="2"/>
  <c r="CE434" i="2"/>
  <c r="CF434" i="2"/>
  <c r="CG434" i="2"/>
  <c r="CH434" i="2"/>
  <c r="CI434" i="2"/>
  <c r="CJ434" i="2"/>
  <c r="CK434" i="2"/>
  <c r="CL434" i="2"/>
  <c r="CM434" i="2"/>
  <c r="CN434" i="2"/>
  <c r="CO434" i="2"/>
  <c r="CP434" i="2"/>
  <c r="BX435" i="2"/>
  <c r="BY435" i="2"/>
  <c r="BZ435" i="2"/>
  <c r="CA435" i="2"/>
  <c r="CB435" i="2"/>
  <c r="CC435" i="2"/>
  <c r="CD435" i="2"/>
  <c r="CE435" i="2"/>
  <c r="CF435" i="2"/>
  <c r="CG435" i="2"/>
  <c r="CH435" i="2"/>
  <c r="CI435" i="2"/>
  <c r="CJ435" i="2"/>
  <c r="CK435" i="2"/>
  <c r="CL435" i="2"/>
  <c r="CM435" i="2"/>
  <c r="CN435" i="2"/>
  <c r="CO435" i="2"/>
  <c r="CP435" i="2"/>
  <c r="BX436" i="2"/>
  <c r="BY436" i="2"/>
  <c r="BZ436" i="2"/>
  <c r="CA436" i="2"/>
  <c r="CB436" i="2"/>
  <c r="CC436" i="2"/>
  <c r="CD436" i="2"/>
  <c r="CE436" i="2"/>
  <c r="CF436" i="2"/>
  <c r="CG436" i="2"/>
  <c r="CH436" i="2"/>
  <c r="CI436" i="2"/>
  <c r="CJ436" i="2"/>
  <c r="CK436" i="2"/>
  <c r="CL436" i="2"/>
  <c r="CM436" i="2"/>
  <c r="CN436" i="2"/>
  <c r="CO436" i="2"/>
  <c r="CP436" i="2"/>
  <c r="BX437" i="2"/>
  <c r="BY437" i="2"/>
  <c r="BZ437" i="2"/>
  <c r="CA437" i="2"/>
  <c r="CB437" i="2"/>
  <c r="CC437" i="2"/>
  <c r="CD437" i="2"/>
  <c r="CE437" i="2"/>
  <c r="CF437" i="2"/>
  <c r="CG437" i="2"/>
  <c r="CH437" i="2"/>
  <c r="CI437" i="2"/>
  <c r="CJ437" i="2"/>
  <c r="CK437" i="2"/>
  <c r="CL437" i="2"/>
  <c r="CM437" i="2"/>
  <c r="CN437" i="2"/>
  <c r="CO437" i="2"/>
  <c r="CP437" i="2"/>
  <c r="BX438" i="2"/>
  <c r="BY438" i="2"/>
  <c r="BZ438" i="2"/>
  <c r="CA438" i="2"/>
  <c r="CB438" i="2"/>
  <c r="CC438" i="2"/>
  <c r="CD438" i="2"/>
  <c r="CE438" i="2"/>
  <c r="CF438" i="2"/>
  <c r="CG438" i="2"/>
  <c r="CH438" i="2"/>
  <c r="CI438" i="2"/>
  <c r="CJ438" i="2"/>
  <c r="CK438" i="2"/>
  <c r="CL438" i="2"/>
  <c r="CM438" i="2"/>
  <c r="CN438" i="2"/>
  <c r="CO438" i="2"/>
  <c r="CP438" i="2"/>
  <c r="BX439" i="2"/>
  <c r="BY439" i="2"/>
  <c r="BZ439" i="2"/>
  <c r="CA439" i="2"/>
  <c r="CB439" i="2"/>
  <c r="CC439" i="2"/>
  <c r="CD439" i="2"/>
  <c r="CE439" i="2"/>
  <c r="CF439" i="2"/>
  <c r="CG439" i="2"/>
  <c r="CH439" i="2"/>
  <c r="CI439" i="2"/>
  <c r="CJ439" i="2"/>
  <c r="CK439" i="2"/>
  <c r="CL439" i="2"/>
  <c r="CM439" i="2"/>
  <c r="CN439" i="2"/>
  <c r="CO439" i="2"/>
  <c r="CP439" i="2"/>
  <c r="BX440" i="2"/>
  <c r="BY440" i="2"/>
  <c r="BZ440" i="2"/>
  <c r="CA440" i="2"/>
  <c r="CB440" i="2"/>
  <c r="CC440" i="2"/>
  <c r="CD440" i="2"/>
  <c r="CE440" i="2"/>
  <c r="CF440" i="2"/>
  <c r="CG440" i="2"/>
  <c r="CH440" i="2"/>
  <c r="CI440" i="2"/>
  <c r="CJ440" i="2"/>
  <c r="CK440" i="2"/>
  <c r="CL440" i="2"/>
  <c r="CM440" i="2"/>
  <c r="CN440" i="2"/>
  <c r="CO440" i="2"/>
  <c r="CP440" i="2"/>
  <c r="BX441" i="2"/>
  <c r="BY441" i="2"/>
  <c r="BZ441" i="2"/>
  <c r="CA441" i="2"/>
  <c r="CB441" i="2"/>
  <c r="CC441" i="2"/>
  <c r="CD441" i="2"/>
  <c r="CE441" i="2"/>
  <c r="CF441" i="2"/>
  <c r="CG441" i="2"/>
  <c r="CH441" i="2"/>
  <c r="CI441" i="2"/>
  <c r="CJ441" i="2"/>
  <c r="CK441" i="2"/>
  <c r="CL441" i="2"/>
  <c r="CM441" i="2"/>
  <c r="CN441" i="2"/>
  <c r="CO441" i="2"/>
  <c r="CP441" i="2"/>
  <c r="BX442" i="2"/>
  <c r="BY442" i="2"/>
  <c r="BZ442" i="2"/>
  <c r="CA442" i="2"/>
  <c r="CB442" i="2"/>
  <c r="CC442" i="2"/>
  <c r="CD442" i="2"/>
  <c r="CE442" i="2"/>
  <c r="CF442" i="2"/>
  <c r="CG442" i="2"/>
  <c r="CH442" i="2"/>
  <c r="CI442" i="2"/>
  <c r="CJ442" i="2"/>
  <c r="CK442" i="2"/>
  <c r="CL442" i="2"/>
  <c r="CM442" i="2"/>
  <c r="CN442" i="2"/>
  <c r="CO442" i="2"/>
  <c r="CP442" i="2"/>
  <c r="BX443" i="2"/>
  <c r="BY443" i="2"/>
  <c r="BZ443" i="2"/>
  <c r="CA443" i="2"/>
  <c r="CB443" i="2"/>
  <c r="CC443" i="2"/>
  <c r="CD443" i="2"/>
  <c r="CE443" i="2"/>
  <c r="CF443" i="2"/>
  <c r="CG443" i="2"/>
  <c r="CH443" i="2"/>
  <c r="CI443" i="2"/>
  <c r="CJ443" i="2"/>
  <c r="CK443" i="2"/>
  <c r="CL443" i="2"/>
  <c r="CM443" i="2"/>
  <c r="CN443" i="2"/>
  <c r="CO443" i="2"/>
  <c r="CP443" i="2"/>
  <c r="BX444" i="2"/>
  <c r="BY444" i="2"/>
  <c r="BZ444" i="2"/>
  <c r="CA444" i="2"/>
  <c r="CB444" i="2"/>
  <c r="CC444" i="2"/>
  <c r="CD444" i="2"/>
  <c r="CE444" i="2"/>
  <c r="CF444" i="2"/>
  <c r="CG444" i="2"/>
  <c r="CH444" i="2"/>
  <c r="CI444" i="2"/>
  <c r="CJ444" i="2"/>
  <c r="CK444" i="2"/>
  <c r="CL444" i="2"/>
  <c r="CM444" i="2"/>
  <c r="CN444" i="2"/>
  <c r="CO444" i="2"/>
  <c r="CP444" i="2"/>
  <c r="BX445" i="2"/>
  <c r="BY445" i="2"/>
  <c r="BZ445" i="2"/>
  <c r="CA445" i="2"/>
  <c r="CB445" i="2"/>
  <c r="CC445" i="2"/>
  <c r="CD445" i="2"/>
  <c r="CE445" i="2"/>
  <c r="CF445" i="2"/>
  <c r="CG445" i="2"/>
  <c r="CH445" i="2"/>
  <c r="CI445" i="2"/>
  <c r="CJ445" i="2"/>
  <c r="CK445" i="2"/>
  <c r="CL445" i="2"/>
  <c r="CM445" i="2"/>
  <c r="CN445" i="2"/>
  <c r="CO445" i="2"/>
  <c r="CP445" i="2"/>
  <c r="BX446" i="2"/>
  <c r="BY446" i="2"/>
  <c r="BZ446" i="2"/>
  <c r="CA446" i="2"/>
  <c r="CB446" i="2"/>
  <c r="CC446" i="2"/>
  <c r="CD446" i="2"/>
  <c r="CE446" i="2"/>
  <c r="CF446" i="2"/>
  <c r="CG446" i="2"/>
  <c r="CH446" i="2"/>
  <c r="CI446" i="2"/>
  <c r="CJ446" i="2"/>
  <c r="CK446" i="2"/>
  <c r="CL446" i="2"/>
  <c r="CM446" i="2"/>
  <c r="CN446" i="2"/>
  <c r="CO446" i="2"/>
  <c r="CP446" i="2"/>
  <c r="BX447" i="2"/>
  <c r="BY447" i="2"/>
  <c r="BZ447" i="2"/>
  <c r="CA447" i="2"/>
  <c r="CB447" i="2"/>
  <c r="CC447" i="2"/>
  <c r="CD447" i="2"/>
  <c r="CE447" i="2"/>
  <c r="CF447" i="2"/>
  <c r="CG447" i="2"/>
  <c r="CH447" i="2"/>
  <c r="CI447" i="2"/>
  <c r="CJ447" i="2"/>
  <c r="CK447" i="2"/>
  <c r="CL447" i="2"/>
  <c r="CM447" i="2"/>
  <c r="CN447" i="2"/>
  <c r="CO447" i="2"/>
  <c r="CP447" i="2"/>
  <c r="BX448" i="2"/>
  <c r="BY448" i="2"/>
  <c r="BZ448" i="2"/>
  <c r="CA448" i="2"/>
  <c r="CB448" i="2"/>
  <c r="CC448" i="2"/>
  <c r="CD448" i="2"/>
  <c r="CE448" i="2"/>
  <c r="CF448" i="2"/>
  <c r="CG448" i="2"/>
  <c r="CH448" i="2"/>
  <c r="CI448" i="2"/>
  <c r="CJ448" i="2"/>
  <c r="CK448" i="2"/>
  <c r="CL448" i="2"/>
  <c r="CM448" i="2"/>
  <c r="CN448" i="2"/>
  <c r="CO448" i="2"/>
  <c r="CP448" i="2"/>
  <c r="BX449" i="2"/>
  <c r="BY449" i="2"/>
  <c r="BZ449" i="2"/>
  <c r="CA449" i="2"/>
  <c r="CB449" i="2"/>
  <c r="CC449" i="2"/>
  <c r="CD449" i="2"/>
  <c r="CE449" i="2"/>
  <c r="CF449" i="2"/>
  <c r="CG449" i="2"/>
  <c r="CH449" i="2"/>
  <c r="CI449" i="2"/>
  <c r="CJ449" i="2"/>
  <c r="CK449" i="2"/>
  <c r="CL449" i="2"/>
  <c r="CM449" i="2"/>
  <c r="CN449" i="2"/>
  <c r="CO449" i="2"/>
  <c r="CP449" i="2"/>
  <c r="BX450" i="2"/>
  <c r="BY450" i="2"/>
  <c r="BZ450" i="2"/>
  <c r="CA450" i="2"/>
  <c r="CB450" i="2"/>
  <c r="CC450" i="2"/>
  <c r="CD450" i="2"/>
  <c r="CE450" i="2"/>
  <c r="CF450" i="2"/>
  <c r="CG450" i="2"/>
  <c r="CH450" i="2"/>
  <c r="CI450" i="2"/>
  <c r="CJ450" i="2"/>
  <c r="CK450" i="2"/>
  <c r="CL450" i="2"/>
  <c r="CM450" i="2"/>
  <c r="CN450" i="2"/>
  <c r="CO450" i="2"/>
  <c r="CP450" i="2"/>
  <c r="BX451" i="2"/>
  <c r="BY451" i="2"/>
  <c r="BZ451" i="2"/>
  <c r="CA451" i="2"/>
  <c r="CB451" i="2"/>
  <c r="CC451" i="2"/>
  <c r="CD451" i="2"/>
  <c r="CE451" i="2"/>
  <c r="CF451" i="2"/>
  <c r="CG451" i="2"/>
  <c r="CH451" i="2"/>
  <c r="CI451" i="2"/>
  <c r="CJ451" i="2"/>
  <c r="CK451" i="2"/>
  <c r="CL451" i="2"/>
  <c r="CM451" i="2"/>
  <c r="CN451" i="2"/>
  <c r="CO451" i="2"/>
  <c r="CP451" i="2"/>
  <c r="BX452" i="2"/>
  <c r="BY452" i="2"/>
  <c r="BZ452" i="2"/>
  <c r="CA452" i="2"/>
  <c r="CB452" i="2"/>
  <c r="CC452" i="2"/>
  <c r="CD452" i="2"/>
  <c r="CE452" i="2"/>
  <c r="CF452" i="2"/>
  <c r="CG452" i="2"/>
  <c r="CH452" i="2"/>
  <c r="CI452" i="2"/>
  <c r="CJ452" i="2"/>
  <c r="CK452" i="2"/>
  <c r="CL452" i="2"/>
  <c r="CM452" i="2"/>
  <c r="CN452" i="2"/>
  <c r="CO452" i="2"/>
  <c r="CP452" i="2"/>
  <c r="BX453" i="2"/>
  <c r="BY453" i="2"/>
  <c r="BZ453" i="2"/>
  <c r="CA453" i="2"/>
  <c r="CB453" i="2"/>
  <c r="CC453" i="2"/>
  <c r="CD453" i="2"/>
  <c r="CE453" i="2"/>
  <c r="CF453" i="2"/>
  <c r="CG453" i="2"/>
  <c r="CH453" i="2"/>
  <c r="CI453" i="2"/>
  <c r="CJ453" i="2"/>
  <c r="CK453" i="2"/>
  <c r="CL453" i="2"/>
  <c r="CM453" i="2"/>
  <c r="CN453" i="2"/>
  <c r="CO453" i="2"/>
  <c r="CP453" i="2"/>
  <c r="BX454" i="2"/>
  <c r="BY454" i="2"/>
  <c r="BZ454" i="2"/>
  <c r="CA454" i="2"/>
  <c r="CB454" i="2"/>
  <c r="CC454" i="2"/>
  <c r="CD454" i="2"/>
  <c r="CE454" i="2"/>
  <c r="CF454" i="2"/>
  <c r="CG454" i="2"/>
  <c r="CH454" i="2"/>
  <c r="CI454" i="2"/>
  <c r="CJ454" i="2"/>
  <c r="CK454" i="2"/>
  <c r="CL454" i="2"/>
  <c r="CM454" i="2"/>
  <c r="CN454" i="2"/>
  <c r="CO454" i="2"/>
  <c r="CP454" i="2"/>
  <c r="BX455" i="2"/>
  <c r="BY455" i="2"/>
  <c r="BZ455" i="2"/>
  <c r="CA455" i="2"/>
  <c r="CB455" i="2"/>
  <c r="CC455" i="2"/>
  <c r="CD455" i="2"/>
  <c r="CE455" i="2"/>
  <c r="CF455" i="2"/>
  <c r="CG455" i="2"/>
  <c r="CH455" i="2"/>
  <c r="CI455" i="2"/>
  <c r="CJ455" i="2"/>
  <c r="CK455" i="2"/>
  <c r="CL455" i="2"/>
  <c r="CM455" i="2"/>
  <c r="CN455" i="2"/>
  <c r="CO455" i="2"/>
  <c r="CP455" i="2"/>
  <c r="BX456" i="2"/>
  <c r="BY456" i="2"/>
  <c r="BZ456" i="2"/>
  <c r="CA456" i="2"/>
  <c r="CB456" i="2"/>
  <c r="CC456" i="2"/>
  <c r="CD456" i="2"/>
  <c r="CE456" i="2"/>
  <c r="CF456" i="2"/>
  <c r="CG456" i="2"/>
  <c r="CH456" i="2"/>
  <c r="CI456" i="2"/>
  <c r="CJ456" i="2"/>
  <c r="CK456" i="2"/>
  <c r="CL456" i="2"/>
  <c r="CM456" i="2"/>
  <c r="CN456" i="2"/>
  <c r="CO456" i="2"/>
  <c r="CP456" i="2"/>
  <c r="BX457" i="2"/>
  <c r="BY457" i="2"/>
  <c r="BZ457" i="2"/>
  <c r="CA457" i="2"/>
  <c r="CB457" i="2"/>
  <c r="CC457" i="2"/>
  <c r="CD457" i="2"/>
  <c r="CE457" i="2"/>
  <c r="CF457" i="2"/>
  <c r="CG457" i="2"/>
  <c r="CH457" i="2"/>
  <c r="CI457" i="2"/>
  <c r="CJ457" i="2"/>
  <c r="CK457" i="2"/>
  <c r="CL457" i="2"/>
  <c r="CM457" i="2"/>
  <c r="CN457" i="2"/>
  <c r="CO457" i="2"/>
  <c r="CP457" i="2"/>
  <c r="BX458" i="2"/>
  <c r="BY458" i="2"/>
  <c r="BZ458" i="2"/>
  <c r="CA458" i="2"/>
  <c r="CB458" i="2"/>
  <c r="CC458" i="2"/>
  <c r="CD458" i="2"/>
  <c r="CE458" i="2"/>
  <c r="CF458" i="2"/>
  <c r="CG458" i="2"/>
  <c r="CH458" i="2"/>
  <c r="CI458" i="2"/>
  <c r="CJ458" i="2"/>
  <c r="CK458" i="2"/>
  <c r="CL458" i="2"/>
  <c r="CM458" i="2"/>
  <c r="CN458" i="2"/>
  <c r="CO458" i="2"/>
  <c r="CP458" i="2"/>
  <c r="BX459" i="2"/>
  <c r="BY459" i="2"/>
  <c r="BZ459" i="2"/>
  <c r="CA459" i="2"/>
  <c r="CB459" i="2"/>
  <c r="CC459" i="2"/>
  <c r="CD459" i="2"/>
  <c r="CE459" i="2"/>
  <c r="CF459" i="2"/>
  <c r="CG459" i="2"/>
  <c r="CH459" i="2"/>
  <c r="CI459" i="2"/>
  <c r="CJ459" i="2"/>
  <c r="CK459" i="2"/>
  <c r="CL459" i="2"/>
  <c r="CM459" i="2"/>
  <c r="CN459" i="2"/>
  <c r="CO459" i="2"/>
  <c r="CP459" i="2"/>
  <c r="BX460" i="2"/>
  <c r="BY460" i="2"/>
  <c r="BZ460" i="2"/>
  <c r="CA460" i="2"/>
  <c r="CB460" i="2"/>
  <c r="CC460" i="2"/>
  <c r="CD460" i="2"/>
  <c r="CE460" i="2"/>
  <c r="CF460" i="2"/>
  <c r="CG460" i="2"/>
  <c r="CH460" i="2"/>
  <c r="CI460" i="2"/>
  <c r="CJ460" i="2"/>
  <c r="CK460" i="2"/>
  <c r="CL460" i="2"/>
  <c r="CM460" i="2"/>
  <c r="CN460" i="2"/>
  <c r="CO460" i="2"/>
  <c r="CP460" i="2"/>
  <c r="BX461" i="2"/>
  <c r="BY461" i="2"/>
  <c r="BZ461" i="2"/>
  <c r="CA461" i="2"/>
  <c r="CB461" i="2"/>
  <c r="CC461" i="2"/>
  <c r="CD461" i="2"/>
  <c r="CE461" i="2"/>
  <c r="CF461" i="2"/>
  <c r="CG461" i="2"/>
  <c r="CH461" i="2"/>
  <c r="CI461" i="2"/>
  <c r="CJ461" i="2"/>
  <c r="CK461" i="2"/>
  <c r="CL461" i="2"/>
  <c r="CM461" i="2"/>
  <c r="CN461" i="2"/>
  <c r="CO461" i="2"/>
  <c r="CP461" i="2"/>
  <c r="BX462" i="2"/>
  <c r="BY462" i="2"/>
  <c r="BZ462" i="2"/>
  <c r="CA462" i="2"/>
  <c r="CB462" i="2"/>
  <c r="CC462" i="2"/>
  <c r="CD462" i="2"/>
  <c r="CE462" i="2"/>
  <c r="CF462" i="2"/>
  <c r="CG462" i="2"/>
  <c r="CH462" i="2"/>
  <c r="CI462" i="2"/>
  <c r="CJ462" i="2"/>
  <c r="CK462" i="2"/>
  <c r="CL462" i="2"/>
  <c r="CM462" i="2"/>
  <c r="CN462" i="2"/>
  <c r="CO462" i="2"/>
  <c r="CP462" i="2"/>
  <c r="BX463" i="2"/>
  <c r="BY463" i="2"/>
  <c r="BZ463" i="2"/>
  <c r="CA463" i="2"/>
  <c r="CB463" i="2"/>
  <c r="CC463" i="2"/>
  <c r="CD463" i="2"/>
  <c r="CE463" i="2"/>
  <c r="CF463" i="2"/>
  <c r="CG463" i="2"/>
  <c r="CH463" i="2"/>
  <c r="CI463" i="2"/>
  <c r="CJ463" i="2"/>
  <c r="CK463" i="2"/>
  <c r="CL463" i="2"/>
  <c r="CM463" i="2"/>
  <c r="CN463" i="2"/>
  <c r="CO463" i="2"/>
  <c r="CP463" i="2"/>
  <c r="BX464" i="2"/>
  <c r="BY464" i="2"/>
  <c r="BZ464" i="2"/>
  <c r="CA464" i="2"/>
  <c r="CB464" i="2"/>
  <c r="CC464" i="2"/>
  <c r="CD464" i="2"/>
  <c r="CE464" i="2"/>
  <c r="CF464" i="2"/>
  <c r="CG464" i="2"/>
  <c r="CH464" i="2"/>
  <c r="CI464" i="2"/>
  <c r="CJ464" i="2"/>
  <c r="CK464" i="2"/>
  <c r="CL464" i="2"/>
  <c r="CM464" i="2"/>
  <c r="CN464" i="2"/>
  <c r="CO464" i="2"/>
  <c r="CP464" i="2"/>
  <c r="BX465" i="2"/>
  <c r="BY465" i="2"/>
  <c r="BZ465" i="2"/>
  <c r="CA465" i="2"/>
  <c r="CB465" i="2"/>
  <c r="CC465" i="2"/>
  <c r="CD465" i="2"/>
  <c r="CE465" i="2"/>
  <c r="CF465" i="2"/>
  <c r="CG465" i="2"/>
  <c r="CH465" i="2"/>
  <c r="CI465" i="2"/>
  <c r="CJ465" i="2"/>
  <c r="CK465" i="2"/>
  <c r="CL465" i="2"/>
  <c r="CM465" i="2"/>
  <c r="CN465" i="2"/>
  <c r="CO465" i="2"/>
  <c r="CP465" i="2"/>
  <c r="BX466" i="2"/>
  <c r="BY466" i="2"/>
  <c r="BZ466" i="2"/>
  <c r="CA466" i="2"/>
  <c r="CB466" i="2"/>
  <c r="CC466" i="2"/>
  <c r="CD466" i="2"/>
  <c r="CE466" i="2"/>
  <c r="CF466" i="2"/>
  <c r="CG466" i="2"/>
  <c r="CH466" i="2"/>
  <c r="CI466" i="2"/>
  <c r="CJ466" i="2"/>
  <c r="CK466" i="2"/>
  <c r="CL466" i="2"/>
  <c r="CM466" i="2"/>
  <c r="CN466" i="2"/>
  <c r="CO466" i="2"/>
  <c r="CP466" i="2"/>
  <c r="BX467" i="2"/>
  <c r="BY467" i="2"/>
  <c r="BZ467" i="2"/>
  <c r="CA467" i="2"/>
  <c r="CB467" i="2"/>
  <c r="CC467" i="2"/>
  <c r="CD467" i="2"/>
  <c r="CE467" i="2"/>
  <c r="CF467" i="2"/>
  <c r="CG467" i="2"/>
  <c r="CH467" i="2"/>
  <c r="CI467" i="2"/>
  <c r="CJ467" i="2"/>
  <c r="CK467" i="2"/>
  <c r="CL467" i="2"/>
  <c r="CM467" i="2"/>
  <c r="CN467" i="2"/>
  <c r="CO467" i="2"/>
  <c r="CP467" i="2"/>
  <c r="BX468" i="2"/>
  <c r="BY468" i="2"/>
  <c r="BZ468" i="2"/>
  <c r="CA468" i="2"/>
  <c r="CB468" i="2"/>
  <c r="CC468" i="2"/>
  <c r="CD468" i="2"/>
  <c r="CE468" i="2"/>
  <c r="CF468" i="2"/>
  <c r="CG468" i="2"/>
  <c r="CH468" i="2"/>
  <c r="CI468" i="2"/>
  <c r="CJ468" i="2"/>
  <c r="CK468" i="2"/>
  <c r="CL468" i="2"/>
  <c r="CM468" i="2"/>
  <c r="CN468" i="2"/>
  <c r="CO468" i="2"/>
  <c r="CP468" i="2"/>
  <c r="BX469" i="2"/>
  <c r="BY469" i="2"/>
  <c r="BZ469" i="2"/>
  <c r="CA469" i="2"/>
  <c r="CB469" i="2"/>
  <c r="CC469" i="2"/>
  <c r="CD469" i="2"/>
  <c r="CE469" i="2"/>
  <c r="CF469" i="2"/>
  <c r="CG469" i="2"/>
  <c r="CH469" i="2"/>
  <c r="CI469" i="2"/>
  <c r="CJ469" i="2"/>
  <c r="CK469" i="2"/>
  <c r="CL469" i="2"/>
  <c r="CM469" i="2"/>
  <c r="CN469" i="2"/>
  <c r="CO469" i="2"/>
  <c r="CP469" i="2"/>
  <c r="BX470" i="2"/>
  <c r="BY470" i="2"/>
  <c r="BZ470" i="2"/>
  <c r="CA470" i="2"/>
  <c r="CB470" i="2"/>
  <c r="CC470" i="2"/>
  <c r="CD470" i="2"/>
  <c r="CE470" i="2"/>
  <c r="CF470" i="2"/>
  <c r="CG470" i="2"/>
  <c r="CH470" i="2"/>
  <c r="CI470" i="2"/>
  <c r="CJ470" i="2"/>
  <c r="CK470" i="2"/>
  <c r="CL470" i="2"/>
  <c r="CM470" i="2"/>
  <c r="CN470" i="2"/>
  <c r="CO470" i="2"/>
  <c r="CP470" i="2"/>
  <c r="BX471" i="2"/>
  <c r="BY471" i="2"/>
  <c r="BZ471" i="2"/>
  <c r="CA471" i="2"/>
  <c r="CB471" i="2"/>
  <c r="CC471" i="2"/>
  <c r="CD471" i="2"/>
  <c r="CE471" i="2"/>
  <c r="CF471" i="2"/>
  <c r="CG471" i="2"/>
  <c r="CH471" i="2"/>
  <c r="CI471" i="2"/>
  <c r="CJ471" i="2"/>
  <c r="CK471" i="2"/>
  <c r="CL471" i="2"/>
  <c r="CM471" i="2"/>
  <c r="CN471" i="2"/>
  <c r="CO471" i="2"/>
  <c r="CP471" i="2"/>
  <c r="BX472" i="2"/>
  <c r="BY472" i="2"/>
  <c r="BZ472" i="2"/>
  <c r="CA472" i="2"/>
  <c r="CB472" i="2"/>
  <c r="CC472" i="2"/>
  <c r="CD472" i="2"/>
  <c r="CE472" i="2"/>
  <c r="CF472" i="2"/>
  <c r="CG472" i="2"/>
  <c r="CH472" i="2"/>
  <c r="CI472" i="2"/>
  <c r="CJ472" i="2"/>
  <c r="CK472" i="2"/>
  <c r="CL472" i="2"/>
  <c r="CM472" i="2"/>
  <c r="CN472" i="2"/>
  <c r="CO472" i="2"/>
  <c r="CP472" i="2"/>
  <c r="BX473" i="2"/>
  <c r="BY473" i="2"/>
  <c r="BZ473" i="2"/>
  <c r="CA473" i="2"/>
  <c r="CB473" i="2"/>
  <c r="CC473" i="2"/>
  <c r="CD473" i="2"/>
  <c r="CE473" i="2"/>
  <c r="CF473" i="2"/>
  <c r="CG473" i="2"/>
  <c r="CH473" i="2"/>
  <c r="CI473" i="2"/>
  <c r="CJ473" i="2"/>
  <c r="CK473" i="2"/>
  <c r="CL473" i="2"/>
  <c r="CM473" i="2"/>
  <c r="CN473" i="2"/>
  <c r="CO473" i="2"/>
  <c r="CP473" i="2"/>
  <c r="BX474" i="2"/>
  <c r="BY474" i="2"/>
  <c r="BZ474" i="2"/>
  <c r="CA474" i="2"/>
  <c r="CB474" i="2"/>
  <c r="CC474" i="2"/>
  <c r="CD474" i="2"/>
  <c r="CE474" i="2"/>
  <c r="CF474" i="2"/>
  <c r="CG474" i="2"/>
  <c r="CH474" i="2"/>
  <c r="CI474" i="2"/>
  <c r="CJ474" i="2"/>
  <c r="CK474" i="2"/>
  <c r="CL474" i="2"/>
  <c r="CM474" i="2"/>
  <c r="CN474" i="2"/>
  <c r="CO474" i="2"/>
  <c r="CP474" i="2"/>
  <c r="BX475" i="2"/>
  <c r="BY475" i="2"/>
  <c r="BZ475" i="2"/>
  <c r="CA475" i="2"/>
  <c r="CB475" i="2"/>
  <c r="CC475" i="2"/>
  <c r="CD475" i="2"/>
  <c r="CE475" i="2"/>
  <c r="CF475" i="2"/>
  <c r="CG475" i="2"/>
  <c r="CH475" i="2"/>
  <c r="CI475" i="2"/>
  <c r="CJ475" i="2"/>
  <c r="CK475" i="2"/>
  <c r="CL475" i="2"/>
  <c r="CM475" i="2"/>
  <c r="CN475" i="2"/>
  <c r="CO475" i="2"/>
  <c r="CP475" i="2"/>
  <c r="BX476" i="2"/>
  <c r="BY476" i="2"/>
  <c r="BZ476" i="2"/>
  <c r="CA476" i="2"/>
  <c r="CB476" i="2"/>
  <c r="CC476" i="2"/>
  <c r="CD476" i="2"/>
  <c r="CE476" i="2"/>
  <c r="CF476" i="2"/>
  <c r="CG476" i="2"/>
  <c r="CH476" i="2"/>
  <c r="CI476" i="2"/>
  <c r="CJ476" i="2"/>
  <c r="CK476" i="2"/>
  <c r="CL476" i="2"/>
  <c r="CM476" i="2"/>
  <c r="CN476" i="2"/>
  <c r="CO476" i="2"/>
  <c r="CP476" i="2"/>
  <c r="BX477" i="2"/>
  <c r="BY477" i="2"/>
  <c r="BZ477" i="2"/>
  <c r="CA477" i="2"/>
  <c r="CB477" i="2"/>
  <c r="CC477" i="2"/>
  <c r="CD477" i="2"/>
  <c r="CE477" i="2"/>
  <c r="CF477" i="2"/>
  <c r="CG477" i="2"/>
  <c r="CH477" i="2"/>
  <c r="CI477" i="2"/>
  <c r="CJ477" i="2"/>
  <c r="CK477" i="2"/>
  <c r="CL477" i="2"/>
  <c r="CM477" i="2"/>
  <c r="CN477" i="2"/>
  <c r="CO477" i="2"/>
  <c r="CP477" i="2"/>
  <c r="BX478" i="2"/>
  <c r="BY478" i="2"/>
  <c r="BZ478" i="2"/>
  <c r="CA478" i="2"/>
  <c r="CB478" i="2"/>
  <c r="CC478" i="2"/>
  <c r="CD478" i="2"/>
  <c r="CE478" i="2"/>
  <c r="CF478" i="2"/>
  <c r="CG478" i="2"/>
  <c r="CH478" i="2"/>
  <c r="CI478" i="2"/>
  <c r="CJ478" i="2"/>
  <c r="CK478" i="2"/>
  <c r="CL478" i="2"/>
  <c r="CM478" i="2"/>
  <c r="CN478" i="2"/>
  <c r="CO478" i="2"/>
  <c r="CP478" i="2"/>
  <c r="BX479" i="2"/>
  <c r="BY479" i="2"/>
  <c r="BZ479" i="2"/>
  <c r="CA479" i="2"/>
  <c r="CB479" i="2"/>
  <c r="CC479" i="2"/>
  <c r="CD479" i="2"/>
  <c r="CE479" i="2"/>
  <c r="CF479" i="2"/>
  <c r="CG479" i="2"/>
  <c r="CH479" i="2"/>
  <c r="CI479" i="2"/>
  <c r="CJ479" i="2"/>
  <c r="CK479" i="2"/>
  <c r="CL479" i="2"/>
  <c r="CM479" i="2"/>
  <c r="CN479" i="2"/>
  <c r="CO479" i="2"/>
  <c r="CP479" i="2"/>
  <c r="BX480" i="2"/>
  <c r="BY480" i="2"/>
  <c r="BZ480" i="2"/>
  <c r="CA480" i="2"/>
  <c r="CB480" i="2"/>
  <c r="CC480" i="2"/>
  <c r="CD480" i="2"/>
  <c r="CE480" i="2"/>
  <c r="CF480" i="2"/>
  <c r="CG480" i="2"/>
  <c r="CH480" i="2"/>
  <c r="CI480" i="2"/>
  <c r="CJ480" i="2"/>
  <c r="CK480" i="2"/>
  <c r="CL480" i="2"/>
  <c r="CM480" i="2"/>
  <c r="CN480" i="2"/>
  <c r="CO480" i="2"/>
  <c r="CP480" i="2"/>
  <c r="BX481" i="2"/>
  <c r="BY481" i="2"/>
  <c r="BZ481" i="2"/>
  <c r="CA481" i="2"/>
  <c r="CB481" i="2"/>
  <c r="CC481" i="2"/>
  <c r="CD481" i="2"/>
  <c r="CE481" i="2"/>
  <c r="CF481" i="2"/>
  <c r="CG481" i="2"/>
  <c r="CH481" i="2"/>
  <c r="CI481" i="2"/>
  <c r="CJ481" i="2"/>
  <c r="CK481" i="2"/>
  <c r="CL481" i="2"/>
  <c r="CM481" i="2"/>
  <c r="CN481" i="2"/>
  <c r="CO481" i="2"/>
  <c r="CP481" i="2"/>
  <c r="BX482" i="2"/>
  <c r="BY482" i="2"/>
  <c r="BZ482" i="2"/>
  <c r="CA482" i="2"/>
  <c r="CB482" i="2"/>
  <c r="CC482" i="2"/>
  <c r="CD482" i="2"/>
  <c r="CE482" i="2"/>
  <c r="CF482" i="2"/>
  <c r="CG482" i="2"/>
  <c r="CH482" i="2"/>
  <c r="CI482" i="2"/>
  <c r="CJ482" i="2"/>
  <c r="CK482" i="2"/>
  <c r="CL482" i="2"/>
  <c r="CM482" i="2"/>
  <c r="CN482" i="2"/>
  <c r="CO482" i="2"/>
  <c r="CP482" i="2"/>
  <c r="BX483" i="2"/>
  <c r="BY483" i="2"/>
  <c r="BZ483" i="2"/>
  <c r="CA483" i="2"/>
  <c r="CB483" i="2"/>
  <c r="CC483" i="2"/>
  <c r="CD483" i="2"/>
  <c r="CE483" i="2"/>
  <c r="CF483" i="2"/>
  <c r="CG483" i="2"/>
  <c r="CH483" i="2"/>
  <c r="CI483" i="2"/>
  <c r="CJ483" i="2"/>
  <c r="CK483" i="2"/>
  <c r="CL483" i="2"/>
  <c r="CM483" i="2"/>
  <c r="CN483" i="2"/>
  <c r="CO483" i="2"/>
  <c r="CP483" i="2"/>
  <c r="BX484" i="2"/>
  <c r="BY484" i="2"/>
  <c r="BZ484" i="2"/>
  <c r="CA484" i="2"/>
  <c r="CB484" i="2"/>
  <c r="CC484" i="2"/>
  <c r="CD484" i="2"/>
  <c r="CE484" i="2"/>
  <c r="CF484" i="2"/>
  <c r="CG484" i="2"/>
  <c r="CH484" i="2"/>
  <c r="CI484" i="2"/>
  <c r="CJ484" i="2"/>
  <c r="CK484" i="2"/>
  <c r="CL484" i="2"/>
  <c r="CM484" i="2"/>
  <c r="CN484" i="2"/>
  <c r="CO484" i="2"/>
  <c r="CP484" i="2"/>
  <c r="BX485" i="2"/>
  <c r="BY485" i="2"/>
  <c r="BZ485" i="2"/>
  <c r="CA485" i="2"/>
  <c r="CB485" i="2"/>
  <c r="CC485" i="2"/>
  <c r="CD485" i="2"/>
  <c r="CE485" i="2"/>
  <c r="CF485" i="2"/>
  <c r="CG485" i="2"/>
  <c r="CH485" i="2"/>
  <c r="CI485" i="2"/>
  <c r="CJ485" i="2"/>
  <c r="CK485" i="2"/>
  <c r="CL485" i="2"/>
  <c r="CM485" i="2"/>
  <c r="CN485" i="2"/>
  <c r="CO485" i="2"/>
  <c r="CP485" i="2"/>
  <c r="BX486" i="2"/>
  <c r="BY486" i="2"/>
  <c r="BZ486" i="2"/>
  <c r="CA486" i="2"/>
  <c r="CB486" i="2"/>
  <c r="CC486" i="2"/>
  <c r="CD486" i="2"/>
  <c r="CE486" i="2"/>
  <c r="CF486" i="2"/>
  <c r="CG486" i="2"/>
  <c r="CH486" i="2"/>
  <c r="CI486" i="2"/>
  <c r="CJ486" i="2"/>
  <c r="CK486" i="2"/>
  <c r="CL486" i="2"/>
  <c r="CM486" i="2"/>
  <c r="CN486" i="2"/>
  <c r="CO486" i="2"/>
  <c r="CP486" i="2"/>
  <c r="BX487" i="2"/>
  <c r="BY487" i="2"/>
  <c r="BZ487" i="2"/>
  <c r="CA487" i="2"/>
  <c r="CB487" i="2"/>
  <c r="CC487" i="2"/>
  <c r="CD487" i="2"/>
  <c r="CE487" i="2"/>
  <c r="CF487" i="2"/>
  <c r="CG487" i="2"/>
  <c r="CH487" i="2"/>
  <c r="CI487" i="2"/>
  <c r="CJ487" i="2"/>
  <c r="CK487" i="2"/>
  <c r="CL487" i="2"/>
  <c r="CM487" i="2"/>
  <c r="CN487" i="2"/>
  <c r="CO487" i="2"/>
  <c r="CP487" i="2"/>
  <c r="BX488" i="2"/>
  <c r="BY488" i="2"/>
  <c r="BZ488" i="2"/>
  <c r="CA488" i="2"/>
  <c r="CB488" i="2"/>
  <c r="CC488" i="2"/>
  <c r="CD488" i="2"/>
  <c r="CE488" i="2"/>
  <c r="CF488" i="2"/>
  <c r="CG488" i="2"/>
  <c r="CH488" i="2"/>
  <c r="CI488" i="2"/>
  <c r="CJ488" i="2"/>
  <c r="CK488" i="2"/>
  <c r="CL488" i="2"/>
  <c r="CM488" i="2"/>
  <c r="CN488" i="2"/>
  <c r="CO488" i="2"/>
  <c r="CP488" i="2"/>
  <c r="BX489" i="2"/>
  <c r="BY489" i="2"/>
  <c r="BZ489" i="2"/>
  <c r="CA489" i="2"/>
  <c r="CB489" i="2"/>
  <c r="CC489" i="2"/>
  <c r="CD489" i="2"/>
  <c r="CE489" i="2"/>
  <c r="CF489" i="2"/>
  <c r="CG489" i="2"/>
  <c r="CH489" i="2"/>
  <c r="CI489" i="2"/>
  <c r="CJ489" i="2"/>
  <c r="CK489" i="2"/>
  <c r="CL489" i="2"/>
  <c r="CM489" i="2"/>
  <c r="CN489" i="2"/>
  <c r="CO489" i="2"/>
  <c r="CP489" i="2"/>
  <c r="BX490" i="2"/>
  <c r="BY490" i="2"/>
  <c r="BZ490" i="2"/>
  <c r="CA490" i="2"/>
  <c r="CB490" i="2"/>
  <c r="CC490" i="2"/>
  <c r="CD490" i="2"/>
  <c r="CE490" i="2"/>
  <c r="CF490" i="2"/>
  <c r="CG490" i="2"/>
  <c r="CH490" i="2"/>
  <c r="CI490" i="2"/>
  <c r="CJ490" i="2"/>
  <c r="CK490" i="2"/>
  <c r="CL490" i="2"/>
  <c r="CM490" i="2"/>
  <c r="CN490" i="2"/>
  <c r="CO490" i="2"/>
  <c r="CP490" i="2"/>
  <c r="BX491" i="2"/>
  <c r="BY491" i="2"/>
  <c r="BZ491" i="2"/>
  <c r="CA491" i="2"/>
  <c r="CB491" i="2"/>
  <c r="CC491" i="2"/>
  <c r="CD491" i="2"/>
  <c r="CE491" i="2"/>
  <c r="CF491" i="2"/>
  <c r="CG491" i="2"/>
  <c r="CH491" i="2"/>
  <c r="CI491" i="2"/>
  <c r="CJ491" i="2"/>
  <c r="CK491" i="2"/>
  <c r="CL491" i="2"/>
  <c r="CM491" i="2"/>
  <c r="CN491" i="2"/>
  <c r="CO491" i="2"/>
  <c r="CP491" i="2"/>
  <c r="BX492" i="2"/>
  <c r="BY492" i="2"/>
  <c r="BZ492" i="2"/>
  <c r="CA492" i="2"/>
  <c r="CB492" i="2"/>
  <c r="CC492" i="2"/>
  <c r="CD492" i="2"/>
  <c r="CE492" i="2"/>
  <c r="CF492" i="2"/>
  <c r="CG492" i="2"/>
  <c r="CH492" i="2"/>
  <c r="CI492" i="2"/>
  <c r="CJ492" i="2"/>
  <c r="CK492" i="2"/>
  <c r="CL492" i="2"/>
  <c r="CM492" i="2"/>
  <c r="CN492" i="2"/>
  <c r="CO492" i="2"/>
  <c r="CP492" i="2"/>
  <c r="BX493" i="2"/>
  <c r="BY493" i="2"/>
  <c r="BZ493" i="2"/>
  <c r="CA493" i="2"/>
  <c r="CB493" i="2"/>
  <c r="CC493" i="2"/>
  <c r="CD493" i="2"/>
  <c r="CE493" i="2"/>
  <c r="CF493" i="2"/>
  <c r="CG493" i="2"/>
  <c r="CH493" i="2"/>
  <c r="CI493" i="2"/>
  <c r="CJ493" i="2"/>
  <c r="CK493" i="2"/>
  <c r="CL493" i="2"/>
  <c r="CM493" i="2"/>
  <c r="CN493" i="2"/>
  <c r="CO493" i="2"/>
  <c r="CP493" i="2"/>
  <c r="BX494" i="2"/>
  <c r="BY494" i="2"/>
  <c r="BZ494" i="2"/>
  <c r="CA494" i="2"/>
  <c r="CB494" i="2"/>
  <c r="CC494" i="2"/>
  <c r="CD494" i="2"/>
  <c r="CE494" i="2"/>
  <c r="CF494" i="2"/>
  <c r="CG494" i="2"/>
  <c r="CH494" i="2"/>
  <c r="CI494" i="2"/>
  <c r="CJ494" i="2"/>
  <c r="CK494" i="2"/>
  <c r="CL494" i="2"/>
  <c r="CM494" i="2"/>
  <c r="CN494" i="2"/>
  <c r="CO494" i="2"/>
  <c r="CP494" i="2"/>
  <c r="BX495" i="2"/>
  <c r="BY495" i="2"/>
  <c r="BZ495" i="2"/>
  <c r="CA495" i="2"/>
  <c r="CB495" i="2"/>
  <c r="CC495" i="2"/>
  <c r="CD495" i="2"/>
  <c r="CE495" i="2"/>
  <c r="CF495" i="2"/>
  <c r="CG495" i="2"/>
  <c r="CH495" i="2"/>
  <c r="CI495" i="2"/>
  <c r="CJ495" i="2"/>
  <c r="CK495" i="2"/>
  <c r="CL495" i="2"/>
  <c r="CM495" i="2"/>
  <c r="CN495" i="2"/>
  <c r="CO495" i="2"/>
  <c r="CP495" i="2"/>
  <c r="BX496" i="2"/>
  <c r="BY496" i="2"/>
  <c r="BZ496" i="2"/>
  <c r="CA496" i="2"/>
  <c r="CB496" i="2"/>
  <c r="CC496" i="2"/>
  <c r="CD496" i="2"/>
  <c r="CE496" i="2"/>
  <c r="CF496" i="2"/>
  <c r="CG496" i="2"/>
  <c r="CH496" i="2"/>
  <c r="CI496" i="2"/>
  <c r="CJ496" i="2"/>
  <c r="CK496" i="2"/>
  <c r="CL496" i="2"/>
  <c r="CM496" i="2"/>
  <c r="CN496" i="2"/>
  <c r="CO496" i="2"/>
  <c r="CP496" i="2"/>
  <c r="BX497" i="2"/>
  <c r="BY497" i="2"/>
  <c r="BZ497" i="2"/>
  <c r="CA497" i="2"/>
  <c r="CB497" i="2"/>
  <c r="CC497" i="2"/>
  <c r="CD497" i="2"/>
  <c r="CE497" i="2"/>
  <c r="CF497" i="2"/>
  <c r="CG497" i="2"/>
  <c r="CH497" i="2"/>
  <c r="CI497" i="2"/>
  <c r="CJ497" i="2"/>
  <c r="CK497" i="2"/>
  <c r="CL497" i="2"/>
  <c r="CM497" i="2"/>
  <c r="CN497" i="2"/>
  <c r="CO497" i="2"/>
  <c r="CP497" i="2"/>
  <c r="BX498" i="2"/>
  <c r="BY498" i="2"/>
  <c r="BZ498" i="2"/>
  <c r="CA498" i="2"/>
  <c r="CB498" i="2"/>
  <c r="CC498" i="2"/>
  <c r="CD498" i="2"/>
  <c r="CE498" i="2"/>
  <c r="CF498" i="2"/>
  <c r="CG498" i="2"/>
  <c r="CH498" i="2"/>
  <c r="CI498" i="2"/>
  <c r="CJ498" i="2"/>
  <c r="CK498" i="2"/>
  <c r="CL498" i="2"/>
  <c r="CM498" i="2"/>
  <c r="CN498" i="2"/>
  <c r="CO498" i="2"/>
  <c r="CP498" i="2"/>
  <c r="BX499" i="2"/>
  <c r="BY499" i="2"/>
  <c r="BZ499" i="2"/>
  <c r="CA499" i="2"/>
  <c r="CB499" i="2"/>
  <c r="CC499" i="2"/>
  <c r="CD499" i="2"/>
  <c r="CE499" i="2"/>
  <c r="CF499" i="2"/>
  <c r="CG499" i="2"/>
  <c r="CH499" i="2"/>
  <c r="CI499" i="2"/>
  <c r="CJ499" i="2"/>
  <c r="CK499" i="2"/>
  <c r="CL499" i="2"/>
  <c r="CM499" i="2"/>
  <c r="CN499" i="2"/>
  <c r="CO499" i="2"/>
  <c r="CP499" i="2"/>
  <c r="BX500" i="2"/>
  <c r="BY500" i="2"/>
  <c r="BZ500" i="2"/>
  <c r="CA500" i="2"/>
  <c r="CB500" i="2"/>
  <c r="CC500" i="2"/>
  <c r="CD500" i="2"/>
  <c r="CE500" i="2"/>
  <c r="CF500" i="2"/>
  <c r="CG500" i="2"/>
  <c r="CH500" i="2"/>
  <c r="CI500" i="2"/>
  <c r="CJ500" i="2"/>
  <c r="CK500" i="2"/>
  <c r="CL500" i="2"/>
  <c r="CM500" i="2"/>
  <c r="CN500" i="2"/>
  <c r="CO500" i="2"/>
  <c r="CP500" i="2"/>
  <c r="BX501" i="2"/>
  <c r="BY501" i="2"/>
  <c r="BZ501" i="2"/>
  <c r="CA501" i="2"/>
  <c r="CB501" i="2"/>
  <c r="CC501" i="2"/>
  <c r="CD501" i="2"/>
  <c r="CE501" i="2"/>
  <c r="CF501" i="2"/>
  <c r="CG501" i="2"/>
  <c r="CH501" i="2"/>
  <c r="CI501" i="2"/>
  <c r="CJ501" i="2"/>
  <c r="CK501" i="2"/>
  <c r="CL501" i="2"/>
  <c r="CM501" i="2"/>
  <c r="CN501" i="2"/>
  <c r="CO501" i="2"/>
  <c r="CP501" i="2"/>
  <c r="BX502" i="2"/>
  <c r="BY502" i="2"/>
  <c r="BZ502" i="2"/>
  <c r="CA502" i="2"/>
  <c r="CB502" i="2"/>
  <c r="CC502" i="2"/>
  <c r="CD502" i="2"/>
  <c r="CE502" i="2"/>
  <c r="CF502" i="2"/>
  <c r="CG502" i="2"/>
  <c r="CH502" i="2"/>
  <c r="CI502" i="2"/>
  <c r="CJ502" i="2"/>
  <c r="CK502" i="2"/>
  <c r="CL502" i="2"/>
  <c r="CM502" i="2"/>
  <c r="CN502" i="2"/>
  <c r="CO502" i="2"/>
  <c r="CP502" i="2"/>
  <c r="BX503" i="2"/>
  <c r="BY503" i="2"/>
  <c r="BZ503" i="2"/>
  <c r="CA503" i="2"/>
  <c r="CB503" i="2"/>
  <c r="CC503" i="2"/>
  <c r="CD503" i="2"/>
  <c r="CE503" i="2"/>
  <c r="CF503" i="2"/>
  <c r="CG503" i="2"/>
  <c r="CH503" i="2"/>
  <c r="CI503" i="2"/>
  <c r="CJ503" i="2"/>
  <c r="CK503" i="2"/>
  <c r="CL503" i="2"/>
  <c r="CM503" i="2"/>
  <c r="CN503" i="2"/>
  <c r="CO503" i="2"/>
  <c r="CP503" i="2"/>
  <c r="BX504" i="2"/>
  <c r="BY504" i="2"/>
  <c r="BZ504" i="2"/>
  <c r="CA504" i="2"/>
  <c r="CB504" i="2"/>
  <c r="CC504" i="2"/>
  <c r="CD504" i="2"/>
  <c r="CE504" i="2"/>
  <c r="CF504" i="2"/>
  <c r="CG504" i="2"/>
  <c r="CH504" i="2"/>
  <c r="CI504" i="2"/>
  <c r="CJ504" i="2"/>
  <c r="CK504" i="2"/>
  <c r="CL504" i="2"/>
  <c r="CM504" i="2"/>
  <c r="CN504" i="2"/>
  <c r="CO504" i="2"/>
  <c r="CP504" i="2"/>
  <c r="BX505" i="2"/>
  <c r="BY505" i="2"/>
  <c r="BZ505" i="2"/>
  <c r="CA505" i="2"/>
  <c r="CB505" i="2"/>
  <c r="CC505" i="2"/>
  <c r="CD505" i="2"/>
  <c r="CE505" i="2"/>
  <c r="CF505" i="2"/>
  <c r="CG505" i="2"/>
  <c r="CH505" i="2"/>
  <c r="CI505" i="2"/>
  <c r="CJ505" i="2"/>
  <c r="CK505" i="2"/>
  <c r="CL505" i="2"/>
  <c r="CM505" i="2"/>
  <c r="CN505" i="2"/>
  <c r="CO505" i="2"/>
  <c r="CP505" i="2"/>
  <c r="BX506" i="2"/>
  <c r="BY506" i="2"/>
  <c r="BZ506" i="2"/>
  <c r="CA506" i="2"/>
  <c r="CB506" i="2"/>
  <c r="CC506" i="2"/>
  <c r="CD506" i="2"/>
  <c r="CE506" i="2"/>
  <c r="CF506" i="2"/>
  <c r="CG506" i="2"/>
  <c r="CH506" i="2"/>
  <c r="CI506" i="2"/>
  <c r="CJ506" i="2"/>
  <c r="CK506" i="2"/>
  <c r="CL506" i="2"/>
  <c r="CM506" i="2"/>
  <c r="CN506" i="2"/>
  <c r="CO506" i="2"/>
  <c r="CP506" i="2"/>
  <c r="BX507" i="2"/>
  <c r="BY507" i="2"/>
  <c r="BZ507" i="2"/>
  <c r="CA507" i="2"/>
  <c r="CB507" i="2"/>
  <c r="CC507" i="2"/>
  <c r="CD507" i="2"/>
  <c r="CE507" i="2"/>
  <c r="CF507" i="2"/>
  <c r="CG507" i="2"/>
  <c r="CH507" i="2"/>
  <c r="CI507" i="2"/>
  <c r="CJ507" i="2"/>
  <c r="CK507" i="2"/>
  <c r="CL507" i="2"/>
  <c r="CM507" i="2"/>
  <c r="CN507" i="2"/>
  <c r="CO507" i="2"/>
  <c r="CP507" i="2"/>
  <c r="BX508" i="2"/>
  <c r="BY508" i="2"/>
  <c r="BZ508" i="2"/>
  <c r="CA508" i="2"/>
  <c r="CB508" i="2"/>
  <c r="CC508" i="2"/>
  <c r="CD508" i="2"/>
  <c r="CE508" i="2"/>
  <c r="CF508" i="2"/>
  <c r="CG508" i="2"/>
  <c r="CH508" i="2"/>
  <c r="CI508" i="2"/>
  <c r="CJ508" i="2"/>
  <c r="CK508" i="2"/>
  <c r="CL508" i="2"/>
  <c r="CM508" i="2"/>
  <c r="CN508" i="2"/>
  <c r="CO508" i="2"/>
  <c r="CP508" i="2"/>
  <c r="BX509" i="2"/>
  <c r="BY509" i="2"/>
  <c r="BZ509" i="2"/>
  <c r="CA509" i="2"/>
  <c r="CB509" i="2"/>
  <c r="CC509" i="2"/>
  <c r="CD509" i="2"/>
  <c r="CE509" i="2"/>
  <c r="CF509" i="2"/>
  <c r="CG509" i="2"/>
  <c r="CH509" i="2"/>
  <c r="CI509" i="2"/>
  <c r="CJ509" i="2"/>
  <c r="CK509" i="2"/>
  <c r="CL509" i="2"/>
  <c r="CM509" i="2"/>
  <c r="CN509" i="2"/>
  <c r="CO509" i="2"/>
  <c r="CP509" i="2"/>
  <c r="BX510" i="2"/>
  <c r="BY510" i="2"/>
  <c r="BZ510" i="2"/>
  <c r="CA510" i="2"/>
  <c r="CB510" i="2"/>
  <c r="CC510" i="2"/>
  <c r="CD510" i="2"/>
  <c r="CE510" i="2"/>
  <c r="CF510" i="2"/>
  <c r="CG510" i="2"/>
  <c r="CH510" i="2"/>
  <c r="CI510" i="2"/>
  <c r="CJ510" i="2"/>
  <c r="CK510" i="2"/>
  <c r="CL510" i="2"/>
  <c r="CM510" i="2"/>
  <c r="CN510" i="2"/>
  <c r="CO510" i="2"/>
  <c r="CP510" i="2"/>
  <c r="BX511" i="2"/>
  <c r="BY511" i="2"/>
  <c r="BZ511" i="2"/>
  <c r="CA511" i="2"/>
  <c r="CB511" i="2"/>
  <c r="CC511" i="2"/>
  <c r="CD511" i="2"/>
  <c r="CE511" i="2"/>
  <c r="CF511" i="2"/>
  <c r="CG511" i="2"/>
  <c r="CH511" i="2"/>
  <c r="CI511" i="2"/>
  <c r="CJ511" i="2"/>
  <c r="CK511" i="2"/>
  <c r="CL511" i="2"/>
  <c r="CM511" i="2"/>
  <c r="CN511" i="2"/>
  <c r="CO511" i="2"/>
  <c r="CP511" i="2"/>
  <c r="BX512" i="2"/>
  <c r="BY512" i="2"/>
  <c r="BZ512" i="2"/>
  <c r="CA512" i="2"/>
  <c r="CB512" i="2"/>
  <c r="CC512" i="2"/>
  <c r="CD512" i="2"/>
  <c r="CE512" i="2"/>
  <c r="CF512" i="2"/>
  <c r="CG512" i="2"/>
  <c r="CH512" i="2"/>
  <c r="CI512" i="2"/>
  <c r="CJ512" i="2"/>
  <c r="CK512" i="2"/>
  <c r="CL512" i="2"/>
  <c r="CM512" i="2"/>
  <c r="CN512" i="2"/>
  <c r="CO512" i="2"/>
  <c r="CP512" i="2"/>
  <c r="BX513" i="2"/>
  <c r="BY513" i="2"/>
  <c r="BZ513" i="2"/>
  <c r="CA513" i="2"/>
  <c r="CB513" i="2"/>
  <c r="CC513" i="2"/>
  <c r="CD513" i="2"/>
  <c r="CE513" i="2"/>
  <c r="CF513" i="2"/>
  <c r="CG513" i="2"/>
  <c r="CH513" i="2"/>
  <c r="CI513" i="2"/>
  <c r="CJ513" i="2"/>
  <c r="CK513" i="2"/>
  <c r="CL513" i="2"/>
  <c r="CM513" i="2"/>
  <c r="CN513" i="2"/>
  <c r="CO513" i="2"/>
  <c r="CP513" i="2"/>
  <c r="BX514" i="2"/>
  <c r="BY514" i="2"/>
  <c r="BZ514" i="2"/>
  <c r="CA514" i="2"/>
  <c r="CB514" i="2"/>
  <c r="CC514" i="2"/>
  <c r="CD514" i="2"/>
  <c r="CE514" i="2"/>
  <c r="CF514" i="2"/>
  <c r="CG514" i="2"/>
  <c r="CH514" i="2"/>
  <c r="CI514" i="2"/>
  <c r="CJ514" i="2"/>
  <c r="CK514" i="2"/>
  <c r="CL514" i="2"/>
  <c r="CM514" i="2"/>
  <c r="CN514" i="2"/>
  <c r="CO514" i="2"/>
  <c r="CP514" i="2"/>
  <c r="BX515" i="2"/>
  <c r="BY515" i="2"/>
  <c r="BZ515" i="2"/>
  <c r="CA515" i="2"/>
  <c r="CB515" i="2"/>
  <c r="CC515" i="2"/>
  <c r="CD515" i="2"/>
  <c r="CE515" i="2"/>
  <c r="CF515" i="2"/>
  <c r="CG515" i="2"/>
  <c r="CH515" i="2"/>
  <c r="CI515" i="2"/>
  <c r="CJ515" i="2"/>
  <c r="CK515" i="2"/>
  <c r="CL515" i="2"/>
  <c r="CM515" i="2"/>
  <c r="CN515" i="2"/>
  <c r="CO515" i="2"/>
  <c r="CP515" i="2"/>
  <c r="BX516" i="2"/>
  <c r="BY516" i="2"/>
  <c r="BZ516" i="2"/>
  <c r="CA516" i="2"/>
  <c r="CB516" i="2"/>
  <c r="CC516" i="2"/>
  <c r="CD516" i="2"/>
  <c r="CE516" i="2"/>
  <c r="CF516" i="2"/>
  <c r="CG516" i="2"/>
  <c r="CH516" i="2"/>
  <c r="CI516" i="2"/>
  <c r="CJ516" i="2"/>
  <c r="CK516" i="2"/>
  <c r="CL516" i="2"/>
  <c r="CM516" i="2"/>
  <c r="CN516" i="2"/>
  <c r="CO516" i="2"/>
  <c r="CP516" i="2"/>
  <c r="BX517" i="2"/>
  <c r="BY517" i="2"/>
  <c r="BZ517" i="2"/>
  <c r="CA517" i="2"/>
  <c r="CB517" i="2"/>
  <c r="CC517" i="2"/>
  <c r="CD517" i="2"/>
  <c r="CE517" i="2"/>
  <c r="CF517" i="2"/>
  <c r="CG517" i="2"/>
  <c r="CH517" i="2"/>
  <c r="CI517" i="2"/>
  <c r="CJ517" i="2"/>
  <c r="CK517" i="2"/>
  <c r="CL517" i="2"/>
  <c r="CM517" i="2"/>
  <c r="CN517" i="2"/>
  <c r="CO517" i="2"/>
  <c r="CP517" i="2"/>
  <c r="BX518" i="2"/>
  <c r="BY518" i="2"/>
  <c r="BZ518" i="2"/>
  <c r="CA518" i="2"/>
  <c r="CB518" i="2"/>
  <c r="CC518" i="2"/>
  <c r="CD518" i="2"/>
  <c r="CE518" i="2"/>
  <c r="CF518" i="2"/>
  <c r="CG518" i="2"/>
  <c r="CH518" i="2"/>
  <c r="CI518" i="2"/>
  <c r="CJ518" i="2"/>
  <c r="CK518" i="2"/>
  <c r="CL518" i="2"/>
  <c r="CM518" i="2"/>
  <c r="CN518" i="2"/>
  <c r="CO518" i="2"/>
  <c r="CP518" i="2"/>
  <c r="BX519" i="2"/>
  <c r="BY519" i="2"/>
  <c r="BZ519" i="2"/>
  <c r="CA519" i="2"/>
  <c r="CB519" i="2"/>
  <c r="CC519" i="2"/>
  <c r="CD519" i="2"/>
  <c r="CE519" i="2"/>
  <c r="CF519" i="2"/>
  <c r="CG519" i="2"/>
  <c r="CH519" i="2"/>
  <c r="CI519" i="2"/>
  <c r="CJ519" i="2"/>
  <c r="CK519" i="2"/>
  <c r="CL519" i="2"/>
  <c r="CM519" i="2"/>
  <c r="CN519" i="2"/>
  <c r="CO519" i="2"/>
  <c r="CP519" i="2"/>
  <c r="BX520" i="2"/>
  <c r="BY520" i="2"/>
  <c r="BZ520" i="2"/>
  <c r="CA520" i="2"/>
  <c r="CB520" i="2"/>
  <c r="CC520" i="2"/>
  <c r="CD520" i="2"/>
  <c r="CE520" i="2"/>
  <c r="CF520" i="2"/>
  <c r="CG520" i="2"/>
  <c r="CH520" i="2"/>
  <c r="CI520" i="2"/>
  <c r="CJ520" i="2"/>
  <c r="CK520" i="2"/>
  <c r="CL520" i="2"/>
  <c r="CM520" i="2"/>
  <c r="CN520" i="2"/>
  <c r="CO520" i="2"/>
  <c r="CP520" i="2"/>
  <c r="BX521" i="2"/>
  <c r="BY521" i="2"/>
  <c r="BZ521" i="2"/>
  <c r="CA521" i="2"/>
  <c r="CB521" i="2"/>
  <c r="CC521" i="2"/>
  <c r="CD521" i="2"/>
  <c r="CE521" i="2"/>
  <c r="CF521" i="2"/>
  <c r="CG521" i="2"/>
  <c r="CH521" i="2"/>
  <c r="CI521" i="2"/>
  <c r="CJ521" i="2"/>
  <c r="CK521" i="2"/>
  <c r="CL521" i="2"/>
  <c r="CM521" i="2"/>
  <c r="CN521" i="2"/>
  <c r="CO521" i="2"/>
  <c r="CP521" i="2"/>
  <c r="BX522" i="2"/>
  <c r="BY522" i="2"/>
  <c r="BZ522" i="2"/>
  <c r="CA522" i="2"/>
  <c r="CB522" i="2"/>
  <c r="CC522" i="2"/>
  <c r="CD522" i="2"/>
  <c r="CE522" i="2"/>
  <c r="CF522" i="2"/>
  <c r="CG522" i="2"/>
  <c r="CH522" i="2"/>
  <c r="CI522" i="2"/>
  <c r="CJ522" i="2"/>
  <c r="CK522" i="2"/>
  <c r="CL522" i="2"/>
  <c r="CM522" i="2"/>
  <c r="CN522" i="2"/>
  <c r="CO522" i="2"/>
  <c r="CP522" i="2"/>
  <c r="BX523" i="2"/>
  <c r="BY523" i="2"/>
  <c r="BZ523" i="2"/>
  <c r="CA523" i="2"/>
  <c r="CB523" i="2"/>
  <c r="CC523" i="2"/>
  <c r="CD523" i="2"/>
  <c r="CE523" i="2"/>
  <c r="CF523" i="2"/>
  <c r="CG523" i="2"/>
  <c r="CH523" i="2"/>
  <c r="CI523" i="2"/>
  <c r="CJ523" i="2"/>
  <c r="CK523" i="2"/>
  <c r="CL523" i="2"/>
  <c r="CM523" i="2"/>
  <c r="CN523" i="2"/>
  <c r="CO523" i="2"/>
  <c r="CP523" i="2"/>
  <c r="BX524" i="2"/>
  <c r="BY524" i="2"/>
  <c r="BZ524" i="2"/>
  <c r="CA524" i="2"/>
  <c r="CB524" i="2"/>
  <c r="CC524" i="2"/>
  <c r="CD524" i="2"/>
  <c r="CE524" i="2"/>
  <c r="CF524" i="2"/>
  <c r="CG524" i="2"/>
  <c r="CH524" i="2"/>
  <c r="CI524" i="2"/>
  <c r="CJ524" i="2"/>
  <c r="CK524" i="2"/>
  <c r="CL524" i="2"/>
  <c r="CM524" i="2"/>
  <c r="CN524" i="2"/>
  <c r="CO524" i="2"/>
  <c r="CP524" i="2"/>
  <c r="BX525" i="2"/>
  <c r="BY525" i="2"/>
  <c r="BZ525" i="2"/>
  <c r="CA525" i="2"/>
  <c r="CB525" i="2"/>
  <c r="CC525" i="2"/>
  <c r="CD525" i="2"/>
  <c r="CE525" i="2"/>
  <c r="CF525" i="2"/>
  <c r="CG525" i="2"/>
  <c r="CH525" i="2"/>
  <c r="CI525" i="2"/>
  <c r="CJ525" i="2"/>
  <c r="CK525" i="2"/>
  <c r="CL525" i="2"/>
  <c r="CM525" i="2"/>
  <c r="CN525" i="2"/>
  <c r="CO525" i="2"/>
  <c r="CP525" i="2"/>
  <c r="BX526" i="2"/>
  <c r="BY526" i="2"/>
  <c r="BZ526" i="2"/>
  <c r="CA526" i="2"/>
  <c r="CB526" i="2"/>
  <c r="CC526" i="2"/>
  <c r="CD526" i="2"/>
  <c r="CE526" i="2"/>
  <c r="CF526" i="2"/>
  <c r="CG526" i="2"/>
  <c r="CH526" i="2"/>
  <c r="CI526" i="2"/>
  <c r="CJ526" i="2"/>
  <c r="CK526" i="2"/>
  <c r="CL526" i="2"/>
  <c r="CM526" i="2"/>
  <c r="CN526" i="2"/>
  <c r="CO526" i="2"/>
  <c r="CP526" i="2"/>
  <c r="BX527" i="2"/>
  <c r="BY527" i="2"/>
  <c r="BZ527" i="2"/>
  <c r="CA527" i="2"/>
  <c r="CB527" i="2"/>
  <c r="CC527" i="2"/>
  <c r="CD527" i="2"/>
  <c r="CE527" i="2"/>
  <c r="CF527" i="2"/>
  <c r="CG527" i="2"/>
  <c r="CH527" i="2"/>
  <c r="CI527" i="2"/>
  <c r="CJ527" i="2"/>
  <c r="CK527" i="2"/>
  <c r="CL527" i="2"/>
  <c r="CM527" i="2"/>
  <c r="CN527" i="2"/>
  <c r="CO527" i="2"/>
  <c r="CP527" i="2"/>
  <c r="BX528" i="2"/>
  <c r="BY528" i="2"/>
  <c r="BZ528" i="2"/>
  <c r="CA528" i="2"/>
  <c r="CB528" i="2"/>
  <c r="CC528" i="2"/>
  <c r="CD528" i="2"/>
  <c r="CE528" i="2"/>
  <c r="CF528" i="2"/>
  <c r="CG528" i="2"/>
  <c r="CH528" i="2"/>
  <c r="CI528" i="2"/>
  <c r="CJ528" i="2"/>
  <c r="CK528" i="2"/>
  <c r="CL528" i="2"/>
  <c r="CM528" i="2"/>
  <c r="CN528" i="2"/>
  <c r="CO528" i="2"/>
  <c r="CP528" i="2"/>
  <c r="BX529" i="2"/>
  <c r="BY529" i="2"/>
  <c r="BZ529" i="2"/>
  <c r="CA529" i="2"/>
  <c r="CB529" i="2"/>
  <c r="CC529" i="2"/>
  <c r="CD529" i="2"/>
  <c r="CE529" i="2"/>
  <c r="CF529" i="2"/>
  <c r="CG529" i="2"/>
  <c r="CH529" i="2"/>
  <c r="CI529" i="2"/>
  <c r="CJ529" i="2"/>
  <c r="CK529" i="2"/>
  <c r="CL529" i="2"/>
  <c r="CM529" i="2"/>
  <c r="CN529" i="2"/>
  <c r="CO529" i="2"/>
  <c r="CP529" i="2"/>
  <c r="BX530" i="2"/>
  <c r="BY530" i="2"/>
  <c r="BZ530" i="2"/>
  <c r="CA530" i="2"/>
  <c r="CB530" i="2"/>
  <c r="CC530" i="2"/>
  <c r="CD530" i="2"/>
  <c r="CE530" i="2"/>
  <c r="CF530" i="2"/>
  <c r="CG530" i="2"/>
  <c r="CH530" i="2"/>
  <c r="CI530" i="2"/>
  <c r="CJ530" i="2"/>
  <c r="CK530" i="2"/>
  <c r="CL530" i="2"/>
  <c r="CM530" i="2"/>
  <c r="CN530" i="2"/>
  <c r="CO530" i="2"/>
  <c r="CP530" i="2"/>
  <c r="BX531" i="2"/>
  <c r="BY531" i="2"/>
  <c r="BZ531" i="2"/>
  <c r="CA531" i="2"/>
  <c r="CB531" i="2"/>
  <c r="CC531" i="2"/>
  <c r="CD531" i="2"/>
  <c r="CE531" i="2"/>
  <c r="CF531" i="2"/>
  <c r="CG531" i="2"/>
  <c r="CH531" i="2"/>
  <c r="CI531" i="2"/>
  <c r="CJ531" i="2"/>
  <c r="CK531" i="2"/>
  <c r="CL531" i="2"/>
  <c r="CM531" i="2"/>
  <c r="CN531" i="2"/>
  <c r="CO531" i="2"/>
  <c r="CP531" i="2"/>
  <c r="BX532" i="2"/>
  <c r="BY532" i="2"/>
  <c r="BZ532" i="2"/>
  <c r="CA532" i="2"/>
  <c r="CB532" i="2"/>
  <c r="CC532" i="2"/>
  <c r="CD532" i="2"/>
  <c r="CE532" i="2"/>
  <c r="CF532" i="2"/>
  <c r="CG532" i="2"/>
  <c r="CH532" i="2"/>
  <c r="CI532" i="2"/>
  <c r="CJ532" i="2"/>
  <c r="CK532" i="2"/>
  <c r="CL532" i="2"/>
  <c r="CM532" i="2"/>
  <c r="CN532" i="2"/>
  <c r="CO532" i="2"/>
  <c r="CP532" i="2"/>
  <c r="BX533" i="2"/>
  <c r="BY533" i="2"/>
  <c r="BZ533" i="2"/>
  <c r="CA533" i="2"/>
  <c r="CB533" i="2"/>
  <c r="CC533" i="2"/>
  <c r="CD533" i="2"/>
  <c r="CE533" i="2"/>
  <c r="CF533" i="2"/>
  <c r="CG533" i="2"/>
  <c r="CH533" i="2"/>
  <c r="CI533" i="2"/>
  <c r="CJ533" i="2"/>
  <c r="CK533" i="2"/>
  <c r="CL533" i="2"/>
  <c r="CM533" i="2"/>
  <c r="CN533" i="2"/>
  <c r="CO533" i="2"/>
  <c r="CP533" i="2"/>
  <c r="BX534" i="2"/>
  <c r="BY534" i="2"/>
  <c r="BZ534" i="2"/>
  <c r="CA534" i="2"/>
  <c r="CB534" i="2"/>
  <c r="CC534" i="2"/>
  <c r="CD534" i="2"/>
  <c r="CE534" i="2"/>
  <c r="CF534" i="2"/>
  <c r="CG534" i="2"/>
  <c r="CH534" i="2"/>
  <c r="CI534" i="2"/>
  <c r="CJ534" i="2"/>
  <c r="CK534" i="2"/>
  <c r="CL534" i="2"/>
  <c r="CM534" i="2"/>
  <c r="CN534" i="2"/>
  <c r="CO534" i="2"/>
  <c r="CP534" i="2"/>
  <c r="BX535" i="2"/>
  <c r="BY535" i="2"/>
  <c r="BZ535" i="2"/>
  <c r="CA535" i="2"/>
  <c r="CB535" i="2"/>
  <c r="CC535" i="2"/>
  <c r="CD535" i="2"/>
  <c r="CE535" i="2"/>
  <c r="CF535" i="2"/>
  <c r="CG535" i="2"/>
  <c r="CH535" i="2"/>
  <c r="CI535" i="2"/>
  <c r="CJ535" i="2"/>
  <c r="CK535" i="2"/>
  <c r="CL535" i="2"/>
  <c r="CM535" i="2"/>
  <c r="CN535" i="2"/>
  <c r="CO535" i="2"/>
  <c r="CP535" i="2"/>
  <c r="BX536" i="2"/>
  <c r="BY536" i="2"/>
  <c r="BZ536" i="2"/>
  <c r="CA536" i="2"/>
  <c r="CB536" i="2"/>
  <c r="CC536" i="2"/>
  <c r="CD536" i="2"/>
  <c r="CE536" i="2"/>
  <c r="CF536" i="2"/>
  <c r="CG536" i="2"/>
  <c r="CH536" i="2"/>
  <c r="CI536" i="2"/>
  <c r="CJ536" i="2"/>
  <c r="CK536" i="2"/>
  <c r="CL536" i="2"/>
  <c r="CM536" i="2"/>
  <c r="CN536" i="2"/>
  <c r="CO536" i="2"/>
  <c r="CP536" i="2"/>
  <c r="BX537" i="2"/>
  <c r="BY537" i="2"/>
  <c r="BZ537" i="2"/>
  <c r="CA537" i="2"/>
  <c r="CB537" i="2"/>
  <c r="CC537" i="2"/>
  <c r="CD537" i="2"/>
  <c r="CE537" i="2"/>
  <c r="CF537" i="2"/>
  <c r="CG537" i="2"/>
  <c r="CH537" i="2"/>
  <c r="CI537" i="2"/>
  <c r="CJ537" i="2"/>
  <c r="CK537" i="2"/>
  <c r="CL537" i="2"/>
  <c r="CM537" i="2"/>
  <c r="CN537" i="2"/>
  <c r="CO537" i="2"/>
  <c r="CP537" i="2"/>
  <c r="BX538" i="2"/>
  <c r="BY538" i="2"/>
  <c r="BZ538" i="2"/>
  <c r="CA538" i="2"/>
  <c r="CB538" i="2"/>
  <c r="CC538" i="2"/>
  <c r="CD538" i="2"/>
  <c r="CE538" i="2"/>
  <c r="CF538" i="2"/>
  <c r="CG538" i="2"/>
  <c r="CH538" i="2"/>
  <c r="CI538" i="2"/>
  <c r="CJ538" i="2"/>
  <c r="CK538" i="2"/>
  <c r="CL538" i="2"/>
  <c r="CM538" i="2"/>
  <c r="CN538" i="2"/>
  <c r="CO538" i="2"/>
  <c r="CP538" i="2"/>
  <c r="BX539" i="2"/>
  <c r="BY539" i="2"/>
  <c r="BZ539" i="2"/>
  <c r="CA539" i="2"/>
  <c r="CB539" i="2"/>
  <c r="CC539" i="2"/>
  <c r="CD539" i="2"/>
  <c r="CE539" i="2"/>
  <c r="CF539" i="2"/>
  <c r="CG539" i="2"/>
  <c r="CH539" i="2"/>
  <c r="CI539" i="2"/>
  <c r="CJ539" i="2"/>
  <c r="CK539" i="2"/>
  <c r="CL539" i="2"/>
  <c r="CM539" i="2"/>
  <c r="CN539" i="2"/>
  <c r="CO539" i="2"/>
  <c r="CP539" i="2"/>
  <c r="BX540" i="2"/>
  <c r="BY540" i="2"/>
  <c r="BZ540" i="2"/>
  <c r="CA540" i="2"/>
  <c r="CB540" i="2"/>
  <c r="CC540" i="2"/>
  <c r="CD540" i="2"/>
  <c r="CE540" i="2"/>
  <c r="CF540" i="2"/>
  <c r="CG540" i="2"/>
  <c r="CH540" i="2"/>
  <c r="CI540" i="2"/>
  <c r="CJ540" i="2"/>
  <c r="CK540" i="2"/>
  <c r="CL540" i="2"/>
  <c r="CM540" i="2"/>
  <c r="CN540" i="2"/>
  <c r="CO540" i="2"/>
  <c r="CP540" i="2"/>
  <c r="BX541" i="2"/>
  <c r="BY541" i="2"/>
  <c r="BZ541" i="2"/>
  <c r="CA541" i="2"/>
  <c r="CB541" i="2"/>
  <c r="CC541" i="2"/>
  <c r="CD541" i="2"/>
  <c r="CE541" i="2"/>
  <c r="CF541" i="2"/>
  <c r="CG541" i="2"/>
  <c r="CH541" i="2"/>
  <c r="CI541" i="2"/>
  <c r="CJ541" i="2"/>
  <c r="CK541" i="2"/>
  <c r="CL541" i="2"/>
  <c r="CM541" i="2"/>
  <c r="CN541" i="2"/>
  <c r="CO541" i="2"/>
  <c r="CP541" i="2"/>
  <c r="BX542" i="2"/>
  <c r="BY542" i="2"/>
  <c r="BZ542" i="2"/>
  <c r="CA542" i="2"/>
  <c r="CB542" i="2"/>
  <c r="CC542" i="2"/>
  <c r="CD542" i="2"/>
  <c r="CE542" i="2"/>
  <c r="CF542" i="2"/>
  <c r="CG542" i="2"/>
  <c r="CH542" i="2"/>
  <c r="CI542" i="2"/>
  <c r="CJ542" i="2"/>
  <c r="CK542" i="2"/>
  <c r="CL542" i="2"/>
  <c r="CM542" i="2"/>
  <c r="CN542" i="2"/>
  <c r="CO542" i="2"/>
  <c r="CP542" i="2"/>
  <c r="BX543" i="2"/>
  <c r="BY543" i="2"/>
  <c r="BZ543" i="2"/>
  <c r="CA543" i="2"/>
  <c r="CB543" i="2"/>
  <c r="CC543" i="2"/>
  <c r="CD543" i="2"/>
  <c r="CE543" i="2"/>
  <c r="CF543" i="2"/>
  <c r="CG543" i="2"/>
  <c r="CH543" i="2"/>
  <c r="CI543" i="2"/>
  <c r="CJ543" i="2"/>
  <c r="CK543" i="2"/>
  <c r="CL543" i="2"/>
  <c r="CM543" i="2"/>
  <c r="CN543" i="2"/>
  <c r="CO543" i="2"/>
  <c r="CP543" i="2"/>
  <c r="BX544" i="2"/>
  <c r="BY544" i="2"/>
  <c r="BZ544" i="2"/>
  <c r="CA544" i="2"/>
  <c r="CB544" i="2"/>
  <c r="CC544" i="2"/>
  <c r="CD544" i="2"/>
  <c r="CE544" i="2"/>
  <c r="CF544" i="2"/>
  <c r="CG544" i="2"/>
  <c r="CH544" i="2"/>
  <c r="CI544" i="2"/>
  <c r="CJ544" i="2"/>
  <c r="CK544" i="2"/>
  <c r="CL544" i="2"/>
  <c r="CM544" i="2"/>
  <c r="CN544" i="2"/>
  <c r="CO544" i="2"/>
  <c r="CP544" i="2"/>
  <c r="BX545" i="2"/>
  <c r="BY545" i="2"/>
  <c r="BZ545" i="2"/>
  <c r="CA545" i="2"/>
  <c r="CB545" i="2"/>
  <c r="CC545" i="2"/>
  <c r="CD545" i="2"/>
  <c r="CE545" i="2"/>
  <c r="CF545" i="2"/>
  <c r="CG545" i="2"/>
  <c r="CH545" i="2"/>
  <c r="CI545" i="2"/>
  <c r="CJ545" i="2"/>
  <c r="CK545" i="2"/>
  <c r="CL545" i="2"/>
  <c r="CM545" i="2"/>
  <c r="CN545" i="2"/>
  <c r="CO545" i="2"/>
  <c r="CP545" i="2"/>
  <c r="BX546" i="2"/>
  <c r="BY546" i="2"/>
  <c r="BZ546" i="2"/>
  <c r="CA546" i="2"/>
  <c r="CB546" i="2"/>
  <c r="CC546" i="2"/>
  <c r="CD546" i="2"/>
  <c r="CE546" i="2"/>
  <c r="CF546" i="2"/>
  <c r="CG546" i="2"/>
  <c r="CH546" i="2"/>
  <c r="CI546" i="2"/>
  <c r="CJ546" i="2"/>
  <c r="CK546" i="2"/>
  <c r="CL546" i="2"/>
  <c r="CM546" i="2"/>
  <c r="CN546" i="2"/>
  <c r="CO546" i="2"/>
  <c r="CP546" i="2"/>
  <c r="BX547" i="2"/>
  <c r="BY547" i="2"/>
  <c r="BZ547" i="2"/>
  <c r="CA547" i="2"/>
  <c r="CB547" i="2"/>
  <c r="CC547" i="2"/>
  <c r="CD547" i="2"/>
  <c r="CE547" i="2"/>
  <c r="CF547" i="2"/>
  <c r="CG547" i="2"/>
  <c r="CH547" i="2"/>
  <c r="CI547" i="2"/>
  <c r="CJ547" i="2"/>
  <c r="CK547" i="2"/>
  <c r="CL547" i="2"/>
  <c r="CM547" i="2"/>
  <c r="CN547" i="2"/>
  <c r="CO547" i="2"/>
  <c r="CP547" i="2"/>
  <c r="BX548" i="2"/>
  <c r="BY548" i="2"/>
  <c r="BZ548" i="2"/>
  <c r="CA548" i="2"/>
  <c r="CB548" i="2"/>
  <c r="CC548" i="2"/>
  <c r="CD548" i="2"/>
  <c r="CE548" i="2"/>
  <c r="CF548" i="2"/>
  <c r="CG548" i="2"/>
  <c r="CH548" i="2"/>
  <c r="CI548" i="2"/>
  <c r="CJ548" i="2"/>
  <c r="CK548" i="2"/>
  <c r="CL548" i="2"/>
  <c r="CM548" i="2"/>
  <c r="CN548" i="2"/>
  <c r="CO548" i="2"/>
  <c r="CP548" i="2"/>
  <c r="BX549" i="2"/>
  <c r="BY549" i="2"/>
  <c r="BZ549" i="2"/>
  <c r="CA549" i="2"/>
  <c r="CB549" i="2"/>
  <c r="CC549" i="2"/>
  <c r="CD549" i="2"/>
  <c r="CE549" i="2"/>
  <c r="CF549" i="2"/>
  <c r="CG549" i="2"/>
  <c r="CH549" i="2"/>
  <c r="CI549" i="2"/>
  <c r="CJ549" i="2"/>
  <c r="CK549" i="2"/>
  <c r="CL549" i="2"/>
  <c r="CM549" i="2"/>
  <c r="CN549" i="2"/>
  <c r="CO549" i="2"/>
  <c r="CP549" i="2"/>
  <c r="BX550" i="2"/>
  <c r="BY550" i="2"/>
  <c r="BZ550" i="2"/>
  <c r="CA550" i="2"/>
  <c r="CB550" i="2"/>
  <c r="CC550" i="2"/>
  <c r="CD550" i="2"/>
  <c r="CE550" i="2"/>
  <c r="CF550" i="2"/>
  <c r="CG550" i="2"/>
  <c r="CH550" i="2"/>
  <c r="CI550" i="2"/>
  <c r="CJ550" i="2"/>
  <c r="CK550" i="2"/>
  <c r="CL550" i="2"/>
  <c r="CM550" i="2"/>
  <c r="CN550" i="2"/>
  <c r="CO550" i="2"/>
  <c r="CP550" i="2"/>
  <c r="BX551" i="2"/>
  <c r="BY551" i="2"/>
  <c r="BZ551" i="2"/>
  <c r="CA551" i="2"/>
  <c r="CB551" i="2"/>
  <c r="CC551" i="2"/>
  <c r="CD551" i="2"/>
  <c r="CE551" i="2"/>
  <c r="CF551" i="2"/>
  <c r="CG551" i="2"/>
  <c r="CH551" i="2"/>
  <c r="CI551" i="2"/>
  <c r="CJ551" i="2"/>
  <c r="CK551" i="2"/>
  <c r="CL551" i="2"/>
  <c r="CM551" i="2"/>
  <c r="CN551" i="2"/>
  <c r="CO551" i="2"/>
  <c r="CP551" i="2"/>
  <c r="BX552" i="2"/>
  <c r="BY552" i="2"/>
  <c r="BZ552" i="2"/>
  <c r="CA552" i="2"/>
  <c r="CB552" i="2"/>
  <c r="CC552" i="2"/>
  <c r="CD552" i="2"/>
  <c r="CE552" i="2"/>
  <c r="CF552" i="2"/>
  <c r="CG552" i="2"/>
  <c r="CH552" i="2"/>
  <c r="CI552" i="2"/>
  <c r="CJ552" i="2"/>
  <c r="CK552" i="2"/>
  <c r="CL552" i="2"/>
  <c r="CM552" i="2"/>
  <c r="CN552" i="2"/>
  <c r="CO552" i="2"/>
  <c r="CP552" i="2"/>
  <c r="BX553" i="2"/>
  <c r="BY553" i="2"/>
  <c r="BZ553" i="2"/>
  <c r="CA553" i="2"/>
  <c r="CB553" i="2"/>
  <c r="CC553" i="2"/>
  <c r="CD553" i="2"/>
  <c r="CE553" i="2"/>
  <c r="CF553" i="2"/>
  <c r="CG553" i="2"/>
  <c r="CH553" i="2"/>
  <c r="CI553" i="2"/>
  <c r="CJ553" i="2"/>
  <c r="CK553" i="2"/>
  <c r="CL553" i="2"/>
  <c r="CM553" i="2"/>
  <c r="CN553" i="2"/>
  <c r="CO553" i="2"/>
  <c r="CP553" i="2"/>
  <c r="BX554" i="2"/>
  <c r="BY554" i="2"/>
  <c r="BZ554" i="2"/>
  <c r="CA554" i="2"/>
  <c r="CB554" i="2"/>
  <c r="CC554" i="2"/>
  <c r="CD554" i="2"/>
  <c r="CE554" i="2"/>
  <c r="CF554" i="2"/>
  <c r="CG554" i="2"/>
  <c r="CH554" i="2"/>
  <c r="CI554" i="2"/>
  <c r="CJ554" i="2"/>
  <c r="CK554" i="2"/>
  <c r="CL554" i="2"/>
  <c r="CM554" i="2"/>
  <c r="CN554" i="2"/>
  <c r="CO554" i="2"/>
  <c r="CP554" i="2"/>
  <c r="BX555" i="2"/>
  <c r="BY555" i="2"/>
  <c r="BZ555" i="2"/>
  <c r="CA555" i="2"/>
  <c r="CB555" i="2"/>
  <c r="CC555" i="2"/>
  <c r="CD555" i="2"/>
  <c r="CE555" i="2"/>
  <c r="CF555" i="2"/>
  <c r="CG555" i="2"/>
  <c r="CH555" i="2"/>
  <c r="CI555" i="2"/>
  <c r="CJ555" i="2"/>
  <c r="CK555" i="2"/>
  <c r="CL555" i="2"/>
  <c r="CM555" i="2"/>
  <c r="CN555" i="2"/>
  <c r="CO555" i="2"/>
  <c r="CP555" i="2"/>
  <c r="BX556" i="2"/>
  <c r="BY556" i="2"/>
  <c r="BZ556" i="2"/>
  <c r="CA556" i="2"/>
  <c r="CB556" i="2"/>
  <c r="CC556" i="2"/>
  <c r="CD556" i="2"/>
  <c r="CE556" i="2"/>
  <c r="CF556" i="2"/>
  <c r="CG556" i="2"/>
  <c r="CH556" i="2"/>
  <c r="CI556" i="2"/>
  <c r="CJ556" i="2"/>
  <c r="CK556" i="2"/>
  <c r="CL556" i="2"/>
  <c r="CM556" i="2"/>
  <c r="CN556" i="2"/>
  <c r="CO556" i="2"/>
  <c r="CP556" i="2"/>
  <c r="BX557" i="2"/>
  <c r="BY557" i="2"/>
  <c r="BZ557" i="2"/>
  <c r="CA557" i="2"/>
  <c r="CB557" i="2"/>
  <c r="CC557" i="2"/>
  <c r="CD557" i="2"/>
  <c r="CE557" i="2"/>
  <c r="CF557" i="2"/>
  <c r="CG557" i="2"/>
  <c r="CH557" i="2"/>
  <c r="CI557" i="2"/>
  <c r="CJ557" i="2"/>
  <c r="CK557" i="2"/>
  <c r="CL557" i="2"/>
  <c r="CM557" i="2"/>
  <c r="CN557" i="2"/>
  <c r="CO557" i="2"/>
  <c r="CP557" i="2"/>
  <c r="BX558" i="2"/>
  <c r="BY558" i="2"/>
  <c r="BZ558" i="2"/>
  <c r="CA558" i="2"/>
  <c r="CB558" i="2"/>
  <c r="CC558" i="2"/>
  <c r="CD558" i="2"/>
  <c r="CE558" i="2"/>
  <c r="CF558" i="2"/>
  <c r="CG558" i="2"/>
  <c r="CH558" i="2"/>
  <c r="CI558" i="2"/>
  <c r="CJ558" i="2"/>
  <c r="CK558" i="2"/>
  <c r="CL558" i="2"/>
  <c r="CM558" i="2"/>
  <c r="CN558" i="2"/>
  <c r="CO558" i="2"/>
  <c r="CP558" i="2"/>
  <c r="BX559" i="2"/>
  <c r="BY559" i="2"/>
  <c r="BZ559" i="2"/>
  <c r="CA559" i="2"/>
  <c r="CB559" i="2"/>
  <c r="CC559" i="2"/>
  <c r="CD559" i="2"/>
  <c r="CE559" i="2"/>
  <c r="CF559" i="2"/>
  <c r="CG559" i="2"/>
  <c r="CH559" i="2"/>
  <c r="CI559" i="2"/>
  <c r="CJ559" i="2"/>
  <c r="CK559" i="2"/>
  <c r="CL559" i="2"/>
  <c r="CM559" i="2"/>
  <c r="CN559" i="2"/>
  <c r="CO559" i="2"/>
  <c r="CP559" i="2"/>
  <c r="BX560" i="2"/>
  <c r="BY560" i="2"/>
  <c r="BZ560" i="2"/>
  <c r="CA560" i="2"/>
  <c r="CB560" i="2"/>
  <c r="CC560" i="2"/>
  <c r="CD560" i="2"/>
  <c r="CE560" i="2"/>
  <c r="CF560" i="2"/>
  <c r="CG560" i="2"/>
  <c r="CH560" i="2"/>
  <c r="CI560" i="2"/>
  <c r="CJ560" i="2"/>
  <c r="CK560" i="2"/>
  <c r="CL560" i="2"/>
  <c r="CM560" i="2"/>
  <c r="CN560" i="2"/>
  <c r="CO560" i="2"/>
  <c r="CP560" i="2"/>
  <c r="BX561" i="2"/>
  <c r="BY561" i="2"/>
  <c r="BZ561" i="2"/>
  <c r="CA561" i="2"/>
  <c r="CB561" i="2"/>
  <c r="CC561" i="2"/>
  <c r="CD561" i="2"/>
  <c r="CE561" i="2"/>
  <c r="CF561" i="2"/>
  <c r="CG561" i="2"/>
  <c r="CH561" i="2"/>
  <c r="CI561" i="2"/>
  <c r="CJ561" i="2"/>
  <c r="CK561" i="2"/>
  <c r="CL561" i="2"/>
  <c r="CM561" i="2"/>
  <c r="CN561" i="2"/>
  <c r="CO561" i="2"/>
  <c r="CP561" i="2"/>
  <c r="BX562" i="2"/>
  <c r="BY562" i="2"/>
  <c r="BZ562" i="2"/>
  <c r="CA562" i="2"/>
  <c r="CB562" i="2"/>
  <c r="CC562" i="2"/>
  <c r="CD562" i="2"/>
  <c r="CE562" i="2"/>
  <c r="CF562" i="2"/>
  <c r="CG562" i="2"/>
  <c r="CH562" i="2"/>
  <c r="CI562" i="2"/>
  <c r="CJ562" i="2"/>
  <c r="CK562" i="2"/>
  <c r="CL562" i="2"/>
  <c r="CM562" i="2"/>
  <c r="CN562" i="2"/>
  <c r="CO562" i="2"/>
  <c r="CP562" i="2"/>
  <c r="BX563" i="2"/>
  <c r="BY563" i="2"/>
  <c r="BZ563" i="2"/>
  <c r="CA563" i="2"/>
  <c r="CB563" i="2"/>
  <c r="CC563" i="2"/>
  <c r="CD563" i="2"/>
  <c r="CE563" i="2"/>
  <c r="CF563" i="2"/>
  <c r="CG563" i="2"/>
  <c r="CH563" i="2"/>
  <c r="CI563" i="2"/>
  <c r="CJ563" i="2"/>
  <c r="CK563" i="2"/>
  <c r="CL563" i="2"/>
  <c r="CM563" i="2"/>
  <c r="CN563" i="2"/>
  <c r="CO563" i="2"/>
  <c r="CP563" i="2"/>
  <c r="BX564" i="2"/>
  <c r="BY564" i="2"/>
  <c r="BZ564" i="2"/>
  <c r="CA564" i="2"/>
  <c r="CB564" i="2"/>
  <c r="CC564" i="2"/>
  <c r="CD564" i="2"/>
  <c r="CE564" i="2"/>
  <c r="CF564" i="2"/>
  <c r="CG564" i="2"/>
  <c r="CH564" i="2"/>
  <c r="CI564" i="2"/>
  <c r="CJ564" i="2"/>
  <c r="CK564" i="2"/>
  <c r="CL564" i="2"/>
  <c r="CM564" i="2"/>
  <c r="CN564" i="2"/>
  <c r="CO564" i="2"/>
  <c r="CP564" i="2"/>
  <c r="BX565" i="2"/>
  <c r="BY565" i="2"/>
  <c r="BZ565" i="2"/>
  <c r="CA565" i="2"/>
  <c r="CB565" i="2"/>
  <c r="CC565" i="2"/>
  <c r="CD565" i="2"/>
  <c r="CE565" i="2"/>
  <c r="CF565" i="2"/>
  <c r="CG565" i="2"/>
  <c r="CH565" i="2"/>
  <c r="CI565" i="2"/>
  <c r="CJ565" i="2"/>
  <c r="CK565" i="2"/>
  <c r="CL565" i="2"/>
  <c r="CM565" i="2"/>
  <c r="CN565" i="2"/>
  <c r="CO565" i="2"/>
  <c r="CP565" i="2"/>
  <c r="BX566" i="2"/>
  <c r="BY566" i="2"/>
  <c r="BZ566" i="2"/>
  <c r="CA566" i="2"/>
  <c r="CB566" i="2"/>
  <c r="CC566" i="2"/>
  <c r="CD566" i="2"/>
  <c r="CE566" i="2"/>
  <c r="CF566" i="2"/>
  <c r="CG566" i="2"/>
  <c r="CH566" i="2"/>
  <c r="CI566" i="2"/>
  <c r="CJ566" i="2"/>
  <c r="CK566" i="2"/>
  <c r="CL566" i="2"/>
  <c r="CM566" i="2"/>
  <c r="CN566" i="2"/>
  <c r="CO566" i="2"/>
  <c r="CP566" i="2"/>
  <c r="BX567" i="2"/>
  <c r="BY567" i="2"/>
  <c r="BZ567" i="2"/>
  <c r="CA567" i="2"/>
  <c r="CB567" i="2"/>
  <c r="CC567" i="2"/>
  <c r="CD567" i="2"/>
  <c r="CE567" i="2"/>
  <c r="CF567" i="2"/>
  <c r="CG567" i="2"/>
  <c r="CH567" i="2"/>
  <c r="CI567" i="2"/>
  <c r="CJ567" i="2"/>
  <c r="CK567" i="2"/>
  <c r="CL567" i="2"/>
  <c r="CM567" i="2"/>
  <c r="CN567" i="2"/>
  <c r="CO567" i="2"/>
  <c r="CP567" i="2"/>
  <c r="BX568" i="2"/>
  <c r="BY568" i="2"/>
  <c r="BZ568" i="2"/>
  <c r="CA568" i="2"/>
  <c r="CB568" i="2"/>
  <c r="CC568" i="2"/>
  <c r="CD568" i="2"/>
  <c r="CE568" i="2"/>
  <c r="CF568" i="2"/>
  <c r="CG568" i="2"/>
  <c r="CH568" i="2"/>
  <c r="CI568" i="2"/>
  <c r="CJ568" i="2"/>
  <c r="CK568" i="2"/>
  <c r="CL568" i="2"/>
  <c r="CM568" i="2"/>
  <c r="CN568" i="2"/>
  <c r="CO568" i="2"/>
  <c r="CP568" i="2"/>
  <c r="BX569" i="2"/>
  <c r="BY569" i="2"/>
  <c r="BZ569" i="2"/>
  <c r="CA569" i="2"/>
  <c r="CB569" i="2"/>
  <c r="CC569" i="2"/>
  <c r="CD569" i="2"/>
  <c r="CE569" i="2"/>
  <c r="CF569" i="2"/>
  <c r="CG569" i="2"/>
  <c r="CH569" i="2"/>
  <c r="CI569" i="2"/>
  <c r="CJ569" i="2"/>
  <c r="CK569" i="2"/>
  <c r="CL569" i="2"/>
  <c r="CM569" i="2"/>
  <c r="CN569" i="2"/>
  <c r="CO569" i="2"/>
  <c r="CP569" i="2"/>
  <c r="BX570" i="2"/>
  <c r="BY570" i="2"/>
  <c r="BZ570" i="2"/>
  <c r="CA570" i="2"/>
  <c r="CB570" i="2"/>
  <c r="CC570" i="2"/>
  <c r="CD570" i="2"/>
  <c r="CE570" i="2"/>
  <c r="CF570" i="2"/>
  <c r="CG570" i="2"/>
  <c r="CH570" i="2"/>
  <c r="CI570" i="2"/>
  <c r="CJ570" i="2"/>
  <c r="CK570" i="2"/>
  <c r="CL570" i="2"/>
  <c r="CM570" i="2"/>
  <c r="CN570" i="2"/>
  <c r="CO570" i="2"/>
  <c r="CP570" i="2"/>
  <c r="BX571" i="2"/>
  <c r="BY571" i="2"/>
  <c r="BZ571" i="2"/>
  <c r="CA571" i="2"/>
  <c r="CB571" i="2"/>
  <c r="CC571" i="2"/>
  <c r="CD571" i="2"/>
  <c r="CE571" i="2"/>
  <c r="CF571" i="2"/>
  <c r="CG571" i="2"/>
  <c r="CH571" i="2"/>
  <c r="CI571" i="2"/>
  <c r="CJ571" i="2"/>
  <c r="CK571" i="2"/>
  <c r="CL571" i="2"/>
  <c r="CM571" i="2"/>
  <c r="CN571" i="2"/>
  <c r="CO571" i="2"/>
  <c r="CP571" i="2"/>
  <c r="BX572" i="2"/>
  <c r="BY572" i="2"/>
  <c r="BZ572" i="2"/>
  <c r="CA572" i="2"/>
  <c r="CB572" i="2"/>
  <c r="CC572" i="2"/>
  <c r="CD572" i="2"/>
  <c r="CE572" i="2"/>
  <c r="CF572" i="2"/>
  <c r="CG572" i="2"/>
  <c r="CH572" i="2"/>
  <c r="CI572" i="2"/>
  <c r="CJ572" i="2"/>
  <c r="CK572" i="2"/>
  <c r="CL572" i="2"/>
  <c r="CM572" i="2"/>
  <c r="CN572" i="2"/>
  <c r="CO572" i="2"/>
  <c r="CP572" i="2"/>
  <c r="BX573" i="2"/>
  <c r="BY573" i="2"/>
  <c r="BZ573" i="2"/>
  <c r="CA573" i="2"/>
  <c r="CB573" i="2"/>
  <c r="CC573" i="2"/>
  <c r="CD573" i="2"/>
  <c r="CE573" i="2"/>
  <c r="CF573" i="2"/>
  <c r="CG573" i="2"/>
  <c r="CH573" i="2"/>
  <c r="CI573" i="2"/>
  <c r="CJ573" i="2"/>
  <c r="CK573" i="2"/>
  <c r="CL573" i="2"/>
  <c r="CM573" i="2"/>
  <c r="CN573" i="2"/>
  <c r="CO573" i="2"/>
  <c r="CP573" i="2"/>
  <c r="BX574" i="2"/>
  <c r="BY574" i="2"/>
  <c r="BZ574" i="2"/>
  <c r="CA574" i="2"/>
  <c r="CB574" i="2"/>
  <c r="CC574" i="2"/>
  <c r="CD574" i="2"/>
  <c r="CE574" i="2"/>
  <c r="CF574" i="2"/>
  <c r="CG574" i="2"/>
  <c r="CH574" i="2"/>
  <c r="CI574" i="2"/>
  <c r="CJ574" i="2"/>
  <c r="CK574" i="2"/>
  <c r="CL574" i="2"/>
  <c r="CM574" i="2"/>
  <c r="CN574" i="2"/>
  <c r="CO574" i="2"/>
  <c r="CP574" i="2"/>
  <c r="BX575" i="2"/>
  <c r="BY575" i="2"/>
  <c r="BZ575" i="2"/>
  <c r="CA575" i="2"/>
  <c r="CB575" i="2"/>
  <c r="CC575" i="2"/>
  <c r="CD575" i="2"/>
  <c r="CE575" i="2"/>
  <c r="CF575" i="2"/>
  <c r="CG575" i="2"/>
  <c r="CH575" i="2"/>
  <c r="CI575" i="2"/>
  <c r="CJ575" i="2"/>
  <c r="CK575" i="2"/>
  <c r="CL575" i="2"/>
  <c r="CM575" i="2"/>
  <c r="CN575" i="2"/>
  <c r="CO575" i="2"/>
  <c r="CP575" i="2"/>
  <c r="BX576" i="2"/>
  <c r="BY576" i="2"/>
  <c r="BZ576" i="2"/>
  <c r="CA576" i="2"/>
  <c r="CB576" i="2"/>
  <c r="CC576" i="2"/>
  <c r="CD576" i="2"/>
  <c r="CE576" i="2"/>
  <c r="CF576" i="2"/>
  <c r="CG576" i="2"/>
  <c r="CH576" i="2"/>
  <c r="CI576" i="2"/>
  <c r="CJ576" i="2"/>
  <c r="CK576" i="2"/>
  <c r="CL576" i="2"/>
  <c r="CM576" i="2"/>
  <c r="CN576" i="2"/>
  <c r="CO576" i="2"/>
  <c r="CP576" i="2"/>
  <c r="BX577" i="2"/>
  <c r="BY577" i="2"/>
  <c r="BZ577" i="2"/>
  <c r="CA577" i="2"/>
  <c r="CB577" i="2"/>
  <c r="CC577" i="2"/>
  <c r="CD577" i="2"/>
  <c r="CE577" i="2"/>
  <c r="CF577" i="2"/>
  <c r="CG577" i="2"/>
  <c r="CH577" i="2"/>
  <c r="CI577" i="2"/>
  <c r="CJ577" i="2"/>
  <c r="CK577" i="2"/>
  <c r="CL577" i="2"/>
  <c r="CM577" i="2"/>
  <c r="CN577" i="2"/>
  <c r="CO577" i="2"/>
  <c r="CP577" i="2"/>
  <c r="BX578" i="2"/>
  <c r="BY578" i="2"/>
  <c r="BZ578" i="2"/>
  <c r="CA578" i="2"/>
  <c r="CB578" i="2"/>
  <c r="CC578" i="2"/>
  <c r="CD578" i="2"/>
  <c r="CE578" i="2"/>
  <c r="CF578" i="2"/>
  <c r="CG578" i="2"/>
  <c r="CH578" i="2"/>
  <c r="CI578" i="2"/>
  <c r="CJ578" i="2"/>
  <c r="CK578" i="2"/>
  <c r="CL578" i="2"/>
  <c r="CM578" i="2"/>
  <c r="CN578" i="2"/>
  <c r="CO578" i="2"/>
  <c r="CP578" i="2"/>
  <c r="BX579" i="2"/>
  <c r="BY579" i="2"/>
  <c r="BZ579" i="2"/>
  <c r="CA579" i="2"/>
  <c r="CB579" i="2"/>
  <c r="CC579" i="2"/>
  <c r="CD579" i="2"/>
  <c r="CE579" i="2"/>
  <c r="CF579" i="2"/>
  <c r="CG579" i="2"/>
  <c r="CH579" i="2"/>
  <c r="CI579" i="2"/>
  <c r="CJ579" i="2"/>
  <c r="CK579" i="2"/>
  <c r="CL579" i="2"/>
  <c r="CM579" i="2"/>
  <c r="CN579" i="2"/>
  <c r="CO579" i="2"/>
  <c r="CP579" i="2"/>
  <c r="BX580" i="2"/>
  <c r="BY580" i="2"/>
  <c r="BZ580" i="2"/>
  <c r="CA580" i="2"/>
  <c r="CB580" i="2"/>
  <c r="CC580" i="2"/>
  <c r="CD580" i="2"/>
  <c r="CE580" i="2"/>
  <c r="CF580" i="2"/>
  <c r="CG580" i="2"/>
  <c r="CH580" i="2"/>
  <c r="CI580" i="2"/>
  <c r="CJ580" i="2"/>
  <c r="CK580" i="2"/>
  <c r="CL580" i="2"/>
  <c r="CM580" i="2"/>
  <c r="CN580" i="2"/>
  <c r="CO580" i="2"/>
  <c r="CP580" i="2"/>
  <c r="BX581" i="2"/>
  <c r="BY581" i="2"/>
  <c r="BZ581" i="2"/>
  <c r="CA581" i="2"/>
  <c r="CB581" i="2"/>
  <c r="CC581" i="2"/>
  <c r="CD581" i="2"/>
  <c r="CE581" i="2"/>
  <c r="CF581" i="2"/>
  <c r="CG581" i="2"/>
  <c r="CH581" i="2"/>
  <c r="CI581" i="2"/>
  <c r="CJ581" i="2"/>
  <c r="CK581" i="2"/>
  <c r="CL581" i="2"/>
  <c r="CM581" i="2"/>
  <c r="CN581" i="2"/>
  <c r="CO581" i="2"/>
  <c r="CP581" i="2"/>
  <c r="BX582" i="2"/>
  <c r="BY582" i="2"/>
  <c r="BZ582" i="2"/>
  <c r="CA582" i="2"/>
  <c r="CB582" i="2"/>
  <c r="CC582" i="2"/>
  <c r="CD582" i="2"/>
  <c r="CE582" i="2"/>
  <c r="CF582" i="2"/>
  <c r="CG582" i="2"/>
  <c r="CH582" i="2"/>
  <c r="CI582" i="2"/>
  <c r="CJ582" i="2"/>
  <c r="CK582" i="2"/>
  <c r="CL582" i="2"/>
  <c r="CM582" i="2"/>
  <c r="CN582" i="2"/>
  <c r="CO582" i="2"/>
  <c r="CP582" i="2"/>
  <c r="BX583" i="2"/>
  <c r="BY583" i="2"/>
  <c r="BZ583" i="2"/>
  <c r="CA583" i="2"/>
  <c r="CB583" i="2"/>
  <c r="CC583" i="2"/>
  <c r="CD583" i="2"/>
  <c r="CE583" i="2"/>
  <c r="CF583" i="2"/>
  <c r="CG583" i="2"/>
  <c r="CH583" i="2"/>
  <c r="CI583" i="2"/>
  <c r="CJ583" i="2"/>
  <c r="CK583" i="2"/>
  <c r="CL583" i="2"/>
  <c r="CM583" i="2"/>
  <c r="CN583" i="2"/>
  <c r="CO583" i="2"/>
  <c r="CP583" i="2"/>
  <c r="BX584" i="2"/>
  <c r="BY584" i="2"/>
  <c r="BZ584" i="2"/>
  <c r="CA584" i="2"/>
  <c r="CB584" i="2"/>
  <c r="CC584" i="2"/>
  <c r="CD584" i="2"/>
  <c r="CE584" i="2"/>
  <c r="CF584" i="2"/>
  <c r="CG584" i="2"/>
  <c r="CH584" i="2"/>
  <c r="CI584" i="2"/>
  <c r="CJ584" i="2"/>
  <c r="CK584" i="2"/>
  <c r="CL584" i="2"/>
  <c r="CM584" i="2"/>
  <c r="CN584" i="2"/>
  <c r="CO584" i="2"/>
  <c r="CP584" i="2"/>
  <c r="BX585" i="2"/>
  <c r="BY585" i="2"/>
  <c r="BZ585" i="2"/>
  <c r="CA585" i="2"/>
  <c r="CB585" i="2"/>
  <c r="CC585" i="2"/>
  <c r="CD585" i="2"/>
  <c r="CE585" i="2"/>
  <c r="CF585" i="2"/>
  <c r="CG585" i="2"/>
  <c r="CH585" i="2"/>
  <c r="CI585" i="2"/>
  <c r="CJ585" i="2"/>
  <c r="CK585" i="2"/>
  <c r="CL585" i="2"/>
  <c r="CM585" i="2"/>
  <c r="CN585" i="2"/>
  <c r="CO585" i="2"/>
  <c r="CP585" i="2"/>
  <c r="BX586" i="2"/>
  <c r="BY586" i="2"/>
  <c r="BZ586" i="2"/>
  <c r="CA586" i="2"/>
  <c r="CB586" i="2"/>
  <c r="CC586" i="2"/>
  <c r="CD586" i="2"/>
  <c r="CE586" i="2"/>
  <c r="CF586" i="2"/>
  <c r="CG586" i="2"/>
  <c r="CH586" i="2"/>
  <c r="CI586" i="2"/>
  <c r="CJ586" i="2"/>
  <c r="CK586" i="2"/>
  <c r="CL586" i="2"/>
  <c r="CM586" i="2"/>
  <c r="CN586" i="2"/>
  <c r="CO586" i="2"/>
  <c r="CP586" i="2"/>
  <c r="BX587" i="2"/>
  <c r="BY587" i="2"/>
  <c r="BZ587" i="2"/>
  <c r="CA587" i="2"/>
  <c r="CB587" i="2"/>
  <c r="CC587" i="2"/>
  <c r="CD587" i="2"/>
  <c r="CE587" i="2"/>
  <c r="CF587" i="2"/>
  <c r="CG587" i="2"/>
  <c r="CH587" i="2"/>
  <c r="CI587" i="2"/>
  <c r="CJ587" i="2"/>
  <c r="CK587" i="2"/>
  <c r="CL587" i="2"/>
  <c r="CM587" i="2"/>
  <c r="CN587" i="2"/>
  <c r="CO587" i="2"/>
  <c r="CP587" i="2"/>
  <c r="BX588" i="2"/>
  <c r="BY588" i="2"/>
  <c r="BZ588" i="2"/>
  <c r="CA588" i="2"/>
  <c r="CB588" i="2"/>
  <c r="CC588" i="2"/>
  <c r="CD588" i="2"/>
  <c r="CE588" i="2"/>
  <c r="CF588" i="2"/>
  <c r="CG588" i="2"/>
  <c r="CH588" i="2"/>
  <c r="CI588" i="2"/>
  <c r="CJ588" i="2"/>
  <c r="CK588" i="2"/>
  <c r="CL588" i="2"/>
  <c r="CM588" i="2"/>
  <c r="CN588" i="2"/>
  <c r="CO588" i="2"/>
  <c r="CP588" i="2"/>
  <c r="BX589" i="2"/>
  <c r="BY589" i="2"/>
  <c r="BZ589" i="2"/>
  <c r="CA589" i="2"/>
  <c r="CB589" i="2"/>
  <c r="CC589" i="2"/>
  <c r="CD589" i="2"/>
  <c r="CE589" i="2"/>
  <c r="CF589" i="2"/>
  <c r="CG589" i="2"/>
  <c r="CH589" i="2"/>
  <c r="CI589" i="2"/>
  <c r="CJ589" i="2"/>
  <c r="CK589" i="2"/>
  <c r="CL589" i="2"/>
  <c r="CM589" i="2"/>
  <c r="CN589" i="2"/>
  <c r="CO589" i="2"/>
  <c r="CP589" i="2"/>
  <c r="BX590" i="2"/>
  <c r="BY590" i="2"/>
  <c r="BZ590" i="2"/>
  <c r="CA590" i="2"/>
  <c r="CB590" i="2"/>
  <c r="CC590" i="2"/>
  <c r="CD590" i="2"/>
  <c r="CE590" i="2"/>
  <c r="CF590" i="2"/>
  <c r="CG590" i="2"/>
  <c r="CH590" i="2"/>
  <c r="CI590" i="2"/>
  <c r="CJ590" i="2"/>
  <c r="CK590" i="2"/>
  <c r="CL590" i="2"/>
  <c r="CM590" i="2"/>
  <c r="CN590" i="2"/>
  <c r="CO590" i="2"/>
  <c r="CP590" i="2"/>
  <c r="BX591" i="2"/>
  <c r="BY591" i="2"/>
  <c r="BZ591" i="2"/>
  <c r="CA591" i="2"/>
  <c r="CB591" i="2"/>
  <c r="CC591" i="2"/>
  <c r="CD591" i="2"/>
  <c r="CE591" i="2"/>
  <c r="CF591" i="2"/>
  <c r="CG591" i="2"/>
  <c r="CH591" i="2"/>
  <c r="CI591" i="2"/>
  <c r="CJ591" i="2"/>
  <c r="CK591" i="2"/>
  <c r="CL591" i="2"/>
  <c r="CM591" i="2"/>
  <c r="CN591" i="2"/>
  <c r="CO591" i="2"/>
  <c r="CP591" i="2"/>
  <c r="BX592" i="2"/>
  <c r="BY592" i="2"/>
  <c r="BZ592" i="2"/>
  <c r="CA592" i="2"/>
  <c r="CB592" i="2"/>
  <c r="CC592" i="2"/>
  <c r="CD592" i="2"/>
  <c r="CE592" i="2"/>
  <c r="CF592" i="2"/>
  <c r="CG592" i="2"/>
  <c r="CH592" i="2"/>
  <c r="CI592" i="2"/>
  <c r="CJ592" i="2"/>
  <c r="CK592" i="2"/>
  <c r="CL592" i="2"/>
  <c r="CM592" i="2"/>
  <c r="CN592" i="2"/>
  <c r="CO592" i="2"/>
  <c r="CP592" i="2"/>
  <c r="BX593" i="2"/>
  <c r="BY593" i="2"/>
  <c r="BZ593" i="2"/>
  <c r="CA593" i="2"/>
  <c r="CB593" i="2"/>
  <c r="CC593" i="2"/>
  <c r="CD593" i="2"/>
  <c r="CE593" i="2"/>
  <c r="CF593" i="2"/>
  <c r="CG593" i="2"/>
  <c r="CH593" i="2"/>
  <c r="CI593" i="2"/>
  <c r="CJ593" i="2"/>
  <c r="CK593" i="2"/>
  <c r="CL593" i="2"/>
  <c r="CM593" i="2"/>
  <c r="CN593" i="2"/>
  <c r="CO593" i="2"/>
  <c r="CP593" i="2"/>
  <c r="BX594" i="2"/>
  <c r="BY594" i="2"/>
  <c r="BZ594" i="2"/>
  <c r="CA594" i="2"/>
  <c r="CB594" i="2"/>
  <c r="CC594" i="2"/>
  <c r="CD594" i="2"/>
  <c r="CE594" i="2"/>
  <c r="CF594" i="2"/>
  <c r="CG594" i="2"/>
  <c r="CH594" i="2"/>
  <c r="CI594" i="2"/>
  <c r="CJ594" i="2"/>
  <c r="CK594" i="2"/>
  <c r="CL594" i="2"/>
  <c r="CM594" i="2"/>
  <c r="CN594" i="2"/>
  <c r="CO594" i="2"/>
  <c r="CP594" i="2"/>
  <c r="BX595" i="2"/>
  <c r="BY595" i="2"/>
  <c r="BZ595" i="2"/>
  <c r="CA595" i="2"/>
  <c r="CB595" i="2"/>
  <c r="CC595" i="2"/>
  <c r="CD595" i="2"/>
  <c r="CE595" i="2"/>
  <c r="CF595" i="2"/>
  <c r="CG595" i="2"/>
  <c r="CH595" i="2"/>
  <c r="CI595" i="2"/>
  <c r="CJ595" i="2"/>
  <c r="CK595" i="2"/>
  <c r="CL595" i="2"/>
  <c r="CM595" i="2"/>
  <c r="CN595" i="2"/>
  <c r="CO595" i="2"/>
  <c r="CP595" i="2"/>
  <c r="BX596" i="2"/>
  <c r="BY596" i="2"/>
  <c r="BZ596" i="2"/>
  <c r="CA596" i="2"/>
  <c r="CB596" i="2"/>
  <c r="CC596" i="2"/>
  <c r="CD596" i="2"/>
  <c r="CE596" i="2"/>
  <c r="CF596" i="2"/>
  <c r="CG596" i="2"/>
  <c r="CH596" i="2"/>
  <c r="CI596" i="2"/>
  <c r="CJ596" i="2"/>
  <c r="CK596" i="2"/>
  <c r="CL596" i="2"/>
  <c r="CM596" i="2"/>
  <c r="CN596" i="2"/>
  <c r="CO596" i="2"/>
  <c r="CP596" i="2"/>
  <c r="BX597" i="2"/>
  <c r="BY597" i="2"/>
  <c r="BZ597" i="2"/>
  <c r="CA597" i="2"/>
  <c r="CB597" i="2"/>
  <c r="CC597" i="2"/>
  <c r="CD597" i="2"/>
  <c r="CE597" i="2"/>
  <c r="CF597" i="2"/>
  <c r="CG597" i="2"/>
  <c r="CH597" i="2"/>
  <c r="CI597" i="2"/>
  <c r="CJ597" i="2"/>
  <c r="CK597" i="2"/>
  <c r="CL597" i="2"/>
  <c r="CM597" i="2"/>
  <c r="CN597" i="2"/>
  <c r="CO597" i="2"/>
  <c r="CP597" i="2"/>
  <c r="BX598" i="2"/>
  <c r="BY598" i="2"/>
  <c r="BZ598" i="2"/>
  <c r="CA598" i="2"/>
  <c r="CB598" i="2"/>
  <c r="CC598" i="2"/>
  <c r="CD598" i="2"/>
  <c r="CE598" i="2"/>
  <c r="CF598" i="2"/>
  <c r="CG598" i="2"/>
  <c r="CH598" i="2"/>
  <c r="CI598" i="2"/>
  <c r="CJ598" i="2"/>
  <c r="CK598" i="2"/>
  <c r="CL598" i="2"/>
  <c r="CM598" i="2"/>
  <c r="CN598" i="2"/>
  <c r="CO598" i="2"/>
  <c r="CP598" i="2"/>
  <c r="BX599" i="2"/>
  <c r="BY599" i="2"/>
  <c r="BZ599" i="2"/>
  <c r="CA599" i="2"/>
  <c r="CB599" i="2"/>
  <c r="CC599" i="2"/>
  <c r="CD599" i="2"/>
  <c r="CE599" i="2"/>
  <c r="CF599" i="2"/>
  <c r="CG599" i="2"/>
  <c r="CH599" i="2"/>
  <c r="CI599" i="2"/>
  <c r="CJ599" i="2"/>
  <c r="CK599" i="2"/>
  <c r="CL599" i="2"/>
  <c r="CM599" i="2"/>
  <c r="CN599" i="2"/>
  <c r="CO599" i="2"/>
  <c r="CP599" i="2"/>
  <c r="BX600" i="2"/>
  <c r="BY600" i="2"/>
  <c r="BZ600" i="2"/>
  <c r="CA600" i="2"/>
  <c r="CB600" i="2"/>
  <c r="CC600" i="2"/>
  <c r="CD600" i="2"/>
  <c r="CE600" i="2"/>
  <c r="CF600" i="2"/>
  <c r="CG600" i="2"/>
  <c r="CH600" i="2"/>
  <c r="CI600" i="2"/>
  <c r="CJ600" i="2"/>
  <c r="CK600" i="2"/>
  <c r="CL600" i="2"/>
  <c r="CM600" i="2"/>
  <c r="CN600" i="2"/>
  <c r="CO600" i="2"/>
  <c r="CP600" i="2"/>
  <c r="BX601" i="2"/>
  <c r="BY601" i="2"/>
  <c r="BZ601" i="2"/>
  <c r="CA601" i="2"/>
  <c r="CB601" i="2"/>
  <c r="CC601" i="2"/>
  <c r="CD601" i="2"/>
  <c r="CE601" i="2"/>
  <c r="CF601" i="2"/>
  <c r="CG601" i="2"/>
  <c r="CH601" i="2"/>
  <c r="CI601" i="2"/>
  <c r="CJ601" i="2"/>
  <c r="CK601" i="2"/>
  <c r="CL601" i="2"/>
  <c r="CM601" i="2"/>
  <c r="CN601" i="2"/>
  <c r="CO601" i="2"/>
  <c r="CP601" i="2"/>
  <c r="BX602" i="2"/>
  <c r="BY602" i="2"/>
  <c r="BZ602" i="2"/>
  <c r="CA602" i="2"/>
  <c r="CB602" i="2"/>
  <c r="CC602" i="2"/>
  <c r="CD602" i="2"/>
  <c r="CE602" i="2"/>
  <c r="CF602" i="2"/>
  <c r="CG602" i="2"/>
  <c r="CH602" i="2"/>
  <c r="CI602" i="2"/>
  <c r="CJ602" i="2"/>
  <c r="CK602" i="2"/>
  <c r="CL602" i="2"/>
  <c r="CM602" i="2"/>
  <c r="CN602" i="2"/>
  <c r="CO602" i="2"/>
  <c r="CP602" i="2"/>
  <c r="BX603" i="2"/>
  <c r="BY603" i="2"/>
  <c r="BZ603" i="2"/>
  <c r="CA603" i="2"/>
  <c r="CB603" i="2"/>
  <c r="CC603" i="2"/>
  <c r="CD603" i="2"/>
  <c r="CE603" i="2"/>
  <c r="CF603" i="2"/>
  <c r="CG603" i="2"/>
  <c r="CH603" i="2"/>
  <c r="CI603" i="2"/>
  <c r="CJ603" i="2"/>
  <c r="CK603" i="2"/>
  <c r="CL603" i="2"/>
  <c r="CM603" i="2"/>
  <c r="CN603" i="2"/>
  <c r="CO603" i="2"/>
  <c r="CP603" i="2"/>
  <c r="BX604" i="2"/>
  <c r="BY604" i="2"/>
  <c r="BZ604" i="2"/>
  <c r="CA604" i="2"/>
  <c r="CB604" i="2"/>
  <c r="CC604" i="2"/>
  <c r="CD604" i="2"/>
  <c r="CE604" i="2"/>
  <c r="CF604" i="2"/>
  <c r="CG604" i="2"/>
  <c r="CH604" i="2"/>
  <c r="CI604" i="2"/>
  <c r="CJ604" i="2"/>
  <c r="CK604" i="2"/>
  <c r="CL604" i="2"/>
  <c r="CM604" i="2"/>
  <c r="CN604" i="2"/>
  <c r="CO604" i="2"/>
  <c r="CP604" i="2"/>
  <c r="BX605" i="2"/>
  <c r="BY605" i="2"/>
  <c r="BZ605" i="2"/>
  <c r="CA605" i="2"/>
  <c r="CB605" i="2"/>
  <c r="CC605" i="2"/>
  <c r="CD605" i="2"/>
  <c r="CE605" i="2"/>
  <c r="CF605" i="2"/>
  <c r="CG605" i="2"/>
  <c r="CH605" i="2"/>
  <c r="CI605" i="2"/>
  <c r="CJ605" i="2"/>
  <c r="CK605" i="2"/>
  <c r="CL605" i="2"/>
  <c r="CM605" i="2"/>
  <c r="CN605" i="2"/>
  <c r="CO605" i="2"/>
  <c r="CP605" i="2"/>
  <c r="BX606" i="2"/>
  <c r="BY606" i="2"/>
  <c r="BZ606" i="2"/>
  <c r="CA606" i="2"/>
  <c r="CB606" i="2"/>
  <c r="CC606" i="2"/>
  <c r="CD606" i="2"/>
  <c r="CE606" i="2"/>
  <c r="CF606" i="2"/>
  <c r="CG606" i="2"/>
  <c r="CH606" i="2"/>
  <c r="CI606" i="2"/>
  <c r="CJ606" i="2"/>
  <c r="CK606" i="2"/>
  <c r="CL606" i="2"/>
  <c r="CM606" i="2"/>
  <c r="CN606" i="2"/>
  <c r="CO606" i="2"/>
  <c r="CP606" i="2"/>
  <c r="BX607" i="2"/>
  <c r="BY607" i="2"/>
  <c r="BZ607" i="2"/>
  <c r="CA607" i="2"/>
  <c r="CB607" i="2"/>
  <c r="CC607" i="2"/>
  <c r="CD607" i="2"/>
  <c r="CE607" i="2"/>
  <c r="CF607" i="2"/>
  <c r="CG607" i="2"/>
  <c r="CH607" i="2"/>
  <c r="CI607" i="2"/>
  <c r="CJ607" i="2"/>
  <c r="CK607" i="2"/>
  <c r="CL607" i="2"/>
  <c r="CM607" i="2"/>
  <c r="CN607" i="2"/>
  <c r="CO607" i="2"/>
  <c r="CP607" i="2"/>
  <c r="BX608" i="2"/>
  <c r="BY608" i="2"/>
  <c r="BZ608" i="2"/>
  <c r="CA608" i="2"/>
  <c r="CB608" i="2"/>
  <c r="CC608" i="2"/>
  <c r="CD608" i="2"/>
  <c r="CE608" i="2"/>
  <c r="CF608" i="2"/>
  <c r="CG608" i="2"/>
  <c r="CH608" i="2"/>
  <c r="CI608" i="2"/>
  <c r="CJ608" i="2"/>
  <c r="CK608" i="2"/>
  <c r="CL608" i="2"/>
  <c r="CM608" i="2"/>
  <c r="CN608" i="2"/>
  <c r="CO608" i="2"/>
  <c r="CP608" i="2"/>
  <c r="BX609" i="2"/>
  <c r="BY609" i="2"/>
  <c r="BZ609" i="2"/>
  <c r="CA609" i="2"/>
  <c r="CB609" i="2"/>
  <c r="CC609" i="2"/>
  <c r="CD609" i="2"/>
  <c r="CE609" i="2"/>
  <c r="CF609" i="2"/>
  <c r="CG609" i="2"/>
  <c r="CH609" i="2"/>
  <c r="CI609" i="2"/>
  <c r="CJ609" i="2"/>
  <c r="CK609" i="2"/>
  <c r="CL609" i="2"/>
  <c r="CM609" i="2"/>
  <c r="CN609" i="2"/>
  <c r="CO609" i="2"/>
  <c r="CP609" i="2"/>
  <c r="BX610" i="2"/>
  <c r="BY610" i="2"/>
  <c r="BZ610" i="2"/>
  <c r="CA610" i="2"/>
  <c r="CB610" i="2"/>
  <c r="CC610" i="2"/>
  <c r="CD610" i="2"/>
  <c r="CE610" i="2"/>
  <c r="CF610" i="2"/>
  <c r="CG610" i="2"/>
  <c r="CH610" i="2"/>
  <c r="CI610" i="2"/>
  <c r="CJ610" i="2"/>
  <c r="CK610" i="2"/>
  <c r="CL610" i="2"/>
  <c r="CM610" i="2"/>
  <c r="CN610" i="2"/>
  <c r="CO610" i="2"/>
  <c r="CP610" i="2"/>
  <c r="BX611" i="2"/>
  <c r="BY611" i="2"/>
  <c r="BZ611" i="2"/>
  <c r="CA611" i="2"/>
  <c r="CB611" i="2"/>
  <c r="CC611" i="2"/>
  <c r="CD611" i="2"/>
  <c r="CE611" i="2"/>
  <c r="CF611" i="2"/>
  <c r="CG611" i="2"/>
  <c r="CH611" i="2"/>
  <c r="CI611" i="2"/>
  <c r="CJ611" i="2"/>
  <c r="CK611" i="2"/>
  <c r="CL611" i="2"/>
  <c r="CM611" i="2"/>
  <c r="CN611" i="2"/>
  <c r="CO611" i="2"/>
  <c r="CP611" i="2"/>
  <c r="BX612" i="2"/>
  <c r="BY612" i="2"/>
  <c r="BZ612" i="2"/>
  <c r="CA612" i="2"/>
  <c r="CB612" i="2"/>
  <c r="CC612" i="2"/>
  <c r="CD612" i="2"/>
  <c r="CE612" i="2"/>
  <c r="CF612" i="2"/>
  <c r="CG612" i="2"/>
  <c r="CH612" i="2"/>
  <c r="CI612" i="2"/>
  <c r="CJ612" i="2"/>
  <c r="CK612" i="2"/>
  <c r="CL612" i="2"/>
  <c r="CM612" i="2"/>
  <c r="CN612" i="2"/>
  <c r="CO612" i="2"/>
  <c r="CP612" i="2"/>
  <c r="BX613" i="2"/>
  <c r="BY613" i="2"/>
  <c r="BZ613" i="2"/>
  <c r="CA613" i="2"/>
  <c r="CB613" i="2"/>
  <c r="CC613" i="2"/>
  <c r="CD613" i="2"/>
  <c r="CE613" i="2"/>
  <c r="CF613" i="2"/>
  <c r="CG613" i="2"/>
  <c r="CH613" i="2"/>
  <c r="CI613" i="2"/>
  <c r="CJ613" i="2"/>
  <c r="CK613" i="2"/>
  <c r="CL613" i="2"/>
  <c r="CM613" i="2"/>
  <c r="CN613" i="2"/>
  <c r="CO613" i="2"/>
  <c r="CP613" i="2"/>
  <c r="BX614" i="2"/>
  <c r="BY614" i="2"/>
  <c r="BZ614" i="2"/>
  <c r="CA614" i="2"/>
  <c r="CB614" i="2"/>
  <c r="CC614" i="2"/>
  <c r="CD614" i="2"/>
  <c r="CE614" i="2"/>
  <c r="CF614" i="2"/>
  <c r="CG614" i="2"/>
  <c r="CH614" i="2"/>
  <c r="CI614" i="2"/>
  <c r="CJ614" i="2"/>
  <c r="CK614" i="2"/>
  <c r="CL614" i="2"/>
  <c r="CM614" i="2"/>
  <c r="CN614" i="2"/>
  <c r="CO614" i="2"/>
  <c r="CP614" i="2"/>
  <c r="BX615" i="2"/>
  <c r="BY615" i="2"/>
  <c r="BZ615" i="2"/>
  <c r="CA615" i="2"/>
  <c r="CB615" i="2"/>
  <c r="CC615" i="2"/>
  <c r="CD615" i="2"/>
  <c r="CE615" i="2"/>
  <c r="CF615" i="2"/>
  <c r="CG615" i="2"/>
  <c r="CH615" i="2"/>
  <c r="CI615" i="2"/>
  <c r="CJ615" i="2"/>
  <c r="CK615" i="2"/>
  <c r="CL615" i="2"/>
  <c r="CM615" i="2"/>
  <c r="CN615" i="2"/>
  <c r="CO615" i="2"/>
  <c r="CP615" i="2"/>
  <c r="BX616" i="2"/>
  <c r="BY616" i="2"/>
  <c r="BZ616" i="2"/>
  <c r="CA616" i="2"/>
  <c r="CB616" i="2"/>
  <c r="CC616" i="2"/>
  <c r="CD616" i="2"/>
  <c r="CE616" i="2"/>
  <c r="CF616" i="2"/>
  <c r="CG616" i="2"/>
  <c r="CH616" i="2"/>
  <c r="CI616" i="2"/>
  <c r="CJ616" i="2"/>
  <c r="CK616" i="2"/>
  <c r="CL616" i="2"/>
  <c r="CM616" i="2"/>
  <c r="CN616" i="2"/>
  <c r="CO616" i="2"/>
  <c r="CP616" i="2"/>
  <c r="BX617" i="2"/>
  <c r="BY617" i="2"/>
  <c r="BZ617" i="2"/>
  <c r="CA617" i="2"/>
  <c r="CB617" i="2"/>
  <c r="CC617" i="2"/>
  <c r="CD617" i="2"/>
  <c r="CE617" i="2"/>
  <c r="CF617" i="2"/>
  <c r="CG617" i="2"/>
  <c r="CH617" i="2"/>
  <c r="CI617" i="2"/>
  <c r="CJ617" i="2"/>
  <c r="CK617" i="2"/>
  <c r="CL617" i="2"/>
  <c r="CM617" i="2"/>
  <c r="CN617" i="2"/>
  <c r="CO617" i="2"/>
  <c r="CP617" i="2"/>
  <c r="BX618" i="2"/>
  <c r="BY618" i="2"/>
  <c r="BZ618" i="2"/>
  <c r="CA618" i="2"/>
  <c r="CB618" i="2"/>
  <c r="CC618" i="2"/>
  <c r="CD618" i="2"/>
  <c r="CE618" i="2"/>
  <c r="CF618" i="2"/>
  <c r="CG618" i="2"/>
  <c r="CH618" i="2"/>
  <c r="CI618" i="2"/>
  <c r="CJ618" i="2"/>
  <c r="CK618" i="2"/>
  <c r="CL618" i="2"/>
  <c r="CM618" i="2"/>
  <c r="CN618" i="2"/>
  <c r="CO618" i="2"/>
  <c r="CP618" i="2"/>
  <c r="BX619" i="2"/>
  <c r="BY619" i="2"/>
  <c r="BZ619" i="2"/>
  <c r="CA619" i="2"/>
  <c r="CB619" i="2"/>
  <c r="CC619" i="2"/>
  <c r="CD619" i="2"/>
  <c r="CE619" i="2"/>
  <c r="CF619" i="2"/>
  <c r="CG619" i="2"/>
  <c r="CH619" i="2"/>
  <c r="CI619" i="2"/>
  <c r="CJ619" i="2"/>
  <c r="CK619" i="2"/>
  <c r="CL619" i="2"/>
  <c r="CM619" i="2"/>
  <c r="CN619" i="2"/>
  <c r="CO619" i="2"/>
  <c r="CP619" i="2"/>
  <c r="BX620" i="2"/>
  <c r="BY620" i="2"/>
  <c r="BZ620" i="2"/>
  <c r="CA620" i="2"/>
  <c r="CB620" i="2"/>
  <c r="CC620" i="2"/>
  <c r="CD620" i="2"/>
  <c r="CE620" i="2"/>
  <c r="CF620" i="2"/>
  <c r="CG620" i="2"/>
  <c r="CH620" i="2"/>
  <c r="CI620" i="2"/>
  <c r="CJ620" i="2"/>
  <c r="CK620" i="2"/>
  <c r="CL620" i="2"/>
  <c r="CM620" i="2"/>
  <c r="CN620" i="2"/>
  <c r="CO620" i="2"/>
  <c r="CP620" i="2"/>
  <c r="BX621" i="2"/>
  <c r="BY621" i="2"/>
  <c r="BZ621" i="2"/>
  <c r="CA621" i="2"/>
  <c r="CB621" i="2"/>
  <c r="CC621" i="2"/>
  <c r="CD621" i="2"/>
  <c r="CE621" i="2"/>
  <c r="CF621" i="2"/>
  <c r="CG621" i="2"/>
  <c r="CH621" i="2"/>
  <c r="CI621" i="2"/>
  <c r="CJ621" i="2"/>
  <c r="CK621" i="2"/>
  <c r="CL621" i="2"/>
  <c r="CM621" i="2"/>
  <c r="CN621" i="2"/>
  <c r="CO621" i="2"/>
  <c r="CP621" i="2"/>
  <c r="BX622" i="2"/>
  <c r="BY622" i="2"/>
  <c r="BZ622" i="2"/>
  <c r="CA622" i="2"/>
  <c r="CB622" i="2"/>
  <c r="CC622" i="2"/>
  <c r="CD622" i="2"/>
  <c r="CE622" i="2"/>
  <c r="CF622" i="2"/>
  <c r="CG622" i="2"/>
  <c r="CH622" i="2"/>
  <c r="CI622" i="2"/>
  <c r="CJ622" i="2"/>
  <c r="CK622" i="2"/>
  <c r="CL622" i="2"/>
  <c r="CM622" i="2"/>
  <c r="CN622" i="2"/>
  <c r="CO622" i="2"/>
  <c r="CP622" i="2"/>
  <c r="BX623" i="2"/>
  <c r="BY623" i="2"/>
  <c r="BZ623" i="2"/>
  <c r="CA623" i="2"/>
  <c r="CB623" i="2"/>
  <c r="CC623" i="2"/>
  <c r="CD623" i="2"/>
  <c r="CE623" i="2"/>
  <c r="CF623" i="2"/>
  <c r="CG623" i="2"/>
  <c r="CH623" i="2"/>
  <c r="CI623" i="2"/>
  <c r="CJ623" i="2"/>
  <c r="CK623" i="2"/>
  <c r="CL623" i="2"/>
  <c r="CM623" i="2"/>
  <c r="CN623" i="2"/>
  <c r="CO623" i="2"/>
  <c r="CP623" i="2"/>
  <c r="BX624" i="2"/>
  <c r="BY624" i="2"/>
  <c r="BZ624" i="2"/>
  <c r="CA624" i="2"/>
  <c r="CB624" i="2"/>
  <c r="CC624" i="2"/>
  <c r="CD624" i="2"/>
  <c r="CE624" i="2"/>
  <c r="CF624" i="2"/>
  <c r="CG624" i="2"/>
  <c r="CH624" i="2"/>
  <c r="CI624" i="2"/>
  <c r="CJ624" i="2"/>
  <c r="CK624" i="2"/>
  <c r="CL624" i="2"/>
  <c r="CM624" i="2"/>
  <c r="CN624" i="2"/>
  <c r="CO624" i="2"/>
  <c r="CP624" i="2"/>
  <c r="BX625" i="2"/>
  <c r="BY625" i="2"/>
  <c r="BZ625" i="2"/>
  <c r="CA625" i="2"/>
  <c r="CB625" i="2"/>
  <c r="CC625" i="2"/>
  <c r="CD625" i="2"/>
  <c r="CE625" i="2"/>
  <c r="CF625" i="2"/>
  <c r="CG625" i="2"/>
  <c r="CH625" i="2"/>
  <c r="CI625" i="2"/>
  <c r="CJ625" i="2"/>
  <c r="CK625" i="2"/>
  <c r="CL625" i="2"/>
  <c r="CM625" i="2"/>
  <c r="CN625" i="2"/>
  <c r="CO625" i="2"/>
  <c r="CP625" i="2"/>
  <c r="BX626" i="2"/>
  <c r="BY626" i="2"/>
  <c r="BZ626" i="2"/>
  <c r="CA626" i="2"/>
  <c r="CB626" i="2"/>
  <c r="CC626" i="2"/>
  <c r="CD626" i="2"/>
  <c r="CE626" i="2"/>
  <c r="CF626" i="2"/>
  <c r="CG626" i="2"/>
  <c r="CH626" i="2"/>
  <c r="CI626" i="2"/>
  <c r="CJ626" i="2"/>
  <c r="CK626" i="2"/>
  <c r="CL626" i="2"/>
  <c r="CM626" i="2"/>
  <c r="CN626" i="2"/>
  <c r="CO626" i="2"/>
  <c r="CP626" i="2"/>
  <c r="BX627" i="2"/>
  <c r="BY627" i="2"/>
  <c r="BZ627" i="2"/>
  <c r="CA627" i="2"/>
  <c r="CB627" i="2"/>
  <c r="CC627" i="2"/>
  <c r="CD627" i="2"/>
  <c r="CE627" i="2"/>
  <c r="CF627" i="2"/>
  <c r="CG627" i="2"/>
  <c r="CH627" i="2"/>
  <c r="CI627" i="2"/>
  <c r="CJ627" i="2"/>
  <c r="CK627" i="2"/>
  <c r="CL627" i="2"/>
  <c r="CM627" i="2"/>
  <c r="CN627" i="2"/>
  <c r="CO627" i="2"/>
  <c r="CP627" i="2"/>
  <c r="BX628" i="2"/>
  <c r="BY628" i="2"/>
  <c r="BZ628" i="2"/>
  <c r="CA628" i="2"/>
  <c r="CB628" i="2"/>
  <c r="CC628" i="2"/>
  <c r="CD628" i="2"/>
  <c r="CE628" i="2"/>
  <c r="CF628" i="2"/>
  <c r="CG628" i="2"/>
  <c r="CH628" i="2"/>
  <c r="CI628" i="2"/>
  <c r="CJ628" i="2"/>
  <c r="CK628" i="2"/>
  <c r="CL628" i="2"/>
  <c r="CM628" i="2"/>
  <c r="CN628" i="2"/>
  <c r="CO628" i="2"/>
  <c r="CP628" i="2"/>
  <c r="BX629" i="2"/>
  <c r="BY629" i="2"/>
  <c r="BZ629" i="2"/>
  <c r="CA629" i="2"/>
  <c r="CB629" i="2"/>
  <c r="CC629" i="2"/>
  <c r="CD629" i="2"/>
  <c r="CE629" i="2"/>
  <c r="CF629" i="2"/>
  <c r="CG629" i="2"/>
  <c r="CH629" i="2"/>
  <c r="CI629" i="2"/>
  <c r="CJ629" i="2"/>
  <c r="CK629" i="2"/>
  <c r="CL629" i="2"/>
  <c r="CM629" i="2"/>
  <c r="CN629" i="2"/>
  <c r="CO629" i="2"/>
  <c r="CP629" i="2"/>
  <c r="BX630" i="2"/>
  <c r="BY630" i="2"/>
  <c r="BZ630" i="2"/>
  <c r="CA630" i="2"/>
  <c r="CB630" i="2"/>
  <c r="CC630" i="2"/>
  <c r="CD630" i="2"/>
  <c r="CE630" i="2"/>
  <c r="CF630" i="2"/>
  <c r="CG630" i="2"/>
  <c r="CH630" i="2"/>
  <c r="CI630" i="2"/>
  <c r="CJ630" i="2"/>
  <c r="CK630" i="2"/>
  <c r="CL630" i="2"/>
  <c r="CM630" i="2"/>
  <c r="CN630" i="2"/>
  <c r="CO630" i="2"/>
  <c r="CP630" i="2"/>
  <c r="BX631" i="2"/>
  <c r="BY631" i="2"/>
  <c r="BZ631" i="2"/>
  <c r="CA631" i="2"/>
  <c r="CB631" i="2"/>
  <c r="CC631" i="2"/>
  <c r="CD631" i="2"/>
  <c r="CE631" i="2"/>
  <c r="CF631" i="2"/>
  <c r="CG631" i="2"/>
  <c r="CH631" i="2"/>
  <c r="CI631" i="2"/>
  <c r="CJ631" i="2"/>
  <c r="CK631" i="2"/>
  <c r="CL631" i="2"/>
  <c r="CM631" i="2"/>
  <c r="CN631" i="2"/>
  <c r="CO631" i="2"/>
  <c r="CP631" i="2"/>
  <c r="BX632" i="2"/>
  <c r="BY632" i="2"/>
  <c r="BZ632" i="2"/>
  <c r="CA632" i="2"/>
  <c r="CB632" i="2"/>
  <c r="CC632" i="2"/>
  <c r="CD632" i="2"/>
  <c r="CE632" i="2"/>
  <c r="CF632" i="2"/>
  <c r="CG632" i="2"/>
  <c r="CH632" i="2"/>
  <c r="CI632" i="2"/>
  <c r="CJ632" i="2"/>
  <c r="CK632" i="2"/>
  <c r="CL632" i="2"/>
  <c r="CM632" i="2"/>
  <c r="CN632" i="2"/>
  <c r="CO632" i="2"/>
  <c r="CP632" i="2"/>
  <c r="BX633" i="2"/>
  <c r="BY633" i="2"/>
  <c r="BZ633" i="2"/>
  <c r="CA633" i="2"/>
  <c r="CB633" i="2"/>
  <c r="CC633" i="2"/>
  <c r="CD633" i="2"/>
  <c r="CE633" i="2"/>
  <c r="CF633" i="2"/>
  <c r="CG633" i="2"/>
  <c r="CH633" i="2"/>
  <c r="CI633" i="2"/>
  <c r="CJ633" i="2"/>
  <c r="CK633" i="2"/>
  <c r="CL633" i="2"/>
  <c r="CM633" i="2"/>
  <c r="CN633" i="2"/>
  <c r="CO633" i="2"/>
  <c r="CP633" i="2"/>
  <c r="BX634" i="2"/>
  <c r="BY634" i="2"/>
  <c r="BZ634" i="2"/>
  <c r="CA634" i="2"/>
  <c r="CB634" i="2"/>
  <c r="CC634" i="2"/>
  <c r="CD634" i="2"/>
  <c r="CE634" i="2"/>
  <c r="CF634" i="2"/>
  <c r="CG634" i="2"/>
  <c r="CH634" i="2"/>
  <c r="CI634" i="2"/>
  <c r="CJ634" i="2"/>
  <c r="CK634" i="2"/>
  <c r="CL634" i="2"/>
  <c r="CM634" i="2"/>
  <c r="CN634" i="2"/>
  <c r="CO634" i="2"/>
  <c r="CP634" i="2"/>
  <c r="BX635" i="2"/>
  <c r="BY635" i="2"/>
  <c r="BZ635" i="2"/>
  <c r="CA635" i="2"/>
  <c r="CB635" i="2"/>
  <c r="CC635" i="2"/>
  <c r="CD635" i="2"/>
  <c r="CE635" i="2"/>
  <c r="CF635" i="2"/>
  <c r="CG635" i="2"/>
  <c r="CH635" i="2"/>
  <c r="CI635" i="2"/>
  <c r="CJ635" i="2"/>
  <c r="CK635" i="2"/>
  <c r="CL635" i="2"/>
  <c r="CM635" i="2"/>
  <c r="CN635" i="2"/>
  <c r="CO635" i="2"/>
  <c r="CP635" i="2"/>
  <c r="BX636" i="2"/>
  <c r="BY636" i="2"/>
  <c r="BZ636" i="2"/>
  <c r="CA636" i="2"/>
  <c r="CB636" i="2"/>
  <c r="CC636" i="2"/>
  <c r="CD636" i="2"/>
  <c r="CE636" i="2"/>
  <c r="CF636" i="2"/>
  <c r="CG636" i="2"/>
  <c r="CH636" i="2"/>
  <c r="CI636" i="2"/>
  <c r="CJ636" i="2"/>
  <c r="CK636" i="2"/>
  <c r="CL636" i="2"/>
  <c r="CM636" i="2"/>
  <c r="CN636" i="2"/>
  <c r="CO636" i="2"/>
  <c r="CP636" i="2"/>
  <c r="BX637" i="2"/>
  <c r="BY637" i="2"/>
  <c r="BZ637" i="2"/>
  <c r="CA637" i="2"/>
  <c r="CB637" i="2"/>
  <c r="CC637" i="2"/>
  <c r="CD637" i="2"/>
  <c r="CE637" i="2"/>
  <c r="CF637" i="2"/>
  <c r="CG637" i="2"/>
  <c r="CH637" i="2"/>
  <c r="CI637" i="2"/>
  <c r="CJ637" i="2"/>
  <c r="CK637" i="2"/>
  <c r="CL637" i="2"/>
  <c r="CM637" i="2"/>
  <c r="CN637" i="2"/>
  <c r="CO637" i="2"/>
  <c r="CP637" i="2"/>
  <c r="BX638" i="2"/>
  <c r="BY638" i="2"/>
  <c r="BZ638" i="2"/>
  <c r="CA638" i="2"/>
  <c r="CB638" i="2"/>
  <c r="CC638" i="2"/>
  <c r="CD638" i="2"/>
  <c r="CE638" i="2"/>
  <c r="CF638" i="2"/>
  <c r="CG638" i="2"/>
  <c r="CH638" i="2"/>
  <c r="CI638" i="2"/>
  <c r="CJ638" i="2"/>
  <c r="CK638" i="2"/>
  <c r="CL638" i="2"/>
  <c r="CM638" i="2"/>
  <c r="CN638" i="2"/>
  <c r="CO638" i="2"/>
  <c r="CP638" i="2"/>
  <c r="BX639" i="2"/>
  <c r="BY639" i="2"/>
  <c r="BZ639" i="2"/>
  <c r="CA639" i="2"/>
  <c r="CB639" i="2"/>
  <c r="CC639" i="2"/>
  <c r="CD639" i="2"/>
  <c r="CE639" i="2"/>
  <c r="CF639" i="2"/>
  <c r="CG639" i="2"/>
  <c r="CH639" i="2"/>
  <c r="CI639" i="2"/>
  <c r="CJ639" i="2"/>
  <c r="CK639" i="2"/>
  <c r="CL639" i="2"/>
  <c r="CM639" i="2"/>
  <c r="CN639" i="2"/>
  <c r="CO639" i="2"/>
  <c r="CP639" i="2"/>
  <c r="BX640" i="2"/>
  <c r="BY640" i="2"/>
  <c r="BZ640" i="2"/>
  <c r="CA640" i="2"/>
  <c r="CB640" i="2"/>
  <c r="CC640" i="2"/>
  <c r="CD640" i="2"/>
  <c r="CE640" i="2"/>
  <c r="CF640" i="2"/>
  <c r="CG640" i="2"/>
  <c r="CH640" i="2"/>
  <c r="CI640" i="2"/>
  <c r="CJ640" i="2"/>
  <c r="CK640" i="2"/>
  <c r="CL640" i="2"/>
  <c r="CM640" i="2"/>
  <c r="CN640" i="2"/>
  <c r="CO640" i="2"/>
  <c r="CP640" i="2"/>
  <c r="BX641" i="2"/>
  <c r="BY641" i="2"/>
  <c r="BZ641" i="2"/>
  <c r="CA641" i="2"/>
  <c r="CB641" i="2"/>
  <c r="CC641" i="2"/>
  <c r="CD641" i="2"/>
  <c r="CE641" i="2"/>
  <c r="CF641" i="2"/>
  <c r="CG641" i="2"/>
  <c r="CH641" i="2"/>
  <c r="CI641" i="2"/>
  <c r="CJ641" i="2"/>
  <c r="CK641" i="2"/>
  <c r="CL641" i="2"/>
  <c r="CM641" i="2"/>
  <c r="CN641" i="2"/>
  <c r="CO641" i="2"/>
  <c r="CP641" i="2"/>
  <c r="BX642" i="2"/>
  <c r="BY642" i="2"/>
  <c r="BZ642" i="2"/>
  <c r="CA642" i="2"/>
  <c r="CB642" i="2"/>
  <c r="CC642" i="2"/>
  <c r="CD642" i="2"/>
  <c r="CE642" i="2"/>
  <c r="CF642" i="2"/>
  <c r="CG642" i="2"/>
  <c r="CH642" i="2"/>
  <c r="CI642" i="2"/>
  <c r="CJ642" i="2"/>
  <c r="CK642" i="2"/>
  <c r="CL642" i="2"/>
  <c r="CM642" i="2"/>
  <c r="CN642" i="2"/>
  <c r="CO642" i="2"/>
  <c r="CP642" i="2"/>
  <c r="BX643" i="2"/>
  <c r="BY643" i="2"/>
  <c r="BZ643" i="2"/>
  <c r="CA643" i="2"/>
  <c r="CB643" i="2"/>
  <c r="CC643" i="2"/>
  <c r="CD643" i="2"/>
  <c r="CE643" i="2"/>
  <c r="CF643" i="2"/>
  <c r="CG643" i="2"/>
  <c r="CH643" i="2"/>
  <c r="CI643" i="2"/>
  <c r="CJ643" i="2"/>
  <c r="CK643" i="2"/>
  <c r="CL643" i="2"/>
  <c r="CM643" i="2"/>
  <c r="CN643" i="2"/>
  <c r="CO643" i="2"/>
  <c r="CP643" i="2"/>
  <c r="BX644" i="2"/>
  <c r="BY644" i="2"/>
  <c r="BZ644" i="2"/>
  <c r="CA644" i="2"/>
  <c r="CB644" i="2"/>
  <c r="CC644" i="2"/>
  <c r="CD644" i="2"/>
  <c r="CE644" i="2"/>
  <c r="CF644" i="2"/>
  <c r="CG644" i="2"/>
  <c r="CH644" i="2"/>
  <c r="CI644" i="2"/>
  <c r="CJ644" i="2"/>
  <c r="CK644" i="2"/>
  <c r="CL644" i="2"/>
  <c r="CM644" i="2"/>
  <c r="CN644" i="2"/>
  <c r="CO644" i="2"/>
  <c r="CP644" i="2"/>
  <c r="BX645" i="2"/>
  <c r="BY645" i="2"/>
  <c r="BZ645" i="2"/>
  <c r="CA645" i="2"/>
  <c r="CB645" i="2"/>
  <c r="CC645" i="2"/>
  <c r="CD645" i="2"/>
  <c r="CE645" i="2"/>
  <c r="CF645" i="2"/>
  <c r="CG645" i="2"/>
  <c r="CH645" i="2"/>
  <c r="CI645" i="2"/>
  <c r="CJ645" i="2"/>
  <c r="CK645" i="2"/>
  <c r="CL645" i="2"/>
  <c r="CM645" i="2"/>
  <c r="CN645" i="2"/>
  <c r="CO645" i="2"/>
  <c r="CP645" i="2"/>
  <c r="BX646" i="2"/>
  <c r="BY646" i="2"/>
  <c r="BZ646" i="2"/>
  <c r="CA646" i="2"/>
  <c r="CB646" i="2"/>
  <c r="CC646" i="2"/>
  <c r="CD646" i="2"/>
  <c r="CE646" i="2"/>
  <c r="CF646" i="2"/>
  <c r="CG646" i="2"/>
  <c r="CH646" i="2"/>
  <c r="CI646" i="2"/>
  <c r="CJ646" i="2"/>
  <c r="CK646" i="2"/>
  <c r="CL646" i="2"/>
  <c r="CM646" i="2"/>
  <c r="CN646" i="2"/>
  <c r="CO646" i="2"/>
  <c r="CP646" i="2"/>
  <c r="BX647" i="2"/>
  <c r="BY647" i="2"/>
  <c r="BZ647" i="2"/>
  <c r="CA647" i="2"/>
  <c r="CB647" i="2"/>
  <c r="CC647" i="2"/>
  <c r="CD647" i="2"/>
  <c r="CE647" i="2"/>
  <c r="CF647" i="2"/>
  <c r="CG647" i="2"/>
  <c r="CH647" i="2"/>
  <c r="CI647" i="2"/>
  <c r="CJ647" i="2"/>
  <c r="CK647" i="2"/>
  <c r="CL647" i="2"/>
  <c r="CM647" i="2"/>
  <c r="CN647" i="2"/>
  <c r="CO647" i="2"/>
  <c r="CP647" i="2"/>
  <c r="BX648" i="2"/>
  <c r="BY648" i="2"/>
  <c r="BZ648" i="2"/>
  <c r="CA648" i="2"/>
  <c r="CB648" i="2"/>
  <c r="CC648" i="2"/>
  <c r="CD648" i="2"/>
  <c r="CE648" i="2"/>
  <c r="CF648" i="2"/>
  <c r="CG648" i="2"/>
  <c r="CH648" i="2"/>
  <c r="CI648" i="2"/>
  <c r="CJ648" i="2"/>
  <c r="CK648" i="2"/>
  <c r="CL648" i="2"/>
  <c r="CM648" i="2"/>
  <c r="CN648" i="2"/>
  <c r="CO648" i="2"/>
  <c r="CP648" i="2"/>
  <c r="BX649" i="2"/>
  <c r="BY649" i="2"/>
  <c r="BZ649" i="2"/>
  <c r="CA649" i="2"/>
  <c r="CB649" i="2"/>
  <c r="CC649" i="2"/>
  <c r="CD649" i="2"/>
  <c r="CE649" i="2"/>
  <c r="CF649" i="2"/>
  <c r="CG649" i="2"/>
  <c r="CH649" i="2"/>
  <c r="CI649" i="2"/>
  <c r="CJ649" i="2"/>
  <c r="CK649" i="2"/>
  <c r="CL649" i="2"/>
  <c r="CM649" i="2"/>
  <c r="CN649" i="2"/>
  <c r="CO649" i="2"/>
  <c r="CP649" i="2"/>
  <c r="BX650" i="2"/>
  <c r="BY650" i="2"/>
  <c r="BZ650" i="2"/>
  <c r="CA650" i="2"/>
  <c r="CB650" i="2"/>
  <c r="CC650" i="2"/>
  <c r="CD650" i="2"/>
  <c r="CE650" i="2"/>
  <c r="CF650" i="2"/>
  <c r="CG650" i="2"/>
  <c r="CH650" i="2"/>
  <c r="CI650" i="2"/>
  <c r="CJ650" i="2"/>
  <c r="CK650" i="2"/>
  <c r="CL650" i="2"/>
  <c r="CM650" i="2"/>
  <c r="CN650" i="2"/>
  <c r="CO650" i="2"/>
  <c r="CP650" i="2"/>
  <c r="BX651" i="2"/>
  <c r="BY651" i="2"/>
  <c r="BZ651" i="2"/>
  <c r="CA651" i="2"/>
  <c r="CB651" i="2"/>
  <c r="CC651" i="2"/>
  <c r="CD651" i="2"/>
  <c r="CE651" i="2"/>
  <c r="CF651" i="2"/>
  <c r="CG651" i="2"/>
  <c r="CH651" i="2"/>
  <c r="CI651" i="2"/>
  <c r="CJ651" i="2"/>
  <c r="CK651" i="2"/>
  <c r="CL651" i="2"/>
  <c r="CM651" i="2"/>
  <c r="CN651" i="2"/>
  <c r="CO651" i="2"/>
  <c r="CP651" i="2"/>
  <c r="BX652" i="2"/>
  <c r="BY652" i="2"/>
  <c r="BZ652" i="2"/>
  <c r="CA652" i="2"/>
  <c r="CB652" i="2"/>
  <c r="CC652" i="2"/>
  <c r="CD652" i="2"/>
  <c r="CE652" i="2"/>
  <c r="CF652" i="2"/>
  <c r="CG652" i="2"/>
  <c r="CH652" i="2"/>
  <c r="CI652" i="2"/>
  <c r="CJ652" i="2"/>
  <c r="CK652" i="2"/>
  <c r="CL652" i="2"/>
  <c r="CM652" i="2"/>
  <c r="CN652" i="2"/>
  <c r="CO652" i="2"/>
  <c r="CP652" i="2"/>
  <c r="BX653" i="2"/>
  <c r="BY653" i="2"/>
  <c r="BZ653" i="2"/>
  <c r="CA653" i="2"/>
  <c r="CB653" i="2"/>
  <c r="CC653" i="2"/>
  <c r="CD653" i="2"/>
  <c r="CE653" i="2"/>
  <c r="CF653" i="2"/>
  <c r="CG653" i="2"/>
  <c r="CH653" i="2"/>
  <c r="CI653" i="2"/>
  <c r="CJ653" i="2"/>
  <c r="CK653" i="2"/>
  <c r="CL653" i="2"/>
  <c r="CM653" i="2"/>
  <c r="CN653" i="2"/>
  <c r="CO653" i="2"/>
  <c r="CP653" i="2"/>
  <c r="BX654" i="2"/>
  <c r="BY654" i="2"/>
  <c r="BZ654" i="2"/>
  <c r="CA654" i="2"/>
  <c r="CB654" i="2"/>
  <c r="CC654" i="2"/>
  <c r="CD654" i="2"/>
  <c r="CE654" i="2"/>
  <c r="CF654" i="2"/>
  <c r="CG654" i="2"/>
  <c r="CH654" i="2"/>
  <c r="CI654" i="2"/>
  <c r="CJ654" i="2"/>
  <c r="CK654" i="2"/>
  <c r="CL654" i="2"/>
  <c r="CM654" i="2"/>
  <c r="CN654" i="2"/>
  <c r="CO654" i="2"/>
  <c r="CP654" i="2"/>
  <c r="BX655" i="2"/>
  <c r="BY655" i="2"/>
  <c r="BZ655" i="2"/>
  <c r="CA655" i="2"/>
  <c r="CB655" i="2"/>
  <c r="CC655" i="2"/>
  <c r="CD655" i="2"/>
  <c r="CE655" i="2"/>
  <c r="CF655" i="2"/>
  <c r="CG655" i="2"/>
  <c r="CH655" i="2"/>
  <c r="CI655" i="2"/>
  <c r="CJ655" i="2"/>
  <c r="CK655" i="2"/>
  <c r="CL655" i="2"/>
  <c r="CM655" i="2"/>
  <c r="CN655" i="2"/>
  <c r="CO655" i="2"/>
  <c r="CP655" i="2"/>
  <c r="BX656" i="2"/>
  <c r="BY656" i="2"/>
  <c r="BZ656" i="2"/>
  <c r="CA656" i="2"/>
  <c r="CB656" i="2"/>
  <c r="CC656" i="2"/>
  <c r="CD656" i="2"/>
  <c r="CE656" i="2"/>
  <c r="CF656" i="2"/>
  <c r="CG656" i="2"/>
  <c r="CH656" i="2"/>
  <c r="CI656" i="2"/>
  <c r="CJ656" i="2"/>
  <c r="CK656" i="2"/>
  <c r="CL656" i="2"/>
  <c r="CM656" i="2"/>
  <c r="CN656" i="2"/>
  <c r="CO656" i="2"/>
  <c r="CP656" i="2"/>
  <c r="BX657" i="2"/>
  <c r="BY657" i="2"/>
  <c r="BZ657" i="2"/>
  <c r="CA657" i="2"/>
  <c r="CB657" i="2"/>
  <c r="CC657" i="2"/>
  <c r="CD657" i="2"/>
  <c r="CE657" i="2"/>
  <c r="CF657" i="2"/>
  <c r="CG657" i="2"/>
  <c r="CH657" i="2"/>
  <c r="CI657" i="2"/>
  <c r="CJ657" i="2"/>
  <c r="CK657" i="2"/>
  <c r="CL657" i="2"/>
  <c r="CM657" i="2"/>
  <c r="CN657" i="2"/>
  <c r="CO657" i="2"/>
  <c r="CP657" i="2"/>
  <c r="BX658" i="2"/>
  <c r="BY658" i="2"/>
  <c r="BZ658" i="2"/>
  <c r="CA658" i="2"/>
  <c r="CB658" i="2"/>
  <c r="CC658" i="2"/>
  <c r="CD658" i="2"/>
  <c r="CE658" i="2"/>
  <c r="CF658" i="2"/>
  <c r="CG658" i="2"/>
  <c r="CH658" i="2"/>
  <c r="CI658" i="2"/>
  <c r="CJ658" i="2"/>
  <c r="CK658" i="2"/>
  <c r="CL658" i="2"/>
  <c r="CM658" i="2"/>
  <c r="CN658" i="2"/>
  <c r="CO658" i="2"/>
  <c r="CP658" i="2"/>
  <c r="BX659" i="2"/>
  <c r="BY659" i="2"/>
  <c r="BZ659" i="2"/>
  <c r="CA659" i="2"/>
  <c r="CB659" i="2"/>
  <c r="CC659" i="2"/>
  <c r="CD659" i="2"/>
  <c r="CE659" i="2"/>
  <c r="CF659" i="2"/>
  <c r="CG659" i="2"/>
  <c r="CH659" i="2"/>
  <c r="CI659" i="2"/>
  <c r="CJ659" i="2"/>
  <c r="CK659" i="2"/>
  <c r="CL659" i="2"/>
  <c r="CM659" i="2"/>
  <c r="CN659" i="2"/>
  <c r="CO659" i="2"/>
  <c r="CP659" i="2"/>
  <c r="BX660" i="2"/>
  <c r="BY660" i="2"/>
  <c r="BZ660" i="2"/>
  <c r="CA660" i="2"/>
  <c r="CB660" i="2"/>
  <c r="CC660" i="2"/>
  <c r="CD660" i="2"/>
  <c r="CE660" i="2"/>
  <c r="CF660" i="2"/>
  <c r="CG660" i="2"/>
  <c r="CH660" i="2"/>
  <c r="CI660" i="2"/>
  <c r="CJ660" i="2"/>
  <c r="CK660" i="2"/>
  <c r="CL660" i="2"/>
  <c r="CM660" i="2"/>
  <c r="CN660" i="2"/>
  <c r="CO660" i="2"/>
  <c r="CP660" i="2"/>
  <c r="BX661" i="2"/>
  <c r="BY661" i="2"/>
  <c r="BZ661" i="2"/>
  <c r="CA661" i="2"/>
  <c r="CB661" i="2"/>
  <c r="CC661" i="2"/>
  <c r="CD661" i="2"/>
  <c r="CE661" i="2"/>
  <c r="CF661" i="2"/>
  <c r="CG661" i="2"/>
  <c r="CH661" i="2"/>
  <c r="CI661" i="2"/>
  <c r="CJ661" i="2"/>
  <c r="CK661" i="2"/>
  <c r="CL661" i="2"/>
  <c r="CM661" i="2"/>
  <c r="CN661" i="2"/>
  <c r="CO661" i="2"/>
  <c r="CP661" i="2"/>
  <c r="BX662" i="2"/>
  <c r="BY662" i="2"/>
  <c r="BZ662" i="2"/>
  <c r="CA662" i="2"/>
  <c r="CB662" i="2"/>
  <c r="CC662" i="2"/>
  <c r="CD662" i="2"/>
  <c r="CE662" i="2"/>
  <c r="CF662" i="2"/>
  <c r="CG662" i="2"/>
  <c r="CH662" i="2"/>
  <c r="CI662" i="2"/>
  <c r="CJ662" i="2"/>
  <c r="CK662" i="2"/>
  <c r="CL662" i="2"/>
  <c r="CM662" i="2"/>
  <c r="CN662" i="2"/>
  <c r="CO662" i="2"/>
  <c r="CP662" i="2"/>
  <c r="BX663" i="2"/>
  <c r="BY663" i="2"/>
  <c r="BZ663" i="2"/>
  <c r="CA663" i="2"/>
  <c r="CB663" i="2"/>
  <c r="CC663" i="2"/>
  <c r="CD663" i="2"/>
  <c r="CE663" i="2"/>
  <c r="CF663" i="2"/>
  <c r="CG663" i="2"/>
  <c r="CH663" i="2"/>
  <c r="CI663" i="2"/>
  <c r="CJ663" i="2"/>
  <c r="CK663" i="2"/>
  <c r="CL663" i="2"/>
  <c r="CM663" i="2"/>
  <c r="CN663" i="2"/>
  <c r="CO663" i="2"/>
  <c r="CP663" i="2"/>
  <c r="BX664" i="2"/>
  <c r="BY664" i="2"/>
  <c r="BZ664" i="2"/>
  <c r="CA664" i="2"/>
  <c r="CB664" i="2"/>
  <c r="CC664" i="2"/>
  <c r="CD664" i="2"/>
  <c r="CE664" i="2"/>
  <c r="CF664" i="2"/>
  <c r="CG664" i="2"/>
  <c r="CH664" i="2"/>
  <c r="CI664" i="2"/>
  <c r="CJ664" i="2"/>
  <c r="CK664" i="2"/>
  <c r="CL664" i="2"/>
  <c r="CM664" i="2"/>
  <c r="CN664" i="2"/>
  <c r="CO664" i="2"/>
  <c r="CP664" i="2"/>
  <c r="BX665" i="2"/>
  <c r="BY665" i="2"/>
  <c r="BZ665" i="2"/>
  <c r="CA665" i="2"/>
  <c r="CB665" i="2"/>
  <c r="CC665" i="2"/>
  <c r="CD665" i="2"/>
  <c r="CE665" i="2"/>
  <c r="CF665" i="2"/>
  <c r="CG665" i="2"/>
  <c r="CH665" i="2"/>
  <c r="CI665" i="2"/>
  <c r="CJ665" i="2"/>
  <c r="CK665" i="2"/>
  <c r="CL665" i="2"/>
  <c r="CM665" i="2"/>
  <c r="CN665" i="2"/>
  <c r="CO665" i="2"/>
  <c r="CP665" i="2"/>
  <c r="BX666" i="2"/>
  <c r="BY666" i="2"/>
  <c r="BZ666" i="2"/>
  <c r="CA666" i="2"/>
  <c r="CB666" i="2"/>
  <c r="CC666" i="2"/>
  <c r="CD666" i="2"/>
  <c r="CE666" i="2"/>
  <c r="CF666" i="2"/>
  <c r="CG666" i="2"/>
  <c r="CH666" i="2"/>
  <c r="CI666" i="2"/>
  <c r="CJ666" i="2"/>
  <c r="CK666" i="2"/>
  <c r="CL666" i="2"/>
  <c r="CM666" i="2"/>
  <c r="CN666" i="2"/>
  <c r="CO666" i="2"/>
  <c r="CP666" i="2"/>
  <c r="BX667" i="2"/>
  <c r="BY667" i="2"/>
  <c r="BZ667" i="2"/>
  <c r="CA667" i="2"/>
  <c r="CB667" i="2"/>
  <c r="CC667" i="2"/>
  <c r="CD667" i="2"/>
  <c r="CE667" i="2"/>
  <c r="CF667" i="2"/>
  <c r="CG667" i="2"/>
  <c r="CH667" i="2"/>
  <c r="CI667" i="2"/>
  <c r="CJ667" i="2"/>
  <c r="CK667" i="2"/>
  <c r="CL667" i="2"/>
  <c r="CM667" i="2"/>
  <c r="CN667" i="2"/>
  <c r="CO667" i="2"/>
  <c r="CP667" i="2"/>
  <c r="BX668" i="2"/>
  <c r="BY668" i="2"/>
  <c r="BZ668" i="2"/>
  <c r="CA668" i="2"/>
  <c r="CB668" i="2"/>
  <c r="CC668" i="2"/>
  <c r="CD668" i="2"/>
  <c r="CE668" i="2"/>
  <c r="CF668" i="2"/>
  <c r="CG668" i="2"/>
  <c r="CH668" i="2"/>
  <c r="CI668" i="2"/>
  <c r="CJ668" i="2"/>
  <c r="CK668" i="2"/>
  <c r="CL668" i="2"/>
  <c r="CM668" i="2"/>
  <c r="CN668" i="2"/>
  <c r="CO668" i="2"/>
  <c r="CP668" i="2"/>
  <c r="BX669" i="2"/>
  <c r="BY669" i="2"/>
  <c r="BZ669" i="2"/>
  <c r="CA669" i="2"/>
  <c r="CB669" i="2"/>
  <c r="CC669" i="2"/>
  <c r="CD669" i="2"/>
  <c r="CE669" i="2"/>
  <c r="CF669" i="2"/>
  <c r="CG669" i="2"/>
  <c r="CH669" i="2"/>
  <c r="CI669" i="2"/>
  <c r="CJ669" i="2"/>
  <c r="CK669" i="2"/>
  <c r="CL669" i="2"/>
  <c r="CM669" i="2"/>
  <c r="CN669" i="2"/>
  <c r="CO669" i="2"/>
  <c r="CP669" i="2"/>
  <c r="BX670" i="2"/>
  <c r="BY670" i="2"/>
  <c r="BZ670" i="2"/>
  <c r="CA670" i="2"/>
  <c r="CB670" i="2"/>
  <c r="CC670" i="2"/>
  <c r="CD670" i="2"/>
  <c r="CE670" i="2"/>
  <c r="CF670" i="2"/>
  <c r="CG670" i="2"/>
  <c r="CH670" i="2"/>
  <c r="CI670" i="2"/>
  <c r="CJ670" i="2"/>
  <c r="CK670" i="2"/>
  <c r="CL670" i="2"/>
  <c r="CM670" i="2"/>
  <c r="CN670" i="2"/>
  <c r="CO670" i="2"/>
  <c r="CP670" i="2"/>
  <c r="BX671" i="2"/>
  <c r="BY671" i="2"/>
  <c r="BZ671" i="2"/>
  <c r="CA671" i="2"/>
  <c r="CB671" i="2"/>
  <c r="CC671" i="2"/>
  <c r="CD671" i="2"/>
  <c r="CE671" i="2"/>
  <c r="CF671" i="2"/>
  <c r="CG671" i="2"/>
  <c r="CH671" i="2"/>
  <c r="CI671" i="2"/>
  <c r="CJ671" i="2"/>
  <c r="CK671" i="2"/>
  <c r="CL671" i="2"/>
  <c r="CM671" i="2"/>
  <c r="CN671" i="2"/>
  <c r="CO671" i="2"/>
  <c r="CP671" i="2"/>
  <c r="BX672" i="2"/>
  <c r="BY672" i="2"/>
  <c r="BZ672" i="2"/>
  <c r="CA672" i="2"/>
  <c r="CB672" i="2"/>
  <c r="CC672" i="2"/>
  <c r="CD672" i="2"/>
  <c r="CE672" i="2"/>
  <c r="CF672" i="2"/>
  <c r="CG672" i="2"/>
  <c r="CH672" i="2"/>
  <c r="CI672" i="2"/>
  <c r="CJ672" i="2"/>
  <c r="CK672" i="2"/>
  <c r="CL672" i="2"/>
  <c r="CM672" i="2"/>
  <c r="CN672" i="2"/>
  <c r="CO672" i="2"/>
  <c r="CP672" i="2"/>
  <c r="BX673" i="2"/>
  <c r="BY673" i="2"/>
  <c r="BZ673" i="2"/>
  <c r="CA673" i="2"/>
  <c r="CB673" i="2"/>
  <c r="CC673" i="2"/>
  <c r="CD673" i="2"/>
  <c r="CE673" i="2"/>
  <c r="CF673" i="2"/>
  <c r="CG673" i="2"/>
  <c r="CH673" i="2"/>
  <c r="CI673" i="2"/>
  <c r="CJ673" i="2"/>
  <c r="CK673" i="2"/>
  <c r="CL673" i="2"/>
  <c r="CM673" i="2"/>
  <c r="CN673" i="2"/>
  <c r="CO673" i="2"/>
  <c r="CP673" i="2"/>
  <c r="BX674" i="2"/>
  <c r="BY674" i="2"/>
  <c r="BZ674" i="2"/>
  <c r="CA674" i="2"/>
  <c r="CB674" i="2"/>
  <c r="CC674" i="2"/>
  <c r="CD674" i="2"/>
  <c r="CE674" i="2"/>
  <c r="CF674" i="2"/>
  <c r="CG674" i="2"/>
  <c r="CH674" i="2"/>
  <c r="CI674" i="2"/>
  <c r="CJ674" i="2"/>
  <c r="CK674" i="2"/>
  <c r="CL674" i="2"/>
  <c r="CM674" i="2"/>
  <c r="CN674" i="2"/>
  <c r="CO674" i="2"/>
  <c r="CP674" i="2"/>
  <c r="BX675" i="2"/>
  <c r="BY675" i="2"/>
  <c r="BZ675" i="2"/>
  <c r="CA675" i="2"/>
  <c r="CB675" i="2"/>
  <c r="CC675" i="2"/>
  <c r="CD675" i="2"/>
  <c r="CE675" i="2"/>
  <c r="CF675" i="2"/>
  <c r="CG675" i="2"/>
  <c r="CH675" i="2"/>
  <c r="CI675" i="2"/>
  <c r="CJ675" i="2"/>
  <c r="CK675" i="2"/>
  <c r="CL675" i="2"/>
  <c r="CM675" i="2"/>
  <c r="CN675" i="2"/>
  <c r="CO675" i="2"/>
  <c r="CP675" i="2"/>
  <c r="BX676" i="2"/>
  <c r="BY676" i="2"/>
  <c r="BZ676" i="2"/>
  <c r="CA676" i="2"/>
  <c r="CB676" i="2"/>
  <c r="CC676" i="2"/>
  <c r="CD676" i="2"/>
  <c r="CE676" i="2"/>
  <c r="CF676" i="2"/>
  <c r="CG676" i="2"/>
  <c r="CH676" i="2"/>
  <c r="CI676" i="2"/>
  <c r="CJ676" i="2"/>
  <c r="CK676" i="2"/>
  <c r="CL676" i="2"/>
  <c r="CM676" i="2"/>
  <c r="CN676" i="2"/>
  <c r="CO676" i="2"/>
  <c r="CP676" i="2"/>
  <c r="BX677" i="2"/>
  <c r="BY677" i="2"/>
  <c r="BZ677" i="2"/>
  <c r="CA677" i="2"/>
  <c r="CB677" i="2"/>
  <c r="CC677" i="2"/>
  <c r="CD677" i="2"/>
  <c r="CE677" i="2"/>
  <c r="CF677" i="2"/>
  <c r="CG677" i="2"/>
  <c r="CH677" i="2"/>
  <c r="CI677" i="2"/>
  <c r="CJ677" i="2"/>
  <c r="CK677" i="2"/>
  <c r="CL677" i="2"/>
  <c r="CM677" i="2"/>
  <c r="CN677" i="2"/>
  <c r="CO677" i="2"/>
  <c r="CP677" i="2"/>
  <c r="BX678" i="2"/>
  <c r="BY678" i="2"/>
  <c r="BZ678" i="2"/>
  <c r="CA678" i="2"/>
  <c r="CB678" i="2"/>
  <c r="CC678" i="2"/>
  <c r="CD678" i="2"/>
  <c r="CE678" i="2"/>
  <c r="CF678" i="2"/>
  <c r="CG678" i="2"/>
  <c r="CH678" i="2"/>
  <c r="CI678" i="2"/>
  <c r="CJ678" i="2"/>
  <c r="CK678" i="2"/>
  <c r="CL678" i="2"/>
  <c r="CM678" i="2"/>
  <c r="CN678" i="2"/>
  <c r="CO678" i="2"/>
  <c r="CP678" i="2"/>
  <c r="BX679" i="2"/>
  <c r="BY679" i="2"/>
  <c r="BZ679" i="2"/>
  <c r="CA679" i="2"/>
  <c r="CB679" i="2"/>
  <c r="CC679" i="2"/>
  <c r="CD679" i="2"/>
  <c r="CE679" i="2"/>
  <c r="CF679" i="2"/>
  <c r="CG679" i="2"/>
  <c r="CH679" i="2"/>
  <c r="CI679" i="2"/>
  <c r="CJ679" i="2"/>
  <c r="CK679" i="2"/>
  <c r="CL679" i="2"/>
  <c r="CM679" i="2"/>
  <c r="CN679" i="2"/>
  <c r="CO679" i="2"/>
  <c r="CP679" i="2"/>
  <c r="BX680" i="2"/>
  <c r="BY680" i="2"/>
  <c r="BZ680" i="2"/>
  <c r="CA680" i="2"/>
  <c r="CB680" i="2"/>
  <c r="CC680" i="2"/>
  <c r="CD680" i="2"/>
  <c r="CE680" i="2"/>
  <c r="CF680" i="2"/>
  <c r="CG680" i="2"/>
  <c r="CH680" i="2"/>
  <c r="CI680" i="2"/>
  <c r="CJ680" i="2"/>
  <c r="CK680" i="2"/>
  <c r="CL680" i="2"/>
  <c r="CM680" i="2"/>
  <c r="CN680" i="2"/>
  <c r="CO680" i="2"/>
  <c r="CP680" i="2"/>
  <c r="BX681" i="2"/>
  <c r="BY681" i="2"/>
  <c r="BZ681" i="2"/>
  <c r="CA681" i="2"/>
  <c r="CB681" i="2"/>
  <c r="CC681" i="2"/>
  <c r="CD681" i="2"/>
  <c r="CE681" i="2"/>
  <c r="CF681" i="2"/>
  <c r="CG681" i="2"/>
  <c r="CH681" i="2"/>
  <c r="CI681" i="2"/>
  <c r="CJ681" i="2"/>
  <c r="CK681" i="2"/>
  <c r="CL681" i="2"/>
  <c r="CM681" i="2"/>
  <c r="CN681" i="2"/>
  <c r="CO681" i="2"/>
  <c r="CP681" i="2"/>
  <c r="BX682" i="2"/>
  <c r="BY682" i="2"/>
  <c r="BZ682" i="2"/>
  <c r="CA682" i="2"/>
  <c r="CB682" i="2"/>
  <c r="CC682" i="2"/>
  <c r="CD682" i="2"/>
  <c r="CE682" i="2"/>
  <c r="CF682" i="2"/>
  <c r="CG682" i="2"/>
  <c r="CH682" i="2"/>
  <c r="CI682" i="2"/>
  <c r="CJ682" i="2"/>
  <c r="CK682" i="2"/>
  <c r="CL682" i="2"/>
  <c r="CM682" i="2"/>
  <c r="CN682" i="2"/>
  <c r="CO682" i="2"/>
  <c r="CP682" i="2"/>
  <c r="BX683" i="2"/>
  <c r="BY683" i="2"/>
  <c r="BZ683" i="2"/>
  <c r="CA683" i="2"/>
  <c r="CB683" i="2"/>
  <c r="CC683" i="2"/>
  <c r="CD683" i="2"/>
  <c r="CE683" i="2"/>
  <c r="CF683" i="2"/>
  <c r="CG683" i="2"/>
  <c r="CH683" i="2"/>
  <c r="CI683" i="2"/>
  <c r="CJ683" i="2"/>
  <c r="CK683" i="2"/>
  <c r="CL683" i="2"/>
  <c r="CM683" i="2"/>
  <c r="CN683" i="2"/>
  <c r="CO683" i="2"/>
  <c r="CP683" i="2"/>
  <c r="BX684" i="2"/>
  <c r="BY684" i="2"/>
  <c r="BZ684" i="2"/>
  <c r="CA684" i="2"/>
  <c r="CB684" i="2"/>
  <c r="CC684" i="2"/>
  <c r="CD684" i="2"/>
  <c r="CE684" i="2"/>
  <c r="CF684" i="2"/>
  <c r="CG684" i="2"/>
  <c r="CH684" i="2"/>
  <c r="CI684" i="2"/>
  <c r="CJ684" i="2"/>
  <c r="CK684" i="2"/>
  <c r="CL684" i="2"/>
  <c r="CM684" i="2"/>
  <c r="CN684" i="2"/>
  <c r="CO684" i="2"/>
  <c r="CP684" i="2"/>
  <c r="BX685" i="2"/>
  <c r="BY685" i="2"/>
  <c r="BZ685" i="2"/>
  <c r="CA685" i="2"/>
  <c r="CB685" i="2"/>
  <c r="CC685" i="2"/>
  <c r="CD685" i="2"/>
  <c r="CE685" i="2"/>
  <c r="CF685" i="2"/>
  <c r="CG685" i="2"/>
  <c r="CH685" i="2"/>
  <c r="CI685" i="2"/>
  <c r="CJ685" i="2"/>
  <c r="CK685" i="2"/>
  <c r="CL685" i="2"/>
  <c r="CM685" i="2"/>
  <c r="CN685" i="2"/>
  <c r="CO685" i="2"/>
  <c r="CP685" i="2"/>
  <c r="BX686" i="2"/>
  <c r="BY686" i="2"/>
  <c r="BZ686" i="2"/>
  <c r="CA686" i="2"/>
  <c r="CB686" i="2"/>
  <c r="CC686" i="2"/>
  <c r="CD686" i="2"/>
  <c r="CE686" i="2"/>
  <c r="CF686" i="2"/>
  <c r="CG686" i="2"/>
  <c r="CH686" i="2"/>
  <c r="CI686" i="2"/>
  <c r="CJ686" i="2"/>
  <c r="CK686" i="2"/>
  <c r="CL686" i="2"/>
  <c r="CM686" i="2"/>
  <c r="CN686" i="2"/>
  <c r="CO686" i="2"/>
  <c r="CP686" i="2"/>
  <c r="BX687" i="2"/>
  <c r="BY687" i="2"/>
  <c r="BZ687" i="2"/>
  <c r="CA687" i="2"/>
  <c r="CB687" i="2"/>
  <c r="CC687" i="2"/>
  <c r="CD687" i="2"/>
  <c r="CE687" i="2"/>
  <c r="CF687" i="2"/>
  <c r="CG687" i="2"/>
  <c r="CH687" i="2"/>
  <c r="CI687" i="2"/>
  <c r="CJ687" i="2"/>
  <c r="CK687" i="2"/>
  <c r="CL687" i="2"/>
  <c r="CM687" i="2"/>
  <c r="CN687" i="2"/>
  <c r="CO687" i="2"/>
  <c r="CP687" i="2"/>
  <c r="BX688" i="2"/>
  <c r="BY688" i="2"/>
  <c r="BZ688" i="2"/>
  <c r="CA688" i="2"/>
  <c r="CB688" i="2"/>
  <c r="CC688" i="2"/>
  <c r="CD688" i="2"/>
  <c r="CE688" i="2"/>
  <c r="CF688" i="2"/>
  <c r="CG688" i="2"/>
  <c r="CH688" i="2"/>
  <c r="CI688" i="2"/>
  <c r="CJ688" i="2"/>
  <c r="CK688" i="2"/>
  <c r="CL688" i="2"/>
  <c r="CM688" i="2"/>
  <c r="CN688" i="2"/>
  <c r="CO688" i="2"/>
  <c r="CP688" i="2"/>
  <c r="BX689" i="2"/>
  <c r="BY689" i="2"/>
  <c r="BZ689" i="2"/>
  <c r="CA689" i="2"/>
  <c r="CB689" i="2"/>
  <c r="CC689" i="2"/>
  <c r="CD689" i="2"/>
  <c r="CE689" i="2"/>
  <c r="CF689" i="2"/>
  <c r="CG689" i="2"/>
  <c r="CH689" i="2"/>
  <c r="CI689" i="2"/>
  <c r="CJ689" i="2"/>
  <c r="CK689" i="2"/>
  <c r="CL689" i="2"/>
  <c r="CM689" i="2"/>
  <c r="CN689" i="2"/>
  <c r="CO689" i="2"/>
  <c r="CP689" i="2"/>
  <c r="BX690" i="2"/>
  <c r="BY690" i="2"/>
  <c r="BZ690" i="2"/>
  <c r="CA690" i="2"/>
  <c r="CB690" i="2"/>
  <c r="CC690" i="2"/>
  <c r="CD690" i="2"/>
  <c r="CE690" i="2"/>
  <c r="CF690" i="2"/>
  <c r="CG690" i="2"/>
  <c r="CH690" i="2"/>
  <c r="CI690" i="2"/>
  <c r="CJ690" i="2"/>
  <c r="CK690" i="2"/>
  <c r="CL690" i="2"/>
  <c r="CM690" i="2"/>
  <c r="CN690" i="2"/>
  <c r="CO690" i="2"/>
  <c r="CP690" i="2"/>
  <c r="BX691" i="2"/>
  <c r="BY691" i="2"/>
  <c r="BZ691" i="2"/>
  <c r="CA691" i="2"/>
  <c r="CB691" i="2"/>
  <c r="CC691" i="2"/>
  <c r="CD691" i="2"/>
  <c r="CE691" i="2"/>
  <c r="CF691" i="2"/>
  <c r="CG691" i="2"/>
  <c r="CH691" i="2"/>
  <c r="CI691" i="2"/>
  <c r="CJ691" i="2"/>
  <c r="CK691" i="2"/>
  <c r="CL691" i="2"/>
  <c r="CM691" i="2"/>
  <c r="CN691" i="2"/>
  <c r="CO691" i="2"/>
  <c r="CP691" i="2"/>
  <c r="BX692" i="2"/>
  <c r="BY692" i="2"/>
  <c r="BZ692" i="2"/>
  <c r="CA692" i="2"/>
  <c r="CB692" i="2"/>
  <c r="CC692" i="2"/>
  <c r="CD692" i="2"/>
  <c r="CE692" i="2"/>
  <c r="CF692" i="2"/>
  <c r="CG692" i="2"/>
  <c r="CH692" i="2"/>
  <c r="CI692" i="2"/>
  <c r="CJ692" i="2"/>
  <c r="CK692" i="2"/>
  <c r="CL692" i="2"/>
  <c r="CM692" i="2"/>
  <c r="CN692" i="2"/>
  <c r="CO692" i="2"/>
  <c r="CP692" i="2"/>
  <c r="BX693" i="2"/>
  <c r="BY693" i="2"/>
  <c r="BZ693" i="2"/>
  <c r="CA693" i="2"/>
  <c r="CB693" i="2"/>
  <c r="CC693" i="2"/>
  <c r="CD693" i="2"/>
  <c r="CE693" i="2"/>
  <c r="CF693" i="2"/>
  <c r="CG693" i="2"/>
  <c r="CH693" i="2"/>
  <c r="CI693" i="2"/>
  <c r="CJ693" i="2"/>
  <c r="CK693" i="2"/>
  <c r="CL693" i="2"/>
  <c r="CM693" i="2"/>
  <c r="CN693" i="2"/>
  <c r="CO693" i="2"/>
  <c r="CP693" i="2"/>
  <c r="BX694" i="2"/>
  <c r="BY694" i="2"/>
  <c r="BZ694" i="2"/>
  <c r="CA694" i="2"/>
  <c r="CB694" i="2"/>
  <c r="CC694" i="2"/>
  <c r="CD694" i="2"/>
  <c r="CE694" i="2"/>
  <c r="CF694" i="2"/>
  <c r="CG694" i="2"/>
  <c r="CH694" i="2"/>
  <c r="CI694" i="2"/>
  <c r="CJ694" i="2"/>
  <c r="CK694" i="2"/>
  <c r="CL694" i="2"/>
  <c r="CM694" i="2"/>
  <c r="CN694" i="2"/>
  <c r="CO694" i="2"/>
  <c r="CP694" i="2"/>
  <c r="BX695" i="2"/>
  <c r="BY695" i="2"/>
  <c r="BZ695" i="2"/>
  <c r="CA695" i="2"/>
  <c r="CB695" i="2"/>
  <c r="CC695" i="2"/>
  <c r="CD695" i="2"/>
  <c r="CE695" i="2"/>
  <c r="CF695" i="2"/>
  <c r="CG695" i="2"/>
  <c r="CH695" i="2"/>
  <c r="CI695" i="2"/>
  <c r="CJ695" i="2"/>
  <c r="CK695" i="2"/>
  <c r="CL695" i="2"/>
  <c r="CM695" i="2"/>
  <c r="CN695" i="2"/>
  <c r="CO695" i="2"/>
  <c r="CP695" i="2"/>
  <c r="BX696" i="2"/>
  <c r="BY696" i="2"/>
  <c r="BZ696" i="2"/>
  <c r="CA696" i="2"/>
  <c r="CB696" i="2"/>
  <c r="CC696" i="2"/>
  <c r="CD696" i="2"/>
  <c r="CE696" i="2"/>
  <c r="CF696" i="2"/>
  <c r="CG696" i="2"/>
  <c r="CH696" i="2"/>
  <c r="CI696" i="2"/>
  <c r="CJ696" i="2"/>
  <c r="CK696" i="2"/>
  <c r="CL696" i="2"/>
  <c r="CM696" i="2"/>
  <c r="CN696" i="2"/>
  <c r="CO696" i="2"/>
  <c r="CP696" i="2"/>
  <c r="BX697" i="2"/>
  <c r="BY697" i="2"/>
  <c r="BZ697" i="2"/>
  <c r="CA697" i="2"/>
  <c r="CB697" i="2"/>
  <c r="CC697" i="2"/>
  <c r="CD697" i="2"/>
  <c r="CE697" i="2"/>
  <c r="CF697" i="2"/>
  <c r="CG697" i="2"/>
  <c r="CH697" i="2"/>
  <c r="CI697" i="2"/>
  <c r="CJ697" i="2"/>
  <c r="CK697" i="2"/>
  <c r="CL697" i="2"/>
  <c r="CM697" i="2"/>
  <c r="CN697" i="2"/>
  <c r="CO697" i="2"/>
  <c r="CP697" i="2"/>
  <c r="BX698" i="2"/>
  <c r="BY698" i="2"/>
  <c r="BZ698" i="2"/>
  <c r="CA698" i="2"/>
  <c r="CB698" i="2"/>
  <c r="CC698" i="2"/>
  <c r="CD698" i="2"/>
  <c r="CE698" i="2"/>
  <c r="CF698" i="2"/>
  <c r="CG698" i="2"/>
  <c r="CH698" i="2"/>
  <c r="CI698" i="2"/>
  <c r="CJ698" i="2"/>
  <c r="CK698" i="2"/>
  <c r="CL698" i="2"/>
  <c r="CM698" i="2"/>
  <c r="CN698" i="2"/>
  <c r="CO698" i="2"/>
  <c r="CP698" i="2"/>
  <c r="BX699" i="2"/>
  <c r="BY699" i="2"/>
  <c r="BZ699" i="2"/>
  <c r="CA699" i="2"/>
  <c r="CB699" i="2"/>
  <c r="CC699" i="2"/>
  <c r="CD699" i="2"/>
  <c r="CE699" i="2"/>
  <c r="CF699" i="2"/>
  <c r="CG699" i="2"/>
  <c r="CH699" i="2"/>
  <c r="CI699" i="2"/>
  <c r="CJ699" i="2"/>
  <c r="CK699" i="2"/>
  <c r="CL699" i="2"/>
  <c r="CM699" i="2"/>
  <c r="CN699" i="2"/>
  <c r="CO699" i="2"/>
  <c r="CP699" i="2"/>
  <c r="BX700" i="2"/>
  <c r="BY700" i="2"/>
  <c r="BZ700" i="2"/>
  <c r="CA700" i="2"/>
  <c r="CB700" i="2"/>
  <c r="CC700" i="2"/>
  <c r="CD700" i="2"/>
  <c r="CE700" i="2"/>
  <c r="CF700" i="2"/>
  <c r="CG700" i="2"/>
  <c r="CH700" i="2"/>
  <c r="CI700" i="2"/>
  <c r="CJ700" i="2"/>
  <c r="CK700" i="2"/>
  <c r="CL700" i="2"/>
  <c r="CM700" i="2"/>
  <c r="CN700" i="2"/>
  <c r="CO700" i="2"/>
  <c r="CP700" i="2"/>
  <c r="BX701" i="2"/>
  <c r="BY701" i="2"/>
  <c r="BZ701" i="2"/>
  <c r="CA701" i="2"/>
  <c r="CB701" i="2"/>
  <c r="CC701" i="2"/>
  <c r="CD701" i="2"/>
  <c r="CE701" i="2"/>
  <c r="CF701" i="2"/>
  <c r="CG701" i="2"/>
  <c r="CH701" i="2"/>
  <c r="CI701" i="2"/>
  <c r="CJ701" i="2"/>
  <c r="CK701" i="2"/>
  <c r="CL701" i="2"/>
  <c r="CM701" i="2"/>
  <c r="CN701" i="2"/>
  <c r="CO701" i="2"/>
  <c r="CP701" i="2"/>
  <c r="BX702" i="2"/>
  <c r="BY702" i="2"/>
  <c r="BZ702" i="2"/>
  <c r="CA702" i="2"/>
  <c r="CB702" i="2"/>
  <c r="CC702" i="2"/>
  <c r="CD702" i="2"/>
  <c r="CE702" i="2"/>
  <c r="CF702" i="2"/>
  <c r="CG702" i="2"/>
  <c r="CH702" i="2"/>
  <c r="CI702" i="2"/>
  <c r="CJ702" i="2"/>
  <c r="CK702" i="2"/>
  <c r="CL702" i="2"/>
  <c r="CM702" i="2"/>
  <c r="CN702" i="2"/>
  <c r="CO702" i="2"/>
  <c r="CP702" i="2"/>
  <c r="BX703" i="2"/>
  <c r="BY703" i="2"/>
  <c r="BZ703" i="2"/>
  <c r="CA703" i="2"/>
  <c r="CB703" i="2"/>
  <c r="CC703" i="2"/>
  <c r="CD703" i="2"/>
  <c r="CE703" i="2"/>
  <c r="CF703" i="2"/>
  <c r="CG703" i="2"/>
  <c r="CH703" i="2"/>
  <c r="CI703" i="2"/>
  <c r="CJ703" i="2"/>
  <c r="CK703" i="2"/>
  <c r="CL703" i="2"/>
  <c r="CM703" i="2"/>
  <c r="CN703" i="2"/>
  <c r="CO703" i="2"/>
  <c r="CP703" i="2"/>
  <c r="BX704" i="2"/>
  <c r="BY704" i="2"/>
  <c r="BZ704" i="2"/>
  <c r="CA704" i="2"/>
  <c r="CB704" i="2"/>
  <c r="CC704" i="2"/>
  <c r="CD704" i="2"/>
  <c r="CE704" i="2"/>
  <c r="CF704" i="2"/>
  <c r="CG704" i="2"/>
  <c r="CH704" i="2"/>
  <c r="CI704" i="2"/>
  <c r="CJ704" i="2"/>
  <c r="CK704" i="2"/>
  <c r="CL704" i="2"/>
  <c r="CM704" i="2"/>
  <c r="CN704" i="2"/>
  <c r="CO704" i="2"/>
  <c r="CP704" i="2"/>
  <c r="BX705" i="2"/>
  <c r="BY705" i="2"/>
  <c r="BZ705" i="2"/>
  <c r="CA705" i="2"/>
  <c r="CB705" i="2"/>
  <c r="CC705" i="2"/>
  <c r="CD705" i="2"/>
  <c r="CE705" i="2"/>
  <c r="CF705" i="2"/>
  <c r="CG705" i="2"/>
  <c r="CH705" i="2"/>
  <c r="CI705" i="2"/>
  <c r="CJ705" i="2"/>
  <c r="CK705" i="2"/>
  <c r="CL705" i="2"/>
  <c r="CM705" i="2"/>
  <c r="CN705" i="2"/>
  <c r="CO705" i="2"/>
  <c r="CP705" i="2"/>
  <c r="BX706" i="2"/>
  <c r="BY706" i="2"/>
  <c r="BZ706" i="2"/>
  <c r="CA706" i="2"/>
  <c r="CB706" i="2"/>
  <c r="CC706" i="2"/>
  <c r="CD706" i="2"/>
  <c r="CE706" i="2"/>
  <c r="CF706" i="2"/>
  <c r="CG706" i="2"/>
  <c r="CH706" i="2"/>
  <c r="CI706" i="2"/>
  <c r="CJ706" i="2"/>
  <c r="CK706" i="2"/>
  <c r="CL706" i="2"/>
  <c r="CM706" i="2"/>
  <c r="CN706" i="2"/>
  <c r="CO706" i="2"/>
  <c r="CP706" i="2"/>
  <c r="BX707" i="2"/>
  <c r="BY707" i="2"/>
  <c r="BZ707" i="2"/>
  <c r="CA707" i="2"/>
  <c r="CB707" i="2"/>
  <c r="CC707" i="2"/>
  <c r="CD707" i="2"/>
  <c r="CE707" i="2"/>
  <c r="CF707" i="2"/>
  <c r="CG707" i="2"/>
  <c r="CH707" i="2"/>
  <c r="CI707" i="2"/>
  <c r="CJ707" i="2"/>
  <c r="CK707" i="2"/>
  <c r="CL707" i="2"/>
  <c r="CM707" i="2"/>
  <c r="CN707" i="2"/>
  <c r="CO707" i="2"/>
  <c r="CP707" i="2"/>
  <c r="BX708" i="2"/>
  <c r="BY708" i="2"/>
  <c r="BZ708" i="2"/>
  <c r="CA708" i="2"/>
  <c r="CB708" i="2"/>
  <c r="CC708" i="2"/>
  <c r="CD708" i="2"/>
  <c r="CE708" i="2"/>
  <c r="CF708" i="2"/>
  <c r="CG708" i="2"/>
  <c r="CH708" i="2"/>
  <c r="CI708" i="2"/>
  <c r="CJ708" i="2"/>
  <c r="CK708" i="2"/>
  <c r="CL708" i="2"/>
  <c r="CM708" i="2"/>
  <c r="CN708" i="2"/>
  <c r="CO708" i="2"/>
  <c r="CP708" i="2"/>
  <c r="BX709" i="2"/>
  <c r="BY709" i="2"/>
  <c r="BZ709" i="2"/>
  <c r="CA709" i="2"/>
  <c r="CB709" i="2"/>
  <c r="CC709" i="2"/>
  <c r="CD709" i="2"/>
  <c r="CE709" i="2"/>
  <c r="CF709" i="2"/>
  <c r="CG709" i="2"/>
  <c r="CH709" i="2"/>
  <c r="CI709" i="2"/>
  <c r="CJ709" i="2"/>
  <c r="CK709" i="2"/>
  <c r="CL709" i="2"/>
  <c r="CM709" i="2"/>
  <c r="CN709" i="2"/>
  <c r="CO709" i="2"/>
  <c r="CP709" i="2"/>
  <c r="BX710" i="2"/>
  <c r="BY710" i="2"/>
  <c r="BZ710" i="2"/>
  <c r="CA710" i="2"/>
  <c r="CB710" i="2"/>
  <c r="CC710" i="2"/>
  <c r="CD710" i="2"/>
  <c r="CE710" i="2"/>
  <c r="CF710" i="2"/>
  <c r="CG710" i="2"/>
  <c r="CH710" i="2"/>
  <c r="CI710" i="2"/>
  <c r="CJ710" i="2"/>
  <c r="CK710" i="2"/>
  <c r="CL710" i="2"/>
  <c r="CM710" i="2"/>
  <c r="CN710" i="2"/>
  <c r="CO710" i="2"/>
  <c r="CP710" i="2"/>
  <c r="BX711" i="2"/>
  <c r="BY711" i="2"/>
  <c r="BZ711" i="2"/>
  <c r="CA711" i="2"/>
  <c r="CB711" i="2"/>
  <c r="CC711" i="2"/>
  <c r="CD711" i="2"/>
  <c r="CE711" i="2"/>
  <c r="CF711" i="2"/>
  <c r="CG711" i="2"/>
  <c r="CH711" i="2"/>
  <c r="CI711" i="2"/>
  <c r="CJ711" i="2"/>
  <c r="CK711" i="2"/>
  <c r="CL711" i="2"/>
  <c r="CM711" i="2"/>
  <c r="CN711" i="2"/>
  <c r="CO711" i="2"/>
  <c r="CP711" i="2"/>
  <c r="BX712" i="2"/>
  <c r="BY712" i="2"/>
  <c r="BZ712" i="2"/>
  <c r="CA712" i="2"/>
  <c r="CB712" i="2"/>
  <c r="CC712" i="2"/>
  <c r="CD712" i="2"/>
  <c r="CE712" i="2"/>
  <c r="CF712" i="2"/>
  <c r="CG712" i="2"/>
  <c r="CH712" i="2"/>
  <c r="CI712" i="2"/>
  <c r="CJ712" i="2"/>
  <c r="CK712" i="2"/>
  <c r="CL712" i="2"/>
  <c r="CM712" i="2"/>
  <c r="CN712" i="2"/>
  <c r="CO712" i="2"/>
  <c r="CP712" i="2"/>
  <c r="BX713" i="2"/>
  <c r="BY713" i="2"/>
  <c r="BZ713" i="2"/>
  <c r="CA713" i="2"/>
  <c r="CB713" i="2"/>
  <c r="CC713" i="2"/>
  <c r="CD713" i="2"/>
  <c r="CE713" i="2"/>
  <c r="CF713" i="2"/>
  <c r="CG713" i="2"/>
  <c r="CH713" i="2"/>
  <c r="CI713" i="2"/>
  <c r="CJ713" i="2"/>
  <c r="CK713" i="2"/>
  <c r="CL713" i="2"/>
  <c r="CM713" i="2"/>
  <c r="CN713" i="2"/>
  <c r="CO713" i="2"/>
  <c r="CP713" i="2"/>
  <c r="BX714" i="2"/>
  <c r="BY714" i="2"/>
  <c r="BZ714" i="2"/>
  <c r="CA714" i="2"/>
  <c r="CB714" i="2"/>
  <c r="CC714" i="2"/>
  <c r="CD714" i="2"/>
  <c r="CE714" i="2"/>
  <c r="CF714" i="2"/>
  <c r="CG714" i="2"/>
  <c r="CH714" i="2"/>
  <c r="CI714" i="2"/>
  <c r="CJ714" i="2"/>
  <c r="CK714" i="2"/>
  <c r="CL714" i="2"/>
  <c r="CM714" i="2"/>
  <c r="CN714" i="2"/>
  <c r="CO714" i="2"/>
  <c r="CP714" i="2"/>
  <c r="BX715" i="2"/>
  <c r="BY715" i="2"/>
  <c r="BZ715" i="2"/>
  <c r="CA715" i="2"/>
  <c r="CB715" i="2"/>
  <c r="CC715" i="2"/>
  <c r="CD715" i="2"/>
  <c r="CE715" i="2"/>
  <c r="CF715" i="2"/>
  <c r="CG715" i="2"/>
  <c r="CH715" i="2"/>
  <c r="CI715" i="2"/>
  <c r="CJ715" i="2"/>
  <c r="CK715" i="2"/>
  <c r="CL715" i="2"/>
  <c r="CM715" i="2"/>
  <c r="CN715" i="2"/>
  <c r="CO715" i="2"/>
  <c r="CP715" i="2"/>
  <c r="BX716" i="2"/>
  <c r="BY716" i="2"/>
  <c r="BZ716" i="2"/>
  <c r="CA716" i="2"/>
  <c r="CB716" i="2"/>
  <c r="CC716" i="2"/>
  <c r="CD716" i="2"/>
  <c r="CE716" i="2"/>
  <c r="CF716" i="2"/>
  <c r="CG716" i="2"/>
  <c r="CH716" i="2"/>
  <c r="CI716" i="2"/>
  <c r="CJ716" i="2"/>
  <c r="CK716" i="2"/>
  <c r="CL716" i="2"/>
  <c r="CM716" i="2"/>
  <c r="CN716" i="2"/>
  <c r="CO716" i="2"/>
  <c r="CP716" i="2"/>
  <c r="BX717" i="2"/>
  <c r="BY717" i="2"/>
  <c r="BZ717" i="2"/>
  <c r="CA717" i="2"/>
  <c r="CB717" i="2"/>
  <c r="CC717" i="2"/>
  <c r="CD717" i="2"/>
  <c r="CE717" i="2"/>
  <c r="CF717" i="2"/>
  <c r="CG717" i="2"/>
  <c r="CH717" i="2"/>
  <c r="CI717" i="2"/>
  <c r="CJ717" i="2"/>
  <c r="CK717" i="2"/>
  <c r="CL717" i="2"/>
  <c r="CM717" i="2"/>
  <c r="CN717" i="2"/>
  <c r="CO717" i="2"/>
  <c r="CP717" i="2"/>
  <c r="BX718" i="2"/>
  <c r="BY718" i="2"/>
  <c r="BZ718" i="2"/>
  <c r="CA718" i="2"/>
  <c r="CB718" i="2"/>
  <c r="CC718" i="2"/>
  <c r="CD718" i="2"/>
  <c r="CE718" i="2"/>
  <c r="CF718" i="2"/>
  <c r="CG718" i="2"/>
  <c r="CH718" i="2"/>
  <c r="CI718" i="2"/>
  <c r="CJ718" i="2"/>
  <c r="CK718" i="2"/>
  <c r="CL718" i="2"/>
  <c r="CM718" i="2"/>
  <c r="CN718" i="2"/>
  <c r="CO718" i="2"/>
  <c r="CP718" i="2"/>
  <c r="BX719" i="2"/>
  <c r="BY719" i="2"/>
  <c r="BZ719" i="2"/>
  <c r="CA719" i="2"/>
  <c r="CB719" i="2"/>
  <c r="CC719" i="2"/>
  <c r="CD719" i="2"/>
  <c r="CE719" i="2"/>
  <c r="CF719" i="2"/>
  <c r="CG719" i="2"/>
  <c r="CH719" i="2"/>
  <c r="CI719" i="2"/>
  <c r="CJ719" i="2"/>
  <c r="CK719" i="2"/>
  <c r="CL719" i="2"/>
  <c r="CM719" i="2"/>
  <c r="CN719" i="2"/>
  <c r="CO719" i="2"/>
  <c r="CP719" i="2"/>
  <c r="BX720" i="2"/>
  <c r="BY720" i="2"/>
  <c r="BZ720" i="2"/>
  <c r="CA720" i="2"/>
  <c r="CB720" i="2"/>
  <c r="CC720" i="2"/>
  <c r="CD720" i="2"/>
  <c r="CE720" i="2"/>
  <c r="CF720" i="2"/>
  <c r="CG720" i="2"/>
  <c r="CH720" i="2"/>
  <c r="CI720" i="2"/>
  <c r="CJ720" i="2"/>
  <c r="CK720" i="2"/>
  <c r="CL720" i="2"/>
  <c r="CM720" i="2"/>
  <c r="CN720" i="2"/>
  <c r="CO720" i="2"/>
  <c r="CP720" i="2"/>
  <c r="BX721" i="2"/>
  <c r="BY721" i="2"/>
  <c r="BZ721" i="2"/>
  <c r="CA721" i="2"/>
  <c r="CB721" i="2"/>
  <c r="CC721" i="2"/>
  <c r="CD721" i="2"/>
  <c r="CE721" i="2"/>
  <c r="CF721" i="2"/>
  <c r="CG721" i="2"/>
  <c r="CH721" i="2"/>
  <c r="CI721" i="2"/>
  <c r="CJ721" i="2"/>
  <c r="CK721" i="2"/>
  <c r="CL721" i="2"/>
  <c r="CM721" i="2"/>
  <c r="CN721" i="2"/>
  <c r="CO721" i="2"/>
  <c r="CP721" i="2"/>
  <c r="BX722" i="2"/>
  <c r="BY722" i="2"/>
  <c r="BZ722" i="2"/>
  <c r="CA722" i="2"/>
  <c r="CB722" i="2"/>
  <c r="CC722" i="2"/>
  <c r="CD722" i="2"/>
  <c r="CE722" i="2"/>
  <c r="CF722" i="2"/>
  <c r="CG722" i="2"/>
  <c r="CH722" i="2"/>
  <c r="CI722" i="2"/>
  <c r="CJ722" i="2"/>
  <c r="CK722" i="2"/>
  <c r="CL722" i="2"/>
  <c r="CM722" i="2"/>
  <c r="CN722" i="2"/>
  <c r="CO722" i="2"/>
  <c r="CP722" i="2"/>
  <c r="BX723" i="2"/>
  <c r="BY723" i="2"/>
  <c r="BZ723" i="2"/>
  <c r="CA723" i="2"/>
  <c r="CB723" i="2"/>
  <c r="CC723" i="2"/>
  <c r="CD723" i="2"/>
  <c r="CE723" i="2"/>
  <c r="CF723" i="2"/>
  <c r="CG723" i="2"/>
  <c r="CH723" i="2"/>
  <c r="CI723" i="2"/>
  <c r="CJ723" i="2"/>
  <c r="CK723" i="2"/>
  <c r="CL723" i="2"/>
  <c r="CM723" i="2"/>
  <c r="CN723" i="2"/>
  <c r="CO723" i="2"/>
  <c r="CP723" i="2"/>
  <c r="BX724" i="2"/>
  <c r="BY724" i="2"/>
  <c r="BZ724" i="2"/>
  <c r="CA724" i="2"/>
  <c r="CB724" i="2"/>
  <c r="CC724" i="2"/>
  <c r="CD724" i="2"/>
  <c r="CE724" i="2"/>
  <c r="CF724" i="2"/>
  <c r="CG724" i="2"/>
  <c r="CH724" i="2"/>
  <c r="CI724" i="2"/>
  <c r="CJ724" i="2"/>
  <c r="CK724" i="2"/>
  <c r="CL724" i="2"/>
  <c r="CM724" i="2"/>
  <c r="CN724" i="2"/>
  <c r="CO724" i="2"/>
  <c r="CP724" i="2"/>
  <c r="BX725" i="2"/>
  <c r="BY725" i="2"/>
  <c r="BZ725" i="2"/>
  <c r="CA725" i="2"/>
  <c r="CB725" i="2"/>
  <c r="CC725" i="2"/>
  <c r="CD725" i="2"/>
  <c r="CE725" i="2"/>
  <c r="CF725" i="2"/>
  <c r="CG725" i="2"/>
  <c r="CH725" i="2"/>
  <c r="CI725" i="2"/>
  <c r="CJ725" i="2"/>
  <c r="CK725" i="2"/>
  <c r="CL725" i="2"/>
  <c r="CM725" i="2"/>
  <c r="CN725" i="2"/>
  <c r="CO725" i="2"/>
  <c r="CP725" i="2"/>
  <c r="BX726" i="2"/>
  <c r="BY726" i="2"/>
  <c r="BZ726" i="2"/>
  <c r="CA726" i="2"/>
  <c r="CB726" i="2"/>
  <c r="CC726" i="2"/>
  <c r="CD726" i="2"/>
  <c r="CE726" i="2"/>
  <c r="CF726" i="2"/>
  <c r="CG726" i="2"/>
  <c r="CH726" i="2"/>
  <c r="CI726" i="2"/>
  <c r="CJ726" i="2"/>
  <c r="CK726" i="2"/>
  <c r="CL726" i="2"/>
  <c r="CM726" i="2"/>
  <c r="CN726" i="2"/>
  <c r="CO726" i="2"/>
  <c r="CP726" i="2"/>
  <c r="BX727" i="2"/>
  <c r="BY727" i="2"/>
  <c r="BZ727" i="2"/>
  <c r="CA727" i="2"/>
  <c r="CB727" i="2"/>
  <c r="CC727" i="2"/>
  <c r="CD727" i="2"/>
  <c r="CE727" i="2"/>
  <c r="CF727" i="2"/>
  <c r="CG727" i="2"/>
  <c r="CH727" i="2"/>
  <c r="CI727" i="2"/>
  <c r="CJ727" i="2"/>
  <c r="CK727" i="2"/>
  <c r="CL727" i="2"/>
  <c r="CM727" i="2"/>
  <c r="CN727" i="2"/>
  <c r="CO727" i="2"/>
  <c r="CP727" i="2"/>
  <c r="BX728" i="2"/>
  <c r="BY728" i="2"/>
  <c r="BZ728" i="2"/>
  <c r="CA728" i="2"/>
  <c r="CB728" i="2"/>
  <c r="CC728" i="2"/>
  <c r="CD728" i="2"/>
  <c r="CE728" i="2"/>
  <c r="CF728" i="2"/>
  <c r="CG728" i="2"/>
  <c r="CH728" i="2"/>
  <c r="CI728" i="2"/>
  <c r="CJ728" i="2"/>
  <c r="CK728" i="2"/>
  <c r="CL728" i="2"/>
  <c r="CM728" i="2"/>
  <c r="CN728" i="2"/>
  <c r="CO728" i="2"/>
  <c r="CP728" i="2"/>
  <c r="BX729" i="2"/>
  <c r="BY729" i="2"/>
  <c r="BZ729" i="2"/>
  <c r="CA729" i="2"/>
  <c r="CB729" i="2"/>
  <c r="CC729" i="2"/>
  <c r="CD729" i="2"/>
  <c r="CE729" i="2"/>
  <c r="CF729" i="2"/>
  <c r="CG729" i="2"/>
  <c r="CH729" i="2"/>
  <c r="CI729" i="2"/>
  <c r="CJ729" i="2"/>
  <c r="CK729" i="2"/>
  <c r="CL729" i="2"/>
  <c r="CM729" i="2"/>
  <c r="CN729" i="2"/>
  <c r="CO729" i="2"/>
  <c r="CP729" i="2"/>
  <c r="BX730" i="2"/>
  <c r="BY730" i="2"/>
  <c r="BZ730" i="2"/>
  <c r="CA730" i="2"/>
  <c r="CB730" i="2"/>
  <c r="CC730" i="2"/>
  <c r="CD730" i="2"/>
  <c r="CE730" i="2"/>
  <c r="CF730" i="2"/>
  <c r="CG730" i="2"/>
  <c r="CH730" i="2"/>
  <c r="CI730" i="2"/>
  <c r="CJ730" i="2"/>
  <c r="CK730" i="2"/>
  <c r="CL730" i="2"/>
  <c r="CM730" i="2"/>
  <c r="CN730" i="2"/>
  <c r="CO730" i="2"/>
  <c r="CP730" i="2"/>
  <c r="BX731" i="2"/>
  <c r="BY731" i="2"/>
  <c r="BZ731" i="2"/>
  <c r="CA731" i="2"/>
  <c r="CB731" i="2"/>
  <c r="CC731" i="2"/>
  <c r="CD731" i="2"/>
  <c r="CE731" i="2"/>
  <c r="CF731" i="2"/>
  <c r="CG731" i="2"/>
  <c r="CH731" i="2"/>
  <c r="CI731" i="2"/>
  <c r="CJ731" i="2"/>
  <c r="CK731" i="2"/>
  <c r="CL731" i="2"/>
  <c r="CM731" i="2"/>
  <c r="CN731" i="2"/>
  <c r="CO731" i="2"/>
  <c r="CP731" i="2"/>
  <c r="BX732" i="2"/>
  <c r="BY732" i="2"/>
  <c r="BZ732" i="2"/>
  <c r="CA732" i="2"/>
  <c r="CB732" i="2"/>
  <c r="CC732" i="2"/>
  <c r="CD732" i="2"/>
  <c r="CE732" i="2"/>
  <c r="CF732" i="2"/>
  <c r="CG732" i="2"/>
  <c r="CH732" i="2"/>
  <c r="CI732" i="2"/>
  <c r="CJ732" i="2"/>
  <c r="CK732" i="2"/>
  <c r="CL732" i="2"/>
  <c r="CM732" i="2"/>
  <c r="CN732" i="2"/>
  <c r="CO732" i="2"/>
  <c r="CP732" i="2"/>
  <c r="BX733" i="2"/>
  <c r="BY733" i="2"/>
  <c r="BZ733" i="2"/>
  <c r="CA733" i="2"/>
  <c r="CB733" i="2"/>
  <c r="CC733" i="2"/>
  <c r="CD733" i="2"/>
  <c r="CE733" i="2"/>
  <c r="CF733" i="2"/>
  <c r="CG733" i="2"/>
  <c r="CH733" i="2"/>
  <c r="CI733" i="2"/>
  <c r="CJ733" i="2"/>
  <c r="CK733" i="2"/>
  <c r="CL733" i="2"/>
  <c r="CM733" i="2"/>
  <c r="CN733" i="2"/>
  <c r="CO733" i="2"/>
  <c r="CP733" i="2"/>
  <c r="BX734" i="2"/>
  <c r="BY734" i="2"/>
  <c r="BZ734" i="2"/>
  <c r="CA734" i="2"/>
  <c r="CB734" i="2"/>
  <c r="CC734" i="2"/>
  <c r="CD734" i="2"/>
  <c r="CE734" i="2"/>
  <c r="CF734" i="2"/>
  <c r="CG734" i="2"/>
  <c r="CH734" i="2"/>
  <c r="CI734" i="2"/>
  <c r="CJ734" i="2"/>
  <c r="CK734" i="2"/>
  <c r="CL734" i="2"/>
  <c r="CM734" i="2"/>
  <c r="CN734" i="2"/>
  <c r="CO734" i="2"/>
  <c r="CP734" i="2"/>
  <c r="BX735" i="2"/>
  <c r="BY735" i="2"/>
  <c r="BZ735" i="2"/>
  <c r="CA735" i="2"/>
  <c r="CB735" i="2"/>
  <c r="CC735" i="2"/>
  <c r="CD735" i="2"/>
  <c r="CE735" i="2"/>
  <c r="CF735" i="2"/>
  <c r="CG735" i="2"/>
  <c r="CH735" i="2"/>
  <c r="CI735" i="2"/>
  <c r="CJ735" i="2"/>
  <c r="CK735" i="2"/>
  <c r="CL735" i="2"/>
  <c r="CM735" i="2"/>
  <c r="CN735" i="2"/>
  <c r="CO735" i="2"/>
  <c r="CP735" i="2"/>
  <c r="BX736" i="2"/>
  <c r="BY736" i="2"/>
  <c r="BZ736" i="2"/>
  <c r="CA736" i="2"/>
  <c r="CB736" i="2"/>
  <c r="CC736" i="2"/>
  <c r="CD736" i="2"/>
  <c r="CE736" i="2"/>
  <c r="CF736" i="2"/>
  <c r="CG736" i="2"/>
  <c r="CH736" i="2"/>
  <c r="CI736" i="2"/>
  <c r="CJ736" i="2"/>
  <c r="CK736" i="2"/>
  <c r="CL736" i="2"/>
  <c r="CM736" i="2"/>
  <c r="CN736" i="2"/>
  <c r="CO736" i="2"/>
  <c r="CP736" i="2"/>
  <c r="BX737" i="2"/>
  <c r="BY737" i="2"/>
  <c r="BZ737" i="2"/>
  <c r="CA737" i="2"/>
  <c r="CB737" i="2"/>
  <c r="CC737" i="2"/>
  <c r="CD737" i="2"/>
  <c r="CE737" i="2"/>
  <c r="CF737" i="2"/>
  <c r="CG737" i="2"/>
  <c r="CH737" i="2"/>
  <c r="CI737" i="2"/>
  <c r="CJ737" i="2"/>
  <c r="CK737" i="2"/>
  <c r="CL737" i="2"/>
  <c r="CM737" i="2"/>
  <c r="CN737" i="2"/>
  <c r="CO737" i="2"/>
  <c r="CP737" i="2"/>
  <c r="BX738" i="2"/>
  <c r="BY738" i="2"/>
  <c r="BZ738" i="2"/>
  <c r="CA738" i="2"/>
  <c r="CB738" i="2"/>
  <c r="CC738" i="2"/>
  <c r="CD738" i="2"/>
  <c r="CE738" i="2"/>
  <c r="CF738" i="2"/>
  <c r="CG738" i="2"/>
  <c r="CH738" i="2"/>
  <c r="CI738" i="2"/>
  <c r="CJ738" i="2"/>
  <c r="CK738" i="2"/>
  <c r="CL738" i="2"/>
  <c r="CM738" i="2"/>
  <c r="CN738" i="2"/>
  <c r="CO738" i="2"/>
  <c r="CP738" i="2"/>
  <c r="BX739" i="2"/>
  <c r="BY739" i="2"/>
  <c r="BZ739" i="2"/>
  <c r="CA739" i="2"/>
  <c r="CB739" i="2"/>
  <c r="CC739" i="2"/>
  <c r="CD739" i="2"/>
  <c r="CE739" i="2"/>
  <c r="CF739" i="2"/>
  <c r="CG739" i="2"/>
  <c r="CH739" i="2"/>
  <c r="CI739" i="2"/>
  <c r="CJ739" i="2"/>
  <c r="CK739" i="2"/>
  <c r="CL739" i="2"/>
  <c r="CM739" i="2"/>
  <c r="CN739" i="2"/>
  <c r="CO739" i="2"/>
  <c r="CP739" i="2"/>
  <c r="BX740" i="2"/>
  <c r="BY740" i="2"/>
  <c r="BZ740" i="2"/>
  <c r="CA740" i="2"/>
  <c r="CB740" i="2"/>
  <c r="CC740" i="2"/>
  <c r="CD740" i="2"/>
  <c r="CE740" i="2"/>
  <c r="CF740" i="2"/>
  <c r="CG740" i="2"/>
  <c r="CH740" i="2"/>
  <c r="CI740" i="2"/>
  <c r="CJ740" i="2"/>
  <c r="CK740" i="2"/>
  <c r="CL740" i="2"/>
  <c r="CM740" i="2"/>
  <c r="CN740" i="2"/>
  <c r="CO740" i="2"/>
  <c r="CP740" i="2"/>
  <c r="BX741" i="2"/>
  <c r="BY741" i="2"/>
  <c r="BZ741" i="2"/>
  <c r="CA741" i="2"/>
  <c r="CB741" i="2"/>
  <c r="CC741" i="2"/>
  <c r="CD741" i="2"/>
  <c r="CE741" i="2"/>
  <c r="CF741" i="2"/>
  <c r="CG741" i="2"/>
  <c r="CH741" i="2"/>
  <c r="CI741" i="2"/>
  <c r="CJ741" i="2"/>
  <c r="CK741" i="2"/>
  <c r="CL741" i="2"/>
  <c r="CM741" i="2"/>
  <c r="CN741" i="2"/>
  <c r="CO741" i="2"/>
  <c r="CP741" i="2"/>
  <c r="BX742" i="2"/>
  <c r="BY742" i="2"/>
  <c r="BZ742" i="2"/>
  <c r="CA742" i="2"/>
  <c r="CB742" i="2"/>
  <c r="CC742" i="2"/>
  <c r="CD742" i="2"/>
  <c r="CE742" i="2"/>
  <c r="CF742" i="2"/>
  <c r="CG742" i="2"/>
  <c r="CH742" i="2"/>
  <c r="CI742" i="2"/>
  <c r="CJ742" i="2"/>
  <c r="CK742" i="2"/>
  <c r="CL742" i="2"/>
  <c r="CM742" i="2"/>
  <c r="CN742" i="2"/>
  <c r="CO742" i="2"/>
  <c r="CP742" i="2"/>
  <c r="BX743" i="2"/>
  <c r="BY743" i="2"/>
  <c r="BZ743" i="2"/>
  <c r="CA743" i="2"/>
  <c r="CB743" i="2"/>
  <c r="CC743" i="2"/>
  <c r="CD743" i="2"/>
  <c r="CE743" i="2"/>
  <c r="CF743" i="2"/>
  <c r="CG743" i="2"/>
  <c r="CH743" i="2"/>
  <c r="CI743" i="2"/>
  <c r="CJ743" i="2"/>
  <c r="CK743" i="2"/>
  <c r="CL743" i="2"/>
  <c r="CM743" i="2"/>
  <c r="CN743" i="2"/>
  <c r="CO743" i="2"/>
  <c r="CP743" i="2"/>
  <c r="BX744" i="2"/>
  <c r="BY744" i="2"/>
  <c r="BZ744" i="2"/>
  <c r="CA744" i="2"/>
  <c r="CB744" i="2"/>
  <c r="CC744" i="2"/>
  <c r="CD744" i="2"/>
  <c r="CE744" i="2"/>
  <c r="CF744" i="2"/>
  <c r="CG744" i="2"/>
  <c r="CH744" i="2"/>
  <c r="CI744" i="2"/>
  <c r="CJ744" i="2"/>
  <c r="CK744" i="2"/>
  <c r="CL744" i="2"/>
  <c r="CM744" i="2"/>
  <c r="CN744" i="2"/>
  <c r="CO744" i="2"/>
  <c r="CP744" i="2"/>
  <c r="BX745" i="2"/>
  <c r="BY745" i="2"/>
  <c r="BZ745" i="2"/>
  <c r="CA745" i="2"/>
  <c r="CB745" i="2"/>
  <c r="CC745" i="2"/>
  <c r="CD745" i="2"/>
  <c r="CE745" i="2"/>
  <c r="CF745" i="2"/>
  <c r="CG745" i="2"/>
  <c r="CH745" i="2"/>
  <c r="CI745" i="2"/>
  <c r="CJ745" i="2"/>
  <c r="CK745" i="2"/>
  <c r="CL745" i="2"/>
  <c r="CM745" i="2"/>
  <c r="CN745" i="2"/>
  <c r="CO745" i="2"/>
  <c r="CP745" i="2"/>
  <c r="BX746" i="2"/>
  <c r="BY746" i="2"/>
  <c r="BZ746" i="2"/>
  <c r="CA746" i="2"/>
  <c r="CB746" i="2"/>
  <c r="CC746" i="2"/>
  <c r="CD746" i="2"/>
  <c r="CE746" i="2"/>
  <c r="CF746" i="2"/>
  <c r="CG746" i="2"/>
  <c r="CH746" i="2"/>
  <c r="CI746" i="2"/>
  <c r="CJ746" i="2"/>
  <c r="CK746" i="2"/>
  <c r="CL746" i="2"/>
  <c r="CM746" i="2"/>
  <c r="CN746" i="2"/>
  <c r="CO746" i="2"/>
  <c r="CP746" i="2"/>
  <c r="BX747" i="2"/>
  <c r="BY747" i="2"/>
  <c r="BZ747" i="2"/>
  <c r="CA747" i="2"/>
  <c r="CB747" i="2"/>
  <c r="CC747" i="2"/>
  <c r="CD747" i="2"/>
  <c r="CE747" i="2"/>
  <c r="CF747" i="2"/>
  <c r="CG747" i="2"/>
  <c r="CH747" i="2"/>
  <c r="CI747" i="2"/>
  <c r="CJ747" i="2"/>
  <c r="CK747" i="2"/>
  <c r="CL747" i="2"/>
  <c r="CM747" i="2"/>
  <c r="CN747" i="2"/>
  <c r="CO747" i="2"/>
  <c r="CP747" i="2"/>
  <c r="BX748" i="2"/>
  <c r="BY748" i="2"/>
  <c r="BZ748" i="2"/>
  <c r="CA748" i="2"/>
  <c r="CB748" i="2"/>
  <c r="CC748" i="2"/>
  <c r="CD748" i="2"/>
  <c r="CE748" i="2"/>
  <c r="CF748" i="2"/>
  <c r="CG748" i="2"/>
  <c r="CH748" i="2"/>
  <c r="CI748" i="2"/>
  <c r="CJ748" i="2"/>
  <c r="CK748" i="2"/>
  <c r="CL748" i="2"/>
  <c r="CM748" i="2"/>
  <c r="CN748" i="2"/>
  <c r="CO748" i="2"/>
  <c r="CP748" i="2"/>
  <c r="BX749" i="2"/>
  <c r="BY749" i="2"/>
  <c r="BZ749" i="2"/>
  <c r="CA749" i="2"/>
  <c r="CB749" i="2"/>
  <c r="CC749" i="2"/>
  <c r="CD749" i="2"/>
  <c r="CE749" i="2"/>
  <c r="CF749" i="2"/>
  <c r="CG749" i="2"/>
  <c r="CH749" i="2"/>
  <c r="CI749" i="2"/>
  <c r="CJ749" i="2"/>
  <c r="CK749" i="2"/>
  <c r="CL749" i="2"/>
  <c r="CM749" i="2"/>
  <c r="CN749" i="2"/>
  <c r="CO749" i="2"/>
  <c r="CP749" i="2"/>
  <c r="BX750" i="2"/>
  <c r="BY750" i="2"/>
  <c r="BZ750" i="2"/>
  <c r="CA750" i="2"/>
  <c r="CB750" i="2"/>
  <c r="CC750" i="2"/>
  <c r="CD750" i="2"/>
  <c r="CE750" i="2"/>
  <c r="CF750" i="2"/>
  <c r="CG750" i="2"/>
  <c r="CH750" i="2"/>
  <c r="CI750" i="2"/>
  <c r="CJ750" i="2"/>
  <c r="CK750" i="2"/>
  <c r="CL750" i="2"/>
  <c r="CM750" i="2"/>
  <c r="CN750" i="2"/>
  <c r="CO750" i="2"/>
  <c r="CP750" i="2"/>
  <c r="BX751" i="2"/>
  <c r="BY751" i="2"/>
  <c r="BZ751" i="2"/>
  <c r="CA751" i="2"/>
  <c r="CB751" i="2"/>
  <c r="CC751" i="2"/>
  <c r="CD751" i="2"/>
  <c r="CE751" i="2"/>
  <c r="CF751" i="2"/>
  <c r="CG751" i="2"/>
  <c r="CH751" i="2"/>
  <c r="CI751" i="2"/>
  <c r="CJ751" i="2"/>
  <c r="CK751" i="2"/>
  <c r="CL751" i="2"/>
  <c r="CM751" i="2"/>
  <c r="CN751" i="2"/>
  <c r="CO751" i="2"/>
  <c r="CP751" i="2"/>
  <c r="BX752" i="2"/>
  <c r="BY752" i="2"/>
  <c r="BZ752" i="2"/>
  <c r="CA752" i="2"/>
  <c r="CB752" i="2"/>
  <c r="CC752" i="2"/>
  <c r="CD752" i="2"/>
  <c r="CE752" i="2"/>
  <c r="CF752" i="2"/>
  <c r="CG752" i="2"/>
  <c r="CH752" i="2"/>
  <c r="CI752" i="2"/>
  <c r="CJ752" i="2"/>
  <c r="CK752" i="2"/>
  <c r="CL752" i="2"/>
  <c r="CM752" i="2"/>
  <c r="CN752" i="2"/>
  <c r="CO752" i="2"/>
  <c r="CP752" i="2"/>
  <c r="BX753" i="2"/>
  <c r="BY753" i="2"/>
  <c r="BZ753" i="2"/>
  <c r="CA753" i="2"/>
  <c r="CB753" i="2"/>
  <c r="CC753" i="2"/>
  <c r="CD753" i="2"/>
  <c r="CE753" i="2"/>
  <c r="CF753" i="2"/>
  <c r="CG753" i="2"/>
  <c r="CH753" i="2"/>
  <c r="CI753" i="2"/>
  <c r="CJ753" i="2"/>
  <c r="CK753" i="2"/>
  <c r="CL753" i="2"/>
  <c r="CM753" i="2"/>
  <c r="CN753" i="2"/>
  <c r="CO753" i="2"/>
  <c r="CP753" i="2"/>
  <c r="BX754" i="2"/>
  <c r="BY754" i="2"/>
  <c r="BZ754" i="2"/>
  <c r="CA754" i="2"/>
  <c r="CB754" i="2"/>
  <c r="CC754" i="2"/>
  <c r="CD754" i="2"/>
  <c r="CE754" i="2"/>
  <c r="CF754" i="2"/>
  <c r="CG754" i="2"/>
  <c r="CH754" i="2"/>
  <c r="CI754" i="2"/>
  <c r="CJ754" i="2"/>
  <c r="CK754" i="2"/>
  <c r="CL754" i="2"/>
  <c r="CM754" i="2"/>
  <c r="CN754" i="2"/>
  <c r="CO754" i="2"/>
  <c r="CP754" i="2"/>
  <c r="BX755" i="2"/>
  <c r="BY755" i="2"/>
  <c r="BZ755" i="2"/>
  <c r="CA755" i="2"/>
  <c r="CB755" i="2"/>
  <c r="CC755" i="2"/>
  <c r="CD755" i="2"/>
  <c r="CE755" i="2"/>
  <c r="CF755" i="2"/>
  <c r="CG755" i="2"/>
  <c r="CH755" i="2"/>
  <c r="CI755" i="2"/>
  <c r="CJ755" i="2"/>
  <c r="CK755" i="2"/>
  <c r="CL755" i="2"/>
  <c r="CM755" i="2"/>
  <c r="CN755" i="2"/>
  <c r="CO755" i="2"/>
  <c r="CP755" i="2"/>
  <c r="BX756" i="2"/>
  <c r="BY756" i="2"/>
  <c r="BZ756" i="2"/>
  <c r="CA756" i="2"/>
  <c r="CB756" i="2"/>
  <c r="CC756" i="2"/>
  <c r="CD756" i="2"/>
  <c r="CE756" i="2"/>
  <c r="CF756" i="2"/>
  <c r="CG756" i="2"/>
  <c r="CH756" i="2"/>
  <c r="CI756" i="2"/>
  <c r="CJ756" i="2"/>
  <c r="CK756" i="2"/>
  <c r="CL756" i="2"/>
  <c r="CM756" i="2"/>
  <c r="CN756" i="2"/>
  <c r="CO756" i="2"/>
  <c r="CP756" i="2"/>
  <c r="BX757" i="2"/>
  <c r="BY757" i="2"/>
  <c r="BZ757" i="2"/>
  <c r="CA757" i="2"/>
  <c r="CB757" i="2"/>
  <c r="CC757" i="2"/>
  <c r="CD757" i="2"/>
  <c r="CE757" i="2"/>
  <c r="CF757" i="2"/>
  <c r="CG757" i="2"/>
  <c r="CH757" i="2"/>
  <c r="CI757" i="2"/>
  <c r="CJ757" i="2"/>
  <c r="CK757" i="2"/>
  <c r="CL757" i="2"/>
  <c r="CM757" i="2"/>
  <c r="CN757" i="2"/>
  <c r="CO757" i="2"/>
  <c r="CP757" i="2"/>
  <c r="BX758" i="2"/>
  <c r="BY758" i="2"/>
  <c r="BZ758" i="2"/>
  <c r="CA758" i="2"/>
  <c r="CB758" i="2"/>
  <c r="CC758" i="2"/>
  <c r="CD758" i="2"/>
  <c r="CE758" i="2"/>
  <c r="CF758" i="2"/>
  <c r="CG758" i="2"/>
  <c r="CH758" i="2"/>
  <c r="CI758" i="2"/>
  <c r="CJ758" i="2"/>
  <c r="CK758" i="2"/>
  <c r="CL758" i="2"/>
  <c r="CM758" i="2"/>
  <c r="CN758" i="2"/>
  <c r="CO758" i="2"/>
  <c r="CP758" i="2"/>
  <c r="BX759" i="2"/>
  <c r="BY759" i="2"/>
  <c r="BZ759" i="2"/>
  <c r="CA759" i="2"/>
  <c r="CB759" i="2"/>
  <c r="CC759" i="2"/>
  <c r="CD759" i="2"/>
  <c r="CE759" i="2"/>
  <c r="CF759" i="2"/>
  <c r="CG759" i="2"/>
  <c r="CH759" i="2"/>
  <c r="CI759" i="2"/>
  <c r="CJ759" i="2"/>
  <c r="CK759" i="2"/>
  <c r="CL759" i="2"/>
  <c r="CM759" i="2"/>
  <c r="CN759" i="2"/>
  <c r="CO759" i="2"/>
  <c r="CP759" i="2"/>
  <c r="BX760" i="2"/>
  <c r="BY760" i="2"/>
  <c r="BZ760" i="2"/>
  <c r="CA760" i="2"/>
  <c r="CB760" i="2"/>
  <c r="CC760" i="2"/>
  <c r="CD760" i="2"/>
  <c r="CE760" i="2"/>
  <c r="CF760" i="2"/>
  <c r="CG760" i="2"/>
  <c r="CH760" i="2"/>
  <c r="CI760" i="2"/>
  <c r="CJ760" i="2"/>
  <c r="CK760" i="2"/>
  <c r="CL760" i="2"/>
  <c r="CM760" i="2"/>
  <c r="CN760" i="2"/>
  <c r="CO760" i="2"/>
  <c r="CP760" i="2"/>
  <c r="BX761" i="2"/>
  <c r="BY761" i="2"/>
  <c r="BZ761" i="2"/>
  <c r="CA761" i="2"/>
  <c r="CB761" i="2"/>
  <c r="CC761" i="2"/>
  <c r="CD761" i="2"/>
  <c r="CE761" i="2"/>
  <c r="CF761" i="2"/>
  <c r="CG761" i="2"/>
  <c r="CH761" i="2"/>
  <c r="CI761" i="2"/>
  <c r="CJ761" i="2"/>
  <c r="CK761" i="2"/>
  <c r="CL761" i="2"/>
  <c r="CM761" i="2"/>
  <c r="CN761" i="2"/>
  <c r="CO761" i="2"/>
  <c r="CP761" i="2"/>
  <c r="BX762" i="2"/>
  <c r="BY762" i="2"/>
  <c r="BZ762" i="2"/>
  <c r="CA762" i="2"/>
  <c r="CB762" i="2"/>
  <c r="CC762" i="2"/>
  <c r="CD762" i="2"/>
  <c r="CE762" i="2"/>
  <c r="CF762" i="2"/>
  <c r="CG762" i="2"/>
  <c r="CH762" i="2"/>
  <c r="CI762" i="2"/>
  <c r="CJ762" i="2"/>
  <c r="CK762" i="2"/>
  <c r="CL762" i="2"/>
  <c r="CM762" i="2"/>
  <c r="CN762" i="2"/>
  <c r="CO762" i="2"/>
  <c r="CP762" i="2"/>
  <c r="BX763" i="2"/>
  <c r="BY763" i="2"/>
  <c r="BZ763" i="2"/>
  <c r="CA763" i="2"/>
  <c r="CB763" i="2"/>
  <c r="CC763" i="2"/>
  <c r="CD763" i="2"/>
  <c r="CE763" i="2"/>
  <c r="CF763" i="2"/>
  <c r="CG763" i="2"/>
  <c r="CH763" i="2"/>
  <c r="CI763" i="2"/>
  <c r="CJ763" i="2"/>
  <c r="CK763" i="2"/>
  <c r="CL763" i="2"/>
  <c r="CM763" i="2"/>
  <c r="CN763" i="2"/>
  <c r="CO763" i="2"/>
  <c r="CP763" i="2"/>
  <c r="BX764" i="2"/>
  <c r="BY764" i="2"/>
  <c r="BZ764" i="2"/>
  <c r="CA764" i="2"/>
  <c r="CB764" i="2"/>
  <c r="CC764" i="2"/>
  <c r="CD764" i="2"/>
  <c r="CE764" i="2"/>
  <c r="CF764" i="2"/>
  <c r="CG764" i="2"/>
  <c r="CH764" i="2"/>
  <c r="CI764" i="2"/>
  <c r="CJ764" i="2"/>
  <c r="CK764" i="2"/>
  <c r="CL764" i="2"/>
  <c r="CM764" i="2"/>
  <c r="CN764" i="2"/>
  <c r="CO764" i="2"/>
  <c r="CP764" i="2"/>
  <c r="BX765" i="2"/>
  <c r="BY765" i="2"/>
  <c r="BZ765" i="2"/>
  <c r="CA765" i="2"/>
  <c r="CB765" i="2"/>
  <c r="CC765" i="2"/>
  <c r="CD765" i="2"/>
  <c r="CE765" i="2"/>
  <c r="CF765" i="2"/>
  <c r="CG765" i="2"/>
  <c r="CH765" i="2"/>
  <c r="CI765" i="2"/>
  <c r="CJ765" i="2"/>
  <c r="CK765" i="2"/>
  <c r="CL765" i="2"/>
  <c r="CM765" i="2"/>
  <c r="CN765" i="2"/>
  <c r="CO765" i="2"/>
  <c r="CP765" i="2"/>
  <c r="BX766" i="2"/>
  <c r="BY766" i="2"/>
  <c r="BZ766" i="2"/>
  <c r="CA766" i="2"/>
  <c r="CB766" i="2"/>
  <c r="CC766" i="2"/>
  <c r="CD766" i="2"/>
  <c r="CE766" i="2"/>
  <c r="CF766" i="2"/>
  <c r="CG766" i="2"/>
  <c r="CH766" i="2"/>
  <c r="CI766" i="2"/>
  <c r="CJ766" i="2"/>
  <c r="CK766" i="2"/>
  <c r="CL766" i="2"/>
  <c r="CM766" i="2"/>
  <c r="CN766" i="2"/>
  <c r="CO766" i="2"/>
  <c r="CP766" i="2"/>
  <c r="BX767" i="2"/>
  <c r="BY767" i="2"/>
  <c r="BZ767" i="2"/>
  <c r="CA767" i="2"/>
  <c r="CB767" i="2"/>
  <c r="CC767" i="2"/>
  <c r="CD767" i="2"/>
  <c r="CE767" i="2"/>
  <c r="CF767" i="2"/>
  <c r="CG767" i="2"/>
  <c r="CH767" i="2"/>
  <c r="CI767" i="2"/>
  <c r="CJ767" i="2"/>
  <c r="CK767" i="2"/>
  <c r="CL767" i="2"/>
  <c r="CM767" i="2"/>
  <c r="CN767" i="2"/>
  <c r="CO767" i="2"/>
  <c r="CP767" i="2"/>
  <c r="BX768" i="2"/>
  <c r="BY768" i="2"/>
  <c r="BZ768" i="2"/>
  <c r="CA768" i="2"/>
  <c r="CB768" i="2"/>
  <c r="CC768" i="2"/>
  <c r="CD768" i="2"/>
  <c r="CE768" i="2"/>
  <c r="CF768" i="2"/>
  <c r="CG768" i="2"/>
  <c r="CH768" i="2"/>
  <c r="CI768" i="2"/>
  <c r="CJ768" i="2"/>
  <c r="CK768" i="2"/>
  <c r="CL768" i="2"/>
  <c r="CM768" i="2"/>
  <c r="CN768" i="2"/>
  <c r="CO768" i="2"/>
  <c r="CP768" i="2"/>
  <c r="BX769" i="2"/>
  <c r="BY769" i="2"/>
  <c r="BZ769" i="2"/>
  <c r="CA769" i="2"/>
  <c r="CB769" i="2"/>
  <c r="CC769" i="2"/>
  <c r="CD769" i="2"/>
  <c r="CE769" i="2"/>
  <c r="CF769" i="2"/>
  <c r="CG769" i="2"/>
  <c r="CH769" i="2"/>
  <c r="CI769" i="2"/>
  <c r="CJ769" i="2"/>
  <c r="CK769" i="2"/>
  <c r="CL769" i="2"/>
  <c r="CM769" i="2"/>
  <c r="CN769" i="2"/>
  <c r="CO769" i="2"/>
  <c r="CP769" i="2"/>
  <c r="BX770" i="2"/>
  <c r="BY770" i="2"/>
  <c r="BZ770" i="2"/>
  <c r="CA770" i="2"/>
  <c r="CB770" i="2"/>
  <c r="CC770" i="2"/>
  <c r="CD770" i="2"/>
  <c r="CE770" i="2"/>
  <c r="CF770" i="2"/>
  <c r="CG770" i="2"/>
  <c r="CH770" i="2"/>
  <c r="CI770" i="2"/>
  <c r="CJ770" i="2"/>
  <c r="CK770" i="2"/>
  <c r="CL770" i="2"/>
  <c r="CM770" i="2"/>
  <c r="CN770" i="2"/>
  <c r="CO770" i="2"/>
  <c r="CP770" i="2"/>
  <c r="BX771" i="2"/>
  <c r="BY771" i="2"/>
  <c r="BZ771" i="2"/>
  <c r="CA771" i="2"/>
  <c r="CB771" i="2"/>
  <c r="CC771" i="2"/>
  <c r="CD771" i="2"/>
  <c r="CE771" i="2"/>
  <c r="CF771" i="2"/>
  <c r="CG771" i="2"/>
  <c r="CH771" i="2"/>
  <c r="CI771" i="2"/>
  <c r="CJ771" i="2"/>
  <c r="CK771" i="2"/>
  <c r="CL771" i="2"/>
  <c r="CM771" i="2"/>
  <c r="CN771" i="2"/>
  <c r="CO771" i="2"/>
  <c r="CP771" i="2"/>
  <c r="BX772" i="2"/>
  <c r="BY772" i="2"/>
  <c r="BZ772" i="2"/>
  <c r="CA772" i="2"/>
  <c r="CB772" i="2"/>
  <c r="CC772" i="2"/>
  <c r="CD772" i="2"/>
  <c r="CE772" i="2"/>
  <c r="CF772" i="2"/>
  <c r="CG772" i="2"/>
  <c r="CH772" i="2"/>
  <c r="CI772" i="2"/>
  <c r="CJ772" i="2"/>
  <c r="CK772" i="2"/>
  <c r="CL772" i="2"/>
  <c r="CM772" i="2"/>
  <c r="CN772" i="2"/>
  <c r="CO772" i="2"/>
  <c r="CP772" i="2"/>
  <c r="BX773" i="2"/>
  <c r="BY773" i="2"/>
  <c r="BZ773" i="2"/>
  <c r="CA773" i="2"/>
  <c r="CB773" i="2"/>
  <c r="CC773" i="2"/>
  <c r="CD773" i="2"/>
  <c r="CE773" i="2"/>
  <c r="CF773" i="2"/>
  <c r="CG773" i="2"/>
  <c r="CH773" i="2"/>
  <c r="CI773" i="2"/>
  <c r="CJ773" i="2"/>
  <c r="CK773" i="2"/>
  <c r="CL773" i="2"/>
  <c r="CM773" i="2"/>
  <c r="CN773" i="2"/>
  <c r="CO773" i="2"/>
  <c r="CP773" i="2"/>
  <c r="BX774" i="2"/>
  <c r="BY774" i="2"/>
  <c r="BZ774" i="2"/>
  <c r="CA774" i="2"/>
  <c r="CB774" i="2"/>
  <c r="CC774" i="2"/>
  <c r="CD774" i="2"/>
  <c r="CE774" i="2"/>
  <c r="CF774" i="2"/>
  <c r="CG774" i="2"/>
  <c r="CH774" i="2"/>
  <c r="CI774" i="2"/>
  <c r="CJ774" i="2"/>
  <c r="CK774" i="2"/>
  <c r="CL774" i="2"/>
  <c r="CM774" i="2"/>
  <c r="CN774" i="2"/>
  <c r="CO774" i="2"/>
  <c r="CP774" i="2"/>
  <c r="BX775" i="2"/>
  <c r="BY775" i="2"/>
  <c r="BZ775" i="2"/>
  <c r="CA775" i="2"/>
  <c r="CB775" i="2"/>
  <c r="CC775" i="2"/>
  <c r="CD775" i="2"/>
  <c r="CE775" i="2"/>
  <c r="CF775" i="2"/>
  <c r="CG775" i="2"/>
  <c r="CH775" i="2"/>
  <c r="CI775" i="2"/>
  <c r="CJ775" i="2"/>
  <c r="CK775" i="2"/>
  <c r="CL775" i="2"/>
  <c r="CM775" i="2"/>
  <c r="CN775" i="2"/>
  <c r="CO775" i="2"/>
  <c r="CP775" i="2"/>
  <c r="BX776" i="2"/>
  <c r="BY776" i="2"/>
  <c r="BZ776" i="2"/>
  <c r="CA776" i="2"/>
  <c r="CB776" i="2"/>
  <c r="CC776" i="2"/>
  <c r="CD776" i="2"/>
  <c r="CE776" i="2"/>
  <c r="CF776" i="2"/>
  <c r="CG776" i="2"/>
  <c r="CH776" i="2"/>
  <c r="CI776" i="2"/>
  <c r="CJ776" i="2"/>
  <c r="CK776" i="2"/>
  <c r="CL776" i="2"/>
  <c r="CM776" i="2"/>
  <c r="CN776" i="2"/>
  <c r="CO776" i="2"/>
  <c r="CP776" i="2"/>
  <c r="BX777" i="2"/>
  <c r="BY777" i="2"/>
  <c r="BZ777" i="2"/>
  <c r="CA777" i="2"/>
  <c r="CB777" i="2"/>
  <c r="CC777" i="2"/>
  <c r="CD777" i="2"/>
  <c r="CE777" i="2"/>
  <c r="CF777" i="2"/>
  <c r="CG777" i="2"/>
  <c r="CH777" i="2"/>
  <c r="CI777" i="2"/>
  <c r="CJ777" i="2"/>
  <c r="CK777" i="2"/>
  <c r="CL777" i="2"/>
  <c r="CM777" i="2"/>
  <c r="CN777" i="2"/>
  <c r="CO777" i="2"/>
  <c r="CP777" i="2"/>
  <c r="BX778" i="2"/>
  <c r="BY778" i="2"/>
  <c r="BZ778" i="2"/>
  <c r="CA778" i="2"/>
  <c r="CB778" i="2"/>
  <c r="CC778" i="2"/>
  <c r="CD778" i="2"/>
  <c r="CE778" i="2"/>
  <c r="CF778" i="2"/>
  <c r="CG778" i="2"/>
  <c r="CH778" i="2"/>
  <c r="CI778" i="2"/>
  <c r="CJ778" i="2"/>
  <c r="CK778" i="2"/>
  <c r="CL778" i="2"/>
  <c r="CM778" i="2"/>
  <c r="CN778" i="2"/>
  <c r="CO778" i="2"/>
  <c r="CP778" i="2"/>
  <c r="BX779" i="2"/>
  <c r="BY779" i="2"/>
  <c r="BZ779" i="2"/>
  <c r="CA779" i="2"/>
  <c r="CB779" i="2"/>
  <c r="CC779" i="2"/>
  <c r="CD779" i="2"/>
  <c r="CE779" i="2"/>
  <c r="CF779" i="2"/>
  <c r="CG779" i="2"/>
  <c r="CH779" i="2"/>
  <c r="CI779" i="2"/>
  <c r="CJ779" i="2"/>
  <c r="CK779" i="2"/>
  <c r="CL779" i="2"/>
  <c r="CM779" i="2"/>
  <c r="CN779" i="2"/>
  <c r="CO779" i="2"/>
  <c r="CP779" i="2"/>
  <c r="BX780" i="2"/>
  <c r="BY780" i="2"/>
  <c r="BZ780" i="2"/>
  <c r="CA780" i="2"/>
  <c r="CB780" i="2"/>
  <c r="CC780" i="2"/>
  <c r="CD780" i="2"/>
  <c r="CE780" i="2"/>
  <c r="CF780" i="2"/>
  <c r="CG780" i="2"/>
  <c r="CH780" i="2"/>
  <c r="CI780" i="2"/>
  <c r="CJ780" i="2"/>
  <c r="CK780" i="2"/>
  <c r="CL780" i="2"/>
  <c r="CM780" i="2"/>
  <c r="CN780" i="2"/>
  <c r="CO780" i="2"/>
  <c r="CP780" i="2"/>
  <c r="BX781" i="2"/>
  <c r="BY781" i="2"/>
  <c r="BZ781" i="2"/>
  <c r="CA781" i="2"/>
  <c r="CB781" i="2"/>
  <c r="CC781" i="2"/>
  <c r="CD781" i="2"/>
  <c r="CE781" i="2"/>
  <c r="CF781" i="2"/>
  <c r="CG781" i="2"/>
  <c r="CH781" i="2"/>
  <c r="CI781" i="2"/>
  <c r="CJ781" i="2"/>
  <c r="CK781" i="2"/>
  <c r="CL781" i="2"/>
  <c r="CM781" i="2"/>
  <c r="CN781" i="2"/>
  <c r="CO781" i="2"/>
  <c r="CP781" i="2"/>
  <c r="BX782" i="2"/>
  <c r="BY782" i="2"/>
  <c r="BZ782" i="2"/>
  <c r="CA782" i="2"/>
  <c r="CB782" i="2"/>
  <c r="CC782" i="2"/>
  <c r="CD782" i="2"/>
  <c r="CE782" i="2"/>
  <c r="CF782" i="2"/>
  <c r="CG782" i="2"/>
  <c r="CH782" i="2"/>
  <c r="CI782" i="2"/>
  <c r="CJ782" i="2"/>
  <c r="CK782" i="2"/>
  <c r="CL782" i="2"/>
  <c r="CM782" i="2"/>
  <c r="CN782" i="2"/>
  <c r="CO782" i="2"/>
  <c r="CP782" i="2"/>
  <c r="BX783" i="2"/>
  <c r="BY783" i="2"/>
  <c r="BZ783" i="2"/>
  <c r="CA783" i="2"/>
  <c r="CB783" i="2"/>
  <c r="CC783" i="2"/>
  <c r="CD783" i="2"/>
  <c r="CE783" i="2"/>
  <c r="CF783" i="2"/>
  <c r="CG783" i="2"/>
  <c r="CH783" i="2"/>
  <c r="CI783" i="2"/>
  <c r="CJ783" i="2"/>
  <c r="CK783" i="2"/>
  <c r="CL783" i="2"/>
  <c r="CM783" i="2"/>
  <c r="CN783" i="2"/>
  <c r="CO783" i="2"/>
  <c r="CP783" i="2"/>
  <c r="BX784" i="2"/>
  <c r="BY784" i="2"/>
  <c r="BZ784" i="2"/>
  <c r="CA784" i="2"/>
  <c r="CB784" i="2"/>
  <c r="CC784" i="2"/>
  <c r="CD784" i="2"/>
  <c r="CE784" i="2"/>
  <c r="CF784" i="2"/>
  <c r="CG784" i="2"/>
  <c r="CH784" i="2"/>
  <c r="CI784" i="2"/>
  <c r="CJ784" i="2"/>
  <c r="CK784" i="2"/>
  <c r="CL784" i="2"/>
  <c r="CM784" i="2"/>
  <c r="CN784" i="2"/>
  <c r="CO784" i="2"/>
  <c r="CP784" i="2"/>
  <c r="BX785" i="2"/>
  <c r="BY785" i="2"/>
  <c r="BZ785" i="2"/>
  <c r="CA785" i="2"/>
  <c r="CB785" i="2"/>
  <c r="CC785" i="2"/>
  <c r="CD785" i="2"/>
  <c r="CE785" i="2"/>
  <c r="CF785" i="2"/>
  <c r="CG785" i="2"/>
  <c r="CH785" i="2"/>
  <c r="CI785" i="2"/>
  <c r="CJ785" i="2"/>
  <c r="CK785" i="2"/>
  <c r="CL785" i="2"/>
  <c r="CM785" i="2"/>
  <c r="CN785" i="2"/>
  <c r="CO785" i="2"/>
  <c r="CP785" i="2"/>
  <c r="BX786" i="2"/>
  <c r="BY786" i="2"/>
  <c r="BZ786" i="2"/>
  <c r="CA786" i="2"/>
  <c r="CB786" i="2"/>
  <c r="CC786" i="2"/>
  <c r="CD786" i="2"/>
  <c r="CE786" i="2"/>
  <c r="CF786" i="2"/>
  <c r="CG786" i="2"/>
  <c r="CH786" i="2"/>
  <c r="CI786" i="2"/>
  <c r="CJ786" i="2"/>
  <c r="CK786" i="2"/>
  <c r="CL786" i="2"/>
  <c r="CM786" i="2"/>
  <c r="CN786" i="2"/>
  <c r="CO786" i="2"/>
  <c r="CP786" i="2"/>
  <c r="BX787" i="2"/>
  <c r="BY787" i="2"/>
  <c r="BZ787" i="2"/>
  <c r="CA787" i="2"/>
  <c r="CB787" i="2"/>
  <c r="CC787" i="2"/>
  <c r="CD787" i="2"/>
  <c r="CE787" i="2"/>
  <c r="CF787" i="2"/>
  <c r="CG787" i="2"/>
  <c r="CH787" i="2"/>
  <c r="CI787" i="2"/>
  <c r="CJ787" i="2"/>
  <c r="CK787" i="2"/>
  <c r="CL787" i="2"/>
  <c r="CM787" i="2"/>
  <c r="CN787" i="2"/>
  <c r="CO787" i="2"/>
  <c r="CP787" i="2"/>
  <c r="BX788" i="2"/>
  <c r="BY788" i="2"/>
  <c r="BZ788" i="2"/>
  <c r="CA788" i="2"/>
  <c r="CB788" i="2"/>
  <c r="CC788" i="2"/>
  <c r="CD788" i="2"/>
  <c r="CE788" i="2"/>
  <c r="CF788" i="2"/>
  <c r="CG788" i="2"/>
  <c r="CH788" i="2"/>
  <c r="CI788" i="2"/>
  <c r="CJ788" i="2"/>
  <c r="CK788" i="2"/>
  <c r="CL788" i="2"/>
  <c r="CM788" i="2"/>
  <c r="CN788" i="2"/>
  <c r="CO788" i="2"/>
  <c r="CP788" i="2"/>
  <c r="BX789" i="2"/>
  <c r="BY789" i="2"/>
  <c r="BZ789" i="2"/>
  <c r="CA789" i="2"/>
  <c r="CB789" i="2"/>
  <c r="CC789" i="2"/>
  <c r="CD789" i="2"/>
  <c r="CE789" i="2"/>
  <c r="CF789" i="2"/>
  <c r="CG789" i="2"/>
  <c r="CH789" i="2"/>
  <c r="CI789" i="2"/>
  <c r="CJ789" i="2"/>
  <c r="CK789" i="2"/>
  <c r="CL789" i="2"/>
  <c r="CM789" i="2"/>
  <c r="CN789" i="2"/>
  <c r="CO789" i="2"/>
  <c r="CP789" i="2"/>
  <c r="BX790" i="2"/>
  <c r="BY790" i="2"/>
  <c r="BZ790" i="2"/>
  <c r="CA790" i="2"/>
  <c r="CB790" i="2"/>
  <c r="CC790" i="2"/>
  <c r="CD790" i="2"/>
  <c r="CE790" i="2"/>
  <c r="CF790" i="2"/>
  <c r="CG790" i="2"/>
  <c r="CH790" i="2"/>
  <c r="CI790" i="2"/>
  <c r="CJ790" i="2"/>
  <c r="CK790" i="2"/>
  <c r="CL790" i="2"/>
  <c r="CM790" i="2"/>
  <c r="CN790" i="2"/>
  <c r="CO790" i="2"/>
  <c r="CP790" i="2"/>
  <c r="BX791" i="2"/>
  <c r="BY791" i="2"/>
  <c r="BZ791" i="2"/>
  <c r="CA791" i="2"/>
  <c r="CB791" i="2"/>
  <c r="CC791" i="2"/>
  <c r="CD791" i="2"/>
  <c r="CE791" i="2"/>
  <c r="CF791" i="2"/>
  <c r="CG791" i="2"/>
  <c r="CH791" i="2"/>
  <c r="CI791" i="2"/>
  <c r="CJ791" i="2"/>
  <c r="CK791" i="2"/>
  <c r="CL791" i="2"/>
  <c r="CM791" i="2"/>
  <c r="CN791" i="2"/>
  <c r="CO791" i="2"/>
  <c r="CP791" i="2"/>
  <c r="BX792" i="2"/>
  <c r="BY792" i="2"/>
  <c r="BZ792" i="2"/>
  <c r="CA792" i="2"/>
  <c r="CB792" i="2"/>
  <c r="CC792" i="2"/>
  <c r="CD792" i="2"/>
  <c r="CE792" i="2"/>
  <c r="CF792" i="2"/>
  <c r="CG792" i="2"/>
  <c r="CH792" i="2"/>
  <c r="CI792" i="2"/>
  <c r="CJ792" i="2"/>
  <c r="CK792" i="2"/>
  <c r="CL792" i="2"/>
  <c r="CM792" i="2"/>
  <c r="CN792" i="2"/>
  <c r="CO792" i="2"/>
  <c r="CP792" i="2"/>
  <c r="BX793" i="2"/>
  <c r="BY793" i="2"/>
  <c r="BZ793" i="2"/>
  <c r="CA793" i="2"/>
  <c r="CB793" i="2"/>
  <c r="CC793" i="2"/>
  <c r="CD793" i="2"/>
  <c r="CE793" i="2"/>
  <c r="CF793" i="2"/>
  <c r="CG793" i="2"/>
  <c r="CH793" i="2"/>
  <c r="CI793" i="2"/>
  <c r="CJ793" i="2"/>
  <c r="CK793" i="2"/>
  <c r="CL793" i="2"/>
  <c r="CM793" i="2"/>
  <c r="CN793" i="2"/>
  <c r="CO793" i="2"/>
  <c r="CP793" i="2"/>
  <c r="BX794" i="2"/>
  <c r="BY794" i="2"/>
  <c r="BZ794" i="2"/>
  <c r="CA794" i="2"/>
  <c r="CB794" i="2"/>
  <c r="CC794" i="2"/>
  <c r="CD794" i="2"/>
  <c r="CE794" i="2"/>
  <c r="CF794" i="2"/>
  <c r="CG794" i="2"/>
  <c r="CH794" i="2"/>
  <c r="CI794" i="2"/>
  <c r="CJ794" i="2"/>
  <c r="CK794" i="2"/>
  <c r="CL794" i="2"/>
  <c r="CM794" i="2"/>
  <c r="CN794" i="2"/>
  <c r="CO794" i="2"/>
  <c r="CP794" i="2"/>
  <c r="BX795" i="2"/>
  <c r="BY795" i="2"/>
  <c r="BZ795" i="2"/>
  <c r="CA795" i="2"/>
  <c r="CB795" i="2"/>
  <c r="CC795" i="2"/>
  <c r="CD795" i="2"/>
  <c r="CE795" i="2"/>
  <c r="CF795" i="2"/>
  <c r="CG795" i="2"/>
  <c r="CH795" i="2"/>
  <c r="CI795" i="2"/>
  <c r="CJ795" i="2"/>
  <c r="CK795" i="2"/>
  <c r="CL795" i="2"/>
  <c r="CM795" i="2"/>
  <c r="CN795" i="2"/>
  <c r="CO795" i="2"/>
  <c r="CP795" i="2"/>
  <c r="BX796" i="2"/>
  <c r="BY796" i="2"/>
  <c r="BZ796" i="2"/>
  <c r="CA796" i="2"/>
  <c r="CB796" i="2"/>
  <c r="CC796" i="2"/>
  <c r="CD796" i="2"/>
  <c r="CE796" i="2"/>
  <c r="CF796" i="2"/>
  <c r="CG796" i="2"/>
  <c r="CH796" i="2"/>
  <c r="CI796" i="2"/>
  <c r="CJ796" i="2"/>
  <c r="CK796" i="2"/>
  <c r="CL796" i="2"/>
  <c r="CM796" i="2"/>
  <c r="CN796" i="2"/>
  <c r="CO796" i="2"/>
  <c r="CP796" i="2"/>
  <c r="BX797" i="2"/>
  <c r="BY797" i="2"/>
  <c r="BZ797" i="2"/>
  <c r="CA797" i="2"/>
  <c r="CB797" i="2"/>
  <c r="CC797" i="2"/>
  <c r="CD797" i="2"/>
  <c r="CE797" i="2"/>
  <c r="CF797" i="2"/>
  <c r="CG797" i="2"/>
  <c r="CH797" i="2"/>
  <c r="CI797" i="2"/>
  <c r="CJ797" i="2"/>
  <c r="CK797" i="2"/>
  <c r="CL797" i="2"/>
  <c r="CM797" i="2"/>
  <c r="CN797" i="2"/>
  <c r="CO797" i="2"/>
  <c r="CP797" i="2"/>
  <c r="BX798" i="2"/>
  <c r="BY798" i="2"/>
  <c r="BZ798" i="2"/>
  <c r="CA798" i="2"/>
  <c r="CB798" i="2"/>
  <c r="CC798" i="2"/>
  <c r="CD798" i="2"/>
  <c r="CE798" i="2"/>
  <c r="CF798" i="2"/>
  <c r="CG798" i="2"/>
  <c r="CH798" i="2"/>
  <c r="CI798" i="2"/>
  <c r="CJ798" i="2"/>
  <c r="CK798" i="2"/>
  <c r="CL798" i="2"/>
  <c r="CM798" i="2"/>
  <c r="CN798" i="2"/>
  <c r="CO798" i="2"/>
  <c r="CP798" i="2"/>
  <c r="BX799" i="2"/>
  <c r="BY799" i="2"/>
  <c r="BZ799" i="2"/>
  <c r="CA799" i="2"/>
  <c r="CB799" i="2"/>
  <c r="CC799" i="2"/>
  <c r="CD799" i="2"/>
  <c r="CE799" i="2"/>
  <c r="CF799" i="2"/>
  <c r="CG799" i="2"/>
  <c r="CH799" i="2"/>
  <c r="CI799" i="2"/>
  <c r="CJ799" i="2"/>
  <c r="CK799" i="2"/>
  <c r="CL799" i="2"/>
  <c r="CM799" i="2"/>
  <c r="CN799" i="2"/>
  <c r="CO799" i="2"/>
  <c r="CP799" i="2"/>
  <c r="BX800" i="2"/>
  <c r="BY800" i="2"/>
  <c r="BZ800" i="2"/>
  <c r="CA800" i="2"/>
  <c r="CB800" i="2"/>
  <c r="CC800" i="2"/>
  <c r="CD800" i="2"/>
  <c r="CE800" i="2"/>
  <c r="CF800" i="2"/>
  <c r="CG800" i="2"/>
  <c r="CH800" i="2"/>
  <c r="CI800" i="2"/>
  <c r="CJ800" i="2"/>
  <c r="CK800" i="2"/>
  <c r="CL800" i="2"/>
  <c r="CM800" i="2"/>
  <c r="CN800" i="2"/>
  <c r="CO800" i="2"/>
  <c r="CP800" i="2"/>
  <c r="BX801" i="2"/>
  <c r="BY801" i="2"/>
  <c r="BZ801" i="2"/>
  <c r="CA801" i="2"/>
  <c r="CB801" i="2"/>
  <c r="CC801" i="2"/>
  <c r="CD801" i="2"/>
  <c r="CE801" i="2"/>
  <c r="CF801" i="2"/>
  <c r="CG801" i="2"/>
  <c r="CH801" i="2"/>
  <c r="CI801" i="2"/>
  <c r="CJ801" i="2"/>
  <c r="CK801" i="2"/>
  <c r="CL801" i="2"/>
  <c r="CM801" i="2"/>
  <c r="CN801" i="2"/>
  <c r="CO801" i="2"/>
  <c r="CP801" i="2"/>
  <c r="BX802" i="2"/>
  <c r="BY802" i="2"/>
  <c r="BZ802" i="2"/>
  <c r="CA802" i="2"/>
  <c r="CB802" i="2"/>
  <c r="CC802" i="2"/>
  <c r="CD802" i="2"/>
  <c r="CE802" i="2"/>
  <c r="CF802" i="2"/>
  <c r="CG802" i="2"/>
  <c r="CH802" i="2"/>
  <c r="CI802" i="2"/>
  <c r="CJ802" i="2"/>
  <c r="CK802" i="2"/>
  <c r="CL802" i="2"/>
  <c r="CM802" i="2"/>
  <c r="CN802" i="2"/>
  <c r="CO802" i="2"/>
  <c r="CP802" i="2"/>
  <c r="BX803" i="2"/>
  <c r="BY803" i="2"/>
  <c r="BZ803" i="2"/>
  <c r="CA803" i="2"/>
  <c r="CB803" i="2"/>
  <c r="CC803" i="2"/>
  <c r="CD803" i="2"/>
  <c r="CE803" i="2"/>
  <c r="CF803" i="2"/>
  <c r="CG803" i="2"/>
  <c r="CH803" i="2"/>
  <c r="CI803" i="2"/>
  <c r="CJ803" i="2"/>
  <c r="CK803" i="2"/>
  <c r="CL803" i="2"/>
  <c r="CM803" i="2"/>
  <c r="CN803" i="2"/>
  <c r="CO803" i="2"/>
  <c r="CP803" i="2"/>
  <c r="BX804" i="2"/>
  <c r="BY804" i="2"/>
  <c r="BZ804" i="2"/>
  <c r="CA804" i="2"/>
  <c r="CB804" i="2"/>
  <c r="CC804" i="2"/>
  <c r="CD804" i="2"/>
  <c r="CE804" i="2"/>
  <c r="CF804" i="2"/>
  <c r="CG804" i="2"/>
  <c r="CH804" i="2"/>
  <c r="CI804" i="2"/>
  <c r="CJ804" i="2"/>
  <c r="CK804" i="2"/>
  <c r="CL804" i="2"/>
  <c r="CM804" i="2"/>
  <c r="CN804" i="2"/>
  <c r="CO804" i="2"/>
  <c r="CP804" i="2"/>
  <c r="BX805" i="2"/>
  <c r="BY805" i="2"/>
  <c r="BZ805" i="2"/>
  <c r="CA805" i="2"/>
  <c r="CB805" i="2"/>
  <c r="CC805" i="2"/>
  <c r="CD805" i="2"/>
  <c r="CE805" i="2"/>
  <c r="CF805" i="2"/>
  <c r="CG805" i="2"/>
  <c r="CH805" i="2"/>
  <c r="CI805" i="2"/>
  <c r="CJ805" i="2"/>
  <c r="CK805" i="2"/>
  <c r="CL805" i="2"/>
  <c r="CM805" i="2"/>
  <c r="CN805" i="2"/>
  <c r="CO805" i="2"/>
  <c r="CP805" i="2"/>
  <c r="BX806" i="2"/>
  <c r="BY806" i="2"/>
  <c r="BZ806" i="2"/>
  <c r="CA806" i="2"/>
  <c r="CB806" i="2"/>
  <c r="CC806" i="2"/>
  <c r="CD806" i="2"/>
  <c r="CE806" i="2"/>
  <c r="CF806" i="2"/>
  <c r="CG806" i="2"/>
  <c r="CH806" i="2"/>
  <c r="CI806" i="2"/>
  <c r="CJ806" i="2"/>
  <c r="CK806" i="2"/>
  <c r="CL806" i="2"/>
  <c r="CM806" i="2"/>
  <c r="CN806" i="2"/>
  <c r="CO806" i="2"/>
  <c r="CP806" i="2"/>
  <c r="BX807" i="2"/>
  <c r="BY807" i="2"/>
  <c r="BZ807" i="2"/>
  <c r="CA807" i="2"/>
  <c r="CB807" i="2"/>
  <c r="CC807" i="2"/>
  <c r="CD807" i="2"/>
  <c r="CE807" i="2"/>
  <c r="CF807" i="2"/>
  <c r="CG807" i="2"/>
  <c r="CH807" i="2"/>
  <c r="CI807" i="2"/>
  <c r="CJ807" i="2"/>
  <c r="CK807" i="2"/>
  <c r="CL807" i="2"/>
  <c r="CM807" i="2"/>
  <c r="CN807" i="2"/>
  <c r="CO807" i="2"/>
  <c r="CP807" i="2"/>
  <c r="BX808" i="2"/>
  <c r="BY808" i="2"/>
  <c r="BZ808" i="2"/>
  <c r="CA808" i="2"/>
  <c r="CB808" i="2"/>
  <c r="CC808" i="2"/>
  <c r="CD808" i="2"/>
  <c r="CE808" i="2"/>
  <c r="CF808" i="2"/>
  <c r="CG808" i="2"/>
  <c r="CH808" i="2"/>
  <c r="CI808" i="2"/>
  <c r="CJ808" i="2"/>
  <c r="CK808" i="2"/>
  <c r="CL808" i="2"/>
  <c r="CM808" i="2"/>
  <c r="CN808" i="2"/>
  <c r="CO808" i="2"/>
  <c r="CP808" i="2"/>
  <c r="BX809" i="2"/>
  <c r="BY809" i="2"/>
  <c r="BZ809" i="2"/>
  <c r="CA809" i="2"/>
  <c r="CB809" i="2"/>
  <c r="CC809" i="2"/>
  <c r="CD809" i="2"/>
  <c r="CE809" i="2"/>
  <c r="CF809" i="2"/>
  <c r="CG809" i="2"/>
  <c r="CH809" i="2"/>
  <c r="CI809" i="2"/>
  <c r="CJ809" i="2"/>
  <c r="CK809" i="2"/>
  <c r="CL809" i="2"/>
  <c r="CM809" i="2"/>
  <c r="CN809" i="2"/>
  <c r="CO809" i="2"/>
  <c r="CP809" i="2"/>
  <c r="BX810" i="2"/>
  <c r="BY810" i="2"/>
  <c r="BZ810" i="2"/>
  <c r="CA810" i="2"/>
  <c r="CB810" i="2"/>
  <c r="CC810" i="2"/>
  <c r="CD810" i="2"/>
  <c r="CE810" i="2"/>
  <c r="CF810" i="2"/>
  <c r="CG810" i="2"/>
  <c r="CH810" i="2"/>
  <c r="CI810" i="2"/>
  <c r="CJ810" i="2"/>
  <c r="CK810" i="2"/>
  <c r="CL810" i="2"/>
  <c r="CM810" i="2"/>
  <c r="CN810" i="2"/>
  <c r="CO810" i="2"/>
  <c r="CP810" i="2"/>
  <c r="BX811" i="2"/>
  <c r="BY811" i="2"/>
  <c r="BZ811" i="2"/>
  <c r="CA811" i="2"/>
  <c r="CB811" i="2"/>
  <c r="CC811" i="2"/>
  <c r="CD811" i="2"/>
  <c r="CE811" i="2"/>
  <c r="CF811" i="2"/>
  <c r="CG811" i="2"/>
  <c r="CH811" i="2"/>
  <c r="CI811" i="2"/>
  <c r="CJ811" i="2"/>
  <c r="CK811" i="2"/>
  <c r="CL811" i="2"/>
  <c r="CM811" i="2"/>
  <c r="CN811" i="2"/>
  <c r="CO811" i="2"/>
  <c r="CP811" i="2"/>
  <c r="BX812" i="2"/>
  <c r="BY812" i="2"/>
  <c r="BZ812" i="2"/>
  <c r="CA812" i="2"/>
  <c r="CB812" i="2"/>
  <c r="CC812" i="2"/>
  <c r="CD812" i="2"/>
  <c r="CE812" i="2"/>
  <c r="CF812" i="2"/>
  <c r="CG812" i="2"/>
  <c r="CH812" i="2"/>
  <c r="CI812" i="2"/>
  <c r="CJ812" i="2"/>
  <c r="CK812" i="2"/>
  <c r="CL812" i="2"/>
  <c r="CM812" i="2"/>
  <c r="CN812" i="2"/>
  <c r="CO812" i="2"/>
  <c r="CP812" i="2"/>
  <c r="BX813" i="2"/>
  <c r="BY813" i="2"/>
  <c r="BZ813" i="2"/>
  <c r="CA813" i="2"/>
  <c r="CB813" i="2"/>
  <c r="CC813" i="2"/>
  <c r="CD813" i="2"/>
  <c r="CE813" i="2"/>
  <c r="CF813" i="2"/>
  <c r="CG813" i="2"/>
  <c r="CH813" i="2"/>
  <c r="CI813" i="2"/>
  <c r="CJ813" i="2"/>
  <c r="CK813" i="2"/>
  <c r="CL813" i="2"/>
  <c r="CM813" i="2"/>
  <c r="CN813" i="2"/>
  <c r="CO813" i="2"/>
  <c r="CP813" i="2"/>
  <c r="BX814" i="2"/>
  <c r="BY814" i="2"/>
  <c r="BZ814" i="2"/>
  <c r="CA814" i="2"/>
  <c r="CB814" i="2"/>
  <c r="CC814" i="2"/>
  <c r="CD814" i="2"/>
  <c r="CE814" i="2"/>
  <c r="CF814" i="2"/>
  <c r="CG814" i="2"/>
  <c r="CH814" i="2"/>
  <c r="CI814" i="2"/>
  <c r="CJ814" i="2"/>
  <c r="CK814" i="2"/>
  <c r="CL814" i="2"/>
  <c r="CM814" i="2"/>
  <c r="CN814" i="2"/>
  <c r="CO814" i="2"/>
  <c r="CP814" i="2"/>
  <c r="BX815" i="2"/>
  <c r="BY815" i="2"/>
  <c r="BZ815" i="2"/>
  <c r="CA815" i="2"/>
  <c r="CB815" i="2"/>
  <c r="CC815" i="2"/>
  <c r="CD815" i="2"/>
  <c r="CE815" i="2"/>
  <c r="CF815" i="2"/>
  <c r="CG815" i="2"/>
  <c r="CH815" i="2"/>
  <c r="CI815" i="2"/>
  <c r="CJ815" i="2"/>
  <c r="CK815" i="2"/>
  <c r="CL815" i="2"/>
  <c r="CM815" i="2"/>
  <c r="CN815" i="2"/>
  <c r="CO815" i="2"/>
  <c r="CP815" i="2"/>
  <c r="BX816" i="2"/>
  <c r="BY816" i="2"/>
  <c r="BZ816" i="2"/>
  <c r="CA816" i="2"/>
  <c r="CB816" i="2"/>
  <c r="CC816" i="2"/>
  <c r="CD816" i="2"/>
  <c r="CE816" i="2"/>
  <c r="CF816" i="2"/>
  <c r="CG816" i="2"/>
  <c r="CH816" i="2"/>
  <c r="CI816" i="2"/>
  <c r="CJ816" i="2"/>
  <c r="CK816" i="2"/>
  <c r="CL816" i="2"/>
  <c r="CM816" i="2"/>
  <c r="CN816" i="2"/>
  <c r="CO816" i="2"/>
  <c r="CP816" i="2"/>
  <c r="BX817" i="2"/>
  <c r="BY817" i="2"/>
  <c r="BZ817" i="2"/>
  <c r="CA817" i="2"/>
  <c r="CB817" i="2"/>
  <c r="CC817" i="2"/>
  <c r="CD817" i="2"/>
  <c r="CE817" i="2"/>
  <c r="CF817" i="2"/>
  <c r="CG817" i="2"/>
  <c r="CH817" i="2"/>
  <c r="CI817" i="2"/>
  <c r="CJ817" i="2"/>
  <c r="CK817" i="2"/>
  <c r="CL817" i="2"/>
  <c r="CM817" i="2"/>
  <c r="CN817" i="2"/>
  <c r="CO817" i="2"/>
  <c r="CP817" i="2"/>
  <c r="BX818" i="2"/>
  <c r="BY818" i="2"/>
  <c r="BZ818" i="2"/>
  <c r="CA818" i="2"/>
  <c r="CB818" i="2"/>
  <c r="CC818" i="2"/>
  <c r="CD818" i="2"/>
  <c r="CE818" i="2"/>
  <c r="CF818" i="2"/>
  <c r="CG818" i="2"/>
  <c r="CH818" i="2"/>
  <c r="CI818" i="2"/>
  <c r="CJ818" i="2"/>
  <c r="CK818" i="2"/>
  <c r="CL818" i="2"/>
  <c r="CM818" i="2"/>
  <c r="CN818" i="2"/>
  <c r="CO818" i="2"/>
  <c r="CP818" i="2"/>
  <c r="BX819" i="2"/>
  <c r="BY819" i="2"/>
  <c r="BZ819" i="2"/>
  <c r="CA819" i="2"/>
  <c r="CB819" i="2"/>
  <c r="CC819" i="2"/>
  <c r="CD819" i="2"/>
  <c r="CE819" i="2"/>
  <c r="CF819" i="2"/>
  <c r="CG819" i="2"/>
  <c r="CH819" i="2"/>
  <c r="CI819" i="2"/>
  <c r="CJ819" i="2"/>
  <c r="CK819" i="2"/>
  <c r="CL819" i="2"/>
  <c r="CM819" i="2"/>
  <c r="CN819" i="2"/>
  <c r="CO819" i="2"/>
  <c r="CP819" i="2"/>
  <c r="BX820" i="2"/>
  <c r="BY820" i="2"/>
  <c r="BZ820" i="2"/>
  <c r="CA820" i="2"/>
  <c r="CB820" i="2"/>
  <c r="CC820" i="2"/>
  <c r="CD820" i="2"/>
  <c r="CE820" i="2"/>
  <c r="CF820" i="2"/>
  <c r="CG820" i="2"/>
  <c r="CH820" i="2"/>
  <c r="CI820" i="2"/>
  <c r="CJ820" i="2"/>
  <c r="CK820" i="2"/>
  <c r="CL820" i="2"/>
  <c r="CM820" i="2"/>
  <c r="CN820" i="2"/>
  <c r="CO820" i="2"/>
  <c r="CP820" i="2"/>
  <c r="BX821" i="2"/>
  <c r="BY821" i="2"/>
  <c r="BZ821" i="2"/>
  <c r="CA821" i="2"/>
  <c r="CB821" i="2"/>
  <c r="CC821" i="2"/>
  <c r="CD821" i="2"/>
  <c r="CE821" i="2"/>
  <c r="CF821" i="2"/>
  <c r="CG821" i="2"/>
  <c r="CH821" i="2"/>
  <c r="CI821" i="2"/>
  <c r="CJ821" i="2"/>
  <c r="CK821" i="2"/>
  <c r="CL821" i="2"/>
  <c r="CM821" i="2"/>
  <c r="CN821" i="2"/>
  <c r="CO821" i="2"/>
  <c r="CP821" i="2"/>
  <c r="BX822" i="2"/>
  <c r="BY822" i="2"/>
  <c r="BZ822" i="2"/>
  <c r="CA822" i="2"/>
  <c r="CB822" i="2"/>
  <c r="CC822" i="2"/>
  <c r="CD822" i="2"/>
  <c r="CE822" i="2"/>
  <c r="CF822" i="2"/>
  <c r="CG822" i="2"/>
  <c r="CH822" i="2"/>
  <c r="CI822" i="2"/>
  <c r="CJ822" i="2"/>
  <c r="CK822" i="2"/>
  <c r="CL822" i="2"/>
  <c r="CM822" i="2"/>
  <c r="CN822" i="2"/>
  <c r="CO822" i="2"/>
  <c r="CP822" i="2"/>
  <c r="BX823" i="2"/>
  <c r="BY823" i="2"/>
  <c r="BZ823" i="2"/>
  <c r="CA823" i="2"/>
  <c r="CB823" i="2"/>
  <c r="CC823" i="2"/>
  <c r="CD823" i="2"/>
  <c r="CE823" i="2"/>
  <c r="CF823" i="2"/>
  <c r="CG823" i="2"/>
  <c r="CH823" i="2"/>
  <c r="CI823" i="2"/>
  <c r="CJ823" i="2"/>
  <c r="CK823" i="2"/>
  <c r="CL823" i="2"/>
  <c r="CM823" i="2"/>
  <c r="CN823" i="2"/>
  <c r="CO823" i="2"/>
  <c r="CP823" i="2"/>
  <c r="BX824" i="2"/>
  <c r="BY824" i="2"/>
  <c r="BZ824" i="2"/>
  <c r="CA824" i="2"/>
  <c r="CB824" i="2"/>
  <c r="CC824" i="2"/>
  <c r="CD824" i="2"/>
  <c r="CE824" i="2"/>
  <c r="CF824" i="2"/>
  <c r="CG824" i="2"/>
  <c r="CH824" i="2"/>
  <c r="CI824" i="2"/>
  <c r="CJ824" i="2"/>
  <c r="CK824" i="2"/>
  <c r="CL824" i="2"/>
  <c r="CM824" i="2"/>
  <c r="CN824" i="2"/>
  <c r="CO824" i="2"/>
  <c r="CP824" i="2"/>
  <c r="BX825" i="2"/>
  <c r="BY825" i="2"/>
  <c r="BZ825" i="2"/>
  <c r="CA825" i="2"/>
  <c r="CB825" i="2"/>
  <c r="CC825" i="2"/>
  <c r="CD825" i="2"/>
  <c r="CE825" i="2"/>
  <c r="CF825" i="2"/>
  <c r="CG825" i="2"/>
  <c r="CH825" i="2"/>
  <c r="CI825" i="2"/>
  <c r="CJ825" i="2"/>
  <c r="CK825" i="2"/>
  <c r="CL825" i="2"/>
  <c r="CM825" i="2"/>
  <c r="CN825" i="2"/>
  <c r="CO825" i="2"/>
  <c r="CP825" i="2"/>
  <c r="BX826" i="2"/>
  <c r="BY826" i="2"/>
  <c r="BZ826" i="2"/>
  <c r="CA826" i="2"/>
  <c r="CB826" i="2"/>
  <c r="CC826" i="2"/>
  <c r="CD826" i="2"/>
  <c r="CE826" i="2"/>
  <c r="CF826" i="2"/>
  <c r="CG826" i="2"/>
  <c r="CH826" i="2"/>
  <c r="CI826" i="2"/>
  <c r="CJ826" i="2"/>
  <c r="CK826" i="2"/>
  <c r="CL826" i="2"/>
  <c r="CM826" i="2"/>
  <c r="CN826" i="2"/>
  <c r="CO826" i="2"/>
  <c r="CP826" i="2"/>
  <c r="BX827" i="2"/>
  <c r="BY827" i="2"/>
  <c r="BZ827" i="2"/>
  <c r="CA827" i="2"/>
  <c r="CB827" i="2"/>
  <c r="CC827" i="2"/>
  <c r="CD827" i="2"/>
  <c r="CE827" i="2"/>
  <c r="CF827" i="2"/>
  <c r="CG827" i="2"/>
  <c r="CH827" i="2"/>
  <c r="CI827" i="2"/>
  <c r="CJ827" i="2"/>
  <c r="CK827" i="2"/>
  <c r="CL827" i="2"/>
  <c r="CM827" i="2"/>
  <c r="CN827" i="2"/>
  <c r="CO827" i="2"/>
  <c r="CP827" i="2"/>
  <c r="BX828" i="2"/>
  <c r="BY828" i="2"/>
  <c r="BZ828" i="2"/>
  <c r="CA828" i="2"/>
  <c r="CB828" i="2"/>
  <c r="CC828" i="2"/>
  <c r="CD828" i="2"/>
  <c r="CE828" i="2"/>
  <c r="CF828" i="2"/>
  <c r="CG828" i="2"/>
  <c r="CH828" i="2"/>
  <c r="CI828" i="2"/>
  <c r="CJ828" i="2"/>
  <c r="CK828" i="2"/>
  <c r="CL828" i="2"/>
  <c r="CM828" i="2"/>
  <c r="CN828" i="2"/>
  <c r="CO828" i="2"/>
  <c r="CP828" i="2"/>
  <c r="BX829" i="2"/>
  <c r="BY829" i="2"/>
  <c r="BZ829" i="2"/>
  <c r="CA829" i="2"/>
  <c r="CB829" i="2"/>
  <c r="CC829" i="2"/>
  <c r="CD829" i="2"/>
  <c r="CE829" i="2"/>
  <c r="CF829" i="2"/>
  <c r="CG829" i="2"/>
  <c r="CH829" i="2"/>
  <c r="CI829" i="2"/>
  <c r="CJ829" i="2"/>
  <c r="CK829" i="2"/>
  <c r="CL829" i="2"/>
  <c r="CM829" i="2"/>
  <c r="CN829" i="2"/>
  <c r="CO829" i="2"/>
  <c r="CP829" i="2"/>
  <c r="BX830" i="2"/>
  <c r="BY830" i="2"/>
  <c r="BZ830" i="2"/>
  <c r="CA830" i="2"/>
  <c r="CB830" i="2"/>
  <c r="CC830" i="2"/>
  <c r="CD830" i="2"/>
  <c r="CE830" i="2"/>
  <c r="CF830" i="2"/>
  <c r="CG830" i="2"/>
  <c r="CH830" i="2"/>
  <c r="CI830" i="2"/>
  <c r="CJ830" i="2"/>
  <c r="CK830" i="2"/>
  <c r="CL830" i="2"/>
  <c r="CM830" i="2"/>
  <c r="CN830" i="2"/>
  <c r="CO830" i="2"/>
  <c r="CP830" i="2"/>
  <c r="BX831" i="2"/>
  <c r="BY831" i="2"/>
  <c r="BZ831" i="2"/>
  <c r="CA831" i="2"/>
  <c r="CB831" i="2"/>
  <c r="CC831" i="2"/>
  <c r="CD831" i="2"/>
  <c r="CE831" i="2"/>
  <c r="CF831" i="2"/>
  <c r="CG831" i="2"/>
  <c r="CH831" i="2"/>
  <c r="CI831" i="2"/>
  <c r="CJ831" i="2"/>
  <c r="CK831" i="2"/>
  <c r="CL831" i="2"/>
  <c r="CM831" i="2"/>
  <c r="CN831" i="2"/>
  <c r="CO831" i="2"/>
  <c r="CP831" i="2"/>
  <c r="BX832" i="2"/>
  <c r="BY832" i="2"/>
  <c r="BZ832" i="2"/>
  <c r="CA832" i="2"/>
  <c r="CB832" i="2"/>
  <c r="CC832" i="2"/>
  <c r="CD832" i="2"/>
  <c r="CE832" i="2"/>
  <c r="CF832" i="2"/>
  <c r="CG832" i="2"/>
  <c r="CH832" i="2"/>
  <c r="CI832" i="2"/>
  <c r="CJ832" i="2"/>
  <c r="CK832" i="2"/>
  <c r="CL832" i="2"/>
  <c r="CM832" i="2"/>
  <c r="CN832" i="2"/>
  <c r="CO832" i="2"/>
  <c r="CP832" i="2"/>
  <c r="BX833" i="2"/>
  <c r="BY833" i="2"/>
  <c r="BZ833" i="2"/>
  <c r="CA833" i="2"/>
  <c r="CB833" i="2"/>
  <c r="CC833" i="2"/>
  <c r="CD833" i="2"/>
  <c r="CE833" i="2"/>
  <c r="CF833" i="2"/>
  <c r="CG833" i="2"/>
  <c r="CH833" i="2"/>
  <c r="CI833" i="2"/>
  <c r="CJ833" i="2"/>
  <c r="CK833" i="2"/>
  <c r="CL833" i="2"/>
  <c r="CM833" i="2"/>
  <c r="CN833" i="2"/>
  <c r="CO833" i="2"/>
  <c r="CP833" i="2"/>
  <c r="BX834" i="2"/>
  <c r="BY834" i="2"/>
  <c r="BZ834" i="2"/>
  <c r="CA834" i="2"/>
  <c r="CB834" i="2"/>
  <c r="CC834" i="2"/>
  <c r="CD834" i="2"/>
  <c r="CE834" i="2"/>
  <c r="CF834" i="2"/>
  <c r="CG834" i="2"/>
  <c r="CH834" i="2"/>
  <c r="CI834" i="2"/>
  <c r="CJ834" i="2"/>
  <c r="CK834" i="2"/>
  <c r="CL834" i="2"/>
  <c r="CM834" i="2"/>
  <c r="CN834" i="2"/>
  <c r="CO834" i="2"/>
  <c r="CP834" i="2"/>
  <c r="BX835" i="2"/>
  <c r="BY835" i="2"/>
  <c r="BZ835" i="2"/>
  <c r="CA835" i="2"/>
  <c r="CB835" i="2"/>
  <c r="CC835" i="2"/>
  <c r="CD835" i="2"/>
  <c r="CE835" i="2"/>
  <c r="CF835" i="2"/>
  <c r="CG835" i="2"/>
  <c r="CH835" i="2"/>
  <c r="CI835" i="2"/>
  <c r="CJ835" i="2"/>
  <c r="CK835" i="2"/>
  <c r="CL835" i="2"/>
  <c r="CM835" i="2"/>
  <c r="CN835" i="2"/>
  <c r="CO835" i="2"/>
  <c r="CP835" i="2"/>
  <c r="BX836" i="2"/>
  <c r="BY836" i="2"/>
  <c r="BZ836" i="2"/>
  <c r="CA836" i="2"/>
  <c r="CB836" i="2"/>
  <c r="CC836" i="2"/>
  <c r="CD836" i="2"/>
  <c r="CE836" i="2"/>
  <c r="CF836" i="2"/>
  <c r="CG836" i="2"/>
  <c r="CH836" i="2"/>
  <c r="CI836" i="2"/>
  <c r="CJ836" i="2"/>
  <c r="CK836" i="2"/>
  <c r="CL836" i="2"/>
  <c r="CM836" i="2"/>
  <c r="CN836" i="2"/>
  <c r="CO836" i="2"/>
  <c r="CP836" i="2"/>
  <c r="BX837" i="2"/>
  <c r="BY837" i="2"/>
  <c r="BZ837" i="2"/>
  <c r="CA837" i="2"/>
  <c r="CB837" i="2"/>
  <c r="CC837" i="2"/>
  <c r="CD837" i="2"/>
  <c r="CE837" i="2"/>
  <c r="CF837" i="2"/>
  <c r="CG837" i="2"/>
  <c r="CH837" i="2"/>
  <c r="CI837" i="2"/>
  <c r="CJ837" i="2"/>
  <c r="CK837" i="2"/>
  <c r="CL837" i="2"/>
  <c r="CM837" i="2"/>
  <c r="CN837" i="2"/>
  <c r="CO837" i="2"/>
  <c r="CP837" i="2"/>
  <c r="BX838" i="2"/>
  <c r="BY838" i="2"/>
  <c r="BZ838" i="2"/>
  <c r="CA838" i="2"/>
  <c r="CB838" i="2"/>
  <c r="CC838" i="2"/>
  <c r="CD838" i="2"/>
  <c r="CE838" i="2"/>
  <c r="CF838" i="2"/>
  <c r="CG838" i="2"/>
  <c r="CH838" i="2"/>
  <c r="CI838" i="2"/>
  <c r="CJ838" i="2"/>
  <c r="CK838" i="2"/>
  <c r="CL838" i="2"/>
  <c r="CM838" i="2"/>
  <c r="CN838" i="2"/>
  <c r="CO838" i="2"/>
  <c r="CP838" i="2"/>
  <c r="BX839" i="2"/>
  <c r="BY839" i="2"/>
  <c r="BZ839" i="2"/>
  <c r="CA839" i="2"/>
  <c r="CB839" i="2"/>
  <c r="CC839" i="2"/>
  <c r="CD839" i="2"/>
  <c r="CE839" i="2"/>
  <c r="CF839" i="2"/>
  <c r="CG839" i="2"/>
  <c r="CH839" i="2"/>
  <c r="CI839" i="2"/>
  <c r="CJ839" i="2"/>
  <c r="CK839" i="2"/>
  <c r="CL839" i="2"/>
  <c r="CM839" i="2"/>
  <c r="CN839" i="2"/>
  <c r="CO839" i="2"/>
  <c r="CP839" i="2"/>
  <c r="BX840" i="2"/>
  <c r="BY840" i="2"/>
  <c r="BZ840" i="2"/>
  <c r="CA840" i="2"/>
  <c r="CB840" i="2"/>
  <c r="CC840" i="2"/>
  <c r="CD840" i="2"/>
  <c r="CE840" i="2"/>
  <c r="CF840" i="2"/>
  <c r="CG840" i="2"/>
  <c r="CH840" i="2"/>
  <c r="CI840" i="2"/>
  <c r="CJ840" i="2"/>
  <c r="CK840" i="2"/>
  <c r="CL840" i="2"/>
  <c r="CM840" i="2"/>
  <c r="CN840" i="2"/>
  <c r="CO840" i="2"/>
  <c r="CP840" i="2"/>
  <c r="BX841" i="2"/>
  <c r="BY841" i="2"/>
  <c r="BZ841" i="2"/>
  <c r="CA841" i="2"/>
  <c r="CB841" i="2"/>
  <c r="CC841" i="2"/>
  <c r="CD841" i="2"/>
  <c r="CE841" i="2"/>
  <c r="CF841" i="2"/>
  <c r="CG841" i="2"/>
  <c r="CH841" i="2"/>
  <c r="CI841" i="2"/>
  <c r="CJ841" i="2"/>
  <c r="CK841" i="2"/>
  <c r="CL841" i="2"/>
  <c r="CM841" i="2"/>
  <c r="CN841" i="2"/>
  <c r="CO841" i="2"/>
  <c r="CP841" i="2"/>
  <c r="BX842" i="2"/>
  <c r="BY842" i="2"/>
  <c r="BZ842" i="2"/>
  <c r="CA842" i="2"/>
  <c r="CB842" i="2"/>
  <c r="CC842" i="2"/>
  <c r="CD842" i="2"/>
  <c r="CE842" i="2"/>
  <c r="CF842" i="2"/>
  <c r="CG842" i="2"/>
  <c r="CH842" i="2"/>
  <c r="CI842" i="2"/>
  <c r="CJ842" i="2"/>
  <c r="CK842" i="2"/>
  <c r="CL842" i="2"/>
  <c r="CM842" i="2"/>
  <c r="CN842" i="2"/>
  <c r="CO842" i="2"/>
  <c r="CP842" i="2"/>
  <c r="BX843" i="2"/>
  <c r="BY843" i="2"/>
  <c r="BZ843" i="2"/>
  <c r="CA843" i="2"/>
  <c r="CB843" i="2"/>
  <c r="CC843" i="2"/>
  <c r="CD843" i="2"/>
  <c r="CE843" i="2"/>
  <c r="CF843" i="2"/>
  <c r="CG843" i="2"/>
  <c r="CH843" i="2"/>
  <c r="CI843" i="2"/>
  <c r="CJ843" i="2"/>
  <c r="CK843" i="2"/>
  <c r="CL843" i="2"/>
  <c r="CM843" i="2"/>
  <c r="CN843" i="2"/>
  <c r="CO843" i="2"/>
  <c r="CP843" i="2"/>
  <c r="BX844" i="2"/>
  <c r="BY844" i="2"/>
  <c r="BZ844" i="2"/>
  <c r="CA844" i="2"/>
  <c r="CB844" i="2"/>
  <c r="CC844" i="2"/>
  <c r="CD844" i="2"/>
  <c r="CE844" i="2"/>
  <c r="CF844" i="2"/>
  <c r="CG844" i="2"/>
  <c r="CH844" i="2"/>
  <c r="CI844" i="2"/>
  <c r="CJ844" i="2"/>
  <c r="CK844" i="2"/>
  <c r="CL844" i="2"/>
  <c r="CM844" i="2"/>
  <c r="CN844" i="2"/>
  <c r="CO844" i="2"/>
  <c r="CP844" i="2"/>
  <c r="BX845" i="2"/>
  <c r="BY845" i="2"/>
  <c r="BZ845" i="2"/>
  <c r="CA845" i="2"/>
  <c r="CB845" i="2"/>
  <c r="CC845" i="2"/>
  <c r="CD845" i="2"/>
  <c r="CE845" i="2"/>
  <c r="CF845" i="2"/>
  <c r="CG845" i="2"/>
  <c r="CH845" i="2"/>
  <c r="CI845" i="2"/>
  <c r="CJ845" i="2"/>
  <c r="CK845" i="2"/>
  <c r="CL845" i="2"/>
  <c r="CM845" i="2"/>
  <c r="CN845" i="2"/>
  <c r="CO845" i="2"/>
  <c r="CP845" i="2"/>
  <c r="BX846" i="2"/>
  <c r="BY846" i="2"/>
  <c r="BZ846" i="2"/>
  <c r="CA846" i="2"/>
  <c r="CB846" i="2"/>
  <c r="CC846" i="2"/>
  <c r="CD846" i="2"/>
  <c r="CE846" i="2"/>
  <c r="CF846" i="2"/>
  <c r="CG846" i="2"/>
  <c r="CH846" i="2"/>
  <c r="CI846" i="2"/>
  <c r="CJ846" i="2"/>
  <c r="CK846" i="2"/>
  <c r="CL846" i="2"/>
  <c r="CM846" i="2"/>
  <c r="CN846" i="2"/>
  <c r="CO846" i="2"/>
  <c r="CP846" i="2"/>
  <c r="BX847" i="2"/>
  <c r="BY847" i="2"/>
  <c r="BZ847" i="2"/>
  <c r="CA847" i="2"/>
  <c r="CB847" i="2"/>
  <c r="CC847" i="2"/>
  <c r="CD847" i="2"/>
  <c r="CE847" i="2"/>
  <c r="CF847" i="2"/>
  <c r="CG847" i="2"/>
  <c r="CH847" i="2"/>
  <c r="CI847" i="2"/>
  <c r="CJ847" i="2"/>
  <c r="CK847" i="2"/>
  <c r="CL847" i="2"/>
  <c r="CM847" i="2"/>
  <c r="CN847" i="2"/>
  <c r="CO847" i="2"/>
  <c r="CP847" i="2"/>
  <c r="BX848" i="2"/>
  <c r="BY848" i="2"/>
  <c r="BZ848" i="2"/>
  <c r="CA848" i="2"/>
  <c r="CB848" i="2"/>
  <c r="CC848" i="2"/>
  <c r="CD848" i="2"/>
  <c r="CE848" i="2"/>
  <c r="CF848" i="2"/>
  <c r="CG848" i="2"/>
  <c r="CH848" i="2"/>
  <c r="CI848" i="2"/>
  <c r="CJ848" i="2"/>
  <c r="CK848" i="2"/>
  <c r="CL848" i="2"/>
  <c r="CM848" i="2"/>
  <c r="CN848" i="2"/>
  <c r="CO848" i="2"/>
  <c r="CP848" i="2"/>
  <c r="BX849" i="2"/>
  <c r="BY849" i="2"/>
  <c r="BZ849" i="2"/>
  <c r="CA849" i="2"/>
  <c r="CB849" i="2"/>
  <c r="CC849" i="2"/>
  <c r="CD849" i="2"/>
  <c r="CE849" i="2"/>
  <c r="CF849" i="2"/>
  <c r="CG849" i="2"/>
  <c r="CH849" i="2"/>
  <c r="CI849" i="2"/>
  <c r="CJ849" i="2"/>
  <c r="CK849" i="2"/>
  <c r="CL849" i="2"/>
  <c r="CM849" i="2"/>
  <c r="CN849" i="2"/>
  <c r="CO849" i="2"/>
  <c r="CP849" i="2"/>
  <c r="BX850" i="2"/>
  <c r="BY850" i="2"/>
  <c r="BZ850" i="2"/>
  <c r="CA850" i="2"/>
  <c r="CB850" i="2"/>
  <c r="CC850" i="2"/>
  <c r="CD850" i="2"/>
  <c r="CE850" i="2"/>
  <c r="CF850" i="2"/>
  <c r="CG850" i="2"/>
  <c r="CH850" i="2"/>
  <c r="CI850" i="2"/>
  <c r="CJ850" i="2"/>
  <c r="CK850" i="2"/>
  <c r="CL850" i="2"/>
  <c r="CM850" i="2"/>
  <c r="CN850" i="2"/>
  <c r="CO850" i="2"/>
  <c r="CP850" i="2"/>
  <c r="BX851" i="2"/>
  <c r="BY851" i="2"/>
  <c r="BZ851" i="2"/>
  <c r="CA851" i="2"/>
  <c r="CB851" i="2"/>
  <c r="CC851" i="2"/>
  <c r="CD851" i="2"/>
  <c r="CE851" i="2"/>
  <c r="CF851" i="2"/>
  <c r="CG851" i="2"/>
  <c r="CH851" i="2"/>
  <c r="CI851" i="2"/>
  <c r="CJ851" i="2"/>
  <c r="CK851" i="2"/>
  <c r="CL851" i="2"/>
  <c r="CM851" i="2"/>
  <c r="CN851" i="2"/>
  <c r="CO851" i="2"/>
  <c r="CP851" i="2"/>
  <c r="BX852" i="2"/>
  <c r="BY852" i="2"/>
  <c r="BZ852" i="2"/>
  <c r="CA852" i="2"/>
  <c r="CB852" i="2"/>
  <c r="CC852" i="2"/>
  <c r="CD852" i="2"/>
  <c r="CE852" i="2"/>
  <c r="CF852" i="2"/>
  <c r="CG852" i="2"/>
  <c r="CH852" i="2"/>
  <c r="CI852" i="2"/>
  <c r="CJ852" i="2"/>
  <c r="CK852" i="2"/>
  <c r="CL852" i="2"/>
  <c r="CM852" i="2"/>
  <c r="CN852" i="2"/>
  <c r="CO852" i="2"/>
  <c r="CP852" i="2"/>
  <c r="BX853" i="2"/>
  <c r="BY853" i="2"/>
  <c r="BZ853" i="2"/>
  <c r="CA853" i="2"/>
  <c r="CB853" i="2"/>
  <c r="CC853" i="2"/>
  <c r="CD853" i="2"/>
  <c r="CE853" i="2"/>
  <c r="CF853" i="2"/>
  <c r="CG853" i="2"/>
  <c r="CH853" i="2"/>
  <c r="CI853" i="2"/>
  <c r="CJ853" i="2"/>
  <c r="CK853" i="2"/>
  <c r="CL853" i="2"/>
  <c r="CM853" i="2"/>
  <c r="CN853" i="2"/>
  <c r="CO853" i="2"/>
  <c r="CP853" i="2"/>
  <c r="BX854" i="2"/>
  <c r="BY854" i="2"/>
  <c r="BZ854" i="2"/>
  <c r="CA854" i="2"/>
  <c r="CB854" i="2"/>
  <c r="CC854" i="2"/>
  <c r="CD854" i="2"/>
  <c r="CE854" i="2"/>
  <c r="CF854" i="2"/>
  <c r="CG854" i="2"/>
  <c r="CH854" i="2"/>
  <c r="CI854" i="2"/>
  <c r="CJ854" i="2"/>
  <c r="CK854" i="2"/>
  <c r="CL854" i="2"/>
  <c r="CM854" i="2"/>
  <c r="CN854" i="2"/>
  <c r="CO854" i="2"/>
  <c r="CP854" i="2"/>
  <c r="BX855" i="2"/>
  <c r="BY855" i="2"/>
  <c r="BZ855" i="2"/>
  <c r="CA855" i="2"/>
  <c r="CB855" i="2"/>
  <c r="CC855" i="2"/>
  <c r="CD855" i="2"/>
  <c r="CE855" i="2"/>
  <c r="CF855" i="2"/>
  <c r="CG855" i="2"/>
  <c r="CH855" i="2"/>
  <c r="CI855" i="2"/>
  <c r="CJ855" i="2"/>
  <c r="CK855" i="2"/>
  <c r="CL855" i="2"/>
  <c r="CM855" i="2"/>
  <c r="CN855" i="2"/>
  <c r="CO855" i="2"/>
  <c r="CP855" i="2"/>
  <c r="BX856" i="2"/>
  <c r="BY856" i="2"/>
  <c r="BZ856" i="2"/>
  <c r="CA856" i="2"/>
  <c r="CB856" i="2"/>
  <c r="CC856" i="2"/>
  <c r="CD856" i="2"/>
  <c r="CE856" i="2"/>
  <c r="CF856" i="2"/>
  <c r="CG856" i="2"/>
  <c r="CH856" i="2"/>
  <c r="CI856" i="2"/>
  <c r="CJ856" i="2"/>
  <c r="CK856" i="2"/>
  <c r="CL856" i="2"/>
  <c r="CM856" i="2"/>
  <c r="CN856" i="2"/>
  <c r="CO856" i="2"/>
  <c r="CP856" i="2"/>
  <c r="BX857" i="2"/>
  <c r="BY857" i="2"/>
  <c r="BZ857" i="2"/>
  <c r="CA857" i="2"/>
  <c r="CB857" i="2"/>
  <c r="CC857" i="2"/>
  <c r="CD857" i="2"/>
  <c r="CE857" i="2"/>
  <c r="CF857" i="2"/>
  <c r="CG857" i="2"/>
  <c r="CH857" i="2"/>
  <c r="CI857" i="2"/>
  <c r="CJ857" i="2"/>
  <c r="CK857" i="2"/>
  <c r="CL857" i="2"/>
  <c r="CM857" i="2"/>
  <c r="CN857" i="2"/>
  <c r="CO857" i="2"/>
  <c r="CP857" i="2"/>
  <c r="BX858" i="2"/>
  <c r="BY858" i="2"/>
  <c r="BZ858" i="2"/>
  <c r="CA858" i="2"/>
  <c r="CB858" i="2"/>
  <c r="CC858" i="2"/>
  <c r="CD858" i="2"/>
  <c r="CE858" i="2"/>
  <c r="CF858" i="2"/>
  <c r="CG858" i="2"/>
  <c r="CH858" i="2"/>
  <c r="CI858" i="2"/>
  <c r="CJ858" i="2"/>
  <c r="CK858" i="2"/>
  <c r="CL858" i="2"/>
  <c r="CM858" i="2"/>
  <c r="CN858" i="2"/>
  <c r="CO858" i="2"/>
  <c r="CP858" i="2"/>
  <c r="BX859" i="2"/>
  <c r="BY859" i="2"/>
  <c r="BZ859" i="2"/>
  <c r="CA859" i="2"/>
  <c r="CB859" i="2"/>
  <c r="CC859" i="2"/>
  <c r="CD859" i="2"/>
  <c r="CE859" i="2"/>
  <c r="CF859" i="2"/>
  <c r="CG859" i="2"/>
  <c r="CH859" i="2"/>
  <c r="CI859" i="2"/>
  <c r="CJ859" i="2"/>
  <c r="CK859" i="2"/>
  <c r="CL859" i="2"/>
  <c r="CM859" i="2"/>
  <c r="CN859" i="2"/>
  <c r="CO859" i="2"/>
  <c r="CP859" i="2"/>
  <c r="BX860" i="2"/>
  <c r="BY860" i="2"/>
  <c r="BZ860" i="2"/>
  <c r="CA860" i="2"/>
  <c r="CB860" i="2"/>
  <c r="CC860" i="2"/>
  <c r="CD860" i="2"/>
  <c r="CE860" i="2"/>
  <c r="CF860" i="2"/>
  <c r="CG860" i="2"/>
  <c r="CH860" i="2"/>
  <c r="CI860" i="2"/>
  <c r="CJ860" i="2"/>
  <c r="CK860" i="2"/>
  <c r="CL860" i="2"/>
  <c r="CM860" i="2"/>
  <c r="CN860" i="2"/>
  <c r="CO860" i="2"/>
  <c r="CP860" i="2"/>
  <c r="BX861" i="2"/>
  <c r="BY861" i="2"/>
  <c r="BZ861" i="2"/>
  <c r="CA861" i="2"/>
  <c r="CB861" i="2"/>
  <c r="CC861" i="2"/>
  <c r="CD861" i="2"/>
  <c r="CE861" i="2"/>
  <c r="CF861" i="2"/>
  <c r="CG861" i="2"/>
  <c r="CH861" i="2"/>
  <c r="CI861" i="2"/>
  <c r="CJ861" i="2"/>
  <c r="CK861" i="2"/>
  <c r="CL861" i="2"/>
  <c r="CM861" i="2"/>
  <c r="CN861" i="2"/>
  <c r="CO861" i="2"/>
  <c r="CP861" i="2"/>
  <c r="BX862" i="2"/>
  <c r="BY862" i="2"/>
  <c r="BZ862" i="2"/>
  <c r="CA862" i="2"/>
  <c r="CB862" i="2"/>
  <c r="CC862" i="2"/>
  <c r="CD862" i="2"/>
  <c r="CE862" i="2"/>
  <c r="CF862" i="2"/>
  <c r="CG862" i="2"/>
  <c r="CH862" i="2"/>
  <c r="CI862" i="2"/>
  <c r="CJ862" i="2"/>
  <c r="CK862" i="2"/>
  <c r="CL862" i="2"/>
  <c r="CM862" i="2"/>
  <c r="CN862" i="2"/>
  <c r="CO862" i="2"/>
  <c r="CP862" i="2"/>
  <c r="BX863" i="2"/>
  <c r="BY863" i="2"/>
  <c r="BZ863" i="2"/>
  <c r="CA863" i="2"/>
  <c r="CB863" i="2"/>
  <c r="CC863" i="2"/>
  <c r="CD863" i="2"/>
  <c r="CE863" i="2"/>
  <c r="CF863" i="2"/>
  <c r="CG863" i="2"/>
  <c r="CH863" i="2"/>
  <c r="CI863" i="2"/>
  <c r="CJ863" i="2"/>
  <c r="CK863" i="2"/>
  <c r="CL863" i="2"/>
  <c r="CM863" i="2"/>
  <c r="CN863" i="2"/>
  <c r="CO863" i="2"/>
  <c r="CP863" i="2"/>
  <c r="BX864" i="2"/>
  <c r="BY864" i="2"/>
  <c r="BZ864" i="2"/>
  <c r="CA864" i="2"/>
  <c r="CB864" i="2"/>
  <c r="CC864" i="2"/>
  <c r="CD864" i="2"/>
  <c r="CE864" i="2"/>
  <c r="CF864" i="2"/>
  <c r="CG864" i="2"/>
  <c r="CH864" i="2"/>
  <c r="CI864" i="2"/>
  <c r="CJ864" i="2"/>
  <c r="CK864" i="2"/>
  <c r="CL864" i="2"/>
  <c r="CM864" i="2"/>
  <c r="CN864" i="2"/>
  <c r="CO864" i="2"/>
  <c r="CP864" i="2"/>
  <c r="BX865" i="2"/>
  <c r="BY865" i="2"/>
  <c r="BZ865" i="2"/>
  <c r="CA865" i="2"/>
  <c r="CB865" i="2"/>
  <c r="CC865" i="2"/>
  <c r="CD865" i="2"/>
  <c r="CE865" i="2"/>
  <c r="CF865" i="2"/>
  <c r="CG865" i="2"/>
  <c r="CH865" i="2"/>
  <c r="CI865" i="2"/>
  <c r="CJ865" i="2"/>
  <c r="CK865" i="2"/>
  <c r="CL865" i="2"/>
  <c r="CM865" i="2"/>
  <c r="CN865" i="2"/>
  <c r="CO865" i="2"/>
  <c r="CP865" i="2"/>
  <c r="BX866" i="2"/>
  <c r="BY866" i="2"/>
  <c r="BZ866" i="2"/>
  <c r="CA866" i="2"/>
  <c r="CB866" i="2"/>
  <c r="CC866" i="2"/>
  <c r="CD866" i="2"/>
  <c r="CE866" i="2"/>
  <c r="CF866" i="2"/>
  <c r="CG866" i="2"/>
  <c r="CH866" i="2"/>
  <c r="CI866" i="2"/>
  <c r="CJ866" i="2"/>
  <c r="CK866" i="2"/>
  <c r="CL866" i="2"/>
  <c r="CM866" i="2"/>
  <c r="CN866" i="2"/>
  <c r="CO866" i="2"/>
  <c r="CP866" i="2"/>
  <c r="BX867" i="2"/>
  <c r="BY867" i="2"/>
  <c r="BZ867" i="2"/>
  <c r="CA867" i="2"/>
  <c r="CB867" i="2"/>
  <c r="CC867" i="2"/>
  <c r="CD867" i="2"/>
  <c r="CE867" i="2"/>
  <c r="CF867" i="2"/>
  <c r="CG867" i="2"/>
  <c r="CH867" i="2"/>
  <c r="CI867" i="2"/>
  <c r="CJ867" i="2"/>
  <c r="CK867" i="2"/>
  <c r="CL867" i="2"/>
  <c r="CM867" i="2"/>
  <c r="CN867" i="2"/>
  <c r="CO867" i="2"/>
  <c r="CP867" i="2"/>
  <c r="BX868" i="2"/>
  <c r="BY868" i="2"/>
  <c r="BZ868" i="2"/>
  <c r="CA868" i="2"/>
  <c r="CB868" i="2"/>
  <c r="CC868" i="2"/>
  <c r="CD868" i="2"/>
  <c r="CE868" i="2"/>
  <c r="CF868" i="2"/>
  <c r="CG868" i="2"/>
  <c r="CH868" i="2"/>
  <c r="CI868" i="2"/>
  <c r="CJ868" i="2"/>
  <c r="CK868" i="2"/>
  <c r="CL868" i="2"/>
  <c r="CM868" i="2"/>
  <c r="CN868" i="2"/>
  <c r="CO868" i="2"/>
  <c r="CP868" i="2"/>
  <c r="BX869" i="2"/>
  <c r="BY869" i="2"/>
  <c r="BZ869" i="2"/>
  <c r="CA869" i="2"/>
  <c r="CB869" i="2"/>
  <c r="CC869" i="2"/>
  <c r="CD869" i="2"/>
  <c r="CE869" i="2"/>
  <c r="CF869" i="2"/>
  <c r="CG869" i="2"/>
  <c r="CH869" i="2"/>
  <c r="CI869" i="2"/>
  <c r="CJ869" i="2"/>
  <c r="CK869" i="2"/>
  <c r="CL869" i="2"/>
  <c r="CM869" i="2"/>
  <c r="CN869" i="2"/>
  <c r="CO869" i="2"/>
  <c r="CP869" i="2"/>
  <c r="BX870" i="2"/>
  <c r="BY870" i="2"/>
  <c r="BZ870" i="2"/>
  <c r="CA870" i="2"/>
  <c r="CB870" i="2"/>
  <c r="CC870" i="2"/>
  <c r="CD870" i="2"/>
  <c r="CE870" i="2"/>
  <c r="CF870" i="2"/>
  <c r="CG870" i="2"/>
  <c r="CH870" i="2"/>
  <c r="CI870" i="2"/>
  <c r="CJ870" i="2"/>
  <c r="CK870" i="2"/>
  <c r="CL870" i="2"/>
  <c r="CM870" i="2"/>
  <c r="CN870" i="2"/>
  <c r="CO870" i="2"/>
  <c r="CP870" i="2"/>
  <c r="BX871" i="2"/>
  <c r="BY871" i="2"/>
  <c r="BZ871" i="2"/>
  <c r="CA871" i="2"/>
  <c r="CB871" i="2"/>
  <c r="CC871" i="2"/>
  <c r="CD871" i="2"/>
  <c r="CE871" i="2"/>
  <c r="CF871" i="2"/>
  <c r="CG871" i="2"/>
  <c r="CH871" i="2"/>
  <c r="CI871" i="2"/>
  <c r="CJ871" i="2"/>
  <c r="CK871" i="2"/>
  <c r="CL871" i="2"/>
  <c r="CM871" i="2"/>
  <c r="CN871" i="2"/>
  <c r="CO871" i="2"/>
  <c r="CP871" i="2"/>
  <c r="BX872" i="2"/>
  <c r="BY872" i="2"/>
  <c r="BZ872" i="2"/>
  <c r="CA872" i="2"/>
  <c r="CB872" i="2"/>
  <c r="CC872" i="2"/>
  <c r="CD872" i="2"/>
  <c r="CE872" i="2"/>
  <c r="CF872" i="2"/>
  <c r="CG872" i="2"/>
  <c r="CH872" i="2"/>
  <c r="CI872" i="2"/>
  <c r="CJ872" i="2"/>
  <c r="CK872" i="2"/>
  <c r="CL872" i="2"/>
  <c r="CM872" i="2"/>
  <c r="CN872" i="2"/>
  <c r="CO872" i="2"/>
  <c r="CP872" i="2"/>
  <c r="BX873" i="2"/>
  <c r="BY873" i="2"/>
  <c r="BZ873" i="2"/>
  <c r="CA873" i="2"/>
  <c r="CB873" i="2"/>
  <c r="CC873" i="2"/>
  <c r="CD873" i="2"/>
  <c r="CE873" i="2"/>
  <c r="CF873" i="2"/>
  <c r="CG873" i="2"/>
  <c r="CH873" i="2"/>
  <c r="CI873" i="2"/>
  <c r="CJ873" i="2"/>
  <c r="CK873" i="2"/>
  <c r="CL873" i="2"/>
  <c r="CM873" i="2"/>
  <c r="CN873" i="2"/>
  <c r="CO873" i="2"/>
  <c r="CP873" i="2"/>
  <c r="BX874" i="2"/>
  <c r="BY874" i="2"/>
  <c r="BZ874" i="2"/>
  <c r="CA874" i="2"/>
  <c r="CB874" i="2"/>
  <c r="CC874" i="2"/>
  <c r="CD874" i="2"/>
  <c r="CE874" i="2"/>
  <c r="CF874" i="2"/>
  <c r="CG874" i="2"/>
  <c r="CH874" i="2"/>
  <c r="CI874" i="2"/>
  <c r="CJ874" i="2"/>
  <c r="CK874" i="2"/>
  <c r="CL874" i="2"/>
  <c r="CM874" i="2"/>
  <c r="CN874" i="2"/>
  <c r="CO874" i="2"/>
  <c r="CP874" i="2"/>
  <c r="BX875" i="2"/>
  <c r="BY875" i="2"/>
  <c r="BZ875" i="2"/>
  <c r="CA875" i="2"/>
  <c r="CB875" i="2"/>
  <c r="CC875" i="2"/>
  <c r="CD875" i="2"/>
  <c r="CE875" i="2"/>
  <c r="CF875" i="2"/>
  <c r="CG875" i="2"/>
  <c r="CH875" i="2"/>
  <c r="CI875" i="2"/>
  <c r="CJ875" i="2"/>
  <c r="CK875" i="2"/>
  <c r="CL875" i="2"/>
  <c r="CM875" i="2"/>
  <c r="CN875" i="2"/>
  <c r="CO875" i="2"/>
  <c r="CP875" i="2"/>
  <c r="BX876" i="2"/>
  <c r="BY876" i="2"/>
  <c r="BZ876" i="2"/>
  <c r="CA876" i="2"/>
  <c r="CB876" i="2"/>
  <c r="CC876" i="2"/>
  <c r="CD876" i="2"/>
  <c r="CE876" i="2"/>
  <c r="CF876" i="2"/>
  <c r="CG876" i="2"/>
  <c r="CH876" i="2"/>
  <c r="CI876" i="2"/>
  <c r="CJ876" i="2"/>
  <c r="CK876" i="2"/>
  <c r="CL876" i="2"/>
  <c r="CM876" i="2"/>
  <c r="CN876" i="2"/>
  <c r="CO876" i="2"/>
  <c r="CP876" i="2"/>
  <c r="BX877" i="2"/>
  <c r="BY877" i="2"/>
  <c r="BZ877" i="2"/>
  <c r="CA877" i="2"/>
  <c r="CB877" i="2"/>
  <c r="CC877" i="2"/>
  <c r="CD877" i="2"/>
  <c r="CE877" i="2"/>
  <c r="CF877" i="2"/>
  <c r="CG877" i="2"/>
  <c r="CH877" i="2"/>
  <c r="CI877" i="2"/>
  <c r="CJ877" i="2"/>
  <c r="CK877" i="2"/>
  <c r="CL877" i="2"/>
  <c r="CM877" i="2"/>
  <c r="CN877" i="2"/>
  <c r="CO877" i="2"/>
  <c r="CP877" i="2"/>
  <c r="BX878" i="2"/>
  <c r="BY878" i="2"/>
  <c r="BZ878" i="2"/>
  <c r="CA878" i="2"/>
  <c r="CB878" i="2"/>
  <c r="CC878" i="2"/>
  <c r="CD878" i="2"/>
  <c r="CE878" i="2"/>
  <c r="CF878" i="2"/>
  <c r="CG878" i="2"/>
  <c r="CH878" i="2"/>
  <c r="CI878" i="2"/>
  <c r="CJ878" i="2"/>
  <c r="CK878" i="2"/>
  <c r="CL878" i="2"/>
  <c r="CM878" i="2"/>
  <c r="CN878" i="2"/>
  <c r="CO878" i="2"/>
  <c r="CP878" i="2"/>
  <c r="BX879" i="2"/>
  <c r="BY879" i="2"/>
  <c r="BZ879" i="2"/>
  <c r="CA879" i="2"/>
  <c r="CB879" i="2"/>
  <c r="CC879" i="2"/>
  <c r="CD879" i="2"/>
  <c r="CE879" i="2"/>
  <c r="CF879" i="2"/>
  <c r="CG879" i="2"/>
  <c r="CH879" i="2"/>
  <c r="CI879" i="2"/>
  <c r="CJ879" i="2"/>
  <c r="CK879" i="2"/>
  <c r="CL879" i="2"/>
  <c r="CM879" i="2"/>
  <c r="CN879" i="2"/>
  <c r="CO879" i="2"/>
  <c r="CP879" i="2"/>
  <c r="BX880" i="2"/>
  <c r="BY880" i="2"/>
  <c r="BZ880" i="2"/>
  <c r="CA880" i="2"/>
  <c r="CB880" i="2"/>
  <c r="CC880" i="2"/>
  <c r="CD880" i="2"/>
  <c r="CE880" i="2"/>
  <c r="CF880" i="2"/>
  <c r="CG880" i="2"/>
  <c r="CH880" i="2"/>
  <c r="CI880" i="2"/>
  <c r="CJ880" i="2"/>
  <c r="CK880" i="2"/>
  <c r="CL880" i="2"/>
  <c r="CM880" i="2"/>
  <c r="CN880" i="2"/>
  <c r="CO880" i="2"/>
  <c r="CP880" i="2"/>
  <c r="BX881" i="2"/>
  <c r="BY881" i="2"/>
  <c r="BZ881" i="2"/>
  <c r="CA881" i="2"/>
  <c r="CB881" i="2"/>
  <c r="CC881" i="2"/>
  <c r="CD881" i="2"/>
  <c r="CE881" i="2"/>
  <c r="CF881" i="2"/>
  <c r="CG881" i="2"/>
  <c r="CH881" i="2"/>
  <c r="CI881" i="2"/>
  <c r="CJ881" i="2"/>
  <c r="CK881" i="2"/>
  <c r="CL881" i="2"/>
  <c r="CM881" i="2"/>
  <c r="CN881" i="2"/>
  <c r="CO881" i="2"/>
  <c r="CP881" i="2"/>
  <c r="BX882" i="2"/>
  <c r="BY882" i="2"/>
  <c r="BZ882" i="2"/>
  <c r="CA882" i="2"/>
  <c r="CB882" i="2"/>
  <c r="CC882" i="2"/>
  <c r="CD882" i="2"/>
  <c r="CE882" i="2"/>
  <c r="CF882" i="2"/>
  <c r="CG882" i="2"/>
  <c r="CH882" i="2"/>
  <c r="CI882" i="2"/>
  <c r="CJ882" i="2"/>
  <c r="CK882" i="2"/>
  <c r="CL882" i="2"/>
  <c r="CM882" i="2"/>
  <c r="CN882" i="2"/>
  <c r="CO882" i="2"/>
  <c r="CP882" i="2"/>
  <c r="BX883" i="2"/>
  <c r="BY883" i="2"/>
  <c r="BZ883" i="2"/>
  <c r="CA883" i="2"/>
  <c r="CB883" i="2"/>
  <c r="CC883" i="2"/>
  <c r="CD883" i="2"/>
  <c r="CE883" i="2"/>
  <c r="CF883" i="2"/>
  <c r="CG883" i="2"/>
  <c r="CH883" i="2"/>
  <c r="CI883" i="2"/>
  <c r="CJ883" i="2"/>
  <c r="CK883" i="2"/>
  <c r="CL883" i="2"/>
  <c r="CM883" i="2"/>
  <c r="CN883" i="2"/>
  <c r="CO883" i="2"/>
  <c r="CP883" i="2"/>
  <c r="BX884" i="2"/>
  <c r="BY884" i="2"/>
  <c r="BZ884" i="2"/>
  <c r="CA884" i="2"/>
  <c r="CB884" i="2"/>
  <c r="CC884" i="2"/>
  <c r="CD884" i="2"/>
  <c r="CE884" i="2"/>
  <c r="CF884" i="2"/>
  <c r="CG884" i="2"/>
  <c r="CH884" i="2"/>
  <c r="CI884" i="2"/>
  <c r="CJ884" i="2"/>
  <c r="CK884" i="2"/>
  <c r="CL884" i="2"/>
  <c r="CM884" i="2"/>
  <c r="CN884" i="2"/>
  <c r="CO884" i="2"/>
  <c r="CP884" i="2"/>
  <c r="BX885" i="2"/>
  <c r="BY885" i="2"/>
  <c r="BZ885" i="2"/>
  <c r="CA885" i="2"/>
  <c r="CB885" i="2"/>
  <c r="CC885" i="2"/>
  <c r="CD885" i="2"/>
  <c r="CE885" i="2"/>
  <c r="CF885" i="2"/>
  <c r="CG885" i="2"/>
  <c r="CH885" i="2"/>
  <c r="CI885" i="2"/>
  <c r="CJ885" i="2"/>
  <c r="CK885" i="2"/>
  <c r="CL885" i="2"/>
  <c r="CM885" i="2"/>
  <c r="CN885" i="2"/>
  <c r="CO885" i="2"/>
  <c r="CP885" i="2"/>
  <c r="BX886" i="2"/>
  <c r="BY886" i="2"/>
  <c r="BZ886" i="2"/>
  <c r="CA886" i="2"/>
  <c r="CB886" i="2"/>
  <c r="CC886" i="2"/>
  <c r="CD886" i="2"/>
  <c r="CE886" i="2"/>
  <c r="CF886" i="2"/>
  <c r="CG886" i="2"/>
  <c r="CH886" i="2"/>
  <c r="CI886" i="2"/>
  <c r="CJ886" i="2"/>
  <c r="CK886" i="2"/>
  <c r="CL886" i="2"/>
  <c r="CM886" i="2"/>
  <c r="CN886" i="2"/>
  <c r="CO886" i="2"/>
  <c r="CP886" i="2"/>
  <c r="BX887" i="2"/>
  <c r="BY887" i="2"/>
  <c r="BZ887" i="2"/>
  <c r="CA887" i="2"/>
  <c r="CB887" i="2"/>
  <c r="CC887" i="2"/>
  <c r="CD887" i="2"/>
  <c r="CE887" i="2"/>
  <c r="CF887" i="2"/>
  <c r="CG887" i="2"/>
  <c r="CH887" i="2"/>
  <c r="CI887" i="2"/>
  <c r="CJ887" i="2"/>
  <c r="CK887" i="2"/>
  <c r="CL887" i="2"/>
  <c r="CM887" i="2"/>
  <c r="CN887" i="2"/>
  <c r="CO887" i="2"/>
  <c r="CP887" i="2"/>
  <c r="BX888" i="2"/>
  <c r="BY888" i="2"/>
  <c r="BZ888" i="2"/>
  <c r="CA888" i="2"/>
  <c r="CB888" i="2"/>
  <c r="CC888" i="2"/>
  <c r="CD888" i="2"/>
  <c r="CE888" i="2"/>
  <c r="CF888" i="2"/>
  <c r="CG888" i="2"/>
  <c r="CH888" i="2"/>
  <c r="CI888" i="2"/>
  <c r="CJ888" i="2"/>
  <c r="CK888" i="2"/>
  <c r="CL888" i="2"/>
  <c r="CM888" i="2"/>
  <c r="CN888" i="2"/>
  <c r="CO888" i="2"/>
  <c r="CP888" i="2"/>
  <c r="BX889" i="2"/>
  <c r="BY889" i="2"/>
  <c r="BZ889" i="2"/>
  <c r="CA889" i="2"/>
  <c r="CB889" i="2"/>
  <c r="CC889" i="2"/>
  <c r="CD889" i="2"/>
  <c r="CE889" i="2"/>
  <c r="CF889" i="2"/>
  <c r="CG889" i="2"/>
  <c r="CH889" i="2"/>
  <c r="CI889" i="2"/>
  <c r="CJ889" i="2"/>
  <c r="CK889" i="2"/>
  <c r="CL889" i="2"/>
  <c r="CM889" i="2"/>
  <c r="CN889" i="2"/>
  <c r="CO889" i="2"/>
  <c r="CP889" i="2"/>
  <c r="BX890" i="2"/>
  <c r="BY890" i="2"/>
  <c r="BZ890" i="2"/>
  <c r="CA890" i="2"/>
  <c r="CB890" i="2"/>
  <c r="CC890" i="2"/>
  <c r="CD890" i="2"/>
  <c r="CE890" i="2"/>
  <c r="CF890" i="2"/>
  <c r="CG890" i="2"/>
  <c r="CH890" i="2"/>
  <c r="CI890" i="2"/>
  <c r="CJ890" i="2"/>
  <c r="CK890" i="2"/>
  <c r="CL890" i="2"/>
  <c r="CM890" i="2"/>
  <c r="CN890" i="2"/>
  <c r="CO890" i="2"/>
  <c r="CP890" i="2"/>
  <c r="BX891" i="2"/>
  <c r="BY891" i="2"/>
  <c r="BZ891" i="2"/>
  <c r="CA891" i="2"/>
  <c r="CB891" i="2"/>
  <c r="CC891" i="2"/>
  <c r="CD891" i="2"/>
  <c r="CE891" i="2"/>
  <c r="CF891" i="2"/>
  <c r="CG891" i="2"/>
  <c r="CH891" i="2"/>
  <c r="CI891" i="2"/>
  <c r="CJ891" i="2"/>
  <c r="CK891" i="2"/>
  <c r="CL891" i="2"/>
  <c r="CM891" i="2"/>
  <c r="CN891" i="2"/>
  <c r="CO891" i="2"/>
  <c r="CP891" i="2"/>
  <c r="BX892" i="2"/>
  <c r="BY892" i="2"/>
  <c r="BZ892" i="2"/>
  <c r="CA892" i="2"/>
  <c r="CB892" i="2"/>
  <c r="CC892" i="2"/>
  <c r="CD892" i="2"/>
  <c r="CE892" i="2"/>
  <c r="CF892" i="2"/>
  <c r="CG892" i="2"/>
  <c r="CH892" i="2"/>
  <c r="CI892" i="2"/>
  <c r="CJ892" i="2"/>
  <c r="CK892" i="2"/>
  <c r="CL892" i="2"/>
  <c r="CM892" i="2"/>
  <c r="CN892" i="2"/>
  <c r="CO892" i="2"/>
  <c r="CP892" i="2"/>
  <c r="BX893" i="2"/>
  <c r="BY893" i="2"/>
  <c r="BZ893" i="2"/>
  <c r="CA893" i="2"/>
  <c r="CB893" i="2"/>
  <c r="CC893" i="2"/>
  <c r="CD893" i="2"/>
  <c r="CE893" i="2"/>
  <c r="CF893" i="2"/>
  <c r="CG893" i="2"/>
  <c r="CH893" i="2"/>
  <c r="CI893" i="2"/>
  <c r="CJ893" i="2"/>
  <c r="CK893" i="2"/>
  <c r="CL893" i="2"/>
  <c r="CM893" i="2"/>
  <c r="CN893" i="2"/>
  <c r="CO893" i="2"/>
  <c r="CP893" i="2"/>
  <c r="BX894" i="2"/>
  <c r="BY894" i="2"/>
  <c r="BZ894" i="2"/>
  <c r="CA894" i="2"/>
  <c r="CB894" i="2"/>
  <c r="CC894" i="2"/>
  <c r="CD894" i="2"/>
  <c r="CE894" i="2"/>
  <c r="CF894" i="2"/>
  <c r="CG894" i="2"/>
  <c r="CH894" i="2"/>
  <c r="CI894" i="2"/>
  <c r="CJ894" i="2"/>
  <c r="CK894" i="2"/>
  <c r="CL894" i="2"/>
  <c r="CM894" i="2"/>
  <c r="CN894" i="2"/>
  <c r="CO894" i="2"/>
  <c r="CP894" i="2"/>
  <c r="BX895" i="2"/>
  <c r="BY895" i="2"/>
  <c r="BZ895" i="2"/>
  <c r="CA895" i="2"/>
  <c r="CB895" i="2"/>
  <c r="CC895" i="2"/>
  <c r="CD895" i="2"/>
  <c r="CE895" i="2"/>
  <c r="CF895" i="2"/>
  <c r="CG895" i="2"/>
  <c r="CH895" i="2"/>
  <c r="CI895" i="2"/>
  <c r="CJ895" i="2"/>
  <c r="CK895" i="2"/>
  <c r="CL895" i="2"/>
  <c r="CM895" i="2"/>
  <c r="CN895" i="2"/>
  <c r="CO895" i="2"/>
  <c r="CP895" i="2"/>
  <c r="BX896" i="2"/>
  <c r="BY896" i="2"/>
  <c r="BZ896" i="2"/>
  <c r="CA896" i="2"/>
  <c r="CB896" i="2"/>
  <c r="CC896" i="2"/>
  <c r="CD896" i="2"/>
  <c r="CE896" i="2"/>
  <c r="CF896" i="2"/>
  <c r="CG896" i="2"/>
  <c r="CH896" i="2"/>
  <c r="CI896" i="2"/>
  <c r="CJ896" i="2"/>
  <c r="CK896" i="2"/>
  <c r="CL896" i="2"/>
  <c r="CM896" i="2"/>
  <c r="CN896" i="2"/>
  <c r="CO896" i="2"/>
  <c r="CP896" i="2"/>
  <c r="BX897" i="2"/>
  <c r="BY897" i="2"/>
  <c r="BZ897" i="2"/>
  <c r="CA897" i="2"/>
  <c r="CB897" i="2"/>
  <c r="CC897" i="2"/>
  <c r="CD897" i="2"/>
  <c r="CE897" i="2"/>
  <c r="CF897" i="2"/>
  <c r="CG897" i="2"/>
  <c r="CH897" i="2"/>
  <c r="CI897" i="2"/>
  <c r="CJ897" i="2"/>
  <c r="CK897" i="2"/>
  <c r="CL897" i="2"/>
  <c r="CM897" i="2"/>
  <c r="CN897" i="2"/>
  <c r="CO897" i="2"/>
  <c r="CP897" i="2"/>
  <c r="BX898" i="2"/>
  <c r="BY898" i="2"/>
  <c r="BZ898" i="2"/>
  <c r="CA898" i="2"/>
  <c r="CB898" i="2"/>
  <c r="CC898" i="2"/>
  <c r="CD898" i="2"/>
  <c r="CE898" i="2"/>
  <c r="CF898" i="2"/>
  <c r="CG898" i="2"/>
  <c r="CH898" i="2"/>
  <c r="CI898" i="2"/>
  <c r="CJ898" i="2"/>
  <c r="CK898" i="2"/>
  <c r="CL898" i="2"/>
  <c r="CM898" i="2"/>
  <c r="CN898" i="2"/>
  <c r="CO898" i="2"/>
  <c r="CP898" i="2"/>
  <c r="BX899" i="2"/>
  <c r="BY899" i="2"/>
  <c r="BZ899" i="2"/>
  <c r="CA899" i="2"/>
  <c r="CB899" i="2"/>
  <c r="CC899" i="2"/>
  <c r="CD899" i="2"/>
  <c r="CE899" i="2"/>
  <c r="CF899" i="2"/>
  <c r="CG899" i="2"/>
  <c r="CH899" i="2"/>
  <c r="CI899" i="2"/>
  <c r="CJ899" i="2"/>
  <c r="CK899" i="2"/>
  <c r="CL899" i="2"/>
  <c r="CM899" i="2"/>
  <c r="CN899" i="2"/>
  <c r="CO899" i="2"/>
  <c r="CP899" i="2"/>
  <c r="BX900" i="2"/>
  <c r="BY900" i="2"/>
  <c r="BZ900" i="2"/>
  <c r="CA900" i="2"/>
  <c r="CB900" i="2"/>
  <c r="CC900" i="2"/>
  <c r="CD900" i="2"/>
  <c r="CE900" i="2"/>
  <c r="CF900" i="2"/>
  <c r="CG900" i="2"/>
  <c r="CH900" i="2"/>
  <c r="CI900" i="2"/>
  <c r="CJ900" i="2"/>
  <c r="CK900" i="2"/>
  <c r="CL900" i="2"/>
  <c r="CM900" i="2"/>
  <c r="CN900" i="2"/>
  <c r="CO900" i="2"/>
  <c r="CP900" i="2"/>
  <c r="BX901" i="2"/>
  <c r="BY901" i="2"/>
  <c r="BZ901" i="2"/>
  <c r="CA901" i="2"/>
  <c r="CB901" i="2"/>
  <c r="CC901" i="2"/>
  <c r="CD901" i="2"/>
  <c r="CE901" i="2"/>
  <c r="CF901" i="2"/>
  <c r="CG901" i="2"/>
  <c r="CH901" i="2"/>
  <c r="CI901" i="2"/>
  <c r="CJ901" i="2"/>
  <c r="CK901" i="2"/>
  <c r="CL901" i="2"/>
  <c r="CM901" i="2"/>
  <c r="CN901" i="2"/>
  <c r="CO901" i="2"/>
  <c r="CP901" i="2"/>
  <c r="BX902" i="2"/>
  <c r="BY902" i="2"/>
  <c r="BZ902" i="2"/>
  <c r="CA902" i="2"/>
  <c r="CB902" i="2"/>
  <c r="CC902" i="2"/>
  <c r="CD902" i="2"/>
  <c r="CE902" i="2"/>
  <c r="CF902" i="2"/>
  <c r="CG902" i="2"/>
  <c r="CH902" i="2"/>
  <c r="CI902" i="2"/>
  <c r="CJ902" i="2"/>
  <c r="CK902" i="2"/>
  <c r="CL902" i="2"/>
  <c r="CM902" i="2"/>
  <c r="CN902" i="2"/>
  <c r="CO902" i="2"/>
  <c r="CP902" i="2"/>
  <c r="BX903" i="2"/>
  <c r="BY903" i="2"/>
  <c r="BZ903" i="2"/>
  <c r="CA903" i="2"/>
  <c r="CB903" i="2"/>
  <c r="CC903" i="2"/>
  <c r="CD903" i="2"/>
  <c r="CE903" i="2"/>
  <c r="CF903" i="2"/>
  <c r="CG903" i="2"/>
  <c r="CH903" i="2"/>
  <c r="CI903" i="2"/>
  <c r="CJ903" i="2"/>
  <c r="CK903" i="2"/>
  <c r="CL903" i="2"/>
  <c r="CM903" i="2"/>
  <c r="CN903" i="2"/>
  <c r="CO903" i="2"/>
  <c r="CP903" i="2"/>
  <c r="BX904" i="2"/>
  <c r="BY904" i="2"/>
  <c r="BZ904" i="2"/>
  <c r="CA904" i="2"/>
  <c r="CB904" i="2"/>
  <c r="CC904" i="2"/>
  <c r="CD904" i="2"/>
  <c r="CE904" i="2"/>
  <c r="CF904" i="2"/>
  <c r="CG904" i="2"/>
  <c r="CH904" i="2"/>
  <c r="CI904" i="2"/>
  <c r="CJ904" i="2"/>
  <c r="CK904" i="2"/>
  <c r="CL904" i="2"/>
  <c r="CM904" i="2"/>
  <c r="CN904" i="2"/>
  <c r="CO904" i="2"/>
  <c r="CP904" i="2"/>
  <c r="BX905" i="2"/>
  <c r="BY905" i="2"/>
  <c r="BZ905" i="2"/>
  <c r="CA905" i="2"/>
  <c r="CB905" i="2"/>
  <c r="CC905" i="2"/>
  <c r="CD905" i="2"/>
  <c r="CE905" i="2"/>
  <c r="CF905" i="2"/>
  <c r="CG905" i="2"/>
  <c r="CH905" i="2"/>
  <c r="CI905" i="2"/>
  <c r="CJ905" i="2"/>
  <c r="CK905" i="2"/>
  <c r="CL905" i="2"/>
  <c r="CM905" i="2"/>
  <c r="CN905" i="2"/>
  <c r="CO905" i="2"/>
  <c r="CP905" i="2"/>
  <c r="BX906" i="2"/>
  <c r="BY906" i="2"/>
  <c r="BZ906" i="2"/>
  <c r="CA906" i="2"/>
  <c r="CB906" i="2"/>
  <c r="CC906" i="2"/>
  <c r="CD906" i="2"/>
  <c r="CE906" i="2"/>
  <c r="CF906" i="2"/>
  <c r="CG906" i="2"/>
  <c r="CH906" i="2"/>
  <c r="CI906" i="2"/>
  <c r="CJ906" i="2"/>
  <c r="CK906" i="2"/>
  <c r="CL906" i="2"/>
  <c r="CM906" i="2"/>
  <c r="CN906" i="2"/>
  <c r="CO906" i="2"/>
  <c r="CP906" i="2"/>
  <c r="BX907" i="2"/>
  <c r="BY907" i="2"/>
  <c r="BZ907" i="2"/>
  <c r="CA907" i="2"/>
  <c r="CB907" i="2"/>
  <c r="CC907" i="2"/>
  <c r="CD907" i="2"/>
  <c r="CE907" i="2"/>
  <c r="CF907" i="2"/>
  <c r="CG907" i="2"/>
  <c r="CH907" i="2"/>
  <c r="CI907" i="2"/>
  <c r="CJ907" i="2"/>
  <c r="CK907" i="2"/>
  <c r="CL907" i="2"/>
  <c r="CM907" i="2"/>
  <c r="CN907" i="2"/>
  <c r="CO907" i="2"/>
  <c r="CP907" i="2"/>
  <c r="BX908" i="2"/>
  <c r="BY908" i="2"/>
  <c r="BZ908" i="2"/>
  <c r="CA908" i="2"/>
  <c r="CB908" i="2"/>
  <c r="CC908" i="2"/>
  <c r="CD908" i="2"/>
  <c r="CE908" i="2"/>
  <c r="CF908" i="2"/>
  <c r="CG908" i="2"/>
  <c r="CH908" i="2"/>
  <c r="CI908" i="2"/>
  <c r="CJ908" i="2"/>
  <c r="CK908" i="2"/>
  <c r="CL908" i="2"/>
  <c r="CM908" i="2"/>
  <c r="CN908" i="2"/>
  <c r="CO908" i="2"/>
  <c r="CP908" i="2"/>
  <c r="BX909" i="2"/>
  <c r="BY909" i="2"/>
  <c r="BZ909" i="2"/>
  <c r="CA909" i="2"/>
  <c r="CB909" i="2"/>
  <c r="CC909" i="2"/>
  <c r="CD909" i="2"/>
  <c r="CE909" i="2"/>
  <c r="CF909" i="2"/>
  <c r="CG909" i="2"/>
  <c r="CH909" i="2"/>
  <c r="CI909" i="2"/>
  <c r="CJ909" i="2"/>
  <c r="CK909" i="2"/>
  <c r="CL909" i="2"/>
  <c r="CM909" i="2"/>
  <c r="CN909" i="2"/>
  <c r="CO909" i="2"/>
  <c r="CP909" i="2"/>
  <c r="BX910" i="2"/>
  <c r="BY910" i="2"/>
  <c r="BZ910" i="2"/>
  <c r="CA910" i="2"/>
  <c r="CB910" i="2"/>
  <c r="CC910" i="2"/>
  <c r="CD910" i="2"/>
  <c r="CE910" i="2"/>
  <c r="CF910" i="2"/>
  <c r="CG910" i="2"/>
  <c r="CH910" i="2"/>
  <c r="CI910" i="2"/>
  <c r="CJ910" i="2"/>
  <c r="CK910" i="2"/>
  <c r="CL910" i="2"/>
  <c r="CM910" i="2"/>
  <c r="CN910" i="2"/>
  <c r="CO910" i="2"/>
  <c r="CP910" i="2"/>
  <c r="BX911" i="2"/>
  <c r="BY911" i="2"/>
  <c r="BZ911" i="2"/>
  <c r="CA911" i="2"/>
  <c r="CB911" i="2"/>
  <c r="CC911" i="2"/>
  <c r="CD911" i="2"/>
  <c r="CE911" i="2"/>
  <c r="CF911" i="2"/>
  <c r="CG911" i="2"/>
  <c r="CH911" i="2"/>
  <c r="CI911" i="2"/>
  <c r="CJ911" i="2"/>
  <c r="CK911" i="2"/>
  <c r="CL911" i="2"/>
  <c r="CM911" i="2"/>
  <c r="CN911" i="2"/>
  <c r="CO911" i="2"/>
  <c r="CP911" i="2"/>
  <c r="BX912" i="2"/>
  <c r="BY912" i="2"/>
  <c r="BZ912" i="2"/>
  <c r="CA912" i="2"/>
  <c r="CB912" i="2"/>
  <c r="CC912" i="2"/>
  <c r="CD912" i="2"/>
  <c r="CE912" i="2"/>
  <c r="CF912" i="2"/>
  <c r="CG912" i="2"/>
  <c r="CH912" i="2"/>
  <c r="CI912" i="2"/>
  <c r="CJ912" i="2"/>
  <c r="CK912" i="2"/>
  <c r="CL912" i="2"/>
  <c r="CM912" i="2"/>
  <c r="CN912" i="2"/>
  <c r="CO912" i="2"/>
  <c r="CP912" i="2"/>
  <c r="BX913" i="2"/>
  <c r="BY913" i="2"/>
  <c r="BZ913" i="2"/>
  <c r="CA913" i="2"/>
  <c r="CB913" i="2"/>
  <c r="CC913" i="2"/>
  <c r="CD913" i="2"/>
  <c r="CE913" i="2"/>
  <c r="CF913" i="2"/>
  <c r="CG913" i="2"/>
  <c r="CH913" i="2"/>
  <c r="CI913" i="2"/>
  <c r="CJ913" i="2"/>
  <c r="CK913" i="2"/>
  <c r="CL913" i="2"/>
  <c r="CM913" i="2"/>
  <c r="CN913" i="2"/>
  <c r="CO913" i="2"/>
  <c r="CP913" i="2"/>
  <c r="BX914" i="2"/>
  <c r="BY914" i="2"/>
  <c r="BZ914" i="2"/>
  <c r="CA914" i="2"/>
  <c r="CB914" i="2"/>
  <c r="CC914" i="2"/>
  <c r="CD914" i="2"/>
  <c r="CE914" i="2"/>
  <c r="CF914" i="2"/>
  <c r="CG914" i="2"/>
  <c r="CH914" i="2"/>
  <c r="CI914" i="2"/>
  <c r="CJ914" i="2"/>
  <c r="CK914" i="2"/>
  <c r="CL914" i="2"/>
  <c r="CM914" i="2"/>
  <c r="CN914" i="2"/>
  <c r="CO914" i="2"/>
  <c r="CP914" i="2"/>
  <c r="BX915" i="2"/>
  <c r="BY915" i="2"/>
  <c r="BZ915" i="2"/>
  <c r="CA915" i="2"/>
  <c r="CB915" i="2"/>
  <c r="CC915" i="2"/>
  <c r="CD915" i="2"/>
  <c r="CE915" i="2"/>
  <c r="CF915" i="2"/>
  <c r="CG915" i="2"/>
  <c r="CH915" i="2"/>
  <c r="CI915" i="2"/>
  <c r="CJ915" i="2"/>
  <c r="CK915" i="2"/>
  <c r="CL915" i="2"/>
  <c r="CM915" i="2"/>
  <c r="CN915" i="2"/>
  <c r="CO915" i="2"/>
  <c r="CP915" i="2"/>
  <c r="BX916" i="2"/>
  <c r="BY916" i="2"/>
  <c r="BZ916" i="2"/>
  <c r="CA916" i="2"/>
  <c r="CB916" i="2"/>
  <c r="CC916" i="2"/>
  <c r="CD916" i="2"/>
  <c r="CE916" i="2"/>
  <c r="CF916" i="2"/>
  <c r="CG916" i="2"/>
  <c r="CH916" i="2"/>
  <c r="CI916" i="2"/>
  <c r="CJ916" i="2"/>
  <c r="CK916" i="2"/>
  <c r="CL916" i="2"/>
  <c r="CM916" i="2"/>
  <c r="CN916" i="2"/>
  <c r="CO916" i="2"/>
  <c r="CP916" i="2"/>
  <c r="BX917" i="2"/>
  <c r="BY917" i="2"/>
  <c r="BZ917" i="2"/>
  <c r="CA917" i="2"/>
  <c r="CB917" i="2"/>
  <c r="CC917" i="2"/>
  <c r="CD917" i="2"/>
  <c r="CE917" i="2"/>
  <c r="CF917" i="2"/>
  <c r="CG917" i="2"/>
  <c r="CH917" i="2"/>
  <c r="CI917" i="2"/>
  <c r="CJ917" i="2"/>
  <c r="CK917" i="2"/>
  <c r="CL917" i="2"/>
  <c r="CM917" i="2"/>
  <c r="CN917" i="2"/>
  <c r="CO917" i="2"/>
  <c r="CP917" i="2"/>
  <c r="BX918" i="2"/>
  <c r="BY918" i="2"/>
  <c r="BZ918" i="2"/>
  <c r="CA918" i="2"/>
  <c r="CB918" i="2"/>
  <c r="CC918" i="2"/>
  <c r="CD918" i="2"/>
  <c r="CE918" i="2"/>
  <c r="CF918" i="2"/>
  <c r="CG918" i="2"/>
  <c r="CH918" i="2"/>
  <c r="CI918" i="2"/>
  <c r="CJ918" i="2"/>
  <c r="CK918" i="2"/>
  <c r="CL918" i="2"/>
  <c r="CM918" i="2"/>
  <c r="CN918" i="2"/>
  <c r="CO918" i="2"/>
  <c r="CP918" i="2"/>
  <c r="BX919" i="2"/>
  <c r="BY919" i="2"/>
  <c r="BZ919" i="2"/>
  <c r="CA919" i="2"/>
  <c r="CB919" i="2"/>
  <c r="CC919" i="2"/>
  <c r="CD919" i="2"/>
  <c r="CE919" i="2"/>
  <c r="CF919" i="2"/>
  <c r="CG919" i="2"/>
  <c r="CH919" i="2"/>
  <c r="CI919" i="2"/>
  <c r="CJ919" i="2"/>
  <c r="CK919" i="2"/>
  <c r="CL919" i="2"/>
  <c r="CM919" i="2"/>
  <c r="CN919" i="2"/>
  <c r="CO919" i="2"/>
  <c r="CP919" i="2"/>
  <c r="BX920" i="2"/>
  <c r="BY920" i="2"/>
  <c r="BZ920" i="2"/>
  <c r="CA920" i="2"/>
  <c r="CB920" i="2"/>
  <c r="CC920" i="2"/>
  <c r="CD920" i="2"/>
  <c r="CE920" i="2"/>
  <c r="CF920" i="2"/>
  <c r="CG920" i="2"/>
  <c r="CH920" i="2"/>
  <c r="CI920" i="2"/>
  <c r="CJ920" i="2"/>
  <c r="CK920" i="2"/>
  <c r="CL920" i="2"/>
  <c r="CM920" i="2"/>
  <c r="CN920" i="2"/>
  <c r="CO920" i="2"/>
  <c r="CP920" i="2"/>
  <c r="BX921" i="2"/>
  <c r="BY921" i="2"/>
  <c r="BZ921" i="2"/>
  <c r="CA921" i="2"/>
  <c r="CB921" i="2"/>
  <c r="CC921" i="2"/>
  <c r="CD921" i="2"/>
  <c r="CE921" i="2"/>
  <c r="CF921" i="2"/>
  <c r="CG921" i="2"/>
  <c r="CH921" i="2"/>
  <c r="CI921" i="2"/>
  <c r="CJ921" i="2"/>
  <c r="CK921" i="2"/>
  <c r="CL921" i="2"/>
  <c r="CM921" i="2"/>
  <c r="CN921" i="2"/>
  <c r="CO921" i="2"/>
  <c r="CP921" i="2"/>
  <c r="BX922" i="2"/>
  <c r="BY922" i="2"/>
  <c r="BZ922" i="2"/>
  <c r="CA922" i="2"/>
  <c r="CB922" i="2"/>
  <c r="CC922" i="2"/>
  <c r="CD922" i="2"/>
  <c r="CE922" i="2"/>
  <c r="CF922" i="2"/>
  <c r="CG922" i="2"/>
  <c r="CH922" i="2"/>
  <c r="CI922" i="2"/>
  <c r="CJ922" i="2"/>
  <c r="CK922" i="2"/>
  <c r="CL922" i="2"/>
  <c r="CM922" i="2"/>
  <c r="CN922" i="2"/>
  <c r="CO922" i="2"/>
  <c r="CP922" i="2"/>
  <c r="BX923" i="2"/>
  <c r="BY923" i="2"/>
  <c r="BZ923" i="2"/>
  <c r="CA923" i="2"/>
  <c r="CB923" i="2"/>
  <c r="CC923" i="2"/>
  <c r="CD923" i="2"/>
  <c r="CE923" i="2"/>
  <c r="CF923" i="2"/>
  <c r="CG923" i="2"/>
  <c r="CH923" i="2"/>
  <c r="CI923" i="2"/>
  <c r="CJ923" i="2"/>
  <c r="CK923" i="2"/>
  <c r="CL923" i="2"/>
  <c r="CM923" i="2"/>
  <c r="CN923" i="2"/>
  <c r="CO923" i="2"/>
  <c r="CP923" i="2"/>
  <c r="BX924" i="2"/>
  <c r="BY924" i="2"/>
  <c r="BZ924" i="2"/>
  <c r="CA924" i="2"/>
  <c r="CB924" i="2"/>
  <c r="CC924" i="2"/>
  <c r="CD924" i="2"/>
  <c r="CE924" i="2"/>
  <c r="CF924" i="2"/>
  <c r="CG924" i="2"/>
  <c r="CH924" i="2"/>
  <c r="CI924" i="2"/>
  <c r="CJ924" i="2"/>
  <c r="CK924" i="2"/>
  <c r="CL924" i="2"/>
  <c r="CM924" i="2"/>
  <c r="CN924" i="2"/>
  <c r="CO924" i="2"/>
  <c r="CP924" i="2"/>
  <c r="BX925" i="2"/>
  <c r="BY925" i="2"/>
  <c r="BZ925" i="2"/>
  <c r="CA925" i="2"/>
  <c r="CB925" i="2"/>
  <c r="CC925" i="2"/>
  <c r="CD925" i="2"/>
  <c r="CE925" i="2"/>
  <c r="CF925" i="2"/>
  <c r="CG925" i="2"/>
  <c r="CH925" i="2"/>
  <c r="CI925" i="2"/>
  <c r="CJ925" i="2"/>
  <c r="CK925" i="2"/>
  <c r="CL925" i="2"/>
  <c r="CM925" i="2"/>
  <c r="CN925" i="2"/>
  <c r="CO925" i="2"/>
  <c r="CP925" i="2"/>
  <c r="BX926" i="2"/>
  <c r="BY926" i="2"/>
  <c r="BZ926" i="2"/>
  <c r="CA926" i="2"/>
  <c r="CB926" i="2"/>
  <c r="CC926" i="2"/>
  <c r="CD926" i="2"/>
  <c r="CE926" i="2"/>
  <c r="CF926" i="2"/>
  <c r="CG926" i="2"/>
  <c r="CH926" i="2"/>
  <c r="CI926" i="2"/>
  <c r="CJ926" i="2"/>
  <c r="CK926" i="2"/>
  <c r="CL926" i="2"/>
  <c r="CM926" i="2"/>
  <c r="CN926" i="2"/>
  <c r="CO926" i="2"/>
  <c r="CP926" i="2"/>
  <c r="BX927" i="2"/>
  <c r="BY927" i="2"/>
  <c r="BZ927" i="2"/>
  <c r="CA927" i="2"/>
  <c r="CB927" i="2"/>
  <c r="CC927" i="2"/>
  <c r="CD927" i="2"/>
  <c r="CE927" i="2"/>
  <c r="CF927" i="2"/>
  <c r="CG927" i="2"/>
  <c r="CH927" i="2"/>
  <c r="CI927" i="2"/>
  <c r="CJ927" i="2"/>
  <c r="CK927" i="2"/>
  <c r="CL927" i="2"/>
  <c r="CM927" i="2"/>
  <c r="CN927" i="2"/>
  <c r="CO927" i="2"/>
  <c r="CP927" i="2"/>
  <c r="BX928" i="2"/>
  <c r="BY928" i="2"/>
  <c r="BZ928" i="2"/>
  <c r="CA928" i="2"/>
  <c r="CB928" i="2"/>
  <c r="CC928" i="2"/>
  <c r="CD928" i="2"/>
  <c r="CE928" i="2"/>
  <c r="CF928" i="2"/>
  <c r="CG928" i="2"/>
  <c r="CH928" i="2"/>
  <c r="CI928" i="2"/>
  <c r="CJ928" i="2"/>
  <c r="CK928" i="2"/>
  <c r="CL928" i="2"/>
  <c r="CM928" i="2"/>
  <c r="CN928" i="2"/>
  <c r="CO928" i="2"/>
  <c r="CP928" i="2"/>
  <c r="BX929" i="2"/>
  <c r="BY929" i="2"/>
  <c r="BZ929" i="2"/>
  <c r="CA929" i="2"/>
  <c r="CB929" i="2"/>
  <c r="CC929" i="2"/>
  <c r="CD929" i="2"/>
  <c r="CE929" i="2"/>
  <c r="CF929" i="2"/>
  <c r="CG929" i="2"/>
  <c r="CH929" i="2"/>
  <c r="CI929" i="2"/>
  <c r="CJ929" i="2"/>
  <c r="CK929" i="2"/>
  <c r="CL929" i="2"/>
  <c r="CM929" i="2"/>
  <c r="CN929" i="2"/>
  <c r="CO929" i="2"/>
  <c r="CP929" i="2"/>
  <c r="BX930" i="2"/>
  <c r="BY930" i="2"/>
  <c r="BZ930" i="2"/>
  <c r="CA930" i="2"/>
  <c r="CB930" i="2"/>
  <c r="CC930" i="2"/>
  <c r="CD930" i="2"/>
  <c r="CE930" i="2"/>
  <c r="CF930" i="2"/>
  <c r="CG930" i="2"/>
  <c r="CH930" i="2"/>
  <c r="CI930" i="2"/>
  <c r="CJ930" i="2"/>
  <c r="CK930" i="2"/>
  <c r="CL930" i="2"/>
  <c r="CM930" i="2"/>
  <c r="CN930" i="2"/>
  <c r="CO930" i="2"/>
  <c r="CP930" i="2"/>
  <c r="BX931" i="2"/>
  <c r="BY931" i="2"/>
  <c r="BZ931" i="2"/>
  <c r="CA931" i="2"/>
  <c r="CB931" i="2"/>
  <c r="CC931" i="2"/>
  <c r="CD931" i="2"/>
  <c r="CE931" i="2"/>
  <c r="CF931" i="2"/>
  <c r="CG931" i="2"/>
  <c r="CH931" i="2"/>
  <c r="CI931" i="2"/>
  <c r="CJ931" i="2"/>
  <c r="CK931" i="2"/>
  <c r="CL931" i="2"/>
  <c r="CM931" i="2"/>
  <c r="CN931" i="2"/>
  <c r="CO931" i="2"/>
  <c r="CP931" i="2"/>
  <c r="BX932" i="2"/>
  <c r="BY932" i="2"/>
  <c r="BZ932" i="2"/>
  <c r="CA932" i="2"/>
  <c r="CB932" i="2"/>
  <c r="CC932" i="2"/>
  <c r="CD932" i="2"/>
  <c r="CE932" i="2"/>
  <c r="CF932" i="2"/>
  <c r="CG932" i="2"/>
  <c r="CH932" i="2"/>
  <c r="CI932" i="2"/>
  <c r="CJ932" i="2"/>
  <c r="CK932" i="2"/>
  <c r="CL932" i="2"/>
  <c r="CM932" i="2"/>
  <c r="CN932" i="2"/>
  <c r="CO932" i="2"/>
  <c r="CP932" i="2"/>
  <c r="BX933" i="2"/>
  <c r="BY933" i="2"/>
  <c r="BZ933" i="2"/>
  <c r="CA933" i="2"/>
  <c r="CB933" i="2"/>
  <c r="CC933" i="2"/>
  <c r="CD933" i="2"/>
  <c r="CE933" i="2"/>
  <c r="CF933" i="2"/>
  <c r="CG933" i="2"/>
  <c r="CH933" i="2"/>
  <c r="CI933" i="2"/>
  <c r="CJ933" i="2"/>
  <c r="CK933" i="2"/>
  <c r="CL933" i="2"/>
  <c r="CM933" i="2"/>
  <c r="CN933" i="2"/>
  <c r="CO933" i="2"/>
  <c r="CP933" i="2"/>
  <c r="BX934" i="2"/>
  <c r="BY934" i="2"/>
  <c r="BZ934" i="2"/>
  <c r="CA934" i="2"/>
  <c r="CB934" i="2"/>
  <c r="CC934" i="2"/>
  <c r="CD934" i="2"/>
  <c r="CE934" i="2"/>
  <c r="CF934" i="2"/>
  <c r="CG934" i="2"/>
  <c r="CH934" i="2"/>
  <c r="CI934" i="2"/>
  <c r="CJ934" i="2"/>
  <c r="CK934" i="2"/>
  <c r="CL934" i="2"/>
  <c r="CM934" i="2"/>
  <c r="CN934" i="2"/>
  <c r="CO934" i="2"/>
  <c r="CP934" i="2"/>
  <c r="BX935" i="2"/>
  <c r="BY935" i="2"/>
  <c r="BZ935" i="2"/>
  <c r="CA935" i="2"/>
  <c r="CB935" i="2"/>
  <c r="CC935" i="2"/>
  <c r="CD935" i="2"/>
  <c r="CE935" i="2"/>
  <c r="CF935" i="2"/>
  <c r="CG935" i="2"/>
  <c r="CH935" i="2"/>
  <c r="CI935" i="2"/>
  <c r="CJ935" i="2"/>
  <c r="CK935" i="2"/>
  <c r="CL935" i="2"/>
  <c r="CM935" i="2"/>
  <c r="CN935" i="2"/>
  <c r="CO935" i="2"/>
  <c r="CP935" i="2"/>
  <c r="BX936" i="2"/>
  <c r="BY936" i="2"/>
  <c r="BZ936" i="2"/>
  <c r="CA936" i="2"/>
  <c r="CB936" i="2"/>
  <c r="CC936" i="2"/>
  <c r="CD936" i="2"/>
  <c r="CE936" i="2"/>
  <c r="CF936" i="2"/>
  <c r="CG936" i="2"/>
  <c r="CH936" i="2"/>
  <c r="CI936" i="2"/>
  <c r="CJ936" i="2"/>
  <c r="CK936" i="2"/>
  <c r="CL936" i="2"/>
  <c r="CM936" i="2"/>
  <c r="CN936" i="2"/>
  <c r="CO936" i="2"/>
  <c r="CP936" i="2"/>
  <c r="BX937" i="2"/>
  <c r="BY937" i="2"/>
  <c r="BZ937" i="2"/>
  <c r="CA937" i="2"/>
  <c r="CB937" i="2"/>
  <c r="CC937" i="2"/>
  <c r="CD937" i="2"/>
  <c r="CE937" i="2"/>
  <c r="CF937" i="2"/>
  <c r="CG937" i="2"/>
  <c r="CH937" i="2"/>
  <c r="CI937" i="2"/>
  <c r="CJ937" i="2"/>
  <c r="CK937" i="2"/>
  <c r="CL937" i="2"/>
  <c r="CM937" i="2"/>
  <c r="CN937" i="2"/>
  <c r="CO937" i="2"/>
  <c r="CP937" i="2"/>
  <c r="BX938" i="2"/>
  <c r="BY938" i="2"/>
  <c r="BZ938" i="2"/>
  <c r="CA938" i="2"/>
  <c r="CB938" i="2"/>
  <c r="CC938" i="2"/>
  <c r="CD938" i="2"/>
  <c r="CE938" i="2"/>
  <c r="CF938" i="2"/>
  <c r="CG938" i="2"/>
  <c r="CH938" i="2"/>
  <c r="CI938" i="2"/>
  <c r="CJ938" i="2"/>
  <c r="CK938" i="2"/>
  <c r="CL938" i="2"/>
  <c r="CM938" i="2"/>
  <c r="CN938" i="2"/>
  <c r="CO938" i="2"/>
  <c r="CP938" i="2"/>
  <c r="BX939" i="2"/>
  <c r="BY939" i="2"/>
  <c r="BZ939" i="2"/>
  <c r="CA939" i="2"/>
  <c r="CB939" i="2"/>
  <c r="CC939" i="2"/>
  <c r="CD939" i="2"/>
  <c r="CE939" i="2"/>
  <c r="CF939" i="2"/>
  <c r="CG939" i="2"/>
  <c r="CH939" i="2"/>
  <c r="CI939" i="2"/>
  <c r="CJ939" i="2"/>
  <c r="CK939" i="2"/>
  <c r="CL939" i="2"/>
  <c r="CM939" i="2"/>
  <c r="CN939" i="2"/>
  <c r="CO939" i="2"/>
  <c r="CP939" i="2"/>
  <c r="BX940" i="2"/>
  <c r="BY940" i="2"/>
  <c r="BZ940" i="2"/>
  <c r="CA940" i="2"/>
  <c r="CB940" i="2"/>
  <c r="CC940" i="2"/>
  <c r="CD940" i="2"/>
  <c r="CE940" i="2"/>
  <c r="CF940" i="2"/>
  <c r="CG940" i="2"/>
  <c r="CH940" i="2"/>
  <c r="CI940" i="2"/>
  <c r="CJ940" i="2"/>
  <c r="CK940" i="2"/>
  <c r="CL940" i="2"/>
  <c r="CM940" i="2"/>
  <c r="CN940" i="2"/>
  <c r="CO940" i="2"/>
  <c r="CP940" i="2"/>
  <c r="BX941" i="2"/>
  <c r="BY941" i="2"/>
  <c r="BZ941" i="2"/>
  <c r="CA941" i="2"/>
  <c r="CB941" i="2"/>
  <c r="CC941" i="2"/>
  <c r="CD941" i="2"/>
  <c r="CE941" i="2"/>
  <c r="CF941" i="2"/>
  <c r="CG941" i="2"/>
  <c r="CH941" i="2"/>
  <c r="CI941" i="2"/>
  <c r="CJ941" i="2"/>
  <c r="CK941" i="2"/>
  <c r="CL941" i="2"/>
  <c r="CM941" i="2"/>
  <c r="CN941" i="2"/>
  <c r="CO941" i="2"/>
  <c r="CP941" i="2"/>
  <c r="BX942" i="2"/>
  <c r="BY942" i="2"/>
  <c r="BZ942" i="2"/>
  <c r="CA942" i="2"/>
  <c r="CB942" i="2"/>
  <c r="CC942" i="2"/>
  <c r="CD942" i="2"/>
  <c r="CE942" i="2"/>
  <c r="CF942" i="2"/>
  <c r="CG942" i="2"/>
  <c r="CH942" i="2"/>
  <c r="CI942" i="2"/>
  <c r="CJ942" i="2"/>
  <c r="CK942" i="2"/>
  <c r="CL942" i="2"/>
  <c r="CM942" i="2"/>
  <c r="CN942" i="2"/>
  <c r="CO942" i="2"/>
  <c r="CP942" i="2"/>
  <c r="BX943" i="2"/>
  <c r="BY943" i="2"/>
  <c r="BZ943" i="2"/>
  <c r="CA943" i="2"/>
  <c r="CB943" i="2"/>
  <c r="CC943" i="2"/>
  <c r="CD943" i="2"/>
  <c r="CE943" i="2"/>
  <c r="CF943" i="2"/>
  <c r="CG943" i="2"/>
  <c r="CH943" i="2"/>
  <c r="CI943" i="2"/>
  <c r="CJ943" i="2"/>
  <c r="CK943" i="2"/>
  <c r="CL943" i="2"/>
  <c r="CM943" i="2"/>
  <c r="CN943" i="2"/>
  <c r="CO943" i="2"/>
  <c r="CP943" i="2"/>
  <c r="BX944" i="2"/>
  <c r="BY944" i="2"/>
  <c r="BZ944" i="2"/>
  <c r="CA944" i="2"/>
  <c r="CB944" i="2"/>
  <c r="CC944" i="2"/>
  <c r="CD944" i="2"/>
  <c r="CE944" i="2"/>
  <c r="CF944" i="2"/>
  <c r="CG944" i="2"/>
  <c r="CH944" i="2"/>
  <c r="CI944" i="2"/>
  <c r="CJ944" i="2"/>
  <c r="CK944" i="2"/>
  <c r="CL944" i="2"/>
  <c r="CM944" i="2"/>
  <c r="CN944" i="2"/>
  <c r="CO944" i="2"/>
  <c r="CP944" i="2"/>
  <c r="BX945" i="2"/>
  <c r="BY945" i="2"/>
  <c r="BZ945" i="2"/>
  <c r="CA945" i="2"/>
  <c r="CB945" i="2"/>
  <c r="CC945" i="2"/>
  <c r="CD945" i="2"/>
  <c r="CE945" i="2"/>
  <c r="CF945" i="2"/>
  <c r="CG945" i="2"/>
  <c r="CH945" i="2"/>
  <c r="CI945" i="2"/>
  <c r="CJ945" i="2"/>
  <c r="CK945" i="2"/>
  <c r="CL945" i="2"/>
  <c r="CM945" i="2"/>
  <c r="CN945" i="2"/>
  <c r="CO945" i="2"/>
  <c r="CP945" i="2"/>
  <c r="BX946" i="2"/>
  <c r="BY946" i="2"/>
  <c r="BZ946" i="2"/>
  <c r="CA946" i="2"/>
  <c r="CB946" i="2"/>
  <c r="CC946" i="2"/>
  <c r="CD946" i="2"/>
  <c r="CE946" i="2"/>
  <c r="CF946" i="2"/>
  <c r="CG946" i="2"/>
  <c r="CH946" i="2"/>
  <c r="CI946" i="2"/>
  <c r="CJ946" i="2"/>
  <c r="CK946" i="2"/>
  <c r="CL946" i="2"/>
  <c r="CM946" i="2"/>
  <c r="CN946" i="2"/>
  <c r="CO946" i="2"/>
  <c r="CP946" i="2"/>
  <c r="BX947" i="2"/>
  <c r="BY947" i="2"/>
  <c r="BZ947" i="2"/>
  <c r="CA947" i="2"/>
  <c r="CB947" i="2"/>
  <c r="CC947" i="2"/>
  <c r="CD947" i="2"/>
  <c r="CE947" i="2"/>
  <c r="CF947" i="2"/>
  <c r="CG947" i="2"/>
  <c r="CH947" i="2"/>
  <c r="CI947" i="2"/>
  <c r="CJ947" i="2"/>
  <c r="CK947" i="2"/>
  <c r="CL947" i="2"/>
  <c r="CM947" i="2"/>
  <c r="CN947" i="2"/>
  <c r="CO947" i="2"/>
  <c r="CP947" i="2"/>
  <c r="BX948" i="2"/>
  <c r="BY948" i="2"/>
  <c r="BZ948" i="2"/>
  <c r="CA948" i="2"/>
  <c r="CB948" i="2"/>
  <c r="CC948" i="2"/>
  <c r="CD948" i="2"/>
  <c r="CE948" i="2"/>
  <c r="CF948" i="2"/>
  <c r="CG948" i="2"/>
  <c r="CH948" i="2"/>
  <c r="CI948" i="2"/>
  <c r="CJ948" i="2"/>
  <c r="CK948" i="2"/>
  <c r="CL948" i="2"/>
  <c r="CM948" i="2"/>
  <c r="CN948" i="2"/>
  <c r="CO948" i="2"/>
  <c r="CP948" i="2"/>
  <c r="BX949" i="2"/>
  <c r="BY949" i="2"/>
  <c r="BZ949" i="2"/>
  <c r="CA949" i="2"/>
  <c r="CB949" i="2"/>
  <c r="CC949" i="2"/>
  <c r="CD949" i="2"/>
  <c r="CE949" i="2"/>
  <c r="CF949" i="2"/>
  <c r="CG949" i="2"/>
  <c r="CH949" i="2"/>
  <c r="CI949" i="2"/>
  <c r="CJ949" i="2"/>
  <c r="CK949" i="2"/>
  <c r="CL949" i="2"/>
  <c r="CM949" i="2"/>
  <c r="CN949" i="2"/>
  <c r="CO949" i="2"/>
  <c r="CP949" i="2"/>
  <c r="BX950" i="2"/>
  <c r="BY950" i="2"/>
  <c r="BZ950" i="2"/>
  <c r="CA950" i="2"/>
  <c r="CB950" i="2"/>
  <c r="CC950" i="2"/>
  <c r="CD950" i="2"/>
  <c r="CE950" i="2"/>
  <c r="CF950" i="2"/>
  <c r="CG950" i="2"/>
  <c r="CH950" i="2"/>
  <c r="CI950" i="2"/>
  <c r="CJ950" i="2"/>
  <c r="CK950" i="2"/>
  <c r="CL950" i="2"/>
  <c r="CM950" i="2"/>
  <c r="CN950" i="2"/>
  <c r="CO950" i="2"/>
  <c r="CP950" i="2"/>
  <c r="BX951" i="2"/>
  <c r="BY951" i="2"/>
  <c r="BZ951" i="2"/>
  <c r="CA951" i="2"/>
  <c r="CB951" i="2"/>
  <c r="CC951" i="2"/>
  <c r="CD951" i="2"/>
  <c r="CE951" i="2"/>
  <c r="CF951" i="2"/>
  <c r="CG951" i="2"/>
  <c r="CH951" i="2"/>
  <c r="CI951" i="2"/>
  <c r="CJ951" i="2"/>
  <c r="CK951" i="2"/>
  <c r="CL951" i="2"/>
  <c r="CM951" i="2"/>
  <c r="CN951" i="2"/>
  <c r="CO951" i="2"/>
  <c r="CP951" i="2"/>
  <c r="BX952" i="2"/>
  <c r="BY952" i="2"/>
  <c r="BZ952" i="2"/>
  <c r="CA952" i="2"/>
  <c r="CB952" i="2"/>
  <c r="CC952" i="2"/>
  <c r="CD952" i="2"/>
  <c r="CE952" i="2"/>
  <c r="CF952" i="2"/>
  <c r="CG952" i="2"/>
  <c r="CH952" i="2"/>
  <c r="CI952" i="2"/>
  <c r="CJ952" i="2"/>
  <c r="CK952" i="2"/>
  <c r="CL952" i="2"/>
  <c r="CM952" i="2"/>
  <c r="CN952" i="2"/>
  <c r="CO952" i="2"/>
  <c r="CP952" i="2"/>
  <c r="BX953" i="2"/>
  <c r="BY953" i="2"/>
  <c r="BZ953" i="2"/>
  <c r="CA953" i="2"/>
  <c r="CB953" i="2"/>
  <c r="CC953" i="2"/>
  <c r="CD953" i="2"/>
  <c r="CE953" i="2"/>
  <c r="CF953" i="2"/>
  <c r="CG953" i="2"/>
  <c r="CH953" i="2"/>
  <c r="CI953" i="2"/>
  <c r="CJ953" i="2"/>
  <c r="CK953" i="2"/>
  <c r="CL953" i="2"/>
  <c r="CM953" i="2"/>
  <c r="CN953" i="2"/>
  <c r="CO953" i="2"/>
  <c r="CP953" i="2"/>
  <c r="BX954" i="2"/>
  <c r="BY954" i="2"/>
  <c r="BZ954" i="2"/>
  <c r="CA954" i="2"/>
  <c r="CB954" i="2"/>
  <c r="CC954" i="2"/>
  <c r="CD954" i="2"/>
  <c r="CE954" i="2"/>
  <c r="CF954" i="2"/>
  <c r="CG954" i="2"/>
  <c r="CH954" i="2"/>
  <c r="CI954" i="2"/>
  <c r="CJ954" i="2"/>
  <c r="CK954" i="2"/>
  <c r="CL954" i="2"/>
  <c r="CM954" i="2"/>
  <c r="CN954" i="2"/>
  <c r="CO954" i="2"/>
  <c r="CP954" i="2"/>
  <c r="BX955" i="2"/>
  <c r="BY955" i="2"/>
  <c r="BZ955" i="2"/>
  <c r="CA955" i="2"/>
  <c r="CB955" i="2"/>
  <c r="CC955" i="2"/>
  <c r="CD955" i="2"/>
  <c r="CE955" i="2"/>
  <c r="CF955" i="2"/>
  <c r="CG955" i="2"/>
  <c r="CH955" i="2"/>
  <c r="CI955" i="2"/>
  <c r="CJ955" i="2"/>
  <c r="CK955" i="2"/>
  <c r="CL955" i="2"/>
  <c r="CM955" i="2"/>
  <c r="CN955" i="2"/>
  <c r="CO955" i="2"/>
  <c r="CP955" i="2"/>
  <c r="BX956" i="2"/>
  <c r="BY956" i="2"/>
  <c r="BZ956" i="2"/>
  <c r="CA956" i="2"/>
  <c r="CB956" i="2"/>
  <c r="CC956" i="2"/>
  <c r="CD956" i="2"/>
  <c r="CE956" i="2"/>
  <c r="CF956" i="2"/>
  <c r="CG956" i="2"/>
  <c r="CH956" i="2"/>
  <c r="CI956" i="2"/>
  <c r="CJ956" i="2"/>
  <c r="CK956" i="2"/>
  <c r="CL956" i="2"/>
  <c r="CM956" i="2"/>
  <c r="CN956" i="2"/>
  <c r="CO956" i="2"/>
  <c r="CP956" i="2"/>
  <c r="BX957" i="2"/>
  <c r="BY957" i="2"/>
  <c r="BZ957" i="2"/>
  <c r="CA957" i="2"/>
  <c r="CB957" i="2"/>
  <c r="CC957" i="2"/>
  <c r="CD957" i="2"/>
  <c r="CE957" i="2"/>
  <c r="CF957" i="2"/>
  <c r="CG957" i="2"/>
  <c r="CH957" i="2"/>
  <c r="CI957" i="2"/>
  <c r="CJ957" i="2"/>
  <c r="CK957" i="2"/>
  <c r="CL957" i="2"/>
  <c r="CM957" i="2"/>
  <c r="CN957" i="2"/>
  <c r="CO957" i="2"/>
  <c r="CP957" i="2"/>
  <c r="BX958" i="2"/>
  <c r="BY958" i="2"/>
  <c r="BZ958" i="2"/>
  <c r="CA958" i="2"/>
  <c r="CB958" i="2"/>
  <c r="CC958" i="2"/>
  <c r="CD958" i="2"/>
  <c r="CE958" i="2"/>
  <c r="CF958" i="2"/>
  <c r="CG958" i="2"/>
  <c r="CH958" i="2"/>
  <c r="CI958" i="2"/>
  <c r="CJ958" i="2"/>
  <c r="CK958" i="2"/>
  <c r="CL958" i="2"/>
  <c r="CM958" i="2"/>
  <c r="CN958" i="2"/>
  <c r="CO958" i="2"/>
  <c r="CP958" i="2"/>
  <c r="BX959" i="2"/>
  <c r="BY959" i="2"/>
  <c r="BZ959" i="2"/>
  <c r="CA959" i="2"/>
  <c r="CB959" i="2"/>
  <c r="CC959" i="2"/>
  <c r="CD959" i="2"/>
  <c r="CE959" i="2"/>
  <c r="CF959" i="2"/>
  <c r="CG959" i="2"/>
  <c r="CH959" i="2"/>
  <c r="CI959" i="2"/>
  <c r="CJ959" i="2"/>
  <c r="CK959" i="2"/>
  <c r="CL959" i="2"/>
  <c r="CM959" i="2"/>
  <c r="CN959" i="2"/>
  <c r="CO959" i="2"/>
  <c r="CP959" i="2"/>
  <c r="BX960" i="2"/>
  <c r="BY960" i="2"/>
  <c r="BZ960" i="2"/>
  <c r="CA960" i="2"/>
  <c r="CB960" i="2"/>
  <c r="CC960" i="2"/>
  <c r="CD960" i="2"/>
  <c r="CE960" i="2"/>
  <c r="CF960" i="2"/>
  <c r="CG960" i="2"/>
  <c r="CH960" i="2"/>
  <c r="CI960" i="2"/>
  <c r="CJ960" i="2"/>
  <c r="CK960" i="2"/>
  <c r="CL960" i="2"/>
  <c r="CM960" i="2"/>
  <c r="CN960" i="2"/>
  <c r="CO960" i="2"/>
  <c r="CP960" i="2"/>
  <c r="BX961" i="2"/>
  <c r="BY961" i="2"/>
  <c r="BZ961" i="2"/>
  <c r="CA961" i="2"/>
  <c r="CB961" i="2"/>
  <c r="CC961" i="2"/>
  <c r="CD961" i="2"/>
  <c r="CE961" i="2"/>
  <c r="CF961" i="2"/>
  <c r="CG961" i="2"/>
  <c r="CH961" i="2"/>
  <c r="CI961" i="2"/>
  <c r="CJ961" i="2"/>
  <c r="CK961" i="2"/>
  <c r="CL961" i="2"/>
  <c r="CM961" i="2"/>
  <c r="CN961" i="2"/>
  <c r="CO961" i="2"/>
  <c r="CP961" i="2"/>
  <c r="BX962" i="2"/>
  <c r="BY962" i="2"/>
  <c r="BZ962" i="2"/>
  <c r="CA962" i="2"/>
  <c r="CB962" i="2"/>
  <c r="CC962" i="2"/>
  <c r="CD962" i="2"/>
  <c r="CE962" i="2"/>
  <c r="CF962" i="2"/>
  <c r="CG962" i="2"/>
  <c r="CH962" i="2"/>
  <c r="CI962" i="2"/>
  <c r="CJ962" i="2"/>
  <c r="CK962" i="2"/>
  <c r="CL962" i="2"/>
  <c r="CM962" i="2"/>
  <c r="CN962" i="2"/>
  <c r="CO962" i="2"/>
  <c r="CP962" i="2"/>
  <c r="BX963" i="2"/>
  <c r="BY963" i="2"/>
  <c r="BZ963" i="2"/>
  <c r="CA963" i="2"/>
  <c r="CB963" i="2"/>
  <c r="CC963" i="2"/>
  <c r="CD963" i="2"/>
  <c r="CE963" i="2"/>
  <c r="CF963" i="2"/>
  <c r="CG963" i="2"/>
  <c r="CH963" i="2"/>
  <c r="CI963" i="2"/>
  <c r="CJ963" i="2"/>
  <c r="CK963" i="2"/>
  <c r="CL963" i="2"/>
  <c r="CM963" i="2"/>
  <c r="CN963" i="2"/>
  <c r="CO963" i="2"/>
  <c r="CP963" i="2"/>
  <c r="BX964" i="2"/>
  <c r="BY964" i="2"/>
  <c r="BZ964" i="2"/>
  <c r="CA964" i="2"/>
  <c r="CB964" i="2"/>
  <c r="CC964" i="2"/>
  <c r="CD964" i="2"/>
  <c r="CE964" i="2"/>
  <c r="CF964" i="2"/>
  <c r="CG964" i="2"/>
  <c r="CH964" i="2"/>
  <c r="CI964" i="2"/>
  <c r="CJ964" i="2"/>
  <c r="CK964" i="2"/>
  <c r="CL964" i="2"/>
  <c r="CM964" i="2"/>
  <c r="CN964" i="2"/>
  <c r="CO964" i="2"/>
  <c r="CP964" i="2"/>
  <c r="BX965" i="2"/>
  <c r="BY965" i="2"/>
  <c r="BZ965" i="2"/>
  <c r="CA965" i="2"/>
  <c r="CB965" i="2"/>
  <c r="CC965" i="2"/>
  <c r="CD965" i="2"/>
  <c r="CE965" i="2"/>
  <c r="CF965" i="2"/>
  <c r="CG965" i="2"/>
  <c r="CH965" i="2"/>
  <c r="CI965" i="2"/>
  <c r="CJ965" i="2"/>
  <c r="CK965" i="2"/>
  <c r="CL965" i="2"/>
  <c r="CM965" i="2"/>
  <c r="CN965" i="2"/>
  <c r="CO965" i="2"/>
  <c r="CP965" i="2"/>
  <c r="BX966" i="2"/>
  <c r="BY966" i="2"/>
  <c r="BZ966" i="2"/>
  <c r="CA966" i="2"/>
  <c r="CB966" i="2"/>
  <c r="CC966" i="2"/>
  <c r="CD966" i="2"/>
  <c r="CE966" i="2"/>
  <c r="CF966" i="2"/>
  <c r="CG966" i="2"/>
  <c r="CH966" i="2"/>
  <c r="CI966" i="2"/>
  <c r="CJ966" i="2"/>
  <c r="CK966" i="2"/>
  <c r="CL966" i="2"/>
  <c r="CM966" i="2"/>
  <c r="CN966" i="2"/>
  <c r="CO966" i="2"/>
  <c r="CP966" i="2"/>
  <c r="BX967" i="2"/>
  <c r="BY967" i="2"/>
  <c r="BZ967" i="2"/>
  <c r="CA967" i="2"/>
  <c r="CB967" i="2"/>
  <c r="CC967" i="2"/>
  <c r="CD967" i="2"/>
  <c r="CE967" i="2"/>
  <c r="CF967" i="2"/>
  <c r="CG967" i="2"/>
  <c r="CH967" i="2"/>
  <c r="CI967" i="2"/>
  <c r="CJ967" i="2"/>
  <c r="CK967" i="2"/>
  <c r="CL967" i="2"/>
  <c r="CM967" i="2"/>
  <c r="CN967" i="2"/>
  <c r="CO967" i="2"/>
  <c r="CP967" i="2"/>
  <c r="BX968" i="2"/>
  <c r="BY968" i="2"/>
  <c r="BZ968" i="2"/>
  <c r="CA968" i="2"/>
  <c r="CB968" i="2"/>
  <c r="CC968" i="2"/>
  <c r="CD968" i="2"/>
  <c r="CE968" i="2"/>
  <c r="CF968" i="2"/>
  <c r="CG968" i="2"/>
  <c r="CH968" i="2"/>
  <c r="CI968" i="2"/>
  <c r="CJ968" i="2"/>
  <c r="CK968" i="2"/>
  <c r="CL968" i="2"/>
  <c r="CM968" i="2"/>
  <c r="CN968" i="2"/>
  <c r="CO968" i="2"/>
  <c r="CP968" i="2"/>
  <c r="BX969" i="2"/>
  <c r="BY969" i="2"/>
  <c r="BZ969" i="2"/>
  <c r="CA969" i="2"/>
  <c r="CB969" i="2"/>
  <c r="CC969" i="2"/>
  <c r="CD969" i="2"/>
  <c r="CE969" i="2"/>
  <c r="CF969" i="2"/>
  <c r="CG969" i="2"/>
  <c r="CH969" i="2"/>
  <c r="CI969" i="2"/>
  <c r="CJ969" i="2"/>
  <c r="CK969" i="2"/>
  <c r="CL969" i="2"/>
  <c r="CM969" i="2"/>
  <c r="CN969" i="2"/>
  <c r="CO969" i="2"/>
  <c r="CP969" i="2"/>
  <c r="BX970" i="2"/>
  <c r="BY970" i="2"/>
  <c r="BZ970" i="2"/>
  <c r="CA970" i="2"/>
  <c r="CB970" i="2"/>
  <c r="CC970" i="2"/>
  <c r="CD970" i="2"/>
  <c r="CE970" i="2"/>
  <c r="CF970" i="2"/>
  <c r="CG970" i="2"/>
  <c r="CH970" i="2"/>
  <c r="CI970" i="2"/>
  <c r="CJ970" i="2"/>
  <c r="CK970" i="2"/>
  <c r="CL970" i="2"/>
  <c r="CM970" i="2"/>
  <c r="CN970" i="2"/>
  <c r="CO970" i="2"/>
  <c r="CP970" i="2"/>
  <c r="BX971" i="2"/>
  <c r="BY971" i="2"/>
  <c r="BZ971" i="2"/>
  <c r="CA971" i="2"/>
  <c r="CB971" i="2"/>
  <c r="CC971" i="2"/>
  <c r="CD971" i="2"/>
  <c r="CE971" i="2"/>
  <c r="CF971" i="2"/>
  <c r="CG971" i="2"/>
  <c r="CH971" i="2"/>
  <c r="CI971" i="2"/>
  <c r="CJ971" i="2"/>
  <c r="CK971" i="2"/>
  <c r="CL971" i="2"/>
  <c r="CM971" i="2"/>
  <c r="CN971" i="2"/>
  <c r="CO971" i="2"/>
  <c r="CP971" i="2"/>
  <c r="BX972" i="2"/>
  <c r="BY972" i="2"/>
  <c r="BZ972" i="2"/>
  <c r="CA972" i="2"/>
  <c r="CB972" i="2"/>
  <c r="CC972" i="2"/>
  <c r="CD972" i="2"/>
  <c r="CE972" i="2"/>
  <c r="CF972" i="2"/>
  <c r="CG972" i="2"/>
  <c r="CH972" i="2"/>
  <c r="CI972" i="2"/>
  <c r="CJ972" i="2"/>
  <c r="CK972" i="2"/>
  <c r="CL972" i="2"/>
  <c r="CM972" i="2"/>
  <c r="CN972" i="2"/>
  <c r="CO972" i="2"/>
  <c r="CP972" i="2"/>
  <c r="BX973" i="2"/>
  <c r="BY973" i="2"/>
  <c r="BZ973" i="2"/>
  <c r="CA973" i="2"/>
  <c r="CB973" i="2"/>
  <c r="CC973" i="2"/>
  <c r="CD973" i="2"/>
  <c r="CE973" i="2"/>
  <c r="CF973" i="2"/>
  <c r="CG973" i="2"/>
  <c r="CH973" i="2"/>
  <c r="CI973" i="2"/>
  <c r="CJ973" i="2"/>
  <c r="CK973" i="2"/>
  <c r="CL973" i="2"/>
  <c r="CM973" i="2"/>
  <c r="CN973" i="2"/>
  <c r="CO973" i="2"/>
  <c r="CP973" i="2"/>
  <c r="BX974" i="2"/>
  <c r="BY974" i="2"/>
  <c r="BZ974" i="2"/>
  <c r="CA974" i="2"/>
  <c r="CB974" i="2"/>
  <c r="CC974" i="2"/>
  <c r="CD974" i="2"/>
  <c r="CE974" i="2"/>
  <c r="CF974" i="2"/>
  <c r="CG974" i="2"/>
  <c r="CH974" i="2"/>
  <c r="CI974" i="2"/>
  <c r="CJ974" i="2"/>
  <c r="CK974" i="2"/>
  <c r="CL974" i="2"/>
  <c r="CM974" i="2"/>
  <c r="CN974" i="2"/>
  <c r="CO974" i="2"/>
  <c r="CP974" i="2"/>
  <c r="BX975" i="2"/>
  <c r="BY975" i="2"/>
  <c r="BZ975" i="2"/>
  <c r="CA975" i="2"/>
  <c r="CB975" i="2"/>
  <c r="CC975" i="2"/>
  <c r="CD975" i="2"/>
  <c r="CE975" i="2"/>
  <c r="CF975" i="2"/>
  <c r="CG975" i="2"/>
  <c r="CH975" i="2"/>
  <c r="CI975" i="2"/>
  <c r="CJ975" i="2"/>
  <c r="CK975" i="2"/>
  <c r="CL975" i="2"/>
  <c r="CM975" i="2"/>
  <c r="CN975" i="2"/>
  <c r="CO975" i="2"/>
  <c r="CP975" i="2"/>
  <c r="BX976" i="2"/>
  <c r="BY976" i="2"/>
  <c r="BZ976" i="2"/>
  <c r="CA976" i="2"/>
  <c r="CB976" i="2"/>
  <c r="CC976" i="2"/>
  <c r="CD976" i="2"/>
  <c r="CE976" i="2"/>
  <c r="CF976" i="2"/>
  <c r="CG976" i="2"/>
  <c r="CH976" i="2"/>
  <c r="CI976" i="2"/>
  <c r="CJ976" i="2"/>
  <c r="CK976" i="2"/>
  <c r="CL976" i="2"/>
  <c r="CM976" i="2"/>
  <c r="CN976" i="2"/>
  <c r="CO976" i="2"/>
  <c r="CP976" i="2"/>
  <c r="BX977" i="2"/>
  <c r="BY977" i="2"/>
  <c r="BZ977" i="2"/>
  <c r="CA977" i="2"/>
  <c r="CB977" i="2"/>
  <c r="CC977" i="2"/>
  <c r="CD977" i="2"/>
  <c r="CE977" i="2"/>
  <c r="CF977" i="2"/>
  <c r="CG977" i="2"/>
  <c r="CH977" i="2"/>
  <c r="CI977" i="2"/>
  <c r="CJ977" i="2"/>
  <c r="CK977" i="2"/>
  <c r="CL977" i="2"/>
  <c r="CM977" i="2"/>
  <c r="CN977" i="2"/>
  <c r="CO977" i="2"/>
  <c r="CP977" i="2"/>
  <c r="BX978" i="2"/>
  <c r="BY978" i="2"/>
  <c r="BZ978" i="2"/>
  <c r="CA978" i="2"/>
  <c r="CB978" i="2"/>
  <c r="CC978" i="2"/>
  <c r="CD978" i="2"/>
  <c r="CE978" i="2"/>
  <c r="CF978" i="2"/>
  <c r="CG978" i="2"/>
  <c r="CH978" i="2"/>
  <c r="CI978" i="2"/>
  <c r="CJ978" i="2"/>
  <c r="CK978" i="2"/>
  <c r="CL978" i="2"/>
  <c r="CM978" i="2"/>
  <c r="CN978" i="2"/>
  <c r="CO978" i="2"/>
  <c r="CP978" i="2"/>
  <c r="BX979" i="2"/>
  <c r="BY979" i="2"/>
  <c r="BZ979" i="2"/>
  <c r="CA979" i="2"/>
  <c r="CB979" i="2"/>
  <c r="CC979" i="2"/>
  <c r="CD979" i="2"/>
  <c r="CE979" i="2"/>
  <c r="CF979" i="2"/>
  <c r="CG979" i="2"/>
  <c r="CH979" i="2"/>
  <c r="CI979" i="2"/>
  <c r="CJ979" i="2"/>
  <c r="CK979" i="2"/>
  <c r="CL979" i="2"/>
  <c r="CM979" i="2"/>
  <c r="CN979" i="2"/>
  <c r="CO979" i="2"/>
  <c r="CP979" i="2"/>
  <c r="BX980" i="2"/>
  <c r="BY980" i="2"/>
  <c r="BZ980" i="2"/>
  <c r="CA980" i="2"/>
  <c r="CB980" i="2"/>
  <c r="CC980" i="2"/>
  <c r="CD980" i="2"/>
  <c r="CE980" i="2"/>
  <c r="CF980" i="2"/>
  <c r="CG980" i="2"/>
  <c r="CH980" i="2"/>
  <c r="CI980" i="2"/>
  <c r="CJ980" i="2"/>
  <c r="CK980" i="2"/>
  <c r="CL980" i="2"/>
  <c r="CM980" i="2"/>
  <c r="CN980" i="2"/>
  <c r="CO980" i="2"/>
  <c r="CP980" i="2"/>
  <c r="BX981" i="2"/>
  <c r="BY981" i="2"/>
  <c r="BZ981" i="2"/>
  <c r="CA981" i="2"/>
  <c r="CB981" i="2"/>
  <c r="CC981" i="2"/>
  <c r="CD981" i="2"/>
  <c r="CE981" i="2"/>
  <c r="CF981" i="2"/>
  <c r="CG981" i="2"/>
  <c r="CH981" i="2"/>
  <c r="CI981" i="2"/>
  <c r="CJ981" i="2"/>
  <c r="CK981" i="2"/>
  <c r="CL981" i="2"/>
  <c r="CM981" i="2"/>
  <c r="CN981" i="2"/>
  <c r="CO981" i="2"/>
  <c r="CP981" i="2"/>
  <c r="BX982" i="2"/>
  <c r="BY982" i="2"/>
  <c r="BZ982" i="2"/>
  <c r="CA982" i="2"/>
  <c r="CB982" i="2"/>
  <c r="CC982" i="2"/>
  <c r="CD982" i="2"/>
  <c r="CE982" i="2"/>
  <c r="CF982" i="2"/>
  <c r="CG982" i="2"/>
  <c r="CH982" i="2"/>
  <c r="CI982" i="2"/>
  <c r="CJ982" i="2"/>
  <c r="CK982" i="2"/>
  <c r="CL982" i="2"/>
  <c r="CM982" i="2"/>
  <c r="CN982" i="2"/>
  <c r="CO982" i="2"/>
  <c r="CP982" i="2"/>
  <c r="BX983" i="2"/>
  <c r="BY983" i="2"/>
  <c r="BZ983" i="2"/>
  <c r="CA983" i="2"/>
  <c r="CB983" i="2"/>
  <c r="CC983" i="2"/>
  <c r="CD983" i="2"/>
  <c r="CE983" i="2"/>
  <c r="CF983" i="2"/>
  <c r="CG983" i="2"/>
  <c r="CH983" i="2"/>
  <c r="CI983" i="2"/>
  <c r="CJ983" i="2"/>
  <c r="CK983" i="2"/>
  <c r="CL983" i="2"/>
  <c r="CM983" i="2"/>
  <c r="CN983" i="2"/>
  <c r="CO983" i="2"/>
  <c r="CP983" i="2"/>
  <c r="BX984" i="2"/>
  <c r="BY984" i="2"/>
  <c r="BZ984" i="2"/>
  <c r="CA984" i="2"/>
  <c r="CB984" i="2"/>
  <c r="CC984" i="2"/>
  <c r="CD984" i="2"/>
  <c r="CE984" i="2"/>
  <c r="CF984" i="2"/>
  <c r="CG984" i="2"/>
  <c r="CH984" i="2"/>
  <c r="CI984" i="2"/>
  <c r="CJ984" i="2"/>
  <c r="CK984" i="2"/>
  <c r="CL984" i="2"/>
  <c r="CM984" i="2"/>
  <c r="CN984" i="2"/>
  <c r="CO984" i="2"/>
  <c r="CP984" i="2"/>
  <c r="BX985" i="2"/>
  <c r="BY985" i="2"/>
  <c r="BZ985" i="2"/>
  <c r="CA985" i="2"/>
  <c r="CB985" i="2"/>
  <c r="CC985" i="2"/>
  <c r="CD985" i="2"/>
  <c r="CE985" i="2"/>
  <c r="CF985" i="2"/>
  <c r="CG985" i="2"/>
  <c r="CH985" i="2"/>
  <c r="CI985" i="2"/>
  <c r="CJ985" i="2"/>
  <c r="CK985" i="2"/>
  <c r="CL985" i="2"/>
  <c r="CM985" i="2"/>
  <c r="CN985" i="2"/>
  <c r="CO985" i="2"/>
  <c r="CP985" i="2"/>
  <c r="BX986" i="2"/>
  <c r="BY986" i="2"/>
  <c r="BZ986" i="2"/>
  <c r="CA986" i="2"/>
  <c r="CB986" i="2"/>
  <c r="CC986" i="2"/>
  <c r="CD986" i="2"/>
  <c r="CE986" i="2"/>
  <c r="CF986" i="2"/>
  <c r="CG986" i="2"/>
  <c r="CH986" i="2"/>
  <c r="CI986" i="2"/>
  <c r="CJ986" i="2"/>
  <c r="CK986" i="2"/>
  <c r="CL986" i="2"/>
  <c r="CM986" i="2"/>
  <c r="CN986" i="2"/>
  <c r="CO986" i="2"/>
  <c r="CP986" i="2"/>
  <c r="BX987" i="2"/>
  <c r="BY987" i="2"/>
  <c r="BZ987" i="2"/>
  <c r="CA987" i="2"/>
  <c r="CB987" i="2"/>
  <c r="CC987" i="2"/>
  <c r="CD987" i="2"/>
  <c r="CE987" i="2"/>
  <c r="CF987" i="2"/>
  <c r="CG987" i="2"/>
  <c r="CH987" i="2"/>
  <c r="CI987" i="2"/>
  <c r="CJ987" i="2"/>
  <c r="CK987" i="2"/>
  <c r="CL987" i="2"/>
  <c r="CM987" i="2"/>
  <c r="CN987" i="2"/>
  <c r="CO987" i="2"/>
  <c r="CP987" i="2"/>
  <c r="BX988" i="2"/>
  <c r="BY988" i="2"/>
  <c r="BZ988" i="2"/>
  <c r="CA988" i="2"/>
  <c r="CB988" i="2"/>
  <c r="CC988" i="2"/>
  <c r="CD988" i="2"/>
  <c r="CE988" i="2"/>
  <c r="CF988" i="2"/>
  <c r="CG988" i="2"/>
  <c r="CH988" i="2"/>
  <c r="CI988" i="2"/>
  <c r="CJ988" i="2"/>
  <c r="CK988" i="2"/>
  <c r="CL988" i="2"/>
  <c r="CM988" i="2"/>
  <c r="CN988" i="2"/>
  <c r="CO988" i="2"/>
  <c r="CP988" i="2"/>
  <c r="BX989" i="2"/>
  <c r="BY989" i="2"/>
  <c r="BZ989" i="2"/>
  <c r="CA989" i="2"/>
  <c r="CB989" i="2"/>
  <c r="CC989" i="2"/>
  <c r="CD989" i="2"/>
  <c r="CE989" i="2"/>
  <c r="CF989" i="2"/>
  <c r="CG989" i="2"/>
  <c r="CH989" i="2"/>
  <c r="CI989" i="2"/>
  <c r="CJ989" i="2"/>
  <c r="CK989" i="2"/>
  <c r="CL989" i="2"/>
  <c r="CM989" i="2"/>
  <c r="CN989" i="2"/>
  <c r="CO989" i="2"/>
  <c r="CP989" i="2"/>
  <c r="BX990" i="2"/>
  <c r="BY990" i="2"/>
  <c r="BZ990" i="2"/>
  <c r="CA990" i="2"/>
  <c r="CB990" i="2"/>
  <c r="CC990" i="2"/>
  <c r="CD990" i="2"/>
  <c r="CE990" i="2"/>
  <c r="CF990" i="2"/>
  <c r="CG990" i="2"/>
  <c r="CH990" i="2"/>
  <c r="CI990" i="2"/>
  <c r="CJ990" i="2"/>
  <c r="CK990" i="2"/>
  <c r="CL990" i="2"/>
  <c r="CM990" i="2"/>
  <c r="CN990" i="2"/>
  <c r="CO990" i="2"/>
  <c r="CP990" i="2"/>
  <c r="BX991" i="2"/>
  <c r="BY991" i="2"/>
  <c r="BZ991" i="2"/>
  <c r="CA991" i="2"/>
  <c r="CB991" i="2"/>
  <c r="CC991" i="2"/>
  <c r="CD991" i="2"/>
  <c r="CE991" i="2"/>
  <c r="CF991" i="2"/>
  <c r="CG991" i="2"/>
  <c r="CH991" i="2"/>
  <c r="CI991" i="2"/>
  <c r="CJ991" i="2"/>
  <c r="CK991" i="2"/>
  <c r="CL991" i="2"/>
  <c r="CM991" i="2"/>
  <c r="CN991" i="2"/>
  <c r="CO991" i="2"/>
  <c r="CP991" i="2"/>
  <c r="BX992" i="2"/>
  <c r="BY992" i="2"/>
  <c r="BZ992" i="2"/>
  <c r="CA992" i="2"/>
  <c r="CB992" i="2"/>
  <c r="CC992" i="2"/>
  <c r="CD992" i="2"/>
  <c r="CE992" i="2"/>
  <c r="CF992" i="2"/>
  <c r="CG992" i="2"/>
  <c r="CH992" i="2"/>
  <c r="CI992" i="2"/>
  <c r="CJ992" i="2"/>
  <c r="CK992" i="2"/>
  <c r="CL992" i="2"/>
  <c r="CM992" i="2"/>
  <c r="CN992" i="2"/>
  <c r="CO992" i="2"/>
  <c r="CP992" i="2"/>
  <c r="BX993" i="2"/>
  <c r="BY993" i="2"/>
  <c r="BZ993" i="2"/>
  <c r="CA993" i="2"/>
  <c r="CB993" i="2"/>
  <c r="CC993" i="2"/>
  <c r="CD993" i="2"/>
  <c r="CE993" i="2"/>
  <c r="CF993" i="2"/>
  <c r="CG993" i="2"/>
  <c r="CH993" i="2"/>
  <c r="CI993" i="2"/>
  <c r="CJ993" i="2"/>
  <c r="CK993" i="2"/>
  <c r="CL993" i="2"/>
  <c r="CM993" i="2"/>
  <c r="CN993" i="2"/>
  <c r="CO993" i="2"/>
  <c r="CP993" i="2"/>
  <c r="BX994" i="2"/>
  <c r="BY994" i="2"/>
  <c r="BZ994" i="2"/>
  <c r="CA994" i="2"/>
  <c r="CB994" i="2"/>
  <c r="CC994" i="2"/>
  <c r="CD994" i="2"/>
  <c r="CE994" i="2"/>
  <c r="CF994" i="2"/>
  <c r="CG994" i="2"/>
  <c r="CH994" i="2"/>
  <c r="CI994" i="2"/>
  <c r="CJ994" i="2"/>
  <c r="CK994" i="2"/>
  <c r="CL994" i="2"/>
  <c r="CM994" i="2"/>
  <c r="CN994" i="2"/>
  <c r="CO994" i="2"/>
  <c r="CP994" i="2"/>
  <c r="BX995" i="2"/>
  <c r="BY995" i="2"/>
  <c r="BZ995" i="2"/>
  <c r="CA995" i="2"/>
  <c r="CB995" i="2"/>
  <c r="CC995" i="2"/>
  <c r="CD995" i="2"/>
  <c r="CE995" i="2"/>
  <c r="CF995" i="2"/>
  <c r="CG995" i="2"/>
  <c r="CH995" i="2"/>
  <c r="CI995" i="2"/>
  <c r="CJ995" i="2"/>
  <c r="CK995" i="2"/>
  <c r="CL995" i="2"/>
  <c r="CM995" i="2"/>
  <c r="CN995" i="2"/>
  <c r="CO995" i="2"/>
  <c r="CP995" i="2"/>
  <c r="BX996" i="2"/>
  <c r="BY996" i="2"/>
  <c r="BZ996" i="2"/>
  <c r="CA996" i="2"/>
  <c r="CB996" i="2"/>
  <c r="CC996" i="2"/>
  <c r="CD996" i="2"/>
  <c r="CE996" i="2"/>
  <c r="CF996" i="2"/>
  <c r="CG996" i="2"/>
  <c r="CH996" i="2"/>
  <c r="CI996" i="2"/>
  <c r="CJ996" i="2"/>
  <c r="CK996" i="2"/>
  <c r="CL996" i="2"/>
  <c r="CM996" i="2"/>
  <c r="CN996" i="2"/>
  <c r="CO996" i="2"/>
  <c r="CP996" i="2"/>
  <c r="BX997" i="2"/>
  <c r="BY997" i="2"/>
  <c r="BZ997" i="2"/>
  <c r="CA997" i="2"/>
  <c r="CB997" i="2"/>
  <c r="CC997" i="2"/>
  <c r="CD997" i="2"/>
  <c r="CE997" i="2"/>
  <c r="CF997" i="2"/>
  <c r="CG997" i="2"/>
  <c r="CH997" i="2"/>
  <c r="CI997" i="2"/>
  <c r="CJ997" i="2"/>
  <c r="CK997" i="2"/>
  <c r="CL997" i="2"/>
  <c r="CM997" i="2"/>
  <c r="CN997" i="2"/>
  <c r="CO997" i="2"/>
  <c r="CP997" i="2"/>
  <c r="BX998" i="2"/>
  <c r="BY998" i="2"/>
  <c r="BZ998" i="2"/>
  <c r="CA998" i="2"/>
  <c r="CB998" i="2"/>
  <c r="CC998" i="2"/>
  <c r="CD998" i="2"/>
  <c r="CE998" i="2"/>
  <c r="CF998" i="2"/>
  <c r="CG998" i="2"/>
  <c r="CH998" i="2"/>
  <c r="CI998" i="2"/>
  <c r="CJ998" i="2"/>
  <c r="CK998" i="2"/>
  <c r="CL998" i="2"/>
  <c r="CM998" i="2"/>
  <c r="CN998" i="2"/>
  <c r="CO998" i="2"/>
  <c r="CP998" i="2"/>
  <c r="BX999" i="2"/>
  <c r="BY999" i="2"/>
  <c r="BZ999" i="2"/>
  <c r="CA999" i="2"/>
  <c r="CB999" i="2"/>
  <c r="CC999" i="2"/>
  <c r="CD999" i="2"/>
  <c r="CE999" i="2"/>
  <c r="CF999" i="2"/>
  <c r="CG999" i="2"/>
  <c r="CH999" i="2"/>
  <c r="CI999" i="2"/>
  <c r="CJ999" i="2"/>
  <c r="CK999" i="2"/>
  <c r="CL999" i="2"/>
  <c r="CM999" i="2"/>
  <c r="CN999" i="2"/>
  <c r="CO999" i="2"/>
  <c r="CP999" i="2"/>
  <c r="BX1000" i="2"/>
  <c r="BY1000" i="2"/>
  <c r="BZ1000" i="2"/>
  <c r="CA1000" i="2"/>
  <c r="CB1000" i="2"/>
  <c r="CC1000" i="2"/>
  <c r="CD1000" i="2"/>
  <c r="CE1000" i="2"/>
  <c r="CF1000" i="2"/>
  <c r="CG1000" i="2"/>
  <c r="CH1000" i="2"/>
  <c r="CI1000" i="2"/>
  <c r="CJ1000" i="2"/>
  <c r="CK1000" i="2"/>
  <c r="CL1000" i="2"/>
  <c r="CM1000" i="2"/>
  <c r="CN1000" i="2"/>
  <c r="CO1000" i="2"/>
  <c r="CP1000" i="2"/>
  <c r="BX1001" i="2"/>
  <c r="BY1001" i="2"/>
  <c r="BZ1001" i="2"/>
  <c r="CA1001" i="2"/>
  <c r="CB1001" i="2"/>
  <c r="CC1001" i="2"/>
  <c r="CD1001" i="2"/>
  <c r="CE1001" i="2"/>
  <c r="CF1001" i="2"/>
  <c r="CG1001" i="2"/>
  <c r="CH1001" i="2"/>
  <c r="CI1001" i="2"/>
  <c r="CJ1001" i="2"/>
  <c r="CK1001" i="2"/>
  <c r="CL1001" i="2"/>
  <c r="CM1001" i="2"/>
  <c r="CN1001" i="2"/>
  <c r="CO1001" i="2"/>
  <c r="CP1001" i="2"/>
  <c r="BX1002" i="2"/>
  <c r="BY1002" i="2"/>
  <c r="BZ1002" i="2"/>
  <c r="CA1002" i="2"/>
  <c r="CB1002" i="2"/>
  <c r="CC1002" i="2"/>
  <c r="CD1002" i="2"/>
  <c r="CE1002" i="2"/>
  <c r="CF1002" i="2"/>
  <c r="CG1002" i="2"/>
  <c r="CH1002" i="2"/>
  <c r="CI1002" i="2"/>
  <c r="CJ1002" i="2"/>
  <c r="CK1002" i="2"/>
  <c r="CL1002" i="2"/>
  <c r="CM1002" i="2"/>
  <c r="CN1002" i="2"/>
  <c r="CO1002" i="2"/>
  <c r="CP1002" i="2"/>
  <c r="BX1003" i="2"/>
  <c r="BY1003" i="2"/>
  <c r="BZ1003" i="2"/>
  <c r="CA1003" i="2"/>
  <c r="CB1003" i="2"/>
  <c r="CC1003" i="2"/>
  <c r="CD1003" i="2"/>
  <c r="CE1003" i="2"/>
  <c r="CF1003" i="2"/>
  <c r="CG1003" i="2"/>
  <c r="CH1003" i="2"/>
  <c r="CI1003" i="2"/>
  <c r="CJ1003" i="2"/>
  <c r="CK1003" i="2"/>
  <c r="CL1003" i="2"/>
  <c r="CM1003" i="2"/>
  <c r="CN1003" i="2"/>
  <c r="CO1003" i="2"/>
  <c r="CP1003" i="2"/>
  <c r="BX1004" i="2"/>
  <c r="BY1004" i="2"/>
  <c r="BZ1004" i="2"/>
  <c r="CA1004" i="2"/>
  <c r="CB1004" i="2"/>
  <c r="CC1004" i="2"/>
  <c r="CD1004" i="2"/>
  <c r="CE1004" i="2"/>
  <c r="CF1004" i="2"/>
  <c r="CG1004" i="2"/>
  <c r="CH1004" i="2"/>
  <c r="CI1004" i="2"/>
  <c r="CJ1004" i="2"/>
  <c r="CK1004" i="2"/>
  <c r="CL1004" i="2"/>
  <c r="CM1004" i="2"/>
  <c r="CN1004" i="2"/>
  <c r="CO1004" i="2"/>
  <c r="CP1004" i="2"/>
  <c r="BX1005" i="2"/>
  <c r="BY1005" i="2"/>
  <c r="BZ1005" i="2"/>
  <c r="CA1005" i="2"/>
  <c r="CB1005" i="2"/>
  <c r="CC1005" i="2"/>
  <c r="CD1005" i="2"/>
  <c r="CE1005" i="2"/>
  <c r="CF1005" i="2"/>
  <c r="CG1005" i="2"/>
  <c r="CH1005" i="2"/>
  <c r="CI1005" i="2"/>
  <c r="CJ1005" i="2"/>
  <c r="CK1005" i="2"/>
  <c r="CL1005" i="2"/>
  <c r="CM1005" i="2"/>
  <c r="CN1005" i="2"/>
  <c r="CO1005" i="2"/>
  <c r="CP1005" i="2"/>
  <c r="BX1006" i="2"/>
  <c r="BY1006" i="2"/>
  <c r="BZ1006" i="2"/>
  <c r="CA1006" i="2"/>
  <c r="CB1006" i="2"/>
  <c r="CC1006" i="2"/>
  <c r="CD1006" i="2"/>
  <c r="CE1006" i="2"/>
  <c r="CF1006" i="2"/>
  <c r="CG1006" i="2"/>
  <c r="CH1006" i="2"/>
  <c r="CI1006" i="2"/>
  <c r="CJ1006" i="2"/>
  <c r="CK1006" i="2"/>
  <c r="CL1006" i="2"/>
  <c r="CM1006" i="2"/>
  <c r="CN1006" i="2"/>
  <c r="CO1006" i="2"/>
  <c r="CP1006" i="2"/>
  <c r="BX1007" i="2"/>
  <c r="BY1007" i="2"/>
  <c r="BZ1007" i="2"/>
  <c r="CA1007" i="2"/>
  <c r="CB1007" i="2"/>
  <c r="CC1007" i="2"/>
  <c r="CD1007" i="2"/>
  <c r="CE1007" i="2"/>
  <c r="CF1007" i="2"/>
  <c r="CG1007" i="2"/>
  <c r="CH1007" i="2"/>
  <c r="CI1007" i="2"/>
  <c r="CJ1007" i="2"/>
  <c r="CK1007" i="2"/>
  <c r="CL1007" i="2"/>
  <c r="CM1007" i="2"/>
  <c r="CN1007" i="2"/>
  <c r="CO1007" i="2"/>
  <c r="CP1007" i="2"/>
  <c r="BX1008" i="2"/>
  <c r="BY1008" i="2"/>
  <c r="BZ1008" i="2"/>
  <c r="CA1008" i="2"/>
  <c r="CB1008" i="2"/>
  <c r="CC1008" i="2"/>
  <c r="CD1008" i="2"/>
  <c r="CE1008" i="2"/>
  <c r="CF1008" i="2"/>
  <c r="CG1008" i="2"/>
  <c r="CH1008" i="2"/>
  <c r="CI1008" i="2"/>
  <c r="CJ1008" i="2"/>
  <c r="CK1008" i="2"/>
  <c r="CL1008" i="2"/>
  <c r="CM1008" i="2"/>
  <c r="CN1008" i="2"/>
  <c r="CO1008" i="2"/>
  <c r="CP1008" i="2"/>
  <c r="BX1009" i="2"/>
  <c r="BY1009" i="2"/>
  <c r="BZ1009" i="2"/>
  <c r="CA1009" i="2"/>
  <c r="CB1009" i="2"/>
  <c r="CC1009" i="2"/>
  <c r="CD1009" i="2"/>
  <c r="CE1009" i="2"/>
  <c r="CF1009" i="2"/>
  <c r="CG1009" i="2"/>
  <c r="CH1009" i="2"/>
  <c r="CI1009" i="2"/>
  <c r="CJ1009" i="2"/>
  <c r="CK1009" i="2"/>
  <c r="CL1009" i="2"/>
  <c r="CM1009" i="2"/>
  <c r="CN1009" i="2"/>
  <c r="CO1009" i="2"/>
  <c r="CP1009" i="2"/>
  <c r="BX1010" i="2"/>
  <c r="BY1010" i="2"/>
  <c r="BZ1010" i="2"/>
  <c r="CA1010" i="2"/>
  <c r="CB1010" i="2"/>
  <c r="CC1010" i="2"/>
  <c r="CD1010" i="2"/>
  <c r="CE1010" i="2"/>
  <c r="CF1010" i="2"/>
  <c r="CG1010" i="2"/>
  <c r="CH1010" i="2"/>
  <c r="CI1010" i="2"/>
  <c r="CJ1010" i="2"/>
  <c r="CK1010" i="2"/>
  <c r="CL1010" i="2"/>
  <c r="CM1010" i="2"/>
  <c r="CN1010" i="2"/>
  <c r="CO1010" i="2"/>
  <c r="CP1010" i="2"/>
  <c r="BX1011" i="2"/>
  <c r="BY1011" i="2"/>
  <c r="BZ1011" i="2"/>
  <c r="CA1011" i="2"/>
  <c r="CB1011" i="2"/>
  <c r="CC1011" i="2"/>
  <c r="CD1011" i="2"/>
  <c r="CE1011" i="2"/>
  <c r="CF1011" i="2"/>
  <c r="CG1011" i="2"/>
  <c r="CH1011" i="2"/>
  <c r="CI1011" i="2"/>
  <c r="CJ1011" i="2"/>
  <c r="CK1011" i="2"/>
  <c r="CL1011" i="2"/>
  <c r="CM1011" i="2"/>
  <c r="CN1011" i="2"/>
  <c r="CO1011" i="2"/>
  <c r="CP1011" i="2"/>
  <c r="BX1012" i="2"/>
  <c r="BY1012" i="2"/>
  <c r="BZ1012" i="2"/>
  <c r="CA1012" i="2"/>
  <c r="CB1012" i="2"/>
  <c r="CC1012" i="2"/>
  <c r="CD1012" i="2"/>
  <c r="CE1012" i="2"/>
  <c r="CF1012" i="2"/>
  <c r="CG1012" i="2"/>
  <c r="CH1012" i="2"/>
  <c r="CI1012" i="2"/>
  <c r="CJ1012" i="2"/>
  <c r="CK1012" i="2"/>
  <c r="CL1012" i="2"/>
  <c r="CM1012" i="2"/>
  <c r="CN1012" i="2"/>
  <c r="CO1012" i="2"/>
  <c r="CP1012" i="2"/>
  <c r="BX1013" i="2"/>
  <c r="BY1013" i="2"/>
  <c r="BZ1013" i="2"/>
  <c r="CA1013" i="2"/>
  <c r="CB1013" i="2"/>
  <c r="CC1013" i="2"/>
  <c r="CD1013" i="2"/>
  <c r="CE1013" i="2"/>
  <c r="CF1013" i="2"/>
  <c r="CG1013" i="2"/>
  <c r="CH1013" i="2"/>
  <c r="CI1013" i="2"/>
  <c r="CJ1013" i="2"/>
  <c r="CK1013" i="2"/>
  <c r="CL1013" i="2"/>
  <c r="CM1013" i="2"/>
  <c r="CN1013" i="2"/>
  <c r="CO1013" i="2"/>
  <c r="CP1013" i="2"/>
  <c r="BX1014" i="2"/>
  <c r="BY1014" i="2"/>
  <c r="BZ1014" i="2"/>
  <c r="CA1014" i="2"/>
  <c r="CB1014" i="2"/>
  <c r="CC1014" i="2"/>
  <c r="CD1014" i="2"/>
  <c r="CE1014" i="2"/>
  <c r="CF1014" i="2"/>
  <c r="CG1014" i="2"/>
  <c r="CH1014" i="2"/>
  <c r="CI1014" i="2"/>
  <c r="CJ1014" i="2"/>
  <c r="CK1014" i="2"/>
  <c r="CL1014" i="2"/>
  <c r="CM1014" i="2"/>
  <c r="CN1014" i="2"/>
  <c r="CO1014" i="2"/>
  <c r="CP1014" i="2"/>
  <c r="BX1015" i="2"/>
  <c r="BY1015" i="2"/>
  <c r="BZ1015" i="2"/>
  <c r="CA1015" i="2"/>
  <c r="CB1015" i="2"/>
  <c r="CC1015" i="2"/>
  <c r="CD1015" i="2"/>
  <c r="CE1015" i="2"/>
  <c r="CF1015" i="2"/>
  <c r="CG1015" i="2"/>
  <c r="CH1015" i="2"/>
  <c r="CI1015" i="2"/>
  <c r="CJ1015" i="2"/>
  <c r="CK1015" i="2"/>
  <c r="CL1015" i="2"/>
  <c r="CM1015" i="2"/>
  <c r="CN1015" i="2"/>
  <c r="CO1015" i="2"/>
  <c r="CP1015" i="2"/>
  <c r="BX1016" i="2"/>
  <c r="BY1016" i="2"/>
  <c r="BZ1016" i="2"/>
  <c r="CA1016" i="2"/>
  <c r="CB1016" i="2"/>
  <c r="CC1016" i="2"/>
  <c r="CD1016" i="2"/>
  <c r="CE1016" i="2"/>
  <c r="CF1016" i="2"/>
  <c r="CG1016" i="2"/>
  <c r="CH1016" i="2"/>
  <c r="CI1016" i="2"/>
  <c r="CJ1016" i="2"/>
  <c r="CK1016" i="2"/>
  <c r="CL1016" i="2"/>
  <c r="CM1016" i="2"/>
  <c r="CN1016" i="2"/>
  <c r="CO1016" i="2"/>
  <c r="CP1016" i="2"/>
  <c r="BX1017" i="2"/>
  <c r="BY1017" i="2"/>
  <c r="BZ1017" i="2"/>
  <c r="CA1017" i="2"/>
  <c r="CB1017" i="2"/>
  <c r="CC1017" i="2"/>
  <c r="CD1017" i="2"/>
  <c r="CE1017" i="2"/>
  <c r="CF1017" i="2"/>
  <c r="CG1017" i="2"/>
  <c r="CH1017" i="2"/>
  <c r="CI1017" i="2"/>
  <c r="CJ1017" i="2"/>
  <c r="CK1017" i="2"/>
  <c r="CL1017" i="2"/>
  <c r="CM1017" i="2"/>
  <c r="CN1017" i="2"/>
  <c r="CO1017" i="2"/>
  <c r="CP1017" i="2"/>
  <c r="BX1018" i="2"/>
  <c r="BY1018" i="2"/>
  <c r="BZ1018" i="2"/>
  <c r="CA1018" i="2"/>
  <c r="CB1018" i="2"/>
  <c r="CC1018" i="2"/>
  <c r="CD1018" i="2"/>
  <c r="CE1018" i="2"/>
  <c r="CF1018" i="2"/>
  <c r="CG1018" i="2"/>
  <c r="CH1018" i="2"/>
  <c r="CI1018" i="2"/>
  <c r="CJ1018" i="2"/>
  <c r="CK1018" i="2"/>
  <c r="CL1018" i="2"/>
  <c r="CM1018" i="2"/>
  <c r="CN1018" i="2"/>
  <c r="CO1018" i="2"/>
  <c r="CP1018" i="2"/>
  <c r="BX1019" i="2"/>
  <c r="BY1019" i="2"/>
  <c r="BZ1019" i="2"/>
  <c r="CA1019" i="2"/>
  <c r="CB1019" i="2"/>
  <c r="CC1019" i="2"/>
  <c r="CD1019" i="2"/>
  <c r="CE1019" i="2"/>
  <c r="CF1019" i="2"/>
  <c r="CG1019" i="2"/>
  <c r="CH1019" i="2"/>
  <c r="CI1019" i="2"/>
  <c r="CJ1019" i="2"/>
  <c r="CK1019" i="2"/>
  <c r="CL1019" i="2"/>
  <c r="CM1019" i="2"/>
  <c r="CN1019" i="2"/>
  <c r="CO1019" i="2"/>
  <c r="CP1019" i="2"/>
  <c r="BX1020" i="2"/>
  <c r="BY1020" i="2"/>
  <c r="BZ1020" i="2"/>
  <c r="CA1020" i="2"/>
  <c r="CB1020" i="2"/>
  <c r="CC1020" i="2"/>
  <c r="CD1020" i="2"/>
  <c r="CE1020" i="2"/>
  <c r="CF1020" i="2"/>
  <c r="CG1020" i="2"/>
  <c r="CH1020" i="2"/>
  <c r="CI1020" i="2"/>
  <c r="CJ1020" i="2"/>
  <c r="CK1020" i="2"/>
  <c r="CL1020" i="2"/>
  <c r="CM1020" i="2"/>
  <c r="CN1020" i="2"/>
  <c r="CO1020" i="2"/>
  <c r="CP1020" i="2"/>
  <c r="BX1021" i="2"/>
  <c r="BY1021" i="2"/>
  <c r="BZ1021" i="2"/>
  <c r="CA1021" i="2"/>
  <c r="CB1021" i="2"/>
  <c r="CC1021" i="2"/>
  <c r="CD1021" i="2"/>
  <c r="CE1021" i="2"/>
  <c r="CF1021" i="2"/>
  <c r="CG1021" i="2"/>
  <c r="CH1021" i="2"/>
  <c r="CI1021" i="2"/>
  <c r="CJ1021" i="2"/>
  <c r="CK1021" i="2"/>
  <c r="CL1021" i="2"/>
  <c r="CM1021" i="2"/>
  <c r="CN1021" i="2"/>
  <c r="CO1021" i="2"/>
  <c r="CP1021" i="2"/>
  <c r="BX1022" i="2"/>
  <c r="BY1022" i="2"/>
  <c r="BZ1022" i="2"/>
  <c r="CA1022" i="2"/>
  <c r="CB1022" i="2"/>
  <c r="CC1022" i="2"/>
  <c r="CD1022" i="2"/>
  <c r="CE1022" i="2"/>
  <c r="CF1022" i="2"/>
  <c r="CG1022" i="2"/>
  <c r="CH1022" i="2"/>
  <c r="CI1022" i="2"/>
  <c r="CJ1022" i="2"/>
  <c r="CK1022" i="2"/>
  <c r="CL1022" i="2"/>
  <c r="CM1022" i="2"/>
  <c r="CN1022" i="2"/>
  <c r="CO1022" i="2"/>
  <c r="CP1022" i="2"/>
  <c r="BX1023" i="2"/>
  <c r="BY1023" i="2"/>
  <c r="BZ1023" i="2"/>
  <c r="CA1023" i="2"/>
  <c r="CB1023" i="2"/>
  <c r="CC1023" i="2"/>
  <c r="CD1023" i="2"/>
  <c r="CE1023" i="2"/>
  <c r="CF1023" i="2"/>
  <c r="CG1023" i="2"/>
  <c r="CH1023" i="2"/>
  <c r="CI1023" i="2"/>
  <c r="CJ1023" i="2"/>
  <c r="CK1023" i="2"/>
  <c r="CL1023" i="2"/>
  <c r="CM1023" i="2"/>
  <c r="CN1023" i="2"/>
  <c r="CO1023" i="2"/>
  <c r="CP1023" i="2"/>
  <c r="BX1024" i="2"/>
  <c r="BY1024" i="2"/>
  <c r="BZ1024" i="2"/>
  <c r="CA1024" i="2"/>
  <c r="CB1024" i="2"/>
  <c r="CC1024" i="2"/>
  <c r="CD1024" i="2"/>
  <c r="CE1024" i="2"/>
  <c r="CF1024" i="2"/>
  <c r="CG1024" i="2"/>
  <c r="CH1024" i="2"/>
  <c r="CI1024" i="2"/>
  <c r="CJ1024" i="2"/>
  <c r="CK1024" i="2"/>
  <c r="CL1024" i="2"/>
  <c r="CM1024" i="2"/>
  <c r="CN1024" i="2"/>
  <c r="CO1024" i="2"/>
  <c r="CP1024" i="2"/>
  <c r="BX1025" i="2"/>
  <c r="BY1025" i="2"/>
  <c r="BZ1025" i="2"/>
  <c r="CA1025" i="2"/>
  <c r="CB1025" i="2"/>
  <c r="CC1025" i="2"/>
  <c r="CD1025" i="2"/>
  <c r="CE1025" i="2"/>
  <c r="CF1025" i="2"/>
  <c r="CG1025" i="2"/>
  <c r="CH1025" i="2"/>
  <c r="CI1025" i="2"/>
  <c r="CJ1025" i="2"/>
  <c r="CK1025" i="2"/>
  <c r="CL1025" i="2"/>
  <c r="CM1025" i="2"/>
  <c r="CN1025" i="2"/>
  <c r="CO1025" i="2"/>
  <c r="CP1025" i="2"/>
  <c r="BX1026" i="2"/>
  <c r="BY1026" i="2"/>
  <c r="BZ1026" i="2"/>
  <c r="CA1026" i="2"/>
  <c r="CB1026" i="2"/>
  <c r="CC1026" i="2"/>
  <c r="CD1026" i="2"/>
  <c r="CE1026" i="2"/>
  <c r="CF1026" i="2"/>
  <c r="CG1026" i="2"/>
  <c r="CH1026" i="2"/>
  <c r="CI1026" i="2"/>
  <c r="CJ1026" i="2"/>
  <c r="CK1026" i="2"/>
  <c r="CL1026" i="2"/>
  <c r="CM1026" i="2"/>
  <c r="CN1026" i="2"/>
  <c r="CO1026" i="2"/>
  <c r="CP1026" i="2"/>
  <c r="BX1027" i="2"/>
  <c r="BY1027" i="2"/>
  <c r="BZ1027" i="2"/>
  <c r="CA1027" i="2"/>
  <c r="CB1027" i="2"/>
  <c r="CC1027" i="2"/>
  <c r="CD1027" i="2"/>
  <c r="CE1027" i="2"/>
  <c r="CF1027" i="2"/>
  <c r="CG1027" i="2"/>
  <c r="CH1027" i="2"/>
  <c r="CI1027" i="2"/>
  <c r="CJ1027" i="2"/>
  <c r="CK1027" i="2"/>
  <c r="CL1027" i="2"/>
  <c r="CM1027" i="2"/>
  <c r="CN1027" i="2"/>
  <c r="CO1027" i="2"/>
  <c r="CP1027" i="2"/>
  <c r="BX1028" i="2"/>
  <c r="BY1028" i="2"/>
  <c r="BZ1028" i="2"/>
  <c r="CA1028" i="2"/>
  <c r="CB1028" i="2"/>
  <c r="CC1028" i="2"/>
  <c r="CD1028" i="2"/>
  <c r="CE1028" i="2"/>
  <c r="CF1028" i="2"/>
  <c r="CG1028" i="2"/>
  <c r="CH1028" i="2"/>
  <c r="CI1028" i="2"/>
  <c r="CJ1028" i="2"/>
  <c r="CK1028" i="2"/>
  <c r="CL1028" i="2"/>
  <c r="CM1028" i="2"/>
  <c r="CN1028" i="2"/>
  <c r="CO1028" i="2"/>
  <c r="CP1028" i="2"/>
  <c r="BX1029" i="2"/>
  <c r="BY1029" i="2"/>
  <c r="BZ1029" i="2"/>
  <c r="CA1029" i="2"/>
  <c r="CB1029" i="2"/>
  <c r="CC1029" i="2"/>
  <c r="CD1029" i="2"/>
  <c r="CE1029" i="2"/>
  <c r="CF1029" i="2"/>
  <c r="CG1029" i="2"/>
  <c r="CH1029" i="2"/>
  <c r="CI1029" i="2"/>
  <c r="CJ1029" i="2"/>
  <c r="CK1029" i="2"/>
  <c r="CL1029" i="2"/>
  <c r="CM1029" i="2"/>
  <c r="CN1029" i="2"/>
  <c r="CO1029" i="2"/>
  <c r="CP1029" i="2"/>
  <c r="BX1030" i="2"/>
  <c r="BY1030" i="2"/>
  <c r="BZ1030" i="2"/>
  <c r="CA1030" i="2"/>
  <c r="CB1030" i="2"/>
  <c r="CC1030" i="2"/>
  <c r="CD1030" i="2"/>
  <c r="CE1030" i="2"/>
  <c r="CF1030" i="2"/>
  <c r="CG1030" i="2"/>
  <c r="CH1030" i="2"/>
  <c r="CI1030" i="2"/>
  <c r="CJ1030" i="2"/>
  <c r="CK1030" i="2"/>
  <c r="CL1030" i="2"/>
  <c r="CM1030" i="2"/>
  <c r="CN1030" i="2"/>
  <c r="CO1030" i="2"/>
  <c r="CP1030" i="2"/>
  <c r="BX1031" i="2"/>
  <c r="BY1031" i="2"/>
  <c r="BZ1031" i="2"/>
  <c r="CA1031" i="2"/>
  <c r="CB1031" i="2"/>
  <c r="CC1031" i="2"/>
  <c r="CD1031" i="2"/>
  <c r="CE1031" i="2"/>
  <c r="CF1031" i="2"/>
  <c r="CG1031" i="2"/>
  <c r="CH1031" i="2"/>
  <c r="CI1031" i="2"/>
  <c r="CJ1031" i="2"/>
  <c r="CK1031" i="2"/>
  <c r="CL1031" i="2"/>
  <c r="CM1031" i="2"/>
  <c r="CN1031" i="2"/>
  <c r="CO1031" i="2"/>
  <c r="CP1031" i="2"/>
  <c r="BX1032" i="2"/>
  <c r="BY1032" i="2"/>
  <c r="BZ1032" i="2"/>
  <c r="CA1032" i="2"/>
  <c r="CB1032" i="2"/>
  <c r="CC1032" i="2"/>
  <c r="CD1032" i="2"/>
  <c r="CE1032" i="2"/>
  <c r="CF1032" i="2"/>
  <c r="CG1032" i="2"/>
  <c r="CH1032" i="2"/>
  <c r="CI1032" i="2"/>
  <c r="CJ1032" i="2"/>
  <c r="CK1032" i="2"/>
  <c r="CL1032" i="2"/>
  <c r="CM1032" i="2"/>
  <c r="CN1032" i="2"/>
  <c r="CO1032" i="2"/>
  <c r="CP1032" i="2"/>
  <c r="BX1033" i="2"/>
  <c r="BY1033" i="2"/>
  <c r="BZ1033" i="2"/>
  <c r="CA1033" i="2"/>
  <c r="CB1033" i="2"/>
  <c r="CC1033" i="2"/>
  <c r="CD1033" i="2"/>
  <c r="CE1033" i="2"/>
  <c r="CF1033" i="2"/>
  <c r="CG1033" i="2"/>
  <c r="CH1033" i="2"/>
  <c r="CI1033" i="2"/>
  <c r="CJ1033" i="2"/>
  <c r="CK1033" i="2"/>
  <c r="CL1033" i="2"/>
  <c r="CM1033" i="2"/>
  <c r="CN1033" i="2"/>
  <c r="CO1033" i="2"/>
  <c r="CP1033" i="2"/>
  <c r="BX1034" i="2"/>
  <c r="BY1034" i="2"/>
  <c r="BZ1034" i="2"/>
  <c r="CA1034" i="2"/>
  <c r="CB1034" i="2"/>
  <c r="CC1034" i="2"/>
  <c r="CD1034" i="2"/>
  <c r="CE1034" i="2"/>
  <c r="CF1034" i="2"/>
  <c r="CG1034" i="2"/>
  <c r="CH1034" i="2"/>
  <c r="CI1034" i="2"/>
  <c r="CJ1034" i="2"/>
  <c r="CK1034" i="2"/>
  <c r="CL1034" i="2"/>
  <c r="CM1034" i="2"/>
  <c r="CN1034" i="2"/>
  <c r="CO1034" i="2"/>
  <c r="CP1034" i="2"/>
  <c r="BX1035" i="2"/>
  <c r="BY1035" i="2"/>
  <c r="BZ1035" i="2"/>
  <c r="CA1035" i="2"/>
  <c r="CB1035" i="2"/>
  <c r="CC1035" i="2"/>
  <c r="CD1035" i="2"/>
  <c r="CE1035" i="2"/>
  <c r="CF1035" i="2"/>
  <c r="CG1035" i="2"/>
  <c r="CH1035" i="2"/>
  <c r="CI1035" i="2"/>
  <c r="CJ1035" i="2"/>
  <c r="CK1035" i="2"/>
  <c r="CL1035" i="2"/>
  <c r="CM1035" i="2"/>
  <c r="CN1035" i="2"/>
  <c r="CO1035" i="2"/>
  <c r="CP1035" i="2"/>
  <c r="BX1036" i="2"/>
  <c r="BY1036" i="2"/>
  <c r="BZ1036" i="2"/>
  <c r="CA1036" i="2"/>
  <c r="CB1036" i="2"/>
  <c r="CC1036" i="2"/>
  <c r="CD1036" i="2"/>
  <c r="CE1036" i="2"/>
  <c r="CF1036" i="2"/>
  <c r="CG1036" i="2"/>
  <c r="CH1036" i="2"/>
  <c r="CI1036" i="2"/>
  <c r="CJ1036" i="2"/>
  <c r="CK1036" i="2"/>
  <c r="CL1036" i="2"/>
  <c r="CM1036" i="2"/>
  <c r="CN1036" i="2"/>
  <c r="CO1036" i="2"/>
  <c r="CP1036" i="2"/>
  <c r="BX1037" i="2"/>
  <c r="BY1037" i="2"/>
  <c r="BZ1037" i="2"/>
  <c r="CA1037" i="2"/>
  <c r="CB1037" i="2"/>
  <c r="CC1037" i="2"/>
  <c r="CD1037" i="2"/>
  <c r="CE1037" i="2"/>
  <c r="CF1037" i="2"/>
  <c r="CG1037" i="2"/>
  <c r="CH1037" i="2"/>
  <c r="CI1037" i="2"/>
  <c r="CJ1037" i="2"/>
  <c r="CK1037" i="2"/>
  <c r="CL1037" i="2"/>
  <c r="CM1037" i="2"/>
  <c r="CN1037" i="2"/>
  <c r="CO1037" i="2"/>
  <c r="CP1037" i="2"/>
  <c r="BX1038" i="2"/>
  <c r="BY1038" i="2"/>
  <c r="BZ1038" i="2"/>
  <c r="CA1038" i="2"/>
  <c r="CB1038" i="2"/>
  <c r="CC1038" i="2"/>
  <c r="CD1038" i="2"/>
  <c r="CE1038" i="2"/>
  <c r="CF1038" i="2"/>
  <c r="CG1038" i="2"/>
  <c r="CH1038" i="2"/>
  <c r="CI1038" i="2"/>
  <c r="CJ1038" i="2"/>
  <c r="CK1038" i="2"/>
  <c r="CL1038" i="2"/>
  <c r="CM1038" i="2"/>
  <c r="CN1038" i="2"/>
  <c r="CO1038" i="2"/>
  <c r="CP1038" i="2"/>
  <c r="BX1039" i="2"/>
  <c r="BY1039" i="2"/>
  <c r="BZ1039" i="2"/>
  <c r="CA1039" i="2"/>
  <c r="CB1039" i="2"/>
  <c r="CC1039" i="2"/>
  <c r="CD1039" i="2"/>
  <c r="CE1039" i="2"/>
  <c r="CF1039" i="2"/>
  <c r="CG1039" i="2"/>
  <c r="CH1039" i="2"/>
  <c r="CI1039" i="2"/>
  <c r="CJ1039" i="2"/>
  <c r="CK1039" i="2"/>
  <c r="CL1039" i="2"/>
  <c r="CM1039" i="2"/>
  <c r="CN1039" i="2"/>
  <c r="CO1039" i="2"/>
  <c r="CP1039" i="2"/>
  <c r="BX1040" i="2"/>
  <c r="BY1040" i="2"/>
  <c r="BZ1040" i="2"/>
  <c r="CA1040" i="2"/>
  <c r="CB1040" i="2"/>
  <c r="CC1040" i="2"/>
  <c r="CD1040" i="2"/>
  <c r="CE1040" i="2"/>
  <c r="CF1040" i="2"/>
  <c r="CG1040" i="2"/>
  <c r="CH1040" i="2"/>
  <c r="CI1040" i="2"/>
  <c r="CJ1040" i="2"/>
  <c r="CK1040" i="2"/>
  <c r="CL1040" i="2"/>
  <c r="CM1040" i="2"/>
  <c r="CN1040" i="2"/>
  <c r="CO1040" i="2"/>
  <c r="CP1040" i="2"/>
  <c r="BX1041" i="2"/>
  <c r="BY1041" i="2"/>
  <c r="BZ1041" i="2"/>
  <c r="CA1041" i="2"/>
  <c r="CB1041" i="2"/>
  <c r="CC1041" i="2"/>
  <c r="CD1041" i="2"/>
  <c r="CE1041" i="2"/>
  <c r="CF1041" i="2"/>
  <c r="CG1041" i="2"/>
  <c r="CH1041" i="2"/>
  <c r="CI1041" i="2"/>
  <c r="CJ1041" i="2"/>
  <c r="CK1041" i="2"/>
  <c r="CL1041" i="2"/>
  <c r="CM1041" i="2"/>
  <c r="CN1041" i="2"/>
  <c r="CO1041" i="2"/>
  <c r="CP1041" i="2"/>
  <c r="BX1042" i="2"/>
  <c r="BY1042" i="2"/>
  <c r="BZ1042" i="2"/>
  <c r="CA1042" i="2"/>
  <c r="CB1042" i="2"/>
  <c r="CC1042" i="2"/>
  <c r="CD1042" i="2"/>
  <c r="CE1042" i="2"/>
  <c r="CF1042" i="2"/>
  <c r="CG1042" i="2"/>
  <c r="CH1042" i="2"/>
  <c r="CI1042" i="2"/>
  <c r="CJ1042" i="2"/>
  <c r="CK1042" i="2"/>
  <c r="CL1042" i="2"/>
  <c r="CM1042" i="2"/>
  <c r="CN1042" i="2"/>
  <c r="CO1042" i="2"/>
  <c r="CP1042" i="2"/>
  <c r="BX1043" i="2"/>
  <c r="BY1043" i="2"/>
  <c r="BZ1043" i="2"/>
  <c r="CA1043" i="2"/>
  <c r="CB1043" i="2"/>
  <c r="CC1043" i="2"/>
  <c r="CD1043" i="2"/>
  <c r="CE1043" i="2"/>
  <c r="CF1043" i="2"/>
  <c r="CG1043" i="2"/>
  <c r="CH1043" i="2"/>
  <c r="CI1043" i="2"/>
  <c r="CJ1043" i="2"/>
  <c r="CK1043" i="2"/>
  <c r="CL1043" i="2"/>
  <c r="CM1043" i="2"/>
  <c r="CN1043" i="2"/>
  <c r="CO1043" i="2"/>
  <c r="CP1043" i="2"/>
  <c r="BX1044" i="2"/>
  <c r="BY1044" i="2"/>
  <c r="BZ1044" i="2"/>
  <c r="CA1044" i="2"/>
  <c r="CB1044" i="2"/>
  <c r="CC1044" i="2"/>
  <c r="CD1044" i="2"/>
  <c r="CE1044" i="2"/>
  <c r="CF1044" i="2"/>
  <c r="CG1044" i="2"/>
  <c r="CH1044" i="2"/>
  <c r="CI1044" i="2"/>
  <c r="CJ1044" i="2"/>
  <c r="CK1044" i="2"/>
  <c r="CL1044" i="2"/>
  <c r="CM1044" i="2"/>
  <c r="CN1044" i="2"/>
  <c r="CO1044" i="2"/>
  <c r="CP1044" i="2"/>
  <c r="BX1045" i="2"/>
  <c r="BY1045" i="2"/>
  <c r="BZ1045" i="2"/>
  <c r="CA1045" i="2"/>
  <c r="CB1045" i="2"/>
  <c r="CC1045" i="2"/>
  <c r="CD1045" i="2"/>
  <c r="CE1045" i="2"/>
  <c r="CF1045" i="2"/>
  <c r="CG1045" i="2"/>
  <c r="CH1045" i="2"/>
  <c r="CI1045" i="2"/>
  <c r="CJ1045" i="2"/>
  <c r="CK1045" i="2"/>
  <c r="CL1045" i="2"/>
  <c r="CM1045" i="2"/>
  <c r="CN1045" i="2"/>
  <c r="CO1045" i="2"/>
  <c r="CP1045" i="2"/>
  <c r="BX1046" i="2"/>
  <c r="BY1046" i="2"/>
  <c r="BZ1046" i="2"/>
  <c r="CA1046" i="2"/>
  <c r="CB1046" i="2"/>
  <c r="CC1046" i="2"/>
  <c r="CD1046" i="2"/>
  <c r="CE1046" i="2"/>
  <c r="CF1046" i="2"/>
  <c r="CG1046" i="2"/>
  <c r="CH1046" i="2"/>
  <c r="CI1046" i="2"/>
  <c r="CJ1046" i="2"/>
  <c r="CK1046" i="2"/>
  <c r="CL1046" i="2"/>
  <c r="CM1046" i="2"/>
  <c r="CN1046" i="2"/>
  <c r="CO1046" i="2"/>
  <c r="CP1046" i="2"/>
  <c r="BX1047" i="2"/>
  <c r="BY1047" i="2"/>
  <c r="BZ1047" i="2"/>
  <c r="CA1047" i="2"/>
  <c r="CB1047" i="2"/>
  <c r="CC1047" i="2"/>
  <c r="CD1047" i="2"/>
  <c r="CE1047" i="2"/>
  <c r="CF1047" i="2"/>
  <c r="CG1047" i="2"/>
  <c r="CH1047" i="2"/>
  <c r="CI1047" i="2"/>
  <c r="CJ1047" i="2"/>
  <c r="CK1047" i="2"/>
  <c r="CL1047" i="2"/>
  <c r="CM1047" i="2"/>
  <c r="CN1047" i="2"/>
  <c r="CO1047" i="2"/>
  <c r="CP1047" i="2"/>
  <c r="BX1048" i="2"/>
  <c r="BY1048" i="2"/>
  <c r="BZ1048" i="2"/>
  <c r="CA1048" i="2"/>
  <c r="CB1048" i="2"/>
  <c r="CC1048" i="2"/>
  <c r="CD1048" i="2"/>
  <c r="CE1048" i="2"/>
  <c r="CF1048" i="2"/>
  <c r="CG1048" i="2"/>
  <c r="CH1048" i="2"/>
  <c r="CI1048" i="2"/>
  <c r="CJ1048" i="2"/>
  <c r="CK1048" i="2"/>
  <c r="CL1048" i="2"/>
  <c r="CM1048" i="2"/>
  <c r="CN1048" i="2"/>
  <c r="CO1048" i="2"/>
  <c r="CP1048" i="2"/>
  <c r="BX1049" i="2"/>
  <c r="BY1049" i="2"/>
  <c r="BZ1049" i="2"/>
  <c r="CA1049" i="2"/>
  <c r="CB1049" i="2"/>
  <c r="CC1049" i="2"/>
  <c r="CD1049" i="2"/>
  <c r="CE1049" i="2"/>
  <c r="CF1049" i="2"/>
  <c r="CG1049" i="2"/>
  <c r="CH1049" i="2"/>
  <c r="CI1049" i="2"/>
  <c r="CJ1049" i="2"/>
  <c r="CK1049" i="2"/>
  <c r="CL1049" i="2"/>
  <c r="CM1049" i="2"/>
  <c r="CN1049" i="2"/>
  <c r="CO1049" i="2"/>
  <c r="CP1049" i="2"/>
  <c r="BX1050" i="2"/>
  <c r="BY1050" i="2"/>
  <c r="BZ1050" i="2"/>
  <c r="CA1050" i="2"/>
  <c r="CB1050" i="2"/>
  <c r="CC1050" i="2"/>
  <c r="CD1050" i="2"/>
  <c r="CE1050" i="2"/>
  <c r="CF1050" i="2"/>
  <c r="CG1050" i="2"/>
  <c r="CH1050" i="2"/>
  <c r="CI1050" i="2"/>
  <c r="CJ1050" i="2"/>
  <c r="CK1050" i="2"/>
  <c r="CL1050" i="2"/>
  <c r="CM1050" i="2"/>
  <c r="CN1050" i="2"/>
  <c r="CO1050" i="2"/>
  <c r="CP1050" i="2"/>
  <c r="BX1051" i="2"/>
  <c r="BY1051" i="2"/>
  <c r="BZ1051" i="2"/>
  <c r="CA1051" i="2"/>
  <c r="CB1051" i="2"/>
  <c r="CC1051" i="2"/>
  <c r="CD1051" i="2"/>
  <c r="CE1051" i="2"/>
  <c r="CF1051" i="2"/>
  <c r="CG1051" i="2"/>
  <c r="CH1051" i="2"/>
  <c r="CI1051" i="2"/>
  <c r="CJ1051" i="2"/>
  <c r="CK1051" i="2"/>
  <c r="CL1051" i="2"/>
  <c r="CM1051" i="2"/>
  <c r="CN1051" i="2"/>
  <c r="CO1051" i="2"/>
  <c r="CP1051" i="2"/>
  <c r="BX1052" i="2"/>
  <c r="BY1052" i="2"/>
  <c r="BZ1052" i="2"/>
  <c r="CA1052" i="2"/>
  <c r="CB1052" i="2"/>
  <c r="CC1052" i="2"/>
  <c r="CD1052" i="2"/>
  <c r="CE1052" i="2"/>
  <c r="CF1052" i="2"/>
  <c r="CG1052" i="2"/>
  <c r="CH1052" i="2"/>
  <c r="CI1052" i="2"/>
  <c r="CJ1052" i="2"/>
  <c r="CK1052" i="2"/>
  <c r="CL1052" i="2"/>
  <c r="CM1052" i="2"/>
  <c r="CN1052" i="2"/>
  <c r="CO1052" i="2"/>
  <c r="CP1052" i="2"/>
  <c r="BX1053" i="2"/>
  <c r="BY1053" i="2"/>
  <c r="BZ1053" i="2"/>
  <c r="CA1053" i="2"/>
  <c r="CB1053" i="2"/>
  <c r="CC1053" i="2"/>
  <c r="CD1053" i="2"/>
  <c r="CE1053" i="2"/>
  <c r="CF1053" i="2"/>
  <c r="CG1053" i="2"/>
  <c r="CH1053" i="2"/>
  <c r="CI1053" i="2"/>
  <c r="CJ1053" i="2"/>
  <c r="CK1053" i="2"/>
  <c r="CL1053" i="2"/>
  <c r="CM1053" i="2"/>
  <c r="CN1053" i="2"/>
  <c r="CO1053" i="2"/>
  <c r="CP1053" i="2"/>
  <c r="BX1054" i="2"/>
  <c r="BY1054" i="2"/>
  <c r="BZ1054" i="2"/>
  <c r="CA1054" i="2"/>
  <c r="CB1054" i="2"/>
  <c r="CC1054" i="2"/>
  <c r="CD1054" i="2"/>
  <c r="CE1054" i="2"/>
  <c r="CF1054" i="2"/>
  <c r="CG1054" i="2"/>
  <c r="CH1054" i="2"/>
  <c r="CI1054" i="2"/>
  <c r="CJ1054" i="2"/>
  <c r="CK1054" i="2"/>
  <c r="CL1054" i="2"/>
  <c r="CM1054" i="2"/>
  <c r="CN1054" i="2"/>
  <c r="CO1054" i="2"/>
  <c r="CP1054" i="2"/>
  <c r="BX1055" i="2"/>
  <c r="BY1055" i="2"/>
  <c r="BZ1055" i="2"/>
  <c r="CA1055" i="2"/>
  <c r="CB1055" i="2"/>
  <c r="CC1055" i="2"/>
  <c r="CD1055" i="2"/>
  <c r="CE1055" i="2"/>
  <c r="CF1055" i="2"/>
  <c r="CG1055" i="2"/>
  <c r="CH1055" i="2"/>
  <c r="CI1055" i="2"/>
  <c r="CJ1055" i="2"/>
  <c r="CK1055" i="2"/>
  <c r="CL1055" i="2"/>
  <c r="CM1055" i="2"/>
  <c r="CN1055" i="2"/>
  <c r="CO1055" i="2"/>
  <c r="CP1055" i="2"/>
  <c r="BX1056" i="2"/>
  <c r="BY1056" i="2"/>
  <c r="BZ1056" i="2"/>
  <c r="CA1056" i="2"/>
  <c r="CB1056" i="2"/>
  <c r="CC1056" i="2"/>
  <c r="CD1056" i="2"/>
  <c r="CE1056" i="2"/>
  <c r="CF1056" i="2"/>
  <c r="CG1056" i="2"/>
  <c r="CH1056" i="2"/>
  <c r="CI1056" i="2"/>
  <c r="CJ1056" i="2"/>
  <c r="CK1056" i="2"/>
  <c r="CL1056" i="2"/>
  <c r="CM1056" i="2"/>
  <c r="CN1056" i="2"/>
  <c r="CO1056" i="2"/>
  <c r="CP1056" i="2"/>
  <c r="BX1057" i="2"/>
  <c r="BY1057" i="2"/>
  <c r="BZ1057" i="2"/>
  <c r="CA1057" i="2"/>
  <c r="CB1057" i="2"/>
  <c r="CC1057" i="2"/>
  <c r="CD1057" i="2"/>
  <c r="CE1057" i="2"/>
  <c r="CF1057" i="2"/>
  <c r="CG1057" i="2"/>
  <c r="CH1057" i="2"/>
  <c r="CI1057" i="2"/>
  <c r="CJ1057" i="2"/>
  <c r="CK1057" i="2"/>
  <c r="CL1057" i="2"/>
  <c r="CM1057" i="2"/>
  <c r="CN1057" i="2"/>
  <c r="CO1057" i="2"/>
  <c r="CP1057" i="2"/>
  <c r="BX1058" i="2"/>
  <c r="BY1058" i="2"/>
  <c r="BZ1058" i="2"/>
  <c r="CA1058" i="2"/>
  <c r="CB1058" i="2"/>
  <c r="CC1058" i="2"/>
  <c r="CD1058" i="2"/>
  <c r="CE1058" i="2"/>
  <c r="CF1058" i="2"/>
  <c r="CG1058" i="2"/>
  <c r="CH1058" i="2"/>
  <c r="CI1058" i="2"/>
  <c r="CJ1058" i="2"/>
  <c r="CK1058" i="2"/>
  <c r="CL1058" i="2"/>
  <c r="CM1058" i="2"/>
  <c r="CN1058" i="2"/>
  <c r="CO1058" i="2"/>
  <c r="CP1058" i="2"/>
  <c r="BX1059" i="2"/>
  <c r="BY1059" i="2"/>
  <c r="BZ1059" i="2"/>
  <c r="CA1059" i="2"/>
  <c r="CB1059" i="2"/>
  <c r="CC1059" i="2"/>
  <c r="CD1059" i="2"/>
  <c r="CE1059" i="2"/>
  <c r="CF1059" i="2"/>
  <c r="CG1059" i="2"/>
  <c r="CH1059" i="2"/>
  <c r="CI1059" i="2"/>
  <c r="CJ1059" i="2"/>
  <c r="CK1059" i="2"/>
  <c r="CL1059" i="2"/>
  <c r="CM1059" i="2"/>
  <c r="CN1059" i="2"/>
  <c r="CO1059" i="2"/>
  <c r="CP1059" i="2"/>
  <c r="BX1060" i="2"/>
  <c r="BY1060" i="2"/>
  <c r="BZ1060" i="2"/>
  <c r="CA1060" i="2"/>
  <c r="CB1060" i="2"/>
  <c r="CC1060" i="2"/>
  <c r="CD1060" i="2"/>
  <c r="CE1060" i="2"/>
  <c r="CF1060" i="2"/>
  <c r="CG1060" i="2"/>
  <c r="CH1060" i="2"/>
  <c r="CI1060" i="2"/>
  <c r="CJ1060" i="2"/>
  <c r="CK1060" i="2"/>
  <c r="CL1060" i="2"/>
  <c r="CM1060" i="2"/>
  <c r="CN1060" i="2"/>
  <c r="CO1060" i="2"/>
  <c r="CP1060" i="2"/>
  <c r="BX1061" i="2"/>
  <c r="BY1061" i="2"/>
  <c r="BZ1061" i="2"/>
  <c r="CA1061" i="2"/>
  <c r="CB1061" i="2"/>
  <c r="CC1061" i="2"/>
  <c r="CD1061" i="2"/>
  <c r="CE1061" i="2"/>
  <c r="CF1061" i="2"/>
  <c r="CG1061" i="2"/>
  <c r="CH1061" i="2"/>
  <c r="CI1061" i="2"/>
  <c r="CJ1061" i="2"/>
  <c r="CK1061" i="2"/>
  <c r="CL1061" i="2"/>
  <c r="CM1061" i="2"/>
  <c r="CN1061" i="2"/>
  <c r="CO1061" i="2"/>
  <c r="CP1061" i="2"/>
  <c r="BX1062" i="2"/>
  <c r="BY1062" i="2"/>
  <c r="BZ1062" i="2"/>
  <c r="CA1062" i="2"/>
  <c r="CB1062" i="2"/>
  <c r="CC1062" i="2"/>
  <c r="CD1062" i="2"/>
  <c r="CE1062" i="2"/>
  <c r="CF1062" i="2"/>
  <c r="CG1062" i="2"/>
  <c r="CH1062" i="2"/>
  <c r="CI1062" i="2"/>
  <c r="CJ1062" i="2"/>
  <c r="CK1062" i="2"/>
  <c r="CL1062" i="2"/>
  <c r="CM1062" i="2"/>
  <c r="CN1062" i="2"/>
  <c r="CO1062" i="2"/>
  <c r="CP1062" i="2"/>
  <c r="BX1063" i="2"/>
  <c r="BY1063" i="2"/>
  <c r="BZ1063" i="2"/>
  <c r="CA1063" i="2"/>
  <c r="CB1063" i="2"/>
  <c r="CC1063" i="2"/>
  <c r="CD1063" i="2"/>
  <c r="CE1063" i="2"/>
  <c r="CF1063" i="2"/>
  <c r="CG1063" i="2"/>
  <c r="CH1063" i="2"/>
  <c r="CI1063" i="2"/>
  <c r="CJ1063" i="2"/>
  <c r="CK1063" i="2"/>
  <c r="CL1063" i="2"/>
  <c r="CM1063" i="2"/>
  <c r="CN1063" i="2"/>
  <c r="CO1063" i="2"/>
  <c r="CP1063" i="2"/>
  <c r="BX1064" i="2"/>
  <c r="BY1064" i="2"/>
  <c r="BZ1064" i="2"/>
  <c r="CA1064" i="2"/>
  <c r="CB1064" i="2"/>
  <c r="CC1064" i="2"/>
  <c r="CD1064" i="2"/>
  <c r="CE1064" i="2"/>
  <c r="CF1064" i="2"/>
  <c r="CG1064" i="2"/>
  <c r="CH1064" i="2"/>
  <c r="CI1064" i="2"/>
  <c r="CJ1064" i="2"/>
  <c r="CK1064" i="2"/>
  <c r="CL1064" i="2"/>
  <c r="CM1064" i="2"/>
  <c r="CN1064" i="2"/>
  <c r="CO1064" i="2"/>
  <c r="CP1064" i="2"/>
  <c r="BX1065" i="2"/>
  <c r="BY1065" i="2"/>
  <c r="BZ1065" i="2"/>
  <c r="CA1065" i="2"/>
  <c r="CB1065" i="2"/>
  <c r="CC1065" i="2"/>
  <c r="CD1065" i="2"/>
  <c r="CE1065" i="2"/>
  <c r="CF1065" i="2"/>
  <c r="CG1065" i="2"/>
  <c r="CH1065" i="2"/>
  <c r="CI1065" i="2"/>
  <c r="CJ1065" i="2"/>
  <c r="CK1065" i="2"/>
  <c r="CL1065" i="2"/>
  <c r="CM1065" i="2"/>
  <c r="CN1065" i="2"/>
  <c r="CO1065" i="2"/>
  <c r="CP1065" i="2"/>
  <c r="BX1066" i="2"/>
  <c r="BY1066" i="2"/>
  <c r="BZ1066" i="2"/>
  <c r="CA1066" i="2"/>
  <c r="CB1066" i="2"/>
  <c r="CC1066" i="2"/>
  <c r="CD1066" i="2"/>
  <c r="CE1066" i="2"/>
  <c r="CF1066" i="2"/>
  <c r="CG1066" i="2"/>
  <c r="CH1066" i="2"/>
  <c r="CI1066" i="2"/>
  <c r="CJ1066" i="2"/>
  <c r="CK1066" i="2"/>
  <c r="CL1066" i="2"/>
  <c r="CM1066" i="2"/>
  <c r="CN1066" i="2"/>
  <c r="CO1066" i="2"/>
  <c r="CP1066" i="2"/>
  <c r="BX1067" i="2"/>
  <c r="BY1067" i="2"/>
  <c r="BZ1067" i="2"/>
  <c r="CA1067" i="2"/>
  <c r="CB1067" i="2"/>
  <c r="CC1067" i="2"/>
  <c r="CD1067" i="2"/>
  <c r="CE1067" i="2"/>
  <c r="CF1067" i="2"/>
  <c r="CG1067" i="2"/>
  <c r="CH1067" i="2"/>
  <c r="CI1067" i="2"/>
  <c r="CJ1067" i="2"/>
  <c r="CK1067" i="2"/>
  <c r="CL1067" i="2"/>
  <c r="CM1067" i="2"/>
  <c r="CN1067" i="2"/>
  <c r="CO1067" i="2"/>
  <c r="CP1067" i="2"/>
  <c r="BX1068" i="2"/>
  <c r="BY1068" i="2"/>
  <c r="BZ1068" i="2"/>
  <c r="CA1068" i="2"/>
  <c r="CB1068" i="2"/>
  <c r="CC1068" i="2"/>
  <c r="CD1068" i="2"/>
  <c r="CE1068" i="2"/>
  <c r="CF1068" i="2"/>
  <c r="CG1068" i="2"/>
  <c r="CH1068" i="2"/>
  <c r="CI1068" i="2"/>
  <c r="CJ1068" i="2"/>
  <c r="CK1068" i="2"/>
  <c r="CL1068" i="2"/>
  <c r="CM1068" i="2"/>
  <c r="CN1068" i="2"/>
  <c r="CO1068" i="2"/>
  <c r="CP1068" i="2"/>
  <c r="BX1069" i="2"/>
  <c r="BY1069" i="2"/>
  <c r="BZ1069" i="2"/>
  <c r="CA1069" i="2"/>
  <c r="CB1069" i="2"/>
  <c r="CC1069" i="2"/>
  <c r="CD1069" i="2"/>
  <c r="CE1069" i="2"/>
  <c r="CF1069" i="2"/>
  <c r="CG1069" i="2"/>
  <c r="CH1069" i="2"/>
  <c r="CI1069" i="2"/>
  <c r="CJ1069" i="2"/>
  <c r="CK1069" i="2"/>
  <c r="CL1069" i="2"/>
  <c r="CM1069" i="2"/>
  <c r="CN1069" i="2"/>
  <c r="CO1069" i="2"/>
  <c r="CP1069" i="2"/>
  <c r="BX1070" i="2"/>
  <c r="BY1070" i="2"/>
  <c r="BZ1070" i="2"/>
  <c r="CA1070" i="2"/>
  <c r="CB1070" i="2"/>
  <c r="CC1070" i="2"/>
  <c r="CD1070" i="2"/>
  <c r="CE1070" i="2"/>
  <c r="CF1070" i="2"/>
  <c r="CG1070" i="2"/>
  <c r="CH1070" i="2"/>
  <c r="CI1070" i="2"/>
  <c r="CJ1070" i="2"/>
  <c r="CK1070" i="2"/>
  <c r="CL1070" i="2"/>
  <c r="CM1070" i="2"/>
  <c r="CN1070" i="2"/>
  <c r="CO1070" i="2"/>
  <c r="CP1070" i="2"/>
  <c r="BX1071" i="2"/>
  <c r="BY1071" i="2"/>
  <c r="BZ1071" i="2"/>
  <c r="CA1071" i="2"/>
  <c r="CB1071" i="2"/>
  <c r="CC1071" i="2"/>
  <c r="CD1071" i="2"/>
  <c r="CE1071" i="2"/>
  <c r="CF1071" i="2"/>
  <c r="CG1071" i="2"/>
  <c r="CH1071" i="2"/>
  <c r="CI1071" i="2"/>
  <c r="CJ1071" i="2"/>
  <c r="CK1071" i="2"/>
  <c r="CL1071" i="2"/>
  <c r="CM1071" i="2"/>
  <c r="CN1071" i="2"/>
  <c r="CO1071" i="2"/>
  <c r="CP1071" i="2"/>
  <c r="BX1072" i="2"/>
  <c r="BY1072" i="2"/>
  <c r="BZ1072" i="2"/>
  <c r="CA1072" i="2"/>
  <c r="CB1072" i="2"/>
  <c r="CC1072" i="2"/>
  <c r="CD1072" i="2"/>
  <c r="CE1072" i="2"/>
  <c r="CF1072" i="2"/>
  <c r="CG1072" i="2"/>
  <c r="CH1072" i="2"/>
  <c r="CI1072" i="2"/>
  <c r="CJ1072" i="2"/>
  <c r="CK1072" i="2"/>
  <c r="CL1072" i="2"/>
  <c r="CM1072" i="2"/>
  <c r="CN1072" i="2"/>
  <c r="CO1072" i="2"/>
  <c r="CP1072" i="2"/>
  <c r="BX1073" i="2"/>
  <c r="BY1073" i="2"/>
  <c r="BZ1073" i="2"/>
  <c r="CA1073" i="2"/>
  <c r="CB1073" i="2"/>
  <c r="CC1073" i="2"/>
  <c r="CD1073" i="2"/>
  <c r="CE1073" i="2"/>
  <c r="CF1073" i="2"/>
  <c r="CG1073" i="2"/>
  <c r="CH1073" i="2"/>
  <c r="CI1073" i="2"/>
  <c r="CJ1073" i="2"/>
  <c r="CK1073" i="2"/>
  <c r="CL1073" i="2"/>
  <c r="CM1073" i="2"/>
  <c r="CN1073" i="2"/>
  <c r="CO1073" i="2"/>
  <c r="CP1073" i="2"/>
  <c r="BX1074" i="2"/>
  <c r="BY1074" i="2"/>
  <c r="BZ1074" i="2"/>
  <c r="CA1074" i="2"/>
  <c r="CB1074" i="2"/>
  <c r="CC1074" i="2"/>
  <c r="CD1074" i="2"/>
  <c r="CE1074" i="2"/>
  <c r="CF1074" i="2"/>
  <c r="CG1074" i="2"/>
  <c r="CH1074" i="2"/>
  <c r="CI1074" i="2"/>
  <c r="CJ1074" i="2"/>
  <c r="CK1074" i="2"/>
  <c r="CL1074" i="2"/>
  <c r="CM1074" i="2"/>
  <c r="CN1074" i="2"/>
  <c r="CO1074" i="2"/>
  <c r="CP1074" i="2"/>
  <c r="BX1075" i="2"/>
  <c r="BY1075" i="2"/>
  <c r="BZ1075" i="2"/>
  <c r="CA1075" i="2"/>
  <c r="CB1075" i="2"/>
  <c r="CC1075" i="2"/>
  <c r="CD1075" i="2"/>
  <c r="CE1075" i="2"/>
  <c r="CF1075" i="2"/>
  <c r="CG1075" i="2"/>
  <c r="CH1075" i="2"/>
  <c r="CI1075" i="2"/>
  <c r="CJ1075" i="2"/>
  <c r="CK1075" i="2"/>
  <c r="CL1075" i="2"/>
  <c r="CM1075" i="2"/>
  <c r="CN1075" i="2"/>
  <c r="CO1075" i="2"/>
  <c r="CP1075" i="2"/>
  <c r="BX1076" i="2"/>
  <c r="BY1076" i="2"/>
  <c r="BZ1076" i="2"/>
  <c r="CA1076" i="2"/>
  <c r="CB1076" i="2"/>
  <c r="CC1076" i="2"/>
  <c r="CD1076" i="2"/>
  <c r="CE1076" i="2"/>
  <c r="CF1076" i="2"/>
  <c r="CG1076" i="2"/>
  <c r="CH1076" i="2"/>
  <c r="CI1076" i="2"/>
  <c r="CJ1076" i="2"/>
  <c r="CK1076" i="2"/>
  <c r="CL1076" i="2"/>
  <c r="CM1076" i="2"/>
  <c r="CN1076" i="2"/>
  <c r="CO1076" i="2"/>
  <c r="CP1076" i="2"/>
  <c r="BX1077" i="2"/>
  <c r="BY1077" i="2"/>
  <c r="BZ1077" i="2"/>
  <c r="CA1077" i="2"/>
  <c r="CB1077" i="2"/>
  <c r="CC1077" i="2"/>
  <c r="CD1077" i="2"/>
  <c r="CE1077" i="2"/>
  <c r="CF1077" i="2"/>
  <c r="CG1077" i="2"/>
  <c r="CH1077" i="2"/>
  <c r="CI1077" i="2"/>
  <c r="CJ1077" i="2"/>
  <c r="CK1077" i="2"/>
  <c r="CL1077" i="2"/>
  <c r="CM1077" i="2"/>
  <c r="CN1077" i="2"/>
  <c r="CO1077" i="2"/>
  <c r="CP1077" i="2"/>
  <c r="BX1078" i="2"/>
  <c r="BY1078" i="2"/>
  <c r="BZ1078" i="2"/>
  <c r="CA1078" i="2"/>
  <c r="CB1078" i="2"/>
  <c r="CC1078" i="2"/>
  <c r="CD1078" i="2"/>
  <c r="CE1078" i="2"/>
  <c r="CF1078" i="2"/>
  <c r="CG1078" i="2"/>
  <c r="CH1078" i="2"/>
  <c r="CI1078" i="2"/>
  <c r="CJ1078" i="2"/>
  <c r="CK1078" i="2"/>
  <c r="CL1078" i="2"/>
  <c r="CM1078" i="2"/>
  <c r="CN1078" i="2"/>
  <c r="CO1078" i="2"/>
  <c r="CP1078" i="2"/>
  <c r="BX1079" i="2"/>
  <c r="BY1079" i="2"/>
  <c r="BZ1079" i="2"/>
  <c r="CA1079" i="2"/>
  <c r="CB1079" i="2"/>
  <c r="CC1079" i="2"/>
  <c r="CD1079" i="2"/>
  <c r="CE1079" i="2"/>
  <c r="CF1079" i="2"/>
  <c r="CG1079" i="2"/>
  <c r="CH1079" i="2"/>
  <c r="CI1079" i="2"/>
  <c r="CJ1079" i="2"/>
  <c r="CK1079" i="2"/>
  <c r="CL1079" i="2"/>
  <c r="CM1079" i="2"/>
  <c r="CN1079" i="2"/>
  <c r="CO1079" i="2"/>
  <c r="CP1079" i="2"/>
  <c r="BX1080" i="2"/>
  <c r="BY1080" i="2"/>
  <c r="BZ1080" i="2"/>
  <c r="CA1080" i="2"/>
  <c r="CB1080" i="2"/>
  <c r="CC1080" i="2"/>
  <c r="CD1080" i="2"/>
  <c r="CE1080" i="2"/>
  <c r="CF1080" i="2"/>
  <c r="CG1080" i="2"/>
  <c r="CH1080" i="2"/>
  <c r="CI1080" i="2"/>
  <c r="CJ1080" i="2"/>
  <c r="CK1080" i="2"/>
  <c r="CL1080" i="2"/>
  <c r="CM1080" i="2"/>
  <c r="CN1080" i="2"/>
  <c r="CO1080" i="2"/>
  <c r="CP1080" i="2"/>
  <c r="BX1081" i="2"/>
  <c r="BY1081" i="2"/>
  <c r="BZ1081" i="2"/>
  <c r="CA1081" i="2"/>
  <c r="CB1081" i="2"/>
  <c r="CC1081" i="2"/>
  <c r="CD1081" i="2"/>
  <c r="CE1081" i="2"/>
  <c r="CF1081" i="2"/>
  <c r="CG1081" i="2"/>
  <c r="CH1081" i="2"/>
  <c r="CI1081" i="2"/>
  <c r="CJ1081" i="2"/>
  <c r="CK1081" i="2"/>
  <c r="CL1081" i="2"/>
  <c r="CM1081" i="2"/>
  <c r="CN1081" i="2"/>
  <c r="CO1081" i="2"/>
  <c r="CP1081" i="2"/>
  <c r="BX1082" i="2"/>
  <c r="BY1082" i="2"/>
  <c r="BZ1082" i="2"/>
  <c r="CA1082" i="2"/>
  <c r="CB1082" i="2"/>
  <c r="CC1082" i="2"/>
  <c r="CD1082" i="2"/>
  <c r="CE1082" i="2"/>
  <c r="CF1082" i="2"/>
  <c r="CG1082" i="2"/>
  <c r="CH1082" i="2"/>
  <c r="CI1082" i="2"/>
  <c r="CJ1082" i="2"/>
  <c r="CK1082" i="2"/>
  <c r="CL1082" i="2"/>
  <c r="CM1082" i="2"/>
  <c r="CN1082" i="2"/>
  <c r="CO1082" i="2"/>
  <c r="CP1082" i="2"/>
  <c r="BX1083" i="2"/>
  <c r="BY1083" i="2"/>
  <c r="BZ1083" i="2"/>
  <c r="CA1083" i="2"/>
  <c r="CB1083" i="2"/>
  <c r="CC1083" i="2"/>
  <c r="CD1083" i="2"/>
  <c r="CE1083" i="2"/>
  <c r="CF1083" i="2"/>
  <c r="CG1083" i="2"/>
  <c r="CH1083" i="2"/>
  <c r="CI1083" i="2"/>
  <c r="CJ1083" i="2"/>
  <c r="CK1083" i="2"/>
  <c r="CL1083" i="2"/>
  <c r="CM1083" i="2"/>
  <c r="CN1083" i="2"/>
  <c r="CO1083" i="2"/>
  <c r="CP1083" i="2"/>
  <c r="BX1084" i="2"/>
  <c r="BY1084" i="2"/>
  <c r="BZ1084" i="2"/>
  <c r="CA1084" i="2"/>
  <c r="CB1084" i="2"/>
  <c r="CC1084" i="2"/>
  <c r="CD1084" i="2"/>
  <c r="CE1084" i="2"/>
  <c r="CF1084" i="2"/>
  <c r="CG1084" i="2"/>
  <c r="CH1084" i="2"/>
  <c r="CI1084" i="2"/>
  <c r="CJ1084" i="2"/>
  <c r="CK1084" i="2"/>
  <c r="CL1084" i="2"/>
  <c r="CM1084" i="2"/>
  <c r="CN1084" i="2"/>
  <c r="CO1084" i="2"/>
  <c r="CP1084" i="2"/>
  <c r="BX1085" i="2"/>
  <c r="BY1085" i="2"/>
  <c r="BZ1085" i="2"/>
  <c r="CA1085" i="2"/>
  <c r="CB1085" i="2"/>
  <c r="CC1085" i="2"/>
  <c r="CD1085" i="2"/>
  <c r="CE1085" i="2"/>
  <c r="CF1085" i="2"/>
  <c r="CG1085" i="2"/>
  <c r="CH1085" i="2"/>
  <c r="CI1085" i="2"/>
  <c r="CJ1085" i="2"/>
  <c r="CK1085" i="2"/>
  <c r="CL1085" i="2"/>
  <c r="CM1085" i="2"/>
  <c r="CN1085" i="2"/>
  <c r="CO1085" i="2"/>
  <c r="CP1085" i="2"/>
  <c r="BX1086" i="2"/>
  <c r="BY1086" i="2"/>
  <c r="BZ1086" i="2"/>
  <c r="CA1086" i="2"/>
  <c r="CB1086" i="2"/>
  <c r="CC1086" i="2"/>
  <c r="CD1086" i="2"/>
  <c r="CE1086" i="2"/>
  <c r="CF1086" i="2"/>
  <c r="CG1086" i="2"/>
  <c r="CH1086" i="2"/>
  <c r="CI1086" i="2"/>
  <c r="CJ1086" i="2"/>
  <c r="CK1086" i="2"/>
  <c r="CL1086" i="2"/>
  <c r="CM1086" i="2"/>
  <c r="CN1086" i="2"/>
  <c r="CO1086" i="2"/>
  <c r="CP1086" i="2"/>
  <c r="BX1087" i="2"/>
  <c r="BY1087" i="2"/>
  <c r="BZ1087" i="2"/>
  <c r="CA1087" i="2"/>
  <c r="CB1087" i="2"/>
  <c r="CC1087" i="2"/>
  <c r="CD1087" i="2"/>
  <c r="CE1087" i="2"/>
  <c r="CF1087" i="2"/>
  <c r="CG1087" i="2"/>
  <c r="CH1087" i="2"/>
  <c r="CI1087" i="2"/>
  <c r="CJ1087" i="2"/>
  <c r="CK1087" i="2"/>
  <c r="CL1087" i="2"/>
  <c r="CM1087" i="2"/>
  <c r="CN1087" i="2"/>
  <c r="CO1087" i="2"/>
  <c r="CP1087" i="2"/>
  <c r="BX1088" i="2"/>
  <c r="BY1088" i="2"/>
  <c r="BZ1088" i="2"/>
  <c r="CA1088" i="2"/>
  <c r="CB1088" i="2"/>
  <c r="CC1088" i="2"/>
  <c r="CD1088" i="2"/>
  <c r="CE1088" i="2"/>
  <c r="CF1088" i="2"/>
  <c r="CG1088" i="2"/>
  <c r="CH1088" i="2"/>
  <c r="CI1088" i="2"/>
  <c r="CJ1088" i="2"/>
  <c r="CK1088" i="2"/>
  <c r="CL1088" i="2"/>
  <c r="CM1088" i="2"/>
  <c r="CN1088" i="2"/>
  <c r="CO1088" i="2"/>
  <c r="CP1088" i="2"/>
  <c r="BX1089" i="2"/>
  <c r="BY1089" i="2"/>
  <c r="BZ1089" i="2"/>
  <c r="CA1089" i="2"/>
  <c r="CB1089" i="2"/>
  <c r="CC1089" i="2"/>
  <c r="CD1089" i="2"/>
  <c r="CE1089" i="2"/>
  <c r="CF1089" i="2"/>
  <c r="CG1089" i="2"/>
  <c r="CH1089" i="2"/>
  <c r="CI1089" i="2"/>
  <c r="CJ1089" i="2"/>
  <c r="CK1089" i="2"/>
  <c r="CL1089" i="2"/>
  <c r="CM1089" i="2"/>
  <c r="CN1089" i="2"/>
  <c r="CO1089" i="2"/>
  <c r="CP1089" i="2"/>
  <c r="BX1090" i="2"/>
  <c r="BY1090" i="2"/>
  <c r="BZ1090" i="2"/>
  <c r="CA1090" i="2"/>
  <c r="CB1090" i="2"/>
  <c r="CC1090" i="2"/>
  <c r="CD1090" i="2"/>
  <c r="CE1090" i="2"/>
  <c r="CF1090" i="2"/>
  <c r="CG1090" i="2"/>
  <c r="CH1090" i="2"/>
  <c r="CI1090" i="2"/>
  <c r="CJ1090" i="2"/>
  <c r="CK1090" i="2"/>
  <c r="CL1090" i="2"/>
  <c r="CM1090" i="2"/>
  <c r="CN1090" i="2"/>
  <c r="CO1090" i="2"/>
  <c r="CP1090" i="2"/>
  <c r="BX1091" i="2"/>
  <c r="BY1091" i="2"/>
  <c r="BZ1091" i="2"/>
  <c r="CA1091" i="2"/>
  <c r="CB1091" i="2"/>
  <c r="CC1091" i="2"/>
  <c r="CD1091" i="2"/>
  <c r="CE1091" i="2"/>
  <c r="CF1091" i="2"/>
  <c r="CG1091" i="2"/>
  <c r="CH1091" i="2"/>
  <c r="CI1091" i="2"/>
  <c r="CJ1091" i="2"/>
  <c r="CK1091" i="2"/>
  <c r="CL1091" i="2"/>
  <c r="CM1091" i="2"/>
  <c r="CN1091" i="2"/>
  <c r="CO1091" i="2"/>
  <c r="CP1091" i="2"/>
  <c r="BX1092" i="2"/>
  <c r="BY1092" i="2"/>
  <c r="BZ1092" i="2"/>
  <c r="CA1092" i="2"/>
  <c r="CB1092" i="2"/>
  <c r="CC1092" i="2"/>
  <c r="CD1092" i="2"/>
  <c r="CE1092" i="2"/>
  <c r="CF1092" i="2"/>
  <c r="CG1092" i="2"/>
  <c r="CH1092" i="2"/>
  <c r="CI1092" i="2"/>
  <c r="CJ1092" i="2"/>
  <c r="CK1092" i="2"/>
  <c r="CL1092" i="2"/>
  <c r="CM1092" i="2"/>
  <c r="CN1092" i="2"/>
  <c r="CO1092" i="2"/>
  <c r="CP1092" i="2"/>
  <c r="BX1093" i="2"/>
  <c r="BY1093" i="2"/>
  <c r="BZ1093" i="2"/>
  <c r="CA1093" i="2"/>
  <c r="CB1093" i="2"/>
  <c r="CC1093" i="2"/>
  <c r="CD1093" i="2"/>
  <c r="CE1093" i="2"/>
  <c r="CF1093" i="2"/>
  <c r="CG1093" i="2"/>
  <c r="CH1093" i="2"/>
  <c r="CI1093" i="2"/>
  <c r="CJ1093" i="2"/>
  <c r="CK1093" i="2"/>
  <c r="CL1093" i="2"/>
  <c r="CM1093" i="2"/>
  <c r="CN1093" i="2"/>
  <c r="CO1093" i="2"/>
  <c r="CP1093" i="2"/>
  <c r="BX1094" i="2"/>
  <c r="BY1094" i="2"/>
  <c r="BZ1094" i="2"/>
  <c r="CA1094" i="2"/>
  <c r="CB1094" i="2"/>
  <c r="CC1094" i="2"/>
  <c r="CD1094" i="2"/>
  <c r="CE1094" i="2"/>
  <c r="CF1094" i="2"/>
  <c r="CG1094" i="2"/>
  <c r="CH1094" i="2"/>
  <c r="CI1094" i="2"/>
  <c r="CJ1094" i="2"/>
  <c r="CK1094" i="2"/>
  <c r="CL1094" i="2"/>
  <c r="CM1094" i="2"/>
  <c r="CN1094" i="2"/>
  <c r="CO1094" i="2"/>
  <c r="CP1094" i="2"/>
  <c r="BX1095" i="2"/>
  <c r="BY1095" i="2"/>
  <c r="BZ1095" i="2"/>
  <c r="CA1095" i="2"/>
  <c r="CB1095" i="2"/>
  <c r="CC1095" i="2"/>
  <c r="CD1095" i="2"/>
  <c r="CE1095" i="2"/>
  <c r="CF1095" i="2"/>
  <c r="CG1095" i="2"/>
  <c r="CH1095" i="2"/>
  <c r="CI1095" i="2"/>
  <c r="CJ1095" i="2"/>
  <c r="CK1095" i="2"/>
  <c r="CL1095" i="2"/>
  <c r="CM1095" i="2"/>
  <c r="CN1095" i="2"/>
  <c r="CO1095" i="2"/>
  <c r="CP1095" i="2"/>
  <c r="BX1096" i="2"/>
  <c r="BY1096" i="2"/>
  <c r="BZ1096" i="2"/>
  <c r="CA1096" i="2"/>
  <c r="CB1096" i="2"/>
  <c r="CC1096" i="2"/>
  <c r="CD1096" i="2"/>
  <c r="CE1096" i="2"/>
  <c r="CF1096" i="2"/>
  <c r="CG1096" i="2"/>
  <c r="CH1096" i="2"/>
  <c r="CI1096" i="2"/>
  <c r="CJ1096" i="2"/>
  <c r="CK1096" i="2"/>
  <c r="CL1096" i="2"/>
  <c r="CM1096" i="2"/>
  <c r="CN1096" i="2"/>
  <c r="CO1096" i="2"/>
  <c r="CP1096" i="2"/>
  <c r="BX1097" i="2"/>
  <c r="BY1097" i="2"/>
  <c r="BZ1097" i="2"/>
  <c r="CA1097" i="2"/>
  <c r="CB1097" i="2"/>
  <c r="CC1097" i="2"/>
  <c r="CD1097" i="2"/>
  <c r="CE1097" i="2"/>
  <c r="CF1097" i="2"/>
  <c r="CG1097" i="2"/>
  <c r="CH1097" i="2"/>
  <c r="CI1097" i="2"/>
  <c r="CJ1097" i="2"/>
  <c r="CK1097" i="2"/>
  <c r="CL1097" i="2"/>
  <c r="CM1097" i="2"/>
  <c r="CN1097" i="2"/>
  <c r="CO1097" i="2"/>
  <c r="CP1097" i="2"/>
  <c r="BX1098" i="2"/>
  <c r="BY1098" i="2"/>
  <c r="BZ1098" i="2"/>
  <c r="CA1098" i="2"/>
  <c r="CB1098" i="2"/>
  <c r="CC1098" i="2"/>
  <c r="CD1098" i="2"/>
  <c r="CE1098" i="2"/>
  <c r="CF1098" i="2"/>
  <c r="CG1098" i="2"/>
  <c r="CH1098" i="2"/>
  <c r="CI1098" i="2"/>
  <c r="CJ1098" i="2"/>
  <c r="CK1098" i="2"/>
  <c r="CL1098" i="2"/>
  <c r="CM1098" i="2"/>
  <c r="CN1098" i="2"/>
  <c r="CO1098" i="2"/>
  <c r="CP1098" i="2"/>
  <c r="BX1099" i="2"/>
  <c r="BY1099" i="2"/>
  <c r="BZ1099" i="2"/>
  <c r="CA1099" i="2"/>
  <c r="CB1099" i="2"/>
  <c r="CC1099" i="2"/>
  <c r="CD1099" i="2"/>
  <c r="CE1099" i="2"/>
  <c r="CF1099" i="2"/>
  <c r="CG1099" i="2"/>
  <c r="CH1099" i="2"/>
  <c r="CI1099" i="2"/>
  <c r="CJ1099" i="2"/>
  <c r="CK1099" i="2"/>
  <c r="CL1099" i="2"/>
  <c r="CM1099" i="2"/>
  <c r="CN1099" i="2"/>
  <c r="CO1099" i="2"/>
  <c r="CP1099" i="2"/>
  <c r="BX1100" i="2"/>
  <c r="BY1100" i="2"/>
  <c r="BZ1100" i="2"/>
  <c r="CA1100" i="2"/>
  <c r="CB1100" i="2"/>
  <c r="CC1100" i="2"/>
  <c r="CD1100" i="2"/>
  <c r="CE1100" i="2"/>
  <c r="CF1100" i="2"/>
  <c r="CG1100" i="2"/>
  <c r="CH1100" i="2"/>
  <c r="CI1100" i="2"/>
  <c r="CJ1100" i="2"/>
  <c r="CK1100" i="2"/>
  <c r="CL1100" i="2"/>
  <c r="CM1100" i="2"/>
  <c r="CN1100" i="2"/>
  <c r="CO1100" i="2"/>
  <c r="CP1100" i="2"/>
  <c r="BX1101" i="2"/>
  <c r="BY1101" i="2"/>
  <c r="BZ1101" i="2"/>
  <c r="CA1101" i="2"/>
  <c r="CB1101" i="2"/>
  <c r="CC1101" i="2"/>
  <c r="CD1101" i="2"/>
  <c r="CE1101" i="2"/>
  <c r="CF1101" i="2"/>
  <c r="CG1101" i="2"/>
  <c r="CH1101" i="2"/>
  <c r="CI1101" i="2"/>
  <c r="CJ1101" i="2"/>
  <c r="CK1101" i="2"/>
  <c r="CL1101" i="2"/>
  <c r="CM1101" i="2"/>
  <c r="CN1101" i="2"/>
  <c r="CO1101" i="2"/>
  <c r="CP1101" i="2"/>
  <c r="BX1102" i="2"/>
  <c r="BY1102" i="2"/>
  <c r="BZ1102" i="2"/>
  <c r="CA1102" i="2"/>
  <c r="CB1102" i="2"/>
  <c r="CC1102" i="2"/>
  <c r="CD1102" i="2"/>
  <c r="CE1102" i="2"/>
  <c r="CF1102" i="2"/>
  <c r="CG1102" i="2"/>
  <c r="CH1102" i="2"/>
  <c r="CI1102" i="2"/>
  <c r="CJ1102" i="2"/>
  <c r="CK1102" i="2"/>
  <c r="CL1102" i="2"/>
  <c r="CM1102" i="2"/>
  <c r="CN1102" i="2"/>
  <c r="CO1102" i="2"/>
  <c r="CP1102" i="2"/>
  <c r="BX1103" i="2"/>
  <c r="BY1103" i="2"/>
  <c r="BZ1103" i="2"/>
  <c r="CA1103" i="2"/>
  <c r="CB1103" i="2"/>
  <c r="CC1103" i="2"/>
  <c r="CD1103" i="2"/>
  <c r="CE1103" i="2"/>
  <c r="CF1103" i="2"/>
  <c r="CG1103" i="2"/>
  <c r="CH1103" i="2"/>
  <c r="CI1103" i="2"/>
  <c r="CJ1103" i="2"/>
  <c r="CK1103" i="2"/>
  <c r="CL1103" i="2"/>
  <c r="CM1103" i="2"/>
  <c r="CN1103" i="2"/>
  <c r="CO1103" i="2"/>
  <c r="CP1103" i="2"/>
  <c r="BX1104" i="2"/>
  <c r="BY1104" i="2"/>
  <c r="BZ1104" i="2"/>
  <c r="CA1104" i="2"/>
  <c r="CB1104" i="2"/>
  <c r="CC1104" i="2"/>
  <c r="CD1104" i="2"/>
  <c r="CE1104" i="2"/>
  <c r="CF1104" i="2"/>
  <c r="CG1104" i="2"/>
  <c r="CH1104" i="2"/>
  <c r="CI1104" i="2"/>
  <c r="CJ1104" i="2"/>
  <c r="CK1104" i="2"/>
  <c r="CL1104" i="2"/>
  <c r="CM1104" i="2"/>
  <c r="CN1104" i="2"/>
  <c r="CO1104" i="2"/>
  <c r="CP1104" i="2"/>
  <c r="BX1105" i="2"/>
  <c r="BY1105" i="2"/>
  <c r="BZ1105" i="2"/>
  <c r="CA1105" i="2"/>
  <c r="CB1105" i="2"/>
  <c r="CC1105" i="2"/>
  <c r="CD1105" i="2"/>
  <c r="CE1105" i="2"/>
  <c r="CF1105" i="2"/>
  <c r="CG1105" i="2"/>
  <c r="CH1105" i="2"/>
  <c r="CI1105" i="2"/>
  <c r="CJ1105" i="2"/>
  <c r="CK1105" i="2"/>
  <c r="CL1105" i="2"/>
  <c r="CM1105" i="2"/>
  <c r="CN1105" i="2"/>
  <c r="CO1105" i="2"/>
  <c r="CP1105" i="2"/>
  <c r="BX1106" i="2"/>
  <c r="BY1106" i="2"/>
  <c r="BZ1106" i="2"/>
  <c r="CA1106" i="2"/>
  <c r="CB1106" i="2"/>
  <c r="CC1106" i="2"/>
  <c r="CD1106" i="2"/>
  <c r="CE1106" i="2"/>
  <c r="CF1106" i="2"/>
  <c r="CG1106" i="2"/>
  <c r="CH1106" i="2"/>
  <c r="CI1106" i="2"/>
  <c r="CJ1106" i="2"/>
  <c r="CK1106" i="2"/>
  <c r="CL1106" i="2"/>
  <c r="CM1106" i="2"/>
  <c r="CN1106" i="2"/>
  <c r="CO1106" i="2"/>
  <c r="CP1106" i="2"/>
  <c r="BX1107" i="2"/>
  <c r="BY1107" i="2"/>
  <c r="BZ1107" i="2"/>
  <c r="CA1107" i="2"/>
  <c r="CB1107" i="2"/>
  <c r="CC1107" i="2"/>
  <c r="CD1107" i="2"/>
  <c r="CE1107" i="2"/>
  <c r="CF1107" i="2"/>
  <c r="CG1107" i="2"/>
  <c r="CH1107" i="2"/>
  <c r="CI1107" i="2"/>
  <c r="CJ1107" i="2"/>
  <c r="CK1107" i="2"/>
  <c r="CL1107" i="2"/>
  <c r="CM1107" i="2"/>
  <c r="CN1107" i="2"/>
  <c r="CO1107" i="2"/>
  <c r="CP1107" i="2"/>
  <c r="BX1108" i="2"/>
  <c r="BY1108" i="2"/>
  <c r="BZ1108" i="2"/>
  <c r="CA1108" i="2"/>
  <c r="CB1108" i="2"/>
  <c r="CC1108" i="2"/>
  <c r="CD1108" i="2"/>
  <c r="CE1108" i="2"/>
  <c r="CF1108" i="2"/>
  <c r="CG1108" i="2"/>
  <c r="CH1108" i="2"/>
  <c r="CI1108" i="2"/>
  <c r="CJ1108" i="2"/>
  <c r="CK1108" i="2"/>
  <c r="CL1108" i="2"/>
  <c r="CM1108" i="2"/>
  <c r="CN1108" i="2"/>
  <c r="CO1108" i="2"/>
  <c r="CP1108" i="2"/>
  <c r="BX1109" i="2"/>
  <c r="BY1109" i="2"/>
  <c r="BZ1109" i="2"/>
  <c r="CA1109" i="2"/>
  <c r="CB1109" i="2"/>
  <c r="CC1109" i="2"/>
  <c r="CD1109" i="2"/>
  <c r="CE1109" i="2"/>
  <c r="CF1109" i="2"/>
  <c r="CG1109" i="2"/>
  <c r="CH1109" i="2"/>
  <c r="CI1109" i="2"/>
  <c r="CJ1109" i="2"/>
  <c r="CK1109" i="2"/>
  <c r="CL1109" i="2"/>
  <c r="CM1109" i="2"/>
  <c r="CN1109" i="2"/>
  <c r="CO1109" i="2"/>
  <c r="CP1109" i="2"/>
  <c r="BX1110" i="2"/>
  <c r="BY1110" i="2"/>
  <c r="BZ1110" i="2"/>
  <c r="CA1110" i="2"/>
  <c r="CB1110" i="2"/>
  <c r="CC1110" i="2"/>
  <c r="CD1110" i="2"/>
  <c r="CE1110" i="2"/>
  <c r="CF1110" i="2"/>
  <c r="CG1110" i="2"/>
  <c r="CH1110" i="2"/>
  <c r="CI1110" i="2"/>
  <c r="CJ1110" i="2"/>
  <c r="CK1110" i="2"/>
  <c r="CL1110" i="2"/>
  <c r="CM1110" i="2"/>
  <c r="CN1110" i="2"/>
  <c r="CO1110" i="2"/>
  <c r="CP1110" i="2"/>
  <c r="BX1111" i="2"/>
  <c r="BY1111" i="2"/>
  <c r="BZ1111" i="2"/>
  <c r="CA1111" i="2"/>
  <c r="CB1111" i="2"/>
  <c r="CC1111" i="2"/>
  <c r="CD1111" i="2"/>
  <c r="CE1111" i="2"/>
  <c r="CF1111" i="2"/>
  <c r="CG1111" i="2"/>
  <c r="CH1111" i="2"/>
  <c r="CI1111" i="2"/>
  <c r="CJ1111" i="2"/>
  <c r="CK1111" i="2"/>
  <c r="CL1111" i="2"/>
  <c r="CM1111" i="2"/>
  <c r="CN1111" i="2"/>
  <c r="CO1111" i="2"/>
  <c r="CP1111" i="2"/>
  <c r="BX1112" i="2"/>
  <c r="BY1112" i="2"/>
  <c r="BZ1112" i="2"/>
  <c r="CA1112" i="2"/>
  <c r="CB1112" i="2"/>
  <c r="CC1112" i="2"/>
  <c r="CD1112" i="2"/>
  <c r="CE1112" i="2"/>
  <c r="CF1112" i="2"/>
  <c r="CG1112" i="2"/>
  <c r="CH1112" i="2"/>
  <c r="CI1112" i="2"/>
  <c r="CJ1112" i="2"/>
  <c r="CK1112" i="2"/>
  <c r="CL1112" i="2"/>
  <c r="CM1112" i="2"/>
  <c r="CN1112" i="2"/>
  <c r="CO1112" i="2"/>
  <c r="CP1112" i="2"/>
  <c r="BX1113" i="2"/>
  <c r="BY1113" i="2"/>
  <c r="BZ1113" i="2"/>
  <c r="CA1113" i="2"/>
  <c r="CB1113" i="2"/>
  <c r="CC1113" i="2"/>
  <c r="CD1113" i="2"/>
  <c r="CE1113" i="2"/>
  <c r="CF1113" i="2"/>
  <c r="CG1113" i="2"/>
  <c r="CH1113" i="2"/>
  <c r="CI1113" i="2"/>
  <c r="CJ1113" i="2"/>
  <c r="CK1113" i="2"/>
  <c r="CL1113" i="2"/>
  <c r="CM1113" i="2"/>
  <c r="CN1113" i="2"/>
  <c r="CO1113" i="2"/>
  <c r="CP1113" i="2"/>
  <c r="BX1114" i="2"/>
  <c r="BY1114" i="2"/>
  <c r="BZ1114" i="2"/>
  <c r="CA1114" i="2"/>
  <c r="CB1114" i="2"/>
  <c r="CC1114" i="2"/>
  <c r="CD1114" i="2"/>
  <c r="CE1114" i="2"/>
  <c r="CF1114" i="2"/>
  <c r="CG1114" i="2"/>
  <c r="CH1114" i="2"/>
  <c r="CI1114" i="2"/>
  <c r="CJ1114" i="2"/>
  <c r="CK1114" i="2"/>
  <c r="CL1114" i="2"/>
  <c r="CM1114" i="2"/>
  <c r="CN1114" i="2"/>
  <c r="CO1114" i="2"/>
  <c r="CP1114" i="2"/>
  <c r="BX1115" i="2"/>
  <c r="BY1115" i="2"/>
  <c r="BZ1115" i="2"/>
  <c r="CA1115" i="2"/>
  <c r="CB1115" i="2"/>
  <c r="CC1115" i="2"/>
  <c r="CD1115" i="2"/>
  <c r="CE1115" i="2"/>
  <c r="CF1115" i="2"/>
  <c r="CG1115" i="2"/>
  <c r="CH1115" i="2"/>
  <c r="CI1115" i="2"/>
  <c r="CJ1115" i="2"/>
  <c r="CK1115" i="2"/>
  <c r="CL1115" i="2"/>
  <c r="CM1115" i="2"/>
  <c r="CN1115" i="2"/>
  <c r="CO1115" i="2"/>
  <c r="CP1115" i="2"/>
  <c r="BX1116" i="2"/>
  <c r="BY1116" i="2"/>
  <c r="BZ1116" i="2"/>
  <c r="CA1116" i="2"/>
  <c r="CB1116" i="2"/>
  <c r="CC1116" i="2"/>
  <c r="CD1116" i="2"/>
  <c r="CE1116" i="2"/>
  <c r="CF1116" i="2"/>
  <c r="CG1116" i="2"/>
  <c r="CH1116" i="2"/>
  <c r="CI1116" i="2"/>
  <c r="CJ1116" i="2"/>
  <c r="CK1116" i="2"/>
  <c r="CL1116" i="2"/>
  <c r="CM1116" i="2"/>
  <c r="CN1116" i="2"/>
  <c r="CO1116" i="2"/>
  <c r="CP1116" i="2"/>
  <c r="BX1117" i="2"/>
  <c r="BY1117" i="2"/>
  <c r="BZ1117" i="2"/>
  <c r="CA1117" i="2"/>
  <c r="CB1117" i="2"/>
  <c r="CC1117" i="2"/>
  <c r="CD1117" i="2"/>
  <c r="CE1117" i="2"/>
  <c r="CF1117" i="2"/>
  <c r="CG1117" i="2"/>
  <c r="CH1117" i="2"/>
  <c r="CI1117" i="2"/>
  <c r="CJ1117" i="2"/>
  <c r="CK1117" i="2"/>
  <c r="CL1117" i="2"/>
  <c r="CM1117" i="2"/>
  <c r="CN1117" i="2"/>
  <c r="CO1117" i="2"/>
  <c r="CP1117" i="2"/>
  <c r="BX1118" i="2"/>
  <c r="BY1118" i="2"/>
  <c r="BZ1118" i="2"/>
  <c r="CA1118" i="2"/>
  <c r="CB1118" i="2"/>
  <c r="CC1118" i="2"/>
  <c r="CD1118" i="2"/>
  <c r="CE1118" i="2"/>
  <c r="CF1118" i="2"/>
  <c r="CG1118" i="2"/>
  <c r="CH1118" i="2"/>
  <c r="CI1118" i="2"/>
  <c r="CJ1118" i="2"/>
  <c r="CK1118" i="2"/>
  <c r="CL1118" i="2"/>
  <c r="CM1118" i="2"/>
  <c r="CN1118" i="2"/>
  <c r="CO1118" i="2"/>
  <c r="CP1118" i="2"/>
  <c r="BX1119" i="2"/>
  <c r="BY1119" i="2"/>
  <c r="BZ1119" i="2"/>
  <c r="CA1119" i="2"/>
  <c r="CB1119" i="2"/>
  <c r="CC1119" i="2"/>
  <c r="CD1119" i="2"/>
  <c r="CE1119" i="2"/>
  <c r="CF1119" i="2"/>
  <c r="CG1119" i="2"/>
  <c r="CH1119" i="2"/>
  <c r="CI1119" i="2"/>
  <c r="CJ1119" i="2"/>
  <c r="CK1119" i="2"/>
  <c r="CL1119" i="2"/>
  <c r="CM1119" i="2"/>
  <c r="CN1119" i="2"/>
  <c r="CO1119" i="2"/>
  <c r="CP1119" i="2"/>
  <c r="BX1120" i="2"/>
  <c r="BY1120" i="2"/>
  <c r="BZ1120" i="2"/>
  <c r="CA1120" i="2"/>
  <c r="CB1120" i="2"/>
  <c r="CC1120" i="2"/>
  <c r="CD1120" i="2"/>
  <c r="CE1120" i="2"/>
  <c r="CF1120" i="2"/>
  <c r="CG1120" i="2"/>
  <c r="CH1120" i="2"/>
  <c r="CI1120" i="2"/>
  <c r="CJ1120" i="2"/>
  <c r="CK1120" i="2"/>
  <c r="CL1120" i="2"/>
  <c r="CM1120" i="2"/>
  <c r="CN1120" i="2"/>
  <c r="CO1120" i="2"/>
  <c r="CP1120" i="2"/>
  <c r="BX1121" i="2"/>
  <c r="BY1121" i="2"/>
  <c r="BZ1121" i="2"/>
  <c r="CA1121" i="2"/>
  <c r="CB1121" i="2"/>
  <c r="CC1121" i="2"/>
  <c r="CD1121" i="2"/>
  <c r="CE1121" i="2"/>
  <c r="CF1121" i="2"/>
  <c r="CG1121" i="2"/>
  <c r="CH1121" i="2"/>
  <c r="CI1121" i="2"/>
  <c r="CJ1121" i="2"/>
  <c r="CK1121" i="2"/>
  <c r="CL1121" i="2"/>
  <c r="CM1121" i="2"/>
  <c r="CN1121" i="2"/>
  <c r="CO1121" i="2"/>
  <c r="CP1121" i="2"/>
  <c r="BX1122" i="2"/>
  <c r="BY1122" i="2"/>
  <c r="BZ1122" i="2"/>
  <c r="CA1122" i="2"/>
  <c r="CB1122" i="2"/>
  <c r="CC1122" i="2"/>
  <c r="CD1122" i="2"/>
  <c r="CE1122" i="2"/>
  <c r="CF1122" i="2"/>
  <c r="CG1122" i="2"/>
  <c r="CH1122" i="2"/>
  <c r="CI1122" i="2"/>
  <c r="CJ1122" i="2"/>
  <c r="CK1122" i="2"/>
  <c r="CL1122" i="2"/>
  <c r="CM1122" i="2"/>
  <c r="CN1122" i="2"/>
  <c r="CO1122" i="2"/>
  <c r="CP1122" i="2"/>
  <c r="BX1123" i="2"/>
  <c r="BY1123" i="2"/>
  <c r="BZ1123" i="2"/>
  <c r="CA1123" i="2"/>
  <c r="CB1123" i="2"/>
  <c r="CC1123" i="2"/>
  <c r="CD1123" i="2"/>
  <c r="CE1123" i="2"/>
  <c r="CF1123" i="2"/>
  <c r="CG1123" i="2"/>
  <c r="CH1123" i="2"/>
  <c r="CI1123" i="2"/>
  <c r="CJ1123" i="2"/>
  <c r="CK1123" i="2"/>
  <c r="CL1123" i="2"/>
  <c r="CM1123" i="2"/>
  <c r="CN1123" i="2"/>
  <c r="CO1123" i="2"/>
  <c r="CP1123" i="2"/>
  <c r="BX1124" i="2"/>
  <c r="BY1124" i="2"/>
  <c r="BZ1124" i="2"/>
  <c r="CA1124" i="2"/>
  <c r="CB1124" i="2"/>
  <c r="CC1124" i="2"/>
  <c r="CD1124" i="2"/>
  <c r="CE1124" i="2"/>
  <c r="CF1124" i="2"/>
  <c r="CG1124" i="2"/>
  <c r="CH1124" i="2"/>
  <c r="CI1124" i="2"/>
  <c r="CJ1124" i="2"/>
  <c r="CK1124" i="2"/>
  <c r="CL1124" i="2"/>
  <c r="CM1124" i="2"/>
  <c r="CN1124" i="2"/>
  <c r="CO1124" i="2"/>
  <c r="CP1124" i="2"/>
  <c r="BX1125" i="2"/>
  <c r="BY1125" i="2"/>
  <c r="BZ1125" i="2"/>
  <c r="CA1125" i="2"/>
  <c r="CB1125" i="2"/>
  <c r="CC1125" i="2"/>
  <c r="CD1125" i="2"/>
  <c r="CE1125" i="2"/>
  <c r="CF1125" i="2"/>
  <c r="CG1125" i="2"/>
  <c r="CH1125" i="2"/>
  <c r="CI1125" i="2"/>
  <c r="CJ1125" i="2"/>
  <c r="CK1125" i="2"/>
  <c r="CL1125" i="2"/>
  <c r="CM1125" i="2"/>
  <c r="CN1125" i="2"/>
  <c r="CO1125" i="2"/>
  <c r="CP1125" i="2"/>
  <c r="BX1126" i="2"/>
  <c r="BY1126" i="2"/>
  <c r="BZ1126" i="2"/>
  <c r="CA1126" i="2"/>
  <c r="CB1126" i="2"/>
  <c r="CC1126" i="2"/>
  <c r="CD1126" i="2"/>
  <c r="CE1126" i="2"/>
  <c r="CF1126" i="2"/>
  <c r="CG1126" i="2"/>
  <c r="CH1126" i="2"/>
  <c r="CI1126" i="2"/>
  <c r="CJ1126" i="2"/>
  <c r="CK1126" i="2"/>
  <c r="CL1126" i="2"/>
  <c r="CM1126" i="2"/>
  <c r="CN1126" i="2"/>
  <c r="CO1126" i="2"/>
  <c r="CP1126" i="2"/>
  <c r="BX1127" i="2"/>
  <c r="BY1127" i="2"/>
  <c r="BZ1127" i="2"/>
  <c r="CA1127" i="2"/>
  <c r="CB1127" i="2"/>
  <c r="CC1127" i="2"/>
  <c r="CD1127" i="2"/>
  <c r="CE1127" i="2"/>
  <c r="CF1127" i="2"/>
  <c r="CG1127" i="2"/>
  <c r="CH1127" i="2"/>
  <c r="CI1127" i="2"/>
  <c r="CJ1127" i="2"/>
  <c r="CK1127" i="2"/>
  <c r="CL1127" i="2"/>
  <c r="CM1127" i="2"/>
  <c r="CN1127" i="2"/>
  <c r="CO1127" i="2"/>
  <c r="CP1127" i="2"/>
  <c r="BX1128" i="2"/>
  <c r="BY1128" i="2"/>
  <c r="BZ1128" i="2"/>
  <c r="CA1128" i="2"/>
  <c r="CB1128" i="2"/>
  <c r="CC1128" i="2"/>
  <c r="CD1128" i="2"/>
  <c r="CE1128" i="2"/>
  <c r="CF1128" i="2"/>
  <c r="CG1128" i="2"/>
  <c r="CH1128" i="2"/>
  <c r="CI1128" i="2"/>
  <c r="CJ1128" i="2"/>
  <c r="CK1128" i="2"/>
  <c r="CL1128" i="2"/>
  <c r="CM1128" i="2"/>
  <c r="CN1128" i="2"/>
  <c r="CO1128" i="2"/>
  <c r="CP1128" i="2"/>
  <c r="BX1129" i="2"/>
  <c r="BY1129" i="2"/>
  <c r="BZ1129" i="2"/>
  <c r="CA1129" i="2"/>
  <c r="CB1129" i="2"/>
  <c r="CC1129" i="2"/>
  <c r="CD1129" i="2"/>
  <c r="CE1129" i="2"/>
  <c r="CF1129" i="2"/>
  <c r="CG1129" i="2"/>
  <c r="CH1129" i="2"/>
  <c r="CI1129" i="2"/>
  <c r="CJ1129" i="2"/>
  <c r="CK1129" i="2"/>
  <c r="CL1129" i="2"/>
  <c r="CM1129" i="2"/>
  <c r="CN1129" i="2"/>
  <c r="CO1129" i="2"/>
  <c r="CP1129" i="2"/>
  <c r="BX1130" i="2"/>
  <c r="BY1130" i="2"/>
  <c r="BZ1130" i="2"/>
  <c r="CA1130" i="2"/>
  <c r="CB1130" i="2"/>
  <c r="CC1130" i="2"/>
  <c r="CD1130" i="2"/>
  <c r="CE1130" i="2"/>
  <c r="CF1130" i="2"/>
  <c r="CG1130" i="2"/>
  <c r="CH1130" i="2"/>
  <c r="CI1130" i="2"/>
  <c r="CJ1130" i="2"/>
  <c r="CK1130" i="2"/>
  <c r="CL1130" i="2"/>
  <c r="CM1130" i="2"/>
  <c r="CN1130" i="2"/>
  <c r="CO1130" i="2"/>
  <c r="CP1130" i="2"/>
  <c r="BX1131" i="2"/>
  <c r="BY1131" i="2"/>
  <c r="BZ1131" i="2"/>
  <c r="CA1131" i="2"/>
  <c r="CB1131" i="2"/>
  <c r="CC1131" i="2"/>
  <c r="CD1131" i="2"/>
  <c r="CE1131" i="2"/>
  <c r="CF1131" i="2"/>
  <c r="CG1131" i="2"/>
  <c r="CH1131" i="2"/>
  <c r="CI1131" i="2"/>
  <c r="CJ1131" i="2"/>
  <c r="CK1131" i="2"/>
  <c r="CL1131" i="2"/>
  <c r="CM1131" i="2"/>
  <c r="CN1131" i="2"/>
  <c r="CO1131" i="2"/>
  <c r="CP1131" i="2"/>
  <c r="BX1132" i="2"/>
  <c r="BY1132" i="2"/>
  <c r="BZ1132" i="2"/>
  <c r="CA1132" i="2"/>
  <c r="CB1132" i="2"/>
  <c r="CC1132" i="2"/>
  <c r="CD1132" i="2"/>
  <c r="CE1132" i="2"/>
  <c r="CF1132" i="2"/>
  <c r="CG1132" i="2"/>
  <c r="CH1132" i="2"/>
  <c r="CI1132" i="2"/>
  <c r="CJ1132" i="2"/>
  <c r="CK1132" i="2"/>
  <c r="CL1132" i="2"/>
  <c r="CM1132" i="2"/>
  <c r="CN1132" i="2"/>
  <c r="CO1132" i="2"/>
  <c r="CP1132" i="2"/>
  <c r="BX1133" i="2"/>
  <c r="BY1133" i="2"/>
  <c r="BZ1133" i="2"/>
  <c r="CA1133" i="2"/>
  <c r="CB1133" i="2"/>
  <c r="CC1133" i="2"/>
  <c r="CD1133" i="2"/>
  <c r="CE1133" i="2"/>
  <c r="CF1133" i="2"/>
  <c r="CG1133" i="2"/>
  <c r="CH1133" i="2"/>
  <c r="CI1133" i="2"/>
  <c r="CJ1133" i="2"/>
  <c r="CK1133" i="2"/>
  <c r="CL1133" i="2"/>
  <c r="CM1133" i="2"/>
  <c r="CN1133" i="2"/>
  <c r="CO1133" i="2"/>
  <c r="CP1133" i="2"/>
  <c r="BX1134" i="2"/>
  <c r="BY1134" i="2"/>
  <c r="BZ1134" i="2"/>
  <c r="CA1134" i="2"/>
  <c r="CB1134" i="2"/>
  <c r="CC1134" i="2"/>
  <c r="CD1134" i="2"/>
  <c r="CE1134" i="2"/>
  <c r="CF1134" i="2"/>
  <c r="CG1134" i="2"/>
  <c r="CH1134" i="2"/>
  <c r="CI1134" i="2"/>
  <c r="CJ1134" i="2"/>
  <c r="CK1134" i="2"/>
  <c r="CL1134" i="2"/>
  <c r="CM1134" i="2"/>
  <c r="CN1134" i="2"/>
  <c r="CO1134" i="2"/>
  <c r="CP1134" i="2"/>
  <c r="BX1135" i="2"/>
  <c r="BY1135" i="2"/>
  <c r="BZ1135" i="2"/>
  <c r="CA1135" i="2"/>
  <c r="CB1135" i="2"/>
  <c r="CC1135" i="2"/>
  <c r="CD1135" i="2"/>
  <c r="CE1135" i="2"/>
  <c r="CF1135" i="2"/>
  <c r="CG1135" i="2"/>
  <c r="CH1135" i="2"/>
  <c r="CI1135" i="2"/>
  <c r="CJ1135" i="2"/>
  <c r="CK1135" i="2"/>
  <c r="CL1135" i="2"/>
  <c r="CM1135" i="2"/>
  <c r="CN1135" i="2"/>
  <c r="CO1135" i="2"/>
  <c r="CP1135" i="2"/>
  <c r="BX1136" i="2"/>
  <c r="BY1136" i="2"/>
  <c r="BZ1136" i="2"/>
  <c r="CA1136" i="2"/>
  <c r="CB1136" i="2"/>
  <c r="CC1136" i="2"/>
  <c r="CD1136" i="2"/>
  <c r="CE1136" i="2"/>
  <c r="CF1136" i="2"/>
  <c r="CG1136" i="2"/>
  <c r="CH1136" i="2"/>
  <c r="CI1136" i="2"/>
  <c r="CJ1136" i="2"/>
  <c r="CK1136" i="2"/>
  <c r="CL1136" i="2"/>
  <c r="CM1136" i="2"/>
  <c r="CN1136" i="2"/>
  <c r="CO1136" i="2"/>
  <c r="CP1136" i="2"/>
  <c r="BX1137" i="2"/>
  <c r="BY1137" i="2"/>
  <c r="BZ1137" i="2"/>
  <c r="CA1137" i="2"/>
  <c r="CB1137" i="2"/>
  <c r="CC1137" i="2"/>
  <c r="CD1137" i="2"/>
  <c r="CE1137" i="2"/>
  <c r="CF1137" i="2"/>
  <c r="CG1137" i="2"/>
  <c r="CH1137" i="2"/>
  <c r="CI1137" i="2"/>
  <c r="CJ1137" i="2"/>
  <c r="CK1137" i="2"/>
  <c r="CL1137" i="2"/>
  <c r="CM1137" i="2"/>
  <c r="CN1137" i="2"/>
  <c r="CO1137" i="2"/>
  <c r="CP1137" i="2"/>
  <c r="BX1138" i="2"/>
  <c r="BY1138" i="2"/>
  <c r="BZ1138" i="2"/>
  <c r="CA1138" i="2"/>
  <c r="CB1138" i="2"/>
  <c r="CC1138" i="2"/>
  <c r="CD1138" i="2"/>
  <c r="CE1138" i="2"/>
  <c r="CF1138" i="2"/>
  <c r="CG1138" i="2"/>
  <c r="CH1138" i="2"/>
  <c r="CI1138" i="2"/>
  <c r="CJ1138" i="2"/>
  <c r="CK1138" i="2"/>
  <c r="CL1138" i="2"/>
  <c r="CM1138" i="2"/>
  <c r="CN1138" i="2"/>
  <c r="CO1138" i="2"/>
  <c r="CP1138" i="2"/>
  <c r="BX1139" i="2"/>
  <c r="BY1139" i="2"/>
  <c r="BZ1139" i="2"/>
  <c r="CA1139" i="2"/>
  <c r="CB1139" i="2"/>
  <c r="CC1139" i="2"/>
  <c r="CD1139" i="2"/>
  <c r="CE1139" i="2"/>
  <c r="CF1139" i="2"/>
  <c r="CG1139" i="2"/>
  <c r="CH1139" i="2"/>
  <c r="CI1139" i="2"/>
  <c r="CJ1139" i="2"/>
  <c r="CK1139" i="2"/>
  <c r="CL1139" i="2"/>
  <c r="CM1139" i="2"/>
  <c r="CN1139" i="2"/>
  <c r="CO1139" i="2"/>
  <c r="CP1139" i="2"/>
  <c r="BX1140" i="2"/>
  <c r="BY1140" i="2"/>
  <c r="BZ1140" i="2"/>
  <c r="CA1140" i="2"/>
  <c r="CB1140" i="2"/>
  <c r="CC1140" i="2"/>
  <c r="CD1140" i="2"/>
  <c r="CE1140" i="2"/>
  <c r="CF1140" i="2"/>
  <c r="CG1140" i="2"/>
  <c r="CH1140" i="2"/>
  <c r="CI1140" i="2"/>
  <c r="CJ1140" i="2"/>
  <c r="CK1140" i="2"/>
  <c r="CL1140" i="2"/>
  <c r="CM1140" i="2"/>
  <c r="CN1140" i="2"/>
  <c r="CO1140" i="2"/>
  <c r="CP1140" i="2"/>
  <c r="BX1141" i="2"/>
  <c r="BY1141" i="2"/>
  <c r="BZ1141" i="2"/>
  <c r="CA1141" i="2"/>
  <c r="CB1141" i="2"/>
  <c r="CC1141" i="2"/>
  <c r="CD1141" i="2"/>
  <c r="CE1141" i="2"/>
  <c r="CF1141" i="2"/>
  <c r="CG1141" i="2"/>
  <c r="CH1141" i="2"/>
  <c r="CI1141" i="2"/>
  <c r="CJ1141" i="2"/>
  <c r="CK1141" i="2"/>
  <c r="CL1141" i="2"/>
  <c r="CM1141" i="2"/>
  <c r="CN1141" i="2"/>
  <c r="CO1141" i="2"/>
  <c r="CP1141" i="2"/>
  <c r="BX1142" i="2"/>
  <c r="BY1142" i="2"/>
  <c r="BZ1142" i="2"/>
  <c r="CA1142" i="2"/>
  <c r="CB1142" i="2"/>
  <c r="CC1142" i="2"/>
  <c r="CD1142" i="2"/>
  <c r="CE1142" i="2"/>
  <c r="CF1142" i="2"/>
  <c r="CG1142" i="2"/>
  <c r="CH1142" i="2"/>
  <c r="CI1142" i="2"/>
  <c r="CJ1142" i="2"/>
  <c r="CK1142" i="2"/>
  <c r="CL1142" i="2"/>
  <c r="CM1142" i="2"/>
  <c r="CN1142" i="2"/>
  <c r="CO1142" i="2"/>
  <c r="CP1142" i="2"/>
  <c r="BX1143" i="2"/>
  <c r="BY1143" i="2"/>
  <c r="BZ1143" i="2"/>
  <c r="CA1143" i="2"/>
  <c r="CB1143" i="2"/>
  <c r="CC1143" i="2"/>
  <c r="CD1143" i="2"/>
  <c r="CE1143" i="2"/>
  <c r="CF1143" i="2"/>
  <c r="CG1143" i="2"/>
  <c r="CH1143" i="2"/>
  <c r="CI1143" i="2"/>
  <c r="CJ1143" i="2"/>
  <c r="CK1143" i="2"/>
  <c r="CL1143" i="2"/>
  <c r="CM1143" i="2"/>
  <c r="CN1143" i="2"/>
  <c r="CO1143" i="2"/>
  <c r="CP1143" i="2"/>
  <c r="BX1144" i="2"/>
  <c r="BY1144" i="2"/>
  <c r="BZ1144" i="2"/>
  <c r="CA1144" i="2"/>
  <c r="CB1144" i="2"/>
  <c r="CC1144" i="2"/>
  <c r="CD1144" i="2"/>
  <c r="CE1144" i="2"/>
  <c r="CF1144" i="2"/>
  <c r="CG1144" i="2"/>
  <c r="CH1144" i="2"/>
  <c r="CI1144" i="2"/>
  <c r="CJ1144" i="2"/>
  <c r="CK1144" i="2"/>
  <c r="CL1144" i="2"/>
  <c r="CM1144" i="2"/>
  <c r="CN1144" i="2"/>
  <c r="CO1144" i="2"/>
  <c r="CP1144" i="2"/>
  <c r="BX1145" i="2"/>
  <c r="BY1145" i="2"/>
  <c r="BZ1145" i="2"/>
  <c r="CA1145" i="2"/>
  <c r="CB1145" i="2"/>
  <c r="CC1145" i="2"/>
  <c r="CD1145" i="2"/>
  <c r="CE1145" i="2"/>
  <c r="CF1145" i="2"/>
  <c r="CG1145" i="2"/>
  <c r="CH1145" i="2"/>
  <c r="CI1145" i="2"/>
  <c r="CJ1145" i="2"/>
  <c r="CK1145" i="2"/>
  <c r="CL1145" i="2"/>
  <c r="CM1145" i="2"/>
  <c r="CN1145" i="2"/>
  <c r="CO1145" i="2"/>
  <c r="CP1145" i="2"/>
  <c r="BX1146" i="2"/>
  <c r="BY1146" i="2"/>
  <c r="BZ1146" i="2"/>
  <c r="CA1146" i="2"/>
  <c r="CB1146" i="2"/>
  <c r="CC1146" i="2"/>
  <c r="CD1146" i="2"/>
  <c r="CE1146" i="2"/>
  <c r="CF1146" i="2"/>
  <c r="CG1146" i="2"/>
  <c r="CH1146" i="2"/>
  <c r="CI1146" i="2"/>
  <c r="CJ1146" i="2"/>
  <c r="CK1146" i="2"/>
  <c r="CL1146" i="2"/>
  <c r="CM1146" i="2"/>
  <c r="CN1146" i="2"/>
  <c r="CO1146" i="2"/>
  <c r="CP1146" i="2"/>
  <c r="BX1147" i="2"/>
  <c r="BY1147" i="2"/>
  <c r="BZ1147" i="2"/>
  <c r="CA1147" i="2"/>
  <c r="CB1147" i="2"/>
  <c r="CC1147" i="2"/>
  <c r="CD1147" i="2"/>
  <c r="CE1147" i="2"/>
  <c r="CF1147" i="2"/>
  <c r="CG1147" i="2"/>
  <c r="CH1147" i="2"/>
  <c r="CI1147" i="2"/>
  <c r="CJ1147" i="2"/>
  <c r="CK1147" i="2"/>
  <c r="CL1147" i="2"/>
  <c r="CM1147" i="2"/>
  <c r="CN1147" i="2"/>
  <c r="CO1147" i="2"/>
  <c r="CP1147" i="2"/>
  <c r="BX1148" i="2"/>
  <c r="BY1148" i="2"/>
  <c r="BZ1148" i="2"/>
  <c r="CA1148" i="2"/>
  <c r="CB1148" i="2"/>
  <c r="CC1148" i="2"/>
  <c r="CD1148" i="2"/>
  <c r="CE1148" i="2"/>
  <c r="CF1148" i="2"/>
  <c r="CG1148" i="2"/>
  <c r="CH1148" i="2"/>
  <c r="CI1148" i="2"/>
  <c r="CJ1148" i="2"/>
  <c r="CK1148" i="2"/>
  <c r="CL1148" i="2"/>
  <c r="CM1148" i="2"/>
  <c r="CN1148" i="2"/>
  <c r="CO1148" i="2"/>
  <c r="CP1148" i="2"/>
  <c r="BX1149" i="2"/>
  <c r="BY1149" i="2"/>
  <c r="BZ1149" i="2"/>
  <c r="CA1149" i="2"/>
  <c r="CB1149" i="2"/>
  <c r="CC1149" i="2"/>
  <c r="CD1149" i="2"/>
  <c r="CE1149" i="2"/>
  <c r="CF1149" i="2"/>
  <c r="CG1149" i="2"/>
  <c r="CH1149" i="2"/>
  <c r="CI1149" i="2"/>
  <c r="CJ1149" i="2"/>
  <c r="CK1149" i="2"/>
  <c r="CL1149" i="2"/>
  <c r="CM1149" i="2"/>
  <c r="CN1149" i="2"/>
  <c r="CO1149" i="2"/>
  <c r="CP1149" i="2"/>
  <c r="BX1150" i="2"/>
  <c r="BY1150" i="2"/>
  <c r="BZ1150" i="2"/>
  <c r="CA1150" i="2"/>
  <c r="CB1150" i="2"/>
  <c r="CC1150" i="2"/>
  <c r="CD1150" i="2"/>
  <c r="CE1150" i="2"/>
  <c r="CF1150" i="2"/>
  <c r="CG1150" i="2"/>
  <c r="CH1150" i="2"/>
  <c r="CI1150" i="2"/>
  <c r="CJ1150" i="2"/>
  <c r="CK1150" i="2"/>
  <c r="CL1150" i="2"/>
  <c r="CM1150" i="2"/>
  <c r="CN1150" i="2"/>
  <c r="CO1150" i="2"/>
  <c r="CP1150" i="2"/>
  <c r="BX1151" i="2"/>
  <c r="BY1151" i="2"/>
  <c r="BZ1151" i="2"/>
  <c r="CA1151" i="2"/>
  <c r="CB1151" i="2"/>
  <c r="CC1151" i="2"/>
  <c r="CD1151" i="2"/>
  <c r="CE1151" i="2"/>
  <c r="CF1151" i="2"/>
  <c r="CG1151" i="2"/>
  <c r="CH1151" i="2"/>
  <c r="CI1151" i="2"/>
  <c r="CJ1151" i="2"/>
  <c r="CK1151" i="2"/>
  <c r="CL1151" i="2"/>
  <c r="CM1151" i="2"/>
  <c r="CN1151" i="2"/>
  <c r="CO1151" i="2"/>
  <c r="CP1151" i="2"/>
  <c r="BX1152" i="2"/>
  <c r="BY1152" i="2"/>
  <c r="BZ1152" i="2"/>
  <c r="CA1152" i="2"/>
  <c r="CB1152" i="2"/>
  <c r="CC1152" i="2"/>
  <c r="CD1152" i="2"/>
  <c r="CE1152" i="2"/>
  <c r="CF1152" i="2"/>
  <c r="CG1152" i="2"/>
  <c r="CH1152" i="2"/>
  <c r="CI1152" i="2"/>
  <c r="CJ1152" i="2"/>
  <c r="CK1152" i="2"/>
  <c r="CL1152" i="2"/>
  <c r="CM1152" i="2"/>
  <c r="CN1152" i="2"/>
  <c r="CO1152" i="2"/>
  <c r="CP1152" i="2"/>
  <c r="BX1153" i="2"/>
  <c r="BY1153" i="2"/>
  <c r="BZ1153" i="2"/>
  <c r="CA1153" i="2"/>
  <c r="CB1153" i="2"/>
  <c r="CC1153" i="2"/>
  <c r="CD1153" i="2"/>
  <c r="CE1153" i="2"/>
  <c r="CF1153" i="2"/>
  <c r="CG1153" i="2"/>
  <c r="CH1153" i="2"/>
  <c r="CI1153" i="2"/>
  <c r="CJ1153" i="2"/>
  <c r="CK1153" i="2"/>
  <c r="CL1153" i="2"/>
  <c r="CM1153" i="2"/>
  <c r="CN1153" i="2"/>
  <c r="CO1153" i="2"/>
  <c r="CP1153" i="2"/>
  <c r="BX1154" i="2"/>
  <c r="BY1154" i="2"/>
  <c r="BZ1154" i="2"/>
  <c r="CA1154" i="2"/>
  <c r="CB1154" i="2"/>
  <c r="CC1154" i="2"/>
  <c r="CD1154" i="2"/>
  <c r="CE1154" i="2"/>
  <c r="CF1154" i="2"/>
  <c r="CG1154" i="2"/>
  <c r="CH1154" i="2"/>
  <c r="CI1154" i="2"/>
  <c r="CJ1154" i="2"/>
  <c r="CK1154" i="2"/>
  <c r="CL1154" i="2"/>
  <c r="CM1154" i="2"/>
  <c r="CN1154" i="2"/>
  <c r="CO1154" i="2"/>
  <c r="CP1154" i="2"/>
  <c r="BX1155" i="2"/>
  <c r="BY1155" i="2"/>
  <c r="BZ1155" i="2"/>
  <c r="CA1155" i="2"/>
  <c r="CB1155" i="2"/>
  <c r="CC1155" i="2"/>
  <c r="CD1155" i="2"/>
  <c r="CE1155" i="2"/>
  <c r="CF1155" i="2"/>
  <c r="CG1155" i="2"/>
  <c r="CH1155" i="2"/>
  <c r="CI1155" i="2"/>
  <c r="CJ1155" i="2"/>
  <c r="CK1155" i="2"/>
  <c r="CL1155" i="2"/>
  <c r="CM1155" i="2"/>
  <c r="CN1155" i="2"/>
  <c r="CO1155" i="2"/>
  <c r="CP1155" i="2"/>
  <c r="BX1156" i="2"/>
  <c r="BY1156" i="2"/>
  <c r="BZ1156" i="2"/>
  <c r="CA1156" i="2"/>
  <c r="CB1156" i="2"/>
  <c r="CC1156" i="2"/>
  <c r="CD1156" i="2"/>
  <c r="CE1156" i="2"/>
  <c r="CF1156" i="2"/>
  <c r="CG1156" i="2"/>
  <c r="CH1156" i="2"/>
  <c r="CI1156" i="2"/>
  <c r="CJ1156" i="2"/>
  <c r="CK1156" i="2"/>
  <c r="CL1156" i="2"/>
  <c r="CM1156" i="2"/>
  <c r="CN1156" i="2"/>
  <c r="CO1156" i="2"/>
  <c r="CP1156" i="2"/>
  <c r="BX1157" i="2"/>
  <c r="BY1157" i="2"/>
  <c r="BZ1157" i="2"/>
  <c r="CA1157" i="2"/>
  <c r="CB1157" i="2"/>
  <c r="CC1157" i="2"/>
  <c r="CD1157" i="2"/>
  <c r="CE1157" i="2"/>
  <c r="CF1157" i="2"/>
  <c r="CG1157" i="2"/>
  <c r="CH1157" i="2"/>
  <c r="CI1157" i="2"/>
  <c r="CJ1157" i="2"/>
  <c r="CK1157" i="2"/>
  <c r="CL1157" i="2"/>
  <c r="CM1157" i="2"/>
  <c r="CN1157" i="2"/>
  <c r="CO1157" i="2"/>
  <c r="CP1157" i="2"/>
  <c r="BX1158" i="2"/>
  <c r="BY1158" i="2"/>
  <c r="BZ1158" i="2"/>
  <c r="CA1158" i="2"/>
  <c r="CB1158" i="2"/>
  <c r="CC1158" i="2"/>
  <c r="CD1158" i="2"/>
  <c r="CE1158" i="2"/>
  <c r="CF1158" i="2"/>
  <c r="CG1158" i="2"/>
  <c r="CH1158" i="2"/>
  <c r="CI1158" i="2"/>
  <c r="CJ1158" i="2"/>
  <c r="CK1158" i="2"/>
  <c r="CL1158" i="2"/>
  <c r="CM1158" i="2"/>
  <c r="CN1158" i="2"/>
  <c r="CO1158" i="2"/>
  <c r="CP1158" i="2"/>
  <c r="BX1159" i="2"/>
  <c r="BY1159" i="2"/>
  <c r="BZ1159" i="2"/>
  <c r="CA1159" i="2"/>
  <c r="CB1159" i="2"/>
  <c r="CC1159" i="2"/>
  <c r="CD1159" i="2"/>
  <c r="CE1159" i="2"/>
  <c r="CF1159" i="2"/>
  <c r="CG1159" i="2"/>
  <c r="CH1159" i="2"/>
  <c r="CI1159" i="2"/>
  <c r="CJ1159" i="2"/>
  <c r="CK1159" i="2"/>
  <c r="CL1159" i="2"/>
  <c r="CM1159" i="2"/>
  <c r="CN1159" i="2"/>
  <c r="CO1159" i="2"/>
  <c r="CP1159" i="2"/>
  <c r="BX1160" i="2"/>
  <c r="BY1160" i="2"/>
  <c r="BZ1160" i="2"/>
  <c r="CA1160" i="2"/>
  <c r="CB1160" i="2"/>
  <c r="CC1160" i="2"/>
  <c r="CD1160" i="2"/>
  <c r="CE1160" i="2"/>
  <c r="CF1160" i="2"/>
  <c r="CG1160" i="2"/>
  <c r="CH1160" i="2"/>
  <c r="CI1160" i="2"/>
  <c r="CJ1160" i="2"/>
  <c r="CK1160" i="2"/>
  <c r="CL1160" i="2"/>
  <c r="CM1160" i="2"/>
  <c r="CN1160" i="2"/>
  <c r="CO1160" i="2"/>
  <c r="CP1160" i="2"/>
  <c r="BX1161" i="2"/>
  <c r="BY1161" i="2"/>
  <c r="BZ1161" i="2"/>
  <c r="CA1161" i="2"/>
  <c r="CB1161" i="2"/>
  <c r="CC1161" i="2"/>
  <c r="CD1161" i="2"/>
  <c r="CE1161" i="2"/>
  <c r="CF1161" i="2"/>
  <c r="CG1161" i="2"/>
  <c r="CH1161" i="2"/>
  <c r="CI1161" i="2"/>
  <c r="CJ1161" i="2"/>
  <c r="CK1161" i="2"/>
  <c r="CL1161" i="2"/>
  <c r="CM1161" i="2"/>
  <c r="CN1161" i="2"/>
  <c r="CO1161" i="2"/>
  <c r="CP1161" i="2"/>
  <c r="BX1162" i="2"/>
  <c r="BY1162" i="2"/>
  <c r="BZ1162" i="2"/>
  <c r="CA1162" i="2"/>
  <c r="CB1162" i="2"/>
  <c r="CC1162" i="2"/>
  <c r="CD1162" i="2"/>
  <c r="CE1162" i="2"/>
  <c r="CF1162" i="2"/>
  <c r="CG1162" i="2"/>
  <c r="CH1162" i="2"/>
  <c r="CI1162" i="2"/>
  <c r="CJ1162" i="2"/>
  <c r="CK1162" i="2"/>
  <c r="CL1162" i="2"/>
  <c r="CM1162" i="2"/>
  <c r="CN1162" i="2"/>
  <c r="CO1162" i="2"/>
  <c r="CP1162" i="2"/>
  <c r="BX1163" i="2"/>
  <c r="BY1163" i="2"/>
  <c r="BZ1163" i="2"/>
  <c r="CA1163" i="2"/>
  <c r="CB1163" i="2"/>
  <c r="CC1163" i="2"/>
  <c r="CD1163" i="2"/>
  <c r="CE1163" i="2"/>
  <c r="CF1163" i="2"/>
  <c r="CG1163" i="2"/>
  <c r="CH1163" i="2"/>
  <c r="CI1163" i="2"/>
  <c r="CJ1163" i="2"/>
  <c r="CK1163" i="2"/>
  <c r="CL1163" i="2"/>
  <c r="CM1163" i="2"/>
  <c r="CN1163" i="2"/>
  <c r="CO1163" i="2"/>
  <c r="CP1163" i="2"/>
  <c r="BX1164" i="2"/>
  <c r="BY1164" i="2"/>
  <c r="BZ1164" i="2"/>
  <c r="CA1164" i="2"/>
  <c r="CB1164" i="2"/>
  <c r="CC1164" i="2"/>
  <c r="CD1164" i="2"/>
  <c r="CE1164" i="2"/>
  <c r="CF1164" i="2"/>
  <c r="CG1164" i="2"/>
  <c r="CH1164" i="2"/>
  <c r="CI1164" i="2"/>
  <c r="CJ1164" i="2"/>
  <c r="CK1164" i="2"/>
  <c r="CL1164" i="2"/>
  <c r="CM1164" i="2"/>
  <c r="CN1164" i="2"/>
  <c r="CO1164" i="2"/>
  <c r="CP1164" i="2"/>
  <c r="BX1165" i="2"/>
  <c r="BY1165" i="2"/>
  <c r="BZ1165" i="2"/>
  <c r="CA1165" i="2"/>
  <c r="CB1165" i="2"/>
  <c r="CC1165" i="2"/>
  <c r="CD1165" i="2"/>
  <c r="CE1165" i="2"/>
  <c r="CF1165" i="2"/>
  <c r="CG1165" i="2"/>
  <c r="CH1165" i="2"/>
  <c r="CI1165" i="2"/>
  <c r="CJ1165" i="2"/>
  <c r="CK1165" i="2"/>
  <c r="CL1165" i="2"/>
  <c r="CM1165" i="2"/>
  <c r="CN1165" i="2"/>
  <c r="CO1165" i="2"/>
  <c r="CP1165" i="2"/>
  <c r="BX1166" i="2"/>
  <c r="BY1166" i="2"/>
  <c r="BZ1166" i="2"/>
  <c r="CA1166" i="2"/>
  <c r="CB1166" i="2"/>
  <c r="CC1166" i="2"/>
  <c r="CD1166" i="2"/>
  <c r="CE1166" i="2"/>
  <c r="CF1166" i="2"/>
  <c r="CG1166" i="2"/>
  <c r="CH1166" i="2"/>
  <c r="CI1166" i="2"/>
  <c r="CJ1166" i="2"/>
  <c r="CK1166" i="2"/>
  <c r="CL1166" i="2"/>
  <c r="CM1166" i="2"/>
  <c r="CN1166" i="2"/>
  <c r="CO1166" i="2"/>
  <c r="CP1166" i="2"/>
  <c r="BX1167" i="2"/>
  <c r="BY1167" i="2"/>
  <c r="BZ1167" i="2"/>
  <c r="CA1167" i="2"/>
  <c r="CB1167" i="2"/>
  <c r="CC1167" i="2"/>
  <c r="CD1167" i="2"/>
  <c r="CE1167" i="2"/>
  <c r="CF1167" i="2"/>
  <c r="CG1167" i="2"/>
  <c r="CH1167" i="2"/>
  <c r="CI1167" i="2"/>
  <c r="CJ1167" i="2"/>
  <c r="CK1167" i="2"/>
  <c r="CL1167" i="2"/>
  <c r="CM1167" i="2"/>
  <c r="CN1167" i="2"/>
  <c r="CO1167" i="2"/>
  <c r="CP1167" i="2"/>
  <c r="BX1168" i="2"/>
  <c r="BY1168" i="2"/>
  <c r="BZ1168" i="2"/>
  <c r="CA1168" i="2"/>
  <c r="CB1168" i="2"/>
  <c r="CC1168" i="2"/>
  <c r="CD1168" i="2"/>
  <c r="CE1168" i="2"/>
  <c r="CF1168" i="2"/>
  <c r="CG1168" i="2"/>
  <c r="CH1168" i="2"/>
  <c r="CI1168" i="2"/>
  <c r="CJ1168" i="2"/>
  <c r="CK1168" i="2"/>
  <c r="CL1168" i="2"/>
  <c r="CM1168" i="2"/>
  <c r="CN1168" i="2"/>
  <c r="CO1168" i="2"/>
  <c r="CP1168" i="2"/>
  <c r="BX1169" i="2"/>
  <c r="BY1169" i="2"/>
  <c r="BZ1169" i="2"/>
  <c r="CA1169" i="2"/>
  <c r="CB1169" i="2"/>
  <c r="CC1169" i="2"/>
  <c r="CD1169" i="2"/>
  <c r="CE1169" i="2"/>
  <c r="CF1169" i="2"/>
  <c r="CG1169" i="2"/>
  <c r="CH1169" i="2"/>
  <c r="CI1169" i="2"/>
  <c r="CJ1169" i="2"/>
  <c r="CK1169" i="2"/>
  <c r="CL1169" i="2"/>
  <c r="CM1169" i="2"/>
  <c r="CN1169" i="2"/>
  <c r="CO1169" i="2"/>
  <c r="CP1169" i="2"/>
  <c r="BX1170" i="2"/>
  <c r="BY1170" i="2"/>
  <c r="BZ1170" i="2"/>
  <c r="CA1170" i="2"/>
  <c r="CB1170" i="2"/>
  <c r="CC1170" i="2"/>
  <c r="CD1170" i="2"/>
  <c r="CE1170" i="2"/>
  <c r="CF1170" i="2"/>
  <c r="CG1170" i="2"/>
  <c r="CH1170" i="2"/>
  <c r="CI1170" i="2"/>
  <c r="CJ1170" i="2"/>
  <c r="CK1170" i="2"/>
  <c r="CL1170" i="2"/>
  <c r="CM1170" i="2"/>
  <c r="CN1170" i="2"/>
  <c r="CO1170" i="2"/>
  <c r="CP1170" i="2"/>
  <c r="BX1171" i="2"/>
  <c r="BY1171" i="2"/>
  <c r="BZ1171" i="2"/>
  <c r="CA1171" i="2"/>
  <c r="CB1171" i="2"/>
  <c r="CC1171" i="2"/>
  <c r="CD1171" i="2"/>
  <c r="CE1171" i="2"/>
  <c r="CF1171" i="2"/>
  <c r="CG1171" i="2"/>
  <c r="CH1171" i="2"/>
  <c r="CI1171" i="2"/>
  <c r="CJ1171" i="2"/>
  <c r="CK1171" i="2"/>
  <c r="CL1171" i="2"/>
  <c r="CM1171" i="2"/>
  <c r="CN1171" i="2"/>
  <c r="CO1171" i="2"/>
  <c r="CP1171" i="2"/>
  <c r="BX1172" i="2"/>
  <c r="BY1172" i="2"/>
  <c r="BZ1172" i="2"/>
  <c r="CA1172" i="2"/>
  <c r="CB1172" i="2"/>
  <c r="CC1172" i="2"/>
  <c r="CD1172" i="2"/>
  <c r="CE1172" i="2"/>
  <c r="CF1172" i="2"/>
  <c r="CG1172" i="2"/>
  <c r="CH1172" i="2"/>
  <c r="CI1172" i="2"/>
  <c r="CJ1172" i="2"/>
  <c r="CK1172" i="2"/>
  <c r="CL1172" i="2"/>
  <c r="CM1172" i="2"/>
  <c r="CN1172" i="2"/>
  <c r="CO1172" i="2"/>
  <c r="CP1172" i="2"/>
  <c r="BX1173" i="2"/>
  <c r="BY1173" i="2"/>
  <c r="BZ1173" i="2"/>
  <c r="CA1173" i="2"/>
  <c r="CB1173" i="2"/>
  <c r="CC1173" i="2"/>
  <c r="CD1173" i="2"/>
  <c r="CE1173" i="2"/>
  <c r="CF1173" i="2"/>
  <c r="CG1173" i="2"/>
  <c r="CH1173" i="2"/>
  <c r="CI1173" i="2"/>
  <c r="CJ1173" i="2"/>
  <c r="CK1173" i="2"/>
  <c r="CL1173" i="2"/>
  <c r="CM1173" i="2"/>
  <c r="CN1173" i="2"/>
  <c r="CO1173" i="2"/>
  <c r="CP1173" i="2"/>
  <c r="BX1174" i="2"/>
  <c r="BY1174" i="2"/>
  <c r="BZ1174" i="2"/>
  <c r="CA1174" i="2"/>
  <c r="CB1174" i="2"/>
  <c r="CC1174" i="2"/>
  <c r="CD1174" i="2"/>
  <c r="CE1174" i="2"/>
  <c r="CF1174" i="2"/>
  <c r="CG1174" i="2"/>
  <c r="CH1174" i="2"/>
  <c r="CI1174" i="2"/>
  <c r="CJ1174" i="2"/>
  <c r="CK1174" i="2"/>
  <c r="CL1174" i="2"/>
  <c r="CM1174" i="2"/>
  <c r="CN1174" i="2"/>
  <c r="CO1174" i="2"/>
  <c r="CP1174" i="2"/>
  <c r="BX1175" i="2"/>
  <c r="BY1175" i="2"/>
  <c r="BZ1175" i="2"/>
  <c r="CA1175" i="2"/>
  <c r="CB1175" i="2"/>
  <c r="CC1175" i="2"/>
  <c r="CD1175" i="2"/>
  <c r="CE1175" i="2"/>
  <c r="CF1175" i="2"/>
  <c r="CG1175" i="2"/>
  <c r="CH1175" i="2"/>
  <c r="CI1175" i="2"/>
  <c r="CJ1175" i="2"/>
  <c r="CK1175" i="2"/>
  <c r="CL1175" i="2"/>
  <c r="CM1175" i="2"/>
  <c r="CN1175" i="2"/>
  <c r="CO1175" i="2"/>
  <c r="CP1175" i="2"/>
  <c r="BX1176" i="2"/>
  <c r="BY1176" i="2"/>
  <c r="BZ1176" i="2"/>
  <c r="CA1176" i="2"/>
  <c r="CB1176" i="2"/>
  <c r="CC1176" i="2"/>
  <c r="CD1176" i="2"/>
  <c r="CE1176" i="2"/>
  <c r="CF1176" i="2"/>
  <c r="CG1176" i="2"/>
  <c r="CH1176" i="2"/>
  <c r="CI1176" i="2"/>
  <c r="CJ1176" i="2"/>
  <c r="CK1176" i="2"/>
  <c r="CL1176" i="2"/>
  <c r="CM1176" i="2"/>
  <c r="CN1176" i="2"/>
  <c r="CO1176" i="2"/>
  <c r="CP1176" i="2"/>
  <c r="BX1177" i="2"/>
  <c r="BY1177" i="2"/>
  <c r="BZ1177" i="2"/>
  <c r="CA1177" i="2"/>
  <c r="CB1177" i="2"/>
  <c r="CC1177" i="2"/>
  <c r="CD1177" i="2"/>
  <c r="CE1177" i="2"/>
  <c r="CF1177" i="2"/>
  <c r="CG1177" i="2"/>
  <c r="CH1177" i="2"/>
  <c r="CI1177" i="2"/>
  <c r="CJ1177" i="2"/>
  <c r="CK1177" i="2"/>
  <c r="CL1177" i="2"/>
  <c r="CM1177" i="2"/>
  <c r="CN1177" i="2"/>
  <c r="CO1177" i="2"/>
  <c r="CP1177" i="2"/>
  <c r="BX1178" i="2"/>
  <c r="BY1178" i="2"/>
  <c r="BZ1178" i="2"/>
  <c r="CA1178" i="2"/>
  <c r="CB1178" i="2"/>
  <c r="CC1178" i="2"/>
  <c r="CD1178" i="2"/>
  <c r="CE1178" i="2"/>
  <c r="CF1178" i="2"/>
  <c r="CG1178" i="2"/>
  <c r="CH1178" i="2"/>
  <c r="CI1178" i="2"/>
  <c r="CJ1178" i="2"/>
  <c r="CK1178" i="2"/>
  <c r="CL1178" i="2"/>
  <c r="CM1178" i="2"/>
  <c r="CN1178" i="2"/>
  <c r="CO1178" i="2"/>
  <c r="CP1178" i="2"/>
  <c r="BX1179" i="2"/>
  <c r="BY1179" i="2"/>
  <c r="BZ1179" i="2"/>
  <c r="CA1179" i="2"/>
  <c r="CB1179" i="2"/>
  <c r="CC1179" i="2"/>
  <c r="CD1179" i="2"/>
  <c r="CE1179" i="2"/>
  <c r="CF1179" i="2"/>
  <c r="CG1179" i="2"/>
  <c r="CH1179" i="2"/>
  <c r="CI1179" i="2"/>
  <c r="CJ1179" i="2"/>
  <c r="CK1179" i="2"/>
  <c r="CL1179" i="2"/>
  <c r="CM1179" i="2"/>
  <c r="CN1179" i="2"/>
  <c r="CO1179" i="2"/>
  <c r="CP1179" i="2"/>
  <c r="BX1180" i="2"/>
  <c r="BY1180" i="2"/>
  <c r="BZ1180" i="2"/>
  <c r="CA1180" i="2"/>
  <c r="CB1180" i="2"/>
  <c r="CC1180" i="2"/>
  <c r="CD1180" i="2"/>
  <c r="CE1180" i="2"/>
  <c r="CF1180" i="2"/>
  <c r="CG1180" i="2"/>
  <c r="CH1180" i="2"/>
  <c r="CI1180" i="2"/>
  <c r="CJ1180" i="2"/>
  <c r="CK1180" i="2"/>
  <c r="CL1180" i="2"/>
  <c r="CM1180" i="2"/>
  <c r="CN1180" i="2"/>
  <c r="CO1180" i="2"/>
  <c r="CP1180" i="2"/>
  <c r="BX1181" i="2"/>
  <c r="BY1181" i="2"/>
  <c r="BZ1181" i="2"/>
  <c r="CA1181" i="2"/>
  <c r="CB1181" i="2"/>
  <c r="CC1181" i="2"/>
  <c r="CD1181" i="2"/>
  <c r="CE1181" i="2"/>
  <c r="CF1181" i="2"/>
  <c r="CG1181" i="2"/>
  <c r="CH1181" i="2"/>
  <c r="CI1181" i="2"/>
  <c r="CJ1181" i="2"/>
  <c r="CK1181" i="2"/>
  <c r="CL1181" i="2"/>
  <c r="CM1181" i="2"/>
  <c r="CN1181" i="2"/>
  <c r="CO1181" i="2"/>
  <c r="CP1181" i="2"/>
  <c r="BX1182" i="2"/>
  <c r="BY1182" i="2"/>
  <c r="BZ1182" i="2"/>
  <c r="CA1182" i="2"/>
  <c r="CB1182" i="2"/>
  <c r="CC1182" i="2"/>
  <c r="CD1182" i="2"/>
  <c r="CE1182" i="2"/>
  <c r="CF1182" i="2"/>
  <c r="CG1182" i="2"/>
  <c r="CH1182" i="2"/>
  <c r="CI1182" i="2"/>
  <c r="CJ1182" i="2"/>
  <c r="CK1182" i="2"/>
  <c r="CL1182" i="2"/>
  <c r="CM1182" i="2"/>
  <c r="CN1182" i="2"/>
  <c r="CO1182" i="2"/>
  <c r="CP1182" i="2"/>
  <c r="BX1183" i="2"/>
  <c r="BY1183" i="2"/>
  <c r="BZ1183" i="2"/>
  <c r="CA1183" i="2"/>
  <c r="CB1183" i="2"/>
  <c r="CC1183" i="2"/>
  <c r="CD1183" i="2"/>
  <c r="CE1183" i="2"/>
  <c r="CF1183" i="2"/>
  <c r="CG1183" i="2"/>
  <c r="CH1183" i="2"/>
  <c r="CI1183" i="2"/>
  <c r="CJ1183" i="2"/>
  <c r="CK1183" i="2"/>
  <c r="CL1183" i="2"/>
  <c r="CM1183" i="2"/>
  <c r="CN1183" i="2"/>
  <c r="CO1183" i="2"/>
  <c r="CP1183" i="2"/>
  <c r="BX1184" i="2"/>
  <c r="BY1184" i="2"/>
  <c r="BZ1184" i="2"/>
  <c r="CA1184" i="2"/>
  <c r="CB1184" i="2"/>
  <c r="CC1184" i="2"/>
  <c r="CD1184" i="2"/>
  <c r="CE1184" i="2"/>
  <c r="CF1184" i="2"/>
  <c r="CG1184" i="2"/>
  <c r="CH1184" i="2"/>
  <c r="CI1184" i="2"/>
  <c r="CJ1184" i="2"/>
  <c r="CK1184" i="2"/>
  <c r="CL1184" i="2"/>
  <c r="CM1184" i="2"/>
  <c r="CN1184" i="2"/>
  <c r="CO1184" i="2"/>
  <c r="CP1184" i="2"/>
  <c r="BX1185" i="2"/>
  <c r="BY1185" i="2"/>
  <c r="BZ1185" i="2"/>
  <c r="CA1185" i="2"/>
  <c r="CB1185" i="2"/>
  <c r="CC1185" i="2"/>
  <c r="CD1185" i="2"/>
  <c r="CE1185" i="2"/>
  <c r="CF1185" i="2"/>
  <c r="CG1185" i="2"/>
  <c r="CH1185" i="2"/>
  <c r="CI1185" i="2"/>
  <c r="CJ1185" i="2"/>
  <c r="CK1185" i="2"/>
  <c r="CL1185" i="2"/>
  <c r="CM1185" i="2"/>
  <c r="CN1185" i="2"/>
  <c r="CO1185" i="2"/>
  <c r="CP1185" i="2"/>
  <c r="BX1186" i="2"/>
  <c r="BY1186" i="2"/>
  <c r="BZ1186" i="2"/>
  <c r="CA1186" i="2"/>
  <c r="CB1186" i="2"/>
  <c r="CC1186" i="2"/>
  <c r="CD1186" i="2"/>
  <c r="CE1186" i="2"/>
  <c r="CF1186" i="2"/>
  <c r="CG1186" i="2"/>
  <c r="CH1186" i="2"/>
  <c r="CI1186" i="2"/>
  <c r="CJ1186" i="2"/>
  <c r="CK1186" i="2"/>
  <c r="CL1186" i="2"/>
  <c r="CM1186" i="2"/>
  <c r="CN1186" i="2"/>
  <c r="CO1186" i="2"/>
  <c r="CP1186" i="2"/>
  <c r="BX1187" i="2"/>
  <c r="BY1187" i="2"/>
  <c r="BZ1187" i="2"/>
  <c r="CA1187" i="2"/>
  <c r="CB1187" i="2"/>
  <c r="CC1187" i="2"/>
  <c r="CD1187" i="2"/>
  <c r="CE1187" i="2"/>
  <c r="CF1187" i="2"/>
  <c r="CG1187" i="2"/>
  <c r="CH1187" i="2"/>
  <c r="CI1187" i="2"/>
  <c r="CJ1187" i="2"/>
  <c r="CK1187" i="2"/>
  <c r="CL1187" i="2"/>
  <c r="CM1187" i="2"/>
  <c r="CN1187" i="2"/>
  <c r="CO1187" i="2"/>
  <c r="CP1187" i="2"/>
  <c r="BX1188" i="2"/>
  <c r="BY1188" i="2"/>
  <c r="BZ1188" i="2"/>
  <c r="CA1188" i="2"/>
  <c r="CB1188" i="2"/>
  <c r="CC1188" i="2"/>
  <c r="CD1188" i="2"/>
  <c r="CE1188" i="2"/>
  <c r="CF1188" i="2"/>
  <c r="CG1188" i="2"/>
  <c r="CH1188" i="2"/>
  <c r="CI1188" i="2"/>
  <c r="CJ1188" i="2"/>
  <c r="CK1188" i="2"/>
  <c r="CL1188" i="2"/>
  <c r="CM1188" i="2"/>
  <c r="CN1188" i="2"/>
  <c r="CO1188" i="2"/>
  <c r="CP1188" i="2"/>
  <c r="BX1189" i="2"/>
  <c r="BY1189" i="2"/>
  <c r="BZ1189" i="2"/>
  <c r="CA1189" i="2"/>
  <c r="CB1189" i="2"/>
  <c r="CC1189" i="2"/>
  <c r="CD1189" i="2"/>
  <c r="CE1189" i="2"/>
  <c r="CF1189" i="2"/>
  <c r="CG1189" i="2"/>
  <c r="CH1189" i="2"/>
  <c r="CI1189" i="2"/>
  <c r="CJ1189" i="2"/>
  <c r="CK1189" i="2"/>
  <c r="CL1189" i="2"/>
  <c r="CM1189" i="2"/>
  <c r="CN1189" i="2"/>
  <c r="CO1189" i="2"/>
  <c r="CP1189" i="2"/>
  <c r="BX1190" i="2"/>
  <c r="BY1190" i="2"/>
  <c r="BZ1190" i="2"/>
  <c r="CA1190" i="2"/>
  <c r="CB1190" i="2"/>
  <c r="CC1190" i="2"/>
  <c r="CD1190" i="2"/>
  <c r="CE1190" i="2"/>
  <c r="CF1190" i="2"/>
  <c r="CG1190" i="2"/>
  <c r="CH1190" i="2"/>
  <c r="CI1190" i="2"/>
  <c r="CJ1190" i="2"/>
  <c r="CK1190" i="2"/>
  <c r="CL1190" i="2"/>
  <c r="CM1190" i="2"/>
  <c r="CN1190" i="2"/>
  <c r="CO1190" i="2"/>
  <c r="CP1190" i="2"/>
  <c r="BX1191" i="2"/>
  <c r="BY1191" i="2"/>
  <c r="BZ1191" i="2"/>
  <c r="CA1191" i="2"/>
  <c r="CB1191" i="2"/>
  <c r="CC1191" i="2"/>
  <c r="CD1191" i="2"/>
  <c r="CE1191" i="2"/>
  <c r="CF1191" i="2"/>
  <c r="CG1191" i="2"/>
  <c r="CH1191" i="2"/>
  <c r="CI1191" i="2"/>
  <c r="CJ1191" i="2"/>
  <c r="CK1191" i="2"/>
  <c r="CL1191" i="2"/>
  <c r="CM1191" i="2"/>
  <c r="CN1191" i="2"/>
  <c r="CO1191" i="2"/>
  <c r="CP1191" i="2"/>
  <c r="BX1192" i="2"/>
  <c r="BY1192" i="2"/>
  <c r="BZ1192" i="2"/>
  <c r="CA1192" i="2"/>
  <c r="CB1192" i="2"/>
  <c r="CC1192" i="2"/>
  <c r="CD1192" i="2"/>
  <c r="CE1192" i="2"/>
  <c r="CF1192" i="2"/>
  <c r="CG1192" i="2"/>
  <c r="CH1192" i="2"/>
  <c r="CI1192" i="2"/>
  <c r="CJ1192" i="2"/>
  <c r="CK1192" i="2"/>
  <c r="CL1192" i="2"/>
  <c r="CM1192" i="2"/>
  <c r="CN1192" i="2"/>
  <c r="CO1192" i="2"/>
  <c r="CP1192" i="2"/>
  <c r="BX1193" i="2"/>
  <c r="BY1193" i="2"/>
  <c r="BZ1193" i="2"/>
  <c r="CA1193" i="2"/>
  <c r="CB1193" i="2"/>
  <c r="CC1193" i="2"/>
  <c r="CD1193" i="2"/>
  <c r="CE1193" i="2"/>
  <c r="CF1193" i="2"/>
  <c r="CG1193" i="2"/>
  <c r="CH1193" i="2"/>
  <c r="CI1193" i="2"/>
  <c r="CJ1193" i="2"/>
  <c r="CK1193" i="2"/>
  <c r="CL1193" i="2"/>
  <c r="CM1193" i="2"/>
  <c r="CN1193" i="2"/>
  <c r="CO1193" i="2"/>
  <c r="CP1193" i="2"/>
  <c r="BX1194" i="2"/>
  <c r="BY1194" i="2"/>
  <c r="BZ1194" i="2"/>
  <c r="CA1194" i="2"/>
  <c r="CB1194" i="2"/>
  <c r="CC1194" i="2"/>
  <c r="CD1194" i="2"/>
  <c r="CE1194" i="2"/>
  <c r="CF1194" i="2"/>
  <c r="CG1194" i="2"/>
  <c r="CH1194" i="2"/>
  <c r="CI1194" i="2"/>
  <c r="CJ1194" i="2"/>
  <c r="CK1194" i="2"/>
  <c r="CL1194" i="2"/>
  <c r="CM1194" i="2"/>
  <c r="CN1194" i="2"/>
  <c r="CO1194" i="2"/>
  <c r="CP1194" i="2"/>
  <c r="BX1195" i="2"/>
  <c r="BY1195" i="2"/>
  <c r="BZ1195" i="2"/>
  <c r="CA1195" i="2"/>
  <c r="CB1195" i="2"/>
  <c r="CC1195" i="2"/>
  <c r="CD1195" i="2"/>
  <c r="CE1195" i="2"/>
  <c r="CF1195" i="2"/>
  <c r="CG1195" i="2"/>
  <c r="CH1195" i="2"/>
  <c r="CI1195" i="2"/>
  <c r="CJ1195" i="2"/>
  <c r="CK1195" i="2"/>
  <c r="CL1195" i="2"/>
  <c r="CM1195" i="2"/>
  <c r="CN1195" i="2"/>
  <c r="CO1195" i="2"/>
  <c r="CP1195" i="2"/>
  <c r="BX1196" i="2"/>
  <c r="BY1196" i="2"/>
  <c r="BZ1196" i="2"/>
  <c r="CA1196" i="2"/>
  <c r="CB1196" i="2"/>
  <c r="CC1196" i="2"/>
  <c r="CD1196" i="2"/>
  <c r="CE1196" i="2"/>
  <c r="CF1196" i="2"/>
  <c r="CG1196" i="2"/>
  <c r="CH1196" i="2"/>
  <c r="CI1196" i="2"/>
  <c r="CJ1196" i="2"/>
  <c r="CK1196" i="2"/>
  <c r="CL1196" i="2"/>
  <c r="CM1196" i="2"/>
  <c r="CN1196" i="2"/>
  <c r="CO1196" i="2"/>
  <c r="CP1196" i="2"/>
  <c r="BX1197" i="2"/>
  <c r="BY1197" i="2"/>
  <c r="BZ1197" i="2"/>
  <c r="CA1197" i="2"/>
  <c r="CB1197" i="2"/>
  <c r="CC1197" i="2"/>
  <c r="CD1197" i="2"/>
  <c r="CE1197" i="2"/>
  <c r="CF1197" i="2"/>
  <c r="CG1197" i="2"/>
  <c r="CH1197" i="2"/>
  <c r="CI1197" i="2"/>
  <c r="CJ1197" i="2"/>
  <c r="CK1197" i="2"/>
  <c r="CL1197" i="2"/>
  <c r="CM1197" i="2"/>
  <c r="CN1197" i="2"/>
  <c r="CO1197" i="2"/>
  <c r="CP1197" i="2"/>
  <c r="BX1198" i="2"/>
  <c r="BY1198" i="2"/>
  <c r="BZ1198" i="2"/>
  <c r="CA1198" i="2"/>
  <c r="CB1198" i="2"/>
  <c r="CC1198" i="2"/>
  <c r="CD1198" i="2"/>
  <c r="CE1198" i="2"/>
  <c r="CF1198" i="2"/>
  <c r="CG1198" i="2"/>
  <c r="CH1198" i="2"/>
  <c r="CI1198" i="2"/>
  <c r="CJ1198" i="2"/>
  <c r="CK1198" i="2"/>
  <c r="CL1198" i="2"/>
  <c r="CM1198" i="2"/>
  <c r="CN1198" i="2"/>
  <c r="CO1198" i="2"/>
  <c r="CP1198" i="2"/>
  <c r="BX1199" i="2"/>
  <c r="BY1199" i="2"/>
  <c r="BZ1199" i="2"/>
  <c r="CA1199" i="2"/>
  <c r="CB1199" i="2"/>
  <c r="CC1199" i="2"/>
  <c r="CD1199" i="2"/>
  <c r="CE1199" i="2"/>
  <c r="CF1199" i="2"/>
  <c r="CG1199" i="2"/>
  <c r="CH1199" i="2"/>
  <c r="CI1199" i="2"/>
  <c r="CJ1199" i="2"/>
  <c r="CK1199" i="2"/>
  <c r="CL1199" i="2"/>
  <c r="CM1199" i="2"/>
  <c r="CN1199" i="2"/>
  <c r="CO1199" i="2"/>
  <c r="CP1199" i="2"/>
  <c r="BX1200" i="2"/>
  <c r="BY1200" i="2"/>
  <c r="BZ1200" i="2"/>
  <c r="CA1200" i="2"/>
  <c r="CB1200" i="2"/>
  <c r="CC1200" i="2"/>
  <c r="CD1200" i="2"/>
  <c r="CE1200" i="2"/>
  <c r="CF1200" i="2"/>
  <c r="CG1200" i="2"/>
  <c r="CH1200" i="2"/>
  <c r="CI1200" i="2"/>
  <c r="CJ1200" i="2"/>
  <c r="CK1200" i="2"/>
  <c r="CL1200" i="2"/>
  <c r="CM1200" i="2"/>
  <c r="CN1200" i="2"/>
  <c r="CO1200" i="2"/>
  <c r="CP1200" i="2"/>
  <c r="BX1201" i="2"/>
  <c r="BY1201" i="2"/>
  <c r="BZ1201" i="2"/>
  <c r="CA1201" i="2"/>
  <c r="CB1201" i="2"/>
  <c r="CC1201" i="2"/>
  <c r="CD1201" i="2"/>
  <c r="CE1201" i="2"/>
  <c r="CF1201" i="2"/>
  <c r="CG1201" i="2"/>
  <c r="CH1201" i="2"/>
  <c r="CI1201" i="2"/>
  <c r="CJ1201" i="2"/>
  <c r="CK1201" i="2"/>
  <c r="CL1201" i="2"/>
  <c r="CM1201" i="2"/>
  <c r="CN1201" i="2"/>
  <c r="CO1201" i="2"/>
  <c r="CP1201" i="2"/>
  <c r="BX1202" i="2"/>
  <c r="BY1202" i="2"/>
  <c r="BZ1202" i="2"/>
  <c r="CA1202" i="2"/>
  <c r="CB1202" i="2"/>
  <c r="CC1202" i="2"/>
  <c r="CD1202" i="2"/>
  <c r="CE1202" i="2"/>
  <c r="CF1202" i="2"/>
  <c r="CG1202" i="2"/>
  <c r="CH1202" i="2"/>
  <c r="CI1202" i="2"/>
  <c r="CJ1202" i="2"/>
  <c r="CK1202" i="2"/>
  <c r="CL1202" i="2"/>
  <c r="CM1202" i="2"/>
  <c r="CN1202" i="2"/>
  <c r="CO1202" i="2"/>
  <c r="CP1202" i="2"/>
  <c r="BX1203" i="2"/>
  <c r="BY1203" i="2"/>
  <c r="BZ1203" i="2"/>
  <c r="CA1203" i="2"/>
  <c r="CB1203" i="2"/>
  <c r="CC1203" i="2"/>
  <c r="CD1203" i="2"/>
  <c r="CE1203" i="2"/>
  <c r="CF1203" i="2"/>
  <c r="CG1203" i="2"/>
  <c r="CH1203" i="2"/>
  <c r="CI1203" i="2"/>
  <c r="CJ1203" i="2"/>
  <c r="CK1203" i="2"/>
  <c r="CL1203" i="2"/>
  <c r="CM1203" i="2"/>
  <c r="CN1203" i="2"/>
  <c r="CO1203" i="2"/>
  <c r="CP1203" i="2"/>
  <c r="BX1204" i="2"/>
  <c r="BY1204" i="2"/>
  <c r="BZ1204" i="2"/>
  <c r="CA1204" i="2"/>
  <c r="CB1204" i="2"/>
  <c r="CC1204" i="2"/>
  <c r="CD1204" i="2"/>
  <c r="CE1204" i="2"/>
  <c r="CF1204" i="2"/>
  <c r="CG1204" i="2"/>
  <c r="CH1204" i="2"/>
  <c r="CI1204" i="2"/>
  <c r="CJ1204" i="2"/>
  <c r="CK1204" i="2"/>
  <c r="CL1204" i="2"/>
  <c r="CM1204" i="2"/>
  <c r="CN1204" i="2"/>
  <c r="CO1204" i="2"/>
  <c r="CP1204" i="2"/>
  <c r="BX1205" i="2"/>
  <c r="BY1205" i="2"/>
  <c r="BZ1205" i="2"/>
  <c r="CA1205" i="2"/>
  <c r="CB1205" i="2"/>
  <c r="CC1205" i="2"/>
  <c r="CD1205" i="2"/>
  <c r="CE1205" i="2"/>
  <c r="CF1205" i="2"/>
  <c r="CG1205" i="2"/>
  <c r="CH1205" i="2"/>
  <c r="CI1205" i="2"/>
  <c r="CJ1205" i="2"/>
  <c r="CK1205" i="2"/>
  <c r="CL1205" i="2"/>
  <c r="CM1205" i="2"/>
  <c r="CN1205" i="2"/>
  <c r="CO1205" i="2"/>
  <c r="CP1205" i="2"/>
  <c r="BX1206" i="2"/>
  <c r="BY1206" i="2"/>
  <c r="BZ1206" i="2"/>
  <c r="CA1206" i="2"/>
  <c r="CB1206" i="2"/>
  <c r="CC1206" i="2"/>
  <c r="CD1206" i="2"/>
  <c r="CE1206" i="2"/>
  <c r="CF1206" i="2"/>
  <c r="CG1206" i="2"/>
  <c r="CH1206" i="2"/>
  <c r="CI1206" i="2"/>
  <c r="CJ1206" i="2"/>
  <c r="CK1206" i="2"/>
  <c r="CL1206" i="2"/>
  <c r="CM1206" i="2"/>
  <c r="CN1206" i="2"/>
  <c r="CO1206" i="2"/>
  <c r="CP1206" i="2"/>
  <c r="BX1207" i="2"/>
  <c r="BY1207" i="2"/>
  <c r="BZ1207" i="2"/>
  <c r="CA1207" i="2"/>
  <c r="CB1207" i="2"/>
  <c r="CC1207" i="2"/>
  <c r="CD1207" i="2"/>
  <c r="CE1207" i="2"/>
  <c r="CF1207" i="2"/>
  <c r="CG1207" i="2"/>
  <c r="CH1207" i="2"/>
  <c r="CI1207" i="2"/>
  <c r="CJ1207" i="2"/>
  <c r="CK1207" i="2"/>
  <c r="CL1207" i="2"/>
  <c r="CM1207" i="2"/>
  <c r="CN1207" i="2"/>
  <c r="CO1207" i="2"/>
  <c r="CP1207" i="2"/>
  <c r="BX1208" i="2"/>
  <c r="BY1208" i="2"/>
  <c r="BZ1208" i="2"/>
  <c r="CA1208" i="2"/>
  <c r="CB1208" i="2"/>
  <c r="CC1208" i="2"/>
  <c r="CD1208" i="2"/>
  <c r="CE1208" i="2"/>
  <c r="CF1208" i="2"/>
  <c r="CG1208" i="2"/>
  <c r="CH1208" i="2"/>
  <c r="CI1208" i="2"/>
  <c r="CJ1208" i="2"/>
  <c r="CK1208" i="2"/>
  <c r="CL1208" i="2"/>
  <c r="CM1208" i="2"/>
  <c r="CN1208" i="2"/>
  <c r="CO1208" i="2"/>
  <c r="CP1208" i="2"/>
  <c r="BX1209" i="2"/>
  <c r="BY1209" i="2"/>
  <c r="BZ1209" i="2"/>
  <c r="CA1209" i="2"/>
  <c r="CB1209" i="2"/>
  <c r="CC1209" i="2"/>
  <c r="CD1209" i="2"/>
  <c r="CE1209" i="2"/>
  <c r="CF1209" i="2"/>
  <c r="CG1209" i="2"/>
  <c r="CH1209" i="2"/>
  <c r="CI1209" i="2"/>
  <c r="CJ1209" i="2"/>
  <c r="CK1209" i="2"/>
  <c r="CL1209" i="2"/>
  <c r="CM1209" i="2"/>
  <c r="CN1209" i="2"/>
  <c r="CO1209" i="2"/>
  <c r="CP1209" i="2"/>
  <c r="BX1210" i="2"/>
  <c r="BY1210" i="2"/>
  <c r="BZ1210" i="2"/>
  <c r="CA1210" i="2"/>
  <c r="CB1210" i="2"/>
  <c r="CC1210" i="2"/>
  <c r="CD1210" i="2"/>
  <c r="CE1210" i="2"/>
  <c r="CF1210" i="2"/>
  <c r="CG1210" i="2"/>
  <c r="CH1210" i="2"/>
  <c r="CI1210" i="2"/>
  <c r="CJ1210" i="2"/>
  <c r="CK1210" i="2"/>
  <c r="CL1210" i="2"/>
  <c r="CM1210" i="2"/>
  <c r="CN1210" i="2"/>
  <c r="CO1210" i="2"/>
  <c r="CP1210" i="2"/>
  <c r="BX1211" i="2"/>
  <c r="BY1211" i="2"/>
  <c r="BZ1211" i="2"/>
  <c r="CA1211" i="2"/>
  <c r="CB1211" i="2"/>
  <c r="CC1211" i="2"/>
  <c r="CD1211" i="2"/>
  <c r="CE1211" i="2"/>
  <c r="CF1211" i="2"/>
  <c r="CG1211" i="2"/>
  <c r="CH1211" i="2"/>
  <c r="CI1211" i="2"/>
  <c r="CJ1211" i="2"/>
  <c r="CK1211" i="2"/>
  <c r="CL1211" i="2"/>
  <c r="CM1211" i="2"/>
  <c r="CN1211" i="2"/>
  <c r="CO1211" i="2"/>
  <c r="CP1211" i="2"/>
  <c r="BX1212" i="2"/>
  <c r="BY1212" i="2"/>
  <c r="BZ1212" i="2"/>
  <c r="CA1212" i="2"/>
  <c r="CB1212" i="2"/>
  <c r="CC1212" i="2"/>
  <c r="CD1212" i="2"/>
  <c r="CE1212" i="2"/>
  <c r="CF1212" i="2"/>
  <c r="CG1212" i="2"/>
  <c r="CH1212" i="2"/>
  <c r="CI1212" i="2"/>
  <c r="CJ1212" i="2"/>
  <c r="CK1212" i="2"/>
  <c r="CL1212" i="2"/>
  <c r="CM1212" i="2"/>
  <c r="CN1212" i="2"/>
  <c r="CO1212" i="2"/>
  <c r="CP1212" i="2"/>
  <c r="BX1213" i="2"/>
  <c r="BY1213" i="2"/>
  <c r="BZ1213" i="2"/>
  <c r="CA1213" i="2"/>
  <c r="CB1213" i="2"/>
  <c r="CC1213" i="2"/>
  <c r="CD1213" i="2"/>
  <c r="CE1213" i="2"/>
  <c r="CF1213" i="2"/>
  <c r="CG1213" i="2"/>
  <c r="CH1213" i="2"/>
  <c r="CI1213" i="2"/>
  <c r="CJ1213" i="2"/>
  <c r="CK1213" i="2"/>
  <c r="CL1213" i="2"/>
  <c r="CM1213" i="2"/>
  <c r="CN1213" i="2"/>
  <c r="CO1213" i="2"/>
  <c r="CP1213" i="2"/>
  <c r="BX1214" i="2"/>
  <c r="BY1214" i="2"/>
  <c r="BZ1214" i="2"/>
  <c r="CA1214" i="2"/>
  <c r="CB1214" i="2"/>
  <c r="CC1214" i="2"/>
  <c r="CD1214" i="2"/>
  <c r="CE1214" i="2"/>
  <c r="CF1214" i="2"/>
  <c r="CG1214" i="2"/>
  <c r="CH1214" i="2"/>
  <c r="CI1214" i="2"/>
  <c r="CJ1214" i="2"/>
  <c r="CK1214" i="2"/>
  <c r="CL1214" i="2"/>
  <c r="CM1214" i="2"/>
  <c r="CN1214" i="2"/>
  <c r="CO1214" i="2"/>
  <c r="CP1214" i="2"/>
  <c r="BX1215" i="2"/>
  <c r="BY1215" i="2"/>
  <c r="BZ1215" i="2"/>
  <c r="CA1215" i="2"/>
  <c r="CB1215" i="2"/>
  <c r="CC1215" i="2"/>
  <c r="CD1215" i="2"/>
  <c r="CE1215" i="2"/>
  <c r="CF1215" i="2"/>
  <c r="CG1215" i="2"/>
  <c r="CH1215" i="2"/>
  <c r="CI1215" i="2"/>
  <c r="CJ1215" i="2"/>
  <c r="CK1215" i="2"/>
  <c r="CL1215" i="2"/>
  <c r="CM1215" i="2"/>
  <c r="CN1215" i="2"/>
  <c r="CO1215" i="2"/>
  <c r="CP1215" i="2"/>
  <c r="BX1216" i="2"/>
  <c r="BY1216" i="2"/>
  <c r="BZ1216" i="2"/>
  <c r="CA1216" i="2"/>
  <c r="CB1216" i="2"/>
  <c r="CC1216" i="2"/>
  <c r="CD1216" i="2"/>
  <c r="CE1216" i="2"/>
  <c r="CF1216" i="2"/>
  <c r="CG1216" i="2"/>
  <c r="CH1216" i="2"/>
  <c r="CI1216" i="2"/>
  <c r="CJ1216" i="2"/>
  <c r="CK1216" i="2"/>
  <c r="CL1216" i="2"/>
  <c r="CM1216" i="2"/>
  <c r="CN1216" i="2"/>
  <c r="CO1216" i="2"/>
  <c r="CP1216" i="2"/>
  <c r="BX1217" i="2"/>
  <c r="BY1217" i="2"/>
  <c r="BZ1217" i="2"/>
  <c r="CA1217" i="2"/>
  <c r="CB1217" i="2"/>
  <c r="CC1217" i="2"/>
  <c r="CD1217" i="2"/>
  <c r="CE1217" i="2"/>
  <c r="CF1217" i="2"/>
  <c r="CG1217" i="2"/>
  <c r="CH1217" i="2"/>
  <c r="CI1217" i="2"/>
  <c r="CJ1217" i="2"/>
  <c r="CK1217" i="2"/>
  <c r="CL1217" i="2"/>
  <c r="CM1217" i="2"/>
  <c r="CN1217" i="2"/>
  <c r="CO1217" i="2"/>
  <c r="CP1217" i="2"/>
  <c r="BX1218" i="2"/>
  <c r="BY1218" i="2"/>
  <c r="BZ1218" i="2"/>
  <c r="CA1218" i="2"/>
  <c r="CB1218" i="2"/>
  <c r="CC1218" i="2"/>
  <c r="CD1218" i="2"/>
  <c r="CE1218" i="2"/>
  <c r="CF1218" i="2"/>
  <c r="CG1218" i="2"/>
  <c r="CH1218" i="2"/>
  <c r="CI1218" i="2"/>
  <c r="CJ1218" i="2"/>
  <c r="CK1218" i="2"/>
  <c r="CL1218" i="2"/>
  <c r="CM1218" i="2"/>
  <c r="CN1218" i="2"/>
  <c r="CO1218" i="2"/>
  <c r="CP1218" i="2"/>
  <c r="BX1219" i="2"/>
  <c r="BY1219" i="2"/>
  <c r="BZ1219" i="2"/>
  <c r="CA1219" i="2"/>
  <c r="CB1219" i="2"/>
  <c r="CC1219" i="2"/>
  <c r="CD1219" i="2"/>
  <c r="CE1219" i="2"/>
  <c r="CF1219" i="2"/>
  <c r="CG1219" i="2"/>
  <c r="CH1219" i="2"/>
  <c r="CI1219" i="2"/>
  <c r="CJ1219" i="2"/>
  <c r="CK1219" i="2"/>
  <c r="CL1219" i="2"/>
  <c r="CM1219" i="2"/>
  <c r="CN1219" i="2"/>
  <c r="CO1219" i="2"/>
  <c r="CP1219" i="2"/>
  <c r="BX1220" i="2"/>
  <c r="BY1220" i="2"/>
  <c r="BZ1220" i="2"/>
  <c r="CA1220" i="2"/>
  <c r="CB1220" i="2"/>
  <c r="CC1220" i="2"/>
  <c r="CD1220" i="2"/>
  <c r="CE1220" i="2"/>
  <c r="CF1220" i="2"/>
  <c r="CG1220" i="2"/>
  <c r="CH1220" i="2"/>
  <c r="CI1220" i="2"/>
  <c r="CJ1220" i="2"/>
  <c r="CK1220" i="2"/>
  <c r="CL1220" i="2"/>
  <c r="CM1220" i="2"/>
  <c r="CN1220" i="2"/>
  <c r="CO1220" i="2"/>
  <c r="CP1220" i="2"/>
  <c r="BX1221" i="2"/>
  <c r="BY1221" i="2"/>
  <c r="BZ1221" i="2"/>
  <c r="CA1221" i="2"/>
  <c r="CB1221" i="2"/>
  <c r="CC1221" i="2"/>
  <c r="CD1221" i="2"/>
  <c r="CE1221" i="2"/>
  <c r="CF1221" i="2"/>
  <c r="CG1221" i="2"/>
  <c r="CH1221" i="2"/>
  <c r="CI1221" i="2"/>
  <c r="CJ1221" i="2"/>
  <c r="CK1221" i="2"/>
  <c r="CL1221" i="2"/>
  <c r="CM1221" i="2"/>
  <c r="CN1221" i="2"/>
  <c r="CO1221" i="2"/>
  <c r="CP1221" i="2"/>
  <c r="BX1222" i="2"/>
  <c r="BY1222" i="2"/>
  <c r="BZ1222" i="2"/>
  <c r="CA1222" i="2"/>
  <c r="CB1222" i="2"/>
  <c r="CC1222" i="2"/>
  <c r="CD1222" i="2"/>
  <c r="CE1222" i="2"/>
  <c r="CF1222" i="2"/>
  <c r="CG1222" i="2"/>
  <c r="CH1222" i="2"/>
  <c r="CI1222" i="2"/>
  <c r="CJ1222" i="2"/>
  <c r="CK1222" i="2"/>
  <c r="CL1222" i="2"/>
  <c r="CM1222" i="2"/>
  <c r="CN1222" i="2"/>
  <c r="CO1222" i="2"/>
  <c r="CP1222" i="2"/>
  <c r="BX1223" i="2"/>
  <c r="BY1223" i="2"/>
  <c r="BZ1223" i="2"/>
  <c r="CA1223" i="2"/>
  <c r="CB1223" i="2"/>
  <c r="CC1223" i="2"/>
  <c r="CD1223" i="2"/>
  <c r="CE1223" i="2"/>
  <c r="CF1223" i="2"/>
  <c r="CG1223" i="2"/>
  <c r="CH1223" i="2"/>
  <c r="CI1223" i="2"/>
  <c r="CJ1223" i="2"/>
  <c r="CK1223" i="2"/>
  <c r="CL1223" i="2"/>
  <c r="CM1223" i="2"/>
  <c r="CN1223" i="2"/>
  <c r="CO1223" i="2"/>
  <c r="CP1223" i="2"/>
  <c r="BX1224" i="2"/>
  <c r="BY1224" i="2"/>
  <c r="BZ1224" i="2"/>
  <c r="CA1224" i="2"/>
  <c r="CB1224" i="2"/>
  <c r="CC1224" i="2"/>
  <c r="CD1224" i="2"/>
  <c r="CE1224" i="2"/>
  <c r="CF1224" i="2"/>
  <c r="CG1224" i="2"/>
  <c r="CH1224" i="2"/>
  <c r="CI1224" i="2"/>
  <c r="CJ1224" i="2"/>
  <c r="CK1224" i="2"/>
  <c r="CL1224" i="2"/>
  <c r="CM1224" i="2"/>
  <c r="CN1224" i="2"/>
  <c r="CO1224" i="2"/>
  <c r="CP1224" i="2"/>
  <c r="BX1225" i="2"/>
  <c r="BY1225" i="2"/>
  <c r="BZ1225" i="2"/>
  <c r="CA1225" i="2"/>
  <c r="CB1225" i="2"/>
  <c r="CC1225" i="2"/>
  <c r="CD1225" i="2"/>
  <c r="CE1225" i="2"/>
  <c r="CF1225" i="2"/>
  <c r="CG1225" i="2"/>
  <c r="CH1225" i="2"/>
  <c r="CI1225" i="2"/>
  <c r="CJ1225" i="2"/>
  <c r="CK1225" i="2"/>
  <c r="CL1225" i="2"/>
  <c r="CM1225" i="2"/>
  <c r="CN1225" i="2"/>
  <c r="CO1225" i="2"/>
  <c r="CP1225" i="2"/>
  <c r="BX1226" i="2"/>
  <c r="BY1226" i="2"/>
  <c r="BZ1226" i="2"/>
  <c r="CA1226" i="2"/>
  <c r="CB1226" i="2"/>
  <c r="CC1226" i="2"/>
  <c r="CD1226" i="2"/>
  <c r="CE1226" i="2"/>
  <c r="CF1226" i="2"/>
  <c r="CG1226" i="2"/>
  <c r="CH1226" i="2"/>
  <c r="CI1226" i="2"/>
  <c r="CJ1226" i="2"/>
  <c r="CK1226" i="2"/>
  <c r="CL1226" i="2"/>
  <c r="CM1226" i="2"/>
  <c r="CN1226" i="2"/>
  <c r="CO1226" i="2"/>
  <c r="CP1226" i="2"/>
  <c r="BX1227" i="2"/>
  <c r="BY1227" i="2"/>
  <c r="BZ1227" i="2"/>
  <c r="CA1227" i="2"/>
  <c r="CB1227" i="2"/>
  <c r="CC1227" i="2"/>
  <c r="CD1227" i="2"/>
  <c r="CE1227" i="2"/>
  <c r="CF1227" i="2"/>
  <c r="CG1227" i="2"/>
  <c r="CH1227" i="2"/>
  <c r="CI1227" i="2"/>
  <c r="CJ1227" i="2"/>
  <c r="CK1227" i="2"/>
  <c r="CL1227" i="2"/>
  <c r="CM1227" i="2"/>
  <c r="CN1227" i="2"/>
  <c r="CO1227" i="2"/>
  <c r="CP1227" i="2"/>
  <c r="BX1228" i="2"/>
  <c r="BY1228" i="2"/>
  <c r="BZ1228" i="2"/>
  <c r="CA1228" i="2"/>
  <c r="CB1228" i="2"/>
  <c r="CC1228" i="2"/>
  <c r="CD1228" i="2"/>
  <c r="CE1228" i="2"/>
  <c r="CF1228" i="2"/>
  <c r="CG1228" i="2"/>
  <c r="CH1228" i="2"/>
  <c r="CI1228" i="2"/>
  <c r="CJ1228" i="2"/>
  <c r="CK1228" i="2"/>
  <c r="CL1228" i="2"/>
  <c r="CM1228" i="2"/>
  <c r="CN1228" i="2"/>
  <c r="CO1228" i="2"/>
  <c r="CP1228" i="2"/>
  <c r="BX1229" i="2"/>
  <c r="BY1229" i="2"/>
  <c r="BZ1229" i="2"/>
  <c r="CA1229" i="2"/>
  <c r="CB1229" i="2"/>
  <c r="CC1229" i="2"/>
  <c r="CD1229" i="2"/>
  <c r="CE1229" i="2"/>
  <c r="CF1229" i="2"/>
  <c r="CG1229" i="2"/>
  <c r="CH1229" i="2"/>
  <c r="CI1229" i="2"/>
  <c r="CJ1229" i="2"/>
  <c r="CK1229" i="2"/>
  <c r="CL1229" i="2"/>
  <c r="CM1229" i="2"/>
  <c r="CN1229" i="2"/>
  <c r="CO1229" i="2"/>
  <c r="CP1229" i="2"/>
  <c r="BX1230" i="2"/>
  <c r="BY1230" i="2"/>
  <c r="BZ1230" i="2"/>
  <c r="CA1230" i="2"/>
  <c r="CB1230" i="2"/>
  <c r="CC1230" i="2"/>
  <c r="CD1230" i="2"/>
  <c r="CE1230" i="2"/>
  <c r="CF1230" i="2"/>
  <c r="CG1230" i="2"/>
  <c r="CH1230" i="2"/>
  <c r="CI1230" i="2"/>
  <c r="CJ1230" i="2"/>
  <c r="CK1230" i="2"/>
  <c r="CL1230" i="2"/>
  <c r="CM1230" i="2"/>
  <c r="CN1230" i="2"/>
  <c r="CO1230" i="2"/>
  <c r="CP1230" i="2"/>
  <c r="BX1231" i="2"/>
  <c r="BY1231" i="2"/>
  <c r="BZ1231" i="2"/>
  <c r="CA1231" i="2"/>
  <c r="CB1231" i="2"/>
  <c r="CC1231" i="2"/>
  <c r="CD1231" i="2"/>
  <c r="CE1231" i="2"/>
  <c r="CF1231" i="2"/>
  <c r="CG1231" i="2"/>
  <c r="CH1231" i="2"/>
  <c r="CI1231" i="2"/>
  <c r="CJ1231" i="2"/>
  <c r="CK1231" i="2"/>
  <c r="CL1231" i="2"/>
  <c r="CM1231" i="2"/>
  <c r="CN1231" i="2"/>
  <c r="CO1231" i="2"/>
  <c r="CP1231" i="2"/>
  <c r="BX1232" i="2"/>
  <c r="BY1232" i="2"/>
  <c r="BZ1232" i="2"/>
  <c r="CA1232" i="2"/>
  <c r="CB1232" i="2"/>
  <c r="CC1232" i="2"/>
  <c r="CD1232" i="2"/>
  <c r="CE1232" i="2"/>
  <c r="CF1232" i="2"/>
  <c r="CG1232" i="2"/>
  <c r="CH1232" i="2"/>
  <c r="CI1232" i="2"/>
  <c r="CJ1232" i="2"/>
  <c r="CK1232" i="2"/>
  <c r="CL1232" i="2"/>
  <c r="CM1232" i="2"/>
  <c r="CN1232" i="2"/>
  <c r="CO1232" i="2"/>
  <c r="CP1232" i="2"/>
  <c r="BX1233" i="2"/>
  <c r="BY1233" i="2"/>
  <c r="BZ1233" i="2"/>
  <c r="CA1233" i="2"/>
  <c r="CB1233" i="2"/>
  <c r="CC1233" i="2"/>
  <c r="CD1233" i="2"/>
  <c r="CE1233" i="2"/>
  <c r="CF1233" i="2"/>
  <c r="CG1233" i="2"/>
  <c r="CH1233" i="2"/>
  <c r="CI1233" i="2"/>
  <c r="CJ1233" i="2"/>
  <c r="CK1233" i="2"/>
  <c r="CL1233" i="2"/>
  <c r="CM1233" i="2"/>
  <c r="CN1233" i="2"/>
  <c r="CO1233" i="2"/>
  <c r="CP1233" i="2"/>
  <c r="BX1234" i="2"/>
  <c r="BY1234" i="2"/>
  <c r="BZ1234" i="2"/>
  <c r="CA1234" i="2"/>
  <c r="CB1234" i="2"/>
  <c r="CC1234" i="2"/>
  <c r="CD1234" i="2"/>
  <c r="CE1234" i="2"/>
  <c r="CF1234" i="2"/>
  <c r="CG1234" i="2"/>
  <c r="CH1234" i="2"/>
  <c r="CI1234" i="2"/>
  <c r="CJ1234" i="2"/>
  <c r="CK1234" i="2"/>
  <c r="CL1234" i="2"/>
  <c r="CM1234" i="2"/>
  <c r="CN1234" i="2"/>
  <c r="CO1234" i="2"/>
  <c r="CP1234" i="2"/>
  <c r="BX1235" i="2"/>
  <c r="BY1235" i="2"/>
  <c r="BZ1235" i="2"/>
  <c r="CA1235" i="2"/>
  <c r="CB1235" i="2"/>
  <c r="CC1235" i="2"/>
  <c r="CD1235" i="2"/>
  <c r="CE1235" i="2"/>
  <c r="CF1235" i="2"/>
  <c r="CG1235" i="2"/>
  <c r="CH1235" i="2"/>
  <c r="CI1235" i="2"/>
  <c r="CJ1235" i="2"/>
  <c r="CK1235" i="2"/>
  <c r="CL1235" i="2"/>
  <c r="CM1235" i="2"/>
  <c r="CN1235" i="2"/>
  <c r="CO1235" i="2"/>
  <c r="CP1235" i="2"/>
  <c r="BX1236" i="2"/>
  <c r="BY1236" i="2"/>
  <c r="BZ1236" i="2"/>
  <c r="CA1236" i="2"/>
  <c r="CB1236" i="2"/>
  <c r="CC1236" i="2"/>
  <c r="CD1236" i="2"/>
  <c r="CE1236" i="2"/>
  <c r="CF1236" i="2"/>
  <c r="CG1236" i="2"/>
  <c r="CH1236" i="2"/>
  <c r="CI1236" i="2"/>
  <c r="CJ1236" i="2"/>
  <c r="CK1236" i="2"/>
  <c r="CL1236" i="2"/>
  <c r="CM1236" i="2"/>
  <c r="CN1236" i="2"/>
  <c r="CO1236" i="2"/>
  <c r="CP1236" i="2"/>
  <c r="BX1237" i="2"/>
  <c r="BY1237" i="2"/>
  <c r="BZ1237" i="2"/>
  <c r="CA1237" i="2"/>
  <c r="CB1237" i="2"/>
  <c r="CC1237" i="2"/>
  <c r="CD1237" i="2"/>
  <c r="CE1237" i="2"/>
  <c r="CF1237" i="2"/>
  <c r="CG1237" i="2"/>
  <c r="CH1237" i="2"/>
  <c r="CI1237" i="2"/>
  <c r="CJ1237" i="2"/>
  <c r="CK1237" i="2"/>
  <c r="CL1237" i="2"/>
  <c r="CM1237" i="2"/>
  <c r="CN1237" i="2"/>
  <c r="CO1237" i="2"/>
  <c r="CP1237" i="2"/>
  <c r="BX1238" i="2"/>
  <c r="BY1238" i="2"/>
  <c r="BZ1238" i="2"/>
  <c r="CA1238" i="2"/>
  <c r="CB1238" i="2"/>
  <c r="CC1238" i="2"/>
  <c r="CD1238" i="2"/>
  <c r="CE1238" i="2"/>
  <c r="CF1238" i="2"/>
  <c r="CG1238" i="2"/>
  <c r="CH1238" i="2"/>
  <c r="CI1238" i="2"/>
  <c r="CJ1238" i="2"/>
  <c r="CK1238" i="2"/>
  <c r="CL1238" i="2"/>
  <c r="CM1238" i="2"/>
  <c r="CN1238" i="2"/>
  <c r="CO1238" i="2"/>
  <c r="CP1238" i="2"/>
  <c r="BX1239" i="2"/>
  <c r="BY1239" i="2"/>
  <c r="BZ1239" i="2"/>
  <c r="CA1239" i="2"/>
  <c r="CB1239" i="2"/>
  <c r="CC1239" i="2"/>
  <c r="CD1239" i="2"/>
  <c r="CE1239" i="2"/>
  <c r="CF1239" i="2"/>
  <c r="CG1239" i="2"/>
  <c r="CH1239" i="2"/>
  <c r="CI1239" i="2"/>
  <c r="CJ1239" i="2"/>
  <c r="CK1239" i="2"/>
  <c r="CL1239" i="2"/>
  <c r="CM1239" i="2"/>
  <c r="CN1239" i="2"/>
  <c r="CO1239" i="2"/>
  <c r="CP1239" i="2"/>
  <c r="BX1240" i="2"/>
  <c r="BY1240" i="2"/>
  <c r="BZ1240" i="2"/>
  <c r="CA1240" i="2"/>
  <c r="CB1240" i="2"/>
  <c r="CC1240" i="2"/>
  <c r="CD1240" i="2"/>
  <c r="CE1240" i="2"/>
  <c r="CF1240" i="2"/>
  <c r="CG1240" i="2"/>
  <c r="CH1240" i="2"/>
  <c r="CI1240" i="2"/>
  <c r="CJ1240" i="2"/>
  <c r="CK1240" i="2"/>
  <c r="CL1240" i="2"/>
  <c r="CM1240" i="2"/>
  <c r="CN1240" i="2"/>
  <c r="CO1240" i="2"/>
  <c r="CP1240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BX2" i="2"/>
  <c r="W601" i="2"/>
  <c r="W84" i="2"/>
  <c r="W1772" i="2"/>
  <c r="W85" i="2"/>
  <c r="W1221" i="2"/>
  <c r="W409" i="2"/>
  <c r="W410" i="2"/>
  <c r="W411" i="2"/>
  <c r="W1773" i="2"/>
  <c r="W1459" i="2"/>
  <c r="W1774" i="2"/>
  <c r="W1122" i="2"/>
  <c r="W602" i="2"/>
  <c r="W1775" i="2"/>
  <c r="W1460" i="2"/>
  <c r="W603" i="2"/>
  <c r="W990" i="2"/>
  <c r="W1776" i="2"/>
  <c r="W1222" i="2"/>
  <c r="W991" i="2"/>
  <c r="W1223" i="2"/>
  <c r="W1777" i="2"/>
  <c r="W1461" i="2"/>
  <c r="W222" i="2"/>
  <c r="W1462" i="2"/>
  <c r="W412" i="2"/>
  <c r="W1463" i="2"/>
  <c r="W223" i="2"/>
  <c r="W413" i="2"/>
  <c r="W414" i="2"/>
  <c r="W1464" i="2"/>
  <c r="W2147" i="2"/>
  <c r="W1224" i="2"/>
  <c r="W1778" i="2"/>
  <c r="W86" i="2"/>
  <c r="W1779" i="2"/>
  <c r="W1465" i="2"/>
  <c r="W1780" i="2"/>
  <c r="W1781" i="2"/>
  <c r="W1782" i="2"/>
  <c r="W415" i="2"/>
  <c r="W224" i="2"/>
  <c r="W225" i="2"/>
  <c r="W416" i="2"/>
  <c r="W604" i="2"/>
  <c r="W2263" i="2"/>
  <c r="W1466" i="2"/>
  <c r="W1225" i="2"/>
  <c r="W1467" i="2"/>
  <c r="W87" i="2"/>
  <c r="W37" i="2"/>
  <c r="W417" i="2"/>
  <c r="W912" i="2"/>
  <c r="W418" i="2"/>
  <c r="W1226" i="2"/>
  <c r="W605" i="2"/>
  <c r="W88" i="2"/>
  <c r="W1227" i="2"/>
  <c r="W1468" i="2"/>
  <c r="W1469" i="2"/>
  <c r="W1228" i="2"/>
  <c r="W606" i="2"/>
  <c r="W1470" i="2"/>
  <c r="W1123" i="2"/>
  <c r="W89" i="2"/>
  <c r="W419" i="2"/>
  <c r="W2206" i="2"/>
  <c r="W2207" i="2"/>
  <c r="W1471" i="2"/>
  <c r="W1229" i="2"/>
  <c r="W607" i="2"/>
  <c r="W1783" i="2"/>
  <c r="W992" i="2"/>
  <c r="W1784" i="2"/>
  <c r="W608" i="2"/>
  <c r="W1035" i="2"/>
  <c r="W226" i="2"/>
  <c r="W1472" i="2"/>
  <c r="W1473" i="2"/>
  <c r="W1474" i="2"/>
  <c r="W1475" i="2"/>
  <c r="W1476" i="2"/>
  <c r="W1785" i="2"/>
  <c r="W420" i="2"/>
  <c r="W609" i="2"/>
  <c r="W1786" i="2"/>
  <c r="W993" i="2"/>
  <c r="W1230" i="2"/>
  <c r="W1787" i="2"/>
  <c r="W90" i="2"/>
  <c r="W1231" i="2"/>
  <c r="W1477" i="2"/>
  <c r="W421" i="2"/>
  <c r="W1478" i="2"/>
  <c r="W1055" i="2"/>
  <c r="W837" i="2"/>
  <c r="W610" i="2"/>
  <c r="W913" i="2"/>
  <c r="W422" i="2"/>
  <c r="W1788" i="2"/>
  <c r="W38" i="2"/>
  <c r="W227" i="2"/>
  <c r="W1789" i="2"/>
  <c r="W611" i="2"/>
  <c r="W228" i="2"/>
  <c r="W1790" i="2"/>
  <c r="W914" i="2"/>
  <c r="W1479" i="2"/>
  <c r="W612" i="2"/>
  <c r="W613" i="2"/>
  <c r="W614" i="2"/>
  <c r="W1480" i="2"/>
  <c r="W615" i="2"/>
  <c r="W1481" i="2"/>
  <c r="W616" i="2"/>
  <c r="W1124" i="2"/>
  <c r="W838" i="2"/>
  <c r="W1791" i="2"/>
  <c r="W1232" i="2"/>
  <c r="W915" i="2"/>
  <c r="W1233" i="2"/>
  <c r="W1792" i="2"/>
  <c r="W617" i="2"/>
  <c r="W618" i="2"/>
  <c r="W91" i="2"/>
  <c r="W619" i="2"/>
  <c r="W1482" i="2"/>
  <c r="W916" i="2"/>
  <c r="W1234" i="2"/>
  <c r="W423" i="2"/>
  <c r="W2148" i="2"/>
  <c r="W8" i="2"/>
  <c r="W229" i="2"/>
  <c r="W1036" i="2"/>
  <c r="W2149" i="2"/>
  <c r="W424" i="2"/>
  <c r="W620" i="2"/>
  <c r="W425" i="2"/>
  <c r="W426" i="2"/>
  <c r="W1483" i="2"/>
  <c r="W1793" i="2"/>
  <c r="W1235" i="2"/>
  <c r="W621" i="2"/>
  <c r="W1484" i="2"/>
  <c r="W92" i="2"/>
  <c r="W1794" i="2"/>
  <c r="W26" i="2"/>
  <c r="W1795" i="2"/>
  <c r="W93" i="2"/>
  <c r="W1097" i="2"/>
  <c r="W1485" i="2"/>
  <c r="W1236" i="2"/>
  <c r="W1237" i="2"/>
  <c r="W1796" i="2"/>
  <c r="W2222" i="2"/>
  <c r="W1238" i="2"/>
  <c r="W1125" i="2"/>
  <c r="W1486" i="2"/>
  <c r="W622" i="2"/>
  <c r="W1797" i="2"/>
  <c r="W230" i="2"/>
  <c r="W1798" i="2"/>
  <c r="W94" i="2"/>
  <c r="W1487" i="2"/>
  <c r="W427" i="2"/>
  <c r="W1799" i="2"/>
  <c r="W1800" i="2"/>
  <c r="W917" i="2"/>
  <c r="W39" i="2"/>
  <c r="W1801" i="2"/>
  <c r="W428" i="2"/>
  <c r="W1802" i="2"/>
  <c r="W1803" i="2"/>
  <c r="W1804" i="2"/>
  <c r="W95" i="2"/>
  <c r="W429" i="2"/>
  <c r="W1126" i="2"/>
  <c r="W623" i="2"/>
  <c r="W1239" i="2"/>
  <c r="W2150" i="2"/>
  <c r="W1127" i="2"/>
  <c r="W624" i="2"/>
  <c r="W918" i="2"/>
  <c r="W1805" i="2"/>
  <c r="W1806" i="2"/>
  <c r="W96" i="2"/>
  <c r="W1807" i="2"/>
  <c r="W1240" i="2"/>
  <c r="W1488" i="2"/>
  <c r="W625" i="2"/>
  <c r="W1489" i="2"/>
  <c r="W1490" i="2"/>
  <c r="W1241" i="2"/>
  <c r="W97" i="2"/>
  <c r="W2151" i="2"/>
  <c r="W626" i="2"/>
  <c r="W231" i="2"/>
  <c r="W627" i="2"/>
  <c r="W839" i="2"/>
  <c r="W430" i="2"/>
  <c r="W840" i="2"/>
  <c r="W1808" i="2"/>
  <c r="W232" i="2"/>
  <c r="W1809" i="2"/>
  <c r="W1098" i="2"/>
  <c r="W628" i="2"/>
  <c r="W1810" i="2"/>
  <c r="W431" i="2"/>
  <c r="W1491" i="2"/>
  <c r="W1242" i="2"/>
  <c r="W1243" i="2"/>
  <c r="W841" i="2"/>
  <c r="W1811" i="2"/>
  <c r="W1128" i="2"/>
  <c r="W98" i="2"/>
  <c r="W2152" i="2"/>
  <c r="W432" i="2"/>
  <c r="W1492" i="2"/>
  <c r="W233" i="2"/>
  <c r="W99" i="2"/>
  <c r="W1812" i="2"/>
  <c r="W2223" i="2"/>
  <c r="W1244" i="2"/>
  <c r="W433" i="2"/>
  <c r="W1493" i="2"/>
  <c r="W1813" i="2"/>
  <c r="W1814" i="2"/>
  <c r="W1245" i="2"/>
  <c r="W1494" i="2"/>
  <c r="W1129" i="2"/>
  <c r="W1130" i="2"/>
  <c r="W1815" i="2"/>
  <c r="W1246" i="2"/>
  <c r="W1131" i="2"/>
  <c r="W234" i="2"/>
  <c r="W629" i="2"/>
  <c r="W919" i="2"/>
  <c r="W1495" i="2"/>
  <c r="W235" i="2"/>
  <c r="W994" i="2"/>
  <c r="W1132" i="2"/>
  <c r="W1247" i="2"/>
  <c r="W920" i="2"/>
  <c r="W630" i="2"/>
  <c r="W995" i="2"/>
  <c r="W1056" i="2"/>
  <c r="W1496" i="2"/>
  <c r="W1497" i="2"/>
  <c r="W1816" i="2"/>
  <c r="W100" i="2"/>
  <c r="W1498" i="2"/>
  <c r="W1499" i="2"/>
  <c r="W40" i="2"/>
  <c r="W631" i="2"/>
  <c r="W842" i="2"/>
  <c r="W101" i="2"/>
  <c r="W1500" i="2"/>
  <c r="W434" i="2"/>
  <c r="W1817" i="2"/>
  <c r="W102" i="2"/>
  <c r="W1248" i="2"/>
  <c r="W632" i="2"/>
  <c r="W1818" i="2"/>
  <c r="W1249" i="2"/>
  <c r="W633" i="2"/>
  <c r="W1250" i="2"/>
  <c r="W1251" i="2"/>
  <c r="W435" i="2"/>
  <c r="W634" i="2"/>
  <c r="W236" i="2"/>
  <c r="W1501" i="2"/>
  <c r="W635" i="2"/>
  <c r="W237" i="2"/>
  <c r="W1819" i="2"/>
  <c r="W436" i="2"/>
  <c r="W636" i="2"/>
  <c r="W1502" i="2"/>
  <c r="W1503" i="2"/>
  <c r="W238" i="2"/>
  <c r="W843" i="2"/>
  <c r="W239" i="2"/>
  <c r="W2153" i="2"/>
  <c r="W1504" i="2"/>
  <c r="W1133" i="2"/>
  <c r="W1252" i="2"/>
  <c r="W240" i="2"/>
  <c r="W1253" i="2"/>
  <c r="W921" i="2"/>
  <c r="W437" i="2"/>
  <c r="W241" i="2"/>
  <c r="W242" i="2"/>
  <c r="W243" i="2"/>
  <c r="W922" i="2"/>
  <c r="W41" i="2"/>
  <c r="W103" i="2"/>
  <c r="W244" i="2"/>
  <c r="W438" i="2"/>
  <c r="W439" i="2"/>
  <c r="W1099" i="2"/>
  <c r="W245" i="2"/>
  <c r="W104" i="2"/>
  <c r="W42" i="2"/>
  <c r="W246" i="2"/>
  <c r="W1254" i="2"/>
  <c r="W1505" i="2"/>
  <c r="W1255" i="2"/>
  <c r="W637" i="2"/>
  <c r="W1506" i="2"/>
  <c r="W1820" i="2"/>
  <c r="W247" i="2"/>
  <c r="W1507" i="2"/>
  <c r="W1256" i="2"/>
  <c r="W1134" i="2"/>
  <c r="W2124" i="2"/>
  <c r="W1257" i="2"/>
  <c r="W1258" i="2"/>
  <c r="W1259" i="2"/>
  <c r="W105" i="2"/>
  <c r="W1821" i="2"/>
  <c r="W1057" i="2"/>
  <c r="W1508" i="2"/>
  <c r="W248" i="2"/>
  <c r="W1822" i="2"/>
  <c r="W1823" i="2"/>
  <c r="W1260" i="2"/>
  <c r="W1058" i="2"/>
  <c r="W638" i="2"/>
  <c r="W249" i="2"/>
  <c r="W639" i="2"/>
  <c r="W1261" i="2"/>
  <c r="W1135" i="2"/>
  <c r="W1509" i="2"/>
  <c r="W1262" i="2"/>
  <c r="W250" i="2"/>
  <c r="W1824" i="2"/>
  <c r="W1136" i="2"/>
  <c r="W1510" i="2"/>
  <c r="W1825" i="2"/>
  <c r="W251" i="2"/>
  <c r="W1826" i="2"/>
  <c r="W640" i="2"/>
  <c r="W1827" i="2"/>
  <c r="W1511" i="2"/>
  <c r="W1512" i="2"/>
  <c r="W440" i="2"/>
  <c r="W1263" i="2"/>
  <c r="W1100" i="2"/>
  <c r="W441" i="2"/>
  <c r="W641" i="2"/>
  <c r="W1513" i="2"/>
  <c r="W2154" i="2"/>
  <c r="W1828" i="2"/>
  <c r="W106" i="2"/>
  <c r="W2230" i="2"/>
  <c r="W1514" i="2"/>
  <c r="W1515" i="2"/>
  <c r="W442" i="2"/>
  <c r="W1516" i="2"/>
  <c r="W1517" i="2"/>
  <c r="W1829" i="2"/>
  <c r="W1830" i="2"/>
  <c r="W1264" i="2"/>
  <c r="W1518" i="2"/>
  <c r="W1831" i="2"/>
  <c r="W1265" i="2"/>
  <c r="W2155" i="2"/>
  <c r="W1832" i="2"/>
  <c r="W923" i="2"/>
  <c r="W2156" i="2"/>
  <c r="W844" i="2"/>
  <c r="W642" i="2"/>
  <c r="W443" i="2"/>
  <c r="W252" i="2"/>
  <c r="W2208" i="2"/>
  <c r="W1833" i="2"/>
  <c r="W1519" i="2"/>
  <c r="W1059" i="2"/>
  <c r="W253" i="2"/>
  <c r="W2157" i="2"/>
  <c r="W2158" i="2"/>
  <c r="W924" i="2"/>
  <c r="W2159" i="2"/>
  <c r="W643" i="2"/>
  <c r="W1266" i="2"/>
  <c r="W254" i="2"/>
  <c r="W1834" i="2"/>
  <c r="W1520" i="2"/>
  <c r="W644" i="2"/>
  <c r="W1835" i="2"/>
  <c r="W1836" i="2"/>
  <c r="W2160" i="2"/>
  <c r="W645" i="2"/>
  <c r="W444" i="2"/>
  <c r="W1837" i="2"/>
  <c r="W445" i="2"/>
  <c r="W43" i="2"/>
  <c r="W1137" i="2"/>
  <c r="W446" i="2"/>
  <c r="W1838" i="2"/>
  <c r="W1839" i="2"/>
  <c r="W1521" i="2"/>
  <c r="W447" i="2"/>
  <c r="W448" i="2"/>
  <c r="W1840" i="2"/>
  <c r="W255" i="2"/>
  <c r="W1841" i="2"/>
  <c r="W1842" i="2"/>
  <c r="W1843" i="2"/>
  <c r="W1522" i="2"/>
  <c r="W1844" i="2"/>
  <c r="W1101" i="2"/>
  <c r="W1845" i="2"/>
  <c r="W1523" i="2"/>
  <c r="W449" i="2"/>
  <c r="W1267" i="2"/>
  <c r="W925" i="2"/>
  <c r="W1138" i="2"/>
  <c r="W1524" i="2"/>
  <c r="W1525" i="2"/>
  <c r="W107" i="2"/>
  <c r="W1846" i="2"/>
  <c r="W108" i="2"/>
  <c r="W1847" i="2"/>
  <c r="W1268" i="2"/>
  <c r="W1060" i="2"/>
  <c r="W11" i="2"/>
  <c r="W44" i="2"/>
  <c r="W1848" i="2"/>
  <c r="W646" i="2"/>
  <c r="W450" i="2"/>
  <c r="W1849" i="2"/>
  <c r="W451" i="2"/>
  <c r="W1526" i="2"/>
  <c r="W452" i="2"/>
  <c r="W1850" i="2"/>
  <c r="W256" i="2"/>
  <c r="W1269" i="2"/>
  <c r="W1139" i="2"/>
  <c r="W647" i="2"/>
  <c r="W1527" i="2"/>
  <c r="W1270" i="2"/>
  <c r="W926" i="2"/>
  <c r="W1851" i="2"/>
  <c r="W1271" i="2"/>
  <c r="W109" i="2"/>
  <c r="W257" i="2"/>
  <c r="W845" i="2"/>
  <c r="W1102" i="2"/>
  <c r="W110" i="2"/>
  <c r="W1082" i="2"/>
  <c r="W258" i="2"/>
  <c r="W1272" i="2"/>
  <c r="W45" i="2"/>
  <c r="W1852" i="2"/>
  <c r="W1853" i="2"/>
  <c r="W1273" i="2"/>
  <c r="W1140" i="2"/>
  <c r="W1274" i="2"/>
  <c r="W1528" i="2"/>
  <c r="W648" i="2"/>
  <c r="W1061" i="2"/>
  <c r="W2161" i="2"/>
  <c r="W111" i="2"/>
  <c r="W112" i="2"/>
  <c r="W453" i="2"/>
  <c r="W1854" i="2"/>
  <c r="W1275" i="2"/>
  <c r="W1855" i="2"/>
  <c r="W454" i="2"/>
  <c r="W1529" i="2"/>
  <c r="W1856" i="2"/>
  <c r="W1276" i="2"/>
  <c r="W1857" i="2"/>
  <c r="W455" i="2"/>
  <c r="W1530" i="2"/>
  <c r="W259" i="2"/>
  <c r="W1531" i="2"/>
  <c r="W260" i="2"/>
  <c r="W46" i="2"/>
  <c r="W1141" i="2"/>
  <c r="W456" i="2"/>
  <c r="W649" i="2"/>
  <c r="W457" i="2"/>
  <c r="W1858" i="2"/>
  <c r="W261" i="2"/>
  <c r="W650" i="2"/>
  <c r="W1532" i="2"/>
  <c r="W846" i="2"/>
  <c r="W1277" i="2"/>
  <c r="W1533" i="2"/>
  <c r="W1534" i="2"/>
  <c r="W927" i="2"/>
  <c r="W262" i="2"/>
  <c r="W2260" i="2"/>
  <c r="W651" i="2"/>
  <c r="W1859" i="2"/>
  <c r="W1535" i="2"/>
  <c r="W996" i="2"/>
  <c r="W263" i="2"/>
  <c r="W264" i="2"/>
  <c r="W265" i="2"/>
  <c r="W1278" i="2"/>
  <c r="W2209" i="2"/>
  <c r="W1279" i="2"/>
  <c r="W1536" i="2"/>
  <c r="W47" i="2"/>
  <c r="W997" i="2"/>
  <c r="W998" i="2"/>
  <c r="W266" i="2"/>
  <c r="W458" i="2"/>
  <c r="W999" i="2"/>
  <c r="W267" i="2"/>
  <c r="W1860" i="2"/>
  <c r="W1537" i="2"/>
  <c r="W1861" i="2"/>
  <c r="W1862" i="2"/>
  <c r="W2162" i="2"/>
  <c r="W1538" i="2"/>
  <c r="W113" i="2"/>
  <c r="W1863" i="2"/>
  <c r="W268" i="2"/>
  <c r="W1864" i="2"/>
  <c r="W2125" i="2"/>
  <c r="W48" i="2"/>
  <c r="W49" i="2"/>
  <c r="W1280" i="2"/>
  <c r="W1865" i="2"/>
  <c r="W459" i="2"/>
  <c r="W114" i="2"/>
  <c r="W115" i="2"/>
  <c r="W1866" i="2"/>
  <c r="W1539" i="2"/>
  <c r="W116" i="2"/>
  <c r="W1540" i="2"/>
  <c r="W269" i="2"/>
  <c r="W847" i="2"/>
  <c r="W652" i="2"/>
  <c r="W270" i="2"/>
  <c r="W653" i="2"/>
  <c r="W1103" i="2"/>
  <c r="W1867" i="2"/>
  <c r="W654" i="2"/>
  <c r="W1541" i="2"/>
  <c r="W1542" i="2"/>
  <c r="W928" i="2"/>
  <c r="W1281" i="2"/>
  <c r="W929" i="2"/>
  <c r="W1543" i="2"/>
  <c r="W1282" i="2"/>
  <c r="W1083" i="2"/>
  <c r="W655" i="2"/>
  <c r="W1544" i="2"/>
  <c r="W1868" i="2"/>
  <c r="W656" i="2"/>
  <c r="W1869" i="2"/>
  <c r="W1142" i="2"/>
  <c r="W1870" i="2"/>
  <c r="W2244" i="2"/>
  <c r="W1871" i="2"/>
  <c r="W657" i="2"/>
  <c r="W271" i="2"/>
  <c r="W117" i="2"/>
  <c r="W1104" i="2"/>
  <c r="W460" i="2"/>
  <c r="W118" i="2"/>
  <c r="W1872" i="2"/>
  <c r="W848" i="2"/>
  <c r="W1873" i="2"/>
  <c r="W1037" i="2"/>
  <c r="W930" i="2"/>
  <c r="W1143" i="2"/>
  <c r="W1874" i="2"/>
  <c r="W658" i="2"/>
  <c r="W2163" i="2"/>
  <c r="W2231" i="2"/>
  <c r="W1084" i="2"/>
  <c r="W659" i="2"/>
  <c r="W1283" i="2"/>
  <c r="W2164" i="2"/>
  <c r="W849" i="2"/>
  <c r="W119" i="2"/>
  <c r="W461" i="2"/>
  <c r="W660" i="2"/>
  <c r="W2253" i="2"/>
  <c r="W661" i="2"/>
  <c r="W272" i="2"/>
  <c r="W662" i="2"/>
  <c r="W1284" i="2"/>
  <c r="W120" i="2"/>
  <c r="W931" i="2"/>
  <c r="W50" i="2"/>
  <c r="W1144" i="2"/>
  <c r="W1145" i="2"/>
  <c r="W850" i="2"/>
  <c r="W1875" i="2"/>
  <c r="W273" i="2"/>
  <c r="W1876" i="2"/>
  <c r="W462" i="2"/>
  <c r="W1000" i="2"/>
  <c r="W663" i="2"/>
  <c r="W664" i="2"/>
  <c r="W1545" i="2"/>
  <c r="W274" i="2"/>
  <c r="W463" i="2"/>
  <c r="W1285" i="2"/>
  <c r="W1062" i="2"/>
  <c r="W851" i="2"/>
  <c r="W121" i="2"/>
  <c r="W665" i="2"/>
  <c r="W464" i="2"/>
  <c r="W1546" i="2"/>
  <c r="W122" i="2"/>
  <c r="W1547" i="2"/>
  <c r="W666" i="2"/>
  <c r="W667" i="2"/>
  <c r="W1877" i="2"/>
  <c r="W275" i="2"/>
  <c r="W1878" i="2"/>
  <c r="W1548" i="2"/>
  <c r="W852" i="2"/>
  <c r="W1549" i="2"/>
  <c r="W51" i="2"/>
  <c r="W2210" i="2"/>
  <c r="W1286" i="2"/>
  <c r="W123" i="2"/>
  <c r="W276" i="2"/>
  <c r="W1879" i="2"/>
  <c r="W1880" i="2"/>
  <c r="W277" i="2"/>
  <c r="W1146" i="2"/>
  <c r="W1147" i="2"/>
  <c r="W278" i="2"/>
  <c r="W668" i="2"/>
  <c r="W853" i="2"/>
  <c r="W52" i="2"/>
  <c r="W932" i="2"/>
  <c r="W933" i="2"/>
  <c r="W1550" i="2"/>
  <c r="W465" i="2"/>
  <c r="W1001" i="2"/>
  <c r="W1287" i="2"/>
  <c r="W1038" i="2"/>
  <c r="W1551" i="2"/>
  <c r="W279" i="2"/>
  <c r="W466" i="2"/>
  <c r="W1552" i="2"/>
  <c r="W280" i="2"/>
  <c r="W934" i="2"/>
  <c r="W281" i="2"/>
  <c r="W1553" i="2"/>
  <c r="W1881" i="2"/>
  <c r="W467" i="2"/>
  <c r="W2126" i="2"/>
  <c r="W124" i="2"/>
  <c r="W1288" i="2"/>
  <c r="W669" i="2"/>
  <c r="W670" i="2"/>
  <c r="W468" i="2"/>
  <c r="W282" i="2"/>
  <c r="W469" i="2"/>
  <c r="W1882" i="2"/>
  <c r="W671" i="2"/>
  <c r="W1289" i="2"/>
  <c r="W1148" i="2"/>
  <c r="W672" i="2"/>
  <c r="W673" i="2"/>
  <c r="W854" i="2"/>
  <c r="W935" i="2"/>
  <c r="W1883" i="2"/>
  <c r="W1884" i="2"/>
  <c r="W1554" i="2"/>
  <c r="W1885" i="2"/>
  <c r="W1290" i="2"/>
  <c r="W1063" i="2"/>
  <c r="W1002" i="2"/>
  <c r="W674" i="2"/>
  <c r="W936" i="2"/>
  <c r="W2165" i="2"/>
  <c r="W1886" i="2"/>
  <c r="W1039" i="2"/>
  <c r="W937" i="2"/>
  <c r="W1887" i="2"/>
  <c r="W1291" i="2"/>
  <c r="W470" i="2"/>
  <c r="W1149" i="2"/>
  <c r="W1292" i="2"/>
  <c r="W1064" i="2"/>
  <c r="W283" i="2"/>
  <c r="W1555" i="2"/>
  <c r="W1293" i="2"/>
  <c r="W53" i="2"/>
  <c r="W1888" i="2"/>
  <c r="W27" i="2"/>
  <c r="W938" i="2"/>
  <c r="W2127" i="2"/>
  <c r="W675" i="2"/>
  <c r="W939" i="2"/>
  <c r="W940" i="2"/>
  <c r="W1294" i="2"/>
  <c r="W1295" i="2"/>
  <c r="W1889" i="2"/>
  <c r="W28" i="2"/>
  <c r="W1890" i="2"/>
  <c r="W1296" i="2"/>
  <c r="W1891" i="2"/>
  <c r="W471" i="2"/>
  <c r="W1556" i="2"/>
  <c r="W472" i="2"/>
  <c r="W1892" i="2"/>
  <c r="W473" i="2"/>
  <c r="W676" i="2"/>
  <c r="W1893" i="2"/>
  <c r="W1297" i="2"/>
  <c r="W1894" i="2"/>
  <c r="W284" i="2"/>
  <c r="W1895" i="2"/>
  <c r="W2166" i="2"/>
  <c r="W1557" i="2"/>
  <c r="W677" i="2"/>
  <c r="W1558" i="2"/>
  <c r="W1559" i="2"/>
  <c r="W678" i="2"/>
  <c r="W1298" i="2"/>
  <c r="W1560" i="2"/>
  <c r="W1105" i="2"/>
  <c r="W285" i="2"/>
  <c r="W1561" i="2"/>
  <c r="W1150" i="2"/>
  <c r="W1003" i="2"/>
  <c r="W125" i="2"/>
  <c r="W126" i="2"/>
  <c r="W1562" i="2"/>
  <c r="W1299" i="2"/>
  <c r="W54" i="2"/>
  <c r="W286" i="2"/>
  <c r="W679" i="2"/>
  <c r="W2128" i="2"/>
  <c r="W1896" i="2"/>
  <c r="W1563" i="2"/>
  <c r="W1897" i="2"/>
  <c r="W680" i="2"/>
  <c r="W127" i="2"/>
  <c r="W55" i="2"/>
  <c r="W128" i="2"/>
  <c r="W681" i="2"/>
  <c r="W1898" i="2"/>
  <c r="W1564" i="2"/>
  <c r="W1106" i="2"/>
  <c r="W129" i="2"/>
  <c r="W2251" i="2"/>
  <c r="W855" i="2"/>
  <c r="W2129" i="2"/>
  <c r="W1565" i="2"/>
  <c r="W474" i="2"/>
  <c r="W1085" i="2"/>
  <c r="W682" i="2"/>
  <c r="W683" i="2"/>
  <c r="W1300" i="2"/>
  <c r="W1301" i="2"/>
  <c r="W1086" i="2"/>
  <c r="W475" i="2"/>
  <c r="W684" i="2"/>
  <c r="W1566" i="2"/>
  <c r="W1899" i="2"/>
  <c r="W1151" i="2"/>
  <c r="W1900" i="2"/>
  <c r="W1087" i="2"/>
  <c r="W1901" i="2"/>
  <c r="W287" i="2"/>
  <c r="W476" i="2"/>
  <c r="W1302" i="2"/>
  <c r="W856" i="2"/>
  <c r="W685" i="2"/>
  <c r="W686" i="2"/>
  <c r="W1567" i="2"/>
  <c r="W687" i="2"/>
  <c r="W941" i="2"/>
  <c r="W130" i="2"/>
  <c r="W12" i="2"/>
  <c r="W1902" i="2"/>
  <c r="W288" i="2"/>
  <c r="W56" i="2"/>
  <c r="W1040" i="2"/>
  <c r="W1568" i="2"/>
  <c r="W1303" i="2"/>
  <c r="W1152" i="2"/>
  <c r="W477" i="2"/>
  <c r="W1304" i="2"/>
  <c r="W478" i="2"/>
  <c r="W131" i="2"/>
  <c r="W1569" i="2"/>
  <c r="W2232" i="2"/>
  <c r="W289" i="2"/>
  <c r="W1570" i="2"/>
  <c r="W1571" i="2"/>
  <c r="W1153" i="2"/>
  <c r="W688" i="2"/>
  <c r="W479" i="2"/>
  <c r="W689" i="2"/>
  <c r="W13" i="2"/>
  <c r="W690" i="2"/>
  <c r="W480" i="2"/>
  <c r="W691" i="2"/>
  <c r="W1572" i="2"/>
  <c r="W1305" i="2"/>
  <c r="W1004" i="2"/>
  <c r="W481" i="2"/>
  <c r="W132" i="2"/>
  <c r="W1903" i="2"/>
  <c r="W1573" i="2"/>
  <c r="W1574" i="2"/>
  <c r="W482" i="2"/>
  <c r="W1904" i="2"/>
  <c r="W1905" i="2"/>
  <c r="W692" i="2"/>
  <c r="W857" i="2"/>
  <c r="W1575" i="2"/>
  <c r="W133" i="2"/>
  <c r="W290" i="2"/>
  <c r="W1906" i="2"/>
  <c r="W1576" i="2"/>
  <c r="W483" i="2"/>
  <c r="W2" i="2"/>
  <c r="W1907" i="2"/>
  <c r="W1908" i="2"/>
  <c r="W1306" i="2"/>
  <c r="W693" i="2"/>
  <c r="W1307" i="2"/>
  <c r="W134" i="2"/>
  <c r="W135" i="2"/>
  <c r="W2167" i="2"/>
  <c r="W694" i="2"/>
  <c r="W484" i="2"/>
  <c r="W2130" i="2"/>
  <c r="W858" i="2"/>
  <c r="W1909" i="2"/>
  <c r="W1577" i="2"/>
  <c r="W1154" i="2"/>
  <c r="W485" i="2"/>
  <c r="W1107" i="2"/>
  <c r="W486" i="2"/>
  <c r="W1308" i="2"/>
  <c r="W1910" i="2"/>
  <c r="W57" i="2"/>
  <c r="W1155" i="2"/>
  <c r="W695" i="2"/>
  <c r="W1156" i="2"/>
  <c r="W1157" i="2"/>
  <c r="W1911" i="2"/>
  <c r="W291" i="2"/>
  <c r="W1578" i="2"/>
  <c r="W1579" i="2"/>
  <c r="W1580" i="2"/>
  <c r="W859" i="2"/>
  <c r="W1005" i="2"/>
  <c r="W292" i="2"/>
  <c r="W696" i="2"/>
  <c r="W2233" i="2"/>
  <c r="W860" i="2"/>
  <c r="W1581" i="2"/>
  <c r="W487" i="2"/>
  <c r="W1158" i="2"/>
  <c r="W1582" i="2"/>
  <c r="W697" i="2"/>
  <c r="W1912" i="2"/>
  <c r="W861" i="2"/>
  <c r="W1309" i="2"/>
  <c r="W942" i="2"/>
  <c r="W293" i="2"/>
  <c r="W2234" i="2"/>
  <c r="W698" i="2"/>
  <c r="W1583" i="2"/>
  <c r="W1584" i="2"/>
  <c r="W58" i="2"/>
  <c r="W699" i="2"/>
  <c r="W136" i="2"/>
  <c r="W943" i="2"/>
  <c r="W294" i="2"/>
  <c r="W1585" i="2"/>
  <c r="W1913" i="2"/>
  <c r="W137" i="2"/>
  <c r="W1159" i="2"/>
  <c r="W1914" i="2"/>
  <c r="W1915" i="2"/>
  <c r="W295" i="2"/>
  <c r="W1160" i="2"/>
  <c r="W1006" i="2"/>
  <c r="W700" i="2"/>
  <c r="W296" i="2"/>
  <c r="W488" i="2"/>
  <c r="W1065" i="2"/>
  <c r="W1586" i="2"/>
  <c r="W1310" i="2"/>
  <c r="W1311" i="2"/>
  <c r="W944" i="2"/>
  <c r="W1312" i="2"/>
  <c r="W1587" i="2"/>
  <c r="W1588" i="2"/>
  <c r="W862" i="2"/>
  <c r="W1161" i="2"/>
  <c r="W297" i="2"/>
  <c r="W701" i="2"/>
  <c r="W2131" i="2"/>
  <c r="W14" i="2"/>
  <c r="W138" i="2"/>
  <c r="W1162" i="2"/>
  <c r="W945" i="2"/>
  <c r="W1313" i="2"/>
  <c r="W2235" i="2"/>
  <c r="W863" i="2"/>
  <c r="W139" i="2"/>
  <c r="W1916" i="2"/>
  <c r="W2132" i="2"/>
  <c r="W1314" i="2"/>
  <c r="W1315" i="2"/>
  <c r="W489" i="2"/>
  <c r="W490" i="2"/>
  <c r="W1917" i="2"/>
  <c r="W15" i="2"/>
  <c r="W1041" i="2"/>
  <c r="W1316" i="2"/>
  <c r="W491" i="2"/>
  <c r="W702" i="2"/>
  <c r="W1589" i="2"/>
  <c r="W2211" i="2"/>
  <c r="W864" i="2"/>
  <c r="W1590" i="2"/>
  <c r="W1591" i="2"/>
  <c r="W492" i="2"/>
  <c r="W1592" i="2"/>
  <c r="W703" i="2"/>
  <c r="W298" i="2"/>
  <c r="W1163" i="2"/>
  <c r="W946" i="2"/>
  <c r="W493" i="2"/>
  <c r="W140" i="2"/>
  <c r="W141" i="2"/>
  <c r="W494" i="2"/>
  <c r="W704" i="2"/>
  <c r="W1007" i="2"/>
  <c r="W142" i="2"/>
  <c r="W1918" i="2"/>
  <c r="W1919" i="2"/>
  <c r="W1593" i="2"/>
  <c r="W1088" i="2"/>
  <c r="W947" i="2"/>
  <c r="W1920" i="2"/>
  <c r="W495" i="2"/>
  <c r="W1066" i="2"/>
  <c r="W705" i="2"/>
  <c r="W1594" i="2"/>
  <c r="W1317" i="2"/>
  <c r="W1318" i="2"/>
  <c r="W865" i="2"/>
  <c r="W1595" i="2"/>
  <c r="W1596" i="2"/>
  <c r="W143" i="2"/>
  <c r="W1921" i="2"/>
  <c r="W706" i="2"/>
  <c r="W1319" i="2"/>
  <c r="W1042" i="2"/>
  <c r="W496" i="2"/>
  <c r="W1597" i="2"/>
  <c r="W1922" i="2"/>
  <c r="W1164" i="2"/>
  <c r="W1923" i="2"/>
  <c r="W497" i="2"/>
  <c r="W1598" i="2"/>
  <c r="W1924" i="2"/>
  <c r="W707" i="2"/>
  <c r="W144" i="2"/>
  <c r="W1925" i="2"/>
  <c r="W708" i="2"/>
  <c r="W948" i="2"/>
  <c r="W59" i="2"/>
  <c r="W1926" i="2"/>
  <c r="W709" i="2"/>
  <c r="W299" i="2"/>
  <c r="W498" i="2"/>
  <c r="W1927" i="2"/>
  <c r="W1928" i="2"/>
  <c r="W145" i="2"/>
  <c r="W499" i="2"/>
  <c r="W300" i="2"/>
  <c r="W1929" i="2"/>
  <c r="W146" i="2"/>
  <c r="W949" i="2"/>
  <c r="W16" i="2"/>
  <c r="W1599" i="2"/>
  <c r="W1320" i="2"/>
  <c r="W1008" i="2"/>
  <c r="W29" i="2"/>
  <c r="W147" i="2"/>
  <c r="W1600" i="2"/>
  <c r="W1930" i="2"/>
  <c r="W710" i="2"/>
  <c r="W1601" i="2"/>
  <c r="W301" i="2"/>
  <c r="W2168" i="2"/>
  <c r="W1165" i="2"/>
  <c r="W1602" i="2"/>
  <c r="W1603" i="2"/>
  <c r="W866" i="2"/>
  <c r="W1604" i="2"/>
  <c r="W1321" i="2"/>
  <c r="W1322" i="2"/>
  <c r="W1605" i="2"/>
  <c r="W1166" i="2"/>
  <c r="W1931" i="2"/>
  <c r="W302" i="2"/>
  <c r="W711" i="2"/>
  <c r="W1932" i="2"/>
  <c r="W303" i="2"/>
  <c r="W500" i="2"/>
  <c r="W1933" i="2"/>
  <c r="W1606" i="2"/>
  <c r="W1607" i="2"/>
  <c r="W867" i="2"/>
  <c r="W1608" i="2"/>
  <c r="W304" i="2"/>
  <c r="W1609" i="2"/>
  <c r="W501" i="2"/>
  <c r="W1934" i="2"/>
  <c r="W1935" i="2"/>
  <c r="W148" i="2"/>
  <c r="W149" i="2"/>
  <c r="W305" i="2"/>
  <c r="W1936" i="2"/>
  <c r="W502" i="2"/>
  <c r="W30" i="2"/>
  <c r="W712" i="2"/>
  <c r="W1323" i="2"/>
  <c r="W306" i="2"/>
  <c r="W713" i="2"/>
  <c r="W3" i="2"/>
  <c r="W868" i="2"/>
  <c r="W503" i="2"/>
  <c r="W150" i="2"/>
  <c r="W1324" i="2"/>
  <c r="W1325" i="2"/>
  <c r="W1937" i="2"/>
  <c r="W1610" i="2"/>
  <c r="W1043" i="2"/>
  <c r="W714" i="2"/>
  <c r="W1938" i="2"/>
  <c r="W151" i="2"/>
  <c r="W1611" i="2"/>
  <c r="W715" i="2"/>
  <c r="W1612" i="2"/>
  <c r="W1044" i="2"/>
  <c r="W1613" i="2"/>
  <c r="W307" i="2"/>
  <c r="W504" i="2"/>
  <c r="W308" i="2"/>
  <c r="W152" i="2"/>
  <c r="W1614" i="2"/>
  <c r="W1939" i="2"/>
  <c r="W2256" i="2"/>
  <c r="W309" i="2"/>
  <c r="W1615" i="2"/>
  <c r="W1940" i="2"/>
  <c r="W2236" i="2"/>
  <c r="W869" i="2"/>
  <c r="W153" i="2"/>
  <c r="W60" i="2"/>
  <c r="W1167" i="2"/>
  <c r="W154" i="2"/>
  <c r="W950" i="2"/>
  <c r="W155" i="2"/>
  <c r="W1616" i="2"/>
  <c r="W1617" i="2"/>
  <c r="W505" i="2"/>
  <c r="W310" i="2"/>
  <c r="W1941" i="2"/>
  <c r="W1326" i="2"/>
  <c r="W506" i="2"/>
  <c r="W1009" i="2"/>
  <c r="W1045" i="2"/>
  <c r="W61" i="2"/>
  <c r="W1618" i="2"/>
  <c r="W1168" i="2"/>
  <c r="W507" i="2"/>
  <c r="W156" i="2"/>
  <c r="W1942" i="2"/>
  <c r="W311" i="2"/>
  <c r="W508" i="2"/>
  <c r="W1619" i="2"/>
  <c r="W951" i="2"/>
  <c r="W1327" i="2"/>
  <c r="W716" i="2"/>
  <c r="W312" i="2"/>
  <c r="W717" i="2"/>
  <c r="W1943" i="2"/>
  <c r="W31" i="2"/>
  <c r="W1620" i="2"/>
  <c r="W62" i="2"/>
  <c r="W1328" i="2"/>
  <c r="W1944" i="2"/>
  <c r="W1329" i="2"/>
  <c r="W313" i="2"/>
  <c r="W1945" i="2"/>
  <c r="W952" i="2"/>
  <c r="W2169" i="2"/>
  <c r="W953" i="2"/>
  <c r="W2224" i="2"/>
  <c r="W32" i="2"/>
  <c r="W1046" i="2"/>
  <c r="W314" i="2"/>
  <c r="W718" i="2"/>
  <c r="W315" i="2"/>
  <c r="W1010" i="2"/>
  <c r="W1621" i="2"/>
  <c r="W954" i="2"/>
  <c r="W63" i="2"/>
  <c r="W1622" i="2"/>
  <c r="W316" i="2"/>
  <c r="W955" i="2"/>
  <c r="W317" i="2"/>
  <c r="W719" i="2"/>
  <c r="W1946" i="2"/>
  <c r="W1330" i="2"/>
  <c r="W64" i="2"/>
  <c r="W1947" i="2"/>
  <c r="W1331" i="2"/>
  <c r="W318" i="2"/>
  <c r="W1948" i="2"/>
  <c r="W1623" i="2"/>
  <c r="W720" i="2"/>
  <c r="W1624" i="2"/>
  <c r="W1949" i="2"/>
  <c r="W157" i="2"/>
  <c r="W158" i="2"/>
  <c r="W956" i="2"/>
  <c r="W1169" i="2"/>
  <c r="W319" i="2"/>
  <c r="W1332" i="2"/>
  <c r="W1625" i="2"/>
  <c r="W320" i="2"/>
  <c r="W1950" i="2"/>
  <c r="W1951" i="2"/>
  <c r="W321" i="2"/>
  <c r="W159" i="2"/>
  <c r="W509" i="2"/>
  <c r="W1952" i="2"/>
  <c r="W33" i="2"/>
  <c r="W1626" i="2"/>
  <c r="W1170" i="2"/>
  <c r="W1953" i="2"/>
  <c r="W1954" i="2"/>
  <c r="W1333" i="2"/>
  <c r="W1334" i="2"/>
  <c r="W1955" i="2"/>
  <c r="W1627" i="2"/>
  <c r="W870" i="2"/>
  <c r="W1628" i="2"/>
  <c r="W322" i="2"/>
  <c r="W1335" i="2"/>
  <c r="W323" i="2"/>
  <c r="W871" i="2"/>
  <c r="W2257" i="2"/>
  <c r="W1629" i="2"/>
  <c r="W1336" i="2"/>
  <c r="W1956" i="2"/>
  <c r="W1171" i="2"/>
  <c r="W65" i="2"/>
  <c r="W1957" i="2"/>
  <c r="W510" i="2"/>
  <c r="W324" i="2"/>
  <c r="W511" i="2"/>
  <c r="W721" i="2"/>
  <c r="W872" i="2"/>
  <c r="W66" i="2"/>
  <c r="W957" i="2"/>
  <c r="W722" i="2"/>
  <c r="W1958" i="2"/>
  <c r="W2133" i="2"/>
  <c r="W1172" i="2"/>
  <c r="W723" i="2"/>
  <c r="W724" i="2"/>
  <c r="W2237" i="2"/>
  <c r="W1337" i="2"/>
  <c r="W1089" i="2"/>
  <c r="W325" i="2"/>
  <c r="W2262" i="2"/>
  <c r="W725" i="2"/>
  <c r="W1173" i="2"/>
  <c r="W1630" i="2"/>
  <c r="W1631" i="2"/>
  <c r="W1338" i="2"/>
  <c r="W160" i="2"/>
  <c r="W1959" i="2"/>
  <c r="W726" i="2"/>
  <c r="W1339" i="2"/>
  <c r="W727" i="2"/>
  <c r="W326" i="2"/>
  <c r="W1340" i="2"/>
  <c r="W1632" i="2"/>
  <c r="W1633" i="2"/>
  <c r="W958" i="2"/>
  <c r="W728" i="2"/>
  <c r="W2170" i="2"/>
  <c r="W2134" i="2"/>
  <c r="W729" i="2"/>
  <c r="W1341" i="2"/>
  <c r="W512" i="2"/>
  <c r="W1011" i="2"/>
  <c r="W1960" i="2"/>
  <c r="W1961" i="2"/>
  <c r="W2238" i="2"/>
  <c r="W513" i="2"/>
  <c r="W1634" i="2"/>
  <c r="W67" i="2"/>
  <c r="W1012" i="2"/>
  <c r="W514" i="2"/>
  <c r="W1635" i="2"/>
  <c r="W2245" i="2"/>
  <c r="W327" i="2"/>
  <c r="W730" i="2"/>
  <c r="W1174" i="2"/>
  <c r="W161" i="2"/>
  <c r="W1175" i="2"/>
  <c r="W1342" i="2"/>
  <c r="W1962" i="2"/>
  <c r="W873" i="2"/>
  <c r="W1013" i="2"/>
  <c r="W731" i="2"/>
  <c r="W959" i="2"/>
  <c r="W1067" i="2"/>
  <c r="W328" i="2"/>
  <c r="W515" i="2"/>
  <c r="W329" i="2"/>
  <c r="W1636" i="2"/>
  <c r="W1343" i="2"/>
  <c r="W1108" i="2"/>
  <c r="W1344" i="2"/>
  <c r="W732" i="2"/>
  <c r="W733" i="2"/>
  <c r="W1637" i="2"/>
  <c r="W1963" i="2"/>
  <c r="W734" i="2"/>
  <c r="W1345" i="2"/>
  <c r="W874" i="2"/>
  <c r="W1346" i="2"/>
  <c r="W735" i="2"/>
  <c r="W1638" i="2"/>
  <c r="W1014" i="2"/>
  <c r="W1639" i="2"/>
  <c r="W736" i="2"/>
  <c r="W1640" i="2"/>
  <c r="W2246" i="2"/>
  <c r="W737" i="2"/>
  <c r="W330" i="2"/>
  <c r="W1641" i="2"/>
  <c r="W1015" i="2"/>
  <c r="W162" i="2"/>
  <c r="W1642" i="2"/>
  <c r="W1964" i="2"/>
  <c r="W2261" i="2"/>
  <c r="W1965" i="2"/>
  <c r="W1347" i="2"/>
  <c r="W1016" i="2"/>
  <c r="W738" i="2"/>
  <c r="W739" i="2"/>
  <c r="W2212" i="2"/>
  <c r="W2239" i="2"/>
  <c r="W2213" i="2"/>
  <c r="W163" i="2"/>
  <c r="W875" i="2"/>
  <c r="W740" i="2"/>
  <c r="W741" i="2"/>
  <c r="W960" i="2"/>
  <c r="W17" i="2"/>
  <c r="W2258" i="2"/>
  <c r="W1966" i="2"/>
  <c r="W1967" i="2"/>
  <c r="W1348" i="2"/>
  <c r="W742" i="2"/>
  <c r="W1643" i="2"/>
  <c r="W961" i="2"/>
  <c r="W1349" i="2"/>
  <c r="W1968" i="2"/>
  <c r="W516" i="2"/>
  <c r="W876" i="2"/>
  <c r="W1176" i="2"/>
  <c r="W517" i="2"/>
  <c r="W1969" i="2"/>
  <c r="W743" i="2"/>
  <c r="W164" i="2"/>
  <c r="W518" i="2"/>
  <c r="W2135" i="2"/>
  <c r="W519" i="2"/>
  <c r="W877" i="2"/>
  <c r="W1350" i="2"/>
  <c r="W2171" i="2"/>
  <c r="W1351" i="2"/>
  <c r="W744" i="2"/>
  <c r="W878" i="2"/>
  <c r="W2172" i="2"/>
  <c r="W1177" i="2"/>
  <c r="W879" i="2"/>
  <c r="W520" i="2"/>
  <c r="W1178" i="2"/>
  <c r="W165" i="2"/>
  <c r="W1970" i="2"/>
  <c r="W1971" i="2"/>
  <c r="W1644" i="2"/>
  <c r="W1972" i="2"/>
  <c r="W745" i="2"/>
  <c r="W1645" i="2"/>
  <c r="W962" i="2"/>
  <c r="W1973" i="2"/>
  <c r="W1352" i="2"/>
  <c r="W1047" i="2"/>
  <c r="W521" i="2"/>
  <c r="W1017" i="2"/>
  <c r="W68" i="2"/>
  <c r="W1353" i="2"/>
  <c r="W331" i="2"/>
  <c r="W1068" i="2"/>
  <c r="W1354" i="2"/>
  <c r="W1646" i="2"/>
  <c r="W1647" i="2"/>
  <c r="W1648" i="2"/>
  <c r="W1974" i="2"/>
  <c r="W1649" i="2"/>
  <c r="W1650" i="2"/>
  <c r="W746" i="2"/>
  <c r="W69" i="2"/>
  <c r="W1651" i="2"/>
  <c r="W1975" i="2"/>
  <c r="W880" i="2"/>
  <c r="W1976" i="2"/>
  <c r="W747" i="2"/>
  <c r="W1355" i="2"/>
  <c r="W1977" i="2"/>
  <c r="W1652" i="2"/>
  <c r="W70" i="2"/>
  <c r="W522" i="2"/>
  <c r="W748" i="2"/>
  <c r="W1018" i="2"/>
  <c r="W523" i="2"/>
  <c r="W166" i="2"/>
  <c r="W167" i="2"/>
  <c r="W749" i="2"/>
  <c r="W750" i="2"/>
  <c r="W332" i="2"/>
  <c r="W1356" i="2"/>
  <c r="W1653" i="2"/>
  <c r="W1978" i="2"/>
  <c r="W1179" i="2"/>
  <c r="W1180" i="2"/>
  <c r="W1357" i="2"/>
  <c r="W18" i="2"/>
  <c r="W2173" i="2"/>
  <c r="W168" i="2"/>
  <c r="W751" i="2"/>
  <c r="W1979" i="2"/>
  <c r="W1980" i="2"/>
  <c r="W524" i="2"/>
  <c r="W1981" i="2"/>
  <c r="W71" i="2"/>
  <c r="W1982" i="2"/>
  <c r="W169" i="2"/>
  <c r="W1019" i="2"/>
  <c r="W1358" i="2"/>
  <c r="W752" i="2"/>
  <c r="W2225" i="2"/>
  <c r="W1090" i="2"/>
  <c r="W2247" i="2"/>
  <c r="W1359" i="2"/>
  <c r="W1360" i="2"/>
  <c r="W1654" i="2"/>
  <c r="W1655" i="2"/>
  <c r="W1091" i="2"/>
  <c r="W881" i="2"/>
  <c r="W72" i="2"/>
  <c r="W333" i="2"/>
  <c r="W525" i="2"/>
  <c r="W334" i="2"/>
  <c r="W1656" i="2"/>
  <c r="W1657" i="2"/>
  <c r="W1361" i="2"/>
  <c r="W882" i="2"/>
  <c r="W1181" i="2"/>
  <c r="W1983" i="2"/>
  <c r="W1984" i="2"/>
  <c r="W1020" i="2"/>
  <c r="W2174" i="2"/>
  <c r="W1985" i="2"/>
  <c r="W1658" i="2"/>
  <c r="W2175" i="2"/>
  <c r="W1986" i="2"/>
  <c r="W1987" i="2"/>
  <c r="W1659" i="2"/>
  <c r="W1362" i="2"/>
  <c r="W753" i="2"/>
  <c r="W1363" i="2"/>
  <c r="W963" i="2"/>
  <c r="W1988" i="2"/>
  <c r="W1660" i="2"/>
  <c r="W754" i="2"/>
  <c r="W170" i="2"/>
  <c r="W755" i="2"/>
  <c r="W1661" i="2"/>
  <c r="W1364" i="2"/>
  <c r="W335" i="2"/>
  <c r="W2176" i="2"/>
  <c r="W964" i="2"/>
  <c r="W1989" i="2"/>
  <c r="W526" i="2"/>
  <c r="W1109" i="2"/>
  <c r="W336" i="2"/>
  <c r="W756" i="2"/>
  <c r="W2252" i="2"/>
  <c r="W1365" i="2"/>
  <c r="W73" i="2"/>
  <c r="W757" i="2"/>
  <c r="W1366" i="2"/>
  <c r="W1662" i="2"/>
  <c r="W171" i="2"/>
  <c r="W337" i="2"/>
  <c r="W1367" i="2"/>
  <c r="W1990" i="2"/>
  <c r="W965" i="2"/>
  <c r="W527" i="2"/>
  <c r="W2214" i="2"/>
  <c r="W1991" i="2"/>
  <c r="W338" i="2"/>
  <c r="W339" i="2"/>
  <c r="W758" i="2"/>
  <c r="W1992" i="2"/>
  <c r="W9" i="2"/>
  <c r="W1663" i="2"/>
  <c r="W1664" i="2"/>
  <c r="W883" i="2"/>
  <c r="W759" i="2"/>
  <c r="W528" i="2"/>
  <c r="W760" i="2"/>
  <c r="W1993" i="2"/>
  <c r="W761" i="2"/>
  <c r="W762" i="2"/>
  <c r="W34" i="2"/>
  <c r="W2177" i="2"/>
  <c r="W1665" i="2"/>
  <c r="W172" i="2"/>
  <c r="W529" i="2"/>
  <c r="W1368" i="2"/>
  <c r="W1666" i="2"/>
  <c r="W1369" i="2"/>
  <c r="W1667" i="2"/>
  <c r="W1994" i="2"/>
  <c r="W1370" i="2"/>
  <c r="W173" i="2"/>
  <c r="W1668" i="2"/>
  <c r="W1182" i="2"/>
  <c r="W1183" i="2"/>
  <c r="W966" i="2"/>
  <c r="W1669" i="2"/>
  <c r="W884" i="2"/>
  <c r="W174" i="2"/>
  <c r="W530" i="2"/>
  <c r="W885" i="2"/>
  <c r="W340" i="2"/>
  <c r="W763" i="2"/>
  <c r="W764" i="2"/>
  <c r="W1995" i="2"/>
  <c r="W341" i="2"/>
  <c r="W1670" i="2"/>
  <c r="W1021" i="2"/>
  <c r="W2178" i="2"/>
  <c r="W1184" i="2"/>
  <c r="W1371" i="2"/>
  <c r="W765" i="2"/>
  <c r="W766" i="2"/>
  <c r="W531" i="2"/>
  <c r="W342" i="2"/>
  <c r="W532" i="2"/>
  <c r="W175" i="2"/>
  <c r="W1372" i="2"/>
  <c r="W1671" i="2"/>
  <c r="W343" i="2"/>
  <c r="W1373" i="2"/>
  <c r="W1069" i="2"/>
  <c r="W1996" i="2"/>
  <c r="W967" i="2"/>
  <c r="W1672" i="2"/>
  <c r="W2179" i="2"/>
  <c r="W1997" i="2"/>
  <c r="W1998" i="2"/>
  <c r="W1374" i="2"/>
  <c r="W344" i="2"/>
  <c r="W74" i="2"/>
  <c r="W1070" i="2"/>
  <c r="W886" i="2"/>
  <c r="W533" i="2"/>
  <c r="W1999" i="2"/>
  <c r="W1673" i="2"/>
  <c r="W534" i="2"/>
  <c r="W1185" i="2"/>
  <c r="W1674" i="2"/>
  <c r="W1675" i="2"/>
  <c r="W176" i="2"/>
  <c r="W177" i="2"/>
  <c r="W2000" i="2"/>
  <c r="W2001" i="2"/>
  <c r="W767" i="2"/>
  <c r="W2248" i="2"/>
  <c r="W2002" i="2"/>
  <c r="W178" i="2"/>
  <c r="W1375" i="2"/>
  <c r="W1676" i="2"/>
  <c r="W2003" i="2"/>
  <c r="W2004" i="2"/>
  <c r="W2255" i="2"/>
  <c r="W535" i="2"/>
  <c r="W345" i="2"/>
  <c r="W2180" i="2"/>
  <c r="W968" i="2"/>
  <c r="W2136" i="2"/>
  <c r="W1071" i="2"/>
  <c r="W1048" i="2"/>
  <c r="W2181" i="2"/>
  <c r="W2240" i="2"/>
  <c r="W346" i="2"/>
  <c r="W2005" i="2"/>
  <c r="W347" i="2"/>
  <c r="W768" i="2"/>
  <c r="W1677" i="2"/>
  <c r="W75" i="2"/>
  <c r="W1092" i="2"/>
  <c r="W2182" i="2"/>
  <c r="W179" i="2"/>
  <c r="W2183" i="2"/>
  <c r="W2006" i="2"/>
  <c r="W536" i="2"/>
  <c r="W769" i="2"/>
  <c r="W348" i="2"/>
  <c r="W1678" i="2"/>
  <c r="W887" i="2"/>
  <c r="W349" i="2"/>
  <c r="W1679" i="2"/>
  <c r="W2007" i="2"/>
  <c r="W1376" i="2"/>
  <c r="W1680" i="2"/>
  <c r="W770" i="2"/>
  <c r="W1681" i="2"/>
  <c r="W2008" i="2"/>
  <c r="W350" i="2"/>
  <c r="W1682" i="2"/>
  <c r="W1377" i="2"/>
  <c r="W888" i="2"/>
  <c r="W2009" i="2"/>
  <c r="W180" i="2"/>
  <c r="W771" i="2"/>
  <c r="W772" i="2"/>
  <c r="W773" i="2"/>
  <c r="W1683" i="2"/>
  <c r="W1378" i="2"/>
  <c r="W774" i="2"/>
  <c r="W889" i="2"/>
  <c r="W537" i="2"/>
  <c r="W775" i="2"/>
  <c r="W1684" i="2"/>
  <c r="W776" i="2"/>
  <c r="W181" i="2"/>
  <c r="W1072" i="2"/>
  <c r="W1685" i="2"/>
  <c r="W182" i="2"/>
  <c r="W969" i="2"/>
  <c r="W1686" i="2"/>
  <c r="W538" i="2"/>
  <c r="W1687" i="2"/>
  <c r="W539" i="2"/>
  <c r="W351" i="2"/>
  <c r="W2010" i="2"/>
  <c r="W352" i="2"/>
  <c r="W2184" i="2"/>
  <c r="W2215" i="2"/>
  <c r="W777" i="2"/>
  <c r="W183" i="2"/>
  <c r="W1688" i="2"/>
  <c r="W1689" i="2"/>
  <c r="W1690" i="2"/>
  <c r="W778" i="2"/>
  <c r="W1073" i="2"/>
  <c r="W1691" i="2"/>
  <c r="W2011" i="2"/>
  <c r="W890" i="2"/>
  <c r="W1692" i="2"/>
  <c r="W1093" i="2"/>
  <c r="W2241" i="2"/>
  <c r="W1074" i="2"/>
  <c r="W2012" i="2"/>
  <c r="W1022" i="2"/>
  <c r="W184" i="2"/>
  <c r="W2137" i="2"/>
  <c r="W891" i="2"/>
  <c r="W540" i="2"/>
  <c r="W2013" i="2"/>
  <c r="W541" i="2"/>
  <c r="W1693" i="2"/>
  <c r="W1379" i="2"/>
  <c r="W779" i="2"/>
  <c r="W1694" i="2"/>
  <c r="W2014" i="2"/>
  <c r="W353" i="2"/>
  <c r="W1186" i="2"/>
  <c r="W2185" i="2"/>
  <c r="W2015" i="2"/>
  <c r="W780" i="2"/>
  <c r="W1023" i="2"/>
  <c r="W1695" i="2"/>
  <c r="W1110" i="2"/>
  <c r="W2016" i="2"/>
  <c r="W542" i="2"/>
  <c r="W970" i="2"/>
  <c r="W1380" i="2"/>
  <c r="W1696" i="2"/>
  <c r="W781" i="2"/>
  <c r="W1381" i="2"/>
  <c r="W2017" i="2"/>
  <c r="W2018" i="2"/>
  <c r="W2019" i="2"/>
  <c r="W2020" i="2"/>
  <c r="W76" i="2"/>
  <c r="W1382" i="2"/>
  <c r="W1383" i="2"/>
  <c r="W2186" i="2"/>
  <c r="W543" i="2"/>
  <c r="W2021" i="2"/>
  <c r="W782" i="2"/>
  <c r="W77" i="2"/>
  <c r="W1384" i="2"/>
  <c r="W1385" i="2"/>
  <c r="W2249" i="2"/>
  <c r="W2022" i="2"/>
  <c r="W2023" i="2"/>
  <c r="W1697" i="2"/>
  <c r="W1698" i="2"/>
  <c r="W185" i="2"/>
  <c r="W2024" i="2"/>
  <c r="W1024" i="2"/>
  <c r="W783" i="2"/>
  <c r="W186" i="2"/>
  <c r="W2187" i="2"/>
  <c r="W1699" i="2"/>
  <c r="W971" i="2"/>
  <c r="W1187" i="2"/>
  <c r="W354" i="2"/>
  <c r="W2138" i="2"/>
  <c r="W1025" i="2"/>
  <c r="W1700" i="2"/>
  <c r="W892" i="2"/>
  <c r="W2025" i="2"/>
  <c r="W1386" i="2"/>
  <c r="W355" i="2"/>
  <c r="W4" i="2"/>
  <c r="W1387" i="2"/>
  <c r="W2026" i="2"/>
  <c r="W2139" i="2"/>
  <c r="W1701" i="2"/>
  <c r="W2027" i="2"/>
  <c r="W2028" i="2"/>
  <c r="W544" i="2"/>
  <c r="W5" i="2"/>
  <c r="W187" i="2"/>
  <c r="W784" i="2"/>
  <c r="W785" i="2"/>
  <c r="W1388" i="2"/>
  <c r="W2188" i="2"/>
  <c r="W356" i="2"/>
  <c r="W357" i="2"/>
  <c r="W1702" i="2"/>
  <c r="W2029" i="2"/>
  <c r="W358" i="2"/>
  <c r="W1026" i="2"/>
  <c r="W545" i="2"/>
  <c r="W1188" i="2"/>
  <c r="W1703" i="2"/>
  <c r="W546" i="2"/>
  <c r="W547" i="2"/>
  <c r="W2030" i="2"/>
  <c r="W786" i="2"/>
  <c r="W548" i="2"/>
  <c r="W359" i="2"/>
  <c r="W1075" i="2"/>
  <c r="W2031" i="2"/>
  <c r="W360" i="2"/>
  <c r="W2140" i="2"/>
  <c r="W1704" i="2"/>
  <c r="W361" i="2"/>
  <c r="W893" i="2"/>
  <c r="W549" i="2"/>
  <c r="W787" i="2"/>
  <c r="W788" i="2"/>
  <c r="W2032" i="2"/>
  <c r="W550" i="2"/>
  <c r="W789" i="2"/>
  <c r="W1389" i="2"/>
  <c r="W972" i="2"/>
  <c r="W1027" i="2"/>
  <c r="W1390" i="2"/>
  <c r="W1705" i="2"/>
  <c r="W1076" i="2"/>
  <c r="W362" i="2"/>
  <c r="W1094" i="2"/>
  <c r="W973" i="2"/>
  <c r="W2033" i="2"/>
  <c r="W1189" i="2"/>
  <c r="W2141" i="2"/>
  <c r="W2189" i="2"/>
  <c r="W1028" i="2"/>
  <c r="W2190" i="2"/>
  <c r="W188" i="2"/>
  <c r="W78" i="2"/>
  <c r="W2034" i="2"/>
  <c r="W894" i="2"/>
  <c r="W1391" i="2"/>
  <c r="W1077" i="2"/>
  <c r="W1029" i="2"/>
  <c r="W1392" i="2"/>
  <c r="W790" i="2"/>
  <c r="W551" i="2"/>
  <c r="W189" i="2"/>
  <c r="W1393" i="2"/>
  <c r="W1706" i="2"/>
  <c r="W1394" i="2"/>
  <c r="W791" i="2"/>
  <c r="W552" i="2"/>
  <c r="W792" i="2"/>
  <c r="W793" i="2"/>
  <c r="W79" i="2"/>
  <c r="W2142" i="2"/>
  <c r="W363" i="2"/>
  <c r="W1707" i="2"/>
  <c r="W895" i="2"/>
  <c r="W364" i="2"/>
  <c r="W1708" i="2"/>
  <c r="W1190" i="2"/>
  <c r="W1030" i="2"/>
  <c r="W2191" i="2"/>
  <c r="W35" i="2"/>
  <c r="W2035" i="2"/>
  <c r="W794" i="2"/>
  <c r="W553" i="2"/>
  <c r="W1709" i="2"/>
  <c r="W554" i="2"/>
  <c r="W2036" i="2"/>
  <c r="W555" i="2"/>
  <c r="W556" i="2"/>
  <c r="W2037" i="2"/>
  <c r="W2038" i="2"/>
  <c r="W2216" i="2"/>
  <c r="W1710" i="2"/>
  <c r="W2039" i="2"/>
  <c r="W795" i="2"/>
  <c r="W2040" i="2"/>
  <c r="W1395" i="2"/>
  <c r="W2192" i="2"/>
  <c r="W19" i="2"/>
  <c r="W1191" i="2"/>
  <c r="W2041" i="2"/>
  <c r="W2250" i="2"/>
  <c r="W2042" i="2"/>
  <c r="W365" i="2"/>
  <c r="W896" i="2"/>
  <c r="W796" i="2"/>
  <c r="W80" i="2"/>
  <c r="W366" i="2"/>
  <c r="W1192" i="2"/>
  <c r="W190" i="2"/>
  <c r="W367" i="2"/>
  <c r="W797" i="2"/>
  <c r="W36" i="2"/>
  <c r="W557" i="2"/>
  <c r="W1711" i="2"/>
  <c r="W1396" i="2"/>
  <c r="W1049" i="2"/>
  <c r="W2043" i="2"/>
  <c r="W2044" i="2"/>
  <c r="W1397" i="2"/>
  <c r="W798" i="2"/>
  <c r="W1193" i="2"/>
  <c r="W2045" i="2"/>
  <c r="W2217" i="2"/>
  <c r="W2046" i="2"/>
  <c r="W2218" i="2"/>
  <c r="W1398" i="2"/>
  <c r="W2193" i="2"/>
  <c r="W1095" i="2"/>
  <c r="W2047" i="2"/>
  <c r="W2226" i="2"/>
  <c r="W799" i="2"/>
  <c r="W2227" i="2"/>
  <c r="W20" i="2"/>
  <c r="W800" i="2"/>
  <c r="W2194" i="2"/>
  <c r="W897" i="2"/>
  <c r="W558" i="2"/>
  <c r="W2048" i="2"/>
  <c r="W559" i="2"/>
  <c r="W368" i="2"/>
  <c r="W801" i="2"/>
  <c r="W1712" i="2"/>
  <c r="W2049" i="2"/>
  <c r="W2050" i="2"/>
  <c r="W2195" i="2"/>
  <c r="W2219" i="2"/>
  <c r="W369" i="2"/>
  <c r="W1194" i="2"/>
  <c r="W1713" i="2"/>
  <c r="W191" i="2"/>
  <c r="W2051" i="2"/>
  <c r="W802" i="2"/>
  <c r="W1714" i="2"/>
  <c r="W370" i="2"/>
  <c r="W1399" i="2"/>
  <c r="W2052" i="2"/>
  <c r="W1715" i="2"/>
  <c r="W803" i="2"/>
  <c r="W371" i="2"/>
  <c r="W372" i="2"/>
  <c r="W560" i="2"/>
  <c r="W804" i="2"/>
  <c r="W373" i="2"/>
  <c r="W805" i="2"/>
  <c r="W2196" i="2"/>
  <c r="W1400" i="2"/>
  <c r="W1716" i="2"/>
  <c r="W1195" i="2"/>
  <c r="W1401" i="2"/>
  <c r="W561" i="2"/>
  <c r="W1050" i="2"/>
  <c r="W2197" i="2"/>
  <c r="W6" i="2"/>
  <c r="W2143" i="2"/>
  <c r="W1402" i="2"/>
  <c r="W562" i="2"/>
  <c r="W2228" i="2"/>
  <c r="W1196" i="2"/>
  <c r="W374" i="2"/>
  <c r="W192" i="2"/>
  <c r="W1096" i="2"/>
  <c r="W1403" i="2"/>
  <c r="W2053" i="2"/>
  <c r="W1404" i="2"/>
  <c r="W974" i="2"/>
  <c r="W2054" i="2"/>
  <c r="W1717" i="2"/>
  <c r="W975" i="2"/>
  <c r="W1197" i="2"/>
  <c r="W1405" i="2"/>
  <c r="W375" i="2"/>
  <c r="W376" i="2"/>
  <c r="W377" i="2"/>
  <c r="W1718" i="2"/>
  <c r="W2055" i="2"/>
  <c r="W563" i="2"/>
  <c r="W193" i="2"/>
  <c r="W378" i="2"/>
  <c r="W1719" i="2"/>
  <c r="W2056" i="2"/>
  <c r="W1720" i="2"/>
  <c r="W21" i="2"/>
  <c r="W564" i="2"/>
  <c r="W1721" i="2"/>
  <c r="W10" i="2"/>
  <c r="W806" i="2"/>
  <c r="W379" i="2"/>
  <c r="W2057" i="2"/>
  <c r="W2058" i="2"/>
  <c r="W807" i="2"/>
  <c r="W380" i="2"/>
  <c r="W565" i="2"/>
  <c r="W1722" i="2"/>
  <c r="W2059" i="2"/>
  <c r="W2060" i="2"/>
  <c r="W1198" i="2"/>
  <c r="W808" i="2"/>
  <c r="W1723" i="2"/>
  <c r="W1406" i="2"/>
  <c r="W898" i="2"/>
  <c r="W1078" i="2"/>
  <c r="W1407" i="2"/>
  <c r="W809" i="2"/>
  <c r="W976" i="2"/>
  <c r="W1408" i="2"/>
  <c r="W1724" i="2"/>
  <c r="W381" i="2"/>
  <c r="W1031" i="2"/>
  <c r="W1409" i="2"/>
  <c r="W810" i="2"/>
  <c r="W382" i="2"/>
  <c r="W1199" i="2"/>
  <c r="W1200" i="2"/>
  <c r="W811" i="2"/>
  <c r="W812" i="2"/>
  <c r="W1410" i="2"/>
  <c r="W566" i="2"/>
  <c r="W813" i="2"/>
  <c r="W814" i="2"/>
  <c r="W2061" i="2"/>
  <c r="W1201" i="2"/>
  <c r="W1725" i="2"/>
  <c r="W2062" i="2"/>
  <c r="W22" i="2"/>
  <c r="W1111" i="2"/>
  <c r="W2063" i="2"/>
  <c r="W1411" i="2"/>
  <c r="W1726" i="2"/>
  <c r="W1727" i="2"/>
  <c r="W2198" i="2"/>
  <c r="W194" i="2"/>
  <c r="W1051" i="2"/>
  <c r="W567" i="2"/>
  <c r="W383" i="2"/>
  <c r="W1412" i="2"/>
  <c r="W384" i="2"/>
  <c r="W1413" i="2"/>
  <c r="W2254" i="2"/>
  <c r="W2064" i="2"/>
  <c r="W81" i="2"/>
  <c r="W815" i="2"/>
  <c r="W1414" i="2"/>
  <c r="W1202" i="2"/>
  <c r="W2065" i="2"/>
  <c r="W2066" i="2"/>
  <c r="W568" i="2"/>
  <c r="W2067" i="2"/>
  <c r="W1728" i="2"/>
  <c r="W2068" i="2"/>
  <c r="W1729" i="2"/>
  <c r="W195" i="2"/>
  <c r="W2069" i="2"/>
  <c r="W385" i="2"/>
  <c r="W386" i="2"/>
  <c r="W2070" i="2"/>
  <c r="W196" i="2"/>
  <c r="W569" i="2"/>
  <c r="W1415" i="2"/>
  <c r="W2071" i="2"/>
  <c r="W2072" i="2"/>
  <c r="W1416" i="2"/>
  <c r="W816" i="2"/>
  <c r="W1730" i="2"/>
  <c r="W570" i="2"/>
  <c r="W2073" i="2"/>
  <c r="W899" i="2"/>
  <c r="W1417" i="2"/>
  <c r="W571" i="2"/>
  <c r="W23" i="2"/>
  <c r="W977" i="2"/>
  <c r="W1731" i="2"/>
  <c r="W2074" i="2"/>
  <c r="W572" i="2"/>
  <c r="W387" i="2"/>
  <c r="W2075" i="2"/>
  <c r="W388" i="2"/>
  <c r="W2076" i="2"/>
  <c r="W1203" i="2"/>
  <c r="W389" i="2"/>
  <c r="W2077" i="2"/>
  <c r="W573" i="2"/>
  <c r="W574" i="2"/>
  <c r="W197" i="2"/>
  <c r="W900" i="2"/>
  <c r="W1112" i="2"/>
  <c r="W198" i="2"/>
  <c r="W978" i="2"/>
  <c r="W979" i="2"/>
  <c r="W2078" i="2"/>
  <c r="W575" i="2"/>
  <c r="W1418" i="2"/>
  <c r="W1732" i="2"/>
  <c r="W576" i="2"/>
  <c r="W817" i="2"/>
  <c r="W2199" i="2"/>
  <c r="W2200" i="2"/>
  <c r="W1733" i="2"/>
  <c r="W2079" i="2"/>
  <c r="W980" i="2"/>
  <c r="W981" i="2"/>
  <c r="W818" i="2"/>
  <c r="W1419" i="2"/>
  <c r="W1734" i="2"/>
  <c r="W901" i="2"/>
  <c r="W2080" i="2"/>
  <c r="W1420" i="2"/>
  <c r="W199" i="2"/>
  <c r="W1204" i="2"/>
  <c r="W1421" i="2"/>
  <c r="W1735" i="2"/>
  <c r="W2081" i="2"/>
  <c r="W1736" i="2"/>
  <c r="W902" i="2"/>
  <c r="W2201" i="2"/>
  <c r="W1737" i="2"/>
  <c r="W982" i="2"/>
  <c r="W390" i="2"/>
  <c r="W1738" i="2"/>
  <c r="W577" i="2"/>
  <c r="W1205" i="2"/>
  <c r="W391" i="2"/>
  <c r="W903" i="2"/>
  <c r="W983" i="2"/>
  <c r="W1422" i="2"/>
  <c r="W2082" i="2"/>
  <c r="W200" i="2"/>
  <c r="W819" i="2"/>
  <c r="W1739" i="2"/>
  <c r="W201" i="2"/>
  <c r="W392" i="2"/>
  <c r="W2083" i="2"/>
  <c r="W1740" i="2"/>
  <c r="W820" i="2"/>
  <c r="W984" i="2"/>
  <c r="W578" i="2"/>
  <c r="W202" i="2"/>
  <c r="W821" i="2"/>
  <c r="W2202" i="2"/>
  <c r="W1741" i="2"/>
  <c r="W1742" i="2"/>
  <c r="W904" i="2"/>
  <c r="W2084" i="2"/>
  <c r="W822" i="2"/>
  <c r="W1743" i="2"/>
  <c r="W393" i="2"/>
  <c r="W2085" i="2"/>
  <c r="W1744" i="2"/>
  <c r="W394" i="2"/>
  <c r="W1423" i="2"/>
  <c r="W2086" i="2"/>
  <c r="W1745" i="2"/>
  <c r="W823" i="2"/>
  <c r="W579" i="2"/>
  <c r="W1424" i="2"/>
  <c r="W2087" i="2"/>
  <c r="W1425" i="2"/>
  <c r="W580" i="2"/>
  <c r="W1206" i="2"/>
  <c r="W2088" i="2"/>
  <c r="W581" i="2"/>
  <c r="W1207" i="2"/>
  <c r="W582" i="2"/>
  <c r="W1746" i="2"/>
  <c r="W1747" i="2"/>
  <c r="W1032" i="2"/>
  <c r="W1208" i="2"/>
  <c r="W203" i="2"/>
  <c r="W204" i="2"/>
  <c r="W2089" i="2"/>
  <c r="W2090" i="2"/>
  <c r="W1426" i="2"/>
  <c r="W2091" i="2"/>
  <c r="W2092" i="2"/>
  <c r="W1427" i="2"/>
  <c r="W1748" i="2"/>
  <c r="W205" i="2"/>
  <c r="W1113" i="2"/>
  <c r="W1749" i="2"/>
  <c r="W1209" i="2"/>
  <c r="W1750" i="2"/>
  <c r="W583" i="2"/>
  <c r="W1751" i="2"/>
  <c r="W2144" i="2"/>
  <c r="W2093" i="2"/>
  <c r="W1752" i="2"/>
  <c r="W584" i="2"/>
  <c r="W1753" i="2"/>
  <c r="W1428" i="2"/>
  <c r="W585" i="2"/>
  <c r="W1754" i="2"/>
  <c r="W1429" i="2"/>
  <c r="W206" i="2"/>
  <c r="W1114" i="2"/>
  <c r="W1115" i="2"/>
  <c r="W395" i="2"/>
  <c r="W1755" i="2"/>
  <c r="W985" i="2"/>
  <c r="W2094" i="2"/>
  <c r="W2203" i="2"/>
  <c r="W1430" i="2"/>
  <c r="W1210" i="2"/>
  <c r="W207" i="2"/>
  <c r="W824" i="2"/>
  <c r="W24" i="2"/>
  <c r="W1431" i="2"/>
  <c r="W1211" i="2"/>
  <c r="W208" i="2"/>
  <c r="W1432" i="2"/>
  <c r="W1756" i="2"/>
  <c r="W905" i="2"/>
  <c r="W1757" i="2"/>
  <c r="W209" i="2"/>
  <c r="W2095" i="2"/>
  <c r="W1433" i="2"/>
  <c r="W1434" i="2"/>
  <c r="W2096" i="2"/>
  <c r="W1212" i="2"/>
  <c r="W825" i="2"/>
  <c r="W396" i="2"/>
  <c r="W2242" i="2"/>
  <c r="W397" i="2"/>
  <c r="W398" i="2"/>
  <c r="W1435" i="2"/>
  <c r="W210" i="2"/>
  <c r="W586" i="2"/>
  <c r="W1436" i="2"/>
  <c r="W2097" i="2"/>
  <c r="W986" i="2"/>
  <c r="W2098" i="2"/>
  <c r="W1052" i="2"/>
  <c r="W1758" i="2"/>
  <c r="W2099" i="2"/>
  <c r="W2220" i="2"/>
  <c r="W82" i="2"/>
  <c r="W2100" i="2"/>
  <c r="W211" i="2"/>
  <c r="W587" i="2"/>
  <c r="W399" i="2"/>
  <c r="W588" i="2"/>
  <c r="W212" i="2"/>
  <c r="W213" i="2"/>
  <c r="W1213" i="2"/>
  <c r="W589" i="2"/>
  <c r="W2101" i="2"/>
  <c r="W1214" i="2"/>
  <c r="W1116" i="2"/>
  <c r="W2204" i="2"/>
  <c r="W1759" i="2"/>
  <c r="W2145" i="2"/>
  <c r="W906" i="2"/>
  <c r="W826" i="2"/>
  <c r="W2102" i="2"/>
  <c r="W987" i="2"/>
  <c r="W2221" i="2"/>
  <c r="W214" i="2"/>
  <c r="W1437" i="2"/>
  <c r="W2103" i="2"/>
  <c r="W1117" i="2"/>
  <c r="W1079" i="2"/>
  <c r="W215" i="2"/>
  <c r="W2104" i="2"/>
  <c r="W1760" i="2"/>
  <c r="W2259" i="2"/>
  <c r="W216" i="2"/>
  <c r="W400" i="2"/>
  <c r="W590" i="2"/>
  <c r="W1438" i="2"/>
  <c r="W25" i="2"/>
  <c r="W591" i="2"/>
  <c r="W2105" i="2"/>
  <c r="W1439" i="2"/>
  <c r="W827" i="2"/>
  <c r="W1440" i="2"/>
  <c r="W1053" i="2"/>
  <c r="W217" i="2"/>
  <c r="W2146" i="2"/>
  <c r="W1441" i="2"/>
  <c r="W2106" i="2"/>
  <c r="W592" i="2"/>
  <c r="W2107" i="2"/>
  <c r="W401" i="2"/>
  <c r="W828" i="2"/>
  <c r="W593" i="2"/>
  <c r="W829" i="2"/>
  <c r="W2108" i="2"/>
  <c r="W2205" i="2"/>
  <c r="W594" i="2"/>
  <c r="W2109" i="2"/>
  <c r="W2110" i="2"/>
  <c r="W218" i="2"/>
  <c r="W1442" i="2"/>
  <c r="W595" i="2"/>
  <c r="W1443" i="2"/>
  <c r="W1444" i="2"/>
  <c r="W1761" i="2"/>
  <c r="W402" i="2"/>
  <c r="W1762" i="2"/>
  <c r="W1215" i="2"/>
  <c r="W1763" i="2"/>
  <c r="W830" i="2"/>
  <c r="W403" i="2"/>
  <c r="W831" i="2"/>
  <c r="W596" i="2"/>
  <c r="W832" i="2"/>
  <c r="W2243" i="2"/>
  <c r="W1118" i="2"/>
  <c r="W1764" i="2"/>
  <c r="W1445" i="2"/>
  <c r="W1446" i="2"/>
  <c r="W1447" i="2"/>
  <c r="W988" i="2"/>
  <c r="W1080" i="2"/>
  <c r="W907" i="2"/>
  <c r="W833" i="2"/>
  <c r="W2111" i="2"/>
  <c r="W404" i="2"/>
  <c r="W1216" i="2"/>
  <c r="W1448" i="2"/>
  <c r="W908" i="2"/>
  <c r="W2112" i="2"/>
  <c r="W2229" i="2"/>
  <c r="W1449" i="2"/>
  <c r="W909" i="2"/>
  <c r="W1765" i="2"/>
  <c r="W2113" i="2"/>
  <c r="W2114" i="2"/>
  <c r="W405" i="2"/>
  <c r="W2115" i="2"/>
  <c r="W1766" i="2"/>
  <c r="W2116" i="2"/>
  <c r="W597" i="2"/>
  <c r="W834" i="2"/>
  <c r="W989" i="2"/>
  <c r="W1119" i="2"/>
  <c r="W1450" i="2"/>
  <c r="W1451" i="2"/>
  <c r="W1452" i="2"/>
  <c r="W219" i="2"/>
  <c r="W1217" i="2"/>
  <c r="W2117" i="2"/>
  <c r="W406" i="2"/>
  <c r="W1120" i="2"/>
  <c r="W1767" i="2"/>
  <c r="W598" i="2"/>
  <c r="W1121" i="2"/>
  <c r="W599" i="2"/>
  <c r="W1453" i="2"/>
  <c r="W600" i="2"/>
  <c r="W1033" i="2"/>
  <c r="W1034" i="2"/>
  <c r="W83" i="2"/>
  <c r="W910" i="2"/>
  <c r="W1768" i="2"/>
  <c r="W2118" i="2"/>
  <c r="W1218" i="2"/>
  <c r="W911" i="2"/>
  <c r="W835" i="2"/>
  <c r="W1081" i="2"/>
  <c r="W2119" i="2"/>
  <c r="W1454" i="2"/>
  <c r="W7" i="2"/>
  <c r="W2120" i="2"/>
  <c r="W1455" i="2"/>
  <c r="W836" i="2"/>
  <c r="W407" i="2"/>
  <c r="W1456" i="2"/>
  <c r="W1054" i="2"/>
  <c r="W1769" i="2"/>
  <c r="W1770" i="2"/>
  <c r="W1219" i="2"/>
  <c r="W1220" i="2"/>
  <c r="W2121" i="2"/>
  <c r="W2122" i="2"/>
  <c r="W220" i="2"/>
  <c r="W408" i="2"/>
  <c r="W1457" i="2"/>
  <c r="W1458" i="2"/>
  <c r="W2123" i="2"/>
  <c r="W1771" i="2"/>
  <c r="W221" i="2"/>
  <c r="AF16" i="2" l="1"/>
  <c r="AO3" i="2"/>
  <c r="AI4" i="2"/>
  <c r="AI8" i="2"/>
  <c r="BA8" i="2"/>
  <c r="AY8" i="2"/>
  <c r="AW8" i="2"/>
  <c r="AU8" i="2"/>
  <c r="AS8" i="2"/>
  <c r="AQ8" i="2"/>
  <c r="AO8" i="2"/>
  <c r="AM8" i="2"/>
  <c r="AK8" i="2"/>
  <c r="BB8" i="2"/>
  <c r="AZ8" i="2"/>
  <c r="AX8" i="2"/>
  <c r="AV8" i="2"/>
  <c r="AT8" i="2"/>
  <c r="AR8" i="2"/>
  <c r="AP8" i="2"/>
  <c r="AN8" i="2"/>
  <c r="AL8" i="2"/>
  <c r="AJ8" i="2"/>
  <c r="AJ3" i="2"/>
  <c r="BB2" i="2"/>
  <c r="BB4" i="2" s="1"/>
  <c r="AZ2" i="2"/>
  <c r="AZ4" i="2" s="1"/>
  <c r="AX2" i="2"/>
  <c r="AX4" i="2" s="1"/>
  <c r="AV2" i="2"/>
  <c r="AV4" i="2" s="1"/>
  <c r="AT2" i="2"/>
  <c r="AT4" i="2" s="1"/>
  <c r="AR2" i="2"/>
  <c r="AR4" i="2" s="1"/>
  <c r="AP2" i="2"/>
  <c r="AP4" i="2" s="1"/>
  <c r="AN2" i="2"/>
  <c r="AN4" i="2" s="1"/>
  <c r="AL2" i="2"/>
  <c r="AL4" i="2" s="1"/>
  <c r="AJ2" i="2"/>
  <c r="AJ4" i="2" s="1"/>
  <c r="BA2" i="2"/>
  <c r="BA4" i="2" s="1"/>
  <c r="AY2" i="2"/>
  <c r="AY4" i="2" s="1"/>
  <c r="AW2" i="2"/>
  <c r="AW4" i="2" s="1"/>
  <c r="AU2" i="2"/>
  <c r="AU4" i="2" s="1"/>
  <c r="AS2" i="2"/>
  <c r="AS4" i="2" s="1"/>
  <c r="AQ2" i="2"/>
  <c r="AQ4" i="2" s="1"/>
  <c r="AO2" i="2"/>
  <c r="AM2" i="2"/>
  <c r="AM4" i="2" s="1"/>
  <c r="AK2" i="2"/>
  <c r="AK4" i="2" s="1"/>
  <c r="AO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6EB37-C861-40DA-A65D-F6A77A784A16}" keepAlive="1" name="Zapytanie — wzrost" description="Połączenie z zapytaniem „wzrost” w skoroszycie." type="5" refreshedVersion="8" background="1" saveData="1">
    <dbPr connection="Provider=Microsoft.Mashup.OleDb.1;Data Source=$Workbook$;Location=wzrost;Extended Properties=&quot;&quot;" command="SELECT * FROM [wzrost]"/>
  </connection>
</connections>
</file>

<file path=xl/sharedStrings.xml><?xml version="1.0" encoding="utf-8"?>
<sst xmlns="http://schemas.openxmlformats.org/spreadsheetml/2006/main" count="2391" uniqueCount="59">
  <si>
    <t>ID_dziecka</t>
  </si>
  <si>
    <t>plec</t>
  </si>
  <si>
    <t>dlugosc_ur</t>
  </si>
  <si>
    <t>1rok</t>
  </si>
  <si>
    <t>2lata</t>
  </si>
  <si>
    <t>3lata</t>
  </si>
  <si>
    <t>4lata</t>
  </si>
  <si>
    <t>5lat</t>
  </si>
  <si>
    <t>6lat</t>
  </si>
  <si>
    <t>7lat</t>
  </si>
  <si>
    <t>8lat</t>
  </si>
  <si>
    <t>9lat</t>
  </si>
  <si>
    <t>10lat</t>
  </si>
  <si>
    <t>11lat</t>
  </si>
  <si>
    <t>12lat</t>
  </si>
  <si>
    <t>13lat</t>
  </si>
  <si>
    <t>14lat</t>
  </si>
  <si>
    <t>15lat</t>
  </si>
  <si>
    <t>16lat</t>
  </si>
  <si>
    <t>17 lat</t>
  </si>
  <si>
    <t>18lat</t>
  </si>
  <si>
    <t>19lat</t>
  </si>
  <si>
    <t>d</t>
  </si>
  <si>
    <t>ch</t>
  </si>
  <si>
    <t>przyrost</t>
  </si>
  <si>
    <t>94.1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</si>
  <si>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</si>
  <si>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</si>
  <si>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</si>
  <si>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</si>
  <si>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</si>
  <si>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</si>
  <si>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</si>
  <si>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</si>
  <si>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</si>
  <si>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</si>
  <si>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</si>
  <si>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</si>
  <si>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</si>
  <si>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</si>
  <si>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</si>
  <si>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</si>
  <si>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</si>
  <si>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</si>
  <si>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</si>
  <si>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94.2</t>
  </si>
  <si>
    <t>pryrost od 15</t>
  </si>
  <si>
    <t>94.3</t>
  </si>
  <si>
    <t>z 11 na 12</t>
  </si>
  <si>
    <t>z 10 na 11</t>
  </si>
  <si>
    <t>z7 na 8</t>
  </si>
  <si>
    <t>94.4</t>
  </si>
  <si>
    <t>1 rok 5</t>
  </si>
  <si>
    <t>10 rok 5</t>
  </si>
  <si>
    <t>15 rok 5</t>
  </si>
  <si>
    <t>a</t>
  </si>
  <si>
    <t>94.6</t>
  </si>
  <si>
    <t>mediana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</si>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</sst>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2" fillId="3" borderId="0" xfId="0" applyFont="1" applyFill="1" applyBorder="1"/>
    <xf numFmtId="0" fontId="0" fillId="4" borderId="0" xfId="0" applyFont="1" applyFill="1" applyBorder="1"/>
    <xf numFmtId="0" fontId="2" fillId="3" borderId="4" xfId="0" applyFont="1" applyFill="1" applyBorder="1"/>
    <xf numFmtId="0" fontId="0" fillId="4" borderId="5" xfId="0" applyFont="1" applyFill="1" applyBorder="1"/>
    <xf numFmtId="0" fontId="0" fillId="4" borderId="4" xfId="0" applyFont="1" applyFill="1" applyBorder="1"/>
    <xf numFmtId="0" fontId="0" fillId="4" borderId="2" xfId="0" applyNumberFormat="1" applyFont="1" applyFill="1" applyBorder="1"/>
    <xf numFmtId="0" fontId="1" fillId="2" borderId="0" xfId="1"/>
  </cellXfs>
  <cellStyles count="2">
    <cellStyle name="Dobry" xfId="1" builtinId="26"/>
    <cellStyle name="Normalny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wzrost!$AF$36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wzrost!$AG$35:$AZ$35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wzrost!$AG$36:$AZ$36</c:f>
              <c:numCache>
                <c:formatCode>General</c:formatCode>
                <c:ptCount val="20"/>
                <c:pt idx="0">
                  <c:v>52</c:v>
                </c:pt>
                <c:pt idx="1">
                  <c:v>74</c:v>
                </c:pt>
                <c:pt idx="2">
                  <c:v>87</c:v>
                </c:pt>
                <c:pt idx="3">
                  <c:v>96</c:v>
                </c:pt>
                <c:pt idx="4">
                  <c:v>103</c:v>
                </c:pt>
                <c:pt idx="5">
                  <c:v>110</c:v>
                </c:pt>
                <c:pt idx="6">
                  <c:v>116</c:v>
                </c:pt>
                <c:pt idx="7">
                  <c:v>121</c:v>
                </c:pt>
                <c:pt idx="8">
                  <c:v>127</c:v>
                </c:pt>
                <c:pt idx="9">
                  <c:v>132</c:v>
                </c:pt>
                <c:pt idx="10">
                  <c:v>138</c:v>
                </c:pt>
                <c:pt idx="11">
                  <c:v>143</c:v>
                </c:pt>
                <c:pt idx="12">
                  <c:v>149</c:v>
                </c:pt>
                <c:pt idx="13">
                  <c:v>156</c:v>
                </c:pt>
                <c:pt idx="14">
                  <c:v>163</c:v>
                </c:pt>
                <c:pt idx="15">
                  <c:v>169</c:v>
                </c:pt>
                <c:pt idx="16">
                  <c:v>173</c:v>
                </c:pt>
                <c:pt idx="17">
                  <c:v>175</c:v>
                </c:pt>
                <c:pt idx="18">
                  <c:v>176</c:v>
                </c:pt>
                <c:pt idx="1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6-4C4B-B3C7-446D87CE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84527"/>
        <c:axId val="1289098815"/>
      </c:barChart>
      <c:catAx>
        <c:axId val="1722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9098815"/>
        <c:crosses val="autoZero"/>
        <c:auto val="1"/>
        <c:lblAlgn val="ctr"/>
        <c:lblOffset val="100"/>
        <c:noMultiLvlLbl val="0"/>
      </c:catAx>
      <c:valAx>
        <c:axId val="12890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8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wzrost!$AF$36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wzrost!$AG$35:$AZ$35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wzrost!$AG$36:$AZ$36</c:f>
              <c:numCache>
                <c:formatCode>General</c:formatCode>
                <c:ptCount val="20"/>
                <c:pt idx="0">
                  <c:v>52</c:v>
                </c:pt>
                <c:pt idx="1">
                  <c:v>74</c:v>
                </c:pt>
                <c:pt idx="2">
                  <c:v>87</c:v>
                </c:pt>
                <c:pt idx="3">
                  <c:v>96</c:v>
                </c:pt>
                <c:pt idx="4">
                  <c:v>103</c:v>
                </c:pt>
                <c:pt idx="5">
                  <c:v>110</c:v>
                </c:pt>
                <c:pt idx="6">
                  <c:v>116</c:v>
                </c:pt>
                <c:pt idx="7">
                  <c:v>121</c:v>
                </c:pt>
                <c:pt idx="8">
                  <c:v>127</c:v>
                </c:pt>
                <c:pt idx="9">
                  <c:v>132</c:v>
                </c:pt>
                <c:pt idx="10">
                  <c:v>138</c:v>
                </c:pt>
                <c:pt idx="11">
                  <c:v>143</c:v>
                </c:pt>
                <c:pt idx="12">
                  <c:v>149</c:v>
                </c:pt>
                <c:pt idx="13">
                  <c:v>156</c:v>
                </c:pt>
                <c:pt idx="14">
                  <c:v>163</c:v>
                </c:pt>
                <c:pt idx="15">
                  <c:v>169</c:v>
                </c:pt>
                <c:pt idx="16">
                  <c:v>173</c:v>
                </c:pt>
                <c:pt idx="17">
                  <c:v>175</c:v>
                </c:pt>
                <c:pt idx="18">
                  <c:v>176</c:v>
                </c:pt>
                <c:pt idx="1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2-47F9-843A-56471D0E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83087"/>
        <c:axId val="1521452591"/>
      </c:lineChart>
      <c:catAx>
        <c:axId val="17228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452591"/>
        <c:crosses val="autoZero"/>
        <c:auto val="1"/>
        <c:lblAlgn val="ctr"/>
        <c:lblOffset val="100"/>
        <c:noMultiLvlLbl val="0"/>
      </c:catAx>
      <c:valAx>
        <c:axId val="15214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wzrost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8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600075</xdr:colOff>
      <xdr:row>36</xdr:row>
      <xdr:rowOff>138112</xdr:rowOff>
    </xdr:from>
    <xdr:to>
      <xdr:col>45</xdr:col>
      <xdr:colOff>295275</xdr:colOff>
      <xdr:row>51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8839CF-EE1F-7DE3-A3E6-2467BB688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600074</xdr:colOff>
      <xdr:row>52</xdr:row>
      <xdr:rowOff>4762</xdr:rowOff>
    </xdr:from>
    <xdr:to>
      <xdr:col>45</xdr:col>
      <xdr:colOff>266699</xdr:colOff>
      <xdr:row>67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4F6DC4A-EB43-7B88-84B8-07A794888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426B89-E885-45D2-82A4-F39BFEFD1816}" autoFormatId="16" applyNumberFormats="0" applyBorderFormats="0" applyFontFormats="0" applyPatternFormats="0" applyAlignmentFormats="0" applyWidthHeightFormats="0">
  <queryTableRefresh nextId="29" unboundColumnsRight="6">
    <queryTableFields count="28">
      <queryTableField id="1" name="ID_dziecka" tableColumnId="1"/>
      <queryTableField id="2" name="plec" tableColumnId="2"/>
      <queryTableField id="3" name="dlugosc_ur" tableColumnId="3"/>
      <queryTableField id="4" name="1rok" tableColumnId="4"/>
      <queryTableField id="5" name="2lata" tableColumnId="5"/>
      <queryTableField id="6" name="3lata" tableColumnId="6"/>
      <queryTableField id="7" name="4lata" tableColumnId="7"/>
      <queryTableField id="8" name="5lat" tableColumnId="8"/>
      <queryTableField id="9" name="6lat" tableColumnId="9"/>
      <queryTableField id="10" name="7lat" tableColumnId="10"/>
      <queryTableField id="11" name="8lat" tableColumnId="11"/>
      <queryTableField id="12" name="9lat" tableColumnId="12"/>
      <queryTableField id="13" name="10lat" tableColumnId="13"/>
      <queryTableField id="14" name="11lat" tableColumnId="14"/>
      <queryTableField id="15" name="12lat" tableColumnId="15"/>
      <queryTableField id="16" name="13lat" tableColumnId="16"/>
      <queryTableField id="17" name="14lat" tableColumnId="17"/>
      <queryTableField id="18" name="15lat" tableColumnId="18"/>
      <queryTableField id="19" name="16lat" tableColumnId="19"/>
      <queryTableField id="20" name="17 lat" tableColumnId="20"/>
      <queryTableField id="21" name="18lat" tableColumnId="21"/>
      <queryTableField id="22" name="19lat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5E00D-C596-431C-8B35-D55382E41167}" name="wzrost" displayName="wzrost" ref="A1:AB2263" tableType="queryTable" totalsRowShown="0">
  <autoFilter ref="A1:AB2263" xr:uid="{93B5E00D-C596-431C-8B35-D55382E41167}"/>
  <sortState xmlns:xlrd2="http://schemas.microsoft.com/office/spreadsheetml/2017/richdata2" ref="A2:AB2263">
    <sortCondition ref="W1:W2263"/>
  </sortState>
  <tableColumns count="28">
    <tableColumn id="1" xr3:uid="{0BCB42C8-C9F5-4AA1-AF59-01F733B918B6}" uniqueName="1" name="ID_dziecka" queryTableFieldId="1"/>
    <tableColumn id="2" xr3:uid="{E3616CDB-4A4B-440F-B77D-9B9DA4F849C7}" uniqueName="2" name="plec" queryTableFieldId="2" dataDxfId="51"/>
    <tableColumn id="3" xr3:uid="{699C0D12-BBF7-4B09-8491-5466CC885E6C}" uniqueName="3" name="dlugosc_ur" queryTableFieldId="3"/>
    <tableColumn id="4" xr3:uid="{7DF81E96-1E9D-425C-8C60-ED0C580C4FBD}" uniqueName="4" name="1rok" queryTableFieldId="4"/>
    <tableColumn id="5" xr3:uid="{4638A37F-04E4-47D6-804D-0B37DBD18081}" uniqueName="5" name="2lata" queryTableFieldId="5"/>
    <tableColumn id="6" xr3:uid="{DE23001F-04C9-4260-81D7-3280E783750F}" uniqueName="6" name="3lata" queryTableFieldId="6"/>
    <tableColumn id="7" xr3:uid="{BAB902E8-B515-4BB6-89E8-EADF01E0C56C}" uniqueName="7" name="4lata" queryTableFieldId="7"/>
    <tableColumn id="8" xr3:uid="{4E4E780B-4FF9-4AE4-99B7-5D7DB4308526}" uniqueName="8" name="5lat" queryTableFieldId="8"/>
    <tableColumn id="9" xr3:uid="{5E3B0934-BFAB-47F8-B186-9C40A945D362}" uniqueName="9" name="6lat" queryTableFieldId="9"/>
    <tableColumn id="10" xr3:uid="{CF506F64-3E53-4970-B199-690D6D97437D}" uniqueName="10" name="7lat" queryTableFieldId="10"/>
    <tableColumn id="11" xr3:uid="{05EA332C-F208-4226-A899-EE87014EC355}" uniqueName="11" name="8lat" queryTableFieldId="11"/>
    <tableColumn id="12" xr3:uid="{5FFA58EC-02FF-46BC-B905-1F7909AF3B9E}" uniqueName="12" name="9lat" queryTableFieldId="12"/>
    <tableColumn id="13" xr3:uid="{161479C2-8BF4-4B93-9C3C-5D777228B383}" uniqueName="13" name="10lat" queryTableFieldId="13"/>
    <tableColumn id="14" xr3:uid="{49942387-94BC-49A0-957B-2B54DC75C894}" uniqueName="14" name="11lat" queryTableFieldId="14"/>
    <tableColumn id="15" xr3:uid="{3EED5AE8-47F4-4922-8169-FBF87552067D}" uniqueName="15" name="12lat" queryTableFieldId="15"/>
    <tableColumn id="16" xr3:uid="{9A0DF3AE-5E53-4E15-BB96-43E55EC9E1C0}" uniqueName="16" name="13lat" queryTableFieldId="16"/>
    <tableColumn id="17" xr3:uid="{396B4CD2-1568-40DF-86D5-CC16B936F156}" uniqueName="17" name="14lat" queryTableFieldId="17"/>
    <tableColumn id="18" xr3:uid="{2CCE9ED7-DEC1-4F51-B198-7BCBE3ED1408}" uniqueName="18" name="15lat" queryTableFieldId="18"/>
    <tableColumn id="19" xr3:uid="{A37DFA2A-9CC0-4247-93B0-2B0093F0AF1B}" uniqueName="19" name="16lat" queryTableFieldId="19"/>
    <tableColumn id="20" xr3:uid="{0116381C-9125-4C00-BBA6-7C226DC9A926}" uniqueName="20" name="17 lat" queryTableFieldId="20"/>
    <tableColumn id="21" xr3:uid="{704730A4-BC1A-4F99-B574-B3DA826F0067}" uniqueName="21" name="18lat" queryTableFieldId="21"/>
    <tableColumn id="22" xr3:uid="{13CC4EFC-5D4A-42C3-9925-8696BF87D489}" uniqueName="22" name="19lat" queryTableFieldId="22"/>
    <tableColumn id="23" xr3:uid="{9771F9E6-3094-4D81-B717-860B413E5B91}" uniqueName="23" name="przyrost" queryTableFieldId="23" dataDxfId="50">
      <calculatedColumnFormula>wzrost[[#This Row],[19lat]]-wzrost[[#This Row],[dlugosc_ur]]</calculatedColumnFormula>
    </tableColumn>
    <tableColumn id="24" xr3:uid="{EA8878E0-D0F1-4E21-90F0-528E2A824ABE}" uniqueName="24" name="pryrost od 15" queryTableFieldId="24" dataDxfId="4">
      <calculatedColumnFormula>wzrost[[#This Row],[19lat]]-wzrost[[#This Row],[15lat]]</calculatedColumnFormula>
    </tableColumn>
    <tableColumn id="25" xr3:uid="{F5A422E5-A3E2-4B61-93BC-60A95DEDE7EF}" uniqueName="25" name="1 rok 5" queryTableFieldId="25" dataDxfId="1">
      <calculatedColumnFormula>IF(wzrost[[#This Row],[1rok]]&lt;=5,IF(wzrost[[#This Row],[plec]]="ch",1,0),0)</calculatedColumnFormula>
    </tableColumn>
    <tableColumn id="26" xr3:uid="{2712B9B0-3C12-442E-B3CC-B6288B1FAF94}" uniqueName="26" name="10 rok 5" queryTableFieldId="26" dataDxfId="3"/>
    <tableColumn id="27" xr3:uid="{47521B21-4829-4B69-A05F-9EC2CA479138}" uniqueName="27" name="15 rok 5" queryTableFieldId="27" dataDxfId="2"/>
    <tableColumn id="28" xr3:uid="{A7790E11-7AE2-43C3-BC0D-329E96939624}" uniqueName="28" name="a" queryTableFieldId="28" dataDxfId="0">
      <calculatedColumnFormula>_xlfn.PERCENTILE.INC(wzrost[1rok],5)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87A66-4BC9-4DEA-98CA-308E5C7DED2F}" name="Tabela2" displayName="Tabela2" ref="CS1:EF1025" totalsRowShown="0" headerRowDxfId="24" dataDxfId="25" headerRowBorderDxfId="48" tableBorderDxfId="49" totalsRowBorderDxfId="47">
  <autoFilter ref="CS1:EF1025" xr:uid="{90887A66-4BC9-4DEA-98CA-308E5C7DED2F}"/>
  <tableColumns count="40">
    <tableColumn id="1" xr3:uid="{4865A395-4C49-4694-A40F-32141E7D528B}" name="dlugosc_ur" dataDxfId="46"/>
    <tableColumn id="2" xr3:uid="{9F2B98CB-CA15-4B84-A3D0-E50E1F5987AF}" name="1rok" dataDxfId="45"/>
    <tableColumn id="3" xr3:uid="{C549E7FB-1142-478E-98AD-3F00C2B3542F}" name="2lata" dataDxfId="44"/>
    <tableColumn id="4" xr3:uid="{C84926BF-40FC-4BDC-83D2-FADE46777971}" name="3lata" dataDxfId="43"/>
    <tableColumn id="5" xr3:uid="{D376E0C6-D50F-42EB-BE79-610FE78ED0F7}" name="4lata" dataDxfId="42"/>
    <tableColumn id="6" xr3:uid="{932AD10D-461A-4AA8-B4E1-E575A2DEA2DA}" name="5lat" dataDxfId="41"/>
    <tableColumn id="7" xr3:uid="{0FA5C4CD-834A-47C9-8BF6-E7C1D57E0AA5}" name="6lat" dataDxfId="40"/>
    <tableColumn id="8" xr3:uid="{1CF02AE6-D1AA-4D7A-B192-21ACEAA7AA1A}" name="7lat" dataDxfId="39"/>
    <tableColumn id="9" xr3:uid="{8365C561-7065-40BC-AD8F-DDBE7069A0CA}" name="8lat" dataDxfId="38"/>
    <tableColumn id="10" xr3:uid="{685A90A8-A447-4DD4-A80D-7548FFF90B33}" name="9lat" dataDxfId="37"/>
    <tableColumn id="11" xr3:uid="{99FC009F-07F7-4A7A-A8C0-6458EDE0DE9C}" name="10lat" dataDxfId="36"/>
    <tableColumn id="12" xr3:uid="{97AA0E45-B487-4EB6-8733-1D3200B4A71D}" name="11lat" dataDxfId="35"/>
    <tableColumn id="13" xr3:uid="{F49900AD-D3E6-4832-8F39-8E5B862445F1}" name="12lat" dataDxfId="34"/>
    <tableColumn id="14" xr3:uid="{7B1D898B-9962-4FE6-A46B-0EA34ADC0153}" name="13lat" dataDxfId="33"/>
    <tableColumn id="15" xr3:uid="{522B04E8-AC70-41E6-B1BF-791356158E0C}" name="14lat" dataDxfId="32"/>
    <tableColumn id="16" xr3:uid="{3E045980-2F13-4DA8-AF8E-19FFB3D4D6A1}" name="15lat" dataDxfId="31"/>
    <tableColumn id="17" xr3:uid="{335D3142-D08B-4EF5-9450-99A03C5E1175}" name="16lat" dataDxfId="30"/>
    <tableColumn id="18" xr3:uid="{CD441816-8A28-4445-B10F-4E17C7F911E6}" name="17 lat" dataDxfId="29"/>
    <tableColumn id="19" xr3:uid="{C5DC83BE-D294-40A3-BBA5-423BA7D0F4B8}" name="18lat" dataDxfId="28"/>
    <tableColumn id="20" xr3:uid="{0738C4EC-D98D-477B-A106-A7A9A375F565}" name="19lat" dataDxfId="27"/>
    <tableColumn id="21" xr3:uid="{3512748E-997B-43CC-BC2A-2398A715348B}" name="przyrost" dataDxfId="26"/>
    <tableColumn id="22" xr3:uid="{9BD1FEBC-3EF7-4320-90FC-D8332CA50F1D}" name="pr1" dataDxfId="5">
      <calculatedColumnFormula>Tabela2[[#This Row],[1rok]]-Tabela2[[#This Row],[dlugosc_ur]]</calculatedColumnFormula>
    </tableColumn>
    <tableColumn id="23" xr3:uid="{3DEBD02E-720F-4C2E-9AD1-2154102A0127}" name="pr2" dataDxfId="23">
      <calculatedColumnFormula>Tabela2[[#This Row],[2lata]]-Tabela2[[#This Row],[1rok]]</calculatedColumnFormula>
    </tableColumn>
    <tableColumn id="24" xr3:uid="{CBAB5834-29E3-4220-8A90-E113C2285638}" name="pr3" dataDxfId="22">
      <calculatedColumnFormula>Tabela2[[#This Row],[3lata]]-Tabela2[[#This Row],[2lata]]</calculatedColumnFormula>
    </tableColumn>
    <tableColumn id="25" xr3:uid="{6FA3857E-E90C-45F8-AA7D-3840538EDEB5}" name="pr4" dataDxfId="21">
      <calculatedColumnFormula>Tabela2[[#This Row],[4lata]]-Tabela2[[#This Row],[3lata]]</calculatedColumnFormula>
    </tableColumn>
    <tableColumn id="26" xr3:uid="{F2EACCDF-D48B-4747-BBD1-C730F5A706DF}" name="pr5" dataDxfId="20">
      <calculatedColumnFormula>Tabela2[[#This Row],[5lat]]-Tabela2[[#This Row],[4lata]]</calculatedColumnFormula>
    </tableColumn>
    <tableColumn id="27" xr3:uid="{2AF6D450-6447-41A6-8E6B-FF8604B32995}" name="pr6" dataDxfId="19">
      <calculatedColumnFormula>Tabela2[[#This Row],[6lat]]-Tabela2[[#This Row],[5lat]]</calculatedColumnFormula>
    </tableColumn>
    <tableColumn id="28" xr3:uid="{E618D7AC-A7D7-46A5-A463-6237D9D799E0}" name="pr7" dataDxfId="18">
      <calculatedColumnFormula>Tabela2[[#This Row],[7lat]]-Tabela2[[#This Row],[6lat]]</calculatedColumnFormula>
    </tableColumn>
    <tableColumn id="29" xr3:uid="{5B802511-444D-493B-9123-50537795B44E}" name="pr8" dataDxfId="17">
      <calculatedColumnFormula>Tabela2[[#This Row],[8lat]]-Tabela2[[#This Row],[7lat]]</calculatedColumnFormula>
    </tableColumn>
    <tableColumn id="30" xr3:uid="{C30ED344-9C07-4C74-9D01-0A4343BB57CD}" name="pr9" dataDxfId="16">
      <calculatedColumnFormula>Tabela2[[#This Row],[9lat]]-Tabela2[[#This Row],[8lat]]</calculatedColumnFormula>
    </tableColumn>
    <tableColumn id="31" xr3:uid="{D0B4C098-333E-4ABA-9AF9-925ABA0A2680}" name="pr10" dataDxfId="15">
      <calculatedColumnFormula>Tabela2[[#This Row],[10lat]]-Tabela2[[#This Row],[9lat]]</calculatedColumnFormula>
    </tableColumn>
    <tableColumn id="32" xr3:uid="{A593B6C0-85CF-46FC-ACFA-7E7F3867188B}" name="pr11" dataDxfId="14">
      <calculatedColumnFormula>Tabela2[[#This Row],[11lat]]-Tabela2[[#This Row],[10lat]]</calculatedColumnFormula>
    </tableColumn>
    <tableColumn id="33" xr3:uid="{EA7D3A75-5AC9-48DB-9922-D064F133A459}" name="pr12" dataDxfId="13">
      <calculatedColumnFormula>Tabela2[[#This Row],[12lat]]-Tabela2[[#This Row],[11lat]]</calculatedColumnFormula>
    </tableColumn>
    <tableColumn id="34" xr3:uid="{3BF6C760-733A-4EDA-B372-2E04A5478DBF}" name="pr13" dataDxfId="12">
      <calculatedColumnFormula>Tabela2[[#This Row],[13lat]]-Tabela2[[#This Row],[12lat]]</calculatedColumnFormula>
    </tableColumn>
    <tableColumn id="35" xr3:uid="{6233D7BA-7437-4E11-9BE6-4447E42543F8}" name="pr14" dataDxfId="11">
      <calculatedColumnFormula>Tabela2[[#This Row],[14lat]]-Tabela2[[#This Row],[13lat]]</calculatedColumnFormula>
    </tableColumn>
    <tableColumn id="36" xr3:uid="{C6FD9B63-0377-4C8A-B4FA-6ED14E3785BB}" name="pr15" dataDxfId="10">
      <calculatedColumnFormula>Tabela2[[#This Row],[15lat]]-Tabela2[[#This Row],[14lat]]</calculatedColumnFormula>
    </tableColumn>
    <tableColumn id="37" xr3:uid="{8FB5F696-844F-48E6-8FE5-16725AD9073F}" name="pr16" dataDxfId="9">
      <calculatedColumnFormula>Tabela2[[#This Row],[16lat]]-Tabela2[[#This Row],[15lat]]</calculatedColumnFormula>
    </tableColumn>
    <tableColumn id="38" xr3:uid="{A5BFB45B-F7EC-45F1-BF5B-741675D03D7B}" name="pr17" dataDxfId="8">
      <calculatedColumnFormula>Tabela2[[#This Row],[17 lat]]-Tabela2[[#This Row],[16lat]]</calculatedColumnFormula>
    </tableColumn>
    <tableColumn id="39" xr3:uid="{0D0FE5DC-D0FF-4BDA-8733-CFB68B1A922F}" name="pr18" dataDxfId="7">
      <calculatedColumnFormula>Tabela2[[#This Row],[18lat]]-Tabela2[[#This Row],[17 lat]]</calculatedColumnFormula>
    </tableColumn>
    <tableColumn id="40" xr3:uid="{EB69EDDA-4E7C-4113-88AF-6F9ED7881E21}" name="pr19" dataDxfId="6">
      <calculatedColumnFormula>Tabela2[[#This Row],[19lat]]-Tabela2[[#This Row],[18lat]]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D81A-CEE3-4FA2-8531-B83BAC7E8198}">
  <dimension ref="A1:EF2263"/>
  <sheetViews>
    <sheetView tabSelected="1" topLeftCell="Y37" workbookViewId="0">
      <selection activeCell="AV63" sqref="AV63"/>
    </sheetView>
  </sheetViews>
  <sheetFormatPr defaultRowHeight="15" x14ac:dyDescent="0.25"/>
  <cols>
    <col min="1" max="1" width="12.7109375" bestFit="1" customWidth="1"/>
    <col min="2" max="2" width="7" bestFit="1" customWidth="1"/>
    <col min="3" max="3" width="12.85546875" bestFit="1" customWidth="1"/>
    <col min="4" max="4" width="7.140625" bestFit="1" customWidth="1"/>
    <col min="5" max="7" width="7.5703125" bestFit="1" customWidth="1"/>
    <col min="8" max="12" width="6.5703125" bestFit="1" customWidth="1"/>
    <col min="13" max="19" width="7.5703125" bestFit="1" customWidth="1"/>
    <col min="20" max="20" width="8" bestFit="1" customWidth="1"/>
    <col min="21" max="22" width="7.5703125" bestFit="1" customWidth="1"/>
    <col min="28" max="28" width="9.85546875" bestFit="1" customWidth="1"/>
    <col min="35" max="35" width="9.85546875" bestFit="1" customWidth="1"/>
    <col min="97" max="97" width="12.7109375" customWidth="1"/>
    <col min="117" max="117" width="10.28515625" customWidth="1"/>
  </cols>
  <sheetData>
    <row r="1" spans="1:1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46</v>
      </c>
      <c r="Y1" t="s">
        <v>52</v>
      </c>
      <c r="Z1" t="s">
        <v>53</v>
      </c>
      <c r="AA1" t="s">
        <v>54</v>
      </c>
      <c r="AB1" t="s">
        <v>55</v>
      </c>
      <c r="AH1" t="s">
        <v>24</v>
      </c>
      <c r="AI1">
        <v>0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18</v>
      </c>
      <c r="BB1">
        <v>19</v>
      </c>
      <c r="BC1" s="3" t="s">
        <v>2</v>
      </c>
      <c r="BD1" s="3" t="s">
        <v>3</v>
      </c>
      <c r="BE1" s="3" t="s">
        <v>4</v>
      </c>
      <c r="BF1" s="3" t="s">
        <v>5</v>
      </c>
      <c r="BG1" s="3" t="s">
        <v>6</v>
      </c>
      <c r="BH1" s="3" t="s">
        <v>7</v>
      </c>
      <c r="BI1" s="3" t="s">
        <v>8</v>
      </c>
      <c r="BJ1" s="3" t="s">
        <v>9</v>
      </c>
      <c r="BK1" s="3" t="s">
        <v>10</v>
      </c>
      <c r="BL1" s="3" t="s">
        <v>11</v>
      </c>
      <c r="BM1" s="3" t="s">
        <v>12</v>
      </c>
      <c r="BN1" s="3" t="s">
        <v>13</v>
      </c>
      <c r="BO1" s="3" t="s">
        <v>14</v>
      </c>
      <c r="BP1" s="3" t="s">
        <v>15</v>
      </c>
      <c r="BQ1" s="3" t="s">
        <v>16</v>
      </c>
      <c r="BR1" s="3" t="s">
        <v>17</v>
      </c>
      <c r="BS1" s="3" t="s">
        <v>18</v>
      </c>
      <c r="BT1" s="3" t="s">
        <v>19</v>
      </c>
      <c r="BU1" s="3" t="s">
        <v>20</v>
      </c>
      <c r="BV1" s="3" t="s">
        <v>21</v>
      </c>
      <c r="BW1" s="4" t="s">
        <v>24</v>
      </c>
      <c r="BX1" s="10" t="s">
        <v>26</v>
      </c>
      <c r="BY1" s="10" t="s">
        <v>27</v>
      </c>
      <c r="BZ1" s="10" t="s">
        <v>28</v>
      </c>
      <c r="CA1" s="10" t="s">
        <v>29</v>
      </c>
      <c r="CB1" s="10" t="s">
        <v>30</v>
      </c>
      <c r="CC1" s="10" t="s">
        <v>31</v>
      </c>
      <c r="CD1" s="10" t="s">
        <v>32</v>
      </c>
      <c r="CE1" s="10" t="s">
        <v>33</v>
      </c>
      <c r="CF1" s="10" t="s">
        <v>34</v>
      </c>
      <c r="CG1" s="10" t="s">
        <v>35</v>
      </c>
      <c r="CH1" s="10" t="s">
        <v>36</v>
      </c>
      <c r="CI1" s="10" t="s">
        <v>37</v>
      </c>
      <c r="CJ1" s="10" t="s">
        <v>38</v>
      </c>
      <c r="CK1" s="10" t="s">
        <v>39</v>
      </c>
      <c r="CL1" s="10" t="s">
        <v>40</v>
      </c>
      <c r="CM1" s="10" t="s">
        <v>41</v>
      </c>
      <c r="CN1" s="10" t="s">
        <v>42</v>
      </c>
      <c r="CO1" s="10" t="s">
        <v>43</v>
      </c>
      <c r="CP1" s="10" t="s">
        <v>44</v>
      </c>
      <c r="CS1" s="12" t="s">
        <v>2</v>
      </c>
      <c r="CT1" s="12" t="s">
        <v>3</v>
      </c>
      <c r="CU1" s="12" t="s">
        <v>4</v>
      </c>
      <c r="CV1" s="12" t="s">
        <v>5</v>
      </c>
      <c r="CW1" s="12" t="s">
        <v>6</v>
      </c>
      <c r="CX1" s="12" t="s">
        <v>7</v>
      </c>
      <c r="CY1" s="12" t="s">
        <v>8</v>
      </c>
      <c r="CZ1" s="12" t="s">
        <v>9</v>
      </c>
      <c r="DA1" s="12" t="s">
        <v>10</v>
      </c>
      <c r="DB1" s="12" t="s">
        <v>11</v>
      </c>
      <c r="DC1" s="12" t="s">
        <v>12</v>
      </c>
      <c r="DD1" s="12" t="s">
        <v>13</v>
      </c>
      <c r="DE1" s="12" t="s">
        <v>14</v>
      </c>
      <c r="DF1" s="12" t="s">
        <v>15</v>
      </c>
      <c r="DG1" s="12" t="s">
        <v>16</v>
      </c>
      <c r="DH1" s="12" t="s">
        <v>17</v>
      </c>
      <c r="DI1" s="12" t="s">
        <v>18</v>
      </c>
      <c r="DJ1" s="12" t="s">
        <v>19</v>
      </c>
      <c r="DK1" s="12" t="s">
        <v>20</v>
      </c>
      <c r="DL1" s="12" t="s">
        <v>21</v>
      </c>
      <c r="DM1" s="12" t="s">
        <v>24</v>
      </c>
      <c r="DN1" s="12" t="s">
        <v>26</v>
      </c>
      <c r="DO1" s="12" t="s">
        <v>27</v>
      </c>
      <c r="DP1" s="12" t="s">
        <v>28</v>
      </c>
      <c r="DQ1" s="12" t="s">
        <v>29</v>
      </c>
      <c r="DR1" s="12" t="s">
        <v>30</v>
      </c>
      <c r="DS1" s="12" t="s">
        <v>31</v>
      </c>
      <c r="DT1" s="12" t="s">
        <v>32</v>
      </c>
      <c r="DU1" s="12" t="s">
        <v>33</v>
      </c>
      <c r="DV1" s="12" t="s">
        <v>34</v>
      </c>
      <c r="DW1" s="12" t="s">
        <v>35</v>
      </c>
      <c r="DX1" s="12" t="s">
        <v>36</v>
      </c>
      <c r="DY1" s="12" t="s">
        <v>37</v>
      </c>
      <c r="DZ1" s="12" t="s">
        <v>38</v>
      </c>
      <c r="EA1" s="12" t="s">
        <v>39</v>
      </c>
      <c r="EB1" s="12" t="s">
        <v>40</v>
      </c>
      <c r="EC1" s="12" t="s">
        <v>41</v>
      </c>
      <c r="ED1" s="12" t="s">
        <v>42</v>
      </c>
      <c r="EE1" s="12" t="s">
        <v>43</v>
      </c>
      <c r="EF1" s="12" t="s">
        <v>44</v>
      </c>
    </row>
    <row r="2" spans="1:136" x14ac:dyDescent="0.25">
      <c r="A2">
        <v>823</v>
      </c>
      <c r="B2" s="1" t="s">
        <v>22</v>
      </c>
      <c r="C2">
        <v>46</v>
      </c>
      <c r="D2">
        <v>63</v>
      </c>
      <c r="E2">
        <v>79</v>
      </c>
      <c r="F2">
        <v>88</v>
      </c>
      <c r="G2">
        <v>96</v>
      </c>
      <c r="H2">
        <v>102</v>
      </c>
      <c r="I2">
        <v>108</v>
      </c>
      <c r="J2">
        <v>113</v>
      </c>
      <c r="K2">
        <v>119</v>
      </c>
      <c r="L2">
        <v>125</v>
      </c>
      <c r="M2">
        <v>130</v>
      </c>
      <c r="N2">
        <v>136</v>
      </c>
      <c r="O2">
        <v>142</v>
      </c>
      <c r="P2">
        <v>147</v>
      </c>
      <c r="Q2">
        <v>150</v>
      </c>
      <c r="R2">
        <v>151</v>
      </c>
      <c r="S2">
        <v>152</v>
      </c>
      <c r="T2">
        <v>152</v>
      </c>
      <c r="U2">
        <v>152</v>
      </c>
      <c r="V2">
        <v>152</v>
      </c>
      <c r="W2">
        <f>wzrost[[#This Row],[19lat]]-wzrost[[#This Row],[dlugosc_ur]]</f>
        <v>106</v>
      </c>
      <c r="X2">
        <f>wzrost[[#This Row],[19lat]]-wzrost[[#This Row],[15lat]]</f>
        <v>1</v>
      </c>
      <c r="Y2">
        <f>IF(wzrost[[#This Row],[1rok]]&lt;=5,IF(wzrost[[#This Row],[plec]]="ch",1,0),0)</f>
        <v>0</v>
      </c>
      <c r="Z2" s="1"/>
      <c r="AA2" s="1"/>
      <c r="AB2" s="1" t="e">
        <f>_xlfn.PERCENTILE.INC(wzrost[1rok],5)</f>
        <v>#NUM!</v>
      </c>
      <c r="AF2" t="s">
        <v>45</v>
      </c>
      <c r="AH2" t="s">
        <v>23</v>
      </c>
      <c r="AI2">
        <f>AVERAGE(BC2:BC1240)</f>
        <v>52.668280871670703</v>
      </c>
      <c r="AJ2">
        <f>AVERAGE(BX$2:BX$1048576)</f>
        <v>21.334947538337367</v>
      </c>
      <c r="AK2">
        <f t="shared" ref="AK2:BB2" si="0">AVERAGE(BY$2:BY$1048576)</f>
        <v>13.000807102502018</v>
      </c>
      <c r="AL2">
        <f t="shared" si="0"/>
        <v>8.9967715899919298</v>
      </c>
      <c r="AM2">
        <f t="shared" si="0"/>
        <v>7.2372881355932206</v>
      </c>
      <c r="AN2">
        <f t="shared" si="0"/>
        <v>6.6771589991928977</v>
      </c>
      <c r="AO2">
        <f t="shared" si="0"/>
        <v>5.9887005649717517</v>
      </c>
      <c r="AP2">
        <f t="shared" si="0"/>
        <v>5.7845036319612593</v>
      </c>
      <c r="AQ2">
        <f t="shared" si="0"/>
        <v>5.4979822437449553</v>
      </c>
      <c r="AR2">
        <f t="shared" si="0"/>
        <v>5.3260694108151734</v>
      </c>
      <c r="AS2">
        <f t="shared" si="0"/>
        <v>5.1993543179983854</v>
      </c>
      <c r="AT2">
        <f t="shared" si="0"/>
        <v>5.3268765133171909</v>
      </c>
      <c r="AU2">
        <f t="shared" si="0"/>
        <v>6.0112994350282483</v>
      </c>
      <c r="AV2">
        <f t="shared" si="0"/>
        <v>6.8870056497175138</v>
      </c>
      <c r="AW2">
        <f t="shared" si="0"/>
        <v>7.2502017756255048</v>
      </c>
      <c r="AX2">
        <f t="shared" si="0"/>
        <v>5.7312348668280872</v>
      </c>
      <c r="AY2">
        <f t="shared" si="0"/>
        <v>3.9838579499596447</v>
      </c>
      <c r="AZ2">
        <f t="shared" si="0"/>
        <v>2.3179983857949962</v>
      </c>
      <c r="BA2">
        <f t="shared" si="0"/>
        <v>0.98062953995157387</v>
      </c>
      <c r="BB2">
        <f t="shared" si="0"/>
        <v>0.4721549636803874</v>
      </c>
      <c r="BC2" s="6">
        <v>60</v>
      </c>
      <c r="BD2" s="6">
        <v>86</v>
      </c>
      <c r="BE2" s="6">
        <v>101</v>
      </c>
      <c r="BF2" s="6">
        <v>113</v>
      </c>
      <c r="BG2" s="6">
        <v>122</v>
      </c>
      <c r="BH2" s="6">
        <v>130</v>
      </c>
      <c r="BI2" s="6">
        <v>137</v>
      </c>
      <c r="BJ2" s="6">
        <v>144</v>
      </c>
      <c r="BK2" s="6">
        <v>151</v>
      </c>
      <c r="BL2" s="6">
        <v>157</v>
      </c>
      <c r="BM2" s="6">
        <v>164</v>
      </c>
      <c r="BN2" s="6">
        <v>170</v>
      </c>
      <c r="BO2" s="6">
        <v>178</v>
      </c>
      <c r="BP2" s="6">
        <v>186</v>
      </c>
      <c r="BQ2" s="6">
        <v>194</v>
      </c>
      <c r="BR2" s="6">
        <v>201</v>
      </c>
      <c r="BS2" s="6">
        <v>205</v>
      </c>
      <c r="BT2" s="6">
        <v>206</v>
      </c>
      <c r="BU2" s="6">
        <v>206</v>
      </c>
      <c r="BV2" s="6">
        <v>206</v>
      </c>
      <c r="BW2" s="7">
        <v>146</v>
      </c>
      <c r="BX2" s="11">
        <f>BD2-BC2</f>
        <v>26</v>
      </c>
      <c r="BY2" s="11">
        <f t="shared" ref="BY2:CP2" si="1">BE2-BD2</f>
        <v>15</v>
      </c>
      <c r="BZ2" s="11">
        <f t="shared" si="1"/>
        <v>12</v>
      </c>
      <c r="CA2" s="11">
        <f t="shared" si="1"/>
        <v>9</v>
      </c>
      <c r="CB2" s="11">
        <f t="shared" si="1"/>
        <v>8</v>
      </c>
      <c r="CC2" s="11">
        <f t="shared" si="1"/>
        <v>7</v>
      </c>
      <c r="CD2" s="11">
        <f t="shared" si="1"/>
        <v>7</v>
      </c>
      <c r="CE2" s="11">
        <f t="shared" si="1"/>
        <v>7</v>
      </c>
      <c r="CF2" s="11">
        <f t="shared" si="1"/>
        <v>6</v>
      </c>
      <c r="CG2" s="11">
        <f t="shared" si="1"/>
        <v>7</v>
      </c>
      <c r="CH2" s="11">
        <f t="shared" si="1"/>
        <v>6</v>
      </c>
      <c r="CI2" s="11">
        <f t="shared" si="1"/>
        <v>8</v>
      </c>
      <c r="CJ2" s="11">
        <f t="shared" si="1"/>
        <v>8</v>
      </c>
      <c r="CK2" s="11">
        <f t="shared" si="1"/>
        <v>8</v>
      </c>
      <c r="CL2" s="11">
        <f t="shared" si="1"/>
        <v>7</v>
      </c>
      <c r="CM2" s="11">
        <f t="shared" si="1"/>
        <v>4</v>
      </c>
      <c r="CN2" s="11">
        <f t="shared" si="1"/>
        <v>1</v>
      </c>
      <c r="CO2" s="11">
        <f t="shared" si="1"/>
        <v>0</v>
      </c>
      <c r="CP2" s="11">
        <f t="shared" si="1"/>
        <v>0</v>
      </c>
      <c r="CQ2" t="s">
        <v>23</v>
      </c>
      <c r="CR2" t="s">
        <v>48</v>
      </c>
      <c r="CS2" s="6">
        <v>58</v>
      </c>
      <c r="CT2" s="6">
        <v>76</v>
      </c>
      <c r="CU2" s="6">
        <v>100</v>
      </c>
      <c r="CV2" s="6">
        <v>112</v>
      </c>
      <c r="CW2" s="6">
        <v>121</v>
      </c>
      <c r="CX2" s="6">
        <v>129</v>
      </c>
      <c r="CY2" s="6">
        <v>136</v>
      </c>
      <c r="CZ2" s="6">
        <v>143</v>
      </c>
      <c r="DA2" s="6">
        <v>150</v>
      </c>
      <c r="DB2" s="6">
        <v>157</v>
      </c>
      <c r="DC2" s="6">
        <v>165</v>
      </c>
      <c r="DD2" s="6">
        <v>172</v>
      </c>
      <c r="DE2" s="6">
        <v>179</v>
      </c>
      <c r="DF2" s="6">
        <v>185</v>
      </c>
      <c r="DG2" s="6">
        <v>187</v>
      </c>
      <c r="DH2" s="6">
        <v>188</v>
      </c>
      <c r="DI2" s="6">
        <v>189</v>
      </c>
      <c r="DJ2" s="6">
        <v>189</v>
      </c>
      <c r="DK2" s="6">
        <v>189</v>
      </c>
      <c r="DL2" s="6">
        <v>189</v>
      </c>
      <c r="DM2" s="6">
        <v>131</v>
      </c>
      <c r="DN2" s="14">
        <f>Tabela2[[#This Row],[1rok]]-Tabela2[[#This Row],[dlugosc_ur]]</f>
        <v>18</v>
      </c>
      <c r="DO2" s="14">
        <f>Tabela2[[#This Row],[2lata]]-Tabela2[[#This Row],[1rok]]</f>
        <v>24</v>
      </c>
      <c r="DP2" s="14">
        <f>Tabela2[[#This Row],[3lata]]-Tabela2[[#This Row],[2lata]]</f>
        <v>12</v>
      </c>
      <c r="DQ2" s="14">
        <f>Tabela2[[#This Row],[4lata]]-Tabela2[[#This Row],[3lata]]</f>
        <v>9</v>
      </c>
      <c r="DR2" s="14">
        <f>Tabela2[[#This Row],[5lat]]-Tabela2[[#This Row],[4lata]]</f>
        <v>8</v>
      </c>
      <c r="DS2" s="14">
        <f>Tabela2[[#This Row],[6lat]]-Tabela2[[#This Row],[5lat]]</f>
        <v>7</v>
      </c>
      <c r="DT2" s="14">
        <f>Tabela2[[#This Row],[7lat]]-Tabela2[[#This Row],[6lat]]</f>
        <v>7</v>
      </c>
      <c r="DU2" s="14">
        <f>Tabela2[[#This Row],[8lat]]-Tabela2[[#This Row],[7lat]]</f>
        <v>7</v>
      </c>
      <c r="DV2" s="14">
        <f>Tabela2[[#This Row],[9lat]]-Tabela2[[#This Row],[8lat]]</f>
        <v>7</v>
      </c>
      <c r="DW2" s="14">
        <f>Tabela2[[#This Row],[10lat]]-Tabela2[[#This Row],[9lat]]</f>
        <v>8</v>
      </c>
      <c r="DX2" s="14">
        <f>Tabela2[[#This Row],[11lat]]-Tabela2[[#This Row],[10lat]]</f>
        <v>7</v>
      </c>
      <c r="DY2" s="14">
        <f>Tabela2[[#This Row],[12lat]]-Tabela2[[#This Row],[11lat]]</f>
        <v>7</v>
      </c>
      <c r="DZ2" s="14">
        <f>Tabela2[[#This Row],[13lat]]-Tabela2[[#This Row],[12lat]]</f>
        <v>6</v>
      </c>
      <c r="EA2" s="14">
        <f>Tabela2[[#This Row],[14lat]]-Tabela2[[#This Row],[13lat]]</f>
        <v>2</v>
      </c>
      <c r="EB2" s="14">
        <f>Tabela2[[#This Row],[15lat]]-Tabela2[[#This Row],[14lat]]</f>
        <v>1</v>
      </c>
      <c r="EC2" s="14">
        <f>Tabela2[[#This Row],[16lat]]-Tabela2[[#This Row],[15lat]]</f>
        <v>1</v>
      </c>
      <c r="ED2" s="14">
        <f>Tabela2[[#This Row],[17 lat]]-Tabela2[[#This Row],[16lat]]</f>
        <v>0</v>
      </c>
      <c r="EE2" s="14">
        <f>Tabela2[[#This Row],[18lat]]-Tabela2[[#This Row],[17 lat]]</f>
        <v>0</v>
      </c>
      <c r="EF2" s="14">
        <f>Tabela2[[#This Row],[19lat]]-Tabela2[[#This Row],[18lat]]</f>
        <v>0</v>
      </c>
    </row>
    <row r="3" spans="1:136" x14ac:dyDescent="0.25">
      <c r="A3">
        <v>1035</v>
      </c>
      <c r="B3" s="1" t="s">
        <v>22</v>
      </c>
      <c r="C3">
        <v>46</v>
      </c>
      <c r="D3">
        <v>63</v>
      </c>
      <c r="E3">
        <v>79</v>
      </c>
      <c r="F3">
        <v>88</v>
      </c>
      <c r="G3">
        <v>96</v>
      </c>
      <c r="H3">
        <v>102</v>
      </c>
      <c r="I3">
        <v>108</v>
      </c>
      <c r="J3">
        <v>113</v>
      </c>
      <c r="K3">
        <v>119</v>
      </c>
      <c r="L3">
        <v>125</v>
      </c>
      <c r="M3">
        <v>130</v>
      </c>
      <c r="N3">
        <v>136</v>
      </c>
      <c r="O3">
        <v>142</v>
      </c>
      <c r="P3">
        <v>147</v>
      </c>
      <c r="Q3">
        <v>150</v>
      </c>
      <c r="R3">
        <v>151</v>
      </c>
      <c r="S3">
        <v>152</v>
      </c>
      <c r="T3">
        <v>152</v>
      </c>
      <c r="U3">
        <v>152</v>
      </c>
      <c r="V3">
        <v>152</v>
      </c>
      <c r="W3">
        <f>wzrost[[#This Row],[19lat]]-wzrost[[#This Row],[dlugosc_ur]]</f>
        <v>106</v>
      </c>
      <c r="X3">
        <f>wzrost[[#This Row],[19lat]]-wzrost[[#This Row],[15lat]]</f>
        <v>1</v>
      </c>
      <c r="Y3">
        <f>IF(wzrost[[#This Row],[1rok]]&lt;=5,IF(wzrost[[#This Row],[plec]]="ch",1,0),0)</f>
        <v>0</v>
      </c>
      <c r="Z3" s="1"/>
      <c r="AA3" s="1"/>
      <c r="AB3" s="1" t="e">
        <f>_xlfn.PERCENTILE.INC(wzrost[1rok],5)</f>
        <v>#NUM!</v>
      </c>
      <c r="AH3" t="s">
        <v>22</v>
      </c>
      <c r="AI3">
        <f>AVERAGE(CS2:CS1024)</f>
        <v>51.43010752688172</v>
      </c>
      <c r="AJ3">
        <f>AVERAGE(DN2:DN1024)</f>
        <v>18.303030303030305</v>
      </c>
      <c r="AK3">
        <f t="shared" ref="AK3:BA3" si="2">AVERAGE(DO2:DO1024)</f>
        <v>16.462365591397848</v>
      </c>
      <c r="AL3">
        <f t="shared" si="2"/>
        <v>9.4848484848484844</v>
      </c>
      <c r="AM3">
        <f t="shared" si="2"/>
        <v>7.6588465298142721</v>
      </c>
      <c r="AN3">
        <f t="shared" si="2"/>
        <v>6.7829912023460412</v>
      </c>
      <c r="AO3">
        <f t="shared" si="2"/>
        <v>5.7751710654936463</v>
      </c>
      <c r="AP3">
        <f t="shared" si="2"/>
        <v>5.7302052785923756</v>
      </c>
      <c r="AQ3">
        <f t="shared" si="2"/>
        <v>5.8230694037145652</v>
      </c>
      <c r="AR3">
        <f t="shared" si="2"/>
        <v>6.0087976539589443</v>
      </c>
      <c r="AS3">
        <f t="shared" si="2"/>
        <v>6.1661779081133918</v>
      </c>
      <c r="AT3">
        <f t="shared" si="2"/>
        <v>6.4320625610948188</v>
      </c>
      <c r="AU3">
        <f t="shared" si="2"/>
        <v>6.290322580645161</v>
      </c>
      <c r="AV3">
        <f t="shared" si="2"/>
        <v>5.2785923753665687</v>
      </c>
      <c r="AW3">
        <f t="shared" si="2"/>
        <v>3.3978494623655915</v>
      </c>
      <c r="AX3">
        <f t="shared" si="2"/>
        <v>1.8954056695992181</v>
      </c>
      <c r="AY3">
        <f t="shared" si="2"/>
        <v>0.86999022482893451</v>
      </c>
      <c r="AZ3">
        <f t="shared" si="2"/>
        <v>0.36168132942326492</v>
      </c>
      <c r="BA3">
        <f t="shared" si="2"/>
        <v>0.23558162267839688</v>
      </c>
      <c r="BB3">
        <f>AVERAGE(EF2:EF1024)</f>
        <v>0.11241446725317693</v>
      </c>
      <c r="BC3" s="8">
        <v>60</v>
      </c>
      <c r="BD3" s="8">
        <v>86</v>
      </c>
      <c r="BE3" s="8">
        <v>102</v>
      </c>
      <c r="BF3" s="8">
        <v>113</v>
      </c>
      <c r="BG3" s="8">
        <v>121</v>
      </c>
      <c r="BH3" s="8">
        <v>129</v>
      </c>
      <c r="BI3" s="8">
        <v>136</v>
      </c>
      <c r="BJ3" s="8">
        <v>143</v>
      </c>
      <c r="BK3" s="8">
        <v>150</v>
      </c>
      <c r="BL3" s="8">
        <v>156</v>
      </c>
      <c r="BM3" s="8">
        <v>163</v>
      </c>
      <c r="BN3" s="8">
        <v>169</v>
      </c>
      <c r="BO3" s="8">
        <v>176</v>
      </c>
      <c r="BP3" s="8">
        <v>184</v>
      </c>
      <c r="BQ3" s="8">
        <v>188</v>
      </c>
      <c r="BR3" s="8">
        <v>194</v>
      </c>
      <c r="BS3" s="8">
        <v>196</v>
      </c>
      <c r="BT3" s="8">
        <v>200</v>
      </c>
      <c r="BU3" s="8">
        <v>203</v>
      </c>
      <c r="BV3" s="8">
        <v>203</v>
      </c>
      <c r="BW3" s="9">
        <v>143</v>
      </c>
      <c r="BX3" s="11">
        <f t="shared" ref="BX3:BX66" si="3">BD3-BC3</f>
        <v>26</v>
      </c>
      <c r="BY3" s="11">
        <f t="shared" ref="BY3:BY66" si="4">BE3-BD3</f>
        <v>16</v>
      </c>
      <c r="BZ3" s="11">
        <f t="shared" ref="BZ3:BZ66" si="5">BF3-BE3</f>
        <v>11</v>
      </c>
      <c r="CA3" s="11">
        <f t="shared" ref="CA3:CA66" si="6">BG3-BF3</f>
        <v>8</v>
      </c>
      <c r="CB3" s="11">
        <f t="shared" ref="CB3:CB66" si="7">BH3-BG3</f>
        <v>8</v>
      </c>
      <c r="CC3" s="11">
        <f t="shared" ref="CC3:CC66" si="8">BI3-BH3</f>
        <v>7</v>
      </c>
      <c r="CD3" s="11">
        <f t="shared" ref="CD3:CD66" si="9">BJ3-BI3</f>
        <v>7</v>
      </c>
      <c r="CE3" s="11">
        <f t="shared" ref="CE3:CE66" si="10">BK3-BJ3</f>
        <v>7</v>
      </c>
      <c r="CF3" s="11">
        <f t="shared" ref="CF3:CF66" si="11">BL3-BK3</f>
        <v>6</v>
      </c>
      <c r="CG3" s="11">
        <f t="shared" ref="CG3:CG66" si="12">BM3-BL3</f>
        <v>7</v>
      </c>
      <c r="CH3" s="11">
        <f t="shared" ref="CH3:CH66" si="13">BN3-BM3</f>
        <v>6</v>
      </c>
      <c r="CI3" s="11">
        <f t="shared" ref="CI3:CI66" si="14">BO3-BN3</f>
        <v>7</v>
      </c>
      <c r="CJ3" s="11">
        <f t="shared" ref="CJ3:CJ66" si="15">BP3-BO3</f>
        <v>8</v>
      </c>
      <c r="CK3" s="11">
        <f t="shared" ref="CK3:CK66" si="16">BQ3-BP3</f>
        <v>4</v>
      </c>
      <c r="CL3" s="11">
        <f t="shared" ref="CL3:CL66" si="17">BR3-BQ3</f>
        <v>6</v>
      </c>
      <c r="CM3" s="11">
        <f t="shared" ref="CM3:CM66" si="18">BS3-BR3</f>
        <v>2</v>
      </c>
      <c r="CN3" s="11">
        <f t="shared" ref="CN3:CN66" si="19">BT3-BS3</f>
        <v>4</v>
      </c>
      <c r="CO3" s="11">
        <f t="shared" ref="CO3:CO66" si="20">BU3-BT3</f>
        <v>3</v>
      </c>
      <c r="CP3" s="11">
        <f t="shared" ref="CP3:CP66" si="21">BV3-BU3</f>
        <v>0</v>
      </c>
      <c r="CQ3" t="s">
        <v>22</v>
      </c>
      <c r="CS3" s="8">
        <v>57</v>
      </c>
      <c r="CT3" s="8">
        <v>75</v>
      </c>
      <c r="CU3" s="8">
        <v>92</v>
      </c>
      <c r="CV3" s="8">
        <v>102</v>
      </c>
      <c r="CW3" s="8">
        <v>111</v>
      </c>
      <c r="CX3" s="8">
        <v>118</v>
      </c>
      <c r="CY3" s="8">
        <v>125</v>
      </c>
      <c r="CZ3" s="8">
        <v>131</v>
      </c>
      <c r="DA3" s="8">
        <v>137</v>
      </c>
      <c r="DB3" s="8">
        <v>144</v>
      </c>
      <c r="DC3" s="8">
        <v>151</v>
      </c>
      <c r="DD3" s="8">
        <v>157</v>
      </c>
      <c r="DE3" s="8">
        <v>164</v>
      </c>
      <c r="DF3" s="8">
        <v>169</v>
      </c>
      <c r="DG3" s="8">
        <v>173</v>
      </c>
      <c r="DH3" s="8">
        <v>178</v>
      </c>
      <c r="DI3" s="8">
        <v>182</v>
      </c>
      <c r="DJ3" s="8">
        <v>184</v>
      </c>
      <c r="DK3" s="8">
        <v>184</v>
      </c>
      <c r="DL3" s="8">
        <v>184</v>
      </c>
      <c r="DM3" s="8">
        <v>127</v>
      </c>
      <c r="DN3" s="6">
        <f>Tabela2[[#This Row],[1rok]]-Tabela2[[#This Row],[dlugosc_ur]]</f>
        <v>18</v>
      </c>
      <c r="DO3" s="14">
        <f>Tabela2[[#This Row],[2lata]]-Tabela2[[#This Row],[1rok]]</f>
        <v>17</v>
      </c>
      <c r="DP3" s="14">
        <f>Tabela2[[#This Row],[3lata]]-Tabela2[[#This Row],[2lata]]</f>
        <v>10</v>
      </c>
      <c r="DQ3" s="14">
        <f>Tabela2[[#This Row],[4lata]]-Tabela2[[#This Row],[3lata]]</f>
        <v>9</v>
      </c>
      <c r="DR3" s="14">
        <f>Tabela2[[#This Row],[5lat]]-Tabela2[[#This Row],[4lata]]</f>
        <v>7</v>
      </c>
      <c r="DS3" s="14">
        <f>Tabela2[[#This Row],[6lat]]-Tabela2[[#This Row],[5lat]]</f>
        <v>7</v>
      </c>
      <c r="DT3" s="14">
        <f>Tabela2[[#This Row],[7lat]]-Tabela2[[#This Row],[6lat]]</f>
        <v>6</v>
      </c>
      <c r="DU3" s="14">
        <f>Tabela2[[#This Row],[8lat]]-Tabela2[[#This Row],[7lat]]</f>
        <v>6</v>
      </c>
      <c r="DV3" s="14">
        <f>Tabela2[[#This Row],[9lat]]-Tabela2[[#This Row],[8lat]]</f>
        <v>7</v>
      </c>
      <c r="DW3" s="14">
        <f>Tabela2[[#This Row],[10lat]]-Tabela2[[#This Row],[9lat]]</f>
        <v>7</v>
      </c>
      <c r="DX3" s="14">
        <f>Tabela2[[#This Row],[11lat]]-Tabela2[[#This Row],[10lat]]</f>
        <v>6</v>
      </c>
      <c r="DY3" s="14">
        <f>Tabela2[[#This Row],[12lat]]-Tabela2[[#This Row],[11lat]]</f>
        <v>7</v>
      </c>
      <c r="DZ3" s="14">
        <f>Tabela2[[#This Row],[13lat]]-Tabela2[[#This Row],[12lat]]</f>
        <v>5</v>
      </c>
      <c r="EA3" s="14">
        <f>Tabela2[[#This Row],[14lat]]-Tabela2[[#This Row],[13lat]]</f>
        <v>4</v>
      </c>
      <c r="EB3" s="14">
        <f>Tabela2[[#This Row],[15lat]]-Tabela2[[#This Row],[14lat]]</f>
        <v>5</v>
      </c>
      <c r="EC3" s="14">
        <f>Tabela2[[#This Row],[16lat]]-Tabela2[[#This Row],[15lat]]</f>
        <v>4</v>
      </c>
      <c r="ED3" s="14">
        <f>Tabela2[[#This Row],[17 lat]]-Tabela2[[#This Row],[16lat]]</f>
        <v>2</v>
      </c>
      <c r="EE3" s="14">
        <f>Tabela2[[#This Row],[18lat]]-Tabela2[[#This Row],[17 lat]]</f>
        <v>0</v>
      </c>
      <c r="EF3" s="14">
        <f>Tabela2[[#This Row],[19lat]]-Tabela2[[#This Row],[18lat]]</f>
        <v>0</v>
      </c>
    </row>
    <row r="4" spans="1:136" x14ac:dyDescent="0.25">
      <c r="A4">
        <v>1657</v>
      </c>
      <c r="B4" s="1" t="s">
        <v>22</v>
      </c>
      <c r="C4">
        <v>46</v>
      </c>
      <c r="D4">
        <v>63</v>
      </c>
      <c r="E4">
        <v>79</v>
      </c>
      <c r="F4">
        <v>88</v>
      </c>
      <c r="G4">
        <v>96</v>
      </c>
      <c r="H4">
        <v>102</v>
      </c>
      <c r="I4">
        <v>108</v>
      </c>
      <c r="J4">
        <v>113</v>
      </c>
      <c r="K4">
        <v>119</v>
      </c>
      <c r="L4">
        <v>125</v>
      </c>
      <c r="M4">
        <v>130</v>
      </c>
      <c r="N4">
        <v>136</v>
      </c>
      <c r="O4">
        <v>142</v>
      </c>
      <c r="P4">
        <v>147</v>
      </c>
      <c r="Q4">
        <v>150</v>
      </c>
      <c r="R4">
        <v>151</v>
      </c>
      <c r="S4">
        <v>152</v>
      </c>
      <c r="T4">
        <v>152</v>
      </c>
      <c r="U4">
        <v>152</v>
      </c>
      <c r="V4">
        <v>152</v>
      </c>
      <c r="W4">
        <f>wzrost[[#This Row],[19lat]]-wzrost[[#This Row],[dlugosc_ur]]</f>
        <v>106</v>
      </c>
      <c r="X4">
        <f>wzrost[[#This Row],[19lat]]-wzrost[[#This Row],[15lat]]</f>
        <v>1</v>
      </c>
      <c r="Y4">
        <f>IF(wzrost[[#This Row],[1rok]]&lt;=5,IF(wzrost[[#This Row],[plec]]="ch",1,0),0)</f>
        <v>0</v>
      </c>
      <c r="Z4" s="1"/>
      <c r="AA4" s="1"/>
      <c r="AB4" s="1" t="e">
        <f>_xlfn.PERCENTILE.INC(wzrost[1rok],5)</f>
        <v>#NUM!</v>
      </c>
      <c r="AI4">
        <f>AI2-AI3</f>
        <v>1.2381733447889829</v>
      </c>
      <c r="AJ4">
        <f>AJ2-AJ3</f>
        <v>3.0319172353070627</v>
      </c>
      <c r="AK4" s="16">
        <f t="shared" ref="AK4:BB4" si="22">AK2-AK3</f>
        <v>-3.4615584888958306</v>
      </c>
      <c r="AL4">
        <f t="shared" si="22"/>
        <v>-0.48807689485655459</v>
      </c>
      <c r="AM4">
        <f t="shared" si="22"/>
        <v>-0.42155839422105146</v>
      </c>
      <c r="AN4" s="16">
        <f t="shared" si="22"/>
        <v>-0.10583220315314357</v>
      </c>
      <c r="AO4">
        <f t="shared" si="22"/>
        <v>0.2135294994781054</v>
      </c>
      <c r="AP4">
        <f t="shared" si="22"/>
        <v>5.4298353368883667E-2</v>
      </c>
      <c r="AQ4">
        <f t="shared" si="22"/>
        <v>-0.32508715996960991</v>
      </c>
      <c r="AR4">
        <f t="shared" si="22"/>
        <v>-0.6827282431437709</v>
      </c>
      <c r="AS4">
        <f t="shared" si="22"/>
        <v>-0.9668235901150064</v>
      </c>
      <c r="AT4" s="16">
        <f t="shared" si="22"/>
        <v>-1.1051860477776279</v>
      </c>
      <c r="AU4">
        <f t="shared" si="22"/>
        <v>-0.27902314561691277</v>
      </c>
      <c r="AV4">
        <f t="shared" si="22"/>
        <v>1.6084132743509452</v>
      </c>
      <c r="AW4">
        <f t="shared" si="22"/>
        <v>3.8523523132599133</v>
      </c>
      <c r="AX4">
        <f t="shared" si="22"/>
        <v>3.8358291972288692</v>
      </c>
      <c r="AY4">
        <f t="shared" si="22"/>
        <v>3.1138677251307101</v>
      </c>
      <c r="AZ4">
        <f t="shared" si="22"/>
        <v>1.9563170563717311</v>
      </c>
      <c r="BA4">
        <f t="shared" si="22"/>
        <v>0.74504791727317699</v>
      </c>
      <c r="BB4">
        <f t="shared" si="22"/>
        <v>0.35974049642721045</v>
      </c>
      <c r="BC4" s="6">
        <v>60</v>
      </c>
      <c r="BD4" s="6">
        <v>87</v>
      </c>
      <c r="BE4" s="6">
        <v>103</v>
      </c>
      <c r="BF4" s="6">
        <v>115</v>
      </c>
      <c r="BG4" s="6">
        <v>124</v>
      </c>
      <c r="BH4" s="6">
        <v>132</v>
      </c>
      <c r="BI4" s="6">
        <v>140</v>
      </c>
      <c r="BJ4" s="6">
        <v>147</v>
      </c>
      <c r="BK4" s="6">
        <v>154</v>
      </c>
      <c r="BL4" s="6">
        <v>161</v>
      </c>
      <c r="BM4" s="6">
        <v>167</v>
      </c>
      <c r="BN4" s="6">
        <v>174</v>
      </c>
      <c r="BO4" s="6">
        <v>181</v>
      </c>
      <c r="BP4" s="6">
        <v>190</v>
      </c>
      <c r="BQ4" s="6">
        <v>198</v>
      </c>
      <c r="BR4" s="6">
        <v>198</v>
      </c>
      <c r="BS4" s="6">
        <v>199</v>
      </c>
      <c r="BT4" s="6">
        <v>201</v>
      </c>
      <c r="BU4" s="6">
        <v>201</v>
      </c>
      <c r="BV4" s="6">
        <v>201</v>
      </c>
      <c r="BW4" s="7">
        <v>141</v>
      </c>
      <c r="BX4" s="11">
        <f t="shared" si="3"/>
        <v>27</v>
      </c>
      <c r="BY4" s="11">
        <f t="shared" si="4"/>
        <v>16</v>
      </c>
      <c r="BZ4" s="11">
        <f t="shared" si="5"/>
        <v>12</v>
      </c>
      <c r="CA4" s="11">
        <f t="shared" si="6"/>
        <v>9</v>
      </c>
      <c r="CB4" s="11">
        <f t="shared" si="7"/>
        <v>8</v>
      </c>
      <c r="CC4" s="11">
        <f t="shared" si="8"/>
        <v>8</v>
      </c>
      <c r="CD4" s="11">
        <f t="shared" si="9"/>
        <v>7</v>
      </c>
      <c r="CE4" s="11">
        <f t="shared" si="10"/>
        <v>7</v>
      </c>
      <c r="CF4" s="11">
        <f t="shared" si="11"/>
        <v>7</v>
      </c>
      <c r="CG4" s="11">
        <f t="shared" si="12"/>
        <v>6</v>
      </c>
      <c r="CH4" s="11">
        <f t="shared" si="13"/>
        <v>7</v>
      </c>
      <c r="CI4" s="11">
        <f t="shared" si="14"/>
        <v>7</v>
      </c>
      <c r="CJ4" s="11">
        <f t="shared" si="15"/>
        <v>9</v>
      </c>
      <c r="CK4" s="11">
        <f t="shared" si="16"/>
        <v>8</v>
      </c>
      <c r="CL4" s="11">
        <f t="shared" si="17"/>
        <v>0</v>
      </c>
      <c r="CM4" s="11">
        <f t="shared" si="18"/>
        <v>1</v>
      </c>
      <c r="CN4" s="11">
        <f t="shared" si="19"/>
        <v>2</v>
      </c>
      <c r="CO4" s="11">
        <f t="shared" si="20"/>
        <v>0</v>
      </c>
      <c r="CP4" s="11">
        <f t="shared" si="21"/>
        <v>0</v>
      </c>
      <c r="CS4" s="6">
        <v>57</v>
      </c>
      <c r="CT4" s="6">
        <v>74</v>
      </c>
      <c r="CU4" s="6">
        <v>91</v>
      </c>
      <c r="CV4" s="6">
        <v>101</v>
      </c>
      <c r="CW4" s="6">
        <v>110</v>
      </c>
      <c r="CX4" s="6">
        <v>117</v>
      </c>
      <c r="CY4" s="6">
        <v>123</v>
      </c>
      <c r="CZ4" s="6">
        <v>130</v>
      </c>
      <c r="DA4" s="6">
        <v>136</v>
      </c>
      <c r="DB4" s="6">
        <v>142</v>
      </c>
      <c r="DC4" s="6">
        <v>149</v>
      </c>
      <c r="DD4" s="6">
        <v>156</v>
      </c>
      <c r="DE4" s="6">
        <v>162</v>
      </c>
      <c r="DF4" s="6">
        <v>167</v>
      </c>
      <c r="DG4" s="6">
        <v>175</v>
      </c>
      <c r="DH4" s="6">
        <v>177</v>
      </c>
      <c r="DI4" s="6">
        <v>177</v>
      </c>
      <c r="DJ4" s="6">
        <v>178</v>
      </c>
      <c r="DK4" s="6">
        <v>178</v>
      </c>
      <c r="DL4" s="6">
        <v>178</v>
      </c>
      <c r="DM4" s="6">
        <v>121</v>
      </c>
      <c r="DN4" s="6">
        <f>Tabela2[[#This Row],[1rok]]-Tabela2[[#This Row],[dlugosc_ur]]</f>
        <v>17</v>
      </c>
      <c r="DO4" s="14">
        <f>Tabela2[[#This Row],[2lata]]-Tabela2[[#This Row],[1rok]]</f>
        <v>17</v>
      </c>
      <c r="DP4" s="14">
        <f>Tabela2[[#This Row],[3lata]]-Tabela2[[#This Row],[2lata]]</f>
        <v>10</v>
      </c>
      <c r="DQ4" s="14">
        <f>Tabela2[[#This Row],[4lata]]-Tabela2[[#This Row],[3lata]]</f>
        <v>9</v>
      </c>
      <c r="DR4" s="14">
        <f>Tabela2[[#This Row],[5lat]]-Tabela2[[#This Row],[4lata]]</f>
        <v>7</v>
      </c>
      <c r="DS4" s="14">
        <f>Tabela2[[#This Row],[6lat]]-Tabela2[[#This Row],[5lat]]</f>
        <v>6</v>
      </c>
      <c r="DT4" s="14">
        <f>Tabela2[[#This Row],[7lat]]-Tabela2[[#This Row],[6lat]]</f>
        <v>7</v>
      </c>
      <c r="DU4" s="14">
        <f>Tabela2[[#This Row],[8lat]]-Tabela2[[#This Row],[7lat]]</f>
        <v>6</v>
      </c>
      <c r="DV4" s="14">
        <f>Tabela2[[#This Row],[9lat]]-Tabela2[[#This Row],[8lat]]</f>
        <v>6</v>
      </c>
      <c r="DW4" s="14">
        <f>Tabela2[[#This Row],[10lat]]-Tabela2[[#This Row],[9lat]]</f>
        <v>7</v>
      </c>
      <c r="DX4" s="14">
        <f>Tabela2[[#This Row],[11lat]]-Tabela2[[#This Row],[10lat]]</f>
        <v>7</v>
      </c>
      <c r="DY4" s="14">
        <f>Tabela2[[#This Row],[12lat]]-Tabela2[[#This Row],[11lat]]</f>
        <v>6</v>
      </c>
      <c r="DZ4" s="14">
        <f>Tabela2[[#This Row],[13lat]]-Tabela2[[#This Row],[12lat]]</f>
        <v>5</v>
      </c>
      <c r="EA4" s="14">
        <f>Tabela2[[#This Row],[14lat]]-Tabela2[[#This Row],[13lat]]</f>
        <v>8</v>
      </c>
      <c r="EB4" s="14">
        <f>Tabela2[[#This Row],[15lat]]-Tabela2[[#This Row],[14lat]]</f>
        <v>2</v>
      </c>
      <c r="EC4" s="14">
        <f>Tabela2[[#This Row],[16lat]]-Tabela2[[#This Row],[15lat]]</f>
        <v>0</v>
      </c>
      <c r="ED4" s="14">
        <f>Tabela2[[#This Row],[17 lat]]-Tabela2[[#This Row],[16lat]]</f>
        <v>1</v>
      </c>
      <c r="EE4" s="14">
        <f>Tabela2[[#This Row],[18lat]]-Tabela2[[#This Row],[17 lat]]</f>
        <v>0</v>
      </c>
      <c r="EF4" s="14">
        <f>Tabela2[[#This Row],[19lat]]-Tabela2[[#This Row],[18lat]]</f>
        <v>0</v>
      </c>
    </row>
    <row r="5" spans="1:136" x14ac:dyDescent="0.25">
      <c r="A5">
        <v>1665</v>
      </c>
      <c r="B5" s="1" t="s">
        <v>22</v>
      </c>
      <c r="C5">
        <v>46</v>
      </c>
      <c r="D5">
        <v>63</v>
      </c>
      <c r="E5">
        <v>79</v>
      </c>
      <c r="F5">
        <v>88</v>
      </c>
      <c r="G5">
        <v>96</v>
      </c>
      <c r="H5">
        <v>102</v>
      </c>
      <c r="I5">
        <v>108</v>
      </c>
      <c r="J5">
        <v>113</v>
      </c>
      <c r="K5">
        <v>119</v>
      </c>
      <c r="L5">
        <v>125</v>
      </c>
      <c r="M5">
        <v>130</v>
      </c>
      <c r="N5">
        <v>136</v>
      </c>
      <c r="O5">
        <v>142</v>
      </c>
      <c r="P5">
        <v>147</v>
      </c>
      <c r="Q5">
        <v>150</v>
      </c>
      <c r="R5">
        <v>151</v>
      </c>
      <c r="S5">
        <v>152</v>
      </c>
      <c r="T5">
        <v>152</v>
      </c>
      <c r="U5">
        <v>152</v>
      </c>
      <c r="V5">
        <v>152</v>
      </c>
      <c r="W5">
        <f>wzrost[[#This Row],[19lat]]-wzrost[[#This Row],[dlugosc_ur]]</f>
        <v>106</v>
      </c>
      <c r="X5">
        <f>wzrost[[#This Row],[19lat]]-wzrost[[#This Row],[15lat]]</f>
        <v>1</v>
      </c>
      <c r="Y5">
        <f>IF(wzrost[[#This Row],[1rok]]&lt;=5,IF(wzrost[[#This Row],[plec]]="ch",1,0),0)</f>
        <v>0</v>
      </c>
      <c r="Z5" s="1"/>
      <c r="AA5" s="1"/>
      <c r="AB5" s="1" t="e">
        <f>_xlfn.PERCENTILE.INC(wzrost[1rok],5)</f>
        <v>#NUM!</v>
      </c>
      <c r="BC5" s="8">
        <v>60</v>
      </c>
      <c r="BD5" s="8">
        <v>87</v>
      </c>
      <c r="BE5" s="8">
        <v>102</v>
      </c>
      <c r="BF5" s="8">
        <v>114</v>
      </c>
      <c r="BG5" s="8">
        <v>123</v>
      </c>
      <c r="BH5" s="8">
        <v>131</v>
      </c>
      <c r="BI5" s="8">
        <v>138</v>
      </c>
      <c r="BJ5" s="8">
        <v>146</v>
      </c>
      <c r="BK5" s="8">
        <v>152</v>
      </c>
      <c r="BL5" s="8">
        <v>159</v>
      </c>
      <c r="BM5" s="8">
        <v>166</v>
      </c>
      <c r="BN5" s="8">
        <v>172</v>
      </c>
      <c r="BO5" s="8">
        <v>180</v>
      </c>
      <c r="BP5" s="8">
        <v>188</v>
      </c>
      <c r="BQ5" s="8">
        <v>196</v>
      </c>
      <c r="BR5" s="8">
        <v>199</v>
      </c>
      <c r="BS5" s="8">
        <v>200</v>
      </c>
      <c r="BT5" s="8">
        <v>201</v>
      </c>
      <c r="BU5" s="8">
        <v>201</v>
      </c>
      <c r="BV5" s="8">
        <v>201</v>
      </c>
      <c r="BW5" s="9">
        <v>141</v>
      </c>
      <c r="BX5" s="11">
        <f t="shared" si="3"/>
        <v>27</v>
      </c>
      <c r="BY5" s="11">
        <f t="shared" si="4"/>
        <v>15</v>
      </c>
      <c r="BZ5" s="11">
        <f t="shared" si="5"/>
        <v>12</v>
      </c>
      <c r="CA5" s="11">
        <f t="shared" si="6"/>
        <v>9</v>
      </c>
      <c r="CB5" s="11">
        <f t="shared" si="7"/>
        <v>8</v>
      </c>
      <c r="CC5" s="11">
        <f t="shared" si="8"/>
        <v>7</v>
      </c>
      <c r="CD5" s="11">
        <f t="shared" si="9"/>
        <v>8</v>
      </c>
      <c r="CE5" s="11">
        <f t="shared" si="10"/>
        <v>6</v>
      </c>
      <c r="CF5" s="11">
        <f t="shared" si="11"/>
        <v>7</v>
      </c>
      <c r="CG5" s="11">
        <f t="shared" si="12"/>
        <v>7</v>
      </c>
      <c r="CH5" s="11">
        <f t="shared" si="13"/>
        <v>6</v>
      </c>
      <c r="CI5" s="11">
        <f t="shared" si="14"/>
        <v>8</v>
      </c>
      <c r="CJ5" s="11">
        <f t="shared" si="15"/>
        <v>8</v>
      </c>
      <c r="CK5" s="11">
        <f t="shared" si="16"/>
        <v>8</v>
      </c>
      <c r="CL5" s="11">
        <f t="shared" si="17"/>
        <v>3</v>
      </c>
      <c r="CM5" s="11">
        <f t="shared" si="18"/>
        <v>1</v>
      </c>
      <c r="CN5" s="11">
        <f t="shared" si="19"/>
        <v>1</v>
      </c>
      <c r="CO5" s="11">
        <f t="shared" si="20"/>
        <v>0</v>
      </c>
      <c r="CP5" s="11">
        <f t="shared" si="21"/>
        <v>0</v>
      </c>
      <c r="CS5" s="8">
        <v>57</v>
      </c>
      <c r="CT5" s="8">
        <v>74</v>
      </c>
      <c r="CU5" s="8">
        <v>92</v>
      </c>
      <c r="CV5" s="8">
        <v>102</v>
      </c>
      <c r="CW5" s="8">
        <v>111</v>
      </c>
      <c r="CX5" s="8">
        <v>118</v>
      </c>
      <c r="CY5" s="8">
        <v>125</v>
      </c>
      <c r="CZ5" s="8">
        <v>131</v>
      </c>
      <c r="DA5" s="8">
        <v>137</v>
      </c>
      <c r="DB5" s="8">
        <v>144</v>
      </c>
      <c r="DC5" s="8">
        <v>151</v>
      </c>
      <c r="DD5" s="8">
        <v>157</v>
      </c>
      <c r="DE5" s="8">
        <v>164</v>
      </c>
      <c r="DF5" s="8">
        <v>169</v>
      </c>
      <c r="DG5" s="8">
        <v>173</v>
      </c>
      <c r="DH5" s="8">
        <v>175</v>
      </c>
      <c r="DI5" s="8">
        <v>177</v>
      </c>
      <c r="DJ5" s="8">
        <v>177</v>
      </c>
      <c r="DK5" s="8">
        <v>177</v>
      </c>
      <c r="DL5" s="8">
        <v>177</v>
      </c>
      <c r="DM5" s="8">
        <v>120</v>
      </c>
      <c r="DN5" s="6">
        <f>Tabela2[[#This Row],[1rok]]-Tabela2[[#This Row],[dlugosc_ur]]</f>
        <v>17</v>
      </c>
      <c r="DO5" s="14">
        <f>Tabela2[[#This Row],[2lata]]-Tabela2[[#This Row],[1rok]]</f>
        <v>18</v>
      </c>
      <c r="DP5" s="14">
        <f>Tabela2[[#This Row],[3lata]]-Tabela2[[#This Row],[2lata]]</f>
        <v>10</v>
      </c>
      <c r="DQ5" s="14">
        <f>Tabela2[[#This Row],[4lata]]-Tabela2[[#This Row],[3lata]]</f>
        <v>9</v>
      </c>
      <c r="DR5" s="14">
        <f>Tabela2[[#This Row],[5lat]]-Tabela2[[#This Row],[4lata]]</f>
        <v>7</v>
      </c>
      <c r="DS5" s="14">
        <f>Tabela2[[#This Row],[6lat]]-Tabela2[[#This Row],[5lat]]</f>
        <v>7</v>
      </c>
      <c r="DT5" s="14">
        <f>Tabela2[[#This Row],[7lat]]-Tabela2[[#This Row],[6lat]]</f>
        <v>6</v>
      </c>
      <c r="DU5" s="14">
        <f>Tabela2[[#This Row],[8lat]]-Tabela2[[#This Row],[7lat]]</f>
        <v>6</v>
      </c>
      <c r="DV5" s="14">
        <f>Tabela2[[#This Row],[9lat]]-Tabela2[[#This Row],[8lat]]</f>
        <v>7</v>
      </c>
      <c r="DW5" s="14">
        <f>Tabela2[[#This Row],[10lat]]-Tabela2[[#This Row],[9lat]]</f>
        <v>7</v>
      </c>
      <c r="DX5" s="14">
        <f>Tabela2[[#This Row],[11lat]]-Tabela2[[#This Row],[10lat]]</f>
        <v>6</v>
      </c>
      <c r="DY5" s="14">
        <f>Tabela2[[#This Row],[12lat]]-Tabela2[[#This Row],[11lat]]</f>
        <v>7</v>
      </c>
      <c r="DZ5" s="14">
        <f>Tabela2[[#This Row],[13lat]]-Tabela2[[#This Row],[12lat]]</f>
        <v>5</v>
      </c>
      <c r="EA5" s="14">
        <f>Tabela2[[#This Row],[14lat]]-Tabela2[[#This Row],[13lat]]</f>
        <v>4</v>
      </c>
      <c r="EB5" s="14">
        <f>Tabela2[[#This Row],[15lat]]-Tabela2[[#This Row],[14lat]]</f>
        <v>2</v>
      </c>
      <c r="EC5" s="14">
        <f>Tabela2[[#This Row],[16lat]]-Tabela2[[#This Row],[15lat]]</f>
        <v>2</v>
      </c>
      <c r="ED5" s="14">
        <f>Tabela2[[#This Row],[17 lat]]-Tabela2[[#This Row],[16lat]]</f>
        <v>0</v>
      </c>
      <c r="EE5" s="14">
        <f>Tabela2[[#This Row],[18lat]]-Tabela2[[#This Row],[17 lat]]</f>
        <v>0</v>
      </c>
      <c r="EF5" s="14">
        <f>Tabela2[[#This Row],[19lat]]-Tabela2[[#This Row],[18lat]]</f>
        <v>0</v>
      </c>
    </row>
    <row r="6" spans="1:136" x14ac:dyDescent="0.25">
      <c r="A6">
        <v>1835</v>
      </c>
      <c r="B6" s="1" t="s">
        <v>22</v>
      </c>
      <c r="C6">
        <v>46</v>
      </c>
      <c r="D6">
        <v>64</v>
      </c>
      <c r="E6">
        <v>79</v>
      </c>
      <c r="F6">
        <v>89</v>
      </c>
      <c r="G6">
        <v>96</v>
      </c>
      <c r="H6">
        <v>103</v>
      </c>
      <c r="I6">
        <v>108</v>
      </c>
      <c r="J6">
        <v>114</v>
      </c>
      <c r="K6">
        <v>119</v>
      </c>
      <c r="L6">
        <v>125</v>
      </c>
      <c r="M6">
        <v>131</v>
      </c>
      <c r="N6">
        <v>137</v>
      </c>
      <c r="O6">
        <v>142</v>
      </c>
      <c r="P6">
        <v>147</v>
      </c>
      <c r="Q6">
        <v>150</v>
      </c>
      <c r="R6">
        <v>152</v>
      </c>
      <c r="S6">
        <v>152</v>
      </c>
      <c r="T6">
        <v>152</v>
      </c>
      <c r="U6">
        <v>152</v>
      </c>
      <c r="V6">
        <v>152</v>
      </c>
      <c r="W6">
        <f>wzrost[[#This Row],[19lat]]-wzrost[[#This Row],[dlugosc_ur]]</f>
        <v>106</v>
      </c>
      <c r="X6">
        <f>wzrost[[#This Row],[19lat]]-wzrost[[#This Row],[15lat]]</f>
        <v>0</v>
      </c>
      <c r="Y6">
        <f>IF(wzrost[[#This Row],[1rok]]&lt;=5,IF(wzrost[[#This Row],[plec]]="ch",1,0),0)</f>
        <v>0</v>
      </c>
      <c r="Z6" s="1"/>
      <c r="AA6" s="1"/>
      <c r="AB6" s="1" t="e">
        <f>_xlfn.PERCENTILE.INC(wzrost[1rok],5)</f>
        <v>#NUM!</v>
      </c>
      <c r="AH6" t="s">
        <v>23</v>
      </c>
      <c r="AI6">
        <f>AVERAGEIF($B2:$B2263,$AH6,C2:C2263)</f>
        <v>52.668280871670703</v>
      </c>
      <c r="AJ6">
        <f t="shared" ref="AJ6:BB6" si="23">AVERAGEIF($B2:$B2263,$AH6,D2:D2263)</f>
        <v>74.003228410008077</v>
      </c>
      <c r="AK6">
        <f t="shared" si="23"/>
        <v>87.004035512510086</v>
      </c>
      <c r="AL6">
        <f t="shared" si="23"/>
        <v>96.000807102502023</v>
      </c>
      <c r="AM6">
        <f t="shared" si="23"/>
        <v>103.23809523809524</v>
      </c>
      <c r="AN6">
        <f t="shared" si="23"/>
        <v>109.91525423728814</v>
      </c>
      <c r="AO6">
        <f t="shared" si="23"/>
        <v>115.90395480225989</v>
      </c>
      <c r="AP6">
        <f t="shared" si="23"/>
        <v>121.68845843422115</v>
      </c>
      <c r="AQ6">
        <f t="shared" si="23"/>
        <v>127.1864406779661</v>
      </c>
      <c r="AR6">
        <f t="shared" si="23"/>
        <v>132.51251008878128</v>
      </c>
      <c r="AS6">
        <f t="shared" si="23"/>
        <v>137.71186440677965</v>
      </c>
      <c r="AT6">
        <f t="shared" si="23"/>
        <v>143.03874092009684</v>
      </c>
      <c r="AU6">
        <f t="shared" si="23"/>
        <v>149.05004035512511</v>
      </c>
      <c r="AV6">
        <f t="shared" si="23"/>
        <v>155.93704600484261</v>
      </c>
      <c r="AW6">
        <f t="shared" si="23"/>
        <v>163.18724778046811</v>
      </c>
      <c r="AX6">
        <f t="shared" si="23"/>
        <v>168.9184826472962</v>
      </c>
      <c r="AY6">
        <f t="shared" si="23"/>
        <v>172.90234059725586</v>
      </c>
      <c r="AZ6">
        <f t="shared" si="23"/>
        <v>175.22033898305085</v>
      </c>
      <c r="BA6">
        <f t="shared" si="23"/>
        <v>176.20096852300242</v>
      </c>
      <c r="BB6">
        <f t="shared" si="23"/>
        <v>176.67312348668281</v>
      </c>
      <c r="BC6" s="6">
        <v>60</v>
      </c>
      <c r="BD6" s="6">
        <v>87</v>
      </c>
      <c r="BE6" s="6">
        <v>103</v>
      </c>
      <c r="BF6" s="6">
        <v>114</v>
      </c>
      <c r="BG6" s="6">
        <v>122</v>
      </c>
      <c r="BH6" s="6">
        <v>131</v>
      </c>
      <c r="BI6" s="6">
        <v>138</v>
      </c>
      <c r="BJ6" s="6">
        <v>145</v>
      </c>
      <c r="BK6" s="6">
        <v>151</v>
      </c>
      <c r="BL6" s="6">
        <v>158</v>
      </c>
      <c r="BM6" s="6">
        <v>164</v>
      </c>
      <c r="BN6" s="6">
        <v>171</v>
      </c>
      <c r="BO6" s="6">
        <v>178</v>
      </c>
      <c r="BP6" s="6">
        <v>186</v>
      </c>
      <c r="BQ6" s="6">
        <v>195</v>
      </c>
      <c r="BR6" s="6">
        <v>197</v>
      </c>
      <c r="BS6" s="6">
        <v>200</v>
      </c>
      <c r="BT6" s="6">
        <v>200</v>
      </c>
      <c r="BU6" s="6">
        <v>200</v>
      </c>
      <c r="BV6" s="6">
        <v>200</v>
      </c>
      <c r="BW6" s="7">
        <v>140</v>
      </c>
      <c r="BX6" s="11">
        <f t="shared" si="3"/>
        <v>27</v>
      </c>
      <c r="BY6" s="11">
        <f t="shared" si="4"/>
        <v>16</v>
      </c>
      <c r="BZ6" s="11">
        <f t="shared" si="5"/>
        <v>11</v>
      </c>
      <c r="CA6" s="11">
        <f t="shared" si="6"/>
        <v>8</v>
      </c>
      <c r="CB6" s="11">
        <f t="shared" si="7"/>
        <v>9</v>
      </c>
      <c r="CC6" s="11">
        <f t="shared" si="8"/>
        <v>7</v>
      </c>
      <c r="CD6" s="11">
        <f t="shared" si="9"/>
        <v>7</v>
      </c>
      <c r="CE6" s="11">
        <f t="shared" si="10"/>
        <v>6</v>
      </c>
      <c r="CF6" s="11">
        <f t="shared" si="11"/>
        <v>7</v>
      </c>
      <c r="CG6" s="11">
        <f t="shared" si="12"/>
        <v>6</v>
      </c>
      <c r="CH6" s="11">
        <f t="shared" si="13"/>
        <v>7</v>
      </c>
      <c r="CI6" s="11">
        <f t="shared" si="14"/>
        <v>7</v>
      </c>
      <c r="CJ6" s="11">
        <f t="shared" si="15"/>
        <v>8</v>
      </c>
      <c r="CK6" s="11">
        <f t="shared" si="16"/>
        <v>9</v>
      </c>
      <c r="CL6" s="11">
        <f t="shared" si="17"/>
        <v>2</v>
      </c>
      <c r="CM6" s="11">
        <f t="shared" si="18"/>
        <v>3</v>
      </c>
      <c r="CN6" s="11">
        <f t="shared" si="19"/>
        <v>0</v>
      </c>
      <c r="CO6" s="11">
        <f t="shared" si="20"/>
        <v>0</v>
      </c>
      <c r="CP6" s="11">
        <f t="shared" si="21"/>
        <v>0</v>
      </c>
      <c r="CS6" s="6">
        <v>56</v>
      </c>
      <c r="CT6" s="6">
        <v>74</v>
      </c>
      <c r="CU6" s="6">
        <v>92</v>
      </c>
      <c r="CV6" s="6">
        <v>102</v>
      </c>
      <c r="CW6" s="6">
        <v>111</v>
      </c>
      <c r="CX6" s="6">
        <v>118</v>
      </c>
      <c r="CY6" s="6">
        <v>125</v>
      </c>
      <c r="CZ6" s="6">
        <v>131</v>
      </c>
      <c r="DA6" s="6">
        <v>137</v>
      </c>
      <c r="DB6" s="6">
        <v>144</v>
      </c>
      <c r="DC6" s="6">
        <v>151</v>
      </c>
      <c r="DD6" s="6">
        <v>157</v>
      </c>
      <c r="DE6" s="6">
        <v>164</v>
      </c>
      <c r="DF6" s="6">
        <v>169</v>
      </c>
      <c r="DG6" s="6">
        <v>173</v>
      </c>
      <c r="DH6" s="6">
        <v>174</v>
      </c>
      <c r="DI6" s="6">
        <v>175</v>
      </c>
      <c r="DJ6" s="6">
        <v>176</v>
      </c>
      <c r="DK6" s="6">
        <v>176</v>
      </c>
      <c r="DL6" s="6">
        <v>176</v>
      </c>
      <c r="DM6" s="6">
        <v>120</v>
      </c>
      <c r="DN6" s="6">
        <f>Tabela2[[#This Row],[1rok]]-Tabela2[[#This Row],[dlugosc_ur]]</f>
        <v>18</v>
      </c>
      <c r="DO6" s="14">
        <f>Tabela2[[#This Row],[2lata]]-Tabela2[[#This Row],[1rok]]</f>
        <v>18</v>
      </c>
      <c r="DP6" s="14">
        <f>Tabela2[[#This Row],[3lata]]-Tabela2[[#This Row],[2lata]]</f>
        <v>10</v>
      </c>
      <c r="DQ6" s="14">
        <f>Tabela2[[#This Row],[4lata]]-Tabela2[[#This Row],[3lata]]</f>
        <v>9</v>
      </c>
      <c r="DR6" s="14">
        <f>Tabela2[[#This Row],[5lat]]-Tabela2[[#This Row],[4lata]]</f>
        <v>7</v>
      </c>
      <c r="DS6" s="14">
        <f>Tabela2[[#This Row],[6lat]]-Tabela2[[#This Row],[5lat]]</f>
        <v>7</v>
      </c>
      <c r="DT6" s="14">
        <f>Tabela2[[#This Row],[7lat]]-Tabela2[[#This Row],[6lat]]</f>
        <v>6</v>
      </c>
      <c r="DU6" s="14">
        <f>Tabela2[[#This Row],[8lat]]-Tabela2[[#This Row],[7lat]]</f>
        <v>6</v>
      </c>
      <c r="DV6" s="14">
        <f>Tabela2[[#This Row],[9lat]]-Tabela2[[#This Row],[8lat]]</f>
        <v>7</v>
      </c>
      <c r="DW6" s="14">
        <f>Tabela2[[#This Row],[10lat]]-Tabela2[[#This Row],[9lat]]</f>
        <v>7</v>
      </c>
      <c r="DX6" s="14">
        <f>Tabela2[[#This Row],[11lat]]-Tabela2[[#This Row],[10lat]]</f>
        <v>6</v>
      </c>
      <c r="DY6" s="14">
        <f>Tabela2[[#This Row],[12lat]]-Tabela2[[#This Row],[11lat]]</f>
        <v>7</v>
      </c>
      <c r="DZ6" s="14">
        <f>Tabela2[[#This Row],[13lat]]-Tabela2[[#This Row],[12lat]]</f>
        <v>5</v>
      </c>
      <c r="EA6" s="14">
        <f>Tabela2[[#This Row],[14lat]]-Tabela2[[#This Row],[13lat]]</f>
        <v>4</v>
      </c>
      <c r="EB6" s="14">
        <f>Tabela2[[#This Row],[15lat]]-Tabela2[[#This Row],[14lat]]</f>
        <v>1</v>
      </c>
      <c r="EC6" s="14">
        <f>Tabela2[[#This Row],[16lat]]-Tabela2[[#This Row],[15lat]]</f>
        <v>1</v>
      </c>
      <c r="ED6" s="14">
        <f>Tabela2[[#This Row],[17 lat]]-Tabela2[[#This Row],[16lat]]</f>
        <v>1</v>
      </c>
      <c r="EE6" s="14">
        <f>Tabela2[[#This Row],[18lat]]-Tabela2[[#This Row],[17 lat]]</f>
        <v>0</v>
      </c>
      <c r="EF6" s="14">
        <f>Tabela2[[#This Row],[19lat]]-Tabela2[[#This Row],[18lat]]</f>
        <v>0</v>
      </c>
    </row>
    <row r="7" spans="1:136" x14ac:dyDescent="0.25">
      <c r="A7">
        <v>2243</v>
      </c>
      <c r="B7" s="1" t="s">
        <v>22</v>
      </c>
      <c r="C7">
        <v>46</v>
      </c>
      <c r="D7">
        <v>63</v>
      </c>
      <c r="E7">
        <v>79</v>
      </c>
      <c r="F7">
        <v>89</v>
      </c>
      <c r="G7">
        <v>96</v>
      </c>
      <c r="H7">
        <v>103</v>
      </c>
      <c r="I7">
        <v>108</v>
      </c>
      <c r="J7">
        <v>114</v>
      </c>
      <c r="K7">
        <v>119</v>
      </c>
      <c r="L7">
        <v>125</v>
      </c>
      <c r="M7">
        <v>131</v>
      </c>
      <c r="N7">
        <v>137</v>
      </c>
      <c r="O7">
        <v>142</v>
      </c>
      <c r="P7">
        <v>147</v>
      </c>
      <c r="Q7">
        <v>150</v>
      </c>
      <c r="R7">
        <v>152</v>
      </c>
      <c r="S7">
        <v>152</v>
      </c>
      <c r="T7">
        <v>152</v>
      </c>
      <c r="U7">
        <v>152</v>
      </c>
      <c r="V7">
        <v>152</v>
      </c>
      <c r="W7">
        <f>wzrost[[#This Row],[19lat]]-wzrost[[#This Row],[dlugosc_ur]]</f>
        <v>106</v>
      </c>
      <c r="X7">
        <f>wzrost[[#This Row],[19lat]]-wzrost[[#This Row],[15lat]]</f>
        <v>0</v>
      </c>
      <c r="Y7">
        <f>IF(wzrost[[#This Row],[1rok]]&lt;=5,IF(wzrost[[#This Row],[plec]]="ch",1,0),0)</f>
        <v>0</v>
      </c>
      <c r="Z7" s="1"/>
      <c r="AA7" s="1"/>
      <c r="AB7" s="1" t="e">
        <f>_xlfn.PERCENTILE.INC(wzrost[1rok],5)</f>
        <v>#NUM!</v>
      </c>
      <c r="AH7" t="s">
        <v>22</v>
      </c>
      <c r="AI7">
        <f>AVERAGEIF($B3:$B2264,$AH7,C3:C2264)</f>
        <v>51.435420743639924</v>
      </c>
      <c r="AJ7">
        <f t="shared" ref="AJ7:BB7" si="24">AVERAGEIF($B3:$B2264,$AH7,D3:D2264)</f>
        <v>69.739726027397253</v>
      </c>
      <c r="AK7">
        <f t="shared" si="24"/>
        <v>86.202544031311149</v>
      </c>
      <c r="AL7">
        <f t="shared" si="24"/>
        <v>95.68786692759295</v>
      </c>
      <c r="AM7">
        <f t="shared" si="24"/>
        <v>103.34637964774952</v>
      </c>
      <c r="AN7">
        <f t="shared" si="24"/>
        <v>110.13013698630137</v>
      </c>
      <c r="AO7">
        <f t="shared" si="24"/>
        <v>115.90508806262231</v>
      </c>
      <c r="AP7">
        <f t="shared" si="24"/>
        <v>121.63600782778865</v>
      </c>
      <c r="AQ7">
        <f t="shared" si="24"/>
        <v>127.45890410958904</v>
      </c>
      <c r="AR7">
        <f t="shared" si="24"/>
        <v>133.46771037181995</v>
      </c>
      <c r="AS7">
        <f t="shared" si="24"/>
        <v>139.63502935420743</v>
      </c>
      <c r="AT7">
        <f t="shared" si="24"/>
        <v>146.06751467710373</v>
      </c>
      <c r="AU7">
        <f t="shared" si="24"/>
        <v>152.35812133072406</v>
      </c>
      <c r="AV7">
        <f t="shared" si="24"/>
        <v>157.63698630136986</v>
      </c>
      <c r="AW7">
        <f t="shared" si="24"/>
        <v>161.03522504892368</v>
      </c>
      <c r="AX7">
        <f t="shared" si="24"/>
        <v>162.93150684931507</v>
      </c>
      <c r="AY7">
        <f t="shared" si="24"/>
        <v>163.80136986301369</v>
      </c>
      <c r="AZ7">
        <f t="shared" si="24"/>
        <v>164.16340508806263</v>
      </c>
      <c r="BA7">
        <f t="shared" si="24"/>
        <v>164.39921722113502</v>
      </c>
      <c r="BB7">
        <f t="shared" si="24"/>
        <v>164.51174168297456</v>
      </c>
      <c r="BC7" s="8">
        <v>60</v>
      </c>
      <c r="BD7" s="8">
        <v>87</v>
      </c>
      <c r="BE7" s="8">
        <v>103</v>
      </c>
      <c r="BF7" s="8">
        <v>114</v>
      </c>
      <c r="BG7" s="8">
        <v>123</v>
      </c>
      <c r="BH7" s="8">
        <v>131</v>
      </c>
      <c r="BI7" s="8">
        <v>138</v>
      </c>
      <c r="BJ7" s="8">
        <v>145</v>
      </c>
      <c r="BK7" s="8">
        <v>152</v>
      </c>
      <c r="BL7" s="8">
        <v>158</v>
      </c>
      <c r="BM7" s="8">
        <v>164</v>
      </c>
      <c r="BN7" s="8">
        <v>171</v>
      </c>
      <c r="BO7" s="8">
        <v>178</v>
      </c>
      <c r="BP7" s="8">
        <v>186</v>
      </c>
      <c r="BQ7" s="8">
        <v>195</v>
      </c>
      <c r="BR7" s="8">
        <v>196</v>
      </c>
      <c r="BS7" s="8">
        <v>197</v>
      </c>
      <c r="BT7" s="8">
        <v>198</v>
      </c>
      <c r="BU7" s="8">
        <v>199</v>
      </c>
      <c r="BV7" s="8">
        <v>200</v>
      </c>
      <c r="BW7" s="9">
        <v>140</v>
      </c>
      <c r="BX7" s="11">
        <f t="shared" si="3"/>
        <v>27</v>
      </c>
      <c r="BY7" s="11">
        <f t="shared" si="4"/>
        <v>16</v>
      </c>
      <c r="BZ7" s="11">
        <f t="shared" si="5"/>
        <v>11</v>
      </c>
      <c r="CA7" s="11">
        <f t="shared" si="6"/>
        <v>9</v>
      </c>
      <c r="CB7" s="11">
        <f t="shared" si="7"/>
        <v>8</v>
      </c>
      <c r="CC7" s="11">
        <f t="shared" si="8"/>
        <v>7</v>
      </c>
      <c r="CD7" s="11">
        <f t="shared" si="9"/>
        <v>7</v>
      </c>
      <c r="CE7" s="11">
        <f t="shared" si="10"/>
        <v>7</v>
      </c>
      <c r="CF7" s="11">
        <f t="shared" si="11"/>
        <v>6</v>
      </c>
      <c r="CG7" s="11">
        <f t="shared" si="12"/>
        <v>6</v>
      </c>
      <c r="CH7" s="11">
        <f t="shared" si="13"/>
        <v>7</v>
      </c>
      <c r="CI7" s="11">
        <f t="shared" si="14"/>
        <v>7</v>
      </c>
      <c r="CJ7" s="11">
        <f t="shared" si="15"/>
        <v>8</v>
      </c>
      <c r="CK7" s="11">
        <f t="shared" si="16"/>
        <v>9</v>
      </c>
      <c r="CL7" s="11">
        <f t="shared" si="17"/>
        <v>1</v>
      </c>
      <c r="CM7" s="11">
        <f t="shared" si="18"/>
        <v>1</v>
      </c>
      <c r="CN7" s="11">
        <f t="shared" si="19"/>
        <v>1</v>
      </c>
      <c r="CO7" s="11">
        <f t="shared" si="20"/>
        <v>1</v>
      </c>
      <c r="CP7" s="11">
        <f t="shared" si="21"/>
        <v>1</v>
      </c>
      <c r="CS7" s="8">
        <v>56</v>
      </c>
      <c r="CT7" s="8">
        <v>74</v>
      </c>
      <c r="CU7" s="8">
        <v>92</v>
      </c>
      <c r="CV7" s="8">
        <v>102</v>
      </c>
      <c r="CW7" s="8">
        <v>111</v>
      </c>
      <c r="CX7" s="8">
        <v>118</v>
      </c>
      <c r="CY7" s="8">
        <v>125</v>
      </c>
      <c r="CZ7" s="8">
        <v>131</v>
      </c>
      <c r="DA7" s="8">
        <v>137</v>
      </c>
      <c r="DB7" s="8">
        <v>144</v>
      </c>
      <c r="DC7" s="8">
        <v>151</v>
      </c>
      <c r="DD7" s="8">
        <v>157</v>
      </c>
      <c r="DE7" s="8">
        <v>164</v>
      </c>
      <c r="DF7" s="8">
        <v>169</v>
      </c>
      <c r="DG7" s="8">
        <v>173</v>
      </c>
      <c r="DH7" s="8">
        <v>174</v>
      </c>
      <c r="DI7" s="8">
        <v>175</v>
      </c>
      <c r="DJ7" s="8">
        <v>175</v>
      </c>
      <c r="DK7" s="8">
        <v>175</v>
      </c>
      <c r="DL7" s="8">
        <v>175</v>
      </c>
      <c r="DM7" s="8">
        <v>119</v>
      </c>
      <c r="DN7" s="6">
        <f>Tabela2[[#This Row],[1rok]]-Tabela2[[#This Row],[dlugosc_ur]]</f>
        <v>18</v>
      </c>
      <c r="DO7" s="14">
        <f>Tabela2[[#This Row],[2lata]]-Tabela2[[#This Row],[1rok]]</f>
        <v>18</v>
      </c>
      <c r="DP7" s="14">
        <f>Tabela2[[#This Row],[3lata]]-Tabela2[[#This Row],[2lata]]</f>
        <v>10</v>
      </c>
      <c r="DQ7" s="14">
        <f>Tabela2[[#This Row],[4lata]]-Tabela2[[#This Row],[3lata]]</f>
        <v>9</v>
      </c>
      <c r="DR7" s="14">
        <f>Tabela2[[#This Row],[5lat]]-Tabela2[[#This Row],[4lata]]</f>
        <v>7</v>
      </c>
      <c r="DS7" s="14">
        <f>Tabela2[[#This Row],[6lat]]-Tabela2[[#This Row],[5lat]]</f>
        <v>7</v>
      </c>
      <c r="DT7" s="14">
        <f>Tabela2[[#This Row],[7lat]]-Tabela2[[#This Row],[6lat]]</f>
        <v>6</v>
      </c>
      <c r="DU7" s="14">
        <f>Tabela2[[#This Row],[8lat]]-Tabela2[[#This Row],[7lat]]</f>
        <v>6</v>
      </c>
      <c r="DV7" s="14">
        <f>Tabela2[[#This Row],[9lat]]-Tabela2[[#This Row],[8lat]]</f>
        <v>7</v>
      </c>
      <c r="DW7" s="14">
        <f>Tabela2[[#This Row],[10lat]]-Tabela2[[#This Row],[9lat]]</f>
        <v>7</v>
      </c>
      <c r="DX7" s="14">
        <f>Tabela2[[#This Row],[11lat]]-Tabela2[[#This Row],[10lat]]</f>
        <v>6</v>
      </c>
      <c r="DY7" s="14">
        <f>Tabela2[[#This Row],[12lat]]-Tabela2[[#This Row],[11lat]]</f>
        <v>7</v>
      </c>
      <c r="DZ7" s="14">
        <f>Tabela2[[#This Row],[13lat]]-Tabela2[[#This Row],[12lat]]</f>
        <v>5</v>
      </c>
      <c r="EA7" s="14">
        <f>Tabela2[[#This Row],[14lat]]-Tabela2[[#This Row],[13lat]]</f>
        <v>4</v>
      </c>
      <c r="EB7" s="14">
        <f>Tabela2[[#This Row],[15lat]]-Tabela2[[#This Row],[14lat]]</f>
        <v>1</v>
      </c>
      <c r="EC7" s="14">
        <f>Tabela2[[#This Row],[16lat]]-Tabela2[[#This Row],[15lat]]</f>
        <v>1</v>
      </c>
      <c r="ED7" s="14">
        <f>Tabela2[[#This Row],[17 lat]]-Tabela2[[#This Row],[16lat]]</f>
        <v>0</v>
      </c>
      <c r="EE7" s="14">
        <f>Tabela2[[#This Row],[18lat]]-Tabela2[[#This Row],[17 lat]]</f>
        <v>0</v>
      </c>
      <c r="EF7" s="14">
        <f>Tabela2[[#This Row],[19lat]]-Tabela2[[#This Row],[18lat]]</f>
        <v>0</v>
      </c>
    </row>
    <row r="8" spans="1:136" x14ac:dyDescent="0.25">
      <c r="A8">
        <v>132</v>
      </c>
      <c r="B8" s="1" t="s">
        <v>22</v>
      </c>
      <c r="C8">
        <v>46</v>
      </c>
      <c r="D8">
        <v>64</v>
      </c>
      <c r="E8">
        <v>80</v>
      </c>
      <c r="F8">
        <v>89</v>
      </c>
      <c r="G8">
        <v>96</v>
      </c>
      <c r="H8">
        <v>103</v>
      </c>
      <c r="I8">
        <v>109</v>
      </c>
      <c r="J8">
        <v>114</v>
      </c>
      <c r="K8">
        <v>120</v>
      </c>
      <c r="L8">
        <v>125</v>
      </c>
      <c r="M8">
        <v>131</v>
      </c>
      <c r="N8">
        <v>137</v>
      </c>
      <c r="O8">
        <v>143</v>
      </c>
      <c r="P8">
        <v>148</v>
      </c>
      <c r="Q8">
        <v>151</v>
      </c>
      <c r="R8">
        <v>152</v>
      </c>
      <c r="S8">
        <v>153</v>
      </c>
      <c r="T8">
        <v>153</v>
      </c>
      <c r="U8">
        <v>153</v>
      </c>
      <c r="V8">
        <v>153</v>
      </c>
      <c r="W8">
        <f>wzrost[[#This Row],[19lat]]-wzrost[[#This Row],[dlugosc_ur]]</f>
        <v>107</v>
      </c>
      <c r="X8">
        <f>wzrost[[#This Row],[19lat]]-wzrost[[#This Row],[15lat]]</f>
        <v>1</v>
      </c>
      <c r="Y8">
        <f>IF(wzrost[[#This Row],[1rok]]&lt;=5,IF(wzrost[[#This Row],[plec]]="ch",1,0),0)</f>
        <v>0</v>
      </c>
      <c r="Z8" s="1"/>
      <c r="AA8" s="1"/>
      <c r="AB8" s="1" t="e">
        <f>_xlfn.PERCENTILE.INC(wzrost[1rok],5)</f>
        <v>#NUM!</v>
      </c>
      <c r="AI8">
        <f>AI6-AI7</f>
        <v>1.2328601280307794</v>
      </c>
      <c r="AJ8">
        <f t="shared" ref="AJ8:BA8" si="25">AJ6-AJ7</f>
        <v>4.2635023826108238</v>
      </c>
      <c r="AK8">
        <f t="shared" si="25"/>
        <v>0.80149148119893709</v>
      </c>
      <c r="AL8">
        <f t="shared" si="25"/>
        <v>0.31294017490907322</v>
      </c>
      <c r="AM8">
        <f t="shared" si="25"/>
        <v>-0.10828440965427433</v>
      </c>
      <c r="AN8">
        <f t="shared" si="25"/>
        <v>-0.21488274901322768</v>
      </c>
      <c r="AO8">
        <f t="shared" si="25"/>
        <v>-1.1332603624225612E-3</v>
      </c>
      <c r="AP8">
        <f t="shared" si="25"/>
        <v>5.245060643250099E-2</v>
      </c>
      <c r="AQ8">
        <f t="shared" si="25"/>
        <v>-0.2724634316229384</v>
      </c>
      <c r="AR8">
        <f t="shared" si="25"/>
        <v>-0.95520028303866411</v>
      </c>
      <c r="AS8" s="16">
        <f t="shared" si="25"/>
        <v>-1.9231649474277788</v>
      </c>
      <c r="AT8" s="16">
        <f t="shared" si="25"/>
        <v>-3.0287737570068884</v>
      </c>
      <c r="AU8" s="16">
        <f t="shared" si="25"/>
        <v>-3.3080809755989549</v>
      </c>
      <c r="AV8" s="16">
        <f t="shared" si="25"/>
        <v>-1.6999402965272452</v>
      </c>
      <c r="AW8">
        <f t="shared" si="25"/>
        <v>2.1520227315444345</v>
      </c>
      <c r="AX8">
        <f t="shared" si="25"/>
        <v>5.9869757979811311</v>
      </c>
      <c r="AY8">
        <f t="shared" si="25"/>
        <v>9.1009707342421677</v>
      </c>
      <c r="AZ8">
        <f t="shared" si="25"/>
        <v>11.056933894988219</v>
      </c>
      <c r="BA8">
        <f t="shared" si="25"/>
        <v>11.801751301867398</v>
      </c>
      <c r="BB8">
        <f>BB6-BB7</f>
        <v>12.161381803708252</v>
      </c>
      <c r="BC8" s="6">
        <v>60</v>
      </c>
      <c r="BD8" s="6">
        <v>87</v>
      </c>
      <c r="BE8" s="6">
        <v>103</v>
      </c>
      <c r="BF8" s="6">
        <v>115</v>
      </c>
      <c r="BG8" s="6">
        <v>124</v>
      </c>
      <c r="BH8" s="6">
        <v>132</v>
      </c>
      <c r="BI8" s="6">
        <v>140</v>
      </c>
      <c r="BJ8" s="6">
        <v>147</v>
      </c>
      <c r="BK8" s="6">
        <v>154</v>
      </c>
      <c r="BL8" s="6">
        <v>161</v>
      </c>
      <c r="BM8" s="6">
        <v>167</v>
      </c>
      <c r="BN8" s="6">
        <v>174</v>
      </c>
      <c r="BO8" s="6">
        <v>181</v>
      </c>
      <c r="BP8" s="6">
        <v>190</v>
      </c>
      <c r="BQ8" s="6">
        <v>198</v>
      </c>
      <c r="BR8" s="6">
        <v>199</v>
      </c>
      <c r="BS8" s="6">
        <v>199</v>
      </c>
      <c r="BT8" s="6">
        <v>200</v>
      </c>
      <c r="BU8" s="6">
        <v>200</v>
      </c>
      <c r="BV8" s="6">
        <v>200</v>
      </c>
      <c r="BW8" s="7">
        <v>140</v>
      </c>
      <c r="BX8" s="11">
        <f t="shared" si="3"/>
        <v>27</v>
      </c>
      <c r="BY8" s="11">
        <f t="shared" si="4"/>
        <v>16</v>
      </c>
      <c r="BZ8" s="11">
        <f t="shared" si="5"/>
        <v>12</v>
      </c>
      <c r="CA8" s="11">
        <f t="shared" si="6"/>
        <v>9</v>
      </c>
      <c r="CB8" s="11">
        <f t="shared" si="7"/>
        <v>8</v>
      </c>
      <c r="CC8" s="11">
        <f t="shared" si="8"/>
        <v>8</v>
      </c>
      <c r="CD8" s="11">
        <f t="shared" si="9"/>
        <v>7</v>
      </c>
      <c r="CE8" s="11">
        <f t="shared" si="10"/>
        <v>7</v>
      </c>
      <c r="CF8" s="11">
        <f t="shared" si="11"/>
        <v>7</v>
      </c>
      <c r="CG8" s="11">
        <f t="shared" si="12"/>
        <v>6</v>
      </c>
      <c r="CH8" s="11">
        <f t="shared" si="13"/>
        <v>7</v>
      </c>
      <c r="CI8" s="11">
        <f t="shared" si="14"/>
        <v>7</v>
      </c>
      <c r="CJ8" s="11">
        <f t="shared" si="15"/>
        <v>9</v>
      </c>
      <c r="CK8" s="11">
        <f t="shared" si="16"/>
        <v>8</v>
      </c>
      <c r="CL8" s="11">
        <f t="shared" si="17"/>
        <v>1</v>
      </c>
      <c r="CM8" s="11">
        <f t="shared" si="18"/>
        <v>0</v>
      </c>
      <c r="CN8" s="11">
        <f t="shared" si="19"/>
        <v>1</v>
      </c>
      <c r="CO8" s="11">
        <f t="shared" si="20"/>
        <v>0</v>
      </c>
      <c r="CP8" s="11">
        <f t="shared" si="21"/>
        <v>0</v>
      </c>
      <c r="CS8" s="6">
        <v>58</v>
      </c>
      <c r="CT8" s="6">
        <v>75</v>
      </c>
      <c r="CU8" s="6">
        <v>92</v>
      </c>
      <c r="CV8" s="6">
        <v>102</v>
      </c>
      <c r="CW8" s="6">
        <v>111</v>
      </c>
      <c r="CX8" s="6">
        <v>119</v>
      </c>
      <c r="CY8" s="6">
        <v>125</v>
      </c>
      <c r="CZ8" s="6">
        <v>131</v>
      </c>
      <c r="DA8" s="6">
        <v>138</v>
      </c>
      <c r="DB8" s="6">
        <v>144</v>
      </c>
      <c r="DC8" s="6">
        <v>151</v>
      </c>
      <c r="DD8" s="6">
        <v>158</v>
      </c>
      <c r="DE8" s="6">
        <v>164</v>
      </c>
      <c r="DF8" s="6">
        <v>170</v>
      </c>
      <c r="DG8" s="6">
        <v>173</v>
      </c>
      <c r="DH8" s="6">
        <v>175</v>
      </c>
      <c r="DI8" s="6">
        <v>176</v>
      </c>
      <c r="DJ8" s="6">
        <v>176</v>
      </c>
      <c r="DK8" s="6">
        <v>176</v>
      </c>
      <c r="DL8" s="6">
        <v>176</v>
      </c>
      <c r="DM8" s="6">
        <v>118</v>
      </c>
      <c r="DN8" s="6">
        <f>Tabela2[[#This Row],[1rok]]-Tabela2[[#This Row],[dlugosc_ur]]</f>
        <v>17</v>
      </c>
      <c r="DO8" s="14">
        <f>Tabela2[[#This Row],[2lata]]-Tabela2[[#This Row],[1rok]]</f>
        <v>17</v>
      </c>
      <c r="DP8" s="14">
        <f>Tabela2[[#This Row],[3lata]]-Tabela2[[#This Row],[2lata]]</f>
        <v>10</v>
      </c>
      <c r="DQ8" s="14">
        <f>Tabela2[[#This Row],[4lata]]-Tabela2[[#This Row],[3lata]]</f>
        <v>9</v>
      </c>
      <c r="DR8" s="14">
        <f>Tabela2[[#This Row],[5lat]]-Tabela2[[#This Row],[4lata]]</f>
        <v>8</v>
      </c>
      <c r="DS8" s="14">
        <f>Tabela2[[#This Row],[6lat]]-Tabela2[[#This Row],[5lat]]</f>
        <v>6</v>
      </c>
      <c r="DT8" s="14">
        <f>Tabela2[[#This Row],[7lat]]-Tabela2[[#This Row],[6lat]]</f>
        <v>6</v>
      </c>
      <c r="DU8" s="14">
        <f>Tabela2[[#This Row],[8lat]]-Tabela2[[#This Row],[7lat]]</f>
        <v>7</v>
      </c>
      <c r="DV8" s="14">
        <f>Tabela2[[#This Row],[9lat]]-Tabela2[[#This Row],[8lat]]</f>
        <v>6</v>
      </c>
      <c r="DW8" s="14">
        <f>Tabela2[[#This Row],[10lat]]-Tabela2[[#This Row],[9lat]]</f>
        <v>7</v>
      </c>
      <c r="DX8" s="14">
        <f>Tabela2[[#This Row],[11lat]]-Tabela2[[#This Row],[10lat]]</f>
        <v>7</v>
      </c>
      <c r="DY8" s="14">
        <f>Tabela2[[#This Row],[12lat]]-Tabela2[[#This Row],[11lat]]</f>
        <v>6</v>
      </c>
      <c r="DZ8" s="14">
        <f>Tabela2[[#This Row],[13lat]]-Tabela2[[#This Row],[12lat]]</f>
        <v>6</v>
      </c>
      <c r="EA8" s="14">
        <f>Tabela2[[#This Row],[14lat]]-Tabela2[[#This Row],[13lat]]</f>
        <v>3</v>
      </c>
      <c r="EB8" s="14">
        <f>Tabela2[[#This Row],[15lat]]-Tabela2[[#This Row],[14lat]]</f>
        <v>2</v>
      </c>
      <c r="EC8" s="14">
        <f>Tabela2[[#This Row],[16lat]]-Tabela2[[#This Row],[15lat]]</f>
        <v>1</v>
      </c>
      <c r="ED8" s="14">
        <f>Tabela2[[#This Row],[17 lat]]-Tabela2[[#This Row],[16lat]]</f>
        <v>0</v>
      </c>
      <c r="EE8" s="14">
        <f>Tabela2[[#This Row],[18lat]]-Tabela2[[#This Row],[17 lat]]</f>
        <v>0</v>
      </c>
      <c r="EF8" s="14">
        <f>Tabela2[[#This Row],[19lat]]-Tabela2[[#This Row],[18lat]]</f>
        <v>0</v>
      </c>
    </row>
    <row r="9" spans="1:136" x14ac:dyDescent="0.25">
      <c r="A9">
        <v>1432</v>
      </c>
      <c r="B9" s="1" t="s">
        <v>22</v>
      </c>
      <c r="C9">
        <v>46</v>
      </c>
      <c r="D9">
        <v>63</v>
      </c>
      <c r="E9">
        <v>80</v>
      </c>
      <c r="F9">
        <v>89</v>
      </c>
      <c r="G9">
        <v>97</v>
      </c>
      <c r="H9">
        <v>103</v>
      </c>
      <c r="I9">
        <v>109</v>
      </c>
      <c r="J9">
        <v>114</v>
      </c>
      <c r="K9">
        <v>120</v>
      </c>
      <c r="L9">
        <v>126</v>
      </c>
      <c r="M9">
        <v>132</v>
      </c>
      <c r="N9">
        <v>138</v>
      </c>
      <c r="O9">
        <v>143</v>
      </c>
      <c r="P9">
        <v>148</v>
      </c>
      <c r="Q9">
        <v>151</v>
      </c>
      <c r="R9">
        <v>153</v>
      </c>
      <c r="S9">
        <v>153</v>
      </c>
      <c r="T9">
        <v>153</v>
      </c>
      <c r="U9">
        <v>153</v>
      </c>
      <c r="V9">
        <v>153</v>
      </c>
      <c r="W9">
        <f>wzrost[[#This Row],[19lat]]-wzrost[[#This Row],[dlugosc_ur]]</f>
        <v>107</v>
      </c>
      <c r="X9">
        <f>wzrost[[#This Row],[19lat]]-wzrost[[#This Row],[15lat]]</f>
        <v>0</v>
      </c>
      <c r="Y9">
        <f>IF(wzrost[[#This Row],[1rok]]&lt;=5,IF(wzrost[[#This Row],[plec]]="ch",1,0),0)</f>
        <v>0</v>
      </c>
      <c r="Z9" s="1"/>
      <c r="AA9" s="1"/>
      <c r="AB9" s="1" t="e">
        <f>_xlfn.PERCENTILE.INC(wzrost[1rok],5)</f>
        <v>#NUM!</v>
      </c>
      <c r="BC9" s="8">
        <v>60</v>
      </c>
      <c r="BD9" s="8">
        <v>85</v>
      </c>
      <c r="BE9" s="8">
        <v>101</v>
      </c>
      <c r="BF9" s="8">
        <v>111</v>
      </c>
      <c r="BG9" s="8">
        <v>120</v>
      </c>
      <c r="BH9" s="8">
        <v>128</v>
      </c>
      <c r="BI9" s="8">
        <v>135</v>
      </c>
      <c r="BJ9" s="8">
        <v>142</v>
      </c>
      <c r="BK9" s="8">
        <v>148</v>
      </c>
      <c r="BL9" s="8">
        <v>155</v>
      </c>
      <c r="BM9" s="8">
        <v>161</v>
      </c>
      <c r="BN9" s="8">
        <v>167</v>
      </c>
      <c r="BO9" s="8">
        <v>174</v>
      </c>
      <c r="BP9" s="8">
        <v>183</v>
      </c>
      <c r="BQ9" s="8">
        <v>191</v>
      </c>
      <c r="BR9" s="8">
        <v>195</v>
      </c>
      <c r="BS9" s="8">
        <v>196</v>
      </c>
      <c r="BT9" s="8">
        <v>197</v>
      </c>
      <c r="BU9" s="8">
        <v>198</v>
      </c>
      <c r="BV9" s="8">
        <v>199</v>
      </c>
      <c r="BW9" s="9">
        <v>139</v>
      </c>
      <c r="BX9" s="11">
        <f t="shared" si="3"/>
        <v>25</v>
      </c>
      <c r="BY9" s="11">
        <f t="shared" si="4"/>
        <v>16</v>
      </c>
      <c r="BZ9" s="11">
        <f t="shared" si="5"/>
        <v>10</v>
      </c>
      <c r="CA9" s="11">
        <f t="shared" si="6"/>
        <v>9</v>
      </c>
      <c r="CB9" s="11">
        <f t="shared" si="7"/>
        <v>8</v>
      </c>
      <c r="CC9" s="11">
        <f t="shared" si="8"/>
        <v>7</v>
      </c>
      <c r="CD9" s="11">
        <f t="shared" si="9"/>
        <v>7</v>
      </c>
      <c r="CE9" s="11">
        <f t="shared" si="10"/>
        <v>6</v>
      </c>
      <c r="CF9" s="11">
        <f t="shared" si="11"/>
        <v>7</v>
      </c>
      <c r="CG9" s="11">
        <f t="shared" si="12"/>
        <v>6</v>
      </c>
      <c r="CH9" s="11">
        <f t="shared" si="13"/>
        <v>6</v>
      </c>
      <c r="CI9" s="11">
        <f t="shared" si="14"/>
        <v>7</v>
      </c>
      <c r="CJ9" s="11">
        <f t="shared" si="15"/>
        <v>9</v>
      </c>
      <c r="CK9" s="11">
        <f t="shared" si="16"/>
        <v>8</v>
      </c>
      <c r="CL9" s="11">
        <f t="shared" si="17"/>
        <v>4</v>
      </c>
      <c r="CM9" s="11">
        <f t="shared" si="18"/>
        <v>1</v>
      </c>
      <c r="CN9" s="11">
        <f t="shared" si="19"/>
        <v>1</v>
      </c>
      <c r="CO9" s="11">
        <f t="shared" si="20"/>
        <v>1</v>
      </c>
      <c r="CP9" s="11">
        <f t="shared" si="21"/>
        <v>1</v>
      </c>
      <c r="CS9" s="8">
        <v>48</v>
      </c>
      <c r="CT9" s="8">
        <v>67</v>
      </c>
      <c r="CU9" s="8">
        <v>87</v>
      </c>
      <c r="CV9" s="8">
        <v>97</v>
      </c>
      <c r="CW9" s="8">
        <v>105</v>
      </c>
      <c r="CX9" s="8">
        <v>111</v>
      </c>
      <c r="CY9" s="8">
        <v>117</v>
      </c>
      <c r="CZ9" s="8">
        <v>123</v>
      </c>
      <c r="DA9" s="8">
        <v>129</v>
      </c>
      <c r="DB9" s="8">
        <v>135</v>
      </c>
      <c r="DC9" s="8">
        <v>141</v>
      </c>
      <c r="DD9" s="8">
        <v>148</v>
      </c>
      <c r="DE9" s="8">
        <v>154</v>
      </c>
      <c r="DF9" s="8">
        <v>159</v>
      </c>
      <c r="DG9" s="8">
        <v>163</v>
      </c>
      <c r="DH9" s="8">
        <v>165</v>
      </c>
      <c r="DI9" s="8">
        <v>165</v>
      </c>
      <c r="DJ9" s="8">
        <v>166</v>
      </c>
      <c r="DK9" s="8">
        <v>166</v>
      </c>
      <c r="DL9" s="8">
        <v>166</v>
      </c>
      <c r="DM9" s="8">
        <v>118</v>
      </c>
      <c r="DN9" s="6">
        <f>Tabela2[[#This Row],[1rok]]-Tabela2[[#This Row],[dlugosc_ur]]</f>
        <v>19</v>
      </c>
      <c r="DO9" s="14">
        <f>Tabela2[[#This Row],[2lata]]-Tabela2[[#This Row],[1rok]]</f>
        <v>20</v>
      </c>
      <c r="DP9" s="14">
        <f>Tabela2[[#This Row],[3lata]]-Tabela2[[#This Row],[2lata]]</f>
        <v>10</v>
      </c>
      <c r="DQ9" s="14">
        <f>Tabela2[[#This Row],[4lata]]-Tabela2[[#This Row],[3lata]]</f>
        <v>8</v>
      </c>
      <c r="DR9" s="14">
        <f>Tabela2[[#This Row],[5lat]]-Tabela2[[#This Row],[4lata]]</f>
        <v>6</v>
      </c>
      <c r="DS9" s="14">
        <f>Tabela2[[#This Row],[6lat]]-Tabela2[[#This Row],[5lat]]</f>
        <v>6</v>
      </c>
      <c r="DT9" s="14">
        <f>Tabela2[[#This Row],[7lat]]-Tabela2[[#This Row],[6lat]]</f>
        <v>6</v>
      </c>
      <c r="DU9" s="14">
        <f>Tabela2[[#This Row],[8lat]]-Tabela2[[#This Row],[7lat]]</f>
        <v>6</v>
      </c>
      <c r="DV9" s="14">
        <f>Tabela2[[#This Row],[9lat]]-Tabela2[[#This Row],[8lat]]</f>
        <v>6</v>
      </c>
      <c r="DW9" s="14">
        <f>Tabela2[[#This Row],[10lat]]-Tabela2[[#This Row],[9lat]]</f>
        <v>6</v>
      </c>
      <c r="DX9" s="14">
        <f>Tabela2[[#This Row],[11lat]]-Tabela2[[#This Row],[10lat]]</f>
        <v>7</v>
      </c>
      <c r="DY9" s="14">
        <f>Tabela2[[#This Row],[12lat]]-Tabela2[[#This Row],[11lat]]</f>
        <v>6</v>
      </c>
      <c r="DZ9" s="14">
        <f>Tabela2[[#This Row],[13lat]]-Tabela2[[#This Row],[12lat]]</f>
        <v>5</v>
      </c>
      <c r="EA9" s="14">
        <f>Tabela2[[#This Row],[14lat]]-Tabela2[[#This Row],[13lat]]</f>
        <v>4</v>
      </c>
      <c r="EB9" s="14">
        <f>Tabela2[[#This Row],[15lat]]-Tabela2[[#This Row],[14lat]]</f>
        <v>2</v>
      </c>
      <c r="EC9" s="14">
        <f>Tabela2[[#This Row],[16lat]]-Tabela2[[#This Row],[15lat]]</f>
        <v>0</v>
      </c>
      <c r="ED9" s="14">
        <f>Tabela2[[#This Row],[17 lat]]-Tabela2[[#This Row],[16lat]]</f>
        <v>1</v>
      </c>
      <c r="EE9" s="14">
        <f>Tabela2[[#This Row],[18lat]]-Tabela2[[#This Row],[17 lat]]</f>
        <v>0</v>
      </c>
      <c r="EF9" s="14">
        <f>Tabela2[[#This Row],[19lat]]-Tabela2[[#This Row],[18lat]]</f>
        <v>0</v>
      </c>
    </row>
    <row r="10" spans="1:136" x14ac:dyDescent="0.25">
      <c r="A10">
        <v>1867</v>
      </c>
      <c r="B10" s="1" t="s">
        <v>22</v>
      </c>
      <c r="C10">
        <v>46</v>
      </c>
      <c r="D10">
        <v>63</v>
      </c>
      <c r="E10">
        <v>80</v>
      </c>
      <c r="F10">
        <v>89</v>
      </c>
      <c r="G10">
        <v>97</v>
      </c>
      <c r="H10">
        <v>103</v>
      </c>
      <c r="I10">
        <v>109</v>
      </c>
      <c r="J10">
        <v>114</v>
      </c>
      <c r="K10">
        <v>120</v>
      </c>
      <c r="L10">
        <v>126</v>
      </c>
      <c r="M10">
        <v>132</v>
      </c>
      <c r="N10">
        <v>138</v>
      </c>
      <c r="O10">
        <v>143</v>
      </c>
      <c r="P10">
        <v>148</v>
      </c>
      <c r="Q10">
        <v>151</v>
      </c>
      <c r="R10">
        <v>153</v>
      </c>
      <c r="S10">
        <v>153</v>
      </c>
      <c r="T10">
        <v>153</v>
      </c>
      <c r="U10">
        <v>153</v>
      </c>
      <c r="V10">
        <v>153</v>
      </c>
      <c r="W10">
        <f>wzrost[[#This Row],[19lat]]-wzrost[[#This Row],[dlugosc_ur]]</f>
        <v>107</v>
      </c>
      <c r="X10">
        <f>wzrost[[#This Row],[19lat]]-wzrost[[#This Row],[15lat]]</f>
        <v>0</v>
      </c>
      <c r="Y10">
        <f>IF(wzrost[[#This Row],[1rok]]&lt;=5,IF(wzrost[[#This Row],[plec]]="ch",1,0),0)</f>
        <v>0</v>
      </c>
      <c r="Z10" s="1"/>
      <c r="AA10" s="1"/>
      <c r="AB10" s="1" t="e">
        <f>_xlfn.PERCENTILE.INC(wzrost[1rok],5)</f>
        <v>#NUM!</v>
      </c>
      <c r="BC10" s="6">
        <v>60</v>
      </c>
      <c r="BD10" s="6">
        <v>81</v>
      </c>
      <c r="BE10" s="6">
        <v>92</v>
      </c>
      <c r="BF10" s="6">
        <v>103</v>
      </c>
      <c r="BG10" s="6">
        <v>111</v>
      </c>
      <c r="BH10" s="6">
        <v>119</v>
      </c>
      <c r="BI10" s="6">
        <v>125</v>
      </c>
      <c r="BJ10" s="6">
        <v>132</v>
      </c>
      <c r="BK10" s="6">
        <v>138</v>
      </c>
      <c r="BL10" s="6">
        <v>144</v>
      </c>
      <c r="BM10" s="6">
        <v>150</v>
      </c>
      <c r="BN10" s="6">
        <v>156</v>
      </c>
      <c r="BO10" s="6">
        <v>162</v>
      </c>
      <c r="BP10" s="6">
        <v>170</v>
      </c>
      <c r="BQ10" s="6">
        <v>178</v>
      </c>
      <c r="BR10" s="6">
        <v>184</v>
      </c>
      <c r="BS10" s="6">
        <v>187</v>
      </c>
      <c r="BT10" s="6">
        <v>190</v>
      </c>
      <c r="BU10" s="6">
        <v>193</v>
      </c>
      <c r="BV10" s="6">
        <v>195</v>
      </c>
      <c r="BW10" s="7">
        <v>135</v>
      </c>
      <c r="BX10" s="11">
        <f t="shared" si="3"/>
        <v>21</v>
      </c>
      <c r="BY10" s="11">
        <f t="shared" si="4"/>
        <v>11</v>
      </c>
      <c r="BZ10" s="11">
        <f t="shared" si="5"/>
        <v>11</v>
      </c>
      <c r="CA10" s="11">
        <f t="shared" si="6"/>
        <v>8</v>
      </c>
      <c r="CB10" s="11">
        <f t="shared" si="7"/>
        <v>8</v>
      </c>
      <c r="CC10" s="11">
        <f t="shared" si="8"/>
        <v>6</v>
      </c>
      <c r="CD10" s="11">
        <f t="shared" si="9"/>
        <v>7</v>
      </c>
      <c r="CE10" s="11">
        <f t="shared" si="10"/>
        <v>6</v>
      </c>
      <c r="CF10" s="11">
        <f t="shared" si="11"/>
        <v>6</v>
      </c>
      <c r="CG10" s="11">
        <f t="shared" si="12"/>
        <v>6</v>
      </c>
      <c r="CH10" s="11">
        <f t="shared" si="13"/>
        <v>6</v>
      </c>
      <c r="CI10" s="11">
        <f t="shared" si="14"/>
        <v>6</v>
      </c>
      <c r="CJ10" s="11">
        <f t="shared" si="15"/>
        <v>8</v>
      </c>
      <c r="CK10" s="11">
        <f t="shared" si="16"/>
        <v>8</v>
      </c>
      <c r="CL10" s="11">
        <f t="shared" si="17"/>
        <v>6</v>
      </c>
      <c r="CM10" s="11">
        <f t="shared" si="18"/>
        <v>3</v>
      </c>
      <c r="CN10" s="11">
        <f t="shared" si="19"/>
        <v>3</v>
      </c>
      <c r="CO10" s="11">
        <f t="shared" si="20"/>
        <v>3</v>
      </c>
      <c r="CP10" s="11">
        <f t="shared" si="21"/>
        <v>2</v>
      </c>
      <c r="CS10" s="6">
        <v>58</v>
      </c>
      <c r="CT10" s="6">
        <v>76</v>
      </c>
      <c r="CU10" s="6">
        <v>92</v>
      </c>
      <c r="CV10" s="6">
        <v>102</v>
      </c>
      <c r="CW10" s="6">
        <v>111</v>
      </c>
      <c r="CX10" s="6">
        <v>119</v>
      </c>
      <c r="CY10" s="6">
        <v>125</v>
      </c>
      <c r="CZ10" s="6">
        <v>131</v>
      </c>
      <c r="DA10" s="6">
        <v>138</v>
      </c>
      <c r="DB10" s="6">
        <v>144</v>
      </c>
      <c r="DC10" s="6">
        <v>151</v>
      </c>
      <c r="DD10" s="6">
        <v>158</v>
      </c>
      <c r="DE10" s="6">
        <v>164</v>
      </c>
      <c r="DF10" s="6">
        <v>170</v>
      </c>
      <c r="DG10" s="6">
        <v>173</v>
      </c>
      <c r="DH10" s="6">
        <v>175</v>
      </c>
      <c r="DI10" s="6">
        <v>176</v>
      </c>
      <c r="DJ10" s="6">
        <v>176</v>
      </c>
      <c r="DK10" s="6">
        <v>176</v>
      </c>
      <c r="DL10" s="6">
        <v>176</v>
      </c>
      <c r="DM10" s="6">
        <v>118</v>
      </c>
      <c r="DN10" s="6">
        <f>Tabela2[[#This Row],[1rok]]-Tabela2[[#This Row],[dlugosc_ur]]</f>
        <v>18</v>
      </c>
      <c r="DO10" s="14">
        <f>Tabela2[[#This Row],[2lata]]-Tabela2[[#This Row],[1rok]]</f>
        <v>16</v>
      </c>
      <c r="DP10" s="14">
        <f>Tabela2[[#This Row],[3lata]]-Tabela2[[#This Row],[2lata]]</f>
        <v>10</v>
      </c>
      <c r="DQ10" s="14">
        <f>Tabela2[[#This Row],[4lata]]-Tabela2[[#This Row],[3lata]]</f>
        <v>9</v>
      </c>
      <c r="DR10" s="14">
        <f>Tabela2[[#This Row],[5lat]]-Tabela2[[#This Row],[4lata]]</f>
        <v>8</v>
      </c>
      <c r="DS10" s="14">
        <f>Tabela2[[#This Row],[6lat]]-Tabela2[[#This Row],[5lat]]</f>
        <v>6</v>
      </c>
      <c r="DT10" s="14">
        <f>Tabela2[[#This Row],[7lat]]-Tabela2[[#This Row],[6lat]]</f>
        <v>6</v>
      </c>
      <c r="DU10" s="14">
        <f>Tabela2[[#This Row],[8lat]]-Tabela2[[#This Row],[7lat]]</f>
        <v>7</v>
      </c>
      <c r="DV10" s="14">
        <f>Tabela2[[#This Row],[9lat]]-Tabela2[[#This Row],[8lat]]</f>
        <v>6</v>
      </c>
      <c r="DW10" s="14">
        <f>Tabela2[[#This Row],[10lat]]-Tabela2[[#This Row],[9lat]]</f>
        <v>7</v>
      </c>
      <c r="DX10" s="14">
        <f>Tabela2[[#This Row],[11lat]]-Tabela2[[#This Row],[10lat]]</f>
        <v>7</v>
      </c>
      <c r="DY10" s="14">
        <f>Tabela2[[#This Row],[12lat]]-Tabela2[[#This Row],[11lat]]</f>
        <v>6</v>
      </c>
      <c r="DZ10" s="14">
        <f>Tabela2[[#This Row],[13lat]]-Tabela2[[#This Row],[12lat]]</f>
        <v>6</v>
      </c>
      <c r="EA10" s="14">
        <f>Tabela2[[#This Row],[14lat]]-Tabela2[[#This Row],[13lat]]</f>
        <v>3</v>
      </c>
      <c r="EB10" s="14">
        <f>Tabela2[[#This Row],[15lat]]-Tabela2[[#This Row],[14lat]]</f>
        <v>2</v>
      </c>
      <c r="EC10" s="14">
        <f>Tabela2[[#This Row],[16lat]]-Tabela2[[#This Row],[15lat]]</f>
        <v>1</v>
      </c>
      <c r="ED10" s="14">
        <f>Tabela2[[#This Row],[17 lat]]-Tabela2[[#This Row],[16lat]]</f>
        <v>0</v>
      </c>
      <c r="EE10" s="14">
        <f>Tabela2[[#This Row],[18lat]]-Tabela2[[#This Row],[17 lat]]</f>
        <v>0</v>
      </c>
      <c r="EF10" s="14">
        <f>Tabela2[[#This Row],[19lat]]-Tabela2[[#This Row],[18lat]]</f>
        <v>0</v>
      </c>
    </row>
    <row r="11" spans="1:136" x14ac:dyDescent="0.25">
      <c r="A11">
        <v>426</v>
      </c>
      <c r="B11" s="1" t="s">
        <v>22</v>
      </c>
      <c r="C11">
        <v>46</v>
      </c>
      <c r="D11">
        <v>65</v>
      </c>
      <c r="E11">
        <v>80</v>
      </c>
      <c r="F11">
        <v>89</v>
      </c>
      <c r="G11">
        <v>97</v>
      </c>
      <c r="H11">
        <v>103</v>
      </c>
      <c r="I11">
        <v>109</v>
      </c>
      <c r="J11">
        <v>115</v>
      </c>
      <c r="K11">
        <v>120</v>
      </c>
      <c r="L11">
        <v>126</v>
      </c>
      <c r="M11">
        <v>132</v>
      </c>
      <c r="N11">
        <v>138</v>
      </c>
      <c r="O11">
        <v>144</v>
      </c>
      <c r="P11">
        <v>148</v>
      </c>
      <c r="Q11">
        <v>151</v>
      </c>
      <c r="R11">
        <v>153</v>
      </c>
      <c r="S11">
        <v>153</v>
      </c>
      <c r="T11">
        <v>154</v>
      </c>
      <c r="U11">
        <v>154</v>
      </c>
      <c r="V11">
        <v>154</v>
      </c>
      <c r="W11">
        <f>wzrost[[#This Row],[19lat]]-wzrost[[#This Row],[dlugosc_ur]]</f>
        <v>108</v>
      </c>
      <c r="X11">
        <f>wzrost[[#This Row],[19lat]]-wzrost[[#This Row],[15lat]]</f>
        <v>1</v>
      </c>
      <c r="Y11">
        <f>IF(wzrost[[#This Row],[1rok]]&lt;=5,IF(wzrost[[#This Row],[plec]]="ch",1,0),0)</f>
        <v>0</v>
      </c>
      <c r="Z11" s="1"/>
      <c r="AA11" s="1"/>
      <c r="AB11" s="1" t="e">
        <f>_xlfn.PERCENTILE.INC(wzrost[1rok],5)</f>
        <v>#NUM!</v>
      </c>
      <c r="BC11" s="8">
        <v>60</v>
      </c>
      <c r="BD11" s="8">
        <v>82</v>
      </c>
      <c r="BE11" s="8">
        <v>92</v>
      </c>
      <c r="BF11" s="8">
        <v>104</v>
      </c>
      <c r="BG11" s="8">
        <v>112</v>
      </c>
      <c r="BH11" s="8">
        <v>119</v>
      </c>
      <c r="BI11" s="8">
        <v>126</v>
      </c>
      <c r="BJ11" s="8">
        <v>133</v>
      </c>
      <c r="BK11" s="8">
        <v>139</v>
      </c>
      <c r="BL11" s="8">
        <v>145</v>
      </c>
      <c r="BM11" s="8">
        <v>151</v>
      </c>
      <c r="BN11" s="8">
        <v>157</v>
      </c>
      <c r="BO11" s="8">
        <v>164</v>
      </c>
      <c r="BP11" s="8">
        <v>171</v>
      </c>
      <c r="BQ11" s="8">
        <v>179</v>
      </c>
      <c r="BR11" s="8">
        <v>185</v>
      </c>
      <c r="BS11" s="8">
        <v>189</v>
      </c>
      <c r="BT11" s="8">
        <v>191</v>
      </c>
      <c r="BU11" s="8">
        <v>193</v>
      </c>
      <c r="BV11" s="8">
        <v>194</v>
      </c>
      <c r="BW11" s="9">
        <v>134</v>
      </c>
      <c r="BX11" s="11">
        <f t="shared" si="3"/>
        <v>22</v>
      </c>
      <c r="BY11" s="11">
        <f t="shared" si="4"/>
        <v>10</v>
      </c>
      <c r="BZ11" s="11">
        <f t="shared" si="5"/>
        <v>12</v>
      </c>
      <c r="CA11" s="11">
        <f t="shared" si="6"/>
        <v>8</v>
      </c>
      <c r="CB11" s="11">
        <f t="shared" si="7"/>
        <v>7</v>
      </c>
      <c r="CC11" s="11">
        <f t="shared" si="8"/>
        <v>7</v>
      </c>
      <c r="CD11" s="11">
        <f t="shared" si="9"/>
        <v>7</v>
      </c>
      <c r="CE11" s="11">
        <f t="shared" si="10"/>
        <v>6</v>
      </c>
      <c r="CF11" s="11">
        <f t="shared" si="11"/>
        <v>6</v>
      </c>
      <c r="CG11" s="11">
        <f t="shared" si="12"/>
        <v>6</v>
      </c>
      <c r="CH11" s="11">
        <f t="shared" si="13"/>
        <v>6</v>
      </c>
      <c r="CI11" s="11">
        <f t="shared" si="14"/>
        <v>7</v>
      </c>
      <c r="CJ11" s="11">
        <f t="shared" si="15"/>
        <v>7</v>
      </c>
      <c r="CK11" s="11">
        <f t="shared" si="16"/>
        <v>8</v>
      </c>
      <c r="CL11" s="11">
        <f t="shared" si="17"/>
        <v>6</v>
      </c>
      <c r="CM11" s="11">
        <f t="shared" si="18"/>
        <v>4</v>
      </c>
      <c r="CN11" s="11">
        <f t="shared" si="19"/>
        <v>2</v>
      </c>
      <c r="CO11" s="11">
        <f t="shared" si="20"/>
        <v>2</v>
      </c>
      <c r="CP11" s="11">
        <f t="shared" si="21"/>
        <v>1</v>
      </c>
      <c r="CS11" s="8">
        <v>57</v>
      </c>
      <c r="CT11" s="8">
        <v>74</v>
      </c>
      <c r="CU11" s="8">
        <v>92</v>
      </c>
      <c r="CV11" s="8">
        <v>102</v>
      </c>
      <c r="CW11" s="8">
        <v>111</v>
      </c>
      <c r="CX11" s="8">
        <v>118</v>
      </c>
      <c r="CY11" s="8">
        <v>125</v>
      </c>
      <c r="CZ11" s="8">
        <v>131</v>
      </c>
      <c r="DA11" s="8">
        <v>137</v>
      </c>
      <c r="DB11" s="8">
        <v>144</v>
      </c>
      <c r="DC11" s="8">
        <v>151</v>
      </c>
      <c r="DD11" s="8">
        <v>157</v>
      </c>
      <c r="DE11" s="8">
        <v>164</v>
      </c>
      <c r="DF11" s="8">
        <v>169</v>
      </c>
      <c r="DG11" s="8">
        <v>173</v>
      </c>
      <c r="DH11" s="8">
        <v>174</v>
      </c>
      <c r="DI11" s="8">
        <v>175</v>
      </c>
      <c r="DJ11" s="8">
        <v>175</v>
      </c>
      <c r="DK11" s="8">
        <v>175</v>
      </c>
      <c r="DL11" s="8">
        <v>175</v>
      </c>
      <c r="DM11" s="8">
        <v>118</v>
      </c>
      <c r="DN11" s="6">
        <f>Tabela2[[#This Row],[1rok]]-Tabela2[[#This Row],[dlugosc_ur]]</f>
        <v>17</v>
      </c>
      <c r="DO11" s="14">
        <f>Tabela2[[#This Row],[2lata]]-Tabela2[[#This Row],[1rok]]</f>
        <v>18</v>
      </c>
      <c r="DP11" s="14">
        <f>Tabela2[[#This Row],[3lata]]-Tabela2[[#This Row],[2lata]]</f>
        <v>10</v>
      </c>
      <c r="DQ11" s="14">
        <f>Tabela2[[#This Row],[4lata]]-Tabela2[[#This Row],[3lata]]</f>
        <v>9</v>
      </c>
      <c r="DR11" s="14">
        <f>Tabela2[[#This Row],[5lat]]-Tabela2[[#This Row],[4lata]]</f>
        <v>7</v>
      </c>
      <c r="DS11" s="14">
        <f>Tabela2[[#This Row],[6lat]]-Tabela2[[#This Row],[5lat]]</f>
        <v>7</v>
      </c>
      <c r="DT11" s="14">
        <f>Tabela2[[#This Row],[7lat]]-Tabela2[[#This Row],[6lat]]</f>
        <v>6</v>
      </c>
      <c r="DU11" s="14">
        <f>Tabela2[[#This Row],[8lat]]-Tabela2[[#This Row],[7lat]]</f>
        <v>6</v>
      </c>
      <c r="DV11" s="14">
        <f>Tabela2[[#This Row],[9lat]]-Tabela2[[#This Row],[8lat]]</f>
        <v>7</v>
      </c>
      <c r="DW11" s="14">
        <f>Tabela2[[#This Row],[10lat]]-Tabela2[[#This Row],[9lat]]</f>
        <v>7</v>
      </c>
      <c r="DX11" s="14">
        <f>Tabela2[[#This Row],[11lat]]-Tabela2[[#This Row],[10lat]]</f>
        <v>6</v>
      </c>
      <c r="DY11" s="14">
        <f>Tabela2[[#This Row],[12lat]]-Tabela2[[#This Row],[11lat]]</f>
        <v>7</v>
      </c>
      <c r="DZ11" s="14">
        <f>Tabela2[[#This Row],[13lat]]-Tabela2[[#This Row],[12lat]]</f>
        <v>5</v>
      </c>
      <c r="EA11" s="14">
        <f>Tabela2[[#This Row],[14lat]]-Tabela2[[#This Row],[13lat]]</f>
        <v>4</v>
      </c>
      <c r="EB11" s="14">
        <f>Tabela2[[#This Row],[15lat]]-Tabela2[[#This Row],[14lat]]</f>
        <v>1</v>
      </c>
      <c r="EC11" s="14">
        <f>Tabela2[[#This Row],[16lat]]-Tabela2[[#This Row],[15lat]]</f>
        <v>1</v>
      </c>
      <c r="ED11" s="14">
        <f>Tabela2[[#This Row],[17 lat]]-Tabela2[[#This Row],[16lat]]</f>
        <v>0</v>
      </c>
      <c r="EE11" s="14">
        <f>Tabela2[[#This Row],[18lat]]-Tabela2[[#This Row],[17 lat]]</f>
        <v>0</v>
      </c>
      <c r="EF11" s="14">
        <f>Tabela2[[#This Row],[19lat]]-Tabela2[[#This Row],[18lat]]</f>
        <v>0</v>
      </c>
    </row>
    <row r="12" spans="1:136" x14ac:dyDescent="0.25">
      <c r="A12">
        <v>779</v>
      </c>
      <c r="B12" s="1" t="s">
        <v>22</v>
      </c>
      <c r="C12">
        <v>46</v>
      </c>
      <c r="D12">
        <v>64</v>
      </c>
      <c r="E12">
        <v>81</v>
      </c>
      <c r="F12">
        <v>90</v>
      </c>
      <c r="G12">
        <v>97</v>
      </c>
      <c r="H12">
        <v>104</v>
      </c>
      <c r="I12">
        <v>110</v>
      </c>
      <c r="J12">
        <v>115</v>
      </c>
      <c r="K12">
        <v>121</v>
      </c>
      <c r="L12">
        <v>127</v>
      </c>
      <c r="M12">
        <v>132</v>
      </c>
      <c r="N12">
        <v>138</v>
      </c>
      <c r="O12">
        <v>144</v>
      </c>
      <c r="P12">
        <v>149</v>
      </c>
      <c r="Q12">
        <v>152</v>
      </c>
      <c r="R12">
        <v>154</v>
      </c>
      <c r="S12">
        <v>154</v>
      </c>
      <c r="T12">
        <v>154</v>
      </c>
      <c r="U12">
        <v>154</v>
      </c>
      <c r="V12">
        <v>154</v>
      </c>
      <c r="W12">
        <f>wzrost[[#This Row],[19lat]]-wzrost[[#This Row],[dlugosc_ur]]</f>
        <v>108</v>
      </c>
      <c r="X12">
        <f>wzrost[[#This Row],[19lat]]-wzrost[[#This Row],[15lat]]</f>
        <v>0</v>
      </c>
      <c r="Y12">
        <f>IF(wzrost[[#This Row],[1rok]]&lt;=5,IF(wzrost[[#This Row],[plec]]="ch",1,0),0)</f>
        <v>0</v>
      </c>
      <c r="Z12" s="1"/>
      <c r="AA12" s="1"/>
      <c r="AB12" s="1" t="e">
        <f>_xlfn.PERCENTILE.INC(wzrost[1rok],5)</f>
        <v>#NUM!</v>
      </c>
      <c r="AR12" t="s">
        <v>51</v>
      </c>
      <c r="AS12" t="s">
        <v>23</v>
      </c>
      <c r="AT12" s="16" t="s">
        <v>49</v>
      </c>
      <c r="BC12" s="6">
        <v>60</v>
      </c>
      <c r="BD12" s="6">
        <v>81</v>
      </c>
      <c r="BE12" s="6">
        <v>92</v>
      </c>
      <c r="BF12" s="6">
        <v>103</v>
      </c>
      <c r="BG12" s="6">
        <v>112</v>
      </c>
      <c r="BH12" s="6">
        <v>119</v>
      </c>
      <c r="BI12" s="6">
        <v>126</v>
      </c>
      <c r="BJ12" s="6">
        <v>132</v>
      </c>
      <c r="BK12" s="6">
        <v>139</v>
      </c>
      <c r="BL12" s="6">
        <v>145</v>
      </c>
      <c r="BM12" s="6">
        <v>151</v>
      </c>
      <c r="BN12" s="6">
        <v>157</v>
      </c>
      <c r="BO12" s="6">
        <v>164</v>
      </c>
      <c r="BP12" s="6">
        <v>171</v>
      </c>
      <c r="BQ12" s="6">
        <v>179</v>
      </c>
      <c r="BR12" s="6">
        <v>185</v>
      </c>
      <c r="BS12" s="6">
        <v>187</v>
      </c>
      <c r="BT12" s="6">
        <v>189</v>
      </c>
      <c r="BU12" s="6">
        <v>192</v>
      </c>
      <c r="BV12" s="6">
        <v>193</v>
      </c>
      <c r="BW12" s="7">
        <v>133</v>
      </c>
      <c r="BX12" s="11">
        <f t="shared" si="3"/>
        <v>21</v>
      </c>
      <c r="BY12" s="11">
        <f t="shared" si="4"/>
        <v>11</v>
      </c>
      <c r="BZ12" s="11">
        <f t="shared" si="5"/>
        <v>11</v>
      </c>
      <c r="CA12" s="11">
        <f t="shared" si="6"/>
        <v>9</v>
      </c>
      <c r="CB12" s="11">
        <f t="shared" si="7"/>
        <v>7</v>
      </c>
      <c r="CC12" s="11">
        <f t="shared" si="8"/>
        <v>7</v>
      </c>
      <c r="CD12" s="11">
        <f t="shared" si="9"/>
        <v>6</v>
      </c>
      <c r="CE12" s="11">
        <f t="shared" si="10"/>
        <v>7</v>
      </c>
      <c r="CF12" s="11">
        <f t="shared" si="11"/>
        <v>6</v>
      </c>
      <c r="CG12" s="11">
        <f t="shared" si="12"/>
        <v>6</v>
      </c>
      <c r="CH12" s="11">
        <f t="shared" si="13"/>
        <v>6</v>
      </c>
      <c r="CI12" s="11">
        <f t="shared" si="14"/>
        <v>7</v>
      </c>
      <c r="CJ12" s="11">
        <f t="shared" si="15"/>
        <v>7</v>
      </c>
      <c r="CK12" s="11">
        <f t="shared" si="16"/>
        <v>8</v>
      </c>
      <c r="CL12" s="11">
        <f t="shared" si="17"/>
        <v>6</v>
      </c>
      <c r="CM12" s="11">
        <f t="shared" si="18"/>
        <v>2</v>
      </c>
      <c r="CN12" s="11">
        <f t="shared" si="19"/>
        <v>2</v>
      </c>
      <c r="CO12" s="11">
        <f t="shared" si="20"/>
        <v>3</v>
      </c>
      <c r="CP12" s="11">
        <f t="shared" si="21"/>
        <v>1</v>
      </c>
      <c r="CS12" s="6">
        <v>57</v>
      </c>
      <c r="CT12" s="6">
        <v>74</v>
      </c>
      <c r="CU12" s="6">
        <v>92</v>
      </c>
      <c r="CV12" s="6">
        <v>102</v>
      </c>
      <c r="CW12" s="6">
        <v>111</v>
      </c>
      <c r="CX12" s="6">
        <v>118</v>
      </c>
      <c r="CY12" s="6">
        <v>125</v>
      </c>
      <c r="CZ12" s="6">
        <v>131</v>
      </c>
      <c r="DA12" s="6">
        <v>137</v>
      </c>
      <c r="DB12" s="6">
        <v>144</v>
      </c>
      <c r="DC12" s="6">
        <v>151</v>
      </c>
      <c r="DD12" s="6">
        <v>157</v>
      </c>
      <c r="DE12" s="6">
        <v>164</v>
      </c>
      <c r="DF12" s="6">
        <v>169</v>
      </c>
      <c r="DG12" s="6">
        <v>173</v>
      </c>
      <c r="DH12" s="6">
        <v>174</v>
      </c>
      <c r="DI12" s="6">
        <v>175</v>
      </c>
      <c r="DJ12" s="6">
        <v>175</v>
      </c>
      <c r="DK12" s="6">
        <v>175</v>
      </c>
      <c r="DL12" s="6">
        <v>175</v>
      </c>
      <c r="DM12" s="6">
        <v>118</v>
      </c>
      <c r="DN12" s="6">
        <f>Tabela2[[#This Row],[1rok]]-Tabela2[[#This Row],[dlugosc_ur]]</f>
        <v>17</v>
      </c>
      <c r="DO12" s="14">
        <f>Tabela2[[#This Row],[2lata]]-Tabela2[[#This Row],[1rok]]</f>
        <v>18</v>
      </c>
      <c r="DP12" s="14">
        <f>Tabela2[[#This Row],[3lata]]-Tabela2[[#This Row],[2lata]]</f>
        <v>10</v>
      </c>
      <c r="DQ12" s="14">
        <f>Tabela2[[#This Row],[4lata]]-Tabela2[[#This Row],[3lata]]</f>
        <v>9</v>
      </c>
      <c r="DR12" s="14">
        <f>Tabela2[[#This Row],[5lat]]-Tabela2[[#This Row],[4lata]]</f>
        <v>7</v>
      </c>
      <c r="DS12" s="14">
        <f>Tabela2[[#This Row],[6lat]]-Tabela2[[#This Row],[5lat]]</f>
        <v>7</v>
      </c>
      <c r="DT12" s="14">
        <f>Tabela2[[#This Row],[7lat]]-Tabela2[[#This Row],[6lat]]</f>
        <v>6</v>
      </c>
      <c r="DU12" s="14">
        <f>Tabela2[[#This Row],[8lat]]-Tabela2[[#This Row],[7lat]]</f>
        <v>6</v>
      </c>
      <c r="DV12" s="14">
        <f>Tabela2[[#This Row],[9lat]]-Tabela2[[#This Row],[8lat]]</f>
        <v>7</v>
      </c>
      <c r="DW12" s="14">
        <f>Tabela2[[#This Row],[10lat]]-Tabela2[[#This Row],[9lat]]</f>
        <v>7</v>
      </c>
      <c r="DX12" s="14">
        <f>Tabela2[[#This Row],[11lat]]-Tabela2[[#This Row],[10lat]]</f>
        <v>6</v>
      </c>
      <c r="DY12" s="14">
        <f>Tabela2[[#This Row],[12lat]]-Tabela2[[#This Row],[11lat]]</f>
        <v>7</v>
      </c>
      <c r="DZ12" s="14">
        <f>Tabela2[[#This Row],[13lat]]-Tabela2[[#This Row],[12lat]]</f>
        <v>5</v>
      </c>
      <c r="EA12" s="14">
        <f>Tabela2[[#This Row],[14lat]]-Tabela2[[#This Row],[13lat]]</f>
        <v>4</v>
      </c>
      <c r="EB12" s="14">
        <f>Tabela2[[#This Row],[15lat]]-Tabela2[[#This Row],[14lat]]</f>
        <v>1</v>
      </c>
      <c r="EC12" s="14">
        <f>Tabela2[[#This Row],[16lat]]-Tabela2[[#This Row],[15lat]]</f>
        <v>1</v>
      </c>
      <c r="ED12" s="14">
        <f>Tabela2[[#This Row],[17 lat]]-Tabela2[[#This Row],[16lat]]</f>
        <v>0</v>
      </c>
      <c r="EE12" s="14">
        <f>Tabela2[[#This Row],[18lat]]-Tabela2[[#This Row],[17 lat]]</f>
        <v>0</v>
      </c>
      <c r="EF12" s="14">
        <f>Tabela2[[#This Row],[19lat]]-Tabela2[[#This Row],[18lat]]</f>
        <v>0</v>
      </c>
    </row>
    <row r="13" spans="1:136" x14ac:dyDescent="0.25">
      <c r="A13">
        <v>800</v>
      </c>
      <c r="B13" s="1" t="s">
        <v>22</v>
      </c>
      <c r="C13">
        <v>46</v>
      </c>
      <c r="D13">
        <v>64</v>
      </c>
      <c r="E13">
        <v>81</v>
      </c>
      <c r="F13">
        <v>90</v>
      </c>
      <c r="G13">
        <v>97</v>
      </c>
      <c r="H13">
        <v>104</v>
      </c>
      <c r="I13">
        <v>110</v>
      </c>
      <c r="J13">
        <v>115</v>
      </c>
      <c r="K13">
        <v>121</v>
      </c>
      <c r="L13">
        <v>127</v>
      </c>
      <c r="M13">
        <v>132</v>
      </c>
      <c r="N13">
        <v>138</v>
      </c>
      <c r="O13">
        <v>144</v>
      </c>
      <c r="P13">
        <v>149</v>
      </c>
      <c r="Q13">
        <v>152</v>
      </c>
      <c r="R13">
        <v>154</v>
      </c>
      <c r="S13">
        <v>154</v>
      </c>
      <c r="T13">
        <v>154</v>
      </c>
      <c r="U13">
        <v>154</v>
      </c>
      <c r="V13">
        <v>154</v>
      </c>
      <c r="W13">
        <f>wzrost[[#This Row],[19lat]]-wzrost[[#This Row],[dlugosc_ur]]</f>
        <v>108</v>
      </c>
      <c r="X13">
        <f>wzrost[[#This Row],[19lat]]-wzrost[[#This Row],[15lat]]</f>
        <v>0</v>
      </c>
      <c r="Y13">
        <f>IF(wzrost[[#This Row],[1rok]]&lt;=5,IF(wzrost[[#This Row],[plec]]="ch",1,0),0)</f>
        <v>0</v>
      </c>
      <c r="Z13" s="1"/>
      <c r="AA13" s="1"/>
      <c r="AB13" s="1" t="e">
        <f>_xlfn.PERCENTILE.INC(wzrost[1rok],5)</f>
        <v>#NUM!</v>
      </c>
      <c r="AS13" t="s">
        <v>22</v>
      </c>
      <c r="AT13" s="16" t="s">
        <v>50</v>
      </c>
      <c r="BC13" s="8">
        <v>60</v>
      </c>
      <c r="BD13" s="8">
        <v>81</v>
      </c>
      <c r="BE13" s="8">
        <v>92</v>
      </c>
      <c r="BF13" s="8">
        <v>103</v>
      </c>
      <c r="BG13" s="8">
        <v>112</v>
      </c>
      <c r="BH13" s="8">
        <v>119</v>
      </c>
      <c r="BI13" s="8">
        <v>126</v>
      </c>
      <c r="BJ13" s="8">
        <v>132</v>
      </c>
      <c r="BK13" s="8">
        <v>139</v>
      </c>
      <c r="BL13" s="8">
        <v>145</v>
      </c>
      <c r="BM13" s="8">
        <v>151</v>
      </c>
      <c r="BN13" s="8">
        <v>157</v>
      </c>
      <c r="BO13" s="8">
        <v>164</v>
      </c>
      <c r="BP13" s="8">
        <v>171</v>
      </c>
      <c r="BQ13" s="8">
        <v>179</v>
      </c>
      <c r="BR13" s="8">
        <v>185</v>
      </c>
      <c r="BS13" s="8">
        <v>189</v>
      </c>
      <c r="BT13" s="8">
        <v>191</v>
      </c>
      <c r="BU13" s="8">
        <v>192</v>
      </c>
      <c r="BV13" s="8">
        <v>192</v>
      </c>
      <c r="BW13" s="9">
        <v>132</v>
      </c>
      <c r="BX13" s="11">
        <f t="shared" si="3"/>
        <v>21</v>
      </c>
      <c r="BY13" s="11">
        <f t="shared" si="4"/>
        <v>11</v>
      </c>
      <c r="BZ13" s="11">
        <f t="shared" si="5"/>
        <v>11</v>
      </c>
      <c r="CA13" s="11">
        <f t="shared" si="6"/>
        <v>9</v>
      </c>
      <c r="CB13" s="11">
        <f t="shared" si="7"/>
        <v>7</v>
      </c>
      <c r="CC13" s="11">
        <f t="shared" si="8"/>
        <v>7</v>
      </c>
      <c r="CD13" s="11">
        <f t="shared" si="9"/>
        <v>6</v>
      </c>
      <c r="CE13" s="11">
        <f t="shared" si="10"/>
        <v>7</v>
      </c>
      <c r="CF13" s="11">
        <f t="shared" si="11"/>
        <v>6</v>
      </c>
      <c r="CG13" s="11">
        <f t="shared" si="12"/>
        <v>6</v>
      </c>
      <c r="CH13" s="11">
        <f t="shared" si="13"/>
        <v>6</v>
      </c>
      <c r="CI13" s="11">
        <f t="shared" si="14"/>
        <v>7</v>
      </c>
      <c r="CJ13" s="11">
        <f t="shared" si="15"/>
        <v>7</v>
      </c>
      <c r="CK13" s="11">
        <f t="shared" si="16"/>
        <v>8</v>
      </c>
      <c r="CL13" s="11">
        <f t="shared" si="17"/>
        <v>6</v>
      </c>
      <c r="CM13" s="11">
        <f t="shared" si="18"/>
        <v>4</v>
      </c>
      <c r="CN13" s="11">
        <f t="shared" si="19"/>
        <v>2</v>
      </c>
      <c r="CO13" s="11">
        <f t="shared" si="20"/>
        <v>1</v>
      </c>
      <c r="CP13" s="11">
        <f t="shared" si="21"/>
        <v>0</v>
      </c>
      <c r="CS13" s="8">
        <v>57</v>
      </c>
      <c r="CT13" s="8">
        <v>74</v>
      </c>
      <c r="CU13" s="8">
        <v>92</v>
      </c>
      <c r="CV13" s="8">
        <v>102</v>
      </c>
      <c r="CW13" s="8">
        <v>111</v>
      </c>
      <c r="CX13" s="8">
        <v>118</v>
      </c>
      <c r="CY13" s="8">
        <v>125</v>
      </c>
      <c r="CZ13" s="8">
        <v>131</v>
      </c>
      <c r="DA13" s="8">
        <v>137</v>
      </c>
      <c r="DB13" s="8">
        <v>144</v>
      </c>
      <c r="DC13" s="8">
        <v>151</v>
      </c>
      <c r="DD13" s="8">
        <v>157</v>
      </c>
      <c r="DE13" s="8">
        <v>164</v>
      </c>
      <c r="DF13" s="8">
        <v>169</v>
      </c>
      <c r="DG13" s="8">
        <v>173</v>
      </c>
      <c r="DH13" s="8">
        <v>175</v>
      </c>
      <c r="DI13" s="8">
        <v>175</v>
      </c>
      <c r="DJ13" s="8">
        <v>175</v>
      </c>
      <c r="DK13" s="8">
        <v>175</v>
      </c>
      <c r="DL13" s="8">
        <v>175</v>
      </c>
      <c r="DM13" s="8">
        <v>118</v>
      </c>
      <c r="DN13" s="6">
        <f>Tabela2[[#This Row],[1rok]]-Tabela2[[#This Row],[dlugosc_ur]]</f>
        <v>17</v>
      </c>
      <c r="DO13" s="14">
        <f>Tabela2[[#This Row],[2lata]]-Tabela2[[#This Row],[1rok]]</f>
        <v>18</v>
      </c>
      <c r="DP13" s="14">
        <f>Tabela2[[#This Row],[3lata]]-Tabela2[[#This Row],[2lata]]</f>
        <v>10</v>
      </c>
      <c r="DQ13" s="14">
        <f>Tabela2[[#This Row],[4lata]]-Tabela2[[#This Row],[3lata]]</f>
        <v>9</v>
      </c>
      <c r="DR13" s="14">
        <f>Tabela2[[#This Row],[5lat]]-Tabela2[[#This Row],[4lata]]</f>
        <v>7</v>
      </c>
      <c r="DS13" s="14">
        <f>Tabela2[[#This Row],[6lat]]-Tabela2[[#This Row],[5lat]]</f>
        <v>7</v>
      </c>
      <c r="DT13" s="14">
        <f>Tabela2[[#This Row],[7lat]]-Tabela2[[#This Row],[6lat]]</f>
        <v>6</v>
      </c>
      <c r="DU13" s="14">
        <f>Tabela2[[#This Row],[8lat]]-Tabela2[[#This Row],[7lat]]</f>
        <v>6</v>
      </c>
      <c r="DV13" s="14">
        <f>Tabela2[[#This Row],[9lat]]-Tabela2[[#This Row],[8lat]]</f>
        <v>7</v>
      </c>
      <c r="DW13" s="14">
        <f>Tabela2[[#This Row],[10lat]]-Tabela2[[#This Row],[9lat]]</f>
        <v>7</v>
      </c>
      <c r="DX13" s="14">
        <f>Tabela2[[#This Row],[11lat]]-Tabela2[[#This Row],[10lat]]</f>
        <v>6</v>
      </c>
      <c r="DY13" s="14">
        <f>Tabela2[[#This Row],[12lat]]-Tabela2[[#This Row],[11lat]]</f>
        <v>7</v>
      </c>
      <c r="DZ13" s="14">
        <f>Tabela2[[#This Row],[13lat]]-Tabela2[[#This Row],[12lat]]</f>
        <v>5</v>
      </c>
      <c r="EA13" s="14">
        <f>Tabela2[[#This Row],[14lat]]-Tabela2[[#This Row],[13lat]]</f>
        <v>4</v>
      </c>
      <c r="EB13" s="14">
        <f>Tabela2[[#This Row],[15lat]]-Tabela2[[#This Row],[14lat]]</f>
        <v>2</v>
      </c>
      <c r="EC13" s="14">
        <f>Tabela2[[#This Row],[16lat]]-Tabela2[[#This Row],[15lat]]</f>
        <v>0</v>
      </c>
      <c r="ED13" s="14">
        <f>Tabela2[[#This Row],[17 lat]]-Tabela2[[#This Row],[16lat]]</f>
        <v>0</v>
      </c>
      <c r="EE13" s="14">
        <f>Tabela2[[#This Row],[18lat]]-Tabela2[[#This Row],[17 lat]]</f>
        <v>0</v>
      </c>
      <c r="EF13" s="14">
        <f>Tabela2[[#This Row],[19lat]]-Tabela2[[#This Row],[18lat]]</f>
        <v>0</v>
      </c>
    </row>
    <row r="14" spans="1:136" x14ac:dyDescent="0.25">
      <c r="A14">
        <v>904</v>
      </c>
      <c r="B14" s="1" t="s">
        <v>22</v>
      </c>
      <c r="C14">
        <v>46</v>
      </c>
      <c r="D14">
        <v>65</v>
      </c>
      <c r="E14">
        <v>80</v>
      </c>
      <c r="F14">
        <v>89</v>
      </c>
      <c r="G14">
        <v>97</v>
      </c>
      <c r="H14">
        <v>103</v>
      </c>
      <c r="I14">
        <v>109</v>
      </c>
      <c r="J14">
        <v>115</v>
      </c>
      <c r="K14">
        <v>120</v>
      </c>
      <c r="L14">
        <v>126</v>
      </c>
      <c r="M14">
        <v>132</v>
      </c>
      <c r="N14">
        <v>138</v>
      </c>
      <c r="O14">
        <v>144</v>
      </c>
      <c r="P14">
        <v>148</v>
      </c>
      <c r="Q14">
        <v>151</v>
      </c>
      <c r="R14">
        <v>153</v>
      </c>
      <c r="S14">
        <v>153</v>
      </c>
      <c r="T14">
        <v>154</v>
      </c>
      <c r="U14">
        <v>154</v>
      </c>
      <c r="V14">
        <v>154</v>
      </c>
      <c r="W14">
        <f>wzrost[[#This Row],[19lat]]-wzrost[[#This Row],[dlugosc_ur]]</f>
        <v>108</v>
      </c>
      <c r="X14">
        <f>wzrost[[#This Row],[19lat]]-wzrost[[#This Row],[15lat]]</f>
        <v>1</v>
      </c>
      <c r="Y14">
        <f>IF(wzrost[[#This Row],[1rok]]&lt;=5,IF(wzrost[[#This Row],[plec]]="ch",1,0),0)</f>
        <v>0</v>
      </c>
      <c r="Z14" s="1"/>
      <c r="AA14" s="1"/>
      <c r="AB14" s="1" t="e">
        <f>_xlfn.PERCENTILE.INC(wzrost[1rok],5)</f>
        <v>#NUM!</v>
      </c>
      <c r="AF14" t="s">
        <v>47</v>
      </c>
      <c r="BC14" s="6">
        <v>60</v>
      </c>
      <c r="BD14" s="6">
        <v>81</v>
      </c>
      <c r="BE14" s="6">
        <v>92</v>
      </c>
      <c r="BF14" s="6">
        <v>103</v>
      </c>
      <c r="BG14" s="6">
        <v>111</v>
      </c>
      <c r="BH14" s="6">
        <v>119</v>
      </c>
      <c r="BI14" s="6">
        <v>125</v>
      </c>
      <c r="BJ14" s="6">
        <v>132</v>
      </c>
      <c r="BK14" s="6">
        <v>138</v>
      </c>
      <c r="BL14" s="6">
        <v>144</v>
      </c>
      <c r="BM14" s="6">
        <v>150</v>
      </c>
      <c r="BN14" s="6">
        <v>156</v>
      </c>
      <c r="BO14" s="6">
        <v>162</v>
      </c>
      <c r="BP14" s="6">
        <v>170</v>
      </c>
      <c r="BQ14" s="6">
        <v>178</v>
      </c>
      <c r="BR14" s="6">
        <v>184</v>
      </c>
      <c r="BS14" s="6">
        <v>187</v>
      </c>
      <c r="BT14" s="6">
        <v>189</v>
      </c>
      <c r="BU14" s="6">
        <v>191</v>
      </c>
      <c r="BV14" s="6">
        <v>192</v>
      </c>
      <c r="BW14" s="7">
        <v>132</v>
      </c>
      <c r="BX14" s="11">
        <f t="shared" si="3"/>
        <v>21</v>
      </c>
      <c r="BY14" s="11">
        <f t="shared" si="4"/>
        <v>11</v>
      </c>
      <c r="BZ14" s="11">
        <f t="shared" si="5"/>
        <v>11</v>
      </c>
      <c r="CA14" s="11">
        <f t="shared" si="6"/>
        <v>8</v>
      </c>
      <c r="CB14" s="11">
        <f t="shared" si="7"/>
        <v>8</v>
      </c>
      <c r="CC14" s="11">
        <f t="shared" si="8"/>
        <v>6</v>
      </c>
      <c r="CD14" s="11">
        <f t="shared" si="9"/>
        <v>7</v>
      </c>
      <c r="CE14" s="11">
        <f t="shared" si="10"/>
        <v>6</v>
      </c>
      <c r="CF14" s="11">
        <f t="shared" si="11"/>
        <v>6</v>
      </c>
      <c r="CG14" s="11">
        <f t="shared" si="12"/>
        <v>6</v>
      </c>
      <c r="CH14" s="11">
        <f t="shared" si="13"/>
        <v>6</v>
      </c>
      <c r="CI14" s="11">
        <f t="shared" si="14"/>
        <v>6</v>
      </c>
      <c r="CJ14" s="11">
        <f t="shared" si="15"/>
        <v>8</v>
      </c>
      <c r="CK14" s="11">
        <f t="shared" si="16"/>
        <v>8</v>
      </c>
      <c r="CL14" s="11">
        <f t="shared" si="17"/>
        <v>6</v>
      </c>
      <c r="CM14" s="11">
        <f t="shared" si="18"/>
        <v>3</v>
      </c>
      <c r="CN14" s="11">
        <f t="shared" si="19"/>
        <v>2</v>
      </c>
      <c r="CO14" s="11">
        <f t="shared" si="20"/>
        <v>2</v>
      </c>
      <c r="CP14" s="11">
        <f t="shared" si="21"/>
        <v>1</v>
      </c>
      <c r="CS14" s="6">
        <v>54</v>
      </c>
      <c r="CT14" s="6">
        <v>73</v>
      </c>
      <c r="CU14" s="6">
        <v>90</v>
      </c>
      <c r="CV14" s="6">
        <v>100</v>
      </c>
      <c r="CW14" s="6">
        <v>108</v>
      </c>
      <c r="CX14" s="6">
        <v>115</v>
      </c>
      <c r="CY14" s="6">
        <v>122</v>
      </c>
      <c r="CZ14" s="6">
        <v>128</v>
      </c>
      <c r="DA14" s="6">
        <v>134</v>
      </c>
      <c r="DB14" s="6">
        <v>140</v>
      </c>
      <c r="DC14" s="6">
        <v>147</v>
      </c>
      <c r="DD14" s="6">
        <v>154</v>
      </c>
      <c r="DE14" s="6">
        <v>160</v>
      </c>
      <c r="DF14" s="6">
        <v>165</v>
      </c>
      <c r="DG14" s="6">
        <v>169</v>
      </c>
      <c r="DH14" s="6">
        <v>171</v>
      </c>
      <c r="DI14" s="6">
        <v>171</v>
      </c>
      <c r="DJ14" s="6">
        <v>172</v>
      </c>
      <c r="DK14" s="6">
        <v>172</v>
      </c>
      <c r="DL14" s="6">
        <v>172</v>
      </c>
      <c r="DM14" s="6">
        <v>118</v>
      </c>
      <c r="DN14" s="6">
        <f>Tabela2[[#This Row],[1rok]]-Tabela2[[#This Row],[dlugosc_ur]]</f>
        <v>19</v>
      </c>
      <c r="DO14" s="14">
        <f>Tabela2[[#This Row],[2lata]]-Tabela2[[#This Row],[1rok]]</f>
        <v>17</v>
      </c>
      <c r="DP14" s="14">
        <f>Tabela2[[#This Row],[3lata]]-Tabela2[[#This Row],[2lata]]</f>
        <v>10</v>
      </c>
      <c r="DQ14" s="14">
        <f>Tabela2[[#This Row],[4lata]]-Tabela2[[#This Row],[3lata]]</f>
        <v>8</v>
      </c>
      <c r="DR14" s="14">
        <f>Tabela2[[#This Row],[5lat]]-Tabela2[[#This Row],[4lata]]</f>
        <v>7</v>
      </c>
      <c r="DS14" s="14">
        <f>Tabela2[[#This Row],[6lat]]-Tabela2[[#This Row],[5lat]]</f>
        <v>7</v>
      </c>
      <c r="DT14" s="14">
        <f>Tabela2[[#This Row],[7lat]]-Tabela2[[#This Row],[6lat]]</f>
        <v>6</v>
      </c>
      <c r="DU14" s="14">
        <f>Tabela2[[#This Row],[8lat]]-Tabela2[[#This Row],[7lat]]</f>
        <v>6</v>
      </c>
      <c r="DV14" s="14">
        <f>Tabela2[[#This Row],[9lat]]-Tabela2[[#This Row],[8lat]]</f>
        <v>6</v>
      </c>
      <c r="DW14" s="14">
        <f>Tabela2[[#This Row],[10lat]]-Tabela2[[#This Row],[9lat]]</f>
        <v>7</v>
      </c>
      <c r="DX14" s="14">
        <f>Tabela2[[#This Row],[11lat]]-Tabela2[[#This Row],[10lat]]</f>
        <v>7</v>
      </c>
      <c r="DY14" s="14">
        <f>Tabela2[[#This Row],[12lat]]-Tabela2[[#This Row],[11lat]]</f>
        <v>6</v>
      </c>
      <c r="DZ14" s="14">
        <f>Tabela2[[#This Row],[13lat]]-Tabela2[[#This Row],[12lat]]</f>
        <v>5</v>
      </c>
      <c r="EA14" s="14">
        <f>Tabela2[[#This Row],[14lat]]-Tabela2[[#This Row],[13lat]]</f>
        <v>4</v>
      </c>
      <c r="EB14" s="14">
        <f>Tabela2[[#This Row],[15lat]]-Tabela2[[#This Row],[14lat]]</f>
        <v>2</v>
      </c>
      <c r="EC14" s="14">
        <f>Tabela2[[#This Row],[16lat]]-Tabela2[[#This Row],[15lat]]</f>
        <v>0</v>
      </c>
      <c r="ED14" s="14">
        <f>Tabela2[[#This Row],[17 lat]]-Tabela2[[#This Row],[16lat]]</f>
        <v>1</v>
      </c>
      <c r="EE14" s="14">
        <f>Tabela2[[#This Row],[18lat]]-Tabela2[[#This Row],[17 lat]]</f>
        <v>0</v>
      </c>
      <c r="EF14" s="14">
        <f>Tabela2[[#This Row],[19lat]]-Tabela2[[#This Row],[18lat]]</f>
        <v>0</v>
      </c>
    </row>
    <row r="15" spans="1:136" x14ac:dyDescent="0.25">
      <c r="A15">
        <v>919</v>
      </c>
      <c r="B15" s="1" t="s">
        <v>22</v>
      </c>
      <c r="C15">
        <v>46</v>
      </c>
      <c r="D15">
        <v>64</v>
      </c>
      <c r="E15">
        <v>81</v>
      </c>
      <c r="F15">
        <v>90</v>
      </c>
      <c r="G15">
        <v>97</v>
      </c>
      <c r="H15">
        <v>104</v>
      </c>
      <c r="I15">
        <v>110</v>
      </c>
      <c r="J15">
        <v>115</v>
      </c>
      <c r="K15">
        <v>121</v>
      </c>
      <c r="L15">
        <v>127</v>
      </c>
      <c r="M15">
        <v>132</v>
      </c>
      <c r="N15">
        <v>138</v>
      </c>
      <c r="O15">
        <v>144</v>
      </c>
      <c r="P15">
        <v>149</v>
      </c>
      <c r="Q15">
        <v>152</v>
      </c>
      <c r="R15">
        <v>154</v>
      </c>
      <c r="S15">
        <v>154</v>
      </c>
      <c r="T15">
        <v>154</v>
      </c>
      <c r="U15">
        <v>154</v>
      </c>
      <c r="V15">
        <v>154</v>
      </c>
      <c r="W15">
        <f>wzrost[[#This Row],[19lat]]-wzrost[[#This Row],[dlugosc_ur]]</f>
        <v>108</v>
      </c>
      <c r="X15">
        <f>wzrost[[#This Row],[19lat]]-wzrost[[#This Row],[15lat]]</f>
        <v>0</v>
      </c>
      <c r="Y15">
        <f>IF(wzrost[[#This Row],[1rok]]&lt;=5,IF(wzrost[[#This Row],[plec]]="ch",1,0),0)</f>
        <v>0</v>
      </c>
      <c r="Z15" s="1"/>
      <c r="AA15" s="1"/>
      <c r="AB15" s="1" t="e">
        <f>_xlfn.PERCENTILE.INC(wzrost[1rok],5)</f>
        <v>#NUM!</v>
      </c>
      <c r="AF15">
        <v>17</v>
      </c>
      <c r="BC15" s="8">
        <v>60</v>
      </c>
      <c r="BD15" s="8">
        <v>81</v>
      </c>
      <c r="BE15" s="8">
        <v>92</v>
      </c>
      <c r="BF15" s="8">
        <v>103</v>
      </c>
      <c r="BG15" s="8">
        <v>112</v>
      </c>
      <c r="BH15" s="8">
        <v>119</v>
      </c>
      <c r="BI15" s="8">
        <v>126</v>
      </c>
      <c r="BJ15" s="8">
        <v>132</v>
      </c>
      <c r="BK15" s="8">
        <v>138</v>
      </c>
      <c r="BL15" s="8">
        <v>144</v>
      </c>
      <c r="BM15" s="8">
        <v>150</v>
      </c>
      <c r="BN15" s="8">
        <v>156</v>
      </c>
      <c r="BO15" s="8">
        <v>163</v>
      </c>
      <c r="BP15" s="8">
        <v>170</v>
      </c>
      <c r="BQ15" s="8">
        <v>178</v>
      </c>
      <c r="BR15" s="8">
        <v>184</v>
      </c>
      <c r="BS15" s="8">
        <v>188</v>
      </c>
      <c r="BT15" s="8">
        <v>190</v>
      </c>
      <c r="BU15" s="8">
        <v>190</v>
      </c>
      <c r="BV15" s="8">
        <v>191</v>
      </c>
      <c r="BW15" s="9">
        <v>131</v>
      </c>
      <c r="BX15" s="11">
        <f t="shared" si="3"/>
        <v>21</v>
      </c>
      <c r="BY15" s="11">
        <f t="shared" si="4"/>
        <v>11</v>
      </c>
      <c r="BZ15" s="11">
        <f t="shared" si="5"/>
        <v>11</v>
      </c>
      <c r="CA15" s="11">
        <f t="shared" si="6"/>
        <v>9</v>
      </c>
      <c r="CB15" s="11">
        <f t="shared" si="7"/>
        <v>7</v>
      </c>
      <c r="CC15" s="11">
        <f t="shared" si="8"/>
        <v>7</v>
      </c>
      <c r="CD15" s="11">
        <f t="shared" si="9"/>
        <v>6</v>
      </c>
      <c r="CE15" s="11">
        <f t="shared" si="10"/>
        <v>6</v>
      </c>
      <c r="CF15" s="11">
        <f t="shared" si="11"/>
        <v>6</v>
      </c>
      <c r="CG15" s="11">
        <f t="shared" si="12"/>
        <v>6</v>
      </c>
      <c r="CH15" s="11">
        <f t="shared" si="13"/>
        <v>6</v>
      </c>
      <c r="CI15" s="11">
        <f t="shared" si="14"/>
        <v>7</v>
      </c>
      <c r="CJ15" s="11">
        <f t="shared" si="15"/>
        <v>7</v>
      </c>
      <c r="CK15" s="11">
        <f t="shared" si="16"/>
        <v>8</v>
      </c>
      <c r="CL15" s="11">
        <f t="shared" si="17"/>
        <v>6</v>
      </c>
      <c r="CM15" s="11">
        <f t="shared" si="18"/>
        <v>4</v>
      </c>
      <c r="CN15" s="11">
        <f t="shared" si="19"/>
        <v>2</v>
      </c>
      <c r="CO15" s="11">
        <f t="shared" si="20"/>
        <v>0</v>
      </c>
      <c r="CP15" s="11">
        <f t="shared" si="21"/>
        <v>1</v>
      </c>
      <c r="CS15" s="8">
        <v>54</v>
      </c>
      <c r="CT15" s="8">
        <v>73</v>
      </c>
      <c r="CU15" s="8">
        <v>90</v>
      </c>
      <c r="CV15" s="8">
        <v>100</v>
      </c>
      <c r="CW15" s="8">
        <v>108</v>
      </c>
      <c r="CX15" s="8">
        <v>115</v>
      </c>
      <c r="CY15" s="8">
        <v>121</v>
      </c>
      <c r="CZ15" s="8">
        <v>128</v>
      </c>
      <c r="DA15" s="8">
        <v>134</v>
      </c>
      <c r="DB15" s="8">
        <v>140</v>
      </c>
      <c r="DC15" s="8">
        <v>147</v>
      </c>
      <c r="DD15" s="8">
        <v>153</v>
      </c>
      <c r="DE15" s="8">
        <v>160</v>
      </c>
      <c r="DF15" s="8">
        <v>165</v>
      </c>
      <c r="DG15" s="8">
        <v>169</v>
      </c>
      <c r="DH15" s="8">
        <v>171</v>
      </c>
      <c r="DI15" s="8">
        <v>171</v>
      </c>
      <c r="DJ15" s="8">
        <v>172</v>
      </c>
      <c r="DK15" s="8">
        <v>172</v>
      </c>
      <c r="DL15" s="8">
        <v>172</v>
      </c>
      <c r="DM15" s="8">
        <v>118</v>
      </c>
      <c r="DN15" s="6">
        <f>Tabela2[[#This Row],[1rok]]-Tabela2[[#This Row],[dlugosc_ur]]</f>
        <v>19</v>
      </c>
      <c r="DO15" s="14">
        <f>Tabela2[[#This Row],[2lata]]-Tabela2[[#This Row],[1rok]]</f>
        <v>17</v>
      </c>
      <c r="DP15" s="14">
        <f>Tabela2[[#This Row],[3lata]]-Tabela2[[#This Row],[2lata]]</f>
        <v>10</v>
      </c>
      <c r="DQ15" s="14">
        <f>Tabela2[[#This Row],[4lata]]-Tabela2[[#This Row],[3lata]]</f>
        <v>8</v>
      </c>
      <c r="DR15" s="14">
        <f>Tabela2[[#This Row],[5lat]]-Tabela2[[#This Row],[4lata]]</f>
        <v>7</v>
      </c>
      <c r="DS15" s="14">
        <f>Tabela2[[#This Row],[6lat]]-Tabela2[[#This Row],[5lat]]</f>
        <v>6</v>
      </c>
      <c r="DT15" s="14">
        <f>Tabela2[[#This Row],[7lat]]-Tabela2[[#This Row],[6lat]]</f>
        <v>7</v>
      </c>
      <c r="DU15" s="14">
        <f>Tabela2[[#This Row],[8lat]]-Tabela2[[#This Row],[7lat]]</f>
        <v>6</v>
      </c>
      <c r="DV15" s="14">
        <f>Tabela2[[#This Row],[9lat]]-Tabela2[[#This Row],[8lat]]</f>
        <v>6</v>
      </c>
      <c r="DW15" s="14">
        <f>Tabela2[[#This Row],[10lat]]-Tabela2[[#This Row],[9lat]]</f>
        <v>7</v>
      </c>
      <c r="DX15" s="14">
        <f>Tabela2[[#This Row],[11lat]]-Tabela2[[#This Row],[10lat]]</f>
        <v>6</v>
      </c>
      <c r="DY15" s="14">
        <f>Tabela2[[#This Row],[12lat]]-Tabela2[[#This Row],[11lat]]</f>
        <v>7</v>
      </c>
      <c r="DZ15" s="14">
        <f>Tabela2[[#This Row],[13lat]]-Tabela2[[#This Row],[12lat]]</f>
        <v>5</v>
      </c>
      <c r="EA15" s="14">
        <f>Tabela2[[#This Row],[14lat]]-Tabela2[[#This Row],[13lat]]</f>
        <v>4</v>
      </c>
      <c r="EB15" s="14">
        <f>Tabela2[[#This Row],[15lat]]-Tabela2[[#This Row],[14lat]]</f>
        <v>2</v>
      </c>
      <c r="EC15" s="14">
        <f>Tabela2[[#This Row],[16lat]]-Tabela2[[#This Row],[15lat]]</f>
        <v>0</v>
      </c>
      <c r="ED15" s="14">
        <f>Tabela2[[#This Row],[17 lat]]-Tabela2[[#This Row],[16lat]]</f>
        <v>1</v>
      </c>
      <c r="EE15" s="14">
        <f>Tabela2[[#This Row],[18lat]]-Tabela2[[#This Row],[17 lat]]</f>
        <v>0</v>
      </c>
      <c r="EF15" s="14">
        <f>Tabela2[[#This Row],[19lat]]-Tabela2[[#This Row],[18lat]]</f>
        <v>0</v>
      </c>
    </row>
    <row r="16" spans="1:136" x14ac:dyDescent="0.25">
      <c r="A16">
        <v>988</v>
      </c>
      <c r="B16" s="1" t="s">
        <v>22</v>
      </c>
      <c r="C16">
        <v>46</v>
      </c>
      <c r="D16">
        <v>64</v>
      </c>
      <c r="E16">
        <v>81</v>
      </c>
      <c r="F16">
        <v>90</v>
      </c>
      <c r="G16">
        <v>97</v>
      </c>
      <c r="H16">
        <v>104</v>
      </c>
      <c r="I16">
        <v>110</v>
      </c>
      <c r="J16">
        <v>115</v>
      </c>
      <c r="K16">
        <v>121</v>
      </c>
      <c r="L16">
        <v>127</v>
      </c>
      <c r="M16">
        <v>132</v>
      </c>
      <c r="N16">
        <v>138</v>
      </c>
      <c r="O16">
        <v>144</v>
      </c>
      <c r="P16">
        <v>149</v>
      </c>
      <c r="Q16">
        <v>152</v>
      </c>
      <c r="R16">
        <v>154</v>
      </c>
      <c r="S16">
        <v>154</v>
      </c>
      <c r="T16">
        <v>154</v>
      </c>
      <c r="U16">
        <v>154</v>
      </c>
      <c r="V16">
        <v>154</v>
      </c>
      <c r="W16">
        <f>wzrost[[#This Row],[19lat]]-wzrost[[#This Row],[dlugosc_ur]]</f>
        <v>108</v>
      </c>
      <c r="X16">
        <f>wzrost[[#This Row],[19lat]]-wzrost[[#This Row],[15lat]]</f>
        <v>0</v>
      </c>
      <c r="Y16">
        <f>IF(wzrost[[#This Row],[1rok]]&lt;=5,IF(wzrost[[#This Row],[plec]]="ch",1,0),0)</f>
        <v>0</v>
      </c>
      <c r="Z16" s="1"/>
      <c r="AA16" s="1"/>
      <c r="AB16" s="1" t="e">
        <f>_xlfn.PERCENTILE.INC(wzrost[1rok],5)</f>
        <v>#NUM!</v>
      </c>
      <c r="AF16" s="16">
        <f>COUNTIF(wzrost[pryrost od 15],0)</f>
        <v>17</v>
      </c>
      <c r="BC16" s="6">
        <v>60</v>
      </c>
      <c r="BD16" s="6">
        <v>81</v>
      </c>
      <c r="BE16" s="6">
        <v>92</v>
      </c>
      <c r="BF16" s="6">
        <v>103</v>
      </c>
      <c r="BG16" s="6">
        <v>112</v>
      </c>
      <c r="BH16" s="6">
        <v>119</v>
      </c>
      <c r="BI16" s="6">
        <v>126</v>
      </c>
      <c r="BJ16" s="6">
        <v>132</v>
      </c>
      <c r="BK16" s="6">
        <v>138</v>
      </c>
      <c r="BL16" s="6">
        <v>144</v>
      </c>
      <c r="BM16" s="6">
        <v>150</v>
      </c>
      <c r="BN16" s="6">
        <v>156</v>
      </c>
      <c r="BO16" s="6">
        <v>163</v>
      </c>
      <c r="BP16" s="6">
        <v>170</v>
      </c>
      <c r="BQ16" s="6">
        <v>178</v>
      </c>
      <c r="BR16" s="6">
        <v>184</v>
      </c>
      <c r="BS16" s="6">
        <v>188</v>
      </c>
      <c r="BT16" s="6">
        <v>190</v>
      </c>
      <c r="BU16" s="6">
        <v>190</v>
      </c>
      <c r="BV16" s="6">
        <v>191</v>
      </c>
      <c r="BW16" s="7">
        <v>131</v>
      </c>
      <c r="BX16" s="11">
        <f t="shared" si="3"/>
        <v>21</v>
      </c>
      <c r="BY16" s="11">
        <f t="shared" si="4"/>
        <v>11</v>
      </c>
      <c r="BZ16" s="11">
        <f t="shared" si="5"/>
        <v>11</v>
      </c>
      <c r="CA16" s="11">
        <f t="shared" si="6"/>
        <v>9</v>
      </c>
      <c r="CB16" s="11">
        <f t="shared" si="7"/>
        <v>7</v>
      </c>
      <c r="CC16" s="11">
        <f t="shared" si="8"/>
        <v>7</v>
      </c>
      <c r="CD16" s="11">
        <f t="shared" si="9"/>
        <v>6</v>
      </c>
      <c r="CE16" s="11">
        <f t="shared" si="10"/>
        <v>6</v>
      </c>
      <c r="CF16" s="11">
        <f t="shared" si="11"/>
        <v>6</v>
      </c>
      <c r="CG16" s="11">
        <f t="shared" si="12"/>
        <v>6</v>
      </c>
      <c r="CH16" s="11">
        <f t="shared" si="13"/>
        <v>6</v>
      </c>
      <c r="CI16" s="11">
        <f t="shared" si="14"/>
        <v>7</v>
      </c>
      <c r="CJ16" s="11">
        <f t="shared" si="15"/>
        <v>7</v>
      </c>
      <c r="CK16" s="11">
        <f t="shared" si="16"/>
        <v>8</v>
      </c>
      <c r="CL16" s="11">
        <f t="shared" si="17"/>
        <v>6</v>
      </c>
      <c r="CM16" s="11">
        <f t="shared" si="18"/>
        <v>4</v>
      </c>
      <c r="CN16" s="11">
        <f t="shared" si="19"/>
        <v>2</v>
      </c>
      <c r="CO16" s="11">
        <f t="shared" si="20"/>
        <v>0</v>
      </c>
      <c r="CP16" s="11">
        <f t="shared" si="21"/>
        <v>1</v>
      </c>
      <c r="CS16" s="6">
        <v>58</v>
      </c>
      <c r="CT16" s="6">
        <v>75</v>
      </c>
      <c r="CU16" s="6">
        <v>92</v>
      </c>
      <c r="CV16" s="6">
        <v>102</v>
      </c>
      <c r="CW16" s="6">
        <v>111</v>
      </c>
      <c r="CX16" s="6">
        <v>119</v>
      </c>
      <c r="CY16" s="6">
        <v>125</v>
      </c>
      <c r="CZ16" s="6">
        <v>131</v>
      </c>
      <c r="DA16" s="6">
        <v>138</v>
      </c>
      <c r="DB16" s="6">
        <v>144</v>
      </c>
      <c r="DC16" s="6">
        <v>151</v>
      </c>
      <c r="DD16" s="6">
        <v>158</v>
      </c>
      <c r="DE16" s="6">
        <v>164</v>
      </c>
      <c r="DF16" s="6">
        <v>170</v>
      </c>
      <c r="DG16" s="6">
        <v>173</v>
      </c>
      <c r="DH16" s="6">
        <v>175</v>
      </c>
      <c r="DI16" s="6">
        <v>176</v>
      </c>
      <c r="DJ16" s="6">
        <v>176</v>
      </c>
      <c r="DK16" s="6">
        <v>176</v>
      </c>
      <c r="DL16" s="6">
        <v>176</v>
      </c>
      <c r="DM16" s="6">
        <v>118</v>
      </c>
      <c r="DN16" s="6">
        <f>Tabela2[[#This Row],[1rok]]-Tabela2[[#This Row],[dlugosc_ur]]</f>
        <v>17</v>
      </c>
      <c r="DO16" s="14">
        <f>Tabela2[[#This Row],[2lata]]-Tabela2[[#This Row],[1rok]]</f>
        <v>17</v>
      </c>
      <c r="DP16" s="14">
        <f>Tabela2[[#This Row],[3lata]]-Tabela2[[#This Row],[2lata]]</f>
        <v>10</v>
      </c>
      <c r="DQ16" s="14">
        <f>Tabela2[[#This Row],[4lata]]-Tabela2[[#This Row],[3lata]]</f>
        <v>9</v>
      </c>
      <c r="DR16" s="14">
        <f>Tabela2[[#This Row],[5lat]]-Tabela2[[#This Row],[4lata]]</f>
        <v>8</v>
      </c>
      <c r="DS16" s="14">
        <f>Tabela2[[#This Row],[6lat]]-Tabela2[[#This Row],[5lat]]</f>
        <v>6</v>
      </c>
      <c r="DT16" s="14">
        <f>Tabela2[[#This Row],[7lat]]-Tabela2[[#This Row],[6lat]]</f>
        <v>6</v>
      </c>
      <c r="DU16" s="14">
        <f>Tabela2[[#This Row],[8lat]]-Tabela2[[#This Row],[7lat]]</f>
        <v>7</v>
      </c>
      <c r="DV16" s="14">
        <f>Tabela2[[#This Row],[9lat]]-Tabela2[[#This Row],[8lat]]</f>
        <v>6</v>
      </c>
      <c r="DW16" s="14">
        <f>Tabela2[[#This Row],[10lat]]-Tabela2[[#This Row],[9lat]]</f>
        <v>7</v>
      </c>
      <c r="DX16" s="14">
        <f>Tabela2[[#This Row],[11lat]]-Tabela2[[#This Row],[10lat]]</f>
        <v>7</v>
      </c>
      <c r="DY16" s="14">
        <f>Tabela2[[#This Row],[12lat]]-Tabela2[[#This Row],[11lat]]</f>
        <v>6</v>
      </c>
      <c r="DZ16" s="14">
        <f>Tabela2[[#This Row],[13lat]]-Tabela2[[#This Row],[12lat]]</f>
        <v>6</v>
      </c>
      <c r="EA16" s="14">
        <f>Tabela2[[#This Row],[14lat]]-Tabela2[[#This Row],[13lat]]</f>
        <v>3</v>
      </c>
      <c r="EB16" s="14">
        <f>Tabela2[[#This Row],[15lat]]-Tabela2[[#This Row],[14lat]]</f>
        <v>2</v>
      </c>
      <c r="EC16" s="14">
        <f>Tabela2[[#This Row],[16lat]]-Tabela2[[#This Row],[15lat]]</f>
        <v>1</v>
      </c>
      <c r="ED16" s="14">
        <f>Tabela2[[#This Row],[17 lat]]-Tabela2[[#This Row],[16lat]]</f>
        <v>0</v>
      </c>
      <c r="EE16" s="14">
        <f>Tabela2[[#This Row],[18lat]]-Tabela2[[#This Row],[17 lat]]</f>
        <v>0</v>
      </c>
      <c r="EF16" s="14">
        <f>Tabela2[[#This Row],[19lat]]-Tabela2[[#This Row],[18lat]]</f>
        <v>0</v>
      </c>
    </row>
    <row r="17" spans="1:136" x14ac:dyDescent="0.25">
      <c r="A17">
        <v>1272</v>
      </c>
      <c r="B17" s="1" t="s">
        <v>22</v>
      </c>
      <c r="C17">
        <v>46</v>
      </c>
      <c r="D17">
        <v>64</v>
      </c>
      <c r="E17">
        <v>80</v>
      </c>
      <c r="F17">
        <v>89</v>
      </c>
      <c r="G17">
        <v>97</v>
      </c>
      <c r="H17">
        <v>103</v>
      </c>
      <c r="I17">
        <v>109</v>
      </c>
      <c r="J17">
        <v>115</v>
      </c>
      <c r="K17">
        <v>120</v>
      </c>
      <c r="L17">
        <v>126</v>
      </c>
      <c r="M17">
        <v>132</v>
      </c>
      <c r="N17">
        <v>138</v>
      </c>
      <c r="O17">
        <v>144</v>
      </c>
      <c r="P17">
        <v>148</v>
      </c>
      <c r="Q17">
        <v>151</v>
      </c>
      <c r="R17">
        <v>153</v>
      </c>
      <c r="S17">
        <v>153</v>
      </c>
      <c r="T17">
        <v>154</v>
      </c>
      <c r="U17">
        <v>154</v>
      </c>
      <c r="V17">
        <v>154</v>
      </c>
      <c r="W17">
        <f>wzrost[[#This Row],[19lat]]-wzrost[[#This Row],[dlugosc_ur]]</f>
        <v>108</v>
      </c>
      <c r="X17">
        <f>wzrost[[#This Row],[19lat]]-wzrost[[#This Row],[15lat]]</f>
        <v>1</v>
      </c>
      <c r="Y17">
        <f>IF(wzrost[[#This Row],[1rok]]&lt;=5,IF(wzrost[[#This Row],[plec]]="ch",1,0),0)</f>
        <v>0</v>
      </c>
      <c r="Z17" s="1"/>
      <c r="AA17" s="1"/>
      <c r="AB17" s="1" t="e">
        <f>_xlfn.PERCENTILE.INC(wzrost[1rok],5)</f>
        <v>#NUM!</v>
      </c>
      <c r="BC17" s="8">
        <v>60</v>
      </c>
      <c r="BD17" s="8">
        <v>81</v>
      </c>
      <c r="BE17" s="8">
        <v>92</v>
      </c>
      <c r="BF17" s="8">
        <v>103</v>
      </c>
      <c r="BG17" s="8">
        <v>112</v>
      </c>
      <c r="BH17" s="8">
        <v>119</v>
      </c>
      <c r="BI17" s="8">
        <v>126</v>
      </c>
      <c r="BJ17" s="8">
        <v>132</v>
      </c>
      <c r="BK17" s="8">
        <v>138</v>
      </c>
      <c r="BL17" s="8">
        <v>144</v>
      </c>
      <c r="BM17" s="8">
        <v>150</v>
      </c>
      <c r="BN17" s="8">
        <v>156</v>
      </c>
      <c r="BO17" s="8">
        <v>163</v>
      </c>
      <c r="BP17" s="8">
        <v>170</v>
      </c>
      <c r="BQ17" s="8">
        <v>178</v>
      </c>
      <c r="BR17" s="8">
        <v>184</v>
      </c>
      <c r="BS17" s="8">
        <v>188</v>
      </c>
      <c r="BT17" s="8">
        <v>190</v>
      </c>
      <c r="BU17" s="8">
        <v>190</v>
      </c>
      <c r="BV17" s="8">
        <v>191</v>
      </c>
      <c r="BW17" s="9">
        <v>131</v>
      </c>
      <c r="BX17" s="11">
        <f t="shared" si="3"/>
        <v>21</v>
      </c>
      <c r="BY17" s="11">
        <f t="shared" si="4"/>
        <v>11</v>
      </c>
      <c r="BZ17" s="11">
        <f t="shared" si="5"/>
        <v>11</v>
      </c>
      <c r="CA17" s="11">
        <f t="shared" si="6"/>
        <v>9</v>
      </c>
      <c r="CB17" s="11">
        <f t="shared" si="7"/>
        <v>7</v>
      </c>
      <c r="CC17" s="11">
        <f t="shared" si="8"/>
        <v>7</v>
      </c>
      <c r="CD17" s="11">
        <f t="shared" si="9"/>
        <v>6</v>
      </c>
      <c r="CE17" s="11">
        <f t="shared" si="10"/>
        <v>6</v>
      </c>
      <c r="CF17" s="11">
        <f t="shared" si="11"/>
        <v>6</v>
      </c>
      <c r="CG17" s="11">
        <f t="shared" si="12"/>
        <v>6</v>
      </c>
      <c r="CH17" s="11">
        <f t="shared" si="13"/>
        <v>6</v>
      </c>
      <c r="CI17" s="11">
        <f t="shared" si="14"/>
        <v>7</v>
      </c>
      <c r="CJ17" s="11">
        <f t="shared" si="15"/>
        <v>7</v>
      </c>
      <c r="CK17" s="11">
        <f t="shared" si="16"/>
        <v>8</v>
      </c>
      <c r="CL17" s="11">
        <f t="shared" si="17"/>
        <v>6</v>
      </c>
      <c r="CM17" s="11">
        <f t="shared" si="18"/>
        <v>4</v>
      </c>
      <c r="CN17" s="11">
        <f t="shared" si="19"/>
        <v>2</v>
      </c>
      <c r="CO17" s="11">
        <f t="shared" si="20"/>
        <v>0</v>
      </c>
      <c r="CP17" s="11">
        <f t="shared" si="21"/>
        <v>1</v>
      </c>
      <c r="CS17" s="8">
        <v>48</v>
      </c>
      <c r="CT17" s="8">
        <v>67</v>
      </c>
      <c r="CU17" s="8">
        <v>87</v>
      </c>
      <c r="CV17" s="8">
        <v>97</v>
      </c>
      <c r="CW17" s="8">
        <v>104</v>
      </c>
      <c r="CX17" s="8">
        <v>111</v>
      </c>
      <c r="CY17" s="8">
        <v>117</v>
      </c>
      <c r="CZ17" s="8">
        <v>123</v>
      </c>
      <c r="DA17" s="8">
        <v>129</v>
      </c>
      <c r="DB17" s="8">
        <v>135</v>
      </c>
      <c r="DC17" s="8">
        <v>141</v>
      </c>
      <c r="DD17" s="8">
        <v>147</v>
      </c>
      <c r="DE17" s="8">
        <v>154</v>
      </c>
      <c r="DF17" s="8">
        <v>159</v>
      </c>
      <c r="DG17" s="8">
        <v>162</v>
      </c>
      <c r="DH17" s="8">
        <v>164</v>
      </c>
      <c r="DI17" s="8">
        <v>165</v>
      </c>
      <c r="DJ17" s="8">
        <v>166</v>
      </c>
      <c r="DK17" s="8">
        <v>166</v>
      </c>
      <c r="DL17" s="8">
        <v>166</v>
      </c>
      <c r="DM17" s="8">
        <v>118</v>
      </c>
      <c r="DN17" s="6">
        <f>Tabela2[[#This Row],[1rok]]-Tabela2[[#This Row],[dlugosc_ur]]</f>
        <v>19</v>
      </c>
      <c r="DO17" s="14">
        <f>Tabela2[[#This Row],[2lata]]-Tabela2[[#This Row],[1rok]]</f>
        <v>20</v>
      </c>
      <c r="DP17" s="14">
        <f>Tabela2[[#This Row],[3lata]]-Tabela2[[#This Row],[2lata]]</f>
        <v>10</v>
      </c>
      <c r="DQ17" s="14">
        <f>Tabela2[[#This Row],[4lata]]-Tabela2[[#This Row],[3lata]]</f>
        <v>7</v>
      </c>
      <c r="DR17" s="14">
        <f>Tabela2[[#This Row],[5lat]]-Tabela2[[#This Row],[4lata]]</f>
        <v>7</v>
      </c>
      <c r="DS17" s="14">
        <f>Tabela2[[#This Row],[6lat]]-Tabela2[[#This Row],[5lat]]</f>
        <v>6</v>
      </c>
      <c r="DT17" s="14">
        <f>Tabela2[[#This Row],[7lat]]-Tabela2[[#This Row],[6lat]]</f>
        <v>6</v>
      </c>
      <c r="DU17" s="14">
        <f>Tabela2[[#This Row],[8lat]]-Tabela2[[#This Row],[7lat]]</f>
        <v>6</v>
      </c>
      <c r="DV17" s="14">
        <f>Tabela2[[#This Row],[9lat]]-Tabela2[[#This Row],[8lat]]</f>
        <v>6</v>
      </c>
      <c r="DW17" s="14">
        <f>Tabela2[[#This Row],[10lat]]-Tabela2[[#This Row],[9lat]]</f>
        <v>6</v>
      </c>
      <c r="DX17" s="14">
        <f>Tabela2[[#This Row],[11lat]]-Tabela2[[#This Row],[10lat]]</f>
        <v>6</v>
      </c>
      <c r="DY17" s="14">
        <f>Tabela2[[#This Row],[12lat]]-Tabela2[[#This Row],[11lat]]</f>
        <v>7</v>
      </c>
      <c r="DZ17" s="14">
        <f>Tabela2[[#This Row],[13lat]]-Tabela2[[#This Row],[12lat]]</f>
        <v>5</v>
      </c>
      <c r="EA17" s="14">
        <f>Tabela2[[#This Row],[14lat]]-Tabela2[[#This Row],[13lat]]</f>
        <v>3</v>
      </c>
      <c r="EB17" s="14">
        <f>Tabela2[[#This Row],[15lat]]-Tabela2[[#This Row],[14lat]]</f>
        <v>2</v>
      </c>
      <c r="EC17" s="14">
        <f>Tabela2[[#This Row],[16lat]]-Tabela2[[#This Row],[15lat]]</f>
        <v>1</v>
      </c>
      <c r="ED17" s="14">
        <f>Tabela2[[#This Row],[17 lat]]-Tabela2[[#This Row],[16lat]]</f>
        <v>1</v>
      </c>
      <c r="EE17" s="14">
        <f>Tabela2[[#This Row],[18lat]]-Tabela2[[#This Row],[17 lat]]</f>
        <v>0</v>
      </c>
      <c r="EF17" s="14">
        <f>Tabela2[[#This Row],[19lat]]-Tabela2[[#This Row],[18lat]]</f>
        <v>0</v>
      </c>
    </row>
    <row r="18" spans="1:136" x14ac:dyDescent="0.25">
      <c r="A18">
        <v>1353</v>
      </c>
      <c r="B18" s="1" t="s">
        <v>22</v>
      </c>
      <c r="C18">
        <v>46</v>
      </c>
      <c r="D18">
        <v>64</v>
      </c>
      <c r="E18">
        <v>80</v>
      </c>
      <c r="F18">
        <v>89</v>
      </c>
      <c r="G18">
        <v>97</v>
      </c>
      <c r="H18">
        <v>103</v>
      </c>
      <c r="I18">
        <v>109</v>
      </c>
      <c r="J18">
        <v>115</v>
      </c>
      <c r="K18">
        <v>120</v>
      </c>
      <c r="L18">
        <v>126</v>
      </c>
      <c r="M18">
        <v>132</v>
      </c>
      <c r="N18">
        <v>138</v>
      </c>
      <c r="O18">
        <v>144</v>
      </c>
      <c r="P18">
        <v>148</v>
      </c>
      <c r="Q18">
        <v>151</v>
      </c>
      <c r="R18">
        <v>153</v>
      </c>
      <c r="S18">
        <v>153</v>
      </c>
      <c r="T18">
        <v>154</v>
      </c>
      <c r="U18">
        <v>154</v>
      </c>
      <c r="V18">
        <v>154</v>
      </c>
      <c r="W18">
        <f>wzrost[[#This Row],[19lat]]-wzrost[[#This Row],[dlugosc_ur]]</f>
        <v>108</v>
      </c>
      <c r="X18">
        <f>wzrost[[#This Row],[19lat]]-wzrost[[#This Row],[15lat]]</f>
        <v>1</v>
      </c>
      <c r="Y18">
        <f>IF(wzrost[[#This Row],[1rok]]&lt;=5,IF(wzrost[[#This Row],[plec]]="ch",1,0),0)</f>
        <v>0</v>
      </c>
      <c r="Z18" s="1"/>
      <c r="AA18" s="1"/>
      <c r="AB18" s="1" t="e">
        <f>_xlfn.PERCENTILE.INC(wzrost[1rok],5)</f>
        <v>#NUM!</v>
      </c>
      <c r="BC18" s="6">
        <v>60</v>
      </c>
      <c r="BD18" s="6">
        <v>81</v>
      </c>
      <c r="BE18" s="6">
        <v>92</v>
      </c>
      <c r="BF18" s="6">
        <v>103</v>
      </c>
      <c r="BG18" s="6">
        <v>112</v>
      </c>
      <c r="BH18" s="6">
        <v>119</v>
      </c>
      <c r="BI18" s="6">
        <v>126</v>
      </c>
      <c r="BJ18" s="6">
        <v>132</v>
      </c>
      <c r="BK18" s="6">
        <v>138</v>
      </c>
      <c r="BL18" s="6">
        <v>144</v>
      </c>
      <c r="BM18" s="6">
        <v>150</v>
      </c>
      <c r="BN18" s="6">
        <v>156</v>
      </c>
      <c r="BO18" s="6">
        <v>163</v>
      </c>
      <c r="BP18" s="6">
        <v>170</v>
      </c>
      <c r="BQ18" s="6">
        <v>178</v>
      </c>
      <c r="BR18" s="6">
        <v>184</v>
      </c>
      <c r="BS18" s="6">
        <v>188</v>
      </c>
      <c r="BT18" s="6">
        <v>190</v>
      </c>
      <c r="BU18" s="6">
        <v>190</v>
      </c>
      <c r="BV18" s="6">
        <v>191</v>
      </c>
      <c r="BW18" s="7">
        <v>131</v>
      </c>
      <c r="BX18" s="11">
        <f t="shared" si="3"/>
        <v>21</v>
      </c>
      <c r="BY18" s="11">
        <f t="shared" si="4"/>
        <v>11</v>
      </c>
      <c r="BZ18" s="11">
        <f t="shared" si="5"/>
        <v>11</v>
      </c>
      <c r="CA18" s="11">
        <f t="shared" si="6"/>
        <v>9</v>
      </c>
      <c r="CB18" s="11">
        <f t="shared" si="7"/>
        <v>7</v>
      </c>
      <c r="CC18" s="11">
        <f t="shared" si="8"/>
        <v>7</v>
      </c>
      <c r="CD18" s="11">
        <f t="shared" si="9"/>
        <v>6</v>
      </c>
      <c r="CE18" s="11">
        <f t="shared" si="10"/>
        <v>6</v>
      </c>
      <c r="CF18" s="11">
        <f t="shared" si="11"/>
        <v>6</v>
      </c>
      <c r="CG18" s="11">
        <f t="shared" si="12"/>
        <v>6</v>
      </c>
      <c r="CH18" s="11">
        <f t="shared" si="13"/>
        <v>6</v>
      </c>
      <c r="CI18" s="11">
        <f t="shared" si="14"/>
        <v>7</v>
      </c>
      <c r="CJ18" s="11">
        <f t="shared" si="15"/>
        <v>7</v>
      </c>
      <c r="CK18" s="11">
        <f t="shared" si="16"/>
        <v>8</v>
      </c>
      <c r="CL18" s="11">
        <f t="shared" si="17"/>
        <v>6</v>
      </c>
      <c r="CM18" s="11">
        <f t="shared" si="18"/>
        <v>4</v>
      </c>
      <c r="CN18" s="11">
        <f t="shared" si="19"/>
        <v>2</v>
      </c>
      <c r="CO18" s="11">
        <f t="shared" si="20"/>
        <v>0</v>
      </c>
      <c r="CP18" s="11">
        <f t="shared" si="21"/>
        <v>1</v>
      </c>
      <c r="CS18" s="6">
        <v>47</v>
      </c>
      <c r="CT18" s="6">
        <v>66</v>
      </c>
      <c r="CU18" s="6">
        <v>86</v>
      </c>
      <c r="CV18" s="6">
        <v>95</v>
      </c>
      <c r="CW18" s="6">
        <v>103</v>
      </c>
      <c r="CX18" s="6">
        <v>110</v>
      </c>
      <c r="CY18" s="6">
        <v>116</v>
      </c>
      <c r="CZ18" s="6">
        <v>122</v>
      </c>
      <c r="DA18" s="6">
        <v>127</v>
      </c>
      <c r="DB18" s="6">
        <v>133</v>
      </c>
      <c r="DC18" s="6">
        <v>140</v>
      </c>
      <c r="DD18" s="6">
        <v>146</v>
      </c>
      <c r="DE18" s="6">
        <v>152</v>
      </c>
      <c r="DF18" s="6">
        <v>158</v>
      </c>
      <c r="DG18" s="6">
        <v>161</v>
      </c>
      <c r="DH18" s="6">
        <v>163</v>
      </c>
      <c r="DI18" s="6">
        <v>164</v>
      </c>
      <c r="DJ18" s="6">
        <v>164</v>
      </c>
      <c r="DK18" s="6">
        <v>164</v>
      </c>
      <c r="DL18" s="6">
        <v>165</v>
      </c>
      <c r="DM18" s="6">
        <v>118</v>
      </c>
      <c r="DN18" s="6">
        <f>Tabela2[[#This Row],[1rok]]-Tabela2[[#This Row],[dlugosc_ur]]</f>
        <v>19</v>
      </c>
      <c r="DO18" s="14">
        <f>Tabela2[[#This Row],[2lata]]-Tabela2[[#This Row],[1rok]]</f>
        <v>20</v>
      </c>
      <c r="DP18" s="14">
        <f>Tabela2[[#This Row],[3lata]]-Tabela2[[#This Row],[2lata]]</f>
        <v>9</v>
      </c>
      <c r="DQ18" s="14">
        <f>Tabela2[[#This Row],[4lata]]-Tabela2[[#This Row],[3lata]]</f>
        <v>8</v>
      </c>
      <c r="DR18" s="14">
        <f>Tabela2[[#This Row],[5lat]]-Tabela2[[#This Row],[4lata]]</f>
        <v>7</v>
      </c>
      <c r="DS18" s="14">
        <f>Tabela2[[#This Row],[6lat]]-Tabela2[[#This Row],[5lat]]</f>
        <v>6</v>
      </c>
      <c r="DT18" s="14">
        <f>Tabela2[[#This Row],[7lat]]-Tabela2[[#This Row],[6lat]]</f>
        <v>6</v>
      </c>
      <c r="DU18" s="14">
        <f>Tabela2[[#This Row],[8lat]]-Tabela2[[#This Row],[7lat]]</f>
        <v>5</v>
      </c>
      <c r="DV18" s="14">
        <f>Tabela2[[#This Row],[9lat]]-Tabela2[[#This Row],[8lat]]</f>
        <v>6</v>
      </c>
      <c r="DW18" s="14">
        <f>Tabela2[[#This Row],[10lat]]-Tabela2[[#This Row],[9lat]]</f>
        <v>7</v>
      </c>
      <c r="DX18" s="14">
        <f>Tabela2[[#This Row],[11lat]]-Tabela2[[#This Row],[10lat]]</f>
        <v>6</v>
      </c>
      <c r="DY18" s="14">
        <f>Tabela2[[#This Row],[12lat]]-Tabela2[[#This Row],[11lat]]</f>
        <v>6</v>
      </c>
      <c r="DZ18" s="14">
        <f>Tabela2[[#This Row],[13lat]]-Tabela2[[#This Row],[12lat]]</f>
        <v>6</v>
      </c>
      <c r="EA18" s="14">
        <f>Tabela2[[#This Row],[14lat]]-Tabela2[[#This Row],[13lat]]</f>
        <v>3</v>
      </c>
      <c r="EB18" s="14">
        <f>Tabela2[[#This Row],[15lat]]-Tabela2[[#This Row],[14lat]]</f>
        <v>2</v>
      </c>
      <c r="EC18" s="14">
        <f>Tabela2[[#This Row],[16lat]]-Tabela2[[#This Row],[15lat]]</f>
        <v>1</v>
      </c>
      <c r="ED18" s="14">
        <f>Tabela2[[#This Row],[17 lat]]-Tabela2[[#This Row],[16lat]]</f>
        <v>0</v>
      </c>
      <c r="EE18" s="14">
        <f>Tabela2[[#This Row],[18lat]]-Tabela2[[#This Row],[17 lat]]</f>
        <v>0</v>
      </c>
      <c r="EF18" s="14">
        <f>Tabela2[[#This Row],[19lat]]-Tabela2[[#This Row],[18lat]]</f>
        <v>1</v>
      </c>
    </row>
    <row r="19" spans="1:136" x14ac:dyDescent="0.25">
      <c r="A19">
        <v>1760</v>
      </c>
      <c r="B19" s="1" t="s">
        <v>22</v>
      </c>
      <c r="C19">
        <v>46</v>
      </c>
      <c r="D19">
        <v>64</v>
      </c>
      <c r="E19">
        <v>81</v>
      </c>
      <c r="F19">
        <v>90</v>
      </c>
      <c r="G19">
        <v>97</v>
      </c>
      <c r="H19">
        <v>104</v>
      </c>
      <c r="I19">
        <v>110</v>
      </c>
      <c r="J19">
        <v>115</v>
      </c>
      <c r="K19">
        <v>121</v>
      </c>
      <c r="L19">
        <v>127</v>
      </c>
      <c r="M19">
        <v>132</v>
      </c>
      <c r="N19">
        <v>138</v>
      </c>
      <c r="O19">
        <v>144</v>
      </c>
      <c r="P19">
        <v>149</v>
      </c>
      <c r="Q19">
        <v>152</v>
      </c>
      <c r="R19">
        <v>154</v>
      </c>
      <c r="S19">
        <v>154</v>
      </c>
      <c r="T19">
        <v>154</v>
      </c>
      <c r="U19">
        <v>154</v>
      </c>
      <c r="V19">
        <v>154</v>
      </c>
      <c r="W19">
        <f>wzrost[[#This Row],[19lat]]-wzrost[[#This Row],[dlugosc_ur]]</f>
        <v>108</v>
      </c>
      <c r="X19">
        <f>wzrost[[#This Row],[19lat]]-wzrost[[#This Row],[15lat]]</f>
        <v>0</v>
      </c>
      <c r="Y19">
        <f>IF(wzrost[[#This Row],[1rok]]&lt;=5,IF(wzrost[[#This Row],[plec]]="ch",1,0),0)</f>
        <v>0</v>
      </c>
      <c r="Z19" s="1"/>
      <c r="AA19" s="1"/>
      <c r="AB19" s="1" t="e">
        <f>_xlfn.PERCENTILE.INC(wzrost[1rok],5)</f>
        <v>#NUM!</v>
      </c>
      <c r="BC19" s="8">
        <v>60</v>
      </c>
      <c r="BD19" s="8">
        <v>81</v>
      </c>
      <c r="BE19" s="8">
        <v>92</v>
      </c>
      <c r="BF19" s="8">
        <v>103</v>
      </c>
      <c r="BG19" s="8">
        <v>111</v>
      </c>
      <c r="BH19" s="8">
        <v>119</v>
      </c>
      <c r="BI19" s="8">
        <v>125</v>
      </c>
      <c r="BJ19" s="8">
        <v>132</v>
      </c>
      <c r="BK19" s="8">
        <v>138</v>
      </c>
      <c r="BL19" s="8">
        <v>144</v>
      </c>
      <c r="BM19" s="8">
        <v>150</v>
      </c>
      <c r="BN19" s="8">
        <v>156</v>
      </c>
      <c r="BO19" s="8">
        <v>162</v>
      </c>
      <c r="BP19" s="8">
        <v>170</v>
      </c>
      <c r="BQ19" s="8">
        <v>178</v>
      </c>
      <c r="BR19" s="8">
        <v>184</v>
      </c>
      <c r="BS19" s="8">
        <v>187</v>
      </c>
      <c r="BT19" s="8">
        <v>189</v>
      </c>
      <c r="BU19" s="8">
        <v>190</v>
      </c>
      <c r="BV19" s="8">
        <v>191</v>
      </c>
      <c r="BW19" s="9">
        <v>131</v>
      </c>
      <c r="BX19" s="11">
        <f t="shared" si="3"/>
        <v>21</v>
      </c>
      <c r="BY19" s="11">
        <f t="shared" si="4"/>
        <v>11</v>
      </c>
      <c r="BZ19" s="11">
        <f t="shared" si="5"/>
        <v>11</v>
      </c>
      <c r="CA19" s="11">
        <f t="shared" si="6"/>
        <v>8</v>
      </c>
      <c r="CB19" s="11">
        <f t="shared" si="7"/>
        <v>8</v>
      </c>
      <c r="CC19" s="11">
        <f t="shared" si="8"/>
        <v>6</v>
      </c>
      <c r="CD19" s="11">
        <f t="shared" si="9"/>
        <v>7</v>
      </c>
      <c r="CE19" s="11">
        <f t="shared" si="10"/>
        <v>6</v>
      </c>
      <c r="CF19" s="11">
        <f t="shared" si="11"/>
        <v>6</v>
      </c>
      <c r="CG19" s="11">
        <f t="shared" si="12"/>
        <v>6</v>
      </c>
      <c r="CH19" s="11">
        <f t="shared" si="13"/>
        <v>6</v>
      </c>
      <c r="CI19" s="11">
        <f t="shared" si="14"/>
        <v>6</v>
      </c>
      <c r="CJ19" s="11">
        <f t="shared" si="15"/>
        <v>8</v>
      </c>
      <c r="CK19" s="11">
        <f t="shared" si="16"/>
        <v>8</v>
      </c>
      <c r="CL19" s="11">
        <f t="shared" si="17"/>
        <v>6</v>
      </c>
      <c r="CM19" s="11">
        <f t="shared" si="18"/>
        <v>3</v>
      </c>
      <c r="CN19" s="11">
        <f t="shared" si="19"/>
        <v>2</v>
      </c>
      <c r="CO19" s="11">
        <f t="shared" si="20"/>
        <v>1</v>
      </c>
      <c r="CP19" s="11">
        <f t="shared" si="21"/>
        <v>1</v>
      </c>
      <c r="CS19" s="8">
        <v>58</v>
      </c>
      <c r="CT19" s="8">
        <v>75</v>
      </c>
      <c r="CU19" s="8">
        <v>92</v>
      </c>
      <c r="CV19" s="8">
        <v>102</v>
      </c>
      <c r="CW19" s="8">
        <v>111</v>
      </c>
      <c r="CX19" s="8">
        <v>119</v>
      </c>
      <c r="CY19" s="8">
        <v>125</v>
      </c>
      <c r="CZ19" s="8">
        <v>132</v>
      </c>
      <c r="DA19" s="8">
        <v>138</v>
      </c>
      <c r="DB19" s="8">
        <v>144</v>
      </c>
      <c r="DC19" s="8">
        <v>151</v>
      </c>
      <c r="DD19" s="8">
        <v>158</v>
      </c>
      <c r="DE19" s="8">
        <v>165</v>
      </c>
      <c r="DF19" s="8">
        <v>170</v>
      </c>
      <c r="DG19" s="8">
        <v>173</v>
      </c>
      <c r="DH19" s="8">
        <v>175</v>
      </c>
      <c r="DI19" s="8">
        <v>176</v>
      </c>
      <c r="DJ19" s="8">
        <v>176</v>
      </c>
      <c r="DK19" s="8">
        <v>176</v>
      </c>
      <c r="DL19" s="8">
        <v>176</v>
      </c>
      <c r="DM19" s="8">
        <v>118</v>
      </c>
      <c r="DN19" s="6">
        <f>Tabela2[[#This Row],[1rok]]-Tabela2[[#This Row],[dlugosc_ur]]</f>
        <v>17</v>
      </c>
      <c r="DO19" s="14">
        <f>Tabela2[[#This Row],[2lata]]-Tabela2[[#This Row],[1rok]]</f>
        <v>17</v>
      </c>
      <c r="DP19" s="14">
        <f>Tabela2[[#This Row],[3lata]]-Tabela2[[#This Row],[2lata]]</f>
        <v>10</v>
      </c>
      <c r="DQ19" s="14">
        <f>Tabela2[[#This Row],[4lata]]-Tabela2[[#This Row],[3lata]]</f>
        <v>9</v>
      </c>
      <c r="DR19" s="14">
        <f>Tabela2[[#This Row],[5lat]]-Tabela2[[#This Row],[4lata]]</f>
        <v>8</v>
      </c>
      <c r="DS19" s="14">
        <f>Tabela2[[#This Row],[6lat]]-Tabela2[[#This Row],[5lat]]</f>
        <v>6</v>
      </c>
      <c r="DT19" s="14">
        <f>Tabela2[[#This Row],[7lat]]-Tabela2[[#This Row],[6lat]]</f>
        <v>7</v>
      </c>
      <c r="DU19" s="14">
        <f>Tabela2[[#This Row],[8lat]]-Tabela2[[#This Row],[7lat]]</f>
        <v>6</v>
      </c>
      <c r="DV19" s="14">
        <f>Tabela2[[#This Row],[9lat]]-Tabela2[[#This Row],[8lat]]</f>
        <v>6</v>
      </c>
      <c r="DW19" s="14">
        <f>Tabela2[[#This Row],[10lat]]-Tabela2[[#This Row],[9lat]]</f>
        <v>7</v>
      </c>
      <c r="DX19" s="14">
        <f>Tabela2[[#This Row],[11lat]]-Tabela2[[#This Row],[10lat]]</f>
        <v>7</v>
      </c>
      <c r="DY19" s="14">
        <f>Tabela2[[#This Row],[12lat]]-Tabela2[[#This Row],[11lat]]</f>
        <v>7</v>
      </c>
      <c r="DZ19" s="14">
        <f>Tabela2[[#This Row],[13lat]]-Tabela2[[#This Row],[12lat]]</f>
        <v>5</v>
      </c>
      <c r="EA19" s="14">
        <f>Tabela2[[#This Row],[14lat]]-Tabela2[[#This Row],[13lat]]</f>
        <v>3</v>
      </c>
      <c r="EB19" s="14">
        <f>Tabela2[[#This Row],[15lat]]-Tabela2[[#This Row],[14lat]]</f>
        <v>2</v>
      </c>
      <c r="EC19" s="14">
        <f>Tabela2[[#This Row],[16lat]]-Tabela2[[#This Row],[15lat]]</f>
        <v>1</v>
      </c>
      <c r="ED19" s="14">
        <f>Tabela2[[#This Row],[17 lat]]-Tabela2[[#This Row],[16lat]]</f>
        <v>0</v>
      </c>
      <c r="EE19" s="14">
        <f>Tabela2[[#This Row],[18lat]]-Tabela2[[#This Row],[17 lat]]</f>
        <v>0</v>
      </c>
      <c r="EF19" s="14">
        <f>Tabela2[[#This Row],[19lat]]-Tabela2[[#This Row],[18lat]]</f>
        <v>0</v>
      </c>
    </row>
    <row r="20" spans="1:136" x14ac:dyDescent="0.25">
      <c r="A20">
        <v>1795</v>
      </c>
      <c r="B20" s="1" t="s">
        <v>22</v>
      </c>
      <c r="C20">
        <v>46</v>
      </c>
      <c r="D20">
        <v>64</v>
      </c>
      <c r="E20">
        <v>81</v>
      </c>
      <c r="F20">
        <v>90</v>
      </c>
      <c r="G20">
        <v>97</v>
      </c>
      <c r="H20">
        <v>104</v>
      </c>
      <c r="I20">
        <v>110</v>
      </c>
      <c r="J20">
        <v>115</v>
      </c>
      <c r="K20">
        <v>121</v>
      </c>
      <c r="L20">
        <v>127</v>
      </c>
      <c r="M20">
        <v>132</v>
      </c>
      <c r="N20">
        <v>138</v>
      </c>
      <c r="O20">
        <v>144</v>
      </c>
      <c r="P20">
        <v>149</v>
      </c>
      <c r="Q20">
        <v>152</v>
      </c>
      <c r="R20">
        <v>154</v>
      </c>
      <c r="S20">
        <v>154</v>
      </c>
      <c r="T20">
        <v>154</v>
      </c>
      <c r="U20">
        <v>154</v>
      </c>
      <c r="V20">
        <v>154</v>
      </c>
      <c r="W20">
        <f>wzrost[[#This Row],[19lat]]-wzrost[[#This Row],[dlugosc_ur]]</f>
        <v>108</v>
      </c>
      <c r="X20">
        <f>wzrost[[#This Row],[19lat]]-wzrost[[#This Row],[15lat]]</f>
        <v>0</v>
      </c>
      <c r="Y20">
        <f>IF(wzrost[[#This Row],[1rok]]&lt;=5,IF(wzrost[[#This Row],[plec]]="ch",1,0),0)</f>
        <v>0</v>
      </c>
      <c r="Z20" s="1"/>
      <c r="AA20" s="1"/>
      <c r="AB20" s="1" t="e">
        <f>_xlfn.PERCENTILE.INC(wzrost[1rok],5)</f>
        <v>#NUM!</v>
      </c>
      <c r="AF20">
        <v>5</v>
      </c>
      <c r="AG20">
        <v>95</v>
      </c>
      <c r="BC20" s="6">
        <v>60</v>
      </c>
      <c r="BD20" s="6">
        <v>81</v>
      </c>
      <c r="BE20" s="6">
        <v>92</v>
      </c>
      <c r="BF20" s="6">
        <v>103</v>
      </c>
      <c r="BG20" s="6">
        <v>112</v>
      </c>
      <c r="BH20" s="6">
        <v>119</v>
      </c>
      <c r="BI20" s="6">
        <v>126</v>
      </c>
      <c r="BJ20" s="6">
        <v>132</v>
      </c>
      <c r="BK20" s="6">
        <v>138</v>
      </c>
      <c r="BL20" s="6">
        <v>144</v>
      </c>
      <c r="BM20" s="6">
        <v>150</v>
      </c>
      <c r="BN20" s="6">
        <v>156</v>
      </c>
      <c r="BO20" s="6">
        <v>163</v>
      </c>
      <c r="BP20" s="6">
        <v>170</v>
      </c>
      <c r="BQ20" s="6">
        <v>178</v>
      </c>
      <c r="BR20" s="6">
        <v>184</v>
      </c>
      <c r="BS20" s="6">
        <v>188</v>
      </c>
      <c r="BT20" s="6">
        <v>190</v>
      </c>
      <c r="BU20" s="6">
        <v>190</v>
      </c>
      <c r="BV20" s="6">
        <v>191</v>
      </c>
      <c r="BW20" s="7">
        <v>131</v>
      </c>
      <c r="BX20" s="11">
        <f t="shared" si="3"/>
        <v>21</v>
      </c>
      <c r="BY20" s="11">
        <f t="shared" si="4"/>
        <v>11</v>
      </c>
      <c r="BZ20" s="11">
        <f t="shared" si="5"/>
        <v>11</v>
      </c>
      <c r="CA20" s="11">
        <f t="shared" si="6"/>
        <v>9</v>
      </c>
      <c r="CB20" s="11">
        <f t="shared" si="7"/>
        <v>7</v>
      </c>
      <c r="CC20" s="11">
        <f t="shared" si="8"/>
        <v>7</v>
      </c>
      <c r="CD20" s="11">
        <f t="shared" si="9"/>
        <v>6</v>
      </c>
      <c r="CE20" s="11">
        <f t="shared" si="10"/>
        <v>6</v>
      </c>
      <c r="CF20" s="11">
        <f t="shared" si="11"/>
        <v>6</v>
      </c>
      <c r="CG20" s="11">
        <f t="shared" si="12"/>
        <v>6</v>
      </c>
      <c r="CH20" s="11">
        <f t="shared" si="13"/>
        <v>6</v>
      </c>
      <c r="CI20" s="11">
        <f t="shared" si="14"/>
        <v>7</v>
      </c>
      <c r="CJ20" s="11">
        <f t="shared" si="15"/>
        <v>7</v>
      </c>
      <c r="CK20" s="11">
        <f t="shared" si="16"/>
        <v>8</v>
      </c>
      <c r="CL20" s="11">
        <f t="shared" si="17"/>
        <v>6</v>
      </c>
      <c r="CM20" s="11">
        <f t="shared" si="18"/>
        <v>4</v>
      </c>
      <c r="CN20" s="11">
        <f t="shared" si="19"/>
        <v>2</v>
      </c>
      <c r="CO20" s="11">
        <f t="shared" si="20"/>
        <v>0</v>
      </c>
      <c r="CP20" s="11">
        <f t="shared" si="21"/>
        <v>1</v>
      </c>
      <c r="CS20" s="6">
        <v>54</v>
      </c>
      <c r="CT20" s="6">
        <v>73</v>
      </c>
      <c r="CU20" s="6">
        <v>90</v>
      </c>
      <c r="CV20" s="6">
        <v>100</v>
      </c>
      <c r="CW20" s="6">
        <v>108</v>
      </c>
      <c r="CX20" s="6">
        <v>115</v>
      </c>
      <c r="CY20" s="6">
        <v>122</v>
      </c>
      <c r="CZ20" s="6">
        <v>128</v>
      </c>
      <c r="DA20" s="6">
        <v>134</v>
      </c>
      <c r="DB20" s="6">
        <v>140</v>
      </c>
      <c r="DC20" s="6">
        <v>147</v>
      </c>
      <c r="DD20" s="6">
        <v>154</v>
      </c>
      <c r="DE20" s="6">
        <v>160</v>
      </c>
      <c r="DF20" s="6">
        <v>165</v>
      </c>
      <c r="DG20" s="6">
        <v>169</v>
      </c>
      <c r="DH20" s="6">
        <v>171</v>
      </c>
      <c r="DI20" s="6">
        <v>171</v>
      </c>
      <c r="DJ20" s="6">
        <v>172</v>
      </c>
      <c r="DK20" s="6">
        <v>172</v>
      </c>
      <c r="DL20" s="6">
        <v>172</v>
      </c>
      <c r="DM20" s="6">
        <v>118</v>
      </c>
      <c r="DN20" s="6">
        <f>Tabela2[[#This Row],[1rok]]-Tabela2[[#This Row],[dlugosc_ur]]</f>
        <v>19</v>
      </c>
      <c r="DO20" s="14">
        <f>Tabela2[[#This Row],[2lata]]-Tabela2[[#This Row],[1rok]]</f>
        <v>17</v>
      </c>
      <c r="DP20" s="14">
        <f>Tabela2[[#This Row],[3lata]]-Tabela2[[#This Row],[2lata]]</f>
        <v>10</v>
      </c>
      <c r="DQ20" s="14">
        <f>Tabela2[[#This Row],[4lata]]-Tabela2[[#This Row],[3lata]]</f>
        <v>8</v>
      </c>
      <c r="DR20" s="14">
        <f>Tabela2[[#This Row],[5lat]]-Tabela2[[#This Row],[4lata]]</f>
        <v>7</v>
      </c>
      <c r="DS20" s="14">
        <f>Tabela2[[#This Row],[6lat]]-Tabela2[[#This Row],[5lat]]</f>
        <v>7</v>
      </c>
      <c r="DT20" s="14">
        <f>Tabela2[[#This Row],[7lat]]-Tabela2[[#This Row],[6lat]]</f>
        <v>6</v>
      </c>
      <c r="DU20" s="14">
        <f>Tabela2[[#This Row],[8lat]]-Tabela2[[#This Row],[7lat]]</f>
        <v>6</v>
      </c>
      <c r="DV20" s="14">
        <f>Tabela2[[#This Row],[9lat]]-Tabela2[[#This Row],[8lat]]</f>
        <v>6</v>
      </c>
      <c r="DW20" s="14">
        <f>Tabela2[[#This Row],[10lat]]-Tabela2[[#This Row],[9lat]]</f>
        <v>7</v>
      </c>
      <c r="DX20" s="14">
        <f>Tabela2[[#This Row],[11lat]]-Tabela2[[#This Row],[10lat]]</f>
        <v>7</v>
      </c>
      <c r="DY20" s="14">
        <f>Tabela2[[#This Row],[12lat]]-Tabela2[[#This Row],[11lat]]</f>
        <v>6</v>
      </c>
      <c r="DZ20" s="14">
        <f>Tabela2[[#This Row],[13lat]]-Tabela2[[#This Row],[12lat]]</f>
        <v>5</v>
      </c>
      <c r="EA20" s="14">
        <f>Tabela2[[#This Row],[14lat]]-Tabela2[[#This Row],[13lat]]</f>
        <v>4</v>
      </c>
      <c r="EB20" s="14">
        <f>Tabela2[[#This Row],[15lat]]-Tabela2[[#This Row],[14lat]]</f>
        <v>2</v>
      </c>
      <c r="EC20" s="14">
        <f>Tabela2[[#This Row],[16lat]]-Tabela2[[#This Row],[15lat]]</f>
        <v>0</v>
      </c>
      <c r="ED20" s="14">
        <f>Tabela2[[#This Row],[17 lat]]-Tabela2[[#This Row],[16lat]]</f>
        <v>1</v>
      </c>
      <c r="EE20" s="14">
        <f>Tabela2[[#This Row],[18lat]]-Tabela2[[#This Row],[17 lat]]</f>
        <v>0</v>
      </c>
      <c r="EF20" s="14">
        <f>Tabela2[[#This Row],[19lat]]-Tabela2[[#This Row],[18lat]]</f>
        <v>0</v>
      </c>
    </row>
    <row r="21" spans="1:136" x14ac:dyDescent="0.25">
      <c r="A21">
        <v>1864</v>
      </c>
      <c r="B21" s="1" t="s">
        <v>22</v>
      </c>
      <c r="C21">
        <v>46</v>
      </c>
      <c r="D21">
        <v>64</v>
      </c>
      <c r="E21">
        <v>80</v>
      </c>
      <c r="F21">
        <v>90</v>
      </c>
      <c r="G21">
        <v>97</v>
      </c>
      <c r="H21">
        <v>104</v>
      </c>
      <c r="I21">
        <v>109</v>
      </c>
      <c r="J21">
        <v>115</v>
      </c>
      <c r="K21">
        <v>121</v>
      </c>
      <c r="L21">
        <v>126</v>
      </c>
      <c r="M21">
        <v>132</v>
      </c>
      <c r="N21">
        <v>138</v>
      </c>
      <c r="O21">
        <v>144</v>
      </c>
      <c r="P21">
        <v>149</v>
      </c>
      <c r="Q21">
        <v>152</v>
      </c>
      <c r="R21">
        <v>153</v>
      </c>
      <c r="S21">
        <v>154</v>
      </c>
      <c r="T21">
        <v>154</v>
      </c>
      <c r="U21">
        <v>154</v>
      </c>
      <c r="V21">
        <v>154</v>
      </c>
      <c r="W21">
        <f>wzrost[[#This Row],[19lat]]-wzrost[[#This Row],[dlugosc_ur]]</f>
        <v>108</v>
      </c>
      <c r="X21">
        <f>wzrost[[#This Row],[19lat]]-wzrost[[#This Row],[15lat]]</f>
        <v>1</v>
      </c>
      <c r="Y21">
        <f>IF(wzrost[[#This Row],[1rok]]&lt;=5,IF(wzrost[[#This Row],[plec]]="ch",1,0),0)</f>
        <v>0</v>
      </c>
      <c r="Z21" s="1"/>
      <c r="AA21" s="1"/>
      <c r="AB21" s="1" t="e">
        <f>_xlfn.PERCENTILE.INC(wzrost[1rok],5)</f>
        <v>#NUM!</v>
      </c>
      <c r="AE21">
        <v>1</v>
      </c>
      <c r="AF21">
        <f>SUMIF(wzrost[plec],"ch",wzrost[1 rok 5])/COUNTIF(wzrost[plec],"ch")</f>
        <v>0</v>
      </c>
      <c r="BC21" s="8">
        <v>60</v>
      </c>
      <c r="BD21" s="8">
        <v>81</v>
      </c>
      <c r="BE21" s="8">
        <v>91</v>
      </c>
      <c r="BF21" s="8">
        <v>102</v>
      </c>
      <c r="BG21" s="8">
        <v>111</v>
      </c>
      <c r="BH21" s="8">
        <v>118</v>
      </c>
      <c r="BI21" s="8">
        <v>125</v>
      </c>
      <c r="BJ21" s="8">
        <v>131</v>
      </c>
      <c r="BK21" s="8">
        <v>137</v>
      </c>
      <c r="BL21" s="8">
        <v>143</v>
      </c>
      <c r="BM21" s="8">
        <v>149</v>
      </c>
      <c r="BN21" s="8">
        <v>155</v>
      </c>
      <c r="BO21" s="8">
        <v>162</v>
      </c>
      <c r="BP21" s="8">
        <v>169</v>
      </c>
      <c r="BQ21" s="8">
        <v>177</v>
      </c>
      <c r="BR21" s="8">
        <v>183</v>
      </c>
      <c r="BS21" s="8">
        <v>187</v>
      </c>
      <c r="BT21" s="8">
        <v>189</v>
      </c>
      <c r="BU21" s="8">
        <v>189</v>
      </c>
      <c r="BV21" s="8">
        <v>190</v>
      </c>
      <c r="BW21" s="9">
        <v>130</v>
      </c>
      <c r="BX21" s="11">
        <f t="shared" si="3"/>
        <v>21</v>
      </c>
      <c r="BY21" s="11">
        <f t="shared" si="4"/>
        <v>10</v>
      </c>
      <c r="BZ21" s="11">
        <f t="shared" si="5"/>
        <v>11</v>
      </c>
      <c r="CA21" s="11">
        <f t="shared" si="6"/>
        <v>9</v>
      </c>
      <c r="CB21" s="11">
        <f t="shared" si="7"/>
        <v>7</v>
      </c>
      <c r="CC21" s="11">
        <f t="shared" si="8"/>
        <v>7</v>
      </c>
      <c r="CD21" s="11">
        <f t="shared" si="9"/>
        <v>6</v>
      </c>
      <c r="CE21" s="11">
        <f t="shared" si="10"/>
        <v>6</v>
      </c>
      <c r="CF21" s="11">
        <f t="shared" si="11"/>
        <v>6</v>
      </c>
      <c r="CG21" s="11">
        <f t="shared" si="12"/>
        <v>6</v>
      </c>
      <c r="CH21" s="11">
        <f t="shared" si="13"/>
        <v>6</v>
      </c>
      <c r="CI21" s="11">
        <f t="shared" si="14"/>
        <v>7</v>
      </c>
      <c r="CJ21" s="11">
        <f t="shared" si="15"/>
        <v>7</v>
      </c>
      <c r="CK21" s="11">
        <f t="shared" si="16"/>
        <v>8</v>
      </c>
      <c r="CL21" s="11">
        <f t="shared" si="17"/>
        <v>6</v>
      </c>
      <c r="CM21" s="11">
        <f t="shared" si="18"/>
        <v>4</v>
      </c>
      <c r="CN21" s="11">
        <f t="shared" si="19"/>
        <v>2</v>
      </c>
      <c r="CO21" s="11">
        <f t="shared" si="20"/>
        <v>0</v>
      </c>
      <c r="CP21" s="11">
        <f t="shared" si="21"/>
        <v>1</v>
      </c>
      <c r="CS21" s="8">
        <v>58</v>
      </c>
      <c r="CT21" s="8">
        <v>75</v>
      </c>
      <c r="CU21" s="8">
        <v>92</v>
      </c>
      <c r="CV21" s="8">
        <v>102</v>
      </c>
      <c r="CW21" s="8">
        <v>111</v>
      </c>
      <c r="CX21" s="8">
        <v>119</v>
      </c>
      <c r="CY21" s="8">
        <v>125</v>
      </c>
      <c r="CZ21" s="8">
        <v>131</v>
      </c>
      <c r="DA21" s="8">
        <v>138</v>
      </c>
      <c r="DB21" s="8">
        <v>144</v>
      </c>
      <c r="DC21" s="8">
        <v>151</v>
      </c>
      <c r="DD21" s="8">
        <v>158</v>
      </c>
      <c r="DE21" s="8">
        <v>164</v>
      </c>
      <c r="DF21" s="8">
        <v>170</v>
      </c>
      <c r="DG21" s="8">
        <v>173</v>
      </c>
      <c r="DH21" s="8">
        <v>175</v>
      </c>
      <c r="DI21" s="8">
        <v>176</v>
      </c>
      <c r="DJ21" s="8">
        <v>176</v>
      </c>
      <c r="DK21" s="8">
        <v>176</v>
      </c>
      <c r="DL21" s="8">
        <v>176</v>
      </c>
      <c r="DM21" s="8">
        <v>118</v>
      </c>
      <c r="DN21" s="6">
        <f>Tabela2[[#This Row],[1rok]]-Tabela2[[#This Row],[dlugosc_ur]]</f>
        <v>17</v>
      </c>
      <c r="DO21" s="14">
        <f>Tabela2[[#This Row],[2lata]]-Tabela2[[#This Row],[1rok]]</f>
        <v>17</v>
      </c>
      <c r="DP21" s="14">
        <f>Tabela2[[#This Row],[3lata]]-Tabela2[[#This Row],[2lata]]</f>
        <v>10</v>
      </c>
      <c r="DQ21" s="14">
        <f>Tabela2[[#This Row],[4lata]]-Tabela2[[#This Row],[3lata]]</f>
        <v>9</v>
      </c>
      <c r="DR21" s="14">
        <f>Tabela2[[#This Row],[5lat]]-Tabela2[[#This Row],[4lata]]</f>
        <v>8</v>
      </c>
      <c r="DS21" s="14">
        <f>Tabela2[[#This Row],[6lat]]-Tabela2[[#This Row],[5lat]]</f>
        <v>6</v>
      </c>
      <c r="DT21" s="14">
        <f>Tabela2[[#This Row],[7lat]]-Tabela2[[#This Row],[6lat]]</f>
        <v>6</v>
      </c>
      <c r="DU21" s="14">
        <f>Tabela2[[#This Row],[8lat]]-Tabela2[[#This Row],[7lat]]</f>
        <v>7</v>
      </c>
      <c r="DV21" s="14">
        <f>Tabela2[[#This Row],[9lat]]-Tabela2[[#This Row],[8lat]]</f>
        <v>6</v>
      </c>
      <c r="DW21" s="14">
        <f>Tabela2[[#This Row],[10lat]]-Tabela2[[#This Row],[9lat]]</f>
        <v>7</v>
      </c>
      <c r="DX21" s="14">
        <f>Tabela2[[#This Row],[11lat]]-Tabela2[[#This Row],[10lat]]</f>
        <v>7</v>
      </c>
      <c r="DY21" s="14">
        <f>Tabela2[[#This Row],[12lat]]-Tabela2[[#This Row],[11lat]]</f>
        <v>6</v>
      </c>
      <c r="DZ21" s="14">
        <f>Tabela2[[#This Row],[13lat]]-Tabela2[[#This Row],[12lat]]</f>
        <v>6</v>
      </c>
      <c r="EA21" s="14">
        <f>Tabela2[[#This Row],[14lat]]-Tabela2[[#This Row],[13lat]]</f>
        <v>3</v>
      </c>
      <c r="EB21" s="14">
        <f>Tabela2[[#This Row],[15lat]]-Tabela2[[#This Row],[14lat]]</f>
        <v>2</v>
      </c>
      <c r="EC21" s="14">
        <f>Tabela2[[#This Row],[16lat]]-Tabela2[[#This Row],[15lat]]</f>
        <v>1</v>
      </c>
      <c r="ED21" s="14">
        <f>Tabela2[[#This Row],[17 lat]]-Tabela2[[#This Row],[16lat]]</f>
        <v>0</v>
      </c>
      <c r="EE21" s="14">
        <f>Tabela2[[#This Row],[18lat]]-Tabela2[[#This Row],[17 lat]]</f>
        <v>0</v>
      </c>
      <c r="EF21" s="14">
        <f>Tabela2[[#This Row],[19lat]]-Tabela2[[#This Row],[18lat]]</f>
        <v>0</v>
      </c>
    </row>
    <row r="22" spans="1:136" x14ac:dyDescent="0.25">
      <c r="A22">
        <v>1906</v>
      </c>
      <c r="B22" s="1" t="s">
        <v>22</v>
      </c>
      <c r="C22">
        <v>46</v>
      </c>
      <c r="D22">
        <v>65</v>
      </c>
      <c r="E22">
        <v>80</v>
      </c>
      <c r="F22">
        <v>89</v>
      </c>
      <c r="G22">
        <v>97</v>
      </c>
      <c r="H22">
        <v>103</v>
      </c>
      <c r="I22">
        <v>109</v>
      </c>
      <c r="J22">
        <v>115</v>
      </c>
      <c r="K22">
        <v>120</v>
      </c>
      <c r="L22">
        <v>126</v>
      </c>
      <c r="M22">
        <v>132</v>
      </c>
      <c r="N22">
        <v>138</v>
      </c>
      <c r="O22">
        <v>144</v>
      </c>
      <c r="P22">
        <v>148</v>
      </c>
      <c r="Q22">
        <v>151</v>
      </c>
      <c r="R22">
        <v>153</v>
      </c>
      <c r="S22">
        <v>153</v>
      </c>
      <c r="T22">
        <v>154</v>
      </c>
      <c r="U22">
        <v>154</v>
      </c>
      <c r="V22">
        <v>154</v>
      </c>
      <c r="W22">
        <f>wzrost[[#This Row],[19lat]]-wzrost[[#This Row],[dlugosc_ur]]</f>
        <v>108</v>
      </c>
      <c r="X22">
        <f>wzrost[[#This Row],[19lat]]-wzrost[[#This Row],[15lat]]</f>
        <v>1</v>
      </c>
      <c r="Y22">
        <f>IF(wzrost[[#This Row],[1rok]]&lt;=5,IF(wzrost[[#This Row],[plec]]="ch",1,0),0)</f>
        <v>0</v>
      </c>
      <c r="Z22" s="1"/>
      <c r="AA22" s="1"/>
      <c r="AB22" s="1" t="e">
        <f>_xlfn.PERCENTILE.INC(wzrost[1rok],5)</f>
        <v>#NUM!</v>
      </c>
      <c r="AE22">
        <v>10</v>
      </c>
      <c r="BC22" s="6">
        <v>60</v>
      </c>
      <c r="BD22" s="6">
        <v>81</v>
      </c>
      <c r="BE22" s="6">
        <v>92</v>
      </c>
      <c r="BF22" s="6">
        <v>103</v>
      </c>
      <c r="BG22" s="6">
        <v>111</v>
      </c>
      <c r="BH22" s="6">
        <v>118</v>
      </c>
      <c r="BI22" s="6">
        <v>125</v>
      </c>
      <c r="BJ22" s="6">
        <v>131</v>
      </c>
      <c r="BK22" s="6">
        <v>138</v>
      </c>
      <c r="BL22" s="6">
        <v>144</v>
      </c>
      <c r="BM22" s="6">
        <v>150</v>
      </c>
      <c r="BN22" s="6">
        <v>156</v>
      </c>
      <c r="BO22" s="6">
        <v>162</v>
      </c>
      <c r="BP22" s="6">
        <v>170</v>
      </c>
      <c r="BQ22" s="6">
        <v>177</v>
      </c>
      <c r="BR22" s="6">
        <v>183</v>
      </c>
      <c r="BS22" s="6">
        <v>187</v>
      </c>
      <c r="BT22" s="6">
        <v>189</v>
      </c>
      <c r="BU22" s="6">
        <v>190</v>
      </c>
      <c r="BV22" s="6">
        <v>190</v>
      </c>
      <c r="BW22" s="7">
        <v>130</v>
      </c>
      <c r="BX22" s="11">
        <f t="shared" si="3"/>
        <v>21</v>
      </c>
      <c r="BY22" s="11">
        <f t="shared" si="4"/>
        <v>11</v>
      </c>
      <c r="BZ22" s="11">
        <f t="shared" si="5"/>
        <v>11</v>
      </c>
      <c r="CA22" s="11">
        <f t="shared" si="6"/>
        <v>8</v>
      </c>
      <c r="CB22" s="11">
        <f t="shared" si="7"/>
        <v>7</v>
      </c>
      <c r="CC22" s="11">
        <f t="shared" si="8"/>
        <v>7</v>
      </c>
      <c r="CD22" s="11">
        <f t="shared" si="9"/>
        <v>6</v>
      </c>
      <c r="CE22" s="11">
        <f t="shared" si="10"/>
        <v>7</v>
      </c>
      <c r="CF22" s="11">
        <f t="shared" si="11"/>
        <v>6</v>
      </c>
      <c r="CG22" s="11">
        <f t="shared" si="12"/>
        <v>6</v>
      </c>
      <c r="CH22" s="11">
        <f t="shared" si="13"/>
        <v>6</v>
      </c>
      <c r="CI22" s="11">
        <f t="shared" si="14"/>
        <v>6</v>
      </c>
      <c r="CJ22" s="11">
        <f t="shared" si="15"/>
        <v>8</v>
      </c>
      <c r="CK22" s="11">
        <f t="shared" si="16"/>
        <v>7</v>
      </c>
      <c r="CL22" s="11">
        <f t="shared" si="17"/>
        <v>6</v>
      </c>
      <c r="CM22" s="11">
        <f t="shared" si="18"/>
        <v>4</v>
      </c>
      <c r="CN22" s="11">
        <f t="shared" si="19"/>
        <v>2</v>
      </c>
      <c r="CO22" s="11">
        <f t="shared" si="20"/>
        <v>1</v>
      </c>
      <c r="CP22" s="11">
        <f t="shared" si="21"/>
        <v>0</v>
      </c>
      <c r="CS22" s="6">
        <v>54</v>
      </c>
      <c r="CT22" s="6">
        <v>73</v>
      </c>
      <c r="CU22" s="6">
        <v>90</v>
      </c>
      <c r="CV22" s="6">
        <v>100</v>
      </c>
      <c r="CW22" s="6">
        <v>108</v>
      </c>
      <c r="CX22" s="6">
        <v>115</v>
      </c>
      <c r="CY22" s="6">
        <v>122</v>
      </c>
      <c r="CZ22" s="6">
        <v>128</v>
      </c>
      <c r="DA22" s="6">
        <v>134</v>
      </c>
      <c r="DB22" s="6">
        <v>140</v>
      </c>
      <c r="DC22" s="6">
        <v>147</v>
      </c>
      <c r="DD22" s="6">
        <v>154</v>
      </c>
      <c r="DE22" s="6">
        <v>160</v>
      </c>
      <c r="DF22" s="6">
        <v>165</v>
      </c>
      <c r="DG22" s="6">
        <v>169</v>
      </c>
      <c r="DH22" s="6">
        <v>171</v>
      </c>
      <c r="DI22" s="6">
        <v>171</v>
      </c>
      <c r="DJ22" s="6">
        <v>172</v>
      </c>
      <c r="DK22" s="6">
        <v>172</v>
      </c>
      <c r="DL22" s="6">
        <v>172</v>
      </c>
      <c r="DM22" s="6">
        <v>118</v>
      </c>
      <c r="DN22" s="6">
        <f>Tabela2[[#This Row],[1rok]]-Tabela2[[#This Row],[dlugosc_ur]]</f>
        <v>19</v>
      </c>
      <c r="DO22" s="14">
        <f>Tabela2[[#This Row],[2lata]]-Tabela2[[#This Row],[1rok]]</f>
        <v>17</v>
      </c>
      <c r="DP22" s="14">
        <f>Tabela2[[#This Row],[3lata]]-Tabela2[[#This Row],[2lata]]</f>
        <v>10</v>
      </c>
      <c r="DQ22" s="14">
        <f>Tabela2[[#This Row],[4lata]]-Tabela2[[#This Row],[3lata]]</f>
        <v>8</v>
      </c>
      <c r="DR22" s="14">
        <f>Tabela2[[#This Row],[5lat]]-Tabela2[[#This Row],[4lata]]</f>
        <v>7</v>
      </c>
      <c r="DS22" s="14">
        <f>Tabela2[[#This Row],[6lat]]-Tabela2[[#This Row],[5lat]]</f>
        <v>7</v>
      </c>
      <c r="DT22" s="14">
        <f>Tabela2[[#This Row],[7lat]]-Tabela2[[#This Row],[6lat]]</f>
        <v>6</v>
      </c>
      <c r="DU22" s="14">
        <f>Tabela2[[#This Row],[8lat]]-Tabela2[[#This Row],[7lat]]</f>
        <v>6</v>
      </c>
      <c r="DV22" s="14">
        <f>Tabela2[[#This Row],[9lat]]-Tabela2[[#This Row],[8lat]]</f>
        <v>6</v>
      </c>
      <c r="DW22" s="14">
        <f>Tabela2[[#This Row],[10lat]]-Tabela2[[#This Row],[9lat]]</f>
        <v>7</v>
      </c>
      <c r="DX22" s="14">
        <f>Tabela2[[#This Row],[11lat]]-Tabela2[[#This Row],[10lat]]</f>
        <v>7</v>
      </c>
      <c r="DY22" s="14">
        <f>Tabela2[[#This Row],[12lat]]-Tabela2[[#This Row],[11lat]]</f>
        <v>6</v>
      </c>
      <c r="DZ22" s="14">
        <f>Tabela2[[#This Row],[13lat]]-Tabela2[[#This Row],[12lat]]</f>
        <v>5</v>
      </c>
      <c r="EA22" s="14">
        <f>Tabela2[[#This Row],[14lat]]-Tabela2[[#This Row],[13lat]]</f>
        <v>4</v>
      </c>
      <c r="EB22" s="14">
        <f>Tabela2[[#This Row],[15lat]]-Tabela2[[#This Row],[14lat]]</f>
        <v>2</v>
      </c>
      <c r="EC22" s="14">
        <f>Tabela2[[#This Row],[16lat]]-Tabela2[[#This Row],[15lat]]</f>
        <v>0</v>
      </c>
      <c r="ED22" s="14">
        <f>Tabela2[[#This Row],[17 lat]]-Tabela2[[#This Row],[16lat]]</f>
        <v>1</v>
      </c>
      <c r="EE22" s="14">
        <f>Tabela2[[#This Row],[18lat]]-Tabela2[[#This Row],[17 lat]]</f>
        <v>0</v>
      </c>
      <c r="EF22" s="14">
        <f>Tabela2[[#This Row],[19lat]]-Tabela2[[#This Row],[18lat]]</f>
        <v>0</v>
      </c>
    </row>
    <row r="23" spans="1:136" x14ac:dyDescent="0.25">
      <c r="A23">
        <v>1951</v>
      </c>
      <c r="B23" s="1" t="s">
        <v>22</v>
      </c>
      <c r="C23">
        <v>46</v>
      </c>
      <c r="D23">
        <v>64</v>
      </c>
      <c r="E23">
        <v>80</v>
      </c>
      <c r="F23">
        <v>89</v>
      </c>
      <c r="G23">
        <v>96</v>
      </c>
      <c r="H23">
        <v>103</v>
      </c>
      <c r="I23">
        <v>109</v>
      </c>
      <c r="J23">
        <v>114</v>
      </c>
      <c r="K23">
        <v>120</v>
      </c>
      <c r="L23">
        <v>125</v>
      </c>
      <c r="M23">
        <v>131</v>
      </c>
      <c r="N23">
        <v>137</v>
      </c>
      <c r="O23">
        <v>143</v>
      </c>
      <c r="P23">
        <v>148</v>
      </c>
      <c r="Q23">
        <v>151</v>
      </c>
      <c r="R23">
        <v>153</v>
      </c>
      <c r="S23">
        <v>153</v>
      </c>
      <c r="T23">
        <v>154</v>
      </c>
      <c r="U23">
        <v>154</v>
      </c>
      <c r="V23">
        <v>154</v>
      </c>
      <c r="W23">
        <f>wzrost[[#This Row],[19lat]]-wzrost[[#This Row],[dlugosc_ur]]</f>
        <v>108</v>
      </c>
      <c r="X23">
        <f>wzrost[[#This Row],[19lat]]-wzrost[[#This Row],[15lat]]</f>
        <v>1</v>
      </c>
      <c r="Y23">
        <f>IF(wzrost[[#This Row],[1rok]]&lt;=5,IF(wzrost[[#This Row],[plec]]="ch",1,0),0)</f>
        <v>0</v>
      </c>
      <c r="Z23" s="1"/>
      <c r="AA23" s="1"/>
      <c r="AB23" s="1" t="e">
        <f>_xlfn.PERCENTILE.INC(wzrost[1rok],5)</f>
        <v>#NUM!</v>
      </c>
      <c r="AE23">
        <v>19</v>
      </c>
      <c r="BC23" s="8">
        <v>60</v>
      </c>
      <c r="BD23" s="8">
        <v>81</v>
      </c>
      <c r="BE23" s="8">
        <v>92</v>
      </c>
      <c r="BF23" s="8">
        <v>103</v>
      </c>
      <c r="BG23" s="8">
        <v>111</v>
      </c>
      <c r="BH23" s="8">
        <v>119</v>
      </c>
      <c r="BI23" s="8">
        <v>125</v>
      </c>
      <c r="BJ23" s="8">
        <v>132</v>
      </c>
      <c r="BK23" s="8">
        <v>138</v>
      </c>
      <c r="BL23" s="8">
        <v>144</v>
      </c>
      <c r="BM23" s="8">
        <v>150</v>
      </c>
      <c r="BN23" s="8">
        <v>156</v>
      </c>
      <c r="BO23" s="8">
        <v>162</v>
      </c>
      <c r="BP23" s="8">
        <v>170</v>
      </c>
      <c r="BQ23" s="8">
        <v>177</v>
      </c>
      <c r="BR23" s="8">
        <v>183</v>
      </c>
      <c r="BS23" s="8">
        <v>187</v>
      </c>
      <c r="BT23" s="8">
        <v>189</v>
      </c>
      <c r="BU23" s="8">
        <v>190</v>
      </c>
      <c r="BV23" s="8">
        <v>190</v>
      </c>
      <c r="BW23" s="9">
        <v>130</v>
      </c>
      <c r="BX23" s="11">
        <f t="shared" si="3"/>
        <v>21</v>
      </c>
      <c r="BY23" s="11">
        <f t="shared" si="4"/>
        <v>11</v>
      </c>
      <c r="BZ23" s="11">
        <f t="shared" si="5"/>
        <v>11</v>
      </c>
      <c r="CA23" s="11">
        <f t="shared" si="6"/>
        <v>8</v>
      </c>
      <c r="CB23" s="11">
        <f t="shared" si="7"/>
        <v>8</v>
      </c>
      <c r="CC23" s="11">
        <f t="shared" si="8"/>
        <v>6</v>
      </c>
      <c r="CD23" s="11">
        <f t="shared" si="9"/>
        <v>7</v>
      </c>
      <c r="CE23" s="11">
        <f t="shared" si="10"/>
        <v>6</v>
      </c>
      <c r="CF23" s="11">
        <f t="shared" si="11"/>
        <v>6</v>
      </c>
      <c r="CG23" s="11">
        <f t="shared" si="12"/>
        <v>6</v>
      </c>
      <c r="CH23" s="11">
        <f t="shared" si="13"/>
        <v>6</v>
      </c>
      <c r="CI23" s="11">
        <f t="shared" si="14"/>
        <v>6</v>
      </c>
      <c r="CJ23" s="11">
        <f t="shared" si="15"/>
        <v>8</v>
      </c>
      <c r="CK23" s="11">
        <f t="shared" si="16"/>
        <v>7</v>
      </c>
      <c r="CL23" s="11">
        <f t="shared" si="17"/>
        <v>6</v>
      </c>
      <c r="CM23" s="11">
        <f t="shared" si="18"/>
        <v>4</v>
      </c>
      <c r="CN23" s="11">
        <f t="shared" si="19"/>
        <v>2</v>
      </c>
      <c r="CO23" s="11">
        <f t="shared" si="20"/>
        <v>1</v>
      </c>
      <c r="CP23" s="11">
        <f t="shared" si="21"/>
        <v>0</v>
      </c>
      <c r="CS23" s="8">
        <v>58</v>
      </c>
      <c r="CT23" s="8">
        <v>76</v>
      </c>
      <c r="CU23" s="8">
        <v>92</v>
      </c>
      <c r="CV23" s="8">
        <v>102</v>
      </c>
      <c r="CW23" s="8">
        <v>111</v>
      </c>
      <c r="CX23" s="8">
        <v>119</v>
      </c>
      <c r="CY23" s="8">
        <v>125</v>
      </c>
      <c r="CZ23" s="8">
        <v>131</v>
      </c>
      <c r="DA23" s="8">
        <v>138</v>
      </c>
      <c r="DB23" s="8">
        <v>144</v>
      </c>
      <c r="DC23" s="8">
        <v>151</v>
      </c>
      <c r="DD23" s="8">
        <v>158</v>
      </c>
      <c r="DE23" s="8">
        <v>164</v>
      </c>
      <c r="DF23" s="8">
        <v>170</v>
      </c>
      <c r="DG23" s="8">
        <v>173</v>
      </c>
      <c r="DH23" s="8">
        <v>175</v>
      </c>
      <c r="DI23" s="8">
        <v>176</v>
      </c>
      <c r="DJ23" s="8">
        <v>176</v>
      </c>
      <c r="DK23" s="8">
        <v>176</v>
      </c>
      <c r="DL23" s="8">
        <v>176</v>
      </c>
      <c r="DM23" s="8">
        <v>118</v>
      </c>
      <c r="DN23" s="6">
        <f>Tabela2[[#This Row],[1rok]]-Tabela2[[#This Row],[dlugosc_ur]]</f>
        <v>18</v>
      </c>
      <c r="DO23" s="14">
        <f>Tabela2[[#This Row],[2lata]]-Tabela2[[#This Row],[1rok]]</f>
        <v>16</v>
      </c>
      <c r="DP23" s="14">
        <f>Tabela2[[#This Row],[3lata]]-Tabela2[[#This Row],[2lata]]</f>
        <v>10</v>
      </c>
      <c r="DQ23" s="14">
        <f>Tabela2[[#This Row],[4lata]]-Tabela2[[#This Row],[3lata]]</f>
        <v>9</v>
      </c>
      <c r="DR23" s="14">
        <f>Tabela2[[#This Row],[5lat]]-Tabela2[[#This Row],[4lata]]</f>
        <v>8</v>
      </c>
      <c r="DS23" s="14">
        <f>Tabela2[[#This Row],[6lat]]-Tabela2[[#This Row],[5lat]]</f>
        <v>6</v>
      </c>
      <c r="DT23" s="14">
        <f>Tabela2[[#This Row],[7lat]]-Tabela2[[#This Row],[6lat]]</f>
        <v>6</v>
      </c>
      <c r="DU23" s="14">
        <f>Tabela2[[#This Row],[8lat]]-Tabela2[[#This Row],[7lat]]</f>
        <v>7</v>
      </c>
      <c r="DV23" s="14">
        <f>Tabela2[[#This Row],[9lat]]-Tabela2[[#This Row],[8lat]]</f>
        <v>6</v>
      </c>
      <c r="DW23" s="14">
        <f>Tabela2[[#This Row],[10lat]]-Tabela2[[#This Row],[9lat]]</f>
        <v>7</v>
      </c>
      <c r="DX23" s="14">
        <f>Tabela2[[#This Row],[11lat]]-Tabela2[[#This Row],[10lat]]</f>
        <v>7</v>
      </c>
      <c r="DY23" s="14">
        <f>Tabela2[[#This Row],[12lat]]-Tabela2[[#This Row],[11lat]]</f>
        <v>6</v>
      </c>
      <c r="DZ23" s="14">
        <f>Tabela2[[#This Row],[13lat]]-Tabela2[[#This Row],[12lat]]</f>
        <v>6</v>
      </c>
      <c r="EA23" s="14">
        <f>Tabela2[[#This Row],[14lat]]-Tabela2[[#This Row],[13lat]]</f>
        <v>3</v>
      </c>
      <c r="EB23" s="14">
        <f>Tabela2[[#This Row],[15lat]]-Tabela2[[#This Row],[14lat]]</f>
        <v>2</v>
      </c>
      <c r="EC23" s="14">
        <f>Tabela2[[#This Row],[16lat]]-Tabela2[[#This Row],[15lat]]</f>
        <v>1</v>
      </c>
      <c r="ED23" s="14">
        <f>Tabela2[[#This Row],[17 lat]]-Tabela2[[#This Row],[16lat]]</f>
        <v>0</v>
      </c>
      <c r="EE23" s="14">
        <f>Tabela2[[#This Row],[18lat]]-Tabela2[[#This Row],[17 lat]]</f>
        <v>0</v>
      </c>
      <c r="EF23" s="14">
        <f>Tabela2[[#This Row],[19lat]]-Tabela2[[#This Row],[18lat]]</f>
        <v>0</v>
      </c>
    </row>
    <row r="24" spans="1:136" x14ac:dyDescent="0.25">
      <c r="A24">
        <v>2086</v>
      </c>
      <c r="B24" s="1" t="s">
        <v>22</v>
      </c>
      <c r="C24">
        <v>46</v>
      </c>
      <c r="D24">
        <v>64</v>
      </c>
      <c r="E24">
        <v>80</v>
      </c>
      <c r="F24">
        <v>90</v>
      </c>
      <c r="G24">
        <v>97</v>
      </c>
      <c r="H24">
        <v>104</v>
      </c>
      <c r="I24">
        <v>109</v>
      </c>
      <c r="J24">
        <v>115</v>
      </c>
      <c r="K24">
        <v>121</v>
      </c>
      <c r="L24">
        <v>126</v>
      </c>
      <c r="M24">
        <v>132</v>
      </c>
      <c r="N24">
        <v>138</v>
      </c>
      <c r="O24">
        <v>144</v>
      </c>
      <c r="P24">
        <v>149</v>
      </c>
      <c r="Q24">
        <v>152</v>
      </c>
      <c r="R24">
        <v>153</v>
      </c>
      <c r="S24">
        <v>154</v>
      </c>
      <c r="T24">
        <v>154</v>
      </c>
      <c r="U24">
        <v>154</v>
      </c>
      <c r="V24">
        <v>154</v>
      </c>
      <c r="W24">
        <f>wzrost[[#This Row],[19lat]]-wzrost[[#This Row],[dlugosc_ur]]</f>
        <v>108</v>
      </c>
      <c r="X24">
        <f>wzrost[[#This Row],[19lat]]-wzrost[[#This Row],[15lat]]</f>
        <v>1</v>
      </c>
      <c r="Y24">
        <f>IF(wzrost[[#This Row],[1rok]]&lt;=5,IF(wzrost[[#This Row],[plec]]="ch",1,0),0)</f>
        <v>0</v>
      </c>
      <c r="Z24" s="1"/>
      <c r="AA24" s="1"/>
      <c r="AB24" s="1" t="e">
        <f>_xlfn.PERCENTILE.INC(wzrost[1rok],5)</f>
        <v>#NUM!</v>
      </c>
      <c r="BC24" s="6">
        <v>60</v>
      </c>
      <c r="BD24" s="6">
        <v>81</v>
      </c>
      <c r="BE24" s="6">
        <v>92</v>
      </c>
      <c r="BF24" s="6">
        <v>103</v>
      </c>
      <c r="BG24" s="6">
        <v>111</v>
      </c>
      <c r="BH24" s="6">
        <v>119</v>
      </c>
      <c r="BI24" s="6">
        <v>125</v>
      </c>
      <c r="BJ24" s="6">
        <v>132</v>
      </c>
      <c r="BK24" s="6">
        <v>138</v>
      </c>
      <c r="BL24" s="6">
        <v>144</v>
      </c>
      <c r="BM24" s="6">
        <v>150</v>
      </c>
      <c r="BN24" s="6">
        <v>156</v>
      </c>
      <c r="BO24" s="6">
        <v>163</v>
      </c>
      <c r="BP24" s="6">
        <v>170</v>
      </c>
      <c r="BQ24" s="6">
        <v>178</v>
      </c>
      <c r="BR24" s="6">
        <v>184</v>
      </c>
      <c r="BS24" s="6">
        <v>188</v>
      </c>
      <c r="BT24" s="6">
        <v>190</v>
      </c>
      <c r="BU24" s="6">
        <v>190</v>
      </c>
      <c r="BV24" s="6">
        <v>190</v>
      </c>
      <c r="BW24" s="7">
        <v>130</v>
      </c>
      <c r="BX24" s="11">
        <f t="shared" si="3"/>
        <v>21</v>
      </c>
      <c r="BY24" s="11">
        <f t="shared" si="4"/>
        <v>11</v>
      </c>
      <c r="BZ24" s="11">
        <f t="shared" si="5"/>
        <v>11</v>
      </c>
      <c r="CA24" s="11">
        <f t="shared" si="6"/>
        <v>8</v>
      </c>
      <c r="CB24" s="11">
        <f t="shared" si="7"/>
        <v>8</v>
      </c>
      <c r="CC24" s="11">
        <f t="shared" si="8"/>
        <v>6</v>
      </c>
      <c r="CD24" s="11">
        <f t="shared" si="9"/>
        <v>7</v>
      </c>
      <c r="CE24" s="11">
        <f t="shared" si="10"/>
        <v>6</v>
      </c>
      <c r="CF24" s="11">
        <f t="shared" si="11"/>
        <v>6</v>
      </c>
      <c r="CG24" s="11">
        <f t="shared" si="12"/>
        <v>6</v>
      </c>
      <c r="CH24" s="11">
        <f t="shared" si="13"/>
        <v>6</v>
      </c>
      <c r="CI24" s="11">
        <f t="shared" si="14"/>
        <v>7</v>
      </c>
      <c r="CJ24" s="11">
        <f t="shared" si="15"/>
        <v>7</v>
      </c>
      <c r="CK24" s="11">
        <f t="shared" si="16"/>
        <v>8</v>
      </c>
      <c r="CL24" s="11">
        <f t="shared" si="17"/>
        <v>6</v>
      </c>
      <c r="CM24" s="11">
        <f t="shared" si="18"/>
        <v>4</v>
      </c>
      <c r="CN24" s="11">
        <f t="shared" si="19"/>
        <v>2</v>
      </c>
      <c r="CO24" s="11">
        <f t="shared" si="20"/>
        <v>0</v>
      </c>
      <c r="CP24" s="11">
        <f t="shared" si="21"/>
        <v>0</v>
      </c>
      <c r="CS24" s="6">
        <v>54</v>
      </c>
      <c r="CT24" s="6">
        <v>74</v>
      </c>
      <c r="CU24" s="6">
        <v>90</v>
      </c>
      <c r="CV24" s="6">
        <v>100</v>
      </c>
      <c r="CW24" s="6">
        <v>108</v>
      </c>
      <c r="CX24" s="6">
        <v>115</v>
      </c>
      <c r="CY24" s="6">
        <v>121</v>
      </c>
      <c r="CZ24" s="6">
        <v>128</v>
      </c>
      <c r="DA24" s="6">
        <v>134</v>
      </c>
      <c r="DB24" s="6">
        <v>140</v>
      </c>
      <c r="DC24" s="6">
        <v>147</v>
      </c>
      <c r="DD24" s="6">
        <v>153</v>
      </c>
      <c r="DE24" s="6">
        <v>160</v>
      </c>
      <c r="DF24" s="6">
        <v>165</v>
      </c>
      <c r="DG24" s="6">
        <v>169</v>
      </c>
      <c r="DH24" s="6">
        <v>170</v>
      </c>
      <c r="DI24" s="6">
        <v>171</v>
      </c>
      <c r="DJ24" s="6">
        <v>171</v>
      </c>
      <c r="DK24" s="6">
        <v>172</v>
      </c>
      <c r="DL24" s="6">
        <v>172</v>
      </c>
      <c r="DM24" s="6">
        <v>118</v>
      </c>
      <c r="DN24" s="6">
        <f>Tabela2[[#This Row],[1rok]]-Tabela2[[#This Row],[dlugosc_ur]]</f>
        <v>20</v>
      </c>
      <c r="DO24" s="14">
        <f>Tabela2[[#This Row],[2lata]]-Tabela2[[#This Row],[1rok]]</f>
        <v>16</v>
      </c>
      <c r="DP24" s="14">
        <f>Tabela2[[#This Row],[3lata]]-Tabela2[[#This Row],[2lata]]</f>
        <v>10</v>
      </c>
      <c r="DQ24" s="14">
        <f>Tabela2[[#This Row],[4lata]]-Tabela2[[#This Row],[3lata]]</f>
        <v>8</v>
      </c>
      <c r="DR24" s="14">
        <f>Tabela2[[#This Row],[5lat]]-Tabela2[[#This Row],[4lata]]</f>
        <v>7</v>
      </c>
      <c r="DS24" s="14">
        <f>Tabela2[[#This Row],[6lat]]-Tabela2[[#This Row],[5lat]]</f>
        <v>6</v>
      </c>
      <c r="DT24" s="14">
        <f>Tabela2[[#This Row],[7lat]]-Tabela2[[#This Row],[6lat]]</f>
        <v>7</v>
      </c>
      <c r="DU24" s="14">
        <f>Tabela2[[#This Row],[8lat]]-Tabela2[[#This Row],[7lat]]</f>
        <v>6</v>
      </c>
      <c r="DV24" s="14">
        <f>Tabela2[[#This Row],[9lat]]-Tabela2[[#This Row],[8lat]]</f>
        <v>6</v>
      </c>
      <c r="DW24" s="14">
        <f>Tabela2[[#This Row],[10lat]]-Tabela2[[#This Row],[9lat]]</f>
        <v>7</v>
      </c>
      <c r="DX24" s="14">
        <f>Tabela2[[#This Row],[11lat]]-Tabela2[[#This Row],[10lat]]</f>
        <v>6</v>
      </c>
      <c r="DY24" s="14">
        <f>Tabela2[[#This Row],[12lat]]-Tabela2[[#This Row],[11lat]]</f>
        <v>7</v>
      </c>
      <c r="DZ24" s="14">
        <f>Tabela2[[#This Row],[13lat]]-Tabela2[[#This Row],[12lat]]</f>
        <v>5</v>
      </c>
      <c r="EA24" s="14">
        <f>Tabela2[[#This Row],[14lat]]-Tabela2[[#This Row],[13lat]]</f>
        <v>4</v>
      </c>
      <c r="EB24" s="14">
        <f>Tabela2[[#This Row],[15lat]]-Tabela2[[#This Row],[14lat]]</f>
        <v>1</v>
      </c>
      <c r="EC24" s="14">
        <f>Tabela2[[#This Row],[16lat]]-Tabela2[[#This Row],[15lat]]</f>
        <v>1</v>
      </c>
      <c r="ED24" s="14">
        <f>Tabela2[[#This Row],[17 lat]]-Tabela2[[#This Row],[16lat]]</f>
        <v>0</v>
      </c>
      <c r="EE24" s="14">
        <f>Tabela2[[#This Row],[18lat]]-Tabela2[[#This Row],[17 lat]]</f>
        <v>1</v>
      </c>
      <c r="EF24" s="14">
        <f>Tabela2[[#This Row],[19lat]]-Tabela2[[#This Row],[18lat]]</f>
        <v>0</v>
      </c>
    </row>
    <row r="25" spans="1:136" x14ac:dyDescent="0.25">
      <c r="A25">
        <v>2150</v>
      </c>
      <c r="B25" s="1" t="s">
        <v>22</v>
      </c>
      <c r="C25">
        <v>46</v>
      </c>
      <c r="D25">
        <v>64</v>
      </c>
      <c r="E25">
        <v>80</v>
      </c>
      <c r="F25">
        <v>89</v>
      </c>
      <c r="G25">
        <v>97</v>
      </c>
      <c r="H25">
        <v>103</v>
      </c>
      <c r="I25">
        <v>109</v>
      </c>
      <c r="J25">
        <v>115</v>
      </c>
      <c r="K25">
        <v>120</v>
      </c>
      <c r="L25">
        <v>126</v>
      </c>
      <c r="M25">
        <v>132</v>
      </c>
      <c r="N25">
        <v>138</v>
      </c>
      <c r="O25">
        <v>144</v>
      </c>
      <c r="P25">
        <v>148</v>
      </c>
      <c r="Q25">
        <v>151</v>
      </c>
      <c r="R25">
        <v>153</v>
      </c>
      <c r="S25">
        <v>153</v>
      </c>
      <c r="T25">
        <v>154</v>
      </c>
      <c r="U25">
        <v>154</v>
      </c>
      <c r="V25">
        <v>154</v>
      </c>
      <c r="W25">
        <f>wzrost[[#This Row],[19lat]]-wzrost[[#This Row],[dlugosc_ur]]</f>
        <v>108</v>
      </c>
      <c r="X25">
        <f>wzrost[[#This Row],[19lat]]-wzrost[[#This Row],[15lat]]</f>
        <v>1</v>
      </c>
      <c r="Y25">
        <f>IF(wzrost[[#This Row],[1rok]]&lt;=5,IF(wzrost[[#This Row],[plec]]="ch",1,0),0)</f>
        <v>0</v>
      </c>
      <c r="Z25" s="1"/>
      <c r="AA25" s="1"/>
      <c r="AB25" s="1" t="e">
        <f>_xlfn.PERCENTILE.INC(wzrost[1rok],5)</f>
        <v>#NUM!</v>
      </c>
      <c r="BC25" s="8">
        <v>60</v>
      </c>
      <c r="BD25" s="8">
        <v>81</v>
      </c>
      <c r="BE25" s="8">
        <v>92</v>
      </c>
      <c r="BF25" s="8">
        <v>103</v>
      </c>
      <c r="BG25" s="8">
        <v>111</v>
      </c>
      <c r="BH25" s="8">
        <v>119</v>
      </c>
      <c r="BI25" s="8">
        <v>125</v>
      </c>
      <c r="BJ25" s="8">
        <v>132</v>
      </c>
      <c r="BK25" s="8">
        <v>138</v>
      </c>
      <c r="BL25" s="8">
        <v>144</v>
      </c>
      <c r="BM25" s="8">
        <v>150</v>
      </c>
      <c r="BN25" s="8">
        <v>156</v>
      </c>
      <c r="BO25" s="8">
        <v>162</v>
      </c>
      <c r="BP25" s="8">
        <v>170</v>
      </c>
      <c r="BQ25" s="8">
        <v>178</v>
      </c>
      <c r="BR25" s="8">
        <v>184</v>
      </c>
      <c r="BS25" s="8">
        <v>187</v>
      </c>
      <c r="BT25" s="8">
        <v>189</v>
      </c>
      <c r="BU25" s="8">
        <v>190</v>
      </c>
      <c r="BV25" s="8">
        <v>190</v>
      </c>
      <c r="BW25" s="9">
        <v>130</v>
      </c>
      <c r="BX25" s="11">
        <f t="shared" si="3"/>
        <v>21</v>
      </c>
      <c r="BY25" s="11">
        <f t="shared" si="4"/>
        <v>11</v>
      </c>
      <c r="BZ25" s="11">
        <f t="shared" si="5"/>
        <v>11</v>
      </c>
      <c r="CA25" s="11">
        <f t="shared" si="6"/>
        <v>8</v>
      </c>
      <c r="CB25" s="11">
        <f t="shared" si="7"/>
        <v>8</v>
      </c>
      <c r="CC25" s="11">
        <f t="shared" si="8"/>
        <v>6</v>
      </c>
      <c r="CD25" s="11">
        <f t="shared" si="9"/>
        <v>7</v>
      </c>
      <c r="CE25" s="11">
        <f t="shared" si="10"/>
        <v>6</v>
      </c>
      <c r="CF25" s="11">
        <f t="shared" si="11"/>
        <v>6</v>
      </c>
      <c r="CG25" s="11">
        <f t="shared" si="12"/>
        <v>6</v>
      </c>
      <c r="CH25" s="11">
        <f t="shared" si="13"/>
        <v>6</v>
      </c>
      <c r="CI25" s="11">
        <f t="shared" si="14"/>
        <v>6</v>
      </c>
      <c r="CJ25" s="11">
        <f t="shared" si="15"/>
        <v>8</v>
      </c>
      <c r="CK25" s="11">
        <f t="shared" si="16"/>
        <v>8</v>
      </c>
      <c r="CL25" s="11">
        <f t="shared" si="17"/>
        <v>6</v>
      </c>
      <c r="CM25" s="11">
        <f t="shared" si="18"/>
        <v>3</v>
      </c>
      <c r="CN25" s="11">
        <f t="shared" si="19"/>
        <v>2</v>
      </c>
      <c r="CO25" s="11">
        <f t="shared" si="20"/>
        <v>1</v>
      </c>
      <c r="CP25" s="11">
        <f t="shared" si="21"/>
        <v>0</v>
      </c>
      <c r="CS25" s="8">
        <v>54</v>
      </c>
      <c r="CT25" s="8">
        <v>73</v>
      </c>
      <c r="CU25" s="8">
        <v>90</v>
      </c>
      <c r="CV25" s="8">
        <v>100</v>
      </c>
      <c r="CW25" s="8">
        <v>108</v>
      </c>
      <c r="CX25" s="8">
        <v>115</v>
      </c>
      <c r="CY25" s="8">
        <v>122</v>
      </c>
      <c r="CZ25" s="8">
        <v>128</v>
      </c>
      <c r="DA25" s="8">
        <v>134</v>
      </c>
      <c r="DB25" s="8">
        <v>140</v>
      </c>
      <c r="DC25" s="8">
        <v>147</v>
      </c>
      <c r="DD25" s="8">
        <v>154</v>
      </c>
      <c r="DE25" s="8">
        <v>160</v>
      </c>
      <c r="DF25" s="8">
        <v>165</v>
      </c>
      <c r="DG25" s="8">
        <v>169</v>
      </c>
      <c r="DH25" s="8">
        <v>171</v>
      </c>
      <c r="DI25" s="8">
        <v>171</v>
      </c>
      <c r="DJ25" s="8">
        <v>172</v>
      </c>
      <c r="DK25" s="8">
        <v>172</v>
      </c>
      <c r="DL25" s="8">
        <v>172</v>
      </c>
      <c r="DM25" s="8">
        <v>118</v>
      </c>
      <c r="DN25" s="6">
        <f>Tabela2[[#This Row],[1rok]]-Tabela2[[#This Row],[dlugosc_ur]]</f>
        <v>19</v>
      </c>
      <c r="DO25" s="14">
        <f>Tabela2[[#This Row],[2lata]]-Tabela2[[#This Row],[1rok]]</f>
        <v>17</v>
      </c>
      <c r="DP25" s="14">
        <f>Tabela2[[#This Row],[3lata]]-Tabela2[[#This Row],[2lata]]</f>
        <v>10</v>
      </c>
      <c r="DQ25" s="14">
        <f>Tabela2[[#This Row],[4lata]]-Tabela2[[#This Row],[3lata]]</f>
        <v>8</v>
      </c>
      <c r="DR25" s="14">
        <f>Tabela2[[#This Row],[5lat]]-Tabela2[[#This Row],[4lata]]</f>
        <v>7</v>
      </c>
      <c r="DS25" s="14">
        <f>Tabela2[[#This Row],[6lat]]-Tabela2[[#This Row],[5lat]]</f>
        <v>7</v>
      </c>
      <c r="DT25" s="14">
        <f>Tabela2[[#This Row],[7lat]]-Tabela2[[#This Row],[6lat]]</f>
        <v>6</v>
      </c>
      <c r="DU25" s="14">
        <f>Tabela2[[#This Row],[8lat]]-Tabela2[[#This Row],[7lat]]</f>
        <v>6</v>
      </c>
      <c r="DV25" s="14">
        <f>Tabela2[[#This Row],[9lat]]-Tabela2[[#This Row],[8lat]]</f>
        <v>6</v>
      </c>
      <c r="DW25" s="14">
        <f>Tabela2[[#This Row],[10lat]]-Tabela2[[#This Row],[9lat]]</f>
        <v>7</v>
      </c>
      <c r="DX25" s="14">
        <f>Tabela2[[#This Row],[11lat]]-Tabela2[[#This Row],[10lat]]</f>
        <v>7</v>
      </c>
      <c r="DY25" s="14">
        <f>Tabela2[[#This Row],[12lat]]-Tabela2[[#This Row],[11lat]]</f>
        <v>6</v>
      </c>
      <c r="DZ25" s="14">
        <f>Tabela2[[#This Row],[13lat]]-Tabela2[[#This Row],[12lat]]</f>
        <v>5</v>
      </c>
      <c r="EA25" s="14">
        <f>Tabela2[[#This Row],[14lat]]-Tabela2[[#This Row],[13lat]]</f>
        <v>4</v>
      </c>
      <c r="EB25" s="14">
        <f>Tabela2[[#This Row],[15lat]]-Tabela2[[#This Row],[14lat]]</f>
        <v>2</v>
      </c>
      <c r="EC25" s="14">
        <f>Tabela2[[#This Row],[16lat]]-Tabela2[[#This Row],[15lat]]</f>
        <v>0</v>
      </c>
      <c r="ED25" s="14">
        <f>Tabela2[[#This Row],[17 lat]]-Tabela2[[#This Row],[16lat]]</f>
        <v>1</v>
      </c>
      <c r="EE25" s="14">
        <f>Tabela2[[#This Row],[18lat]]-Tabela2[[#This Row],[17 lat]]</f>
        <v>0</v>
      </c>
      <c r="EF25" s="14">
        <f>Tabela2[[#This Row],[19lat]]-Tabela2[[#This Row],[18lat]]</f>
        <v>0</v>
      </c>
    </row>
    <row r="26" spans="1:136" x14ac:dyDescent="0.25">
      <c r="A26">
        <v>147</v>
      </c>
      <c r="B26" s="1" t="s">
        <v>22</v>
      </c>
      <c r="C26">
        <v>47</v>
      </c>
      <c r="D26">
        <v>65</v>
      </c>
      <c r="E26">
        <v>82</v>
      </c>
      <c r="F26">
        <v>91</v>
      </c>
      <c r="G26">
        <v>99</v>
      </c>
      <c r="H26">
        <v>105</v>
      </c>
      <c r="I26">
        <v>111</v>
      </c>
      <c r="J26">
        <v>117</v>
      </c>
      <c r="K26">
        <v>122</v>
      </c>
      <c r="L26">
        <v>128</v>
      </c>
      <c r="M26">
        <v>134</v>
      </c>
      <c r="N26">
        <v>140</v>
      </c>
      <c r="O26">
        <v>146</v>
      </c>
      <c r="P26">
        <v>151</v>
      </c>
      <c r="Q26">
        <v>154</v>
      </c>
      <c r="R26">
        <v>155</v>
      </c>
      <c r="S26">
        <v>156</v>
      </c>
      <c r="T26">
        <v>156</v>
      </c>
      <c r="U26">
        <v>156</v>
      </c>
      <c r="V26">
        <v>156</v>
      </c>
      <c r="W26">
        <f>wzrost[[#This Row],[19lat]]-wzrost[[#This Row],[dlugosc_ur]]</f>
        <v>109</v>
      </c>
      <c r="X26">
        <f>wzrost[[#This Row],[19lat]]-wzrost[[#This Row],[15lat]]</f>
        <v>1</v>
      </c>
      <c r="Y26">
        <f>IF(wzrost[[#This Row],[1rok]]&lt;=5,IF(wzrost[[#This Row],[plec]]="ch",1,0),0)</f>
        <v>0</v>
      </c>
      <c r="Z26" s="1"/>
      <c r="AA26" s="1"/>
      <c r="AB26" s="1" t="e">
        <f>_xlfn.PERCENTILE.INC(wzrost[1rok],5)</f>
        <v>#NUM!</v>
      </c>
      <c r="AF26">
        <v>5</v>
      </c>
      <c r="AG26">
        <v>95</v>
      </c>
      <c r="BC26" s="6">
        <v>60</v>
      </c>
      <c r="BD26" s="6">
        <v>81</v>
      </c>
      <c r="BE26" s="6">
        <v>92</v>
      </c>
      <c r="BF26" s="6">
        <v>103</v>
      </c>
      <c r="BG26" s="6">
        <v>111</v>
      </c>
      <c r="BH26" s="6">
        <v>118</v>
      </c>
      <c r="BI26" s="6">
        <v>125</v>
      </c>
      <c r="BJ26" s="6">
        <v>131</v>
      </c>
      <c r="BK26" s="6">
        <v>138</v>
      </c>
      <c r="BL26" s="6">
        <v>144</v>
      </c>
      <c r="BM26" s="6">
        <v>150</v>
      </c>
      <c r="BN26" s="6">
        <v>156</v>
      </c>
      <c r="BO26" s="6">
        <v>162</v>
      </c>
      <c r="BP26" s="6">
        <v>170</v>
      </c>
      <c r="BQ26" s="6">
        <v>177</v>
      </c>
      <c r="BR26" s="6">
        <v>183</v>
      </c>
      <c r="BS26" s="6">
        <v>187</v>
      </c>
      <c r="BT26" s="6">
        <v>189</v>
      </c>
      <c r="BU26" s="6">
        <v>190</v>
      </c>
      <c r="BV26" s="6">
        <v>190</v>
      </c>
      <c r="BW26" s="7">
        <v>130</v>
      </c>
      <c r="BX26" s="11">
        <f t="shared" si="3"/>
        <v>21</v>
      </c>
      <c r="BY26" s="11">
        <f t="shared" si="4"/>
        <v>11</v>
      </c>
      <c r="BZ26" s="11">
        <f t="shared" si="5"/>
        <v>11</v>
      </c>
      <c r="CA26" s="11">
        <f t="shared" si="6"/>
        <v>8</v>
      </c>
      <c r="CB26" s="11">
        <f t="shared" si="7"/>
        <v>7</v>
      </c>
      <c r="CC26" s="11">
        <f t="shared" si="8"/>
        <v>7</v>
      </c>
      <c r="CD26" s="11">
        <f t="shared" si="9"/>
        <v>6</v>
      </c>
      <c r="CE26" s="11">
        <f t="shared" si="10"/>
        <v>7</v>
      </c>
      <c r="CF26" s="11">
        <f t="shared" si="11"/>
        <v>6</v>
      </c>
      <c r="CG26" s="11">
        <f t="shared" si="12"/>
        <v>6</v>
      </c>
      <c r="CH26" s="11">
        <f t="shared" si="13"/>
        <v>6</v>
      </c>
      <c r="CI26" s="11">
        <f t="shared" si="14"/>
        <v>6</v>
      </c>
      <c r="CJ26" s="11">
        <f t="shared" si="15"/>
        <v>8</v>
      </c>
      <c r="CK26" s="11">
        <f t="shared" si="16"/>
        <v>7</v>
      </c>
      <c r="CL26" s="11">
        <f t="shared" si="17"/>
        <v>6</v>
      </c>
      <c r="CM26" s="11">
        <f t="shared" si="18"/>
        <v>4</v>
      </c>
      <c r="CN26" s="11">
        <f t="shared" si="19"/>
        <v>2</v>
      </c>
      <c r="CO26" s="11">
        <f t="shared" si="20"/>
        <v>1</v>
      </c>
      <c r="CP26" s="11">
        <f t="shared" si="21"/>
        <v>0</v>
      </c>
      <c r="CS26" s="6">
        <v>54</v>
      </c>
      <c r="CT26" s="6">
        <v>73</v>
      </c>
      <c r="CU26" s="6">
        <v>89</v>
      </c>
      <c r="CV26" s="6">
        <v>99</v>
      </c>
      <c r="CW26" s="6">
        <v>108</v>
      </c>
      <c r="CX26" s="6">
        <v>115</v>
      </c>
      <c r="CY26" s="6">
        <v>121</v>
      </c>
      <c r="CZ26" s="6">
        <v>127</v>
      </c>
      <c r="DA26" s="6">
        <v>133</v>
      </c>
      <c r="DB26" s="6">
        <v>140</v>
      </c>
      <c r="DC26" s="6">
        <v>146</v>
      </c>
      <c r="DD26" s="6">
        <v>153</v>
      </c>
      <c r="DE26" s="6">
        <v>160</v>
      </c>
      <c r="DF26" s="6">
        <v>165</v>
      </c>
      <c r="DG26" s="6">
        <v>168</v>
      </c>
      <c r="DH26" s="6">
        <v>170</v>
      </c>
      <c r="DI26" s="6">
        <v>171</v>
      </c>
      <c r="DJ26" s="6">
        <v>171</v>
      </c>
      <c r="DK26" s="6">
        <v>171</v>
      </c>
      <c r="DL26" s="6">
        <v>171</v>
      </c>
      <c r="DM26" s="6">
        <v>117</v>
      </c>
      <c r="DN26" s="6">
        <f>Tabela2[[#This Row],[1rok]]-Tabela2[[#This Row],[dlugosc_ur]]</f>
        <v>19</v>
      </c>
      <c r="DO26" s="14">
        <f>Tabela2[[#This Row],[2lata]]-Tabela2[[#This Row],[1rok]]</f>
        <v>16</v>
      </c>
      <c r="DP26" s="14">
        <f>Tabela2[[#This Row],[3lata]]-Tabela2[[#This Row],[2lata]]</f>
        <v>10</v>
      </c>
      <c r="DQ26" s="14">
        <f>Tabela2[[#This Row],[4lata]]-Tabela2[[#This Row],[3lata]]</f>
        <v>9</v>
      </c>
      <c r="DR26" s="14">
        <f>Tabela2[[#This Row],[5lat]]-Tabela2[[#This Row],[4lata]]</f>
        <v>7</v>
      </c>
      <c r="DS26" s="14">
        <f>Tabela2[[#This Row],[6lat]]-Tabela2[[#This Row],[5lat]]</f>
        <v>6</v>
      </c>
      <c r="DT26" s="14">
        <f>Tabela2[[#This Row],[7lat]]-Tabela2[[#This Row],[6lat]]</f>
        <v>6</v>
      </c>
      <c r="DU26" s="14">
        <f>Tabela2[[#This Row],[8lat]]-Tabela2[[#This Row],[7lat]]</f>
        <v>6</v>
      </c>
      <c r="DV26" s="14">
        <f>Tabela2[[#This Row],[9lat]]-Tabela2[[#This Row],[8lat]]</f>
        <v>7</v>
      </c>
      <c r="DW26" s="14">
        <f>Tabela2[[#This Row],[10lat]]-Tabela2[[#This Row],[9lat]]</f>
        <v>6</v>
      </c>
      <c r="DX26" s="14">
        <f>Tabela2[[#This Row],[11lat]]-Tabela2[[#This Row],[10lat]]</f>
        <v>7</v>
      </c>
      <c r="DY26" s="14">
        <f>Tabela2[[#This Row],[12lat]]-Tabela2[[#This Row],[11lat]]</f>
        <v>7</v>
      </c>
      <c r="DZ26" s="14">
        <f>Tabela2[[#This Row],[13lat]]-Tabela2[[#This Row],[12lat]]</f>
        <v>5</v>
      </c>
      <c r="EA26" s="14">
        <f>Tabela2[[#This Row],[14lat]]-Tabela2[[#This Row],[13lat]]</f>
        <v>3</v>
      </c>
      <c r="EB26" s="14">
        <f>Tabela2[[#This Row],[15lat]]-Tabela2[[#This Row],[14lat]]</f>
        <v>2</v>
      </c>
      <c r="EC26" s="14">
        <f>Tabela2[[#This Row],[16lat]]-Tabela2[[#This Row],[15lat]]</f>
        <v>1</v>
      </c>
      <c r="ED26" s="14">
        <f>Tabela2[[#This Row],[17 lat]]-Tabela2[[#This Row],[16lat]]</f>
        <v>0</v>
      </c>
      <c r="EE26" s="14">
        <f>Tabela2[[#This Row],[18lat]]-Tabela2[[#This Row],[17 lat]]</f>
        <v>0</v>
      </c>
      <c r="EF26" s="14">
        <f>Tabela2[[#This Row],[19lat]]-Tabela2[[#This Row],[18lat]]</f>
        <v>0</v>
      </c>
    </row>
    <row r="27" spans="1:136" x14ac:dyDescent="0.25">
      <c r="A27">
        <v>693</v>
      </c>
      <c r="B27" s="1" t="s">
        <v>22</v>
      </c>
      <c r="C27">
        <v>46</v>
      </c>
      <c r="D27">
        <v>64</v>
      </c>
      <c r="E27">
        <v>81</v>
      </c>
      <c r="F27">
        <v>90</v>
      </c>
      <c r="G27">
        <v>97</v>
      </c>
      <c r="H27">
        <v>104</v>
      </c>
      <c r="I27">
        <v>110</v>
      </c>
      <c r="J27">
        <v>115</v>
      </c>
      <c r="K27">
        <v>121</v>
      </c>
      <c r="L27">
        <v>127</v>
      </c>
      <c r="M27">
        <v>133</v>
      </c>
      <c r="N27">
        <v>139</v>
      </c>
      <c r="O27">
        <v>145</v>
      </c>
      <c r="P27">
        <v>149</v>
      </c>
      <c r="Q27">
        <v>152</v>
      </c>
      <c r="R27">
        <v>154</v>
      </c>
      <c r="S27">
        <v>154</v>
      </c>
      <c r="T27">
        <v>155</v>
      </c>
      <c r="U27">
        <v>155</v>
      </c>
      <c r="V27">
        <v>155</v>
      </c>
      <c r="W27">
        <f>wzrost[[#This Row],[19lat]]-wzrost[[#This Row],[dlugosc_ur]]</f>
        <v>109</v>
      </c>
      <c r="X27">
        <f>wzrost[[#This Row],[19lat]]-wzrost[[#This Row],[15lat]]</f>
        <v>1</v>
      </c>
      <c r="Y27">
        <f>IF(wzrost[[#This Row],[1rok]]&lt;=5,IF(wzrost[[#This Row],[plec]]="ch",1,0),0)</f>
        <v>0</v>
      </c>
      <c r="Z27" s="1"/>
      <c r="AA27" s="1"/>
      <c r="AB27" s="1" t="e">
        <f>_xlfn.PERCENTILE.INC(wzrost[1rok],5)</f>
        <v>#NUM!</v>
      </c>
      <c r="AE27">
        <v>1</v>
      </c>
      <c r="AF27">
        <f>_xlfn.PERCENTILE.INC(BD2:BD1240,0.05)</f>
        <v>68</v>
      </c>
      <c r="AG27">
        <f>_xlfn.PERCENTILE.INC(BD2:BD1240,0.95)</f>
        <v>80</v>
      </c>
      <c r="BC27" s="8">
        <v>60</v>
      </c>
      <c r="BD27" s="8">
        <v>81</v>
      </c>
      <c r="BE27" s="8">
        <v>92</v>
      </c>
      <c r="BF27" s="8">
        <v>103</v>
      </c>
      <c r="BG27" s="8">
        <v>111</v>
      </c>
      <c r="BH27" s="8">
        <v>118</v>
      </c>
      <c r="BI27" s="8">
        <v>125</v>
      </c>
      <c r="BJ27" s="8">
        <v>131</v>
      </c>
      <c r="BK27" s="8">
        <v>138</v>
      </c>
      <c r="BL27" s="8">
        <v>144</v>
      </c>
      <c r="BM27" s="8">
        <v>150</v>
      </c>
      <c r="BN27" s="8">
        <v>156</v>
      </c>
      <c r="BO27" s="8">
        <v>162</v>
      </c>
      <c r="BP27" s="8">
        <v>170</v>
      </c>
      <c r="BQ27" s="8">
        <v>177</v>
      </c>
      <c r="BR27" s="8">
        <v>183</v>
      </c>
      <c r="BS27" s="8">
        <v>187</v>
      </c>
      <c r="BT27" s="8">
        <v>189</v>
      </c>
      <c r="BU27" s="8">
        <v>190</v>
      </c>
      <c r="BV27" s="8">
        <v>190</v>
      </c>
      <c r="BW27" s="9">
        <v>130</v>
      </c>
      <c r="BX27" s="11">
        <f t="shared" si="3"/>
        <v>21</v>
      </c>
      <c r="BY27" s="11">
        <f t="shared" si="4"/>
        <v>11</v>
      </c>
      <c r="BZ27" s="11">
        <f t="shared" si="5"/>
        <v>11</v>
      </c>
      <c r="CA27" s="11">
        <f t="shared" si="6"/>
        <v>8</v>
      </c>
      <c r="CB27" s="11">
        <f t="shared" si="7"/>
        <v>7</v>
      </c>
      <c r="CC27" s="11">
        <f t="shared" si="8"/>
        <v>7</v>
      </c>
      <c r="CD27" s="11">
        <f t="shared" si="9"/>
        <v>6</v>
      </c>
      <c r="CE27" s="11">
        <f t="shared" si="10"/>
        <v>7</v>
      </c>
      <c r="CF27" s="11">
        <f t="shared" si="11"/>
        <v>6</v>
      </c>
      <c r="CG27" s="11">
        <f t="shared" si="12"/>
        <v>6</v>
      </c>
      <c r="CH27" s="11">
        <f t="shared" si="13"/>
        <v>6</v>
      </c>
      <c r="CI27" s="11">
        <f t="shared" si="14"/>
        <v>6</v>
      </c>
      <c r="CJ27" s="11">
        <f t="shared" si="15"/>
        <v>8</v>
      </c>
      <c r="CK27" s="11">
        <f t="shared" si="16"/>
        <v>7</v>
      </c>
      <c r="CL27" s="11">
        <f t="shared" si="17"/>
        <v>6</v>
      </c>
      <c r="CM27" s="11">
        <f t="shared" si="18"/>
        <v>4</v>
      </c>
      <c r="CN27" s="11">
        <f t="shared" si="19"/>
        <v>2</v>
      </c>
      <c r="CO27" s="11">
        <f t="shared" si="20"/>
        <v>1</v>
      </c>
      <c r="CP27" s="11">
        <f t="shared" si="21"/>
        <v>0</v>
      </c>
      <c r="CS27" s="8">
        <v>58</v>
      </c>
      <c r="CT27" s="8">
        <v>75</v>
      </c>
      <c r="CU27" s="8">
        <v>91</v>
      </c>
      <c r="CV27" s="8">
        <v>102</v>
      </c>
      <c r="CW27" s="8">
        <v>110</v>
      </c>
      <c r="CX27" s="8">
        <v>118</v>
      </c>
      <c r="CY27" s="8">
        <v>124</v>
      </c>
      <c r="CZ27" s="8">
        <v>131</v>
      </c>
      <c r="DA27" s="8">
        <v>137</v>
      </c>
      <c r="DB27" s="8">
        <v>144</v>
      </c>
      <c r="DC27" s="8">
        <v>150</v>
      </c>
      <c r="DD27" s="8">
        <v>157</v>
      </c>
      <c r="DE27" s="8">
        <v>164</v>
      </c>
      <c r="DF27" s="8">
        <v>169</v>
      </c>
      <c r="DG27" s="8">
        <v>172</v>
      </c>
      <c r="DH27" s="8">
        <v>174</v>
      </c>
      <c r="DI27" s="8">
        <v>175</v>
      </c>
      <c r="DJ27" s="8">
        <v>175</v>
      </c>
      <c r="DK27" s="8">
        <v>175</v>
      </c>
      <c r="DL27" s="8">
        <v>175</v>
      </c>
      <c r="DM27" s="8">
        <v>117</v>
      </c>
      <c r="DN27" s="6">
        <f>Tabela2[[#This Row],[1rok]]-Tabela2[[#This Row],[dlugosc_ur]]</f>
        <v>17</v>
      </c>
      <c r="DO27" s="14">
        <f>Tabela2[[#This Row],[2lata]]-Tabela2[[#This Row],[1rok]]</f>
        <v>16</v>
      </c>
      <c r="DP27" s="14">
        <f>Tabela2[[#This Row],[3lata]]-Tabela2[[#This Row],[2lata]]</f>
        <v>11</v>
      </c>
      <c r="DQ27" s="14">
        <f>Tabela2[[#This Row],[4lata]]-Tabela2[[#This Row],[3lata]]</f>
        <v>8</v>
      </c>
      <c r="DR27" s="14">
        <f>Tabela2[[#This Row],[5lat]]-Tabela2[[#This Row],[4lata]]</f>
        <v>8</v>
      </c>
      <c r="DS27" s="14">
        <f>Tabela2[[#This Row],[6lat]]-Tabela2[[#This Row],[5lat]]</f>
        <v>6</v>
      </c>
      <c r="DT27" s="14">
        <f>Tabela2[[#This Row],[7lat]]-Tabela2[[#This Row],[6lat]]</f>
        <v>7</v>
      </c>
      <c r="DU27" s="14">
        <f>Tabela2[[#This Row],[8lat]]-Tabela2[[#This Row],[7lat]]</f>
        <v>6</v>
      </c>
      <c r="DV27" s="14">
        <f>Tabela2[[#This Row],[9lat]]-Tabela2[[#This Row],[8lat]]</f>
        <v>7</v>
      </c>
      <c r="DW27" s="14">
        <f>Tabela2[[#This Row],[10lat]]-Tabela2[[#This Row],[9lat]]</f>
        <v>6</v>
      </c>
      <c r="DX27" s="14">
        <f>Tabela2[[#This Row],[11lat]]-Tabela2[[#This Row],[10lat]]</f>
        <v>7</v>
      </c>
      <c r="DY27" s="14">
        <f>Tabela2[[#This Row],[12lat]]-Tabela2[[#This Row],[11lat]]</f>
        <v>7</v>
      </c>
      <c r="DZ27" s="14">
        <f>Tabela2[[#This Row],[13lat]]-Tabela2[[#This Row],[12lat]]</f>
        <v>5</v>
      </c>
      <c r="EA27" s="14">
        <f>Tabela2[[#This Row],[14lat]]-Tabela2[[#This Row],[13lat]]</f>
        <v>3</v>
      </c>
      <c r="EB27" s="14">
        <f>Tabela2[[#This Row],[15lat]]-Tabela2[[#This Row],[14lat]]</f>
        <v>2</v>
      </c>
      <c r="EC27" s="14">
        <f>Tabela2[[#This Row],[16lat]]-Tabela2[[#This Row],[15lat]]</f>
        <v>1</v>
      </c>
      <c r="ED27" s="14">
        <f>Tabela2[[#This Row],[17 lat]]-Tabela2[[#This Row],[16lat]]</f>
        <v>0</v>
      </c>
      <c r="EE27" s="14">
        <f>Tabela2[[#This Row],[18lat]]-Tabela2[[#This Row],[17 lat]]</f>
        <v>0</v>
      </c>
      <c r="EF27" s="14">
        <f>Tabela2[[#This Row],[19lat]]-Tabela2[[#This Row],[18lat]]</f>
        <v>0</v>
      </c>
    </row>
    <row r="28" spans="1:136" x14ac:dyDescent="0.25">
      <c r="A28">
        <v>702</v>
      </c>
      <c r="B28" s="1" t="s">
        <v>22</v>
      </c>
      <c r="C28">
        <v>46</v>
      </c>
      <c r="D28">
        <v>64</v>
      </c>
      <c r="E28">
        <v>81</v>
      </c>
      <c r="F28">
        <v>90</v>
      </c>
      <c r="G28">
        <v>97</v>
      </c>
      <c r="H28">
        <v>104</v>
      </c>
      <c r="I28">
        <v>110</v>
      </c>
      <c r="J28">
        <v>115</v>
      </c>
      <c r="K28">
        <v>121</v>
      </c>
      <c r="L28">
        <v>127</v>
      </c>
      <c r="M28">
        <v>133</v>
      </c>
      <c r="N28">
        <v>139</v>
      </c>
      <c r="O28">
        <v>145</v>
      </c>
      <c r="P28">
        <v>149</v>
      </c>
      <c r="Q28">
        <v>152</v>
      </c>
      <c r="R28">
        <v>154</v>
      </c>
      <c r="S28">
        <v>154</v>
      </c>
      <c r="T28">
        <v>155</v>
      </c>
      <c r="U28">
        <v>155</v>
      </c>
      <c r="V28">
        <v>155</v>
      </c>
      <c r="W28">
        <f>wzrost[[#This Row],[19lat]]-wzrost[[#This Row],[dlugosc_ur]]</f>
        <v>109</v>
      </c>
      <c r="X28">
        <f>wzrost[[#This Row],[19lat]]-wzrost[[#This Row],[15lat]]</f>
        <v>1</v>
      </c>
      <c r="Y28">
        <f>IF(wzrost[[#This Row],[1rok]]&lt;=5,IF(wzrost[[#This Row],[plec]]="ch",1,0),0)</f>
        <v>0</v>
      </c>
      <c r="Z28" s="1"/>
      <c r="AA28" s="1"/>
      <c r="AB28" s="1" t="e">
        <f>_xlfn.PERCENTILE.INC(wzrost[1rok],5)</f>
        <v>#NUM!</v>
      </c>
      <c r="AE28">
        <v>10</v>
      </c>
      <c r="AF28">
        <f>_xlfn.PERCENTILE.INC(BM2:BM1240,0.05)</f>
        <v>128</v>
      </c>
      <c r="AG28">
        <f>_xlfn.PERCENTILE.INC(BM2:BM1240,0.95)</f>
        <v>147</v>
      </c>
      <c r="BC28" s="6">
        <v>60</v>
      </c>
      <c r="BD28" s="6">
        <v>81</v>
      </c>
      <c r="BE28" s="6">
        <v>92</v>
      </c>
      <c r="BF28" s="6">
        <v>103</v>
      </c>
      <c r="BG28" s="6">
        <v>111</v>
      </c>
      <c r="BH28" s="6">
        <v>118</v>
      </c>
      <c r="BI28" s="6">
        <v>125</v>
      </c>
      <c r="BJ28" s="6">
        <v>131</v>
      </c>
      <c r="BK28" s="6">
        <v>137</v>
      </c>
      <c r="BL28" s="6">
        <v>143</v>
      </c>
      <c r="BM28" s="6">
        <v>149</v>
      </c>
      <c r="BN28" s="6">
        <v>155</v>
      </c>
      <c r="BO28" s="6">
        <v>162</v>
      </c>
      <c r="BP28" s="6">
        <v>169</v>
      </c>
      <c r="BQ28" s="6">
        <v>177</v>
      </c>
      <c r="BR28" s="6">
        <v>183</v>
      </c>
      <c r="BS28" s="6">
        <v>187</v>
      </c>
      <c r="BT28" s="6">
        <v>189</v>
      </c>
      <c r="BU28" s="6">
        <v>189</v>
      </c>
      <c r="BV28" s="6">
        <v>190</v>
      </c>
      <c r="BW28" s="7">
        <v>130</v>
      </c>
      <c r="BX28" s="11">
        <f t="shared" si="3"/>
        <v>21</v>
      </c>
      <c r="BY28" s="11">
        <f t="shared" si="4"/>
        <v>11</v>
      </c>
      <c r="BZ28" s="11">
        <f t="shared" si="5"/>
        <v>11</v>
      </c>
      <c r="CA28" s="11">
        <f t="shared" si="6"/>
        <v>8</v>
      </c>
      <c r="CB28" s="11">
        <f t="shared" si="7"/>
        <v>7</v>
      </c>
      <c r="CC28" s="11">
        <f t="shared" si="8"/>
        <v>7</v>
      </c>
      <c r="CD28" s="11">
        <f t="shared" si="9"/>
        <v>6</v>
      </c>
      <c r="CE28" s="11">
        <f t="shared" si="10"/>
        <v>6</v>
      </c>
      <c r="CF28" s="11">
        <f t="shared" si="11"/>
        <v>6</v>
      </c>
      <c r="CG28" s="11">
        <f t="shared" si="12"/>
        <v>6</v>
      </c>
      <c r="CH28" s="11">
        <f t="shared" si="13"/>
        <v>6</v>
      </c>
      <c r="CI28" s="11">
        <f t="shared" si="14"/>
        <v>7</v>
      </c>
      <c r="CJ28" s="11">
        <f t="shared" si="15"/>
        <v>7</v>
      </c>
      <c r="CK28" s="11">
        <f t="shared" si="16"/>
        <v>8</v>
      </c>
      <c r="CL28" s="11">
        <f t="shared" si="17"/>
        <v>6</v>
      </c>
      <c r="CM28" s="11">
        <f t="shared" si="18"/>
        <v>4</v>
      </c>
      <c r="CN28" s="11">
        <f t="shared" si="19"/>
        <v>2</v>
      </c>
      <c r="CO28" s="11">
        <f t="shared" si="20"/>
        <v>0</v>
      </c>
      <c r="CP28" s="11">
        <f t="shared" si="21"/>
        <v>1</v>
      </c>
      <c r="CS28" s="6">
        <v>54</v>
      </c>
      <c r="CT28" s="6">
        <v>74</v>
      </c>
      <c r="CU28" s="6">
        <v>89</v>
      </c>
      <c r="CV28" s="6">
        <v>99</v>
      </c>
      <c r="CW28" s="6">
        <v>108</v>
      </c>
      <c r="CX28" s="6">
        <v>115</v>
      </c>
      <c r="CY28" s="6">
        <v>121</v>
      </c>
      <c r="CZ28" s="6">
        <v>127</v>
      </c>
      <c r="DA28" s="6">
        <v>134</v>
      </c>
      <c r="DB28" s="6">
        <v>140</v>
      </c>
      <c r="DC28" s="6">
        <v>146</v>
      </c>
      <c r="DD28" s="6">
        <v>153</v>
      </c>
      <c r="DE28" s="6">
        <v>160</v>
      </c>
      <c r="DF28" s="6">
        <v>165</v>
      </c>
      <c r="DG28" s="6">
        <v>168</v>
      </c>
      <c r="DH28" s="6">
        <v>170</v>
      </c>
      <c r="DI28" s="6">
        <v>171</v>
      </c>
      <c r="DJ28" s="6">
        <v>171</v>
      </c>
      <c r="DK28" s="6">
        <v>171</v>
      </c>
      <c r="DL28" s="6">
        <v>171</v>
      </c>
      <c r="DM28" s="6">
        <v>117</v>
      </c>
      <c r="DN28" s="6">
        <f>Tabela2[[#This Row],[1rok]]-Tabela2[[#This Row],[dlugosc_ur]]</f>
        <v>20</v>
      </c>
      <c r="DO28" s="14">
        <f>Tabela2[[#This Row],[2lata]]-Tabela2[[#This Row],[1rok]]</f>
        <v>15</v>
      </c>
      <c r="DP28" s="14">
        <f>Tabela2[[#This Row],[3lata]]-Tabela2[[#This Row],[2lata]]</f>
        <v>10</v>
      </c>
      <c r="DQ28" s="14">
        <f>Tabela2[[#This Row],[4lata]]-Tabela2[[#This Row],[3lata]]</f>
        <v>9</v>
      </c>
      <c r="DR28" s="14">
        <f>Tabela2[[#This Row],[5lat]]-Tabela2[[#This Row],[4lata]]</f>
        <v>7</v>
      </c>
      <c r="DS28" s="14">
        <f>Tabela2[[#This Row],[6lat]]-Tabela2[[#This Row],[5lat]]</f>
        <v>6</v>
      </c>
      <c r="DT28" s="14">
        <f>Tabela2[[#This Row],[7lat]]-Tabela2[[#This Row],[6lat]]</f>
        <v>6</v>
      </c>
      <c r="DU28" s="14">
        <f>Tabela2[[#This Row],[8lat]]-Tabela2[[#This Row],[7lat]]</f>
        <v>7</v>
      </c>
      <c r="DV28" s="14">
        <f>Tabela2[[#This Row],[9lat]]-Tabela2[[#This Row],[8lat]]</f>
        <v>6</v>
      </c>
      <c r="DW28" s="14">
        <f>Tabela2[[#This Row],[10lat]]-Tabela2[[#This Row],[9lat]]</f>
        <v>6</v>
      </c>
      <c r="DX28" s="14">
        <f>Tabela2[[#This Row],[11lat]]-Tabela2[[#This Row],[10lat]]</f>
        <v>7</v>
      </c>
      <c r="DY28" s="14">
        <f>Tabela2[[#This Row],[12lat]]-Tabela2[[#This Row],[11lat]]</f>
        <v>7</v>
      </c>
      <c r="DZ28" s="14">
        <f>Tabela2[[#This Row],[13lat]]-Tabela2[[#This Row],[12lat]]</f>
        <v>5</v>
      </c>
      <c r="EA28" s="14">
        <f>Tabela2[[#This Row],[14lat]]-Tabela2[[#This Row],[13lat]]</f>
        <v>3</v>
      </c>
      <c r="EB28" s="14">
        <f>Tabela2[[#This Row],[15lat]]-Tabela2[[#This Row],[14lat]]</f>
        <v>2</v>
      </c>
      <c r="EC28" s="14">
        <f>Tabela2[[#This Row],[16lat]]-Tabela2[[#This Row],[15lat]]</f>
        <v>1</v>
      </c>
      <c r="ED28" s="14">
        <f>Tabela2[[#This Row],[17 lat]]-Tabela2[[#This Row],[16lat]]</f>
        <v>0</v>
      </c>
      <c r="EE28" s="14">
        <f>Tabela2[[#This Row],[18lat]]-Tabela2[[#This Row],[17 lat]]</f>
        <v>0</v>
      </c>
      <c r="EF28" s="14">
        <f>Tabela2[[#This Row],[19lat]]-Tabela2[[#This Row],[18lat]]</f>
        <v>0</v>
      </c>
    </row>
    <row r="29" spans="1:136" x14ac:dyDescent="0.25">
      <c r="A29">
        <v>992</v>
      </c>
      <c r="B29" s="1" t="s">
        <v>22</v>
      </c>
      <c r="C29">
        <v>46</v>
      </c>
      <c r="D29">
        <v>64</v>
      </c>
      <c r="E29">
        <v>81</v>
      </c>
      <c r="F29">
        <v>90</v>
      </c>
      <c r="G29">
        <v>98</v>
      </c>
      <c r="H29">
        <v>105</v>
      </c>
      <c r="I29">
        <v>110</v>
      </c>
      <c r="J29">
        <v>116</v>
      </c>
      <c r="K29">
        <v>122</v>
      </c>
      <c r="L29">
        <v>127</v>
      </c>
      <c r="M29">
        <v>133</v>
      </c>
      <c r="N29">
        <v>139</v>
      </c>
      <c r="O29">
        <v>145</v>
      </c>
      <c r="P29">
        <v>150</v>
      </c>
      <c r="Q29">
        <v>153</v>
      </c>
      <c r="R29">
        <v>155</v>
      </c>
      <c r="S29">
        <v>155</v>
      </c>
      <c r="T29">
        <v>155</v>
      </c>
      <c r="U29">
        <v>155</v>
      </c>
      <c r="V29">
        <v>155</v>
      </c>
      <c r="W29">
        <f>wzrost[[#This Row],[19lat]]-wzrost[[#This Row],[dlugosc_ur]]</f>
        <v>109</v>
      </c>
      <c r="X29">
        <f>wzrost[[#This Row],[19lat]]-wzrost[[#This Row],[15lat]]</f>
        <v>0</v>
      </c>
      <c r="Y29">
        <f>IF(wzrost[[#This Row],[1rok]]&lt;=5,IF(wzrost[[#This Row],[plec]]="ch",1,0),0)</f>
        <v>0</v>
      </c>
      <c r="Z29" s="1"/>
      <c r="AA29" s="1"/>
      <c r="AB29" s="1" t="e">
        <f>_xlfn.PERCENTILE.INC(wzrost[1rok],5)</f>
        <v>#NUM!</v>
      </c>
      <c r="AE29">
        <v>19</v>
      </c>
      <c r="AF29">
        <f>_xlfn.PERCENTILE.INC(BV2:BV1240,0.05)</f>
        <v>166</v>
      </c>
      <c r="AG29">
        <f>_xlfn.PERCENTILE.INC(BV2:BV1240,0.95)</f>
        <v>187</v>
      </c>
      <c r="BC29" s="8">
        <v>60</v>
      </c>
      <c r="BD29" s="8">
        <v>81</v>
      </c>
      <c r="BE29" s="8">
        <v>91</v>
      </c>
      <c r="BF29" s="8">
        <v>102</v>
      </c>
      <c r="BG29" s="8">
        <v>111</v>
      </c>
      <c r="BH29" s="8">
        <v>118</v>
      </c>
      <c r="BI29" s="8">
        <v>125</v>
      </c>
      <c r="BJ29" s="8">
        <v>131</v>
      </c>
      <c r="BK29" s="8">
        <v>137</v>
      </c>
      <c r="BL29" s="8">
        <v>143</v>
      </c>
      <c r="BM29" s="8">
        <v>149</v>
      </c>
      <c r="BN29" s="8">
        <v>155</v>
      </c>
      <c r="BO29" s="8">
        <v>162</v>
      </c>
      <c r="BP29" s="8">
        <v>169</v>
      </c>
      <c r="BQ29" s="8">
        <v>177</v>
      </c>
      <c r="BR29" s="8">
        <v>183</v>
      </c>
      <c r="BS29" s="8">
        <v>187</v>
      </c>
      <c r="BT29" s="8">
        <v>189</v>
      </c>
      <c r="BU29" s="8">
        <v>189</v>
      </c>
      <c r="BV29" s="8">
        <v>190</v>
      </c>
      <c r="BW29" s="9">
        <v>130</v>
      </c>
      <c r="BX29" s="11">
        <f t="shared" si="3"/>
        <v>21</v>
      </c>
      <c r="BY29" s="11">
        <f t="shared" si="4"/>
        <v>10</v>
      </c>
      <c r="BZ29" s="11">
        <f t="shared" si="5"/>
        <v>11</v>
      </c>
      <c r="CA29" s="11">
        <f t="shared" si="6"/>
        <v>9</v>
      </c>
      <c r="CB29" s="11">
        <f t="shared" si="7"/>
        <v>7</v>
      </c>
      <c r="CC29" s="11">
        <f t="shared" si="8"/>
        <v>7</v>
      </c>
      <c r="CD29" s="11">
        <f t="shared" si="9"/>
        <v>6</v>
      </c>
      <c r="CE29" s="11">
        <f t="shared" si="10"/>
        <v>6</v>
      </c>
      <c r="CF29" s="11">
        <f t="shared" si="11"/>
        <v>6</v>
      </c>
      <c r="CG29" s="11">
        <f t="shared" si="12"/>
        <v>6</v>
      </c>
      <c r="CH29" s="11">
        <f t="shared" si="13"/>
        <v>6</v>
      </c>
      <c r="CI29" s="11">
        <f t="shared" si="14"/>
        <v>7</v>
      </c>
      <c r="CJ29" s="11">
        <f t="shared" si="15"/>
        <v>7</v>
      </c>
      <c r="CK29" s="11">
        <f t="shared" si="16"/>
        <v>8</v>
      </c>
      <c r="CL29" s="11">
        <f t="shared" si="17"/>
        <v>6</v>
      </c>
      <c r="CM29" s="11">
        <f t="shared" si="18"/>
        <v>4</v>
      </c>
      <c r="CN29" s="11">
        <f t="shared" si="19"/>
        <v>2</v>
      </c>
      <c r="CO29" s="11">
        <f t="shared" si="20"/>
        <v>0</v>
      </c>
      <c r="CP29" s="11">
        <f t="shared" si="21"/>
        <v>1</v>
      </c>
      <c r="CS29" s="8">
        <v>58</v>
      </c>
      <c r="CT29" s="8">
        <v>75</v>
      </c>
      <c r="CU29" s="8">
        <v>91</v>
      </c>
      <c r="CV29" s="8">
        <v>102</v>
      </c>
      <c r="CW29" s="8">
        <v>110</v>
      </c>
      <c r="CX29" s="8">
        <v>118</v>
      </c>
      <c r="CY29" s="8">
        <v>124</v>
      </c>
      <c r="CZ29" s="8">
        <v>131</v>
      </c>
      <c r="DA29" s="8">
        <v>137</v>
      </c>
      <c r="DB29" s="8">
        <v>144</v>
      </c>
      <c r="DC29" s="8">
        <v>150</v>
      </c>
      <c r="DD29" s="8">
        <v>157</v>
      </c>
      <c r="DE29" s="8">
        <v>164</v>
      </c>
      <c r="DF29" s="8">
        <v>169</v>
      </c>
      <c r="DG29" s="8">
        <v>172</v>
      </c>
      <c r="DH29" s="8">
        <v>174</v>
      </c>
      <c r="DI29" s="8">
        <v>175</v>
      </c>
      <c r="DJ29" s="8">
        <v>175</v>
      </c>
      <c r="DK29" s="8">
        <v>175</v>
      </c>
      <c r="DL29" s="8">
        <v>175</v>
      </c>
      <c r="DM29" s="8">
        <v>117</v>
      </c>
      <c r="DN29" s="6">
        <f>Tabela2[[#This Row],[1rok]]-Tabela2[[#This Row],[dlugosc_ur]]</f>
        <v>17</v>
      </c>
      <c r="DO29" s="14">
        <f>Tabela2[[#This Row],[2lata]]-Tabela2[[#This Row],[1rok]]</f>
        <v>16</v>
      </c>
      <c r="DP29" s="14">
        <f>Tabela2[[#This Row],[3lata]]-Tabela2[[#This Row],[2lata]]</f>
        <v>11</v>
      </c>
      <c r="DQ29" s="14">
        <f>Tabela2[[#This Row],[4lata]]-Tabela2[[#This Row],[3lata]]</f>
        <v>8</v>
      </c>
      <c r="DR29" s="14">
        <f>Tabela2[[#This Row],[5lat]]-Tabela2[[#This Row],[4lata]]</f>
        <v>8</v>
      </c>
      <c r="DS29" s="14">
        <f>Tabela2[[#This Row],[6lat]]-Tabela2[[#This Row],[5lat]]</f>
        <v>6</v>
      </c>
      <c r="DT29" s="14">
        <f>Tabela2[[#This Row],[7lat]]-Tabela2[[#This Row],[6lat]]</f>
        <v>7</v>
      </c>
      <c r="DU29" s="14">
        <f>Tabela2[[#This Row],[8lat]]-Tabela2[[#This Row],[7lat]]</f>
        <v>6</v>
      </c>
      <c r="DV29" s="14">
        <f>Tabela2[[#This Row],[9lat]]-Tabela2[[#This Row],[8lat]]</f>
        <v>7</v>
      </c>
      <c r="DW29" s="14">
        <f>Tabela2[[#This Row],[10lat]]-Tabela2[[#This Row],[9lat]]</f>
        <v>6</v>
      </c>
      <c r="DX29" s="14">
        <f>Tabela2[[#This Row],[11lat]]-Tabela2[[#This Row],[10lat]]</f>
        <v>7</v>
      </c>
      <c r="DY29" s="14">
        <f>Tabela2[[#This Row],[12lat]]-Tabela2[[#This Row],[11lat]]</f>
        <v>7</v>
      </c>
      <c r="DZ29" s="14">
        <f>Tabela2[[#This Row],[13lat]]-Tabela2[[#This Row],[12lat]]</f>
        <v>5</v>
      </c>
      <c r="EA29" s="14">
        <f>Tabela2[[#This Row],[14lat]]-Tabela2[[#This Row],[13lat]]</f>
        <v>3</v>
      </c>
      <c r="EB29" s="14">
        <f>Tabela2[[#This Row],[15lat]]-Tabela2[[#This Row],[14lat]]</f>
        <v>2</v>
      </c>
      <c r="EC29" s="14">
        <f>Tabela2[[#This Row],[16lat]]-Tabela2[[#This Row],[15lat]]</f>
        <v>1</v>
      </c>
      <c r="ED29" s="14">
        <f>Tabela2[[#This Row],[17 lat]]-Tabela2[[#This Row],[16lat]]</f>
        <v>0</v>
      </c>
      <c r="EE29" s="14">
        <f>Tabela2[[#This Row],[18lat]]-Tabela2[[#This Row],[17 lat]]</f>
        <v>0</v>
      </c>
      <c r="EF29" s="14">
        <f>Tabela2[[#This Row],[19lat]]-Tabela2[[#This Row],[18lat]]</f>
        <v>0</v>
      </c>
    </row>
    <row r="30" spans="1:136" x14ac:dyDescent="0.25">
      <c r="A30">
        <v>1030</v>
      </c>
      <c r="B30" s="1" t="s">
        <v>22</v>
      </c>
      <c r="C30">
        <v>46</v>
      </c>
      <c r="D30">
        <v>64</v>
      </c>
      <c r="E30">
        <v>81</v>
      </c>
      <c r="F30">
        <v>90</v>
      </c>
      <c r="G30">
        <v>97</v>
      </c>
      <c r="H30">
        <v>104</v>
      </c>
      <c r="I30">
        <v>110</v>
      </c>
      <c r="J30">
        <v>115</v>
      </c>
      <c r="K30">
        <v>121</v>
      </c>
      <c r="L30">
        <v>127</v>
      </c>
      <c r="M30">
        <v>133</v>
      </c>
      <c r="N30">
        <v>139</v>
      </c>
      <c r="O30">
        <v>145</v>
      </c>
      <c r="P30">
        <v>149</v>
      </c>
      <c r="Q30">
        <v>152</v>
      </c>
      <c r="R30">
        <v>154</v>
      </c>
      <c r="S30">
        <v>154</v>
      </c>
      <c r="T30">
        <v>155</v>
      </c>
      <c r="U30">
        <v>155</v>
      </c>
      <c r="V30">
        <v>155</v>
      </c>
      <c r="W30">
        <f>wzrost[[#This Row],[19lat]]-wzrost[[#This Row],[dlugosc_ur]]</f>
        <v>109</v>
      </c>
      <c r="X30">
        <f>wzrost[[#This Row],[19lat]]-wzrost[[#This Row],[15lat]]</f>
        <v>1</v>
      </c>
      <c r="Y30">
        <f>IF(wzrost[[#This Row],[1rok]]&lt;=5,IF(wzrost[[#This Row],[plec]]="ch",1,0),0)</f>
        <v>0</v>
      </c>
      <c r="Z30" s="1"/>
      <c r="AA30" s="1"/>
      <c r="AB30" s="1" t="e">
        <f>_xlfn.PERCENTILE.INC(wzrost[1rok],5)</f>
        <v>#NUM!</v>
      </c>
      <c r="BC30" s="6">
        <v>60</v>
      </c>
      <c r="BD30" s="6">
        <v>81</v>
      </c>
      <c r="BE30" s="6">
        <v>92</v>
      </c>
      <c r="BF30" s="6">
        <v>103</v>
      </c>
      <c r="BG30" s="6">
        <v>111</v>
      </c>
      <c r="BH30" s="6">
        <v>119</v>
      </c>
      <c r="BI30" s="6">
        <v>125</v>
      </c>
      <c r="BJ30" s="6">
        <v>132</v>
      </c>
      <c r="BK30" s="6">
        <v>138</v>
      </c>
      <c r="BL30" s="6">
        <v>144</v>
      </c>
      <c r="BM30" s="6">
        <v>150</v>
      </c>
      <c r="BN30" s="6">
        <v>156</v>
      </c>
      <c r="BO30" s="6">
        <v>162</v>
      </c>
      <c r="BP30" s="6">
        <v>170</v>
      </c>
      <c r="BQ30" s="6">
        <v>177</v>
      </c>
      <c r="BR30" s="6">
        <v>183</v>
      </c>
      <c r="BS30" s="6">
        <v>187</v>
      </c>
      <c r="BT30" s="6">
        <v>189</v>
      </c>
      <c r="BU30" s="6">
        <v>190</v>
      </c>
      <c r="BV30" s="6">
        <v>190</v>
      </c>
      <c r="BW30" s="7">
        <v>130</v>
      </c>
      <c r="BX30" s="11">
        <f t="shared" si="3"/>
        <v>21</v>
      </c>
      <c r="BY30" s="11">
        <f t="shared" si="4"/>
        <v>11</v>
      </c>
      <c r="BZ30" s="11">
        <f t="shared" si="5"/>
        <v>11</v>
      </c>
      <c r="CA30" s="11">
        <f t="shared" si="6"/>
        <v>8</v>
      </c>
      <c r="CB30" s="11">
        <f t="shared" si="7"/>
        <v>8</v>
      </c>
      <c r="CC30" s="11">
        <f t="shared" si="8"/>
        <v>6</v>
      </c>
      <c r="CD30" s="11">
        <f t="shared" si="9"/>
        <v>7</v>
      </c>
      <c r="CE30" s="11">
        <f t="shared" si="10"/>
        <v>6</v>
      </c>
      <c r="CF30" s="11">
        <f t="shared" si="11"/>
        <v>6</v>
      </c>
      <c r="CG30" s="11">
        <f t="shared" si="12"/>
        <v>6</v>
      </c>
      <c r="CH30" s="11">
        <f t="shared" si="13"/>
        <v>6</v>
      </c>
      <c r="CI30" s="11">
        <f t="shared" si="14"/>
        <v>6</v>
      </c>
      <c r="CJ30" s="11">
        <f t="shared" si="15"/>
        <v>8</v>
      </c>
      <c r="CK30" s="11">
        <f t="shared" si="16"/>
        <v>7</v>
      </c>
      <c r="CL30" s="11">
        <f t="shared" si="17"/>
        <v>6</v>
      </c>
      <c r="CM30" s="11">
        <f t="shared" si="18"/>
        <v>4</v>
      </c>
      <c r="CN30" s="11">
        <f t="shared" si="19"/>
        <v>2</v>
      </c>
      <c r="CO30" s="11">
        <f t="shared" si="20"/>
        <v>1</v>
      </c>
      <c r="CP30" s="11">
        <f t="shared" si="21"/>
        <v>0</v>
      </c>
      <c r="CS30" s="6">
        <v>55</v>
      </c>
      <c r="CT30" s="6">
        <v>73</v>
      </c>
      <c r="CU30" s="6">
        <v>90</v>
      </c>
      <c r="CV30" s="6">
        <v>100</v>
      </c>
      <c r="CW30" s="6">
        <v>108</v>
      </c>
      <c r="CX30" s="6">
        <v>115</v>
      </c>
      <c r="CY30" s="6">
        <v>121</v>
      </c>
      <c r="CZ30" s="6">
        <v>128</v>
      </c>
      <c r="DA30" s="6">
        <v>134</v>
      </c>
      <c r="DB30" s="6">
        <v>140</v>
      </c>
      <c r="DC30" s="6">
        <v>147</v>
      </c>
      <c r="DD30" s="6">
        <v>153</v>
      </c>
      <c r="DE30" s="6">
        <v>160</v>
      </c>
      <c r="DF30" s="6">
        <v>165</v>
      </c>
      <c r="DG30" s="6">
        <v>169</v>
      </c>
      <c r="DH30" s="6">
        <v>171</v>
      </c>
      <c r="DI30" s="6">
        <v>171</v>
      </c>
      <c r="DJ30" s="6">
        <v>172</v>
      </c>
      <c r="DK30" s="6">
        <v>172</v>
      </c>
      <c r="DL30" s="6">
        <v>172</v>
      </c>
      <c r="DM30" s="6">
        <v>117</v>
      </c>
      <c r="DN30" s="6">
        <f>Tabela2[[#This Row],[1rok]]-Tabela2[[#This Row],[dlugosc_ur]]</f>
        <v>18</v>
      </c>
      <c r="DO30" s="14">
        <f>Tabela2[[#This Row],[2lata]]-Tabela2[[#This Row],[1rok]]</f>
        <v>17</v>
      </c>
      <c r="DP30" s="14">
        <f>Tabela2[[#This Row],[3lata]]-Tabela2[[#This Row],[2lata]]</f>
        <v>10</v>
      </c>
      <c r="DQ30" s="14">
        <f>Tabela2[[#This Row],[4lata]]-Tabela2[[#This Row],[3lata]]</f>
        <v>8</v>
      </c>
      <c r="DR30" s="14">
        <f>Tabela2[[#This Row],[5lat]]-Tabela2[[#This Row],[4lata]]</f>
        <v>7</v>
      </c>
      <c r="DS30" s="14">
        <f>Tabela2[[#This Row],[6lat]]-Tabela2[[#This Row],[5lat]]</f>
        <v>6</v>
      </c>
      <c r="DT30" s="14">
        <f>Tabela2[[#This Row],[7lat]]-Tabela2[[#This Row],[6lat]]</f>
        <v>7</v>
      </c>
      <c r="DU30" s="14">
        <f>Tabela2[[#This Row],[8lat]]-Tabela2[[#This Row],[7lat]]</f>
        <v>6</v>
      </c>
      <c r="DV30" s="14">
        <f>Tabela2[[#This Row],[9lat]]-Tabela2[[#This Row],[8lat]]</f>
        <v>6</v>
      </c>
      <c r="DW30" s="14">
        <f>Tabela2[[#This Row],[10lat]]-Tabela2[[#This Row],[9lat]]</f>
        <v>7</v>
      </c>
      <c r="DX30" s="14">
        <f>Tabela2[[#This Row],[11lat]]-Tabela2[[#This Row],[10lat]]</f>
        <v>6</v>
      </c>
      <c r="DY30" s="14">
        <f>Tabela2[[#This Row],[12lat]]-Tabela2[[#This Row],[11lat]]</f>
        <v>7</v>
      </c>
      <c r="DZ30" s="14">
        <f>Tabela2[[#This Row],[13lat]]-Tabela2[[#This Row],[12lat]]</f>
        <v>5</v>
      </c>
      <c r="EA30" s="14">
        <f>Tabela2[[#This Row],[14lat]]-Tabela2[[#This Row],[13lat]]</f>
        <v>4</v>
      </c>
      <c r="EB30" s="14">
        <f>Tabela2[[#This Row],[15lat]]-Tabela2[[#This Row],[14lat]]</f>
        <v>2</v>
      </c>
      <c r="EC30" s="14">
        <f>Tabela2[[#This Row],[16lat]]-Tabela2[[#This Row],[15lat]]</f>
        <v>0</v>
      </c>
      <c r="ED30" s="14">
        <f>Tabela2[[#This Row],[17 lat]]-Tabela2[[#This Row],[16lat]]</f>
        <v>1</v>
      </c>
      <c r="EE30" s="14">
        <f>Tabela2[[#This Row],[18lat]]-Tabela2[[#This Row],[17 lat]]</f>
        <v>0</v>
      </c>
      <c r="EF30" s="14">
        <f>Tabela2[[#This Row],[19lat]]-Tabela2[[#This Row],[18lat]]</f>
        <v>0</v>
      </c>
    </row>
    <row r="31" spans="1:136" x14ac:dyDescent="0.25">
      <c r="A31">
        <v>1094</v>
      </c>
      <c r="B31" s="1" t="s">
        <v>22</v>
      </c>
      <c r="C31">
        <v>46</v>
      </c>
      <c r="D31">
        <v>64</v>
      </c>
      <c r="E31">
        <v>81</v>
      </c>
      <c r="F31">
        <v>90</v>
      </c>
      <c r="G31">
        <v>97</v>
      </c>
      <c r="H31">
        <v>104</v>
      </c>
      <c r="I31">
        <v>110</v>
      </c>
      <c r="J31">
        <v>115</v>
      </c>
      <c r="K31">
        <v>121</v>
      </c>
      <c r="L31">
        <v>127</v>
      </c>
      <c r="M31">
        <v>133</v>
      </c>
      <c r="N31">
        <v>139</v>
      </c>
      <c r="O31">
        <v>145</v>
      </c>
      <c r="P31">
        <v>149</v>
      </c>
      <c r="Q31">
        <v>152</v>
      </c>
      <c r="R31">
        <v>154</v>
      </c>
      <c r="S31">
        <v>154</v>
      </c>
      <c r="T31">
        <v>155</v>
      </c>
      <c r="U31">
        <v>155</v>
      </c>
      <c r="V31">
        <v>155</v>
      </c>
      <c r="W31">
        <f>wzrost[[#This Row],[19lat]]-wzrost[[#This Row],[dlugosc_ur]]</f>
        <v>109</v>
      </c>
      <c r="X31">
        <f>wzrost[[#This Row],[19lat]]-wzrost[[#This Row],[15lat]]</f>
        <v>1</v>
      </c>
      <c r="Y31">
        <f>IF(wzrost[[#This Row],[1rok]]&lt;=5,IF(wzrost[[#This Row],[plec]]="ch",1,0),0)</f>
        <v>0</v>
      </c>
      <c r="Z31" s="1"/>
      <c r="AA31" s="1"/>
      <c r="AB31" s="1" t="e">
        <f>_xlfn.PERCENTILE.INC(wzrost[1rok],5)</f>
        <v>#NUM!</v>
      </c>
      <c r="BC31" s="8">
        <v>60</v>
      </c>
      <c r="BD31" s="8">
        <v>81</v>
      </c>
      <c r="BE31" s="8">
        <v>92</v>
      </c>
      <c r="BF31" s="8">
        <v>103</v>
      </c>
      <c r="BG31" s="8">
        <v>111</v>
      </c>
      <c r="BH31" s="8">
        <v>118</v>
      </c>
      <c r="BI31" s="8">
        <v>125</v>
      </c>
      <c r="BJ31" s="8">
        <v>131</v>
      </c>
      <c r="BK31" s="8">
        <v>138</v>
      </c>
      <c r="BL31" s="8">
        <v>144</v>
      </c>
      <c r="BM31" s="8">
        <v>149</v>
      </c>
      <c r="BN31" s="8">
        <v>155</v>
      </c>
      <c r="BO31" s="8">
        <v>162</v>
      </c>
      <c r="BP31" s="8">
        <v>170</v>
      </c>
      <c r="BQ31" s="8">
        <v>177</v>
      </c>
      <c r="BR31" s="8">
        <v>183</v>
      </c>
      <c r="BS31" s="8">
        <v>187</v>
      </c>
      <c r="BT31" s="8">
        <v>189</v>
      </c>
      <c r="BU31" s="8">
        <v>190</v>
      </c>
      <c r="BV31" s="8">
        <v>190</v>
      </c>
      <c r="BW31" s="9">
        <v>130</v>
      </c>
      <c r="BX31" s="11">
        <f t="shared" si="3"/>
        <v>21</v>
      </c>
      <c r="BY31" s="11">
        <f t="shared" si="4"/>
        <v>11</v>
      </c>
      <c r="BZ31" s="11">
        <f t="shared" si="5"/>
        <v>11</v>
      </c>
      <c r="CA31" s="11">
        <f t="shared" si="6"/>
        <v>8</v>
      </c>
      <c r="CB31" s="11">
        <f t="shared" si="7"/>
        <v>7</v>
      </c>
      <c r="CC31" s="11">
        <f t="shared" si="8"/>
        <v>7</v>
      </c>
      <c r="CD31" s="11">
        <f t="shared" si="9"/>
        <v>6</v>
      </c>
      <c r="CE31" s="11">
        <f t="shared" si="10"/>
        <v>7</v>
      </c>
      <c r="CF31" s="11">
        <f t="shared" si="11"/>
        <v>6</v>
      </c>
      <c r="CG31" s="11">
        <f t="shared" si="12"/>
        <v>5</v>
      </c>
      <c r="CH31" s="11">
        <f t="shared" si="13"/>
        <v>6</v>
      </c>
      <c r="CI31" s="11">
        <f t="shared" si="14"/>
        <v>7</v>
      </c>
      <c r="CJ31" s="11">
        <f t="shared" si="15"/>
        <v>8</v>
      </c>
      <c r="CK31" s="11">
        <f t="shared" si="16"/>
        <v>7</v>
      </c>
      <c r="CL31" s="11">
        <f t="shared" si="17"/>
        <v>6</v>
      </c>
      <c r="CM31" s="11">
        <f t="shared" si="18"/>
        <v>4</v>
      </c>
      <c r="CN31" s="11">
        <f t="shared" si="19"/>
        <v>2</v>
      </c>
      <c r="CO31" s="11">
        <f t="shared" si="20"/>
        <v>1</v>
      </c>
      <c r="CP31" s="11">
        <f t="shared" si="21"/>
        <v>0</v>
      </c>
      <c r="CS31" s="8">
        <v>54</v>
      </c>
      <c r="CT31" s="8">
        <v>74</v>
      </c>
      <c r="CU31" s="8">
        <v>89</v>
      </c>
      <c r="CV31" s="8">
        <v>99</v>
      </c>
      <c r="CW31" s="8">
        <v>108</v>
      </c>
      <c r="CX31" s="8">
        <v>115</v>
      </c>
      <c r="CY31" s="8">
        <v>121</v>
      </c>
      <c r="CZ31" s="8">
        <v>127</v>
      </c>
      <c r="DA31" s="8">
        <v>134</v>
      </c>
      <c r="DB31" s="8">
        <v>140</v>
      </c>
      <c r="DC31" s="8">
        <v>146</v>
      </c>
      <c r="DD31" s="8">
        <v>153</v>
      </c>
      <c r="DE31" s="8">
        <v>160</v>
      </c>
      <c r="DF31" s="8">
        <v>165</v>
      </c>
      <c r="DG31" s="8">
        <v>168</v>
      </c>
      <c r="DH31" s="8">
        <v>170</v>
      </c>
      <c r="DI31" s="8">
        <v>171</v>
      </c>
      <c r="DJ31" s="8">
        <v>171</v>
      </c>
      <c r="DK31" s="8">
        <v>171</v>
      </c>
      <c r="DL31" s="8">
        <v>171</v>
      </c>
      <c r="DM31" s="8">
        <v>117</v>
      </c>
      <c r="DN31" s="6">
        <f>Tabela2[[#This Row],[1rok]]-Tabela2[[#This Row],[dlugosc_ur]]</f>
        <v>20</v>
      </c>
      <c r="DO31" s="14">
        <f>Tabela2[[#This Row],[2lata]]-Tabela2[[#This Row],[1rok]]</f>
        <v>15</v>
      </c>
      <c r="DP31" s="14">
        <f>Tabela2[[#This Row],[3lata]]-Tabela2[[#This Row],[2lata]]</f>
        <v>10</v>
      </c>
      <c r="DQ31" s="14">
        <f>Tabela2[[#This Row],[4lata]]-Tabela2[[#This Row],[3lata]]</f>
        <v>9</v>
      </c>
      <c r="DR31" s="14">
        <f>Tabela2[[#This Row],[5lat]]-Tabela2[[#This Row],[4lata]]</f>
        <v>7</v>
      </c>
      <c r="DS31" s="14">
        <f>Tabela2[[#This Row],[6lat]]-Tabela2[[#This Row],[5lat]]</f>
        <v>6</v>
      </c>
      <c r="DT31" s="14">
        <f>Tabela2[[#This Row],[7lat]]-Tabela2[[#This Row],[6lat]]</f>
        <v>6</v>
      </c>
      <c r="DU31" s="14">
        <f>Tabela2[[#This Row],[8lat]]-Tabela2[[#This Row],[7lat]]</f>
        <v>7</v>
      </c>
      <c r="DV31" s="14">
        <f>Tabela2[[#This Row],[9lat]]-Tabela2[[#This Row],[8lat]]</f>
        <v>6</v>
      </c>
      <c r="DW31" s="14">
        <f>Tabela2[[#This Row],[10lat]]-Tabela2[[#This Row],[9lat]]</f>
        <v>6</v>
      </c>
      <c r="DX31" s="14">
        <f>Tabela2[[#This Row],[11lat]]-Tabela2[[#This Row],[10lat]]</f>
        <v>7</v>
      </c>
      <c r="DY31" s="14">
        <f>Tabela2[[#This Row],[12lat]]-Tabela2[[#This Row],[11lat]]</f>
        <v>7</v>
      </c>
      <c r="DZ31" s="14">
        <f>Tabela2[[#This Row],[13lat]]-Tabela2[[#This Row],[12lat]]</f>
        <v>5</v>
      </c>
      <c r="EA31" s="14">
        <f>Tabela2[[#This Row],[14lat]]-Tabela2[[#This Row],[13lat]]</f>
        <v>3</v>
      </c>
      <c r="EB31" s="14">
        <f>Tabela2[[#This Row],[15lat]]-Tabela2[[#This Row],[14lat]]</f>
        <v>2</v>
      </c>
      <c r="EC31" s="14">
        <f>Tabela2[[#This Row],[16lat]]-Tabela2[[#This Row],[15lat]]</f>
        <v>1</v>
      </c>
      <c r="ED31" s="14">
        <f>Tabela2[[#This Row],[17 lat]]-Tabela2[[#This Row],[16lat]]</f>
        <v>0</v>
      </c>
      <c r="EE31" s="14">
        <f>Tabela2[[#This Row],[18lat]]-Tabela2[[#This Row],[17 lat]]</f>
        <v>0</v>
      </c>
      <c r="EF31" s="14">
        <f>Tabela2[[#This Row],[19lat]]-Tabela2[[#This Row],[18lat]]</f>
        <v>0</v>
      </c>
    </row>
    <row r="32" spans="1:136" x14ac:dyDescent="0.25">
      <c r="A32">
        <v>1106</v>
      </c>
      <c r="B32" s="1" t="s">
        <v>22</v>
      </c>
      <c r="C32">
        <v>47</v>
      </c>
      <c r="D32">
        <v>65</v>
      </c>
      <c r="E32">
        <v>82</v>
      </c>
      <c r="F32">
        <v>91</v>
      </c>
      <c r="G32">
        <v>99</v>
      </c>
      <c r="H32">
        <v>105</v>
      </c>
      <c r="I32">
        <v>111</v>
      </c>
      <c r="J32">
        <v>117</v>
      </c>
      <c r="K32">
        <v>122</v>
      </c>
      <c r="L32">
        <v>128</v>
      </c>
      <c r="M32">
        <v>134</v>
      </c>
      <c r="N32">
        <v>140</v>
      </c>
      <c r="O32">
        <v>146</v>
      </c>
      <c r="P32">
        <v>151</v>
      </c>
      <c r="Q32">
        <v>154</v>
      </c>
      <c r="R32">
        <v>156</v>
      </c>
      <c r="S32">
        <v>156</v>
      </c>
      <c r="T32">
        <v>156</v>
      </c>
      <c r="U32">
        <v>156</v>
      </c>
      <c r="V32">
        <v>156</v>
      </c>
      <c r="W32">
        <f>wzrost[[#This Row],[19lat]]-wzrost[[#This Row],[dlugosc_ur]]</f>
        <v>109</v>
      </c>
      <c r="X32">
        <f>wzrost[[#This Row],[19lat]]-wzrost[[#This Row],[15lat]]</f>
        <v>0</v>
      </c>
      <c r="Y32">
        <f>IF(wzrost[[#This Row],[1rok]]&lt;=5,IF(wzrost[[#This Row],[plec]]="ch",1,0),0)</f>
        <v>0</v>
      </c>
      <c r="Z32" s="1"/>
      <c r="AA32" s="1"/>
      <c r="AB32" s="1" t="e">
        <f>_xlfn.PERCENTILE.INC(wzrost[1rok],5)</f>
        <v>#NUM!</v>
      </c>
      <c r="BC32" s="6">
        <v>60</v>
      </c>
      <c r="BD32" s="6">
        <v>81</v>
      </c>
      <c r="BE32" s="6">
        <v>91</v>
      </c>
      <c r="BF32" s="6">
        <v>102</v>
      </c>
      <c r="BG32" s="6">
        <v>111</v>
      </c>
      <c r="BH32" s="6">
        <v>118</v>
      </c>
      <c r="BI32" s="6">
        <v>125</v>
      </c>
      <c r="BJ32" s="6">
        <v>131</v>
      </c>
      <c r="BK32" s="6">
        <v>137</v>
      </c>
      <c r="BL32" s="6">
        <v>143</v>
      </c>
      <c r="BM32" s="6">
        <v>149</v>
      </c>
      <c r="BN32" s="6">
        <v>155</v>
      </c>
      <c r="BO32" s="6">
        <v>162</v>
      </c>
      <c r="BP32" s="6">
        <v>169</v>
      </c>
      <c r="BQ32" s="6">
        <v>177</v>
      </c>
      <c r="BR32" s="6">
        <v>183</v>
      </c>
      <c r="BS32" s="6">
        <v>187</v>
      </c>
      <c r="BT32" s="6">
        <v>189</v>
      </c>
      <c r="BU32" s="6">
        <v>189</v>
      </c>
      <c r="BV32" s="6">
        <v>190</v>
      </c>
      <c r="BW32" s="7">
        <v>130</v>
      </c>
      <c r="BX32" s="11">
        <f t="shared" si="3"/>
        <v>21</v>
      </c>
      <c r="BY32" s="11">
        <f t="shared" si="4"/>
        <v>10</v>
      </c>
      <c r="BZ32" s="11">
        <f t="shared" si="5"/>
        <v>11</v>
      </c>
      <c r="CA32" s="11">
        <f t="shared" si="6"/>
        <v>9</v>
      </c>
      <c r="CB32" s="11">
        <f t="shared" si="7"/>
        <v>7</v>
      </c>
      <c r="CC32" s="11">
        <f t="shared" si="8"/>
        <v>7</v>
      </c>
      <c r="CD32" s="11">
        <f t="shared" si="9"/>
        <v>6</v>
      </c>
      <c r="CE32" s="11">
        <f t="shared" si="10"/>
        <v>6</v>
      </c>
      <c r="CF32" s="11">
        <f t="shared" si="11"/>
        <v>6</v>
      </c>
      <c r="CG32" s="11">
        <f t="shared" si="12"/>
        <v>6</v>
      </c>
      <c r="CH32" s="11">
        <f t="shared" si="13"/>
        <v>6</v>
      </c>
      <c r="CI32" s="11">
        <f t="shared" si="14"/>
        <v>7</v>
      </c>
      <c r="CJ32" s="11">
        <f t="shared" si="15"/>
        <v>7</v>
      </c>
      <c r="CK32" s="11">
        <f t="shared" si="16"/>
        <v>8</v>
      </c>
      <c r="CL32" s="11">
        <f t="shared" si="17"/>
        <v>6</v>
      </c>
      <c r="CM32" s="11">
        <f t="shared" si="18"/>
        <v>4</v>
      </c>
      <c r="CN32" s="11">
        <f t="shared" si="19"/>
        <v>2</v>
      </c>
      <c r="CO32" s="11">
        <f t="shared" si="20"/>
        <v>0</v>
      </c>
      <c r="CP32" s="11">
        <f t="shared" si="21"/>
        <v>1</v>
      </c>
      <c r="CS32" s="6">
        <v>55</v>
      </c>
      <c r="CT32" s="6">
        <v>73</v>
      </c>
      <c r="CU32" s="6">
        <v>90</v>
      </c>
      <c r="CV32" s="6">
        <v>100</v>
      </c>
      <c r="CW32" s="6">
        <v>108</v>
      </c>
      <c r="CX32" s="6">
        <v>115</v>
      </c>
      <c r="CY32" s="6">
        <v>121</v>
      </c>
      <c r="CZ32" s="6">
        <v>128</v>
      </c>
      <c r="DA32" s="6">
        <v>134</v>
      </c>
      <c r="DB32" s="6">
        <v>140</v>
      </c>
      <c r="DC32" s="6">
        <v>147</v>
      </c>
      <c r="DD32" s="6">
        <v>153</v>
      </c>
      <c r="DE32" s="6">
        <v>160</v>
      </c>
      <c r="DF32" s="6">
        <v>165</v>
      </c>
      <c r="DG32" s="6">
        <v>169</v>
      </c>
      <c r="DH32" s="6">
        <v>170</v>
      </c>
      <c r="DI32" s="6">
        <v>171</v>
      </c>
      <c r="DJ32" s="6">
        <v>171</v>
      </c>
      <c r="DK32" s="6">
        <v>172</v>
      </c>
      <c r="DL32" s="6">
        <v>172</v>
      </c>
      <c r="DM32" s="6">
        <v>117</v>
      </c>
      <c r="DN32" s="6">
        <f>Tabela2[[#This Row],[1rok]]-Tabela2[[#This Row],[dlugosc_ur]]</f>
        <v>18</v>
      </c>
      <c r="DO32" s="14">
        <f>Tabela2[[#This Row],[2lata]]-Tabela2[[#This Row],[1rok]]</f>
        <v>17</v>
      </c>
      <c r="DP32" s="14">
        <f>Tabela2[[#This Row],[3lata]]-Tabela2[[#This Row],[2lata]]</f>
        <v>10</v>
      </c>
      <c r="DQ32" s="14">
        <f>Tabela2[[#This Row],[4lata]]-Tabela2[[#This Row],[3lata]]</f>
        <v>8</v>
      </c>
      <c r="DR32" s="14">
        <f>Tabela2[[#This Row],[5lat]]-Tabela2[[#This Row],[4lata]]</f>
        <v>7</v>
      </c>
      <c r="DS32" s="14">
        <f>Tabela2[[#This Row],[6lat]]-Tabela2[[#This Row],[5lat]]</f>
        <v>6</v>
      </c>
      <c r="DT32" s="14">
        <f>Tabela2[[#This Row],[7lat]]-Tabela2[[#This Row],[6lat]]</f>
        <v>7</v>
      </c>
      <c r="DU32" s="14">
        <f>Tabela2[[#This Row],[8lat]]-Tabela2[[#This Row],[7lat]]</f>
        <v>6</v>
      </c>
      <c r="DV32" s="14">
        <f>Tabela2[[#This Row],[9lat]]-Tabela2[[#This Row],[8lat]]</f>
        <v>6</v>
      </c>
      <c r="DW32" s="14">
        <f>Tabela2[[#This Row],[10lat]]-Tabela2[[#This Row],[9lat]]</f>
        <v>7</v>
      </c>
      <c r="DX32" s="14">
        <f>Tabela2[[#This Row],[11lat]]-Tabela2[[#This Row],[10lat]]</f>
        <v>6</v>
      </c>
      <c r="DY32" s="14">
        <f>Tabela2[[#This Row],[12lat]]-Tabela2[[#This Row],[11lat]]</f>
        <v>7</v>
      </c>
      <c r="DZ32" s="14">
        <f>Tabela2[[#This Row],[13lat]]-Tabela2[[#This Row],[12lat]]</f>
        <v>5</v>
      </c>
      <c r="EA32" s="14">
        <f>Tabela2[[#This Row],[14lat]]-Tabela2[[#This Row],[13lat]]</f>
        <v>4</v>
      </c>
      <c r="EB32" s="14">
        <f>Tabela2[[#This Row],[15lat]]-Tabela2[[#This Row],[14lat]]</f>
        <v>1</v>
      </c>
      <c r="EC32" s="14">
        <f>Tabela2[[#This Row],[16lat]]-Tabela2[[#This Row],[15lat]]</f>
        <v>1</v>
      </c>
      <c r="ED32" s="14">
        <f>Tabela2[[#This Row],[17 lat]]-Tabela2[[#This Row],[16lat]]</f>
        <v>0</v>
      </c>
      <c r="EE32" s="14">
        <f>Tabela2[[#This Row],[18lat]]-Tabela2[[#This Row],[17 lat]]</f>
        <v>1</v>
      </c>
      <c r="EF32" s="14">
        <f>Tabela2[[#This Row],[19lat]]-Tabela2[[#This Row],[18lat]]</f>
        <v>0</v>
      </c>
    </row>
    <row r="33" spans="1:136" x14ac:dyDescent="0.25">
      <c r="A33">
        <v>1145</v>
      </c>
      <c r="B33" s="1" t="s">
        <v>22</v>
      </c>
      <c r="C33">
        <v>46</v>
      </c>
      <c r="D33">
        <v>64</v>
      </c>
      <c r="E33">
        <v>81</v>
      </c>
      <c r="F33">
        <v>90</v>
      </c>
      <c r="G33">
        <v>98</v>
      </c>
      <c r="H33">
        <v>105</v>
      </c>
      <c r="I33">
        <v>110</v>
      </c>
      <c r="J33">
        <v>116</v>
      </c>
      <c r="K33">
        <v>122</v>
      </c>
      <c r="L33">
        <v>127</v>
      </c>
      <c r="M33">
        <v>133</v>
      </c>
      <c r="N33">
        <v>139</v>
      </c>
      <c r="O33">
        <v>145</v>
      </c>
      <c r="P33">
        <v>150</v>
      </c>
      <c r="Q33">
        <v>153</v>
      </c>
      <c r="R33">
        <v>155</v>
      </c>
      <c r="S33">
        <v>155</v>
      </c>
      <c r="T33">
        <v>155</v>
      </c>
      <c r="U33">
        <v>155</v>
      </c>
      <c r="V33">
        <v>155</v>
      </c>
      <c r="W33">
        <f>wzrost[[#This Row],[19lat]]-wzrost[[#This Row],[dlugosc_ur]]</f>
        <v>109</v>
      </c>
      <c r="X33">
        <f>wzrost[[#This Row],[19lat]]-wzrost[[#This Row],[15lat]]</f>
        <v>0</v>
      </c>
      <c r="Y33">
        <f>IF(wzrost[[#This Row],[1rok]]&lt;=5,IF(wzrost[[#This Row],[plec]]="ch",1,0),0)</f>
        <v>0</v>
      </c>
      <c r="Z33" s="1"/>
      <c r="AA33" s="1"/>
      <c r="AB33" s="1" t="e">
        <f>_xlfn.PERCENTILE.INC(wzrost[1rok],5)</f>
        <v>#NUM!</v>
      </c>
      <c r="AF33" t="s">
        <v>56</v>
      </c>
      <c r="BC33" s="8">
        <v>60</v>
      </c>
      <c r="BD33" s="8">
        <v>81</v>
      </c>
      <c r="BE33" s="8">
        <v>92</v>
      </c>
      <c r="BF33" s="8">
        <v>103</v>
      </c>
      <c r="BG33" s="8">
        <v>111</v>
      </c>
      <c r="BH33" s="8">
        <v>119</v>
      </c>
      <c r="BI33" s="8">
        <v>125</v>
      </c>
      <c r="BJ33" s="8">
        <v>132</v>
      </c>
      <c r="BK33" s="8">
        <v>138</v>
      </c>
      <c r="BL33" s="8">
        <v>144</v>
      </c>
      <c r="BM33" s="8">
        <v>150</v>
      </c>
      <c r="BN33" s="8">
        <v>156</v>
      </c>
      <c r="BO33" s="8">
        <v>162</v>
      </c>
      <c r="BP33" s="8">
        <v>170</v>
      </c>
      <c r="BQ33" s="8">
        <v>177</v>
      </c>
      <c r="BR33" s="8">
        <v>183</v>
      </c>
      <c r="BS33" s="8">
        <v>187</v>
      </c>
      <c r="BT33" s="8">
        <v>189</v>
      </c>
      <c r="BU33" s="8">
        <v>190</v>
      </c>
      <c r="BV33" s="8">
        <v>190</v>
      </c>
      <c r="BW33" s="9">
        <v>130</v>
      </c>
      <c r="BX33" s="11">
        <f t="shared" si="3"/>
        <v>21</v>
      </c>
      <c r="BY33" s="11">
        <f t="shared" si="4"/>
        <v>11</v>
      </c>
      <c r="BZ33" s="11">
        <f t="shared" si="5"/>
        <v>11</v>
      </c>
      <c r="CA33" s="11">
        <f t="shared" si="6"/>
        <v>8</v>
      </c>
      <c r="CB33" s="11">
        <f t="shared" si="7"/>
        <v>8</v>
      </c>
      <c r="CC33" s="11">
        <f t="shared" si="8"/>
        <v>6</v>
      </c>
      <c r="CD33" s="11">
        <f t="shared" si="9"/>
        <v>7</v>
      </c>
      <c r="CE33" s="11">
        <f t="shared" si="10"/>
        <v>6</v>
      </c>
      <c r="CF33" s="11">
        <f t="shared" si="11"/>
        <v>6</v>
      </c>
      <c r="CG33" s="11">
        <f t="shared" si="12"/>
        <v>6</v>
      </c>
      <c r="CH33" s="11">
        <f t="shared" si="13"/>
        <v>6</v>
      </c>
      <c r="CI33" s="11">
        <f t="shared" si="14"/>
        <v>6</v>
      </c>
      <c r="CJ33" s="11">
        <f t="shared" si="15"/>
        <v>8</v>
      </c>
      <c r="CK33" s="11">
        <f t="shared" si="16"/>
        <v>7</v>
      </c>
      <c r="CL33" s="11">
        <f t="shared" si="17"/>
        <v>6</v>
      </c>
      <c r="CM33" s="11">
        <f t="shared" si="18"/>
        <v>4</v>
      </c>
      <c r="CN33" s="11">
        <f t="shared" si="19"/>
        <v>2</v>
      </c>
      <c r="CO33" s="11">
        <f t="shared" si="20"/>
        <v>1</v>
      </c>
      <c r="CP33" s="11">
        <f t="shared" si="21"/>
        <v>0</v>
      </c>
      <c r="CS33" s="8">
        <v>54</v>
      </c>
      <c r="CT33" s="8">
        <v>73</v>
      </c>
      <c r="CU33" s="8">
        <v>89</v>
      </c>
      <c r="CV33" s="8">
        <v>99</v>
      </c>
      <c r="CW33" s="8">
        <v>108</v>
      </c>
      <c r="CX33" s="8">
        <v>115</v>
      </c>
      <c r="CY33" s="8">
        <v>121</v>
      </c>
      <c r="CZ33" s="8">
        <v>127</v>
      </c>
      <c r="DA33" s="8">
        <v>133</v>
      </c>
      <c r="DB33" s="8">
        <v>140</v>
      </c>
      <c r="DC33" s="8">
        <v>146</v>
      </c>
      <c r="DD33" s="8">
        <v>153</v>
      </c>
      <c r="DE33" s="8">
        <v>160</v>
      </c>
      <c r="DF33" s="8">
        <v>165</v>
      </c>
      <c r="DG33" s="8">
        <v>168</v>
      </c>
      <c r="DH33" s="8">
        <v>170</v>
      </c>
      <c r="DI33" s="8">
        <v>171</v>
      </c>
      <c r="DJ33" s="8">
        <v>171</v>
      </c>
      <c r="DK33" s="8">
        <v>171</v>
      </c>
      <c r="DL33" s="8">
        <v>171</v>
      </c>
      <c r="DM33" s="8">
        <v>117</v>
      </c>
      <c r="DN33" s="6">
        <f>Tabela2[[#This Row],[1rok]]-Tabela2[[#This Row],[dlugosc_ur]]</f>
        <v>19</v>
      </c>
      <c r="DO33" s="14">
        <f>Tabela2[[#This Row],[2lata]]-Tabela2[[#This Row],[1rok]]</f>
        <v>16</v>
      </c>
      <c r="DP33" s="14">
        <f>Tabela2[[#This Row],[3lata]]-Tabela2[[#This Row],[2lata]]</f>
        <v>10</v>
      </c>
      <c r="DQ33" s="14">
        <f>Tabela2[[#This Row],[4lata]]-Tabela2[[#This Row],[3lata]]</f>
        <v>9</v>
      </c>
      <c r="DR33" s="14">
        <f>Tabela2[[#This Row],[5lat]]-Tabela2[[#This Row],[4lata]]</f>
        <v>7</v>
      </c>
      <c r="DS33" s="14">
        <f>Tabela2[[#This Row],[6lat]]-Tabela2[[#This Row],[5lat]]</f>
        <v>6</v>
      </c>
      <c r="DT33" s="14">
        <f>Tabela2[[#This Row],[7lat]]-Tabela2[[#This Row],[6lat]]</f>
        <v>6</v>
      </c>
      <c r="DU33" s="14">
        <f>Tabela2[[#This Row],[8lat]]-Tabela2[[#This Row],[7lat]]</f>
        <v>6</v>
      </c>
      <c r="DV33" s="14">
        <f>Tabela2[[#This Row],[9lat]]-Tabela2[[#This Row],[8lat]]</f>
        <v>7</v>
      </c>
      <c r="DW33" s="14">
        <f>Tabela2[[#This Row],[10lat]]-Tabela2[[#This Row],[9lat]]</f>
        <v>6</v>
      </c>
      <c r="DX33" s="14">
        <f>Tabela2[[#This Row],[11lat]]-Tabela2[[#This Row],[10lat]]</f>
        <v>7</v>
      </c>
      <c r="DY33" s="14">
        <f>Tabela2[[#This Row],[12lat]]-Tabela2[[#This Row],[11lat]]</f>
        <v>7</v>
      </c>
      <c r="DZ33" s="14">
        <f>Tabela2[[#This Row],[13lat]]-Tabela2[[#This Row],[12lat]]</f>
        <v>5</v>
      </c>
      <c r="EA33" s="14">
        <f>Tabela2[[#This Row],[14lat]]-Tabela2[[#This Row],[13lat]]</f>
        <v>3</v>
      </c>
      <c r="EB33" s="14">
        <f>Tabela2[[#This Row],[15lat]]-Tabela2[[#This Row],[14lat]]</f>
        <v>2</v>
      </c>
      <c r="EC33" s="14">
        <f>Tabela2[[#This Row],[16lat]]-Tabela2[[#This Row],[15lat]]</f>
        <v>1</v>
      </c>
      <c r="ED33" s="14">
        <f>Tabela2[[#This Row],[17 lat]]-Tabela2[[#This Row],[16lat]]</f>
        <v>0</v>
      </c>
      <c r="EE33" s="14">
        <f>Tabela2[[#This Row],[18lat]]-Tabela2[[#This Row],[17 lat]]</f>
        <v>0</v>
      </c>
      <c r="EF33" s="14">
        <f>Tabela2[[#This Row],[19lat]]-Tabela2[[#This Row],[18lat]]</f>
        <v>0</v>
      </c>
    </row>
    <row r="34" spans="1:136" x14ac:dyDescent="0.25">
      <c r="A34">
        <v>1442</v>
      </c>
      <c r="B34" s="1" t="s">
        <v>22</v>
      </c>
      <c r="C34">
        <v>46</v>
      </c>
      <c r="D34">
        <v>64</v>
      </c>
      <c r="E34">
        <v>81</v>
      </c>
      <c r="F34">
        <v>90</v>
      </c>
      <c r="G34">
        <v>97</v>
      </c>
      <c r="H34">
        <v>104</v>
      </c>
      <c r="I34">
        <v>110</v>
      </c>
      <c r="J34">
        <v>115</v>
      </c>
      <c r="K34">
        <v>121</v>
      </c>
      <c r="L34">
        <v>127</v>
      </c>
      <c r="M34">
        <v>133</v>
      </c>
      <c r="N34">
        <v>139</v>
      </c>
      <c r="O34">
        <v>145</v>
      </c>
      <c r="P34">
        <v>149</v>
      </c>
      <c r="Q34">
        <v>152</v>
      </c>
      <c r="R34">
        <v>154</v>
      </c>
      <c r="S34">
        <v>154</v>
      </c>
      <c r="T34">
        <v>155</v>
      </c>
      <c r="U34">
        <v>155</v>
      </c>
      <c r="V34">
        <v>155</v>
      </c>
      <c r="W34">
        <f>wzrost[[#This Row],[19lat]]-wzrost[[#This Row],[dlugosc_ur]]</f>
        <v>109</v>
      </c>
      <c r="X34">
        <f>wzrost[[#This Row],[19lat]]-wzrost[[#This Row],[15lat]]</f>
        <v>1</v>
      </c>
      <c r="Y34">
        <f>IF(wzrost[[#This Row],[1rok]]&lt;=5,IF(wzrost[[#This Row],[plec]]="ch",1,0),0)</f>
        <v>0</v>
      </c>
      <c r="Z34" s="1"/>
      <c r="AA34" s="1"/>
      <c r="AB34" s="1" t="e">
        <f>_xlfn.PERCENTILE.INC(wzrost[1rok],5)</f>
        <v>#NUM!</v>
      </c>
      <c r="BC34" s="6">
        <v>60</v>
      </c>
      <c r="BD34" s="6">
        <v>81</v>
      </c>
      <c r="BE34" s="6">
        <v>92</v>
      </c>
      <c r="BF34" s="6">
        <v>103</v>
      </c>
      <c r="BG34" s="6">
        <v>111</v>
      </c>
      <c r="BH34" s="6">
        <v>118</v>
      </c>
      <c r="BI34" s="6">
        <v>125</v>
      </c>
      <c r="BJ34" s="6">
        <v>131</v>
      </c>
      <c r="BK34" s="6">
        <v>138</v>
      </c>
      <c r="BL34" s="6">
        <v>144</v>
      </c>
      <c r="BM34" s="6">
        <v>150</v>
      </c>
      <c r="BN34" s="6">
        <v>156</v>
      </c>
      <c r="BO34" s="6">
        <v>162</v>
      </c>
      <c r="BP34" s="6">
        <v>170</v>
      </c>
      <c r="BQ34" s="6">
        <v>177</v>
      </c>
      <c r="BR34" s="6">
        <v>183</v>
      </c>
      <c r="BS34" s="6">
        <v>187</v>
      </c>
      <c r="BT34" s="6">
        <v>189</v>
      </c>
      <c r="BU34" s="6">
        <v>190</v>
      </c>
      <c r="BV34" s="6">
        <v>190</v>
      </c>
      <c r="BW34" s="7">
        <v>130</v>
      </c>
      <c r="BX34" s="11">
        <f t="shared" si="3"/>
        <v>21</v>
      </c>
      <c r="BY34" s="11">
        <f t="shared" si="4"/>
        <v>11</v>
      </c>
      <c r="BZ34" s="11">
        <f t="shared" si="5"/>
        <v>11</v>
      </c>
      <c r="CA34" s="11">
        <f t="shared" si="6"/>
        <v>8</v>
      </c>
      <c r="CB34" s="11">
        <f t="shared" si="7"/>
        <v>7</v>
      </c>
      <c r="CC34" s="11">
        <f t="shared" si="8"/>
        <v>7</v>
      </c>
      <c r="CD34" s="11">
        <f t="shared" si="9"/>
        <v>6</v>
      </c>
      <c r="CE34" s="11">
        <f t="shared" si="10"/>
        <v>7</v>
      </c>
      <c r="CF34" s="11">
        <f t="shared" si="11"/>
        <v>6</v>
      </c>
      <c r="CG34" s="11">
        <f t="shared" si="12"/>
        <v>6</v>
      </c>
      <c r="CH34" s="11">
        <f t="shared" si="13"/>
        <v>6</v>
      </c>
      <c r="CI34" s="11">
        <f t="shared" si="14"/>
        <v>6</v>
      </c>
      <c r="CJ34" s="11">
        <f t="shared" si="15"/>
        <v>8</v>
      </c>
      <c r="CK34" s="11">
        <f t="shared" si="16"/>
        <v>7</v>
      </c>
      <c r="CL34" s="11">
        <f t="shared" si="17"/>
        <v>6</v>
      </c>
      <c r="CM34" s="11">
        <f t="shared" si="18"/>
        <v>4</v>
      </c>
      <c r="CN34" s="11">
        <f t="shared" si="19"/>
        <v>2</v>
      </c>
      <c r="CO34" s="11">
        <f t="shared" si="20"/>
        <v>1</v>
      </c>
      <c r="CP34" s="11">
        <f t="shared" si="21"/>
        <v>0</v>
      </c>
      <c r="CS34" s="6">
        <v>54</v>
      </c>
      <c r="CT34" s="6">
        <v>73</v>
      </c>
      <c r="CU34" s="6">
        <v>89</v>
      </c>
      <c r="CV34" s="6">
        <v>99</v>
      </c>
      <c r="CW34" s="6">
        <v>108</v>
      </c>
      <c r="CX34" s="6">
        <v>115</v>
      </c>
      <c r="CY34" s="6">
        <v>121</v>
      </c>
      <c r="CZ34" s="6">
        <v>127</v>
      </c>
      <c r="DA34" s="6">
        <v>134</v>
      </c>
      <c r="DB34" s="6">
        <v>140</v>
      </c>
      <c r="DC34" s="6">
        <v>146</v>
      </c>
      <c r="DD34" s="6">
        <v>153</v>
      </c>
      <c r="DE34" s="6">
        <v>160</v>
      </c>
      <c r="DF34" s="6">
        <v>165</v>
      </c>
      <c r="DG34" s="6">
        <v>168</v>
      </c>
      <c r="DH34" s="6">
        <v>170</v>
      </c>
      <c r="DI34" s="6">
        <v>171</v>
      </c>
      <c r="DJ34" s="6">
        <v>171</v>
      </c>
      <c r="DK34" s="6">
        <v>171</v>
      </c>
      <c r="DL34" s="6">
        <v>171</v>
      </c>
      <c r="DM34" s="6">
        <v>117</v>
      </c>
      <c r="DN34" s="6">
        <f>Tabela2[[#This Row],[1rok]]-Tabela2[[#This Row],[dlugosc_ur]]</f>
        <v>19</v>
      </c>
      <c r="DO34" s="14">
        <f>Tabela2[[#This Row],[2lata]]-Tabela2[[#This Row],[1rok]]</f>
        <v>16</v>
      </c>
      <c r="DP34" s="14">
        <f>Tabela2[[#This Row],[3lata]]-Tabela2[[#This Row],[2lata]]</f>
        <v>10</v>
      </c>
      <c r="DQ34" s="14">
        <f>Tabela2[[#This Row],[4lata]]-Tabela2[[#This Row],[3lata]]</f>
        <v>9</v>
      </c>
      <c r="DR34" s="14">
        <f>Tabela2[[#This Row],[5lat]]-Tabela2[[#This Row],[4lata]]</f>
        <v>7</v>
      </c>
      <c r="DS34" s="14">
        <f>Tabela2[[#This Row],[6lat]]-Tabela2[[#This Row],[5lat]]</f>
        <v>6</v>
      </c>
      <c r="DT34" s="14">
        <f>Tabela2[[#This Row],[7lat]]-Tabela2[[#This Row],[6lat]]</f>
        <v>6</v>
      </c>
      <c r="DU34" s="14">
        <f>Tabela2[[#This Row],[8lat]]-Tabela2[[#This Row],[7lat]]</f>
        <v>7</v>
      </c>
      <c r="DV34" s="14">
        <f>Tabela2[[#This Row],[9lat]]-Tabela2[[#This Row],[8lat]]</f>
        <v>6</v>
      </c>
      <c r="DW34" s="14">
        <f>Tabela2[[#This Row],[10lat]]-Tabela2[[#This Row],[9lat]]</f>
        <v>6</v>
      </c>
      <c r="DX34" s="14">
        <f>Tabela2[[#This Row],[11lat]]-Tabela2[[#This Row],[10lat]]</f>
        <v>7</v>
      </c>
      <c r="DY34" s="14">
        <f>Tabela2[[#This Row],[12lat]]-Tabela2[[#This Row],[11lat]]</f>
        <v>7</v>
      </c>
      <c r="DZ34" s="14">
        <f>Tabela2[[#This Row],[13lat]]-Tabela2[[#This Row],[12lat]]</f>
        <v>5</v>
      </c>
      <c r="EA34" s="14">
        <f>Tabela2[[#This Row],[14lat]]-Tabela2[[#This Row],[13lat]]</f>
        <v>3</v>
      </c>
      <c r="EB34" s="14">
        <f>Tabela2[[#This Row],[15lat]]-Tabela2[[#This Row],[14lat]]</f>
        <v>2</v>
      </c>
      <c r="EC34" s="14">
        <f>Tabela2[[#This Row],[16lat]]-Tabela2[[#This Row],[15lat]]</f>
        <v>1</v>
      </c>
      <c r="ED34" s="14">
        <f>Tabela2[[#This Row],[17 lat]]-Tabela2[[#This Row],[16lat]]</f>
        <v>0</v>
      </c>
      <c r="EE34" s="14">
        <f>Tabela2[[#This Row],[18lat]]-Tabela2[[#This Row],[17 lat]]</f>
        <v>0</v>
      </c>
      <c r="EF34" s="14">
        <f>Tabela2[[#This Row],[19lat]]-Tabela2[[#This Row],[18lat]]</f>
        <v>0</v>
      </c>
    </row>
    <row r="35" spans="1:136" x14ac:dyDescent="0.25">
      <c r="A35">
        <v>1742</v>
      </c>
      <c r="B35" s="1" t="s">
        <v>22</v>
      </c>
      <c r="C35">
        <v>50</v>
      </c>
      <c r="D35">
        <v>68</v>
      </c>
      <c r="E35">
        <v>84</v>
      </c>
      <c r="F35">
        <v>93</v>
      </c>
      <c r="G35">
        <v>100</v>
      </c>
      <c r="H35">
        <v>106</v>
      </c>
      <c r="I35">
        <v>112</v>
      </c>
      <c r="J35">
        <v>117</v>
      </c>
      <c r="K35">
        <v>123</v>
      </c>
      <c r="L35">
        <v>129</v>
      </c>
      <c r="M35">
        <v>134</v>
      </c>
      <c r="N35">
        <v>141</v>
      </c>
      <c r="O35">
        <v>147</v>
      </c>
      <c r="P35">
        <v>152</v>
      </c>
      <c r="Q35">
        <v>155</v>
      </c>
      <c r="R35">
        <v>157</v>
      </c>
      <c r="S35">
        <v>158</v>
      </c>
      <c r="T35">
        <v>159</v>
      </c>
      <c r="U35">
        <v>159</v>
      </c>
      <c r="V35">
        <v>159</v>
      </c>
      <c r="W35">
        <f>wzrost[[#This Row],[19lat]]-wzrost[[#This Row],[dlugosc_ur]]</f>
        <v>109</v>
      </c>
      <c r="X35">
        <f>wzrost[[#This Row],[19lat]]-wzrost[[#This Row],[15lat]]</f>
        <v>2</v>
      </c>
      <c r="Y35">
        <f>IF(wzrost[[#This Row],[1rok]]&lt;=5,IF(wzrost[[#This Row],[plec]]="ch",1,0),0)</f>
        <v>0</v>
      </c>
      <c r="Z35" s="1"/>
      <c r="AA35" s="1"/>
      <c r="AB35" s="1" t="e">
        <f>_xlfn.PERCENTILE.INC(wzrost[1rok],5)</f>
        <v>#NUM!</v>
      </c>
      <c r="AF35" t="s">
        <v>58</v>
      </c>
      <c r="AG35">
        <v>0</v>
      </c>
      <c r="AH35">
        <v>1</v>
      </c>
      <c r="AI35">
        <v>2</v>
      </c>
      <c r="AJ35">
        <v>3</v>
      </c>
      <c r="AK35">
        <v>4</v>
      </c>
      <c r="AL35">
        <v>5</v>
      </c>
      <c r="AM35">
        <v>6</v>
      </c>
      <c r="AN35">
        <v>7</v>
      </c>
      <c r="AO35">
        <v>8</v>
      </c>
      <c r="AP35">
        <v>9</v>
      </c>
      <c r="AQ35">
        <v>10</v>
      </c>
      <c r="AR35">
        <v>11</v>
      </c>
      <c r="AS35">
        <v>12</v>
      </c>
      <c r="AT35">
        <v>13</v>
      </c>
      <c r="AU35">
        <v>14</v>
      </c>
      <c r="AV35">
        <v>15</v>
      </c>
      <c r="AW35">
        <v>16</v>
      </c>
      <c r="AX35">
        <v>17</v>
      </c>
      <c r="AY35">
        <v>18</v>
      </c>
      <c r="AZ35">
        <v>19</v>
      </c>
      <c r="BC35" s="8">
        <v>60</v>
      </c>
      <c r="BD35" s="8">
        <v>81</v>
      </c>
      <c r="BE35" s="8">
        <v>92</v>
      </c>
      <c r="BF35" s="8">
        <v>102</v>
      </c>
      <c r="BG35" s="8">
        <v>110</v>
      </c>
      <c r="BH35" s="8">
        <v>118</v>
      </c>
      <c r="BI35" s="8">
        <v>124</v>
      </c>
      <c r="BJ35" s="8">
        <v>130</v>
      </c>
      <c r="BK35" s="8">
        <v>137</v>
      </c>
      <c r="BL35" s="8">
        <v>142</v>
      </c>
      <c r="BM35" s="8">
        <v>148</v>
      </c>
      <c r="BN35" s="8">
        <v>154</v>
      </c>
      <c r="BO35" s="8">
        <v>161</v>
      </c>
      <c r="BP35" s="8">
        <v>168</v>
      </c>
      <c r="BQ35" s="8">
        <v>176</v>
      </c>
      <c r="BR35" s="8">
        <v>182</v>
      </c>
      <c r="BS35" s="8">
        <v>186</v>
      </c>
      <c r="BT35" s="8">
        <v>188</v>
      </c>
      <c r="BU35" s="8">
        <v>189</v>
      </c>
      <c r="BV35" s="8">
        <v>189</v>
      </c>
      <c r="BW35" s="9">
        <v>129</v>
      </c>
      <c r="BX35" s="11">
        <f t="shared" si="3"/>
        <v>21</v>
      </c>
      <c r="BY35" s="11">
        <f t="shared" si="4"/>
        <v>11</v>
      </c>
      <c r="BZ35" s="11">
        <f t="shared" si="5"/>
        <v>10</v>
      </c>
      <c r="CA35" s="11">
        <f t="shared" si="6"/>
        <v>8</v>
      </c>
      <c r="CB35" s="11">
        <f t="shared" si="7"/>
        <v>8</v>
      </c>
      <c r="CC35" s="11">
        <f t="shared" si="8"/>
        <v>6</v>
      </c>
      <c r="CD35" s="11">
        <f t="shared" si="9"/>
        <v>6</v>
      </c>
      <c r="CE35" s="11">
        <f t="shared" si="10"/>
        <v>7</v>
      </c>
      <c r="CF35" s="11">
        <f t="shared" si="11"/>
        <v>5</v>
      </c>
      <c r="CG35" s="11">
        <f t="shared" si="12"/>
        <v>6</v>
      </c>
      <c r="CH35" s="11">
        <f t="shared" si="13"/>
        <v>6</v>
      </c>
      <c r="CI35" s="11">
        <f t="shared" si="14"/>
        <v>7</v>
      </c>
      <c r="CJ35" s="11">
        <f t="shared" si="15"/>
        <v>7</v>
      </c>
      <c r="CK35" s="11">
        <f t="shared" si="16"/>
        <v>8</v>
      </c>
      <c r="CL35" s="11">
        <f t="shared" si="17"/>
        <v>6</v>
      </c>
      <c r="CM35" s="11">
        <f t="shared" si="18"/>
        <v>4</v>
      </c>
      <c r="CN35" s="11">
        <f t="shared" si="19"/>
        <v>2</v>
      </c>
      <c r="CO35" s="11">
        <f t="shared" si="20"/>
        <v>1</v>
      </c>
      <c r="CP35" s="11">
        <f t="shared" si="21"/>
        <v>0</v>
      </c>
      <c r="CS35" s="8">
        <v>58</v>
      </c>
      <c r="CT35" s="8">
        <v>75</v>
      </c>
      <c r="CU35" s="8">
        <v>91</v>
      </c>
      <c r="CV35" s="8">
        <v>102</v>
      </c>
      <c r="CW35" s="8">
        <v>110</v>
      </c>
      <c r="CX35" s="8">
        <v>118</v>
      </c>
      <c r="CY35" s="8">
        <v>124</v>
      </c>
      <c r="CZ35" s="8">
        <v>130</v>
      </c>
      <c r="DA35" s="8">
        <v>136</v>
      </c>
      <c r="DB35" s="8">
        <v>143</v>
      </c>
      <c r="DC35" s="8">
        <v>149</v>
      </c>
      <c r="DD35" s="8">
        <v>156</v>
      </c>
      <c r="DE35" s="8">
        <v>163</v>
      </c>
      <c r="DF35" s="8">
        <v>168</v>
      </c>
      <c r="DG35" s="8">
        <v>172</v>
      </c>
      <c r="DH35" s="8">
        <v>174</v>
      </c>
      <c r="DI35" s="8">
        <v>175</v>
      </c>
      <c r="DJ35" s="8">
        <v>175</v>
      </c>
      <c r="DK35" s="8">
        <v>175</v>
      </c>
      <c r="DL35" s="8">
        <v>175</v>
      </c>
      <c r="DM35" s="8">
        <v>117</v>
      </c>
      <c r="DN35" s="6">
        <f>Tabela2[[#This Row],[1rok]]-Tabela2[[#This Row],[dlugosc_ur]]</f>
        <v>17</v>
      </c>
      <c r="DO35" s="14">
        <f>Tabela2[[#This Row],[2lata]]-Tabela2[[#This Row],[1rok]]</f>
        <v>16</v>
      </c>
      <c r="DP35" s="14">
        <f>Tabela2[[#This Row],[3lata]]-Tabela2[[#This Row],[2lata]]</f>
        <v>11</v>
      </c>
      <c r="DQ35" s="14">
        <f>Tabela2[[#This Row],[4lata]]-Tabela2[[#This Row],[3lata]]</f>
        <v>8</v>
      </c>
      <c r="DR35" s="14">
        <f>Tabela2[[#This Row],[5lat]]-Tabela2[[#This Row],[4lata]]</f>
        <v>8</v>
      </c>
      <c r="DS35" s="14">
        <f>Tabela2[[#This Row],[6lat]]-Tabela2[[#This Row],[5lat]]</f>
        <v>6</v>
      </c>
      <c r="DT35" s="14">
        <f>Tabela2[[#This Row],[7lat]]-Tabela2[[#This Row],[6lat]]</f>
        <v>6</v>
      </c>
      <c r="DU35" s="14">
        <f>Tabela2[[#This Row],[8lat]]-Tabela2[[#This Row],[7lat]]</f>
        <v>6</v>
      </c>
      <c r="DV35" s="14">
        <f>Tabela2[[#This Row],[9lat]]-Tabela2[[#This Row],[8lat]]</f>
        <v>7</v>
      </c>
      <c r="DW35" s="14">
        <f>Tabela2[[#This Row],[10lat]]-Tabela2[[#This Row],[9lat]]</f>
        <v>6</v>
      </c>
      <c r="DX35" s="14">
        <f>Tabela2[[#This Row],[11lat]]-Tabela2[[#This Row],[10lat]]</f>
        <v>7</v>
      </c>
      <c r="DY35" s="14">
        <f>Tabela2[[#This Row],[12lat]]-Tabela2[[#This Row],[11lat]]</f>
        <v>7</v>
      </c>
      <c r="DZ35" s="14">
        <f>Tabela2[[#This Row],[13lat]]-Tabela2[[#This Row],[12lat]]</f>
        <v>5</v>
      </c>
      <c r="EA35" s="14">
        <f>Tabela2[[#This Row],[14lat]]-Tabela2[[#This Row],[13lat]]</f>
        <v>4</v>
      </c>
      <c r="EB35" s="14">
        <f>Tabela2[[#This Row],[15lat]]-Tabela2[[#This Row],[14lat]]</f>
        <v>2</v>
      </c>
      <c r="EC35" s="14">
        <f>Tabela2[[#This Row],[16lat]]-Tabela2[[#This Row],[15lat]]</f>
        <v>1</v>
      </c>
      <c r="ED35" s="14">
        <f>Tabela2[[#This Row],[17 lat]]-Tabela2[[#This Row],[16lat]]</f>
        <v>0</v>
      </c>
      <c r="EE35" s="14">
        <f>Tabela2[[#This Row],[18lat]]-Tabela2[[#This Row],[17 lat]]</f>
        <v>0</v>
      </c>
      <c r="EF35" s="14">
        <f>Tabela2[[#This Row],[19lat]]-Tabela2[[#This Row],[18lat]]</f>
        <v>0</v>
      </c>
    </row>
    <row r="36" spans="1:136" x14ac:dyDescent="0.25">
      <c r="A36">
        <v>1774</v>
      </c>
      <c r="B36" s="1" t="s">
        <v>22</v>
      </c>
      <c r="C36">
        <v>46</v>
      </c>
      <c r="D36">
        <v>64</v>
      </c>
      <c r="E36">
        <v>81</v>
      </c>
      <c r="F36">
        <v>90</v>
      </c>
      <c r="G36">
        <v>97</v>
      </c>
      <c r="H36">
        <v>104</v>
      </c>
      <c r="I36">
        <v>110</v>
      </c>
      <c r="J36">
        <v>115</v>
      </c>
      <c r="K36">
        <v>121</v>
      </c>
      <c r="L36">
        <v>127</v>
      </c>
      <c r="M36">
        <v>133</v>
      </c>
      <c r="N36">
        <v>139</v>
      </c>
      <c r="O36">
        <v>145</v>
      </c>
      <c r="P36">
        <v>149</v>
      </c>
      <c r="Q36">
        <v>152</v>
      </c>
      <c r="R36">
        <v>154</v>
      </c>
      <c r="S36">
        <v>154</v>
      </c>
      <c r="T36">
        <v>155</v>
      </c>
      <c r="U36">
        <v>155</v>
      </c>
      <c r="V36">
        <v>155</v>
      </c>
      <c r="W36">
        <f>wzrost[[#This Row],[19lat]]-wzrost[[#This Row],[dlugosc_ur]]</f>
        <v>109</v>
      </c>
      <c r="X36">
        <f>wzrost[[#This Row],[19lat]]-wzrost[[#This Row],[15lat]]</f>
        <v>1</v>
      </c>
      <c r="Y36">
        <f>IF(wzrost[[#This Row],[1rok]]&lt;=5,IF(wzrost[[#This Row],[plec]]="ch",1,0),0)</f>
        <v>0</v>
      </c>
      <c r="Z36" s="1"/>
      <c r="AA36" s="1"/>
      <c r="AB36" s="1" t="e">
        <f>_xlfn.PERCENTILE.INC(wzrost[1rok],5)</f>
        <v>#NUM!</v>
      </c>
      <c r="AF36" t="s">
        <v>57</v>
      </c>
      <c r="AG36">
        <f>MEDIAN(BC2:BC1240)</f>
        <v>52</v>
      </c>
      <c r="AH36">
        <f t="shared" ref="AH36:AZ36" si="26">MEDIAN(BD2:BD1240)</f>
        <v>74</v>
      </c>
      <c r="AI36">
        <f t="shared" si="26"/>
        <v>87</v>
      </c>
      <c r="AJ36">
        <f t="shared" si="26"/>
        <v>96</v>
      </c>
      <c r="AK36">
        <f t="shared" si="26"/>
        <v>103</v>
      </c>
      <c r="AL36">
        <f t="shared" si="26"/>
        <v>110</v>
      </c>
      <c r="AM36">
        <f t="shared" si="26"/>
        <v>116</v>
      </c>
      <c r="AN36">
        <f t="shared" si="26"/>
        <v>121</v>
      </c>
      <c r="AO36">
        <f t="shared" si="26"/>
        <v>127</v>
      </c>
      <c r="AP36">
        <f t="shared" si="26"/>
        <v>132</v>
      </c>
      <c r="AQ36">
        <f t="shared" si="26"/>
        <v>138</v>
      </c>
      <c r="AR36">
        <f t="shared" si="26"/>
        <v>143</v>
      </c>
      <c r="AS36">
        <f t="shared" si="26"/>
        <v>149</v>
      </c>
      <c r="AT36">
        <f t="shared" si="26"/>
        <v>156</v>
      </c>
      <c r="AU36">
        <f t="shared" si="26"/>
        <v>163</v>
      </c>
      <c r="AV36">
        <f t="shared" si="26"/>
        <v>169</v>
      </c>
      <c r="AW36">
        <f t="shared" si="26"/>
        <v>173</v>
      </c>
      <c r="AX36">
        <f t="shared" si="26"/>
        <v>175</v>
      </c>
      <c r="AY36">
        <f t="shared" si="26"/>
        <v>176</v>
      </c>
      <c r="AZ36">
        <f t="shared" si="26"/>
        <v>176</v>
      </c>
      <c r="BC36" s="6">
        <v>60</v>
      </c>
      <c r="BD36" s="6">
        <v>81</v>
      </c>
      <c r="BE36" s="6">
        <v>92</v>
      </c>
      <c r="BF36" s="6">
        <v>102</v>
      </c>
      <c r="BG36" s="6">
        <v>110</v>
      </c>
      <c r="BH36" s="6">
        <v>117</v>
      </c>
      <c r="BI36" s="6">
        <v>124</v>
      </c>
      <c r="BJ36" s="6">
        <v>130</v>
      </c>
      <c r="BK36" s="6">
        <v>136</v>
      </c>
      <c r="BL36" s="6">
        <v>142</v>
      </c>
      <c r="BM36" s="6">
        <v>148</v>
      </c>
      <c r="BN36" s="6">
        <v>154</v>
      </c>
      <c r="BO36" s="6">
        <v>160</v>
      </c>
      <c r="BP36" s="6">
        <v>168</v>
      </c>
      <c r="BQ36" s="6">
        <v>176</v>
      </c>
      <c r="BR36" s="6">
        <v>182</v>
      </c>
      <c r="BS36" s="6">
        <v>186</v>
      </c>
      <c r="BT36" s="6">
        <v>188</v>
      </c>
      <c r="BU36" s="6">
        <v>189</v>
      </c>
      <c r="BV36" s="6">
        <v>189</v>
      </c>
      <c r="BW36" s="7">
        <v>129</v>
      </c>
      <c r="BX36" s="11">
        <f t="shared" si="3"/>
        <v>21</v>
      </c>
      <c r="BY36" s="11">
        <f t="shared" si="4"/>
        <v>11</v>
      </c>
      <c r="BZ36" s="11">
        <f t="shared" si="5"/>
        <v>10</v>
      </c>
      <c r="CA36" s="11">
        <f t="shared" si="6"/>
        <v>8</v>
      </c>
      <c r="CB36" s="11">
        <f t="shared" si="7"/>
        <v>7</v>
      </c>
      <c r="CC36" s="11">
        <f t="shared" si="8"/>
        <v>7</v>
      </c>
      <c r="CD36" s="11">
        <f t="shared" si="9"/>
        <v>6</v>
      </c>
      <c r="CE36" s="11">
        <f t="shared" si="10"/>
        <v>6</v>
      </c>
      <c r="CF36" s="11">
        <f t="shared" si="11"/>
        <v>6</v>
      </c>
      <c r="CG36" s="11">
        <f t="shared" si="12"/>
        <v>6</v>
      </c>
      <c r="CH36" s="11">
        <f t="shared" si="13"/>
        <v>6</v>
      </c>
      <c r="CI36" s="11">
        <f t="shared" si="14"/>
        <v>6</v>
      </c>
      <c r="CJ36" s="11">
        <f t="shared" si="15"/>
        <v>8</v>
      </c>
      <c r="CK36" s="11">
        <f t="shared" si="16"/>
        <v>8</v>
      </c>
      <c r="CL36" s="11">
        <f t="shared" si="17"/>
        <v>6</v>
      </c>
      <c r="CM36" s="11">
        <f t="shared" si="18"/>
        <v>4</v>
      </c>
      <c r="CN36" s="11">
        <f t="shared" si="19"/>
        <v>2</v>
      </c>
      <c r="CO36" s="11">
        <f t="shared" si="20"/>
        <v>1</v>
      </c>
      <c r="CP36" s="11">
        <f t="shared" si="21"/>
        <v>0</v>
      </c>
      <c r="CS36" s="6">
        <v>54</v>
      </c>
      <c r="CT36" s="6">
        <v>73</v>
      </c>
      <c r="CU36" s="6">
        <v>89</v>
      </c>
      <c r="CV36" s="6">
        <v>99</v>
      </c>
      <c r="CW36" s="6">
        <v>108</v>
      </c>
      <c r="CX36" s="6">
        <v>115</v>
      </c>
      <c r="CY36" s="6">
        <v>121</v>
      </c>
      <c r="CZ36" s="6">
        <v>127</v>
      </c>
      <c r="DA36" s="6">
        <v>133</v>
      </c>
      <c r="DB36" s="6">
        <v>140</v>
      </c>
      <c r="DC36" s="6">
        <v>146</v>
      </c>
      <c r="DD36" s="6">
        <v>153</v>
      </c>
      <c r="DE36" s="6">
        <v>160</v>
      </c>
      <c r="DF36" s="6">
        <v>165</v>
      </c>
      <c r="DG36" s="6">
        <v>168</v>
      </c>
      <c r="DH36" s="6">
        <v>170</v>
      </c>
      <c r="DI36" s="6">
        <v>171</v>
      </c>
      <c r="DJ36" s="6">
        <v>171</v>
      </c>
      <c r="DK36" s="6">
        <v>171</v>
      </c>
      <c r="DL36" s="6">
        <v>171</v>
      </c>
      <c r="DM36" s="6">
        <v>117</v>
      </c>
      <c r="DN36" s="6">
        <f>Tabela2[[#This Row],[1rok]]-Tabela2[[#This Row],[dlugosc_ur]]</f>
        <v>19</v>
      </c>
      <c r="DO36" s="14">
        <f>Tabela2[[#This Row],[2lata]]-Tabela2[[#This Row],[1rok]]</f>
        <v>16</v>
      </c>
      <c r="DP36" s="14">
        <f>Tabela2[[#This Row],[3lata]]-Tabela2[[#This Row],[2lata]]</f>
        <v>10</v>
      </c>
      <c r="DQ36" s="14">
        <f>Tabela2[[#This Row],[4lata]]-Tabela2[[#This Row],[3lata]]</f>
        <v>9</v>
      </c>
      <c r="DR36" s="14">
        <f>Tabela2[[#This Row],[5lat]]-Tabela2[[#This Row],[4lata]]</f>
        <v>7</v>
      </c>
      <c r="DS36" s="14">
        <f>Tabela2[[#This Row],[6lat]]-Tabela2[[#This Row],[5lat]]</f>
        <v>6</v>
      </c>
      <c r="DT36" s="14">
        <f>Tabela2[[#This Row],[7lat]]-Tabela2[[#This Row],[6lat]]</f>
        <v>6</v>
      </c>
      <c r="DU36" s="14">
        <f>Tabela2[[#This Row],[8lat]]-Tabela2[[#This Row],[7lat]]</f>
        <v>6</v>
      </c>
      <c r="DV36" s="14">
        <f>Tabela2[[#This Row],[9lat]]-Tabela2[[#This Row],[8lat]]</f>
        <v>7</v>
      </c>
      <c r="DW36" s="14">
        <f>Tabela2[[#This Row],[10lat]]-Tabela2[[#This Row],[9lat]]</f>
        <v>6</v>
      </c>
      <c r="DX36" s="14">
        <f>Tabela2[[#This Row],[11lat]]-Tabela2[[#This Row],[10lat]]</f>
        <v>7</v>
      </c>
      <c r="DY36" s="14">
        <f>Tabela2[[#This Row],[12lat]]-Tabela2[[#This Row],[11lat]]</f>
        <v>7</v>
      </c>
      <c r="DZ36" s="14">
        <f>Tabela2[[#This Row],[13lat]]-Tabela2[[#This Row],[12lat]]</f>
        <v>5</v>
      </c>
      <c r="EA36" s="14">
        <f>Tabela2[[#This Row],[14lat]]-Tabela2[[#This Row],[13lat]]</f>
        <v>3</v>
      </c>
      <c r="EB36" s="14">
        <f>Tabela2[[#This Row],[15lat]]-Tabela2[[#This Row],[14lat]]</f>
        <v>2</v>
      </c>
      <c r="EC36" s="14">
        <f>Tabela2[[#This Row],[16lat]]-Tabela2[[#This Row],[15lat]]</f>
        <v>1</v>
      </c>
      <c r="ED36" s="14">
        <f>Tabela2[[#This Row],[17 lat]]-Tabela2[[#This Row],[16lat]]</f>
        <v>0</v>
      </c>
      <c r="EE36" s="14">
        <f>Tabela2[[#This Row],[18lat]]-Tabela2[[#This Row],[17 lat]]</f>
        <v>0</v>
      </c>
      <c r="EF36" s="14">
        <f>Tabela2[[#This Row],[19lat]]-Tabela2[[#This Row],[18lat]]</f>
        <v>0</v>
      </c>
    </row>
    <row r="37" spans="1:136" x14ac:dyDescent="0.25">
      <c r="A37">
        <v>51</v>
      </c>
      <c r="B37" s="1" t="s">
        <v>22</v>
      </c>
      <c r="C37">
        <v>48</v>
      </c>
      <c r="D37">
        <v>67</v>
      </c>
      <c r="E37">
        <v>83</v>
      </c>
      <c r="F37">
        <v>92</v>
      </c>
      <c r="G37">
        <v>99</v>
      </c>
      <c r="H37">
        <v>106</v>
      </c>
      <c r="I37">
        <v>111</v>
      </c>
      <c r="J37">
        <v>116</v>
      </c>
      <c r="K37">
        <v>122</v>
      </c>
      <c r="L37">
        <v>128</v>
      </c>
      <c r="M37">
        <v>134</v>
      </c>
      <c r="N37">
        <v>140</v>
      </c>
      <c r="O37">
        <v>146</v>
      </c>
      <c r="P37">
        <v>151</v>
      </c>
      <c r="Q37">
        <v>155</v>
      </c>
      <c r="R37">
        <v>157</v>
      </c>
      <c r="S37">
        <v>158</v>
      </c>
      <c r="T37">
        <v>158</v>
      </c>
      <c r="U37">
        <v>158</v>
      </c>
      <c r="V37">
        <v>158</v>
      </c>
      <c r="W37">
        <f>wzrost[[#This Row],[19lat]]-wzrost[[#This Row],[dlugosc_ur]]</f>
        <v>110</v>
      </c>
      <c r="X37">
        <f>wzrost[[#This Row],[19lat]]-wzrost[[#This Row],[15lat]]</f>
        <v>1</v>
      </c>
      <c r="Y37">
        <f>IF(wzrost[[#This Row],[1rok]]&lt;=5,IF(wzrost[[#This Row],[plec]]="ch",1,0),0)</f>
        <v>0</v>
      </c>
      <c r="Z37" s="1"/>
      <c r="AA37" s="1"/>
      <c r="AB37" s="1" t="e">
        <f>_xlfn.PERCENTILE.INC(wzrost[1rok],5)</f>
        <v>#NUM!</v>
      </c>
      <c r="BC37" s="8">
        <v>60</v>
      </c>
      <c r="BD37" s="8">
        <v>81</v>
      </c>
      <c r="BE37" s="8">
        <v>92</v>
      </c>
      <c r="BF37" s="8">
        <v>102</v>
      </c>
      <c r="BG37" s="8">
        <v>110</v>
      </c>
      <c r="BH37" s="8">
        <v>118</v>
      </c>
      <c r="BI37" s="8">
        <v>124</v>
      </c>
      <c r="BJ37" s="8">
        <v>130</v>
      </c>
      <c r="BK37" s="8">
        <v>136</v>
      </c>
      <c r="BL37" s="8">
        <v>142</v>
      </c>
      <c r="BM37" s="8">
        <v>148</v>
      </c>
      <c r="BN37" s="8">
        <v>154</v>
      </c>
      <c r="BO37" s="8">
        <v>161</v>
      </c>
      <c r="BP37" s="8">
        <v>168</v>
      </c>
      <c r="BQ37" s="8">
        <v>176</v>
      </c>
      <c r="BR37" s="8">
        <v>182</v>
      </c>
      <c r="BS37" s="8">
        <v>186</v>
      </c>
      <c r="BT37" s="8">
        <v>188</v>
      </c>
      <c r="BU37" s="8">
        <v>189</v>
      </c>
      <c r="BV37" s="8">
        <v>189</v>
      </c>
      <c r="BW37" s="9">
        <v>129</v>
      </c>
      <c r="BX37" s="11">
        <f t="shared" si="3"/>
        <v>21</v>
      </c>
      <c r="BY37" s="11">
        <f t="shared" si="4"/>
        <v>11</v>
      </c>
      <c r="BZ37" s="11">
        <f t="shared" si="5"/>
        <v>10</v>
      </c>
      <c r="CA37" s="11">
        <f t="shared" si="6"/>
        <v>8</v>
      </c>
      <c r="CB37" s="11">
        <f t="shared" si="7"/>
        <v>8</v>
      </c>
      <c r="CC37" s="11">
        <f t="shared" si="8"/>
        <v>6</v>
      </c>
      <c r="CD37" s="11">
        <f t="shared" si="9"/>
        <v>6</v>
      </c>
      <c r="CE37" s="11">
        <f t="shared" si="10"/>
        <v>6</v>
      </c>
      <c r="CF37" s="11">
        <f t="shared" si="11"/>
        <v>6</v>
      </c>
      <c r="CG37" s="11">
        <f t="shared" si="12"/>
        <v>6</v>
      </c>
      <c r="CH37" s="11">
        <f t="shared" si="13"/>
        <v>6</v>
      </c>
      <c r="CI37" s="11">
        <f t="shared" si="14"/>
        <v>7</v>
      </c>
      <c r="CJ37" s="11">
        <f t="shared" si="15"/>
        <v>7</v>
      </c>
      <c r="CK37" s="11">
        <f t="shared" si="16"/>
        <v>8</v>
      </c>
      <c r="CL37" s="11">
        <f t="shared" si="17"/>
        <v>6</v>
      </c>
      <c r="CM37" s="11">
        <f t="shared" si="18"/>
        <v>4</v>
      </c>
      <c r="CN37" s="11">
        <f t="shared" si="19"/>
        <v>2</v>
      </c>
      <c r="CO37" s="11">
        <f t="shared" si="20"/>
        <v>1</v>
      </c>
      <c r="CP37" s="11">
        <f t="shared" si="21"/>
        <v>0</v>
      </c>
      <c r="CS37" s="8">
        <v>58</v>
      </c>
      <c r="CT37" s="8">
        <v>75</v>
      </c>
      <c r="CU37" s="8">
        <v>91</v>
      </c>
      <c r="CV37" s="8">
        <v>102</v>
      </c>
      <c r="CW37" s="8">
        <v>110</v>
      </c>
      <c r="CX37" s="8">
        <v>118</v>
      </c>
      <c r="CY37" s="8">
        <v>124</v>
      </c>
      <c r="CZ37" s="8">
        <v>131</v>
      </c>
      <c r="DA37" s="8">
        <v>137</v>
      </c>
      <c r="DB37" s="8">
        <v>144</v>
      </c>
      <c r="DC37" s="8">
        <v>150</v>
      </c>
      <c r="DD37" s="8">
        <v>157</v>
      </c>
      <c r="DE37" s="8">
        <v>164</v>
      </c>
      <c r="DF37" s="8">
        <v>169</v>
      </c>
      <c r="DG37" s="8">
        <v>172</v>
      </c>
      <c r="DH37" s="8">
        <v>174</v>
      </c>
      <c r="DI37" s="8">
        <v>175</v>
      </c>
      <c r="DJ37" s="8">
        <v>175</v>
      </c>
      <c r="DK37" s="8">
        <v>175</v>
      </c>
      <c r="DL37" s="8">
        <v>175</v>
      </c>
      <c r="DM37" s="8">
        <v>117</v>
      </c>
      <c r="DN37" s="6">
        <f>Tabela2[[#This Row],[1rok]]-Tabela2[[#This Row],[dlugosc_ur]]</f>
        <v>17</v>
      </c>
      <c r="DO37" s="14">
        <f>Tabela2[[#This Row],[2lata]]-Tabela2[[#This Row],[1rok]]</f>
        <v>16</v>
      </c>
      <c r="DP37" s="14">
        <f>Tabela2[[#This Row],[3lata]]-Tabela2[[#This Row],[2lata]]</f>
        <v>11</v>
      </c>
      <c r="DQ37" s="14">
        <f>Tabela2[[#This Row],[4lata]]-Tabela2[[#This Row],[3lata]]</f>
        <v>8</v>
      </c>
      <c r="DR37" s="14">
        <f>Tabela2[[#This Row],[5lat]]-Tabela2[[#This Row],[4lata]]</f>
        <v>8</v>
      </c>
      <c r="DS37" s="14">
        <f>Tabela2[[#This Row],[6lat]]-Tabela2[[#This Row],[5lat]]</f>
        <v>6</v>
      </c>
      <c r="DT37" s="14">
        <f>Tabela2[[#This Row],[7lat]]-Tabela2[[#This Row],[6lat]]</f>
        <v>7</v>
      </c>
      <c r="DU37" s="14">
        <f>Tabela2[[#This Row],[8lat]]-Tabela2[[#This Row],[7lat]]</f>
        <v>6</v>
      </c>
      <c r="DV37" s="14">
        <f>Tabela2[[#This Row],[9lat]]-Tabela2[[#This Row],[8lat]]</f>
        <v>7</v>
      </c>
      <c r="DW37" s="14">
        <f>Tabela2[[#This Row],[10lat]]-Tabela2[[#This Row],[9lat]]</f>
        <v>6</v>
      </c>
      <c r="DX37" s="14">
        <f>Tabela2[[#This Row],[11lat]]-Tabela2[[#This Row],[10lat]]</f>
        <v>7</v>
      </c>
      <c r="DY37" s="14">
        <f>Tabela2[[#This Row],[12lat]]-Tabela2[[#This Row],[11lat]]</f>
        <v>7</v>
      </c>
      <c r="DZ37" s="14">
        <f>Tabela2[[#This Row],[13lat]]-Tabela2[[#This Row],[12lat]]</f>
        <v>5</v>
      </c>
      <c r="EA37" s="14">
        <f>Tabela2[[#This Row],[14lat]]-Tabela2[[#This Row],[13lat]]</f>
        <v>3</v>
      </c>
      <c r="EB37" s="14">
        <f>Tabela2[[#This Row],[15lat]]-Tabela2[[#This Row],[14lat]]</f>
        <v>2</v>
      </c>
      <c r="EC37" s="14">
        <f>Tabela2[[#This Row],[16lat]]-Tabela2[[#This Row],[15lat]]</f>
        <v>1</v>
      </c>
      <c r="ED37" s="14">
        <f>Tabela2[[#This Row],[17 lat]]-Tabela2[[#This Row],[16lat]]</f>
        <v>0</v>
      </c>
      <c r="EE37" s="14">
        <f>Tabela2[[#This Row],[18lat]]-Tabela2[[#This Row],[17 lat]]</f>
        <v>0</v>
      </c>
      <c r="EF37" s="14">
        <f>Tabela2[[#This Row],[19lat]]-Tabela2[[#This Row],[18lat]]</f>
        <v>0</v>
      </c>
    </row>
    <row r="38" spans="1:136" x14ac:dyDescent="0.25">
      <c r="A38">
        <v>101</v>
      </c>
      <c r="B38" s="1" t="s">
        <v>22</v>
      </c>
      <c r="C38">
        <v>46</v>
      </c>
      <c r="D38">
        <v>64</v>
      </c>
      <c r="E38">
        <v>81</v>
      </c>
      <c r="F38">
        <v>91</v>
      </c>
      <c r="G38">
        <v>98</v>
      </c>
      <c r="H38">
        <v>105</v>
      </c>
      <c r="I38">
        <v>111</v>
      </c>
      <c r="J38">
        <v>117</v>
      </c>
      <c r="K38">
        <v>122</v>
      </c>
      <c r="L38">
        <v>128</v>
      </c>
      <c r="M38">
        <v>134</v>
      </c>
      <c r="N38">
        <v>140</v>
      </c>
      <c r="O38">
        <v>146</v>
      </c>
      <c r="P38">
        <v>151</v>
      </c>
      <c r="Q38">
        <v>154</v>
      </c>
      <c r="R38">
        <v>155</v>
      </c>
      <c r="S38">
        <v>156</v>
      </c>
      <c r="T38">
        <v>156</v>
      </c>
      <c r="U38">
        <v>156</v>
      </c>
      <c r="V38">
        <v>156</v>
      </c>
      <c r="W38">
        <f>wzrost[[#This Row],[19lat]]-wzrost[[#This Row],[dlugosc_ur]]</f>
        <v>110</v>
      </c>
      <c r="X38">
        <f>wzrost[[#This Row],[19lat]]-wzrost[[#This Row],[15lat]]</f>
        <v>1</v>
      </c>
      <c r="Y38">
        <f>IF(wzrost[[#This Row],[1rok]]&lt;=5,IF(wzrost[[#This Row],[plec]]="ch",1,0),0)</f>
        <v>0</v>
      </c>
      <c r="Z38" s="1"/>
      <c r="AA38" s="1"/>
      <c r="AB38" s="1" t="e">
        <f>_xlfn.PERCENTILE.INC(wzrost[1rok],5)</f>
        <v>#NUM!</v>
      </c>
      <c r="BC38" s="6">
        <v>60</v>
      </c>
      <c r="BD38" s="6">
        <v>81</v>
      </c>
      <c r="BE38" s="6">
        <v>92</v>
      </c>
      <c r="BF38" s="6">
        <v>102</v>
      </c>
      <c r="BG38" s="6">
        <v>110</v>
      </c>
      <c r="BH38" s="6">
        <v>117</v>
      </c>
      <c r="BI38" s="6">
        <v>124</v>
      </c>
      <c r="BJ38" s="6">
        <v>130</v>
      </c>
      <c r="BK38" s="6">
        <v>136</v>
      </c>
      <c r="BL38" s="6">
        <v>142</v>
      </c>
      <c r="BM38" s="6">
        <v>148</v>
      </c>
      <c r="BN38" s="6">
        <v>154</v>
      </c>
      <c r="BO38" s="6">
        <v>160</v>
      </c>
      <c r="BP38" s="6">
        <v>168</v>
      </c>
      <c r="BQ38" s="6">
        <v>176</v>
      </c>
      <c r="BR38" s="6">
        <v>182</v>
      </c>
      <c r="BS38" s="6">
        <v>186</v>
      </c>
      <c r="BT38" s="6">
        <v>188</v>
      </c>
      <c r="BU38" s="6">
        <v>189</v>
      </c>
      <c r="BV38" s="6">
        <v>189</v>
      </c>
      <c r="BW38" s="7">
        <v>129</v>
      </c>
      <c r="BX38" s="11">
        <f t="shared" si="3"/>
        <v>21</v>
      </c>
      <c r="BY38" s="11">
        <f t="shared" si="4"/>
        <v>11</v>
      </c>
      <c r="BZ38" s="11">
        <f t="shared" si="5"/>
        <v>10</v>
      </c>
      <c r="CA38" s="11">
        <f t="shared" si="6"/>
        <v>8</v>
      </c>
      <c r="CB38" s="11">
        <f t="shared" si="7"/>
        <v>7</v>
      </c>
      <c r="CC38" s="11">
        <f t="shared" si="8"/>
        <v>7</v>
      </c>
      <c r="CD38" s="11">
        <f t="shared" si="9"/>
        <v>6</v>
      </c>
      <c r="CE38" s="11">
        <f t="shared" si="10"/>
        <v>6</v>
      </c>
      <c r="CF38" s="11">
        <f t="shared" si="11"/>
        <v>6</v>
      </c>
      <c r="CG38" s="11">
        <f t="shared" si="12"/>
        <v>6</v>
      </c>
      <c r="CH38" s="11">
        <f t="shared" si="13"/>
        <v>6</v>
      </c>
      <c r="CI38" s="11">
        <f t="shared" si="14"/>
        <v>6</v>
      </c>
      <c r="CJ38" s="11">
        <f t="shared" si="15"/>
        <v>8</v>
      </c>
      <c r="CK38" s="11">
        <f t="shared" si="16"/>
        <v>8</v>
      </c>
      <c r="CL38" s="11">
        <f t="shared" si="17"/>
        <v>6</v>
      </c>
      <c r="CM38" s="11">
        <f t="shared" si="18"/>
        <v>4</v>
      </c>
      <c r="CN38" s="11">
        <f t="shared" si="19"/>
        <v>2</v>
      </c>
      <c r="CO38" s="11">
        <f t="shared" si="20"/>
        <v>1</v>
      </c>
      <c r="CP38" s="11">
        <f t="shared" si="21"/>
        <v>0</v>
      </c>
      <c r="CS38" s="6">
        <v>58</v>
      </c>
      <c r="CT38" s="6">
        <v>76</v>
      </c>
      <c r="CU38" s="6">
        <v>91</v>
      </c>
      <c r="CV38" s="6">
        <v>102</v>
      </c>
      <c r="CW38" s="6">
        <v>110</v>
      </c>
      <c r="CX38" s="6">
        <v>118</v>
      </c>
      <c r="CY38" s="6">
        <v>124</v>
      </c>
      <c r="CZ38" s="6">
        <v>130</v>
      </c>
      <c r="DA38" s="6">
        <v>136</v>
      </c>
      <c r="DB38" s="6">
        <v>143</v>
      </c>
      <c r="DC38" s="6">
        <v>149</v>
      </c>
      <c r="DD38" s="6">
        <v>156</v>
      </c>
      <c r="DE38" s="6">
        <v>163</v>
      </c>
      <c r="DF38" s="6">
        <v>168</v>
      </c>
      <c r="DG38" s="6">
        <v>172</v>
      </c>
      <c r="DH38" s="6">
        <v>174</v>
      </c>
      <c r="DI38" s="6">
        <v>175</v>
      </c>
      <c r="DJ38" s="6">
        <v>175</v>
      </c>
      <c r="DK38" s="6">
        <v>175</v>
      </c>
      <c r="DL38" s="6">
        <v>175</v>
      </c>
      <c r="DM38" s="6">
        <v>117</v>
      </c>
      <c r="DN38" s="6">
        <f>Tabela2[[#This Row],[1rok]]-Tabela2[[#This Row],[dlugosc_ur]]</f>
        <v>18</v>
      </c>
      <c r="DO38" s="14">
        <f>Tabela2[[#This Row],[2lata]]-Tabela2[[#This Row],[1rok]]</f>
        <v>15</v>
      </c>
      <c r="DP38" s="14">
        <f>Tabela2[[#This Row],[3lata]]-Tabela2[[#This Row],[2lata]]</f>
        <v>11</v>
      </c>
      <c r="DQ38" s="14">
        <f>Tabela2[[#This Row],[4lata]]-Tabela2[[#This Row],[3lata]]</f>
        <v>8</v>
      </c>
      <c r="DR38" s="14">
        <f>Tabela2[[#This Row],[5lat]]-Tabela2[[#This Row],[4lata]]</f>
        <v>8</v>
      </c>
      <c r="DS38" s="14">
        <f>Tabela2[[#This Row],[6lat]]-Tabela2[[#This Row],[5lat]]</f>
        <v>6</v>
      </c>
      <c r="DT38" s="14">
        <f>Tabela2[[#This Row],[7lat]]-Tabela2[[#This Row],[6lat]]</f>
        <v>6</v>
      </c>
      <c r="DU38" s="14">
        <f>Tabela2[[#This Row],[8lat]]-Tabela2[[#This Row],[7lat]]</f>
        <v>6</v>
      </c>
      <c r="DV38" s="14">
        <f>Tabela2[[#This Row],[9lat]]-Tabela2[[#This Row],[8lat]]</f>
        <v>7</v>
      </c>
      <c r="DW38" s="14">
        <f>Tabela2[[#This Row],[10lat]]-Tabela2[[#This Row],[9lat]]</f>
        <v>6</v>
      </c>
      <c r="DX38" s="14">
        <f>Tabela2[[#This Row],[11lat]]-Tabela2[[#This Row],[10lat]]</f>
        <v>7</v>
      </c>
      <c r="DY38" s="14">
        <f>Tabela2[[#This Row],[12lat]]-Tabela2[[#This Row],[11lat]]</f>
        <v>7</v>
      </c>
      <c r="DZ38" s="14">
        <f>Tabela2[[#This Row],[13lat]]-Tabela2[[#This Row],[12lat]]</f>
        <v>5</v>
      </c>
      <c r="EA38" s="14">
        <f>Tabela2[[#This Row],[14lat]]-Tabela2[[#This Row],[13lat]]</f>
        <v>4</v>
      </c>
      <c r="EB38" s="14">
        <f>Tabela2[[#This Row],[15lat]]-Tabela2[[#This Row],[14lat]]</f>
        <v>2</v>
      </c>
      <c r="EC38" s="14">
        <f>Tabela2[[#This Row],[16lat]]-Tabela2[[#This Row],[15lat]]</f>
        <v>1</v>
      </c>
      <c r="ED38" s="14">
        <f>Tabela2[[#This Row],[17 lat]]-Tabela2[[#This Row],[16lat]]</f>
        <v>0</v>
      </c>
      <c r="EE38" s="14">
        <f>Tabela2[[#This Row],[18lat]]-Tabela2[[#This Row],[17 lat]]</f>
        <v>0</v>
      </c>
      <c r="EF38" s="14">
        <f>Tabela2[[#This Row],[19lat]]-Tabela2[[#This Row],[18lat]]</f>
        <v>0</v>
      </c>
    </row>
    <row r="39" spans="1:136" x14ac:dyDescent="0.25">
      <c r="A39">
        <v>169</v>
      </c>
      <c r="B39" s="1" t="s">
        <v>22</v>
      </c>
      <c r="C39">
        <v>46</v>
      </c>
      <c r="D39">
        <v>65</v>
      </c>
      <c r="E39">
        <v>81</v>
      </c>
      <c r="F39">
        <v>91</v>
      </c>
      <c r="G39">
        <v>98</v>
      </c>
      <c r="H39">
        <v>105</v>
      </c>
      <c r="I39">
        <v>111</v>
      </c>
      <c r="J39">
        <v>116</v>
      </c>
      <c r="K39">
        <v>122</v>
      </c>
      <c r="L39">
        <v>128</v>
      </c>
      <c r="M39">
        <v>134</v>
      </c>
      <c r="N39">
        <v>140</v>
      </c>
      <c r="O39">
        <v>146</v>
      </c>
      <c r="P39">
        <v>151</v>
      </c>
      <c r="Q39">
        <v>154</v>
      </c>
      <c r="R39">
        <v>155</v>
      </c>
      <c r="S39">
        <v>156</v>
      </c>
      <c r="T39">
        <v>156</v>
      </c>
      <c r="U39">
        <v>156</v>
      </c>
      <c r="V39">
        <v>156</v>
      </c>
      <c r="W39">
        <f>wzrost[[#This Row],[19lat]]-wzrost[[#This Row],[dlugosc_ur]]</f>
        <v>110</v>
      </c>
      <c r="X39">
        <f>wzrost[[#This Row],[19lat]]-wzrost[[#This Row],[15lat]]</f>
        <v>1</v>
      </c>
      <c r="Y39">
        <f>IF(wzrost[[#This Row],[1rok]]&lt;=5,IF(wzrost[[#This Row],[plec]]="ch",1,0),0)</f>
        <v>0</v>
      </c>
      <c r="Z39" s="1"/>
      <c r="AA39" s="1"/>
      <c r="AB39" s="1" t="e">
        <f>_xlfn.PERCENTILE.INC(wzrost[1rok],5)</f>
        <v>#NUM!</v>
      </c>
      <c r="BC39" s="8">
        <v>60</v>
      </c>
      <c r="BD39" s="8">
        <v>81</v>
      </c>
      <c r="BE39" s="8">
        <v>92</v>
      </c>
      <c r="BF39" s="8">
        <v>102</v>
      </c>
      <c r="BG39" s="8">
        <v>110</v>
      </c>
      <c r="BH39" s="8">
        <v>117</v>
      </c>
      <c r="BI39" s="8">
        <v>124</v>
      </c>
      <c r="BJ39" s="8">
        <v>130</v>
      </c>
      <c r="BK39" s="8">
        <v>136</v>
      </c>
      <c r="BL39" s="8">
        <v>142</v>
      </c>
      <c r="BM39" s="8">
        <v>148</v>
      </c>
      <c r="BN39" s="8">
        <v>154</v>
      </c>
      <c r="BO39" s="8">
        <v>160</v>
      </c>
      <c r="BP39" s="8">
        <v>168</v>
      </c>
      <c r="BQ39" s="8">
        <v>176</v>
      </c>
      <c r="BR39" s="8">
        <v>182</v>
      </c>
      <c r="BS39" s="8">
        <v>186</v>
      </c>
      <c r="BT39" s="8">
        <v>188</v>
      </c>
      <c r="BU39" s="8">
        <v>189</v>
      </c>
      <c r="BV39" s="8">
        <v>189</v>
      </c>
      <c r="BW39" s="9">
        <v>129</v>
      </c>
      <c r="BX39" s="11">
        <f t="shared" si="3"/>
        <v>21</v>
      </c>
      <c r="BY39" s="11">
        <f t="shared" si="4"/>
        <v>11</v>
      </c>
      <c r="BZ39" s="11">
        <f t="shared" si="5"/>
        <v>10</v>
      </c>
      <c r="CA39" s="11">
        <f t="shared" si="6"/>
        <v>8</v>
      </c>
      <c r="CB39" s="11">
        <f t="shared" si="7"/>
        <v>7</v>
      </c>
      <c r="CC39" s="11">
        <f t="shared" si="8"/>
        <v>7</v>
      </c>
      <c r="CD39" s="11">
        <f t="shared" si="9"/>
        <v>6</v>
      </c>
      <c r="CE39" s="11">
        <f t="shared" si="10"/>
        <v>6</v>
      </c>
      <c r="CF39" s="11">
        <f t="shared" si="11"/>
        <v>6</v>
      </c>
      <c r="CG39" s="11">
        <f t="shared" si="12"/>
        <v>6</v>
      </c>
      <c r="CH39" s="11">
        <f t="shared" si="13"/>
        <v>6</v>
      </c>
      <c r="CI39" s="11">
        <f t="shared" si="14"/>
        <v>6</v>
      </c>
      <c r="CJ39" s="11">
        <f t="shared" si="15"/>
        <v>8</v>
      </c>
      <c r="CK39" s="11">
        <f t="shared" si="16"/>
        <v>8</v>
      </c>
      <c r="CL39" s="11">
        <f t="shared" si="17"/>
        <v>6</v>
      </c>
      <c r="CM39" s="11">
        <f t="shared" si="18"/>
        <v>4</v>
      </c>
      <c r="CN39" s="11">
        <f t="shared" si="19"/>
        <v>2</v>
      </c>
      <c r="CO39" s="11">
        <f t="shared" si="20"/>
        <v>1</v>
      </c>
      <c r="CP39" s="11">
        <f t="shared" si="21"/>
        <v>0</v>
      </c>
      <c r="CS39" s="8">
        <v>55</v>
      </c>
      <c r="CT39" s="8">
        <v>73</v>
      </c>
      <c r="CU39" s="8">
        <v>90</v>
      </c>
      <c r="CV39" s="8">
        <v>100</v>
      </c>
      <c r="CW39" s="8">
        <v>108</v>
      </c>
      <c r="CX39" s="8">
        <v>115</v>
      </c>
      <c r="CY39" s="8">
        <v>121</v>
      </c>
      <c r="CZ39" s="8">
        <v>128</v>
      </c>
      <c r="DA39" s="8">
        <v>134</v>
      </c>
      <c r="DB39" s="8">
        <v>140</v>
      </c>
      <c r="DC39" s="8">
        <v>147</v>
      </c>
      <c r="DD39" s="8">
        <v>153</v>
      </c>
      <c r="DE39" s="8">
        <v>160</v>
      </c>
      <c r="DF39" s="8">
        <v>165</v>
      </c>
      <c r="DG39" s="8">
        <v>169</v>
      </c>
      <c r="DH39" s="8">
        <v>170</v>
      </c>
      <c r="DI39" s="8">
        <v>171</v>
      </c>
      <c r="DJ39" s="8">
        <v>171</v>
      </c>
      <c r="DK39" s="8">
        <v>172</v>
      </c>
      <c r="DL39" s="8">
        <v>172</v>
      </c>
      <c r="DM39" s="8">
        <v>117</v>
      </c>
      <c r="DN39" s="6">
        <f>Tabela2[[#This Row],[1rok]]-Tabela2[[#This Row],[dlugosc_ur]]</f>
        <v>18</v>
      </c>
      <c r="DO39" s="14">
        <f>Tabela2[[#This Row],[2lata]]-Tabela2[[#This Row],[1rok]]</f>
        <v>17</v>
      </c>
      <c r="DP39" s="14">
        <f>Tabela2[[#This Row],[3lata]]-Tabela2[[#This Row],[2lata]]</f>
        <v>10</v>
      </c>
      <c r="DQ39" s="14">
        <f>Tabela2[[#This Row],[4lata]]-Tabela2[[#This Row],[3lata]]</f>
        <v>8</v>
      </c>
      <c r="DR39" s="14">
        <f>Tabela2[[#This Row],[5lat]]-Tabela2[[#This Row],[4lata]]</f>
        <v>7</v>
      </c>
      <c r="DS39" s="14">
        <f>Tabela2[[#This Row],[6lat]]-Tabela2[[#This Row],[5lat]]</f>
        <v>6</v>
      </c>
      <c r="DT39" s="14">
        <f>Tabela2[[#This Row],[7lat]]-Tabela2[[#This Row],[6lat]]</f>
        <v>7</v>
      </c>
      <c r="DU39" s="14">
        <f>Tabela2[[#This Row],[8lat]]-Tabela2[[#This Row],[7lat]]</f>
        <v>6</v>
      </c>
      <c r="DV39" s="14">
        <f>Tabela2[[#This Row],[9lat]]-Tabela2[[#This Row],[8lat]]</f>
        <v>6</v>
      </c>
      <c r="DW39" s="14">
        <f>Tabela2[[#This Row],[10lat]]-Tabela2[[#This Row],[9lat]]</f>
        <v>7</v>
      </c>
      <c r="DX39" s="14">
        <f>Tabela2[[#This Row],[11lat]]-Tabela2[[#This Row],[10lat]]</f>
        <v>6</v>
      </c>
      <c r="DY39" s="14">
        <f>Tabela2[[#This Row],[12lat]]-Tabela2[[#This Row],[11lat]]</f>
        <v>7</v>
      </c>
      <c r="DZ39" s="14">
        <f>Tabela2[[#This Row],[13lat]]-Tabela2[[#This Row],[12lat]]</f>
        <v>5</v>
      </c>
      <c r="EA39" s="14">
        <f>Tabela2[[#This Row],[14lat]]-Tabela2[[#This Row],[13lat]]</f>
        <v>4</v>
      </c>
      <c r="EB39" s="14">
        <f>Tabela2[[#This Row],[15lat]]-Tabela2[[#This Row],[14lat]]</f>
        <v>1</v>
      </c>
      <c r="EC39" s="14">
        <f>Tabela2[[#This Row],[16lat]]-Tabela2[[#This Row],[15lat]]</f>
        <v>1</v>
      </c>
      <c r="ED39" s="14">
        <f>Tabela2[[#This Row],[17 lat]]-Tabela2[[#This Row],[16lat]]</f>
        <v>0</v>
      </c>
      <c r="EE39" s="14">
        <f>Tabela2[[#This Row],[18lat]]-Tabela2[[#This Row],[17 lat]]</f>
        <v>1</v>
      </c>
      <c r="EF39" s="14">
        <f>Tabela2[[#This Row],[19lat]]-Tabela2[[#This Row],[18lat]]</f>
        <v>0</v>
      </c>
    </row>
    <row r="40" spans="1:136" x14ac:dyDescent="0.25">
      <c r="A40">
        <v>253</v>
      </c>
      <c r="B40" s="1" t="s">
        <v>22</v>
      </c>
      <c r="C40">
        <v>48</v>
      </c>
      <c r="D40">
        <v>67</v>
      </c>
      <c r="E40">
        <v>83</v>
      </c>
      <c r="F40">
        <v>92</v>
      </c>
      <c r="G40">
        <v>99</v>
      </c>
      <c r="H40">
        <v>106</v>
      </c>
      <c r="I40">
        <v>111</v>
      </c>
      <c r="J40">
        <v>116</v>
      </c>
      <c r="K40">
        <v>122</v>
      </c>
      <c r="L40">
        <v>128</v>
      </c>
      <c r="M40">
        <v>134</v>
      </c>
      <c r="N40">
        <v>140</v>
      </c>
      <c r="O40">
        <v>146</v>
      </c>
      <c r="P40">
        <v>151</v>
      </c>
      <c r="Q40">
        <v>155</v>
      </c>
      <c r="R40">
        <v>157</v>
      </c>
      <c r="S40">
        <v>158</v>
      </c>
      <c r="T40">
        <v>158</v>
      </c>
      <c r="U40">
        <v>158</v>
      </c>
      <c r="V40">
        <v>158</v>
      </c>
      <c r="W40">
        <f>wzrost[[#This Row],[19lat]]-wzrost[[#This Row],[dlugosc_ur]]</f>
        <v>110</v>
      </c>
      <c r="X40">
        <f>wzrost[[#This Row],[19lat]]-wzrost[[#This Row],[15lat]]</f>
        <v>1</v>
      </c>
      <c r="Y40">
        <f>IF(wzrost[[#This Row],[1rok]]&lt;=5,IF(wzrost[[#This Row],[plec]]="ch",1,0),0)</f>
        <v>0</v>
      </c>
      <c r="Z40" s="1"/>
      <c r="AA40" s="1"/>
      <c r="AB40" s="1" t="e">
        <f>_xlfn.PERCENTILE.INC(wzrost[1rok],5)</f>
        <v>#NUM!</v>
      </c>
      <c r="BC40" s="6">
        <v>60</v>
      </c>
      <c r="BD40" s="6">
        <v>81</v>
      </c>
      <c r="BE40" s="6">
        <v>92</v>
      </c>
      <c r="BF40" s="6">
        <v>102</v>
      </c>
      <c r="BG40" s="6">
        <v>110</v>
      </c>
      <c r="BH40" s="6">
        <v>117</v>
      </c>
      <c r="BI40" s="6">
        <v>124</v>
      </c>
      <c r="BJ40" s="6">
        <v>130</v>
      </c>
      <c r="BK40" s="6">
        <v>136</v>
      </c>
      <c r="BL40" s="6">
        <v>142</v>
      </c>
      <c r="BM40" s="6">
        <v>148</v>
      </c>
      <c r="BN40" s="6">
        <v>154</v>
      </c>
      <c r="BO40" s="6">
        <v>160</v>
      </c>
      <c r="BP40" s="6">
        <v>168</v>
      </c>
      <c r="BQ40" s="6">
        <v>176</v>
      </c>
      <c r="BR40" s="6">
        <v>182</v>
      </c>
      <c r="BS40" s="6">
        <v>186</v>
      </c>
      <c r="BT40" s="6">
        <v>188</v>
      </c>
      <c r="BU40" s="6">
        <v>189</v>
      </c>
      <c r="BV40" s="6">
        <v>189</v>
      </c>
      <c r="BW40" s="7">
        <v>129</v>
      </c>
      <c r="BX40" s="11">
        <f t="shared" si="3"/>
        <v>21</v>
      </c>
      <c r="BY40" s="11">
        <f t="shared" si="4"/>
        <v>11</v>
      </c>
      <c r="BZ40" s="11">
        <f t="shared" si="5"/>
        <v>10</v>
      </c>
      <c r="CA40" s="11">
        <f t="shared" si="6"/>
        <v>8</v>
      </c>
      <c r="CB40" s="11">
        <f t="shared" si="7"/>
        <v>7</v>
      </c>
      <c r="CC40" s="11">
        <f t="shared" si="8"/>
        <v>7</v>
      </c>
      <c r="CD40" s="11">
        <f t="shared" si="9"/>
        <v>6</v>
      </c>
      <c r="CE40" s="11">
        <f t="shared" si="10"/>
        <v>6</v>
      </c>
      <c r="CF40" s="11">
        <f t="shared" si="11"/>
        <v>6</v>
      </c>
      <c r="CG40" s="11">
        <f t="shared" si="12"/>
        <v>6</v>
      </c>
      <c r="CH40" s="11">
        <f t="shared" si="13"/>
        <v>6</v>
      </c>
      <c r="CI40" s="11">
        <f t="shared" si="14"/>
        <v>6</v>
      </c>
      <c r="CJ40" s="11">
        <f t="shared" si="15"/>
        <v>8</v>
      </c>
      <c r="CK40" s="11">
        <f t="shared" si="16"/>
        <v>8</v>
      </c>
      <c r="CL40" s="11">
        <f t="shared" si="17"/>
        <v>6</v>
      </c>
      <c r="CM40" s="11">
        <f t="shared" si="18"/>
        <v>4</v>
      </c>
      <c r="CN40" s="11">
        <f t="shared" si="19"/>
        <v>2</v>
      </c>
      <c r="CO40" s="11">
        <f t="shared" si="20"/>
        <v>1</v>
      </c>
      <c r="CP40" s="11">
        <f t="shared" si="21"/>
        <v>0</v>
      </c>
      <c r="CS40" s="6">
        <v>55</v>
      </c>
      <c r="CT40" s="6">
        <v>73</v>
      </c>
      <c r="CU40" s="6">
        <v>90</v>
      </c>
      <c r="CV40" s="6">
        <v>100</v>
      </c>
      <c r="CW40" s="6">
        <v>108</v>
      </c>
      <c r="CX40" s="6">
        <v>116</v>
      </c>
      <c r="CY40" s="6">
        <v>122</v>
      </c>
      <c r="CZ40" s="6">
        <v>128</v>
      </c>
      <c r="DA40" s="6">
        <v>134</v>
      </c>
      <c r="DB40" s="6">
        <v>140</v>
      </c>
      <c r="DC40" s="6">
        <v>147</v>
      </c>
      <c r="DD40" s="6">
        <v>154</v>
      </c>
      <c r="DE40" s="6">
        <v>160</v>
      </c>
      <c r="DF40" s="6">
        <v>166</v>
      </c>
      <c r="DG40" s="6">
        <v>169</v>
      </c>
      <c r="DH40" s="6">
        <v>171</v>
      </c>
      <c r="DI40" s="6">
        <v>172</v>
      </c>
      <c r="DJ40" s="6">
        <v>172</v>
      </c>
      <c r="DK40" s="6">
        <v>172</v>
      </c>
      <c r="DL40" s="6">
        <v>172</v>
      </c>
      <c r="DM40" s="6">
        <v>117</v>
      </c>
      <c r="DN40" s="6">
        <f>Tabela2[[#This Row],[1rok]]-Tabela2[[#This Row],[dlugosc_ur]]</f>
        <v>18</v>
      </c>
      <c r="DO40" s="14">
        <f>Tabela2[[#This Row],[2lata]]-Tabela2[[#This Row],[1rok]]</f>
        <v>17</v>
      </c>
      <c r="DP40" s="14">
        <f>Tabela2[[#This Row],[3lata]]-Tabela2[[#This Row],[2lata]]</f>
        <v>10</v>
      </c>
      <c r="DQ40" s="14">
        <f>Tabela2[[#This Row],[4lata]]-Tabela2[[#This Row],[3lata]]</f>
        <v>8</v>
      </c>
      <c r="DR40" s="14">
        <f>Tabela2[[#This Row],[5lat]]-Tabela2[[#This Row],[4lata]]</f>
        <v>8</v>
      </c>
      <c r="DS40" s="14">
        <f>Tabela2[[#This Row],[6lat]]-Tabela2[[#This Row],[5lat]]</f>
        <v>6</v>
      </c>
      <c r="DT40" s="14">
        <f>Tabela2[[#This Row],[7lat]]-Tabela2[[#This Row],[6lat]]</f>
        <v>6</v>
      </c>
      <c r="DU40" s="14">
        <f>Tabela2[[#This Row],[8lat]]-Tabela2[[#This Row],[7lat]]</f>
        <v>6</v>
      </c>
      <c r="DV40" s="14">
        <f>Tabela2[[#This Row],[9lat]]-Tabela2[[#This Row],[8lat]]</f>
        <v>6</v>
      </c>
      <c r="DW40" s="14">
        <f>Tabela2[[#This Row],[10lat]]-Tabela2[[#This Row],[9lat]]</f>
        <v>7</v>
      </c>
      <c r="DX40" s="14">
        <f>Tabela2[[#This Row],[11lat]]-Tabela2[[#This Row],[10lat]]</f>
        <v>7</v>
      </c>
      <c r="DY40" s="14">
        <f>Tabela2[[#This Row],[12lat]]-Tabela2[[#This Row],[11lat]]</f>
        <v>6</v>
      </c>
      <c r="DZ40" s="14">
        <f>Tabela2[[#This Row],[13lat]]-Tabela2[[#This Row],[12lat]]</f>
        <v>6</v>
      </c>
      <c r="EA40" s="14">
        <f>Tabela2[[#This Row],[14lat]]-Tabela2[[#This Row],[13lat]]</f>
        <v>3</v>
      </c>
      <c r="EB40" s="14">
        <f>Tabela2[[#This Row],[15lat]]-Tabela2[[#This Row],[14lat]]</f>
        <v>2</v>
      </c>
      <c r="EC40" s="14">
        <f>Tabela2[[#This Row],[16lat]]-Tabela2[[#This Row],[15lat]]</f>
        <v>1</v>
      </c>
      <c r="ED40" s="14">
        <f>Tabela2[[#This Row],[17 lat]]-Tabela2[[#This Row],[16lat]]</f>
        <v>0</v>
      </c>
      <c r="EE40" s="14">
        <f>Tabela2[[#This Row],[18lat]]-Tabela2[[#This Row],[17 lat]]</f>
        <v>0</v>
      </c>
      <c r="EF40" s="14">
        <f>Tabela2[[#This Row],[19lat]]-Tabela2[[#This Row],[18lat]]</f>
        <v>0</v>
      </c>
    </row>
    <row r="41" spans="1:136" x14ac:dyDescent="0.25">
      <c r="A41">
        <v>294</v>
      </c>
      <c r="B41" s="1" t="s">
        <v>22</v>
      </c>
      <c r="C41">
        <v>46</v>
      </c>
      <c r="D41">
        <v>64</v>
      </c>
      <c r="E41">
        <v>82</v>
      </c>
      <c r="F41">
        <v>91</v>
      </c>
      <c r="G41">
        <v>99</v>
      </c>
      <c r="H41">
        <v>106</v>
      </c>
      <c r="I41">
        <v>111</v>
      </c>
      <c r="J41">
        <v>117</v>
      </c>
      <c r="K41">
        <v>123</v>
      </c>
      <c r="L41">
        <v>128</v>
      </c>
      <c r="M41">
        <v>134</v>
      </c>
      <c r="N41">
        <v>140</v>
      </c>
      <c r="O41">
        <v>146</v>
      </c>
      <c r="P41">
        <v>151</v>
      </c>
      <c r="Q41">
        <v>154</v>
      </c>
      <c r="R41">
        <v>156</v>
      </c>
      <c r="S41">
        <v>156</v>
      </c>
      <c r="T41">
        <v>156</v>
      </c>
      <c r="U41">
        <v>156</v>
      </c>
      <c r="V41">
        <v>156</v>
      </c>
      <c r="W41">
        <f>wzrost[[#This Row],[19lat]]-wzrost[[#This Row],[dlugosc_ur]]</f>
        <v>110</v>
      </c>
      <c r="X41">
        <f>wzrost[[#This Row],[19lat]]-wzrost[[#This Row],[15lat]]</f>
        <v>0</v>
      </c>
      <c r="Y41">
        <f>IF(wzrost[[#This Row],[1rok]]&lt;=5,IF(wzrost[[#This Row],[plec]]="ch",1,0),0)</f>
        <v>0</v>
      </c>
      <c r="Z41" s="1"/>
      <c r="AA41" s="1"/>
      <c r="AB41" s="1" t="e">
        <f>_xlfn.PERCENTILE.INC(wzrost[1rok],5)</f>
        <v>#NUM!</v>
      </c>
      <c r="BC41" s="8">
        <v>60</v>
      </c>
      <c r="BD41" s="8">
        <v>81</v>
      </c>
      <c r="BE41" s="8">
        <v>92</v>
      </c>
      <c r="BF41" s="8">
        <v>102</v>
      </c>
      <c r="BG41" s="8">
        <v>110</v>
      </c>
      <c r="BH41" s="8">
        <v>117</v>
      </c>
      <c r="BI41" s="8">
        <v>124</v>
      </c>
      <c r="BJ41" s="8">
        <v>130</v>
      </c>
      <c r="BK41" s="8">
        <v>136</v>
      </c>
      <c r="BL41" s="8">
        <v>142</v>
      </c>
      <c r="BM41" s="8">
        <v>148</v>
      </c>
      <c r="BN41" s="8">
        <v>154</v>
      </c>
      <c r="BO41" s="8">
        <v>160</v>
      </c>
      <c r="BP41" s="8">
        <v>168</v>
      </c>
      <c r="BQ41" s="8">
        <v>176</v>
      </c>
      <c r="BR41" s="8">
        <v>182</v>
      </c>
      <c r="BS41" s="8">
        <v>186</v>
      </c>
      <c r="BT41" s="8">
        <v>188</v>
      </c>
      <c r="BU41" s="8">
        <v>189</v>
      </c>
      <c r="BV41" s="8">
        <v>189</v>
      </c>
      <c r="BW41" s="9">
        <v>129</v>
      </c>
      <c r="BX41" s="11">
        <f t="shared" si="3"/>
        <v>21</v>
      </c>
      <c r="BY41" s="11">
        <f t="shared" si="4"/>
        <v>11</v>
      </c>
      <c r="BZ41" s="11">
        <f t="shared" si="5"/>
        <v>10</v>
      </c>
      <c r="CA41" s="11">
        <f t="shared" si="6"/>
        <v>8</v>
      </c>
      <c r="CB41" s="11">
        <f t="shared" si="7"/>
        <v>7</v>
      </c>
      <c r="CC41" s="11">
        <f t="shared" si="8"/>
        <v>7</v>
      </c>
      <c r="CD41" s="11">
        <f t="shared" si="9"/>
        <v>6</v>
      </c>
      <c r="CE41" s="11">
        <f t="shared" si="10"/>
        <v>6</v>
      </c>
      <c r="CF41" s="11">
        <f t="shared" si="11"/>
        <v>6</v>
      </c>
      <c r="CG41" s="11">
        <f t="shared" si="12"/>
        <v>6</v>
      </c>
      <c r="CH41" s="11">
        <f t="shared" si="13"/>
        <v>6</v>
      </c>
      <c r="CI41" s="11">
        <f t="shared" si="14"/>
        <v>6</v>
      </c>
      <c r="CJ41" s="11">
        <f t="shared" si="15"/>
        <v>8</v>
      </c>
      <c r="CK41" s="11">
        <f t="shared" si="16"/>
        <v>8</v>
      </c>
      <c r="CL41" s="11">
        <f t="shared" si="17"/>
        <v>6</v>
      </c>
      <c r="CM41" s="11">
        <f t="shared" si="18"/>
        <v>4</v>
      </c>
      <c r="CN41" s="11">
        <f t="shared" si="19"/>
        <v>2</v>
      </c>
      <c r="CO41" s="11">
        <f t="shared" si="20"/>
        <v>1</v>
      </c>
      <c r="CP41" s="11">
        <f t="shared" si="21"/>
        <v>0</v>
      </c>
      <c r="CS41" s="8">
        <v>54</v>
      </c>
      <c r="CT41" s="8">
        <v>75</v>
      </c>
      <c r="CU41" s="8">
        <v>89</v>
      </c>
      <c r="CV41" s="8">
        <v>99</v>
      </c>
      <c r="CW41" s="8">
        <v>108</v>
      </c>
      <c r="CX41" s="8">
        <v>115</v>
      </c>
      <c r="CY41" s="8">
        <v>121</v>
      </c>
      <c r="CZ41" s="8">
        <v>127</v>
      </c>
      <c r="DA41" s="8">
        <v>134</v>
      </c>
      <c r="DB41" s="8">
        <v>140</v>
      </c>
      <c r="DC41" s="8">
        <v>146</v>
      </c>
      <c r="DD41" s="8">
        <v>153</v>
      </c>
      <c r="DE41" s="8">
        <v>160</v>
      </c>
      <c r="DF41" s="8">
        <v>165</v>
      </c>
      <c r="DG41" s="8">
        <v>168</v>
      </c>
      <c r="DH41" s="8">
        <v>170</v>
      </c>
      <c r="DI41" s="8">
        <v>171</v>
      </c>
      <c r="DJ41" s="8">
        <v>171</v>
      </c>
      <c r="DK41" s="8">
        <v>171</v>
      </c>
      <c r="DL41" s="8">
        <v>171</v>
      </c>
      <c r="DM41" s="8">
        <v>117</v>
      </c>
      <c r="DN41" s="6">
        <f>Tabela2[[#This Row],[1rok]]-Tabela2[[#This Row],[dlugosc_ur]]</f>
        <v>21</v>
      </c>
      <c r="DO41" s="14">
        <f>Tabela2[[#This Row],[2lata]]-Tabela2[[#This Row],[1rok]]</f>
        <v>14</v>
      </c>
      <c r="DP41" s="14">
        <f>Tabela2[[#This Row],[3lata]]-Tabela2[[#This Row],[2lata]]</f>
        <v>10</v>
      </c>
      <c r="DQ41" s="14">
        <f>Tabela2[[#This Row],[4lata]]-Tabela2[[#This Row],[3lata]]</f>
        <v>9</v>
      </c>
      <c r="DR41" s="14">
        <f>Tabela2[[#This Row],[5lat]]-Tabela2[[#This Row],[4lata]]</f>
        <v>7</v>
      </c>
      <c r="DS41" s="14">
        <f>Tabela2[[#This Row],[6lat]]-Tabela2[[#This Row],[5lat]]</f>
        <v>6</v>
      </c>
      <c r="DT41" s="14">
        <f>Tabela2[[#This Row],[7lat]]-Tabela2[[#This Row],[6lat]]</f>
        <v>6</v>
      </c>
      <c r="DU41" s="14">
        <f>Tabela2[[#This Row],[8lat]]-Tabela2[[#This Row],[7lat]]</f>
        <v>7</v>
      </c>
      <c r="DV41" s="14">
        <f>Tabela2[[#This Row],[9lat]]-Tabela2[[#This Row],[8lat]]</f>
        <v>6</v>
      </c>
      <c r="DW41" s="14">
        <f>Tabela2[[#This Row],[10lat]]-Tabela2[[#This Row],[9lat]]</f>
        <v>6</v>
      </c>
      <c r="DX41" s="14">
        <f>Tabela2[[#This Row],[11lat]]-Tabela2[[#This Row],[10lat]]</f>
        <v>7</v>
      </c>
      <c r="DY41" s="14">
        <f>Tabela2[[#This Row],[12lat]]-Tabela2[[#This Row],[11lat]]</f>
        <v>7</v>
      </c>
      <c r="DZ41" s="14">
        <f>Tabela2[[#This Row],[13lat]]-Tabela2[[#This Row],[12lat]]</f>
        <v>5</v>
      </c>
      <c r="EA41" s="14">
        <f>Tabela2[[#This Row],[14lat]]-Tabela2[[#This Row],[13lat]]</f>
        <v>3</v>
      </c>
      <c r="EB41" s="14">
        <f>Tabela2[[#This Row],[15lat]]-Tabela2[[#This Row],[14lat]]</f>
        <v>2</v>
      </c>
      <c r="EC41" s="14">
        <f>Tabela2[[#This Row],[16lat]]-Tabela2[[#This Row],[15lat]]</f>
        <v>1</v>
      </c>
      <c r="ED41" s="14">
        <f>Tabela2[[#This Row],[17 lat]]-Tabela2[[#This Row],[16lat]]</f>
        <v>0</v>
      </c>
      <c r="EE41" s="14">
        <f>Tabela2[[#This Row],[18lat]]-Tabela2[[#This Row],[17 lat]]</f>
        <v>0</v>
      </c>
      <c r="EF41" s="14">
        <f>Tabela2[[#This Row],[19lat]]-Tabela2[[#This Row],[18lat]]</f>
        <v>0</v>
      </c>
    </row>
    <row r="42" spans="1:136" x14ac:dyDescent="0.25">
      <c r="A42">
        <v>302</v>
      </c>
      <c r="B42" s="1" t="s">
        <v>22</v>
      </c>
      <c r="C42">
        <v>49</v>
      </c>
      <c r="D42">
        <v>67</v>
      </c>
      <c r="E42">
        <v>84</v>
      </c>
      <c r="F42">
        <v>93</v>
      </c>
      <c r="G42">
        <v>100</v>
      </c>
      <c r="H42">
        <v>107</v>
      </c>
      <c r="I42">
        <v>112</v>
      </c>
      <c r="J42">
        <v>117</v>
      </c>
      <c r="K42">
        <v>123</v>
      </c>
      <c r="L42">
        <v>129</v>
      </c>
      <c r="M42">
        <v>135</v>
      </c>
      <c r="N42">
        <v>141</v>
      </c>
      <c r="O42">
        <v>147</v>
      </c>
      <c r="P42">
        <v>152</v>
      </c>
      <c r="Q42">
        <v>156</v>
      </c>
      <c r="R42">
        <v>158</v>
      </c>
      <c r="S42">
        <v>159</v>
      </c>
      <c r="T42">
        <v>159</v>
      </c>
      <c r="U42">
        <v>159</v>
      </c>
      <c r="V42">
        <v>159</v>
      </c>
      <c r="W42">
        <f>wzrost[[#This Row],[19lat]]-wzrost[[#This Row],[dlugosc_ur]]</f>
        <v>110</v>
      </c>
      <c r="X42">
        <f>wzrost[[#This Row],[19lat]]-wzrost[[#This Row],[15lat]]</f>
        <v>1</v>
      </c>
      <c r="Y42">
        <f>IF(wzrost[[#This Row],[1rok]]&lt;=5,IF(wzrost[[#This Row],[plec]]="ch",1,0),0)</f>
        <v>0</v>
      </c>
      <c r="Z42" s="1"/>
      <c r="AA42" s="1"/>
      <c r="AB42" s="1" t="e">
        <f>_xlfn.PERCENTILE.INC(wzrost[1rok],5)</f>
        <v>#NUM!</v>
      </c>
      <c r="BC42" s="6">
        <v>60</v>
      </c>
      <c r="BD42" s="6">
        <v>81</v>
      </c>
      <c r="BE42" s="6">
        <v>92</v>
      </c>
      <c r="BF42" s="6">
        <v>102</v>
      </c>
      <c r="BG42" s="6">
        <v>110</v>
      </c>
      <c r="BH42" s="6">
        <v>118</v>
      </c>
      <c r="BI42" s="6">
        <v>124</v>
      </c>
      <c r="BJ42" s="6">
        <v>130</v>
      </c>
      <c r="BK42" s="6">
        <v>136</v>
      </c>
      <c r="BL42" s="6">
        <v>142</v>
      </c>
      <c r="BM42" s="6">
        <v>148</v>
      </c>
      <c r="BN42" s="6">
        <v>154</v>
      </c>
      <c r="BO42" s="6">
        <v>161</v>
      </c>
      <c r="BP42" s="6">
        <v>168</v>
      </c>
      <c r="BQ42" s="6">
        <v>176</v>
      </c>
      <c r="BR42" s="6">
        <v>182</v>
      </c>
      <c r="BS42" s="6">
        <v>186</v>
      </c>
      <c r="BT42" s="6">
        <v>188</v>
      </c>
      <c r="BU42" s="6">
        <v>189</v>
      </c>
      <c r="BV42" s="6">
        <v>189</v>
      </c>
      <c r="BW42" s="7">
        <v>129</v>
      </c>
      <c r="BX42" s="11">
        <f t="shared" si="3"/>
        <v>21</v>
      </c>
      <c r="BY42" s="11">
        <f t="shared" si="4"/>
        <v>11</v>
      </c>
      <c r="BZ42" s="11">
        <f t="shared" si="5"/>
        <v>10</v>
      </c>
      <c r="CA42" s="11">
        <f t="shared" si="6"/>
        <v>8</v>
      </c>
      <c r="CB42" s="11">
        <f t="shared" si="7"/>
        <v>8</v>
      </c>
      <c r="CC42" s="11">
        <f t="shared" si="8"/>
        <v>6</v>
      </c>
      <c r="CD42" s="11">
        <f t="shared" si="9"/>
        <v>6</v>
      </c>
      <c r="CE42" s="11">
        <f t="shared" si="10"/>
        <v>6</v>
      </c>
      <c r="CF42" s="11">
        <f t="shared" si="11"/>
        <v>6</v>
      </c>
      <c r="CG42" s="11">
        <f t="shared" si="12"/>
        <v>6</v>
      </c>
      <c r="CH42" s="11">
        <f t="shared" si="13"/>
        <v>6</v>
      </c>
      <c r="CI42" s="11">
        <f t="shared" si="14"/>
        <v>7</v>
      </c>
      <c r="CJ42" s="11">
        <f t="shared" si="15"/>
        <v>7</v>
      </c>
      <c r="CK42" s="11">
        <f t="shared" si="16"/>
        <v>8</v>
      </c>
      <c r="CL42" s="11">
        <f t="shared" si="17"/>
        <v>6</v>
      </c>
      <c r="CM42" s="11">
        <f t="shared" si="18"/>
        <v>4</v>
      </c>
      <c r="CN42" s="11">
        <f t="shared" si="19"/>
        <v>2</v>
      </c>
      <c r="CO42" s="11">
        <f t="shared" si="20"/>
        <v>1</v>
      </c>
      <c r="CP42" s="11">
        <f t="shared" si="21"/>
        <v>0</v>
      </c>
      <c r="CS42" s="6">
        <v>59</v>
      </c>
      <c r="CT42" s="6">
        <v>77</v>
      </c>
      <c r="CU42" s="6">
        <v>92</v>
      </c>
      <c r="CV42" s="6">
        <v>102</v>
      </c>
      <c r="CW42" s="6">
        <v>111</v>
      </c>
      <c r="CX42" s="6">
        <v>119</v>
      </c>
      <c r="CY42" s="6">
        <v>125</v>
      </c>
      <c r="CZ42" s="6">
        <v>132</v>
      </c>
      <c r="DA42" s="6">
        <v>138</v>
      </c>
      <c r="DB42" s="6">
        <v>144</v>
      </c>
      <c r="DC42" s="6">
        <v>151</v>
      </c>
      <c r="DD42" s="6">
        <v>158</v>
      </c>
      <c r="DE42" s="6">
        <v>165</v>
      </c>
      <c r="DF42" s="6">
        <v>170</v>
      </c>
      <c r="DG42" s="6">
        <v>173</v>
      </c>
      <c r="DH42" s="6">
        <v>175</v>
      </c>
      <c r="DI42" s="6">
        <v>176</v>
      </c>
      <c r="DJ42" s="6">
        <v>176</v>
      </c>
      <c r="DK42" s="6">
        <v>176</v>
      </c>
      <c r="DL42" s="6">
        <v>176</v>
      </c>
      <c r="DM42" s="6">
        <v>117</v>
      </c>
      <c r="DN42" s="6">
        <f>Tabela2[[#This Row],[1rok]]-Tabela2[[#This Row],[dlugosc_ur]]</f>
        <v>18</v>
      </c>
      <c r="DO42" s="14">
        <f>Tabela2[[#This Row],[2lata]]-Tabela2[[#This Row],[1rok]]</f>
        <v>15</v>
      </c>
      <c r="DP42" s="14">
        <f>Tabela2[[#This Row],[3lata]]-Tabela2[[#This Row],[2lata]]</f>
        <v>10</v>
      </c>
      <c r="DQ42" s="14">
        <f>Tabela2[[#This Row],[4lata]]-Tabela2[[#This Row],[3lata]]</f>
        <v>9</v>
      </c>
      <c r="DR42" s="14">
        <f>Tabela2[[#This Row],[5lat]]-Tabela2[[#This Row],[4lata]]</f>
        <v>8</v>
      </c>
      <c r="DS42" s="14">
        <f>Tabela2[[#This Row],[6lat]]-Tabela2[[#This Row],[5lat]]</f>
        <v>6</v>
      </c>
      <c r="DT42" s="14">
        <f>Tabela2[[#This Row],[7lat]]-Tabela2[[#This Row],[6lat]]</f>
        <v>7</v>
      </c>
      <c r="DU42" s="14">
        <f>Tabela2[[#This Row],[8lat]]-Tabela2[[#This Row],[7lat]]</f>
        <v>6</v>
      </c>
      <c r="DV42" s="14">
        <f>Tabela2[[#This Row],[9lat]]-Tabela2[[#This Row],[8lat]]</f>
        <v>6</v>
      </c>
      <c r="DW42" s="14">
        <f>Tabela2[[#This Row],[10lat]]-Tabela2[[#This Row],[9lat]]</f>
        <v>7</v>
      </c>
      <c r="DX42" s="14">
        <f>Tabela2[[#This Row],[11lat]]-Tabela2[[#This Row],[10lat]]</f>
        <v>7</v>
      </c>
      <c r="DY42" s="14">
        <f>Tabela2[[#This Row],[12lat]]-Tabela2[[#This Row],[11lat]]</f>
        <v>7</v>
      </c>
      <c r="DZ42" s="14">
        <f>Tabela2[[#This Row],[13lat]]-Tabela2[[#This Row],[12lat]]</f>
        <v>5</v>
      </c>
      <c r="EA42" s="14">
        <f>Tabela2[[#This Row],[14lat]]-Tabela2[[#This Row],[13lat]]</f>
        <v>3</v>
      </c>
      <c r="EB42" s="14">
        <f>Tabela2[[#This Row],[15lat]]-Tabela2[[#This Row],[14lat]]</f>
        <v>2</v>
      </c>
      <c r="EC42" s="14">
        <f>Tabela2[[#This Row],[16lat]]-Tabela2[[#This Row],[15lat]]</f>
        <v>1</v>
      </c>
      <c r="ED42" s="14">
        <f>Tabela2[[#This Row],[17 lat]]-Tabela2[[#This Row],[16lat]]</f>
        <v>0</v>
      </c>
      <c r="EE42" s="14">
        <f>Tabela2[[#This Row],[18lat]]-Tabela2[[#This Row],[17 lat]]</f>
        <v>0</v>
      </c>
      <c r="EF42" s="14">
        <f>Tabela2[[#This Row],[19lat]]-Tabela2[[#This Row],[18lat]]</f>
        <v>0</v>
      </c>
    </row>
    <row r="43" spans="1:136" x14ac:dyDescent="0.25">
      <c r="A43">
        <v>396</v>
      </c>
      <c r="B43" s="1" t="s">
        <v>22</v>
      </c>
      <c r="C43">
        <v>49</v>
      </c>
      <c r="D43">
        <v>67</v>
      </c>
      <c r="E43">
        <v>84</v>
      </c>
      <c r="F43">
        <v>93</v>
      </c>
      <c r="G43">
        <v>100</v>
      </c>
      <c r="H43">
        <v>106</v>
      </c>
      <c r="I43">
        <v>112</v>
      </c>
      <c r="J43">
        <v>117</v>
      </c>
      <c r="K43">
        <v>123</v>
      </c>
      <c r="L43">
        <v>129</v>
      </c>
      <c r="M43">
        <v>134</v>
      </c>
      <c r="N43">
        <v>141</v>
      </c>
      <c r="O43">
        <v>147</v>
      </c>
      <c r="P43">
        <v>152</v>
      </c>
      <c r="Q43">
        <v>155</v>
      </c>
      <c r="R43">
        <v>157</v>
      </c>
      <c r="S43">
        <v>158</v>
      </c>
      <c r="T43">
        <v>159</v>
      </c>
      <c r="U43">
        <v>159</v>
      </c>
      <c r="V43">
        <v>159</v>
      </c>
      <c r="W43">
        <f>wzrost[[#This Row],[19lat]]-wzrost[[#This Row],[dlugosc_ur]]</f>
        <v>110</v>
      </c>
      <c r="X43">
        <f>wzrost[[#This Row],[19lat]]-wzrost[[#This Row],[15lat]]</f>
        <v>2</v>
      </c>
      <c r="Y43">
        <f>IF(wzrost[[#This Row],[1rok]]&lt;=5,IF(wzrost[[#This Row],[plec]]="ch",1,0),0)</f>
        <v>0</v>
      </c>
      <c r="Z43" s="1"/>
      <c r="AA43" s="1"/>
      <c r="AB43" s="1" t="e">
        <f>_xlfn.PERCENTILE.INC(wzrost[1rok],5)</f>
        <v>#NUM!</v>
      </c>
      <c r="BC43" s="8">
        <v>60</v>
      </c>
      <c r="BD43" s="8">
        <v>80</v>
      </c>
      <c r="BE43" s="8">
        <v>92</v>
      </c>
      <c r="BF43" s="8">
        <v>102</v>
      </c>
      <c r="BG43" s="8">
        <v>110</v>
      </c>
      <c r="BH43" s="8">
        <v>117</v>
      </c>
      <c r="BI43" s="8">
        <v>124</v>
      </c>
      <c r="BJ43" s="8">
        <v>130</v>
      </c>
      <c r="BK43" s="8">
        <v>136</v>
      </c>
      <c r="BL43" s="8">
        <v>142</v>
      </c>
      <c r="BM43" s="8">
        <v>147</v>
      </c>
      <c r="BN43" s="8">
        <v>153</v>
      </c>
      <c r="BO43" s="8">
        <v>160</v>
      </c>
      <c r="BP43" s="8">
        <v>167</v>
      </c>
      <c r="BQ43" s="8">
        <v>175</v>
      </c>
      <c r="BR43" s="8">
        <v>181</v>
      </c>
      <c r="BS43" s="8">
        <v>185</v>
      </c>
      <c r="BT43" s="8">
        <v>187</v>
      </c>
      <c r="BU43" s="8">
        <v>188</v>
      </c>
      <c r="BV43" s="8">
        <v>188</v>
      </c>
      <c r="BW43" s="9">
        <v>128</v>
      </c>
      <c r="BX43" s="11">
        <f t="shared" si="3"/>
        <v>20</v>
      </c>
      <c r="BY43" s="11">
        <f t="shared" si="4"/>
        <v>12</v>
      </c>
      <c r="BZ43" s="11">
        <f t="shared" si="5"/>
        <v>10</v>
      </c>
      <c r="CA43" s="11">
        <f t="shared" si="6"/>
        <v>8</v>
      </c>
      <c r="CB43" s="11">
        <f t="shared" si="7"/>
        <v>7</v>
      </c>
      <c r="CC43" s="11">
        <f t="shared" si="8"/>
        <v>7</v>
      </c>
      <c r="CD43" s="11">
        <f t="shared" si="9"/>
        <v>6</v>
      </c>
      <c r="CE43" s="11">
        <f t="shared" si="10"/>
        <v>6</v>
      </c>
      <c r="CF43" s="11">
        <f t="shared" si="11"/>
        <v>6</v>
      </c>
      <c r="CG43" s="11">
        <f t="shared" si="12"/>
        <v>5</v>
      </c>
      <c r="CH43" s="11">
        <f t="shared" si="13"/>
        <v>6</v>
      </c>
      <c r="CI43" s="11">
        <f t="shared" si="14"/>
        <v>7</v>
      </c>
      <c r="CJ43" s="11">
        <f t="shared" si="15"/>
        <v>7</v>
      </c>
      <c r="CK43" s="11">
        <f t="shared" si="16"/>
        <v>8</v>
      </c>
      <c r="CL43" s="11">
        <f t="shared" si="17"/>
        <v>6</v>
      </c>
      <c r="CM43" s="11">
        <f t="shared" si="18"/>
        <v>4</v>
      </c>
      <c r="CN43" s="11">
        <f t="shared" si="19"/>
        <v>2</v>
      </c>
      <c r="CO43" s="11">
        <f t="shared" si="20"/>
        <v>1</v>
      </c>
      <c r="CP43" s="11">
        <f t="shared" si="21"/>
        <v>0</v>
      </c>
      <c r="CS43" s="8">
        <v>58</v>
      </c>
      <c r="CT43" s="8">
        <v>75</v>
      </c>
      <c r="CU43" s="8">
        <v>92</v>
      </c>
      <c r="CV43" s="8">
        <v>102</v>
      </c>
      <c r="CW43" s="8">
        <v>111</v>
      </c>
      <c r="CX43" s="8">
        <v>118</v>
      </c>
      <c r="CY43" s="8">
        <v>125</v>
      </c>
      <c r="CZ43" s="8">
        <v>131</v>
      </c>
      <c r="DA43" s="8">
        <v>137</v>
      </c>
      <c r="DB43" s="8">
        <v>144</v>
      </c>
      <c r="DC43" s="8">
        <v>150</v>
      </c>
      <c r="DD43" s="8">
        <v>157</v>
      </c>
      <c r="DE43" s="8">
        <v>164</v>
      </c>
      <c r="DF43" s="8">
        <v>169</v>
      </c>
      <c r="DG43" s="8">
        <v>173</v>
      </c>
      <c r="DH43" s="8">
        <v>174</v>
      </c>
      <c r="DI43" s="8">
        <v>175</v>
      </c>
      <c r="DJ43" s="8">
        <v>175</v>
      </c>
      <c r="DK43" s="8">
        <v>175</v>
      </c>
      <c r="DL43" s="8">
        <v>175</v>
      </c>
      <c r="DM43" s="8">
        <v>117</v>
      </c>
      <c r="DN43" s="6">
        <f>Tabela2[[#This Row],[1rok]]-Tabela2[[#This Row],[dlugosc_ur]]</f>
        <v>17</v>
      </c>
      <c r="DO43" s="14">
        <f>Tabela2[[#This Row],[2lata]]-Tabela2[[#This Row],[1rok]]</f>
        <v>17</v>
      </c>
      <c r="DP43" s="14">
        <f>Tabela2[[#This Row],[3lata]]-Tabela2[[#This Row],[2lata]]</f>
        <v>10</v>
      </c>
      <c r="DQ43" s="14">
        <f>Tabela2[[#This Row],[4lata]]-Tabela2[[#This Row],[3lata]]</f>
        <v>9</v>
      </c>
      <c r="DR43" s="14">
        <f>Tabela2[[#This Row],[5lat]]-Tabela2[[#This Row],[4lata]]</f>
        <v>7</v>
      </c>
      <c r="DS43" s="14">
        <f>Tabela2[[#This Row],[6lat]]-Tabela2[[#This Row],[5lat]]</f>
        <v>7</v>
      </c>
      <c r="DT43" s="14">
        <f>Tabela2[[#This Row],[7lat]]-Tabela2[[#This Row],[6lat]]</f>
        <v>6</v>
      </c>
      <c r="DU43" s="14">
        <f>Tabela2[[#This Row],[8lat]]-Tabela2[[#This Row],[7lat]]</f>
        <v>6</v>
      </c>
      <c r="DV43" s="14">
        <f>Tabela2[[#This Row],[9lat]]-Tabela2[[#This Row],[8lat]]</f>
        <v>7</v>
      </c>
      <c r="DW43" s="14">
        <f>Tabela2[[#This Row],[10lat]]-Tabela2[[#This Row],[9lat]]</f>
        <v>6</v>
      </c>
      <c r="DX43" s="14">
        <f>Tabela2[[#This Row],[11lat]]-Tabela2[[#This Row],[10lat]]</f>
        <v>7</v>
      </c>
      <c r="DY43" s="14">
        <f>Tabela2[[#This Row],[12lat]]-Tabela2[[#This Row],[11lat]]</f>
        <v>7</v>
      </c>
      <c r="DZ43" s="14">
        <f>Tabela2[[#This Row],[13lat]]-Tabela2[[#This Row],[12lat]]</f>
        <v>5</v>
      </c>
      <c r="EA43" s="14">
        <f>Tabela2[[#This Row],[14lat]]-Tabela2[[#This Row],[13lat]]</f>
        <v>4</v>
      </c>
      <c r="EB43" s="14">
        <f>Tabela2[[#This Row],[15lat]]-Tabela2[[#This Row],[14lat]]</f>
        <v>1</v>
      </c>
      <c r="EC43" s="14">
        <f>Tabela2[[#This Row],[16lat]]-Tabela2[[#This Row],[15lat]]</f>
        <v>1</v>
      </c>
      <c r="ED43" s="14">
        <f>Tabela2[[#This Row],[17 lat]]-Tabela2[[#This Row],[16lat]]</f>
        <v>0</v>
      </c>
      <c r="EE43" s="14">
        <f>Tabela2[[#This Row],[18lat]]-Tabela2[[#This Row],[17 lat]]</f>
        <v>0</v>
      </c>
      <c r="EF43" s="14">
        <f>Tabela2[[#This Row],[19lat]]-Tabela2[[#This Row],[18lat]]</f>
        <v>0</v>
      </c>
    </row>
    <row r="44" spans="1:136" x14ac:dyDescent="0.25">
      <c r="A44">
        <v>427</v>
      </c>
      <c r="B44" s="1" t="s">
        <v>22</v>
      </c>
      <c r="C44">
        <v>46</v>
      </c>
      <c r="D44">
        <v>64</v>
      </c>
      <c r="E44">
        <v>82</v>
      </c>
      <c r="F44">
        <v>91</v>
      </c>
      <c r="G44">
        <v>98</v>
      </c>
      <c r="H44">
        <v>104</v>
      </c>
      <c r="I44">
        <v>110</v>
      </c>
      <c r="J44">
        <v>115</v>
      </c>
      <c r="K44">
        <v>120</v>
      </c>
      <c r="L44">
        <v>126</v>
      </c>
      <c r="M44">
        <v>132</v>
      </c>
      <c r="N44">
        <v>138</v>
      </c>
      <c r="O44">
        <v>144</v>
      </c>
      <c r="P44">
        <v>149</v>
      </c>
      <c r="Q44">
        <v>153</v>
      </c>
      <c r="R44">
        <v>154</v>
      </c>
      <c r="S44">
        <v>155</v>
      </c>
      <c r="T44">
        <v>156</v>
      </c>
      <c r="U44">
        <v>156</v>
      </c>
      <c r="V44">
        <v>156</v>
      </c>
      <c r="W44">
        <f>wzrost[[#This Row],[19lat]]-wzrost[[#This Row],[dlugosc_ur]]</f>
        <v>110</v>
      </c>
      <c r="X44">
        <f>wzrost[[#This Row],[19lat]]-wzrost[[#This Row],[15lat]]</f>
        <v>2</v>
      </c>
      <c r="Y44">
        <f>IF(wzrost[[#This Row],[1rok]]&lt;=5,IF(wzrost[[#This Row],[plec]]="ch",1,0),0)</f>
        <v>0</v>
      </c>
      <c r="Z44" s="1"/>
      <c r="AA44" s="1"/>
      <c r="AB44" s="1" t="e">
        <f>_xlfn.PERCENTILE.INC(wzrost[1rok],5)</f>
        <v>#NUM!</v>
      </c>
      <c r="BC44" s="6">
        <v>60</v>
      </c>
      <c r="BD44" s="6">
        <v>81</v>
      </c>
      <c r="BE44" s="6">
        <v>91</v>
      </c>
      <c r="BF44" s="6">
        <v>102</v>
      </c>
      <c r="BG44" s="6">
        <v>110</v>
      </c>
      <c r="BH44" s="6">
        <v>117</v>
      </c>
      <c r="BI44" s="6">
        <v>123</v>
      </c>
      <c r="BJ44" s="6">
        <v>130</v>
      </c>
      <c r="BK44" s="6">
        <v>136</v>
      </c>
      <c r="BL44" s="6">
        <v>142</v>
      </c>
      <c r="BM44" s="6">
        <v>148</v>
      </c>
      <c r="BN44" s="6">
        <v>153</v>
      </c>
      <c r="BO44" s="6">
        <v>160</v>
      </c>
      <c r="BP44" s="6">
        <v>167</v>
      </c>
      <c r="BQ44" s="6">
        <v>175</v>
      </c>
      <c r="BR44" s="6">
        <v>181</v>
      </c>
      <c r="BS44" s="6">
        <v>185</v>
      </c>
      <c r="BT44" s="6">
        <v>187</v>
      </c>
      <c r="BU44" s="6">
        <v>187</v>
      </c>
      <c r="BV44" s="6">
        <v>188</v>
      </c>
      <c r="BW44" s="7">
        <v>128</v>
      </c>
      <c r="BX44" s="11">
        <f t="shared" si="3"/>
        <v>21</v>
      </c>
      <c r="BY44" s="11">
        <f t="shared" si="4"/>
        <v>10</v>
      </c>
      <c r="BZ44" s="11">
        <f t="shared" si="5"/>
        <v>11</v>
      </c>
      <c r="CA44" s="11">
        <f t="shared" si="6"/>
        <v>8</v>
      </c>
      <c r="CB44" s="11">
        <f t="shared" si="7"/>
        <v>7</v>
      </c>
      <c r="CC44" s="11">
        <f t="shared" si="8"/>
        <v>6</v>
      </c>
      <c r="CD44" s="11">
        <f t="shared" si="9"/>
        <v>7</v>
      </c>
      <c r="CE44" s="11">
        <f t="shared" si="10"/>
        <v>6</v>
      </c>
      <c r="CF44" s="11">
        <f t="shared" si="11"/>
        <v>6</v>
      </c>
      <c r="CG44" s="11">
        <f t="shared" si="12"/>
        <v>6</v>
      </c>
      <c r="CH44" s="11">
        <f t="shared" si="13"/>
        <v>5</v>
      </c>
      <c r="CI44" s="11">
        <f t="shared" si="14"/>
        <v>7</v>
      </c>
      <c r="CJ44" s="11">
        <f t="shared" si="15"/>
        <v>7</v>
      </c>
      <c r="CK44" s="11">
        <f t="shared" si="16"/>
        <v>8</v>
      </c>
      <c r="CL44" s="11">
        <f t="shared" si="17"/>
        <v>6</v>
      </c>
      <c r="CM44" s="11">
        <f t="shared" si="18"/>
        <v>4</v>
      </c>
      <c r="CN44" s="11">
        <f t="shared" si="19"/>
        <v>2</v>
      </c>
      <c r="CO44" s="11">
        <f t="shared" si="20"/>
        <v>0</v>
      </c>
      <c r="CP44" s="11">
        <f t="shared" si="21"/>
        <v>1</v>
      </c>
      <c r="CS44" s="6">
        <v>48</v>
      </c>
      <c r="CT44" s="6">
        <v>67</v>
      </c>
      <c r="CU44" s="6">
        <v>86</v>
      </c>
      <c r="CV44" s="6">
        <v>96</v>
      </c>
      <c r="CW44" s="6">
        <v>104</v>
      </c>
      <c r="CX44" s="6">
        <v>110</v>
      </c>
      <c r="CY44" s="6">
        <v>116</v>
      </c>
      <c r="CZ44" s="6">
        <v>122</v>
      </c>
      <c r="DA44" s="6">
        <v>128</v>
      </c>
      <c r="DB44" s="6">
        <v>134</v>
      </c>
      <c r="DC44" s="6">
        <v>140</v>
      </c>
      <c r="DD44" s="6">
        <v>147</v>
      </c>
      <c r="DE44" s="6">
        <v>153</v>
      </c>
      <c r="DF44" s="6">
        <v>158</v>
      </c>
      <c r="DG44" s="6">
        <v>162</v>
      </c>
      <c r="DH44" s="6">
        <v>163</v>
      </c>
      <c r="DI44" s="6">
        <v>164</v>
      </c>
      <c r="DJ44" s="6">
        <v>165</v>
      </c>
      <c r="DK44" s="6">
        <v>165</v>
      </c>
      <c r="DL44" s="6">
        <v>165</v>
      </c>
      <c r="DM44" s="6">
        <v>117</v>
      </c>
      <c r="DN44" s="6">
        <f>Tabela2[[#This Row],[1rok]]-Tabela2[[#This Row],[dlugosc_ur]]</f>
        <v>19</v>
      </c>
      <c r="DO44" s="14">
        <f>Tabela2[[#This Row],[2lata]]-Tabela2[[#This Row],[1rok]]</f>
        <v>19</v>
      </c>
      <c r="DP44" s="14">
        <f>Tabela2[[#This Row],[3lata]]-Tabela2[[#This Row],[2lata]]</f>
        <v>10</v>
      </c>
      <c r="DQ44" s="14">
        <f>Tabela2[[#This Row],[4lata]]-Tabela2[[#This Row],[3lata]]</f>
        <v>8</v>
      </c>
      <c r="DR44" s="14">
        <f>Tabela2[[#This Row],[5lat]]-Tabela2[[#This Row],[4lata]]</f>
        <v>6</v>
      </c>
      <c r="DS44" s="14">
        <f>Tabela2[[#This Row],[6lat]]-Tabela2[[#This Row],[5lat]]</f>
        <v>6</v>
      </c>
      <c r="DT44" s="14">
        <f>Tabela2[[#This Row],[7lat]]-Tabela2[[#This Row],[6lat]]</f>
        <v>6</v>
      </c>
      <c r="DU44" s="14">
        <f>Tabela2[[#This Row],[8lat]]-Tabela2[[#This Row],[7lat]]</f>
        <v>6</v>
      </c>
      <c r="DV44" s="14">
        <f>Tabela2[[#This Row],[9lat]]-Tabela2[[#This Row],[8lat]]</f>
        <v>6</v>
      </c>
      <c r="DW44" s="14">
        <f>Tabela2[[#This Row],[10lat]]-Tabela2[[#This Row],[9lat]]</f>
        <v>6</v>
      </c>
      <c r="DX44" s="14">
        <f>Tabela2[[#This Row],[11lat]]-Tabela2[[#This Row],[10lat]]</f>
        <v>7</v>
      </c>
      <c r="DY44" s="14">
        <f>Tabela2[[#This Row],[12lat]]-Tabela2[[#This Row],[11lat]]</f>
        <v>6</v>
      </c>
      <c r="DZ44" s="14">
        <f>Tabela2[[#This Row],[13lat]]-Tabela2[[#This Row],[12lat]]</f>
        <v>5</v>
      </c>
      <c r="EA44" s="14">
        <f>Tabela2[[#This Row],[14lat]]-Tabela2[[#This Row],[13lat]]</f>
        <v>4</v>
      </c>
      <c r="EB44" s="14">
        <f>Tabela2[[#This Row],[15lat]]-Tabela2[[#This Row],[14lat]]</f>
        <v>1</v>
      </c>
      <c r="EC44" s="14">
        <f>Tabela2[[#This Row],[16lat]]-Tabela2[[#This Row],[15lat]]</f>
        <v>1</v>
      </c>
      <c r="ED44" s="14">
        <f>Tabela2[[#This Row],[17 lat]]-Tabela2[[#This Row],[16lat]]</f>
        <v>1</v>
      </c>
      <c r="EE44" s="14">
        <f>Tabela2[[#This Row],[18lat]]-Tabela2[[#This Row],[17 lat]]</f>
        <v>0</v>
      </c>
      <c r="EF44" s="14">
        <f>Tabela2[[#This Row],[19lat]]-Tabela2[[#This Row],[18lat]]</f>
        <v>0</v>
      </c>
    </row>
    <row r="45" spans="1:136" x14ac:dyDescent="0.25">
      <c r="A45">
        <v>453</v>
      </c>
      <c r="B45" s="1" t="s">
        <v>22</v>
      </c>
      <c r="C45">
        <v>46</v>
      </c>
      <c r="D45">
        <v>64</v>
      </c>
      <c r="E45">
        <v>81</v>
      </c>
      <c r="F45">
        <v>91</v>
      </c>
      <c r="G45">
        <v>98</v>
      </c>
      <c r="H45">
        <v>105</v>
      </c>
      <c r="I45">
        <v>111</v>
      </c>
      <c r="J45">
        <v>117</v>
      </c>
      <c r="K45">
        <v>122</v>
      </c>
      <c r="L45">
        <v>128</v>
      </c>
      <c r="M45">
        <v>134</v>
      </c>
      <c r="N45">
        <v>140</v>
      </c>
      <c r="O45">
        <v>146</v>
      </c>
      <c r="P45">
        <v>151</v>
      </c>
      <c r="Q45">
        <v>154</v>
      </c>
      <c r="R45">
        <v>155</v>
      </c>
      <c r="S45">
        <v>156</v>
      </c>
      <c r="T45">
        <v>156</v>
      </c>
      <c r="U45">
        <v>156</v>
      </c>
      <c r="V45">
        <v>156</v>
      </c>
      <c r="W45">
        <f>wzrost[[#This Row],[19lat]]-wzrost[[#This Row],[dlugosc_ur]]</f>
        <v>110</v>
      </c>
      <c r="X45">
        <f>wzrost[[#This Row],[19lat]]-wzrost[[#This Row],[15lat]]</f>
        <v>1</v>
      </c>
      <c r="Y45">
        <f>IF(wzrost[[#This Row],[1rok]]&lt;=5,IF(wzrost[[#This Row],[plec]]="ch",1,0),0)</f>
        <v>0</v>
      </c>
      <c r="Z45" s="1"/>
      <c r="AA45" s="1"/>
      <c r="AB45" s="1" t="e">
        <f>_xlfn.PERCENTILE.INC(wzrost[1rok],5)</f>
        <v>#NUM!</v>
      </c>
      <c r="BC45" s="8">
        <v>60</v>
      </c>
      <c r="BD45" s="8">
        <v>81</v>
      </c>
      <c r="BE45" s="8">
        <v>92</v>
      </c>
      <c r="BF45" s="8">
        <v>102</v>
      </c>
      <c r="BG45" s="8">
        <v>110</v>
      </c>
      <c r="BH45" s="8">
        <v>117</v>
      </c>
      <c r="BI45" s="8">
        <v>123</v>
      </c>
      <c r="BJ45" s="8">
        <v>130</v>
      </c>
      <c r="BK45" s="8">
        <v>136</v>
      </c>
      <c r="BL45" s="8">
        <v>141</v>
      </c>
      <c r="BM45" s="8">
        <v>147</v>
      </c>
      <c r="BN45" s="8">
        <v>153</v>
      </c>
      <c r="BO45" s="8">
        <v>159</v>
      </c>
      <c r="BP45" s="8">
        <v>167</v>
      </c>
      <c r="BQ45" s="8">
        <v>175</v>
      </c>
      <c r="BR45" s="8">
        <v>180</v>
      </c>
      <c r="BS45" s="8">
        <v>185</v>
      </c>
      <c r="BT45" s="8">
        <v>187</v>
      </c>
      <c r="BU45" s="8">
        <v>187</v>
      </c>
      <c r="BV45" s="8">
        <v>188</v>
      </c>
      <c r="BW45" s="9">
        <v>128</v>
      </c>
      <c r="BX45" s="11">
        <f t="shared" si="3"/>
        <v>21</v>
      </c>
      <c r="BY45" s="11">
        <f t="shared" si="4"/>
        <v>11</v>
      </c>
      <c r="BZ45" s="11">
        <f t="shared" si="5"/>
        <v>10</v>
      </c>
      <c r="CA45" s="11">
        <f t="shared" si="6"/>
        <v>8</v>
      </c>
      <c r="CB45" s="11">
        <f t="shared" si="7"/>
        <v>7</v>
      </c>
      <c r="CC45" s="11">
        <f t="shared" si="8"/>
        <v>6</v>
      </c>
      <c r="CD45" s="11">
        <f t="shared" si="9"/>
        <v>7</v>
      </c>
      <c r="CE45" s="11">
        <f t="shared" si="10"/>
        <v>6</v>
      </c>
      <c r="CF45" s="11">
        <f t="shared" si="11"/>
        <v>5</v>
      </c>
      <c r="CG45" s="11">
        <f t="shared" si="12"/>
        <v>6</v>
      </c>
      <c r="CH45" s="11">
        <f t="shared" si="13"/>
        <v>6</v>
      </c>
      <c r="CI45" s="11">
        <f t="shared" si="14"/>
        <v>6</v>
      </c>
      <c r="CJ45" s="11">
        <f t="shared" si="15"/>
        <v>8</v>
      </c>
      <c r="CK45" s="11">
        <f t="shared" si="16"/>
        <v>8</v>
      </c>
      <c r="CL45" s="11">
        <f t="shared" si="17"/>
        <v>5</v>
      </c>
      <c r="CM45" s="11">
        <f t="shared" si="18"/>
        <v>5</v>
      </c>
      <c r="CN45" s="11">
        <f t="shared" si="19"/>
        <v>2</v>
      </c>
      <c r="CO45" s="11">
        <f t="shared" si="20"/>
        <v>0</v>
      </c>
      <c r="CP45" s="11">
        <f t="shared" si="21"/>
        <v>1</v>
      </c>
      <c r="CS45" s="8">
        <v>57</v>
      </c>
      <c r="CT45" s="8">
        <v>74</v>
      </c>
      <c r="CU45" s="8">
        <v>91</v>
      </c>
      <c r="CV45" s="8">
        <v>101</v>
      </c>
      <c r="CW45" s="8">
        <v>110</v>
      </c>
      <c r="CX45" s="8">
        <v>117</v>
      </c>
      <c r="CY45" s="8">
        <v>123</v>
      </c>
      <c r="CZ45" s="8">
        <v>130</v>
      </c>
      <c r="DA45" s="8">
        <v>136</v>
      </c>
      <c r="DB45" s="8">
        <v>142</v>
      </c>
      <c r="DC45" s="8">
        <v>149</v>
      </c>
      <c r="DD45" s="8">
        <v>156</v>
      </c>
      <c r="DE45" s="8">
        <v>162</v>
      </c>
      <c r="DF45" s="8">
        <v>168</v>
      </c>
      <c r="DG45" s="8">
        <v>171</v>
      </c>
      <c r="DH45" s="8">
        <v>173</v>
      </c>
      <c r="DI45" s="8">
        <v>174</v>
      </c>
      <c r="DJ45" s="8">
        <v>174</v>
      </c>
      <c r="DK45" s="8">
        <v>174</v>
      </c>
      <c r="DL45" s="8">
        <v>174</v>
      </c>
      <c r="DM45" s="8">
        <v>117</v>
      </c>
      <c r="DN45" s="6">
        <f>Tabela2[[#This Row],[1rok]]-Tabela2[[#This Row],[dlugosc_ur]]</f>
        <v>17</v>
      </c>
      <c r="DO45" s="14">
        <f>Tabela2[[#This Row],[2lata]]-Tabela2[[#This Row],[1rok]]</f>
        <v>17</v>
      </c>
      <c r="DP45" s="14">
        <f>Tabela2[[#This Row],[3lata]]-Tabela2[[#This Row],[2lata]]</f>
        <v>10</v>
      </c>
      <c r="DQ45" s="14">
        <f>Tabela2[[#This Row],[4lata]]-Tabela2[[#This Row],[3lata]]</f>
        <v>9</v>
      </c>
      <c r="DR45" s="14">
        <f>Tabela2[[#This Row],[5lat]]-Tabela2[[#This Row],[4lata]]</f>
        <v>7</v>
      </c>
      <c r="DS45" s="14">
        <f>Tabela2[[#This Row],[6lat]]-Tabela2[[#This Row],[5lat]]</f>
        <v>6</v>
      </c>
      <c r="DT45" s="14">
        <f>Tabela2[[#This Row],[7lat]]-Tabela2[[#This Row],[6lat]]</f>
        <v>7</v>
      </c>
      <c r="DU45" s="14">
        <f>Tabela2[[#This Row],[8lat]]-Tabela2[[#This Row],[7lat]]</f>
        <v>6</v>
      </c>
      <c r="DV45" s="14">
        <f>Tabela2[[#This Row],[9lat]]-Tabela2[[#This Row],[8lat]]</f>
        <v>6</v>
      </c>
      <c r="DW45" s="14">
        <f>Tabela2[[#This Row],[10lat]]-Tabela2[[#This Row],[9lat]]</f>
        <v>7</v>
      </c>
      <c r="DX45" s="14">
        <f>Tabela2[[#This Row],[11lat]]-Tabela2[[#This Row],[10lat]]</f>
        <v>7</v>
      </c>
      <c r="DY45" s="14">
        <f>Tabela2[[#This Row],[12lat]]-Tabela2[[#This Row],[11lat]]</f>
        <v>6</v>
      </c>
      <c r="DZ45" s="14">
        <f>Tabela2[[#This Row],[13lat]]-Tabela2[[#This Row],[12lat]]</f>
        <v>6</v>
      </c>
      <c r="EA45" s="14">
        <f>Tabela2[[#This Row],[14lat]]-Tabela2[[#This Row],[13lat]]</f>
        <v>3</v>
      </c>
      <c r="EB45" s="14">
        <f>Tabela2[[#This Row],[15lat]]-Tabela2[[#This Row],[14lat]]</f>
        <v>2</v>
      </c>
      <c r="EC45" s="14">
        <f>Tabela2[[#This Row],[16lat]]-Tabela2[[#This Row],[15lat]]</f>
        <v>1</v>
      </c>
      <c r="ED45" s="14">
        <f>Tabela2[[#This Row],[17 lat]]-Tabela2[[#This Row],[16lat]]</f>
        <v>0</v>
      </c>
      <c r="EE45" s="14">
        <f>Tabela2[[#This Row],[18lat]]-Tabela2[[#This Row],[17 lat]]</f>
        <v>0</v>
      </c>
      <c r="EF45" s="14">
        <f>Tabela2[[#This Row],[19lat]]-Tabela2[[#This Row],[18lat]]</f>
        <v>0</v>
      </c>
    </row>
    <row r="46" spans="1:136" x14ac:dyDescent="0.25">
      <c r="A46">
        <v>479</v>
      </c>
      <c r="B46" s="1" t="s">
        <v>22</v>
      </c>
      <c r="C46">
        <v>48</v>
      </c>
      <c r="D46">
        <v>67</v>
      </c>
      <c r="E46">
        <v>83</v>
      </c>
      <c r="F46">
        <v>92</v>
      </c>
      <c r="G46">
        <v>99</v>
      </c>
      <c r="H46">
        <v>105</v>
      </c>
      <c r="I46">
        <v>111</v>
      </c>
      <c r="J46">
        <v>116</v>
      </c>
      <c r="K46">
        <v>122</v>
      </c>
      <c r="L46">
        <v>127</v>
      </c>
      <c r="M46">
        <v>133</v>
      </c>
      <c r="N46">
        <v>139</v>
      </c>
      <c r="O46">
        <v>146</v>
      </c>
      <c r="P46">
        <v>151</v>
      </c>
      <c r="Q46">
        <v>154</v>
      </c>
      <c r="R46">
        <v>156</v>
      </c>
      <c r="S46">
        <v>157</v>
      </c>
      <c r="T46">
        <v>157</v>
      </c>
      <c r="U46">
        <v>158</v>
      </c>
      <c r="V46">
        <v>158</v>
      </c>
      <c r="W46">
        <f>wzrost[[#This Row],[19lat]]-wzrost[[#This Row],[dlugosc_ur]]</f>
        <v>110</v>
      </c>
      <c r="X46">
        <f>wzrost[[#This Row],[19lat]]-wzrost[[#This Row],[15lat]]</f>
        <v>2</v>
      </c>
      <c r="Y46">
        <f>IF(wzrost[[#This Row],[1rok]]&lt;=5,IF(wzrost[[#This Row],[plec]]="ch",1,0),0)</f>
        <v>0</v>
      </c>
      <c r="Z46" s="1"/>
      <c r="AA46" s="1"/>
      <c r="AB46" s="1" t="e">
        <f>_xlfn.PERCENTILE.INC(wzrost[1rok],5)</f>
        <v>#NUM!</v>
      </c>
      <c r="BC46" s="6">
        <v>60</v>
      </c>
      <c r="BD46" s="6">
        <v>81</v>
      </c>
      <c r="BE46" s="6">
        <v>92</v>
      </c>
      <c r="BF46" s="6">
        <v>102</v>
      </c>
      <c r="BG46" s="6">
        <v>110</v>
      </c>
      <c r="BH46" s="6">
        <v>117</v>
      </c>
      <c r="BI46" s="6">
        <v>124</v>
      </c>
      <c r="BJ46" s="6">
        <v>130</v>
      </c>
      <c r="BK46" s="6">
        <v>136</v>
      </c>
      <c r="BL46" s="6">
        <v>142</v>
      </c>
      <c r="BM46" s="6">
        <v>147</v>
      </c>
      <c r="BN46" s="6">
        <v>153</v>
      </c>
      <c r="BO46" s="6">
        <v>160</v>
      </c>
      <c r="BP46" s="6">
        <v>167</v>
      </c>
      <c r="BQ46" s="6">
        <v>175</v>
      </c>
      <c r="BR46" s="6">
        <v>181</v>
      </c>
      <c r="BS46" s="6">
        <v>185</v>
      </c>
      <c r="BT46" s="6">
        <v>187</v>
      </c>
      <c r="BU46" s="6">
        <v>188</v>
      </c>
      <c r="BV46" s="6">
        <v>188</v>
      </c>
      <c r="BW46" s="7">
        <v>128</v>
      </c>
      <c r="BX46" s="11">
        <f t="shared" si="3"/>
        <v>21</v>
      </c>
      <c r="BY46" s="11">
        <f t="shared" si="4"/>
        <v>11</v>
      </c>
      <c r="BZ46" s="11">
        <f t="shared" si="5"/>
        <v>10</v>
      </c>
      <c r="CA46" s="11">
        <f t="shared" si="6"/>
        <v>8</v>
      </c>
      <c r="CB46" s="11">
        <f t="shared" si="7"/>
        <v>7</v>
      </c>
      <c r="CC46" s="11">
        <f t="shared" si="8"/>
        <v>7</v>
      </c>
      <c r="CD46" s="11">
        <f t="shared" si="9"/>
        <v>6</v>
      </c>
      <c r="CE46" s="11">
        <f t="shared" si="10"/>
        <v>6</v>
      </c>
      <c r="CF46" s="11">
        <f t="shared" si="11"/>
        <v>6</v>
      </c>
      <c r="CG46" s="11">
        <f t="shared" si="12"/>
        <v>5</v>
      </c>
      <c r="CH46" s="11">
        <f t="shared" si="13"/>
        <v>6</v>
      </c>
      <c r="CI46" s="11">
        <f t="shared" si="14"/>
        <v>7</v>
      </c>
      <c r="CJ46" s="11">
        <f t="shared" si="15"/>
        <v>7</v>
      </c>
      <c r="CK46" s="11">
        <f t="shared" si="16"/>
        <v>8</v>
      </c>
      <c r="CL46" s="11">
        <f t="shared" si="17"/>
        <v>6</v>
      </c>
      <c r="CM46" s="11">
        <f t="shared" si="18"/>
        <v>4</v>
      </c>
      <c r="CN46" s="11">
        <f t="shared" si="19"/>
        <v>2</v>
      </c>
      <c r="CO46" s="11">
        <f t="shared" si="20"/>
        <v>1</v>
      </c>
      <c r="CP46" s="11">
        <f t="shared" si="21"/>
        <v>0</v>
      </c>
      <c r="CS46" s="6">
        <v>58</v>
      </c>
      <c r="CT46" s="6">
        <v>75</v>
      </c>
      <c r="CU46" s="6">
        <v>92</v>
      </c>
      <c r="CV46" s="6">
        <v>102</v>
      </c>
      <c r="CW46" s="6">
        <v>111</v>
      </c>
      <c r="CX46" s="6">
        <v>118</v>
      </c>
      <c r="CY46" s="6">
        <v>125</v>
      </c>
      <c r="CZ46" s="6">
        <v>131</v>
      </c>
      <c r="DA46" s="6">
        <v>137</v>
      </c>
      <c r="DB46" s="6">
        <v>144</v>
      </c>
      <c r="DC46" s="6">
        <v>151</v>
      </c>
      <c r="DD46" s="6">
        <v>157</v>
      </c>
      <c r="DE46" s="6">
        <v>164</v>
      </c>
      <c r="DF46" s="6">
        <v>169</v>
      </c>
      <c r="DG46" s="6">
        <v>173</v>
      </c>
      <c r="DH46" s="6">
        <v>174</v>
      </c>
      <c r="DI46" s="6">
        <v>175</v>
      </c>
      <c r="DJ46" s="6">
        <v>175</v>
      </c>
      <c r="DK46" s="6">
        <v>175</v>
      </c>
      <c r="DL46" s="6">
        <v>175</v>
      </c>
      <c r="DM46" s="6">
        <v>117</v>
      </c>
      <c r="DN46" s="6">
        <f>Tabela2[[#This Row],[1rok]]-Tabela2[[#This Row],[dlugosc_ur]]</f>
        <v>17</v>
      </c>
      <c r="DO46" s="14">
        <f>Tabela2[[#This Row],[2lata]]-Tabela2[[#This Row],[1rok]]</f>
        <v>17</v>
      </c>
      <c r="DP46" s="14">
        <f>Tabela2[[#This Row],[3lata]]-Tabela2[[#This Row],[2lata]]</f>
        <v>10</v>
      </c>
      <c r="DQ46" s="14">
        <f>Tabela2[[#This Row],[4lata]]-Tabela2[[#This Row],[3lata]]</f>
        <v>9</v>
      </c>
      <c r="DR46" s="14">
        <f>Tabela2[[#This Row],[5lat]]-Tabela2[[#This Row],[4lata]]</f>
        <v>7</v>
      </c>
      <c r="DS46" s="14">
        <f>Tabela2[[#This Row],[6lat]]-Tabela2[[#This Row],[5lat]]</f>
        <v>7</v>
      </c>
      <c r="DT46" s="14">
        <f>Tabela2[[#This Row],[7lat]]-Tabela2[[#This Row],[6lat]]</f>
        <v>6</v>
      </c>
      <c r="DU46" s="14">
        <f>Tabela2[[#This Row],[8lat]]-Tabela2[[#This Row],[7lat]]</f>
        <v>6</v>
      </c>
      <c r="DV46" s="14">
        <f>Tabela2[[#This Row],[9lat]]-Tabela2[[#This Row],[8lat]]</f>
        <v>7</v>
      </c>
      <c r="DW46" s="14">
        <f>Tabela2[[#This Row],[10lat]]-Tabela2[[#This Row],[9lat]]</f>
        <v>7</v>
      </c>
      <c r="DX46" s="14">
        <f>Tabela2[[#This Row],[11lat]]-Tabela2[[#This Row],[10lat]]</f>
        <v>6</v>
      </c>
      <c r="DY46" s="14">
        <f>Tabela2[[#This Row],[12lat]]-Tabela2[[#This Row],[11lat]]</f>
        <v>7</v>
      </c>
      <c r="DZ46" s="14">
        <f>Tabela2[[#This Row],[13lat]]-Tabela2[[#This Row],[12lat]]</f>
        <v>5</v>
      </c>
      <c r="EA46" s="14">
        <f>Tabela2[[#This Row],[14lat]]-Tabela2[[#This Row],[13lat]]</f>
        <v>4</v>
      </c>
      <c r="EB46" s="14">
        <f>Tabela2[[#This Row],[15lat]]-Tabela2[[#This Row],[14lat]]</f>
        <v>1</v>
      </c>
      <c r="EC46" s="14">
        <f>Tabela2[[#This Row],[16lat]]-Tabela2[[#This Row],[15lat]]</f>
        <v>1</v>
      </c>
      <c r="ED46" s="14">
        <f>Tabela2[[#This Row],[17 lat]]-Tabela2[[#This Row],[16lat]]</f>
        <v>0</v>
      </c>
      <c r="EE46" s="14">
        <f>Tabela2[[#This Row],[18lat]]-Tabela2[[#This Row],[17 lat]]</f>
        <v>0</v>
      </c>
      <c r="EF46" s="14">
        <f>Tabela2[[#This Row],[19lat]]-Tabela2[[#This Row],[18lat]]</f>
        <v>0</v>
      </c>
    </row>
    <row r="47" spans="1:136" x14ac:dyDescent="0.25">
      <c r="A47">
        <v>506</v>
      </c>
      <c r="B47" s="1" t="s">
        <v>22</v>
      </c>
      <c r="C47">
        <v>59</v>
      </c>
      <c r="D47">
        <v>75</v>
      </c>
      <c r="E47">
        <v>89</v>
      </c>
      <c r="F47">
        <v>99</v>
      </c>
      <c r="G47">
        <v>106</v>
      </c>
      <c r="H47">
        <v>113</v>
      </c>
      <c r="I47">
        <v>119</v>
      </c>
      <c r="J47">
        <v>125</v>
      </c>
      <c r="K47">
        <v>131</v>
      </c>
      <c r="L47">
        <v>137</v>
      </c>
      <c r="M47">
        <v>144</v>
      </c>
      <c r="N47">
        <v>150</v>
      </c>
      <c r="O47">
        <v>157</v>
      </c>
      <c r="P47">
        <v>162</v>
      </c>
      <c r="Q47">
        <v>166</v>
      </c>
      <c r="R47">
        <v>168</v>
      </c>
      <c r="S47">
        <v>168</v>
      </c>
      <c r="T47">
        <v>169</v>
      </c>
      <c r="U47">
        <v>169</v>
      </c>
      <c r="V47">
        <v>169</v>
      </c>
      <c r="W47">
        <f>wzrost[[#This Row],[19lat]]-wzrost[[#This Row],[dlugosc_ur]]</f>
        <v>110</v>
      </c>
      <c r="X47">
        <f>wzrost[[#This Row],[19lat]]-wzrost[[#This Row],[15lat]]</f>
        <v>1</v>
      </c>
      <c r="Y47">
        <f>IF(wzrost[[#This Row],[1rok]]&lt;=5,IF(wzrost[[#This Row],[plec]]="ch",1,0),0)</f>
        <v>0</v>
      </c>
      <c r="Z47" s="1"/>
      <c r="AA47" s="1"/>
      <c r="AB47" s="1" t="e">
        <f>_xlfn.PERCENTILE.INC(wzrost[1rok],5)</f>
        <v>#NUM!</v>
      </c>
      <c r="BC47" s="8">
        <v>60</v>
      </c>
      <c r="BD47" s="8">
        <v>81</v>
      </c>
      <c r="BE47" s="8">
        <v>92</v>
      </c>
      <c r="BF47" s="8">
        <v>102</v>
      </c>
      <c r="BG47" s="8">
        <v>110</v>
      </c>
      <c r="BH47" s="8">
        <v>117</v>
      </c>
      <c r="BI47" s="8">
        <v>123</v>
      </c>
      <c r="BJ47" s="8">
        <v>130</v>
      </c>
      <c r="BK47" s="8">
        <v>136</v>
      </c>
      <c r="BL47" s="8">
        <v>141</v>
      </c>
      <c r="BM47" s="8">
        <v>147</v>
      </c>
      <c r="BN47" s="8">
        <v>153</v>
      </c>
      <c r="BO47" s="8">
        <v>159</v>
      </c>
      <c r="BP47" s="8">
        <v>167</v>
      </c>
      <c r="BQ47" s="8">
        <v>174</v>
      </c>
      <c r="BR47" s="8">
        <v>180</v>
      </c>
      <c r="BS47" s="8">
        <v>184</v>
      </c>
      <c r="BT47" s="8">
        <v>187</v>
      </c>
      <c r="BU47" s="8">
        <v>187</v>
      </c>
      <c r="BV47" s="8">
        <v>188</v>
      </c>
      <c r="BW47" s="9">
        <v>128</v>
      </c>
      <c r="BX47" s="11">
        <f t="shared" si="3"/>
        <v>21</v>
      </c>
      <c r="BY47" s="11">
        <f t="shared" si="4"/>
        <v>11</v>
      </c>
      <c r="BZ47" s="11">
        <f t="shared" si="5"/>
        <v>10</v>
      </c>
      <c r="CA47" s="11">
        <f t="shared" si="6"/>
        <v>8</v>
      </c>
      <c r="CB47" s="11">
        <f t="shared" si="7"/>
        <v>7</v>
      </c>
      <c r="CC47" s="11">
        <f t="shared" si="8"/>
        <v>6</v>
      </c>
      <c r="CD47" s="11">
        <f t="shared" si="9"/>
        <v>7</v>
      </c>
      <c r="CE47" s="11">
        <f t="shared" si="10"/>
        <v>6</v>
      </c>
      <c r="CF47" s="11">
        <f t="shared" si="11"/>
        <v>5</v>
      </c>
      <c r="CG47" s="11">
        <f t="shared" si="12"/>
        <v>6</v>
      </c>
      <c r="CH47" s="11">
        <f t="shared" si="13"/>
        <v>6</v>
      </c>
      <c r="CI47" s="11">
        <f t="shared" si="14"/>
        <v>6</v>
      </c>
      <c r="CJ47" s="11">
        <f t="shared" si="15"/>
        <v>8</v>
      </c>
      <c r="CK47" s="11">
        <f t="shared" si="16"/>
        <v>7</v>
      </c>
      <c r="CL47" s="11">
        <f t="shared" si="17"/>
        <v>6</v>
      </c>
      <c r="CM47" s="11">
        <f t="shared" si="18"/>
        <v>4</v>
      </c>
      <c r="CN47" s="11">
        <f t="shared" si="19"/>
        <v>3</v>
      </c>
      <c r="CO47" s="11">
        <f t="shared" si="20"/>
        <v>0</v>
      </c>
      <c r="CP47" s="11">
        <f t="shared" si="21"/>
        <v>1</v>
      </c>
      <c r="CS47" s="8">
        <v>58</v>
      </c>
      <c r="CT47" s="8">
        <v>75</v>
      </c>
      <c r="CU47" s="8">
        <v>91</v>
      </c>
      <c r="CV47" s="8">
        <v>102</v>
      </c>
      <c r="CW47" s="8">
        <v>110</v>
      </c>
      <c r="CX47" s="8">
        <v>117</v>
      </c>
      <c r="CY47" s="8">
        <v>124</v>
      </c>
      <c r="CZ47" s="8">
        <v>130</v>
      </c>
      <c r="DA47" s="8">
        <v>136</v>
      </c>
      <c r="DB47" s="8">
        <v>143</v>
      </c>
      <c r="DC47" s="8">
        <v>149</v>
      </c>
      <c r="DD47" s="8">
        <v>156</v>
      </c>
      <c r="DE47" s="8">
        <v>163</v>
      </c>
      <c r="DF47" s="8">
        <v>168</v>
      </c>
      <c r="DG47" s="8">
        <v>172</v>
      </c>
      <c r="DH47" s="8">
        <v>174</v>
      </c>
      <c r="DI47" s="8">
        <v>174</v>
      </c>
      <c r="DJ47" s="8">
        <v>175</v>
      </c>
      <c r="DK47" s="8">
        <v>175</v>
      </c>
      <c r="DL47" s="8">
        <v>175</v>
      </c>
      <c r="DM47" s="8">
        <v>117</v>
      </c>
      <c r="DN47" s="6">
        <f>Tabela2[[#This Row],[1rok]]-Tabela2[[#This Row],[dlugosc_ur]]</f>
        <v>17</v>
      </c>
      <c r="DO47" s="14">
        <f>Tabela2[[#This Row],[2lata]]-Tabela2[[#This Row],[1rok]]</f>
        <v>16</v>
      </c>
      <c r="DP47" s="14">
        <f>Tabela2[[#This Row],[3lata]]-Tabela2[[#This Row],[2lata]]</f>
        <v>11</v>
      </c>
      <c r="DQ47" s="14">
        <f>Tabela2[[#This Row],[4lata]]-Tabela2[[#This Row],[3lata]]</f>
        <v>8</v>
      </c>
      <c r="DR47" s="14">
        <f>Tabela2[[#This Row],[5lat]]-Tabela2[[#This Row],[4lata]]</f>
        <v>7</v>
      </c>
      <c r="DS47" s="14">
        <f>Tabela2[[#This Row],[6lat]]-Tabela2[[#This Row],[5lat]]</f>
        <v>7</v>
      </c>
      <c r="DT47" s="14">
        <f>Tabela2[[#This Row],[7lat]]-Tabela2[[#This Row],[6lat]]</f>
        <v>6</v>
      </c>
      <c r="DU47" s="14">
        <f>Tabela2[[#This Row],[8lat]]-Tabela2[[#This Row],[7lat]]</f>
        <v>6</v>
      </c>
      <c r="DV47" s="14">
        <f>Tabela2[[#This Row],[9lat]]-Tabela2[[#This Row],[8lat]]</f>
        <v>7</v>
      </c>
      <c r="DW47" s="14">
        <f>Tabela2[[#This Row],[10lat]]-Tabela2[[#This Row],[9lat]]</f>
        <v>6</v>
      </c>
      <c r="DX47" s="14">
        <f>Tabela2[[#This Row],[11lat]]-Tabela2[[#This Row],[10lat]]</f>
        <v>7</v>
      </c>
      <c r="DY47" s="14">
        <f>Tabela2[[#This Row],[12lat]]-Tabela2[[#This Row],[11lat]]</f>
        <v>7</v>
      </c>
      <c r="DZ47" s="14">
        <f>Tabela2[[#This Row],[13lat]]-Tabela2[[#This Row],[12lat]]</f>
        <v>5</v>
      </c>
      <c r="EA47" s="14">
        <f>Tabela2[[#This Row],[14lat]]-Tabela2[[#This Row],[13lat]]</f>
        <v>4</v>
      </c>
      <c r="EB47" s="14">
        <f>Tabela2[[#This Row],[15lat]]-Tabela2[[#This Row],[14lat]]</f>
        <v>2</v>
      </c>
      <c r="EC47" s="14">
        <f>Tabela2[[#This Row],[16lat]]-Tabela2[[#This Row],[15lat]]</f>
        <v>0</v>
      </c>
      <c r="ED47" s="14">
        <f>Tabela2[[#This Row],[17 lat]]-Tabela2[[#This Row],[16lat]]</f>
        <v>1</v>
      </c>
      <c r="EE47" s="14">
        <f>Tabela2[[#This Row],[18lat]]-Tabela2[[#This Row],[17 lat]]</f>
        <v>0</v>
      </c>
      <c r="EF47" s="14">
        <f>Tabela2[[#This Row],[19lat]]-Tabela2[[#This Row],[18lat]]</f>
        <v>0</v>
      </c>
    </row>
    <row r="48" spans="1:136" x14ac:dyDescent="0.25">
      <c r="A48">
        <v>524</v>
      </c>
      <c r="B48" s="1" t="s">
        <v>22</v>
      </c>
      <c r="C48">
        <v>50</v>
      </c>
      <c r="D48">
        <v>68</v>
      </c>
      <c r="E48">
        <v>84</v>
      </c>
      <c r="F48">
        <v>93</v>
      </c>
      <c r="G48">
        <v>100</v>
      </c>
      <c r="H48">
        <v>107</v>
      </c>
      <c r="I48">
        <v>112</v>
      </c>
      <c r="J48">
        <v>118</v>
      </c>
      <c r="K48">
        <v>123</v>
      </c>
      <c r="L48">
        <v>129</v>
      </c>
      <c r="M48">
        <v>135</v>
      </c>
      <c r="N48">
        <v>141</v>
      </c>
      <c r="O48">
        <v>147</v>
      </c>
      <c r="P48">
        <v>152</v>
      </c>
      <c r="Q48">
        <v>156</v>
      </c>
      <c r="R48">
        <v>158</v>
      </c>
      <c r="S48">
        <v>159</v>
      </c>
      <c r="T48">
        <v>159</v>
      </c>
      <c r="U48">
        <v>159</v>
      </c>
      <c r="V48">
        <v>160</v>
      </c>
      <c r="W48">
        <f>wzrost[[#This Row],[19lat]]-wzrost[[#This Row],[dlugosc_ur]]</f>
        <v>110</v>
      </c>
      <c r="X48">
        <f>wzrost[[#This Row],[19lat]]-wzrost[[#This Row],[15lat]]</f>
        <v>2</v>
      </c>
      <c r="Y48">
        <f>IF(wzrost[[#This Row],[1rok]]&lt;=5,IF(wzrost[[#This Row],[plec]]="ch",1,0),0)</f>
        <v>0</v>
      </c>
      <c r="Z48" s="1"/>
      <c r="AA48" s="1"/>
      <c r="AB48" s="1" t="e">
        <f>_xlfn.PERCENTILE.INC(wzrost[1rok],5)</f>
        <v>#NUM!</v>
      </c>
      <c r="BC48" s="6">
        <v>60</v>
      </c>
      <c r="BD48" s="6">
        <v>81</v>
      </c>
      <c r="BE48" s="6">
        <v>92</v>
      </c>
      <c r="BF48" s="6">
        <v>102</v>
      </c>
      <c r="BG48" s="6">
        <v>110</v>
      </c>
      <c r="BH48" s="6">
        <v>117</v>
      </c>
      <c r="BI48" s="6">
        <v>123</v>
      </c>
      <c r="BJ48" s="6">
        <v>130</v>
      </c>
      <c r="BK48" s="6">
        <v>136</v>
      </c>
      <c r="BL48" s="6">
        <v>141</v>
      </c>
      <c r="BM48" s="6">
        <v>147</v>
      </c>
      <c r="BN48" s="6">
        <v>153</v>
      </c>
      <c r="BO48" s="6">
        <v>159</v>
      </c>
      <c r="BP48" s="6">
        <v>167</v>
      </c>
      <c r="BQ48" s="6">
        <v>175</v>
      </c>
      <c r="BR48" s="6">
        <v>180</v>
      </c>
      <c r="BS48" s="6">
        <v>185</v>
      </c>
      <c r="BT48" s="6">
        <v>187</v>
      </c>
      <c r="BU48" s="6">
        <v>187</v>
      </c>
      <c r="BV48" s="6">
        <v>188</v>
      </c>
      <c r="BW48" s="7">
        <v>128</v>
      </c>
      <c r="BX48" s="11">
        <f t="shared" si="3"/>
        <v>21</v>
      </c>
      <c r="BY48" s="11">
        <f t="shared" si="4"/>
        <v>11</v>
      </c>
      <c r="BZ48" s="11">
        <f t="shared" si="5"/>
        <v>10</v>
      </c>
      <c r="CA48" s="11">
        <f t="shared" si="6"/>
        <v>8</v>
      </c>
      <c r="CB48" s="11">
        <f t="shared" si="7"/>
        <v>7</v>
      </c>
      <c r="CC48" s="11">
        <f t="shared" si="8"/>
        <v>6</v>
      </c>
      <c r="CD48" s="11">
        <f t="shared" si="9"/>
        <v>7</v>
      </c>
      <c r="CE48" s="11">
        <f t="shared" si="10"/>
        <v>6</v>
      </c>
      <c r="CF48" s="11">
        <f t="shared" si="11"/>
        <v>5</v>
      </c>
      <c r="CG48" s="11">
        <f t="shared" si="12"/>
        <v>6</v>
      </c>
      <c r="CH48" s="11">
        <f t="shared" si="13"/>
        <v>6</v>
      </c>
      <c r="CI48" s="11">
        <f t="shared" si="14"/>
        <v>6</v>
      </c>
      <c r="CJ48" s="11">
        <f t="shared" si="15"/>
        <v>8</v>
      </c>
      <c r="CK48" s="11">
        <f t="shared" si="16"/>
        <v>8</v>
      </c>
      <c r="CL48" s="11">
        <f t="shared" si="17"/>
        <v>5</v>
      </c>
      <c r="CM48" s="11">
        <f t="shared" si="18"/>
        <v>5</v>
      </c>
      <c r="CN48" s="11">
        <f t="shared" si="19"/>
        <v>2</v>
      </c>
      <c r="CO48" s="11">
        <f t="shared" si="20"/>
        <v>0</v>
      </c>
      <c r="CP48" s="11">
        <f t="shared" si="21"/>
        <v>1</v>
      </c>
      <c r="CS48" s="6">
        <v>57</v>
      </c>
      <c r="CT48" s="6">
        <v>74</v>
      </c>
      <c r="CU48" s="6">
        <v>91</v>
      </c>
      <c r="CV48" s="6">
        <v>101</v>
      </c>
      <c r="CW48" s="6">
        <v>110</v>
      </c>
      <c r="CX48" s="6">
        <v>117</v>
      </c>
      <c r="CY48" s="6">
        <v>123</v>
      </c>
      <c r="CZ48" s="6">
        <v>130</v>
      </c>
      <c r="DA48" s="6">
        <v>136</v>
      </c>
      <c r="DB48" s="6">
        <v>142</v>
      </c>
      <c r="DC48" s="6">
        <v>149</v>
      </c>
      <c r="DD48" s="6">
        <v>156</v>
      </c>
      <c r="DE48" s="6">
        <v>162</v>
      </c>
      <c r="DF48" s="6">
        <v>168</v>
      </c>
      <c r="DG48" s="6">
        <v>171</v>
      </c>
      <c r="DH48" s="6">
        <v>173</v>
      </c>
      <c r="DI48" s="6">
        <v>174</v>
      </c>
      <c r="DJ48" s="6">
        <v>174</v>
      </c>
      <c r="DK48" s="6">
        <v>174</v>
      </c>
      <c r="DL48" s="6">
        <v>174</v>
      </c>
      <c r="DM48" s="6">
        <v>117</v>
      </c>
      <c r="DN48" s="6">
        <f>Tabela2[[#This Row],[1rok]]-Tabela2[[#This Row],[dlugosc_ur]]</f>
        <v>17</v>
      </c>
      <c r="DO48" s="14">
        <f>Tabela2[[#This Row],[2lata]]-Tabela2[[#This Row],[1rok]]</f>
        <v>17</v>
      </c>
      <c r="DP48" s="14">
        <f>Tabela2[[#This Row],[3lata]]-Tabela2[[#This Row],[2lata]]</f>
        <v>10</v>
      </c>
      <c r="DQ48" s="14">
        <f>Tabela2[[#This Row],[4lata]]-Tabela2[[#This Row],[3lata]]</f>
        <v>9</v>
      </c>
      <c r="DR48" s="14">
        <f>Tabela2[[#This Row],[5lat]]-Tabela2[[#This Row],[4lata]]</f>
        <v>7</v>
      </c>
      <c r="DS48" s="14">
        <f>Tabela2[[#This Row],[6lat]]-Tabela2[[#This Row],[5lat]]</f>
        <v>6</v>
      </c>
      <c r="DT48" s="14">
        <f>Tabela2[[#This Row],[7lat]]-Tabela2[[#This Row],[6lat]]</f>
        <v>7</v>
      </c>
      <c r="DU48" s="14">
        <f>Tabela2[[#This Row],[8lat]]-Tabela2[[#This Row],[7lat]]</f>
        <v>6</v>
      </c>
      <c r="DV48" s="14">
        <f>Tabela2[[#This Row],[9lat]]-Tabela2[[#This Row],[8lat]]</f>
        <v>6</v>
      </c>
      <c r="DW48" s="14">
        <f>Tabela2[[#This Row],[10lat]]-Tabela2[[#This Row],[9lat]]</f>
        <v>7</v>
      </c>
      <c r="DX48" s="14">
        <f>Tabela2[[#This Row],[11lat]]-Tabela2[[#This Row],[10lat]]</f>
        <v>7</v>
      </c>
      <c r="DY48" s="14">
        <f>Tabela2[[#This Row],[12lat]]-Tabela2[[#This Row],[11lat]]</f>
        <v>6</v>
      </c>
      <c r="DZ48" s="14">
        <f>Tabela2[[#This Row],[13lat]]-Tabela2[[#This Row],[12lat]]</f>
        <v>6</v>
      </c>
      <c r="EA48" s="14">
        <f>Tabela2[[#This Row],[14lat]]-Tabela2[[#This Row],[13lat]]</f>
        <v>3</v>
      </c>
      <c r="EB48" s="14">
        <f>Tabela2[[#This Row],[15lat]]-Tabela2[[#This Row],[14lat]]</f>
        <v>2</v>
      </c>
      <c r="EC48" s="14">
        <f>Tabela2[[#This Row],[16lat]]-Tabela2[[#This Row],[15lat]]</f>
        <v>1</v>
      </c>
      <c r="ED48" s="14">
        <f>Tabela2[[#This Row],[17 lat]]-Tabela2[[#This Row],[16lat]]</f>
        <v>0</v>
      </c>
      <c r="EE48" s="14">
        <f>Tabela2[[#This Row],[18lat]]-Tabela2[[#This Row],[17 lat]]</f>
        <v>0</v>
      </c>
      <c r="EF48" s="14">
        <f>Tabela2[[#This Row],[19lat]]-Tabela2[[#This Row],[18lat]]</f>
        <v>0</v>
      </c>
    </row>
    <row r="49" spans="1:136" x14ac:dyDescent="0.25">
      <c r="A49">
        <v>525</v>
      </c>
      <c r="B49" s="1" t="s">
        <v>22</v>
      </c>
      <c r="C49">
        <v>49</v>
      </c>
      <c r="D49">
        <v>67</v>
      </c>
      <c r="E49">
        <v>84</v>
      </c>
      <c r="F49">
        <v>93</v>
      </c>
      <c r="G49">
        <v>100</v>
      </c>
      <c r="H49">
        <v>106</v>
      </c>
      <c r="I49">
        <v>112</v>
      </c>
      <c r="J49">
        <v>117</v>
      </c>
      <c r="K49">
        <v>123</v>
      </c>
      <c r="L49">
        <v>129</v>
      </c>
      <c r="M49">
        <v>134</v>
      </c>
      <c r="N49">
        <v>141</v>
      </c>
      <c r="O49">
        <v>147</v>
      </c>
      <c r="P49">
        <v>152</v>
      </c>
      <c r="Q49">
        <v>155</v>
      </c>
      <c r="R49">
        <v>157</v>
      </c>
      <c r="S49">
        <v>158</v>
      </c>
      <c r="T49">
        <v>159</v>
      </c>
      <c r="U49">
        <v>159</v>
      </c>
      <c r="V49">
        <v>159</v>
      </c>
      <c r="W49">
        <f>wzrost[[#This Row],[19lat]]-wzrost[[#This Row],[dlugosc_ur]]</f>
        <v>110</v>
      </c>
      <c r="X49">
        <f>wzrost[[#This Row],[19lat]]-wzrost[[#This Row],[15lat]]</f>
        <v>2</v>
      </c>
      <c r="Y49">
        <f>IF(wzrost[[#This Row],[1rok]]&lt;=5,IF(wzrost[[#This Row],[plec]]="ch",1,0),0)</f>
        <v>0</v>
      </c>
      <c r="Z49" s="1"/>
      <c r="AA49" s="1"/>
      <c r="AB49" s="1" t="e">
        <f>_xlfn.PERCENTILE.INC(wzrost[1rok],5)</f>
        <v>#NUM!</v>
      </c>
      <c r="BC49" s="8">
        <v>60</v>
      </c>
      <c r="BD49" s="8">
        <v>81</v>
      </c>
      <c r="BE49" s="8">
        <v>92</v>
      </c>
      <c r="BF49" s="8">
        <v>102</v>
      </c>
      <c r="BG49" s="8">
        <v>110</v>
      </c>
      <c r="BH49" s="8">
        <v>117</v>
      </c>
      <c r="BI49" s="8">
        <v>124</v>
      </c>
      <c r="BJ49" s="8">
        <v>130</v>
      </c>
      <c r="BK49" s="8">
        <v>136</v>
      </c>
      <c r="BL49" s="8">
        <v>142</v>
      </c>
      <c r="BM49" s="8">
        <v>148</v>
      </c>
      <c r="BN49" s="8">
        <v>153</v>
      </c>
      <c r="BO49" s="8">
        <v>160</v>
      </c>
      <c r="BP49" s="8">
        <v>167</v>
      </c>
      <c r="BQ49" s="8">
        <v>175</v>
      </c>
      <c r="BR49" s="8">
        <v>181</v>
      </c>
      <c r="BS49" s="8">
        <v>185</v>
      </c>
      <c r="BT49" s="8">
        <v>187</v>
      </c>
      <c r="BU49" s="8">
        <v>188</v>
      </c>
      <c r="BV49" s="8">
        <v>188</v>
      </c>
      <c r="BW49" s="9">
        <v>128</v>
      </c>
      <c r="BX49" s="11">
        <f t="shared" si="3"/>
        <v>21</v>
      </c>
      <c r="BY49" s="11">
        <f t="shared" si="4"/>
        <v>11</v>
      </c>
      <c r="BZ49" s="11">
        <f t="shared" si="5"/>
        <v>10</v>
      </c>
      <c r="CA49" s="11">
        <f t="shared" si="6"/>
        <v>8</v>
      </c>
      <c r="CB49" s="11">
        <f t="shared" si="7"/>
        <v>7</v>
      </c>
      <c r="CC49" s="11">
        <f t="shared" si="8"/>
        <v>7</v>
      </c>
      <c r="CD49" s="11">
        <f t="shared" si="9"/>
        <v>6</v>
      </c>
      <c r="CE49" s="11">
        <f t="shared" si="10"/>
        <v>6</v>
      </c>
      <c r="CF49" s="11">
        <f t="shared" si="11"/>
        <v>6</v>
      </c>
      <c r="CG49" s="11">
        <f t="shared" si="12"/>
        <v>6</v>
      </c>
      <c r="CH49" s="11">
        <f t="shared" si="13"/>
        <v>5</v>
      </c>
      <c r="CI49" s="11">
        <f t="shared" si="14"/>
        <v>7</v>
      </c>
      <c r="CJ49" s="11">
        <f t="shared" si="15"/>
        <v>7</v>
      </c>
      <c r="CK49" s="11">
        <f t="shared" si="16"/>
        <v>8</v>
      </c>
      <c r="CL49" s="11">
        <f t="shared" si="17"/>
        <v>6</v>
      </c>
      <c r="CM49" s="11">
        <f t="shared" si="18"/>
        <v>4</v>
      </c>
      <c r="CN49" s="11">
        <f t="shared" si="19"/>
        <v>2</v>
      </c>
      <c r="CO49" s="11">
        <f t="shared" si="20"/>
        <v>1</v>
      </c>
      <c r="CP49" s="11">
        <f t="shared" si="21"/>
        <v>0</v>
      </c>
      <c r="CS49" s="8">
        <v>55</v>
      </c>
      <c r="CT49" s="8">
        <v>73</v>
      </c>
      <c r="CU49" s="8">
        <v>90</v>
      </c>
      <c r="CV49" s="8">
        <v>100</v>
      </c>
      <c r="CW49" s="8">
        <v>108</v>
      </c>
      <c r="CX49" s="8">
        <v>115</v>
      </c>
      <c r="CY49" s="8">
        <v>121</v>
      </c>
      <c r="CZ49" s="8">
        <v>128</v>
      </c>
      <c r="DA49" s="8">
        <v>134</v>
      </c>
      <c r="DB49" s="8">
        <v>140</v>
      </c>
      <c r="DC49" s="8">
        <v>147</v>
      </c>
      <c r="DD49" s="8">
        <v>153</v>
      </c>
      <c r="DE49" s="8">
        <v>160</v>
      </c>
      <c r="DF49" s="8">
        <v>165</v>
      </c>
      <c r="DG49" s="8">
        <v>169</v>
      </c>
      <c r="DH49" s="8">
        <v>170</v>
      </c>
      <c r="DI49" s="8">
        <v>171</v>
      </c>
      <c r="DJ49" s="8">
        <v>171</v>
      </c>
      <c r="DK49" s="8">
        <v>172</v>
      </c>
      <c r="DL49" s="8">
        <v>172</v>
      </c>
      <c r="DM49" s="8">
        <v>117</v>
      </c>
      <c r="DN49" s="6">
        <f>Tabela2[[#This Row],[1rok]]-Tabela2[[#This Row],[dlugosc_ur]]</f>
        <v>18</v>
      </c>
      <c r="DO49" s="14">
        <f>Tabela2[[#This Row],[2lata]]-Tabela2[[#This Row],[1rok]]</f>
        <v>17</v>
      </c>
      <c r="DP49" s="14">
        <f>Tabela2[[#This Row],[3lata]]-Tabela2[[#This Row],[2lata]]</f>
        <v>10</v>
      </c>
      <c r="DQ49" s="14">
        <f>Tabela2[[#This Row],[4lata]]-Tabela2[[#This Row],[3lata]]</f>
        <v>8</v>
      </c>
      <c r="DR49" s="14">
        <f>Tabela2[[#This Row],[5lat]]-Tabela2[[#This Row],[4lata]]</f>
        <v>7</v>
      </c>
      <c r="DS49" s="14">
        <f>Tabela2[[#This Row],[6lat]]-Tabela2[[#This Row],[5lat]]</f>
        <v>6</v>
      </c>
      <c r="DT49" s="14">
        <f>Tabela2[[#This Row],[7lat]]-Tabela2[[#This Row],[6lat]]</f>
        <v>7</v>
      </c>
      <c r="DU49" s="14">
        <f>Tabela2[[#This Row],[8lat]]-Tabela2[[#This Row],[7lat]]</f>
        <v>6</v>
      </c>
      <c r="DV49" s="14">
        <f>Tabela2[[#This Row],[9lat]]-Tabela2[[#This Row],[8lat]]</f>
        <v>6</v>
      </c>
      <c r="DW49" s="14">
        <f>Tabela2[[#This Row],[10lat]]-Tabela2[[#This Row],[9lat]]</f>
        <v>7</v>
      </c>
      <c r="DX49" s="14">
        <f>Tabela2[[#This Row],[11lat]]-Tabela2[[#This Row],[10lat]]</f>
        <v>6</v>
      </c>
      <c r="DY49" s="14">
        <f>Tabela2[[#This Row],[12lat]]-Tabela2[[#This Row],[11lat]]</f>
        <v>7</v>
      </c>
      <c r="DZ49" s="14">
        <f>Tabela2[[#This Row],[13lat]]-Tabela2[[#This Row],[12lat]]</f>
        <v>5</v>
      </c>
      <c r="EA49" s="14">
        <f>Tabela2[[#This Row],[14lat]]-Tabela2[[#This Row],[13lat]]</f>
        <v>4</v>
      </c>
      <c r="EB49" s="14">
        <f>Tabela2[[#This Row],[15lat]]-Tabela2[[#This Row],[14lat]]</f>
        <v>1</v>
      </c>
      <c r="EC49" s="14">
        <f>Tabela2[[#This Row],[16lat]]-Tabela2[[#This Row],[15lat]]</f>
        <v>1</v>
      </c>
      <c r="ED49" s="14">
        <f>Tabela2[[#This Row],[17 lat]]-Tabela2[[#This Row],[16lat]]</f>
        <v>0</v>
      </c>
      <c r="EE49" s="14">
        <f>Tabela2[[#This Row],[18lat]]-Tabela2[[#This Row],[17 lat]]</f>
        <v>1</v>
      </c>
      <c r="EF49" s="14">
        <f>Tabela2[[#This Row],[19lat]]-Tabela2[[#This Row],[18lat]]</f>
        <v>0</v>
      </c>
    </row>
    <row r="50" spans="1:136" x14ac:dyDescent="0.25">
      <c r="A50">
        <v>591</v>
      </c>
      <c r="B50" s="1" t="s">
        <v>22</v>
      </c>
      <c r="C50">
        <v>49</v>
      </c>
      <c r="D50">
        <v>67</v>
      </c>
      <c r="E50">
        <v>84</v>
      </c>
      <c r="F50">
        <v>93</v>
      </c>
      <c r="G50">
        <v>100</v>
      </c>
      <c r="H50">
        <v>106</v>
      </c>
      <c r="I50">
        <v>112</v>
      </c>
      <c r="J50">
        <v>117</v>
      </c>
      <c r="K50">
        <v>123</v>
      </c>
      <c r="L50">
        <v>129</v>
      </c>
      <c r="M50">
        <v>134</v>
      </c>
      <c r="N50">
        <v>141</v>
      </c>
      <c r="O50">
        <v>147</v>
      </c>
      <c r="P50">
        <v>152</v>
      </c>
      <c r="Q50">
        <v>155</v>
      </c>
      <c r="R50">
        <v>157</v>
      </c>
      <c r="S50">
        <v>158</v>
      </c>
      <c r="T50">
        <v>159</v>
      </c>
      <c r="U50">
        <v>159</v>
      </c>
      <c r="V50">
        <v>159</v>
      </c>
      <c r="W50">
        <f>wzrost[[#This Row],[19lat]]-wzrost[[#This Row],[dlugosc_ur]]</f>
        <v>110</v>
      </c>
      <c r="X50">
        <f>wzrost[[#This Row],[19lat]]-wzrost[[#This Row],[15lat]]</f>
        <v>2</v>
      </c>
      <c r="Y50">
        <f>IF(wzrost[[#This Row],[1rok]]&lt;=5,IF(wzrost[[#This Row],[plec]]="ch",1,0),0)</f>
        <v>0</v>
      </c>
      <c r="Z50" s="1"/>
      <c r="AA50" s="1"/>
      <c r="AB50" s="1" t="e">
        <f>_xlfn.PERCENTILE.INC(wzrost[1rok],5)</f>
        <v>#NUM!</v>
      </c>
      <c r="BC50" s="6">
        <v>60</v>
      </c>
      <c r="BD50" s="6">
        <v>81</v>
      </c>
      <c r="BE50" s="6">
        <v>92</v>
      </c>
      <c r="BF50" s="6">
        <v>102</v>
      </c>
      <c r="BG50" s="6">
        <v>110</v>
      </c>
      <c r="BH50" s="6">
        <v>117</v>
      </c>
      <c r="BI50" s="6">
        <v>123</v>
      </c>
      <c r="BJ50" s="6">
        <v>130</v>
      </c>
      <c r="BK50" s="6">
        <v>136</v>
      </c>
      <c r="BL50" s="6">
        <v>141</v>
      </c>
      <c r="BM50" s="6">
        <v>147</v>
      </c>
      <c r="BN50" s="6">
        <v>153</v>
      </c>
      <c r="BO50" s="6">
        <v>159</v>
      </c>
      <c r="BP50" s="6">
        <v>167</v>
      </c>
      <c r="BQ50" s="6">
        <v>174</v>
      </c>
      <c r="BR50" s="6">
        <v>180</v>
      </c>
      <c r="BS50" s="6">
        <v>184</v>
      </c>
      <c r="BT50" s="6">
        <v>187</v>
      </c>
      <c r="BU50" s="6">
        <v>187</v>
      </c>
      <c r="BV50" s="6">
        <v>188</v>
      </c>
      <c r="BW50" s="7">
        <v>128</v>
      </c>
      <c r="BX50" s="11">
        <f t="shared" si="3"/>
        <v>21</v>
      </c>
      <c r="BY50" s="11">
        <f t="shared" si="4"/>
        <v>11</v>
      </c>
      <c r="BZ50" s="11">
        <f t="shared" si="5"/>
        <v>10</v>
      </c>
      <c r="CA50" s="11">
        <f t="shared" si="6"/>
        <v>8</v>
      </c>
      <c r="CB50" s="11">
        <f t="shared" si="7"/>
        <v>7</v>
      </c>
      <c r="CC50" s="11">
        <f t="shared" si="8"/>
        <v>6</v>
      </c>
      <c r="CD50" s="11">
        <f t="shared" si="9"/>
        <v>7</v>
      </c>
      <c r="CE50" s="11">
        <f t="shared" si="10"/>
        <v>6</v>
      </c>
      <c r="CF50" s="11">
        <f t="shared" si="11"/>
        <v>5</v>
      </c>
      <c r="CG50" s="11">
        <f t="shared" si="12"/>
        <v>6</v>
      </c>
      <c r="CH50" s="11">
        <f t="shared" si="13"/>
        <v>6</v>
      </c>
      <c r="CI50" s="11">
        <f t="shared" si="14"/>
        <v>6</v>
      </c>
      <c r="CJ50" s="11">
        <f t="shared" si="15"/>
        <v>8</v>
      </c>
      <c r="CK50" s="11">
        <f t="shared" si="16"/>
        <v>7</v>
      </c>
      <c r="CL50" s="11">
        <f t="shared" si="17"/>
        <v>6</v>
      </c>
      <c r="CM50" s="11">
        <f t="shared" si="18"/>
        <v>4</v>
      </c>
      <c r="CN50" s="11">
        <f t="shared" si="19"/>
        <v>3</v>
      </c>
      <c r="CO50" s="11">
        <f t="shared" si="20"/>
        <v>0</v>
      </c>
      <c r="CP50" s="11">
        <f t="shared" si="21"/>
        <v>1</v>
      </c>
      <c r="CS50" s="6">
        <v>58</v>
      </c>
      <c r="CT50" s="6">
        <v>76</v>
      </c>
      <c r="CU50" s="6">
        <v>91</v>
      </c>
      <c r="CV50" s="6">
        <v>102</v>
      </c>
      <c r="CW50" s="6">
        <v>110</v>
      </c>
      <c r="CX50" s="6">
        <v>118</v>
      </c>
      <c r="CY50" s="6">
        <v>124</v>
      </c>
      <c r="CZ50" s="6">
        <v>131</v>
      </c>
      <c r="DA50" s="6">
        <v>137</v>
      </c>
      <c r="DB50" s="6">
        <v>144</v>
      </c>
      <c r="DC50" s="6">
        <v>150</v>
      </c>
      <c r="DD50" s="6">
        <v>157</v>
      </c>
      <c r="DE50" s="6">
        <v>164</v>
      </c>
      <c r="DF50" s="6">
        <v>169</v>
      </c>
      <c r="DG50" s="6">
        <v>172</v>
      </c>
      <c r="DH50" s="6">
        <v>174</v>
      </c>
      <c r="DI50" s="6">
        <v>175</v>
      </c>
      <c r="DJ50" s="6">
        <v>175</v>
      </c>
      <c r="DK50" s="6">
        <v>175</v>
      </c>
      <c r="DL50" s="6">
        <v>175</v>
      </c>
      <c r="DM50" s="6">
        <v>117</v>
      </c>
      <c r="DN50" s="6">
        <f>Tabela2[[#This Row],[1rok]]-Tabela2[[#This Row],[dlugosc_ur]]</f>
        <v>18</v>
      </c>
      <c r="DO50" s="14">
        <f>Tabela2[[#This Row],[2lata]]-Tabela2[[#This Row],[1rok]]</f>
        <v>15</v>
      </c>
      <c r="DP50" s="14">
        <f>Tabela2[[#This Row],[3lata]]-Tabela2[[#This Row],[2lata]]</f>
        <v>11</v>
      </c>
      <c r="DQ50" s="14">
        <f>Tabela2[[#This Row],[4lata]]-Tabela2[[#This Row],[3lata]]</f>
        <v>8</v>
      </c>
      <c r="DR50" s="14">
        <f>Tabela2[[#This Row],[5lat]]-Tabela2[[#This Row],[4lata]]</f>
        <v>8</v>
      </c>
      <c r="DS50" s="14">
        <f>Tabela2[[#This Row],[6lat]]-Tabela2[[#This Row],[5lat]]</f>
        <v>6</v>
      </c>
      <c r="DT50" s="14">
        <f>Tabela2[[#This Row],[7lat]]-Tabela2[[#This Row],[6lat]]</f>
        <v>7</v>
      </c>
      <c r="DU50" s="14">
        <f>Tabela2[[#This Row],[8lat]]-Tabela2[[#This Row],[7lat]]</f>
        <v>6</v>
      </c>
      <c r="DV50" s="14">
        <f>Tabela2[[#This Row],[9lat]]-Tabela2[[#This Row],[8lat]]</f>
        <v>7</v>
      </c>
      <c r="DW50" s="14">
        <f>Tabela2[[#This Row],[10lat]]-Tabela2[[#This Row],[9lat]]</f>
        <v>6</v>
      </c>
      <c r="DX50" s="14">
        <f>Tabela2[[#This Row],[11lat]]-Tabela2[[#This Row],[10lat]]</f>
        <v>7</v>
      </c>
      <c r="DY50" s="14">
        <f>Tabela2[[#This Row],[12lat]]-Tabela2[[#This Row],[11lat]]</f>
        <v>7</v>
      </c>
      <c r="DZ50" s="14">
        <f>Tabela2[[#This Row],[13lat]]-Tabela2[[#This Row],[12lat]]</f>
        <v>5</v>
      </c>
      <c r="EA50" s="14">
        <f>Tabela2[[#This Row],[14lat]]-Tabela2[[#This Row],[13lat]]</f>
        <v>3</v>
      </c>
      <c r="EB50" s="14">
        <f>Tabela2[[#This Row],[15lat]]-Tabela2[[#This Row],[14lat]]</f>
        <v>2</v>
      </c>
      <c r="EC50" s="14">
        <f>Tabela2[[#This Row],[16lat]]-Tabela2[[#This Row],[15lat]]</f>
        <v>1</v>
      </c>
      <c r="ED50" s="14">
        <f>Tabela2[[#This Row],[17 lat]]-Tabela2[[#This Row],[16lat]]</f>
        <v>0</v>
      </c>
      <c r="EE50" s="14">
        <f>Tabela2[[#This Row],[18lat]]-Tabela2[[#This Row],[17 lat]]</f>
        <v>0</v>
      </c>
      <c r="EF50" s="14">
        <f>Tabela2[[#This Row],[19lat]]-Tabela2[[#This Row],[18lat]]</f>
        <v>0</v>
      </c>
    </row>
    <row r="51" spans="1:136" x14ac:dyDescent="0.25">
      <c r="A51">
        <v>622</v>
      </c>
      <c r="B51" s="1" t="s">
        <v>22</v>
      </c>
      <c r="C51">
        <v>46</v>
      </c>
      <c r="D51">
        <v>64</v>
      </c>
      <c r="E51">
        <v>82</v>
      </c>
      <c r="F51">
        <v>91</v>
      </c>
      <c r="G51">
        <v>98</v>
      </c>
      <c r="H51">
        <v>104</v>
      </c>
      <c r="I51">
        <v>110</v>
      </c>
      <c r="J51">
        <v>115</v>
      </c>
      <c r="K51">
        <v>120</v>
      </c>
      <c r="L51">
        <v>126</v>
      </c>
      <c r="M51">
        <v>132</v>
      </c>
      <c r="N51">
        <v>138</v>
      </c>
      <c r="O51">
        <v>144</v>
      </c>
      <c r="P51">
        <v>149</v>
      </c>
      <c r="Q51">
        <v>153</v>
      </c>
      <c r="R51">
        <v>154</v>
      </c>
      <c r="S51">
        <v>155</v>
      </c>
      <c r="T51">
        <v>156</v>
      </c>
      <c r="U51">
        <v>156</v>
      </c>
      <c r="V51">
        <v>156</v>
      </c>
      <c r="W51">
        <f>wzrost[[#This Row],[19lat]]-wzrost[[#This Row],[dlugosc_ur]]</f>
        <v>110</v>
      </c>
      <c r="X51">
        <f>wzrost[[#This Row],[19lat]]-wzrost[[#This Row],[15lat]]</f>
        <v>2</v>
      </c>
      <c r="Y51">
        <f>IF(wzrost[[#This Row],[1rok]]&lt;=5,IF(wzrost[[#This Row],[plec]]="ch",1,0),0)</f>
        <v>0</v>
      </c>
      <c r="Z51" s="1"/>
      <c r="AA51" s="1"/>
      <c r="AB51" s="1" t="e">
        <f>_xlfn.PERCENTILE.INC(wzrost[1rok],5)</f>
        <v>#NUM!</v>
      </c>
      <c r="BC51" s="8">
        <v>60</v>
      </c>
      <c r="BD51" s="8">
        <v>81</v>
      </c>
      <c r="BE51" s="8">
        <v>92</v>
      </c>
      <c r="BF51" s="8">
        <v>102</v>
      </c>
      <c r="BG51" s="8">
        <v>110</v>
      </c>
      <c r="BH51" s="8">
        <v>117</v>
      </c>
      <c r="BI51" s="8">
        <v>123</v>
      </c>
      <c r="BJ51" s="8">
        <v>130</v>
      </c>
      <c r="BK51" s="8">
        <v>136</v>
      </c>
      <c r="BL51" s="8">
        <v>141</v>
      </c>
      <c r="BM51" s="8">
        <v>147</v>
      </c>
      <c r="BN51" s="8">
        <v>153</v>
      </c>
      <c r="BO51" s="8">
        <v>159</v>
      </c>
      <c r="BP51" s="8">
        <v>167</v>
      </c>
      <c r="BQ51" s="8">
        <v>174</v>
      </c>
      <c r="BR51" s="8">
        <v>180</v>
      </c>
      <c r="BS51" s="8">
        <v>184</v>
      </c>
      <c r="BT51" s="8">
        <v>187</v>
      </c>
      <c r="BU51" s="8">
        <v>187</v>
      </c>
      <c r="BV51" s="8">
        <v>188</v>
      </c>
      <c r="BW51" s="9">
        <v>128</v>
      </c>
      <c r="BX51" s="11">
        <f t="shared" si="3"/>
        <v>21</v>
      </c>
      <c r="BY51" s="11">
        <f t="shared" si="4"/>
        <v>11</v>
      </c>
      <c r="BZ51" s="11">
        <f t="shared" si="5"/>
        <v>10</v>
      </c>
      <c r="CA51" s="11">
        <f t="shared" si="6"/>
        <v>8</v>
      </c>
      <c r="CB51" s="11">
        <f t="shared" si="7"/>
        <v>7</v>
      </c>
      <c r="CC51" s="11">
        <f t="shared" si="8"/>
        <v>6</v>
      </c>
      <c r="CD51" s="11">
        <f t="shared" si="9"/>
        <v>7</v>
      </c>
      <c r="CE51" s="11">
        <f t="shared" si="10"/>
        <v>6</v>
      </c>
      <c r="CF51" s="11">
        <f t="shared" si="11"/>
        <v>5</v>
      </c>
      <c r="CG51" s="11">
        <f t="shared" si="12"/>
        <v>6</v>
      </c>
      <c r="CH51" s="11">
        <f t="shared" si="13"/>
        <v>6</v>
      </c>
      <c r="CI51" s="11">
        <f t="shared" si="14"/>
        <v>6</v>
      </c>
      <c r="CJ51" s="11">
        <f t="shared" si="15"/>
        <v>8</v>
      </c>
      <c r="CK51" s="11">
        <f t="shared" si="16"/>
        <v>7</v>
      </c>
      <c r="CL51" s="11">
        <f t="shared" si="17"/>
        <v>6</v>
      </c>
      <c r="CM51" s="11">
        <f t="shared" si="18"/>
        <v>4</v>
      </c>
      <c r="CN51" s="11">
        <f t="shared" si="19"/>
        <v>3</v>
      </c>
      <c r="CO51" s="11">
        <f t="shared" si="20"/>
        <v>0</v>
      </c>
      <c r="CP51" s="11">
        <f t="shared" si="21"/>
        <v>1</v>
      </c>
      <c r="CS51" s="8">
        <v>60</v>
      </c>
      <c r="CT51" s="8">
        <v>78</v>
      </c>
      <c r="CU51" s="8">
        <v>92</v>
      </c>
      <c r="CV51" s="8">
        <v>103</v>
      </c>
      <c r="CW51" s="8">
        <v>111</v>
      </c>
      <c r="CX51" s="8">
        <v>119</v>
      </c>
      <c r="CY51" s="8">
        <v>125</v>
      </c>
      <c r="CZ51" s="8">
        <v>132</v>
      </c>
      <c r="DA51" s="8">
        <v>138</v>
      </c>
      <c r="DB51" s="8">
        <v>145</v>
      </c>
      <c r="DC51" s="8">
        <v>152</v>
      </c>
      <c r="DD51" s="8">
        <v>159</v>
      </c>
      <c r="DE51" s="8">
        <v>165</v>
      </c>
      <c r="DF51" s="8">
        <v>171</v>
      </c>
      <c r="DG51" s="8">
        <v>174</v>
      </c>
      <c r="DH51" s="8">
        <v>176</v>
      </c>
      <c r="DI51" s="8">
        <v>177</v>
      </c>
      <c r="DJ51" s="8">
        <v>177</v>
      </c>
      <c r="DK51" s="8">
        <v>177</v>
      </c>
      <c r="DL51" s="8">
        <v>177</v>
      </c>
      <c r="DM51" s="8">
        <v>117</v>
      </c>
      <c r="DN51" s="6">
        <f>Tabela2[[#This Row],[1rok]]-Tabela2[[#This Row],[dlugosc_ur]]</f>
        <v>18</v>
      </c>
      <c r="DO51" s="14">
        <f>Tabela2[[#This Row],[2lata]]-Tabela2[[#This Row],[1rok]]</f>
        <v>14</v>
      </c>
      <c r="DP51" s="14">
        <f>Tabela2[[#This Row],[3lata]]-Tabela2[[#This Row],[2lata]]</f>
        <v>11</v>
      </c>
      <c r="DQ51" s="14">
        <f>Tabela2[[#This Row],[4lata]]-Tabela2[[#This Row],[3lata]]</f>
        <v>8</v>
      </c>
      <c r="DR51" s="14">
        <f>Tabela2[[#This Row],[5lat]]-Tabela2[[#This Row],[4lata]]</f>
        <v>8</v>
      </c>
      <c r="DS51" s="14">
        <f>Tabela2[[#This Row],[6lat]]-Tabela2[[#This Row],[5lat]]</f>
        <v>6</v>
      </c>
      <c r="DT51" s="14">
        <f>Tabela2[[#This Row],[7lat]]-Tabela2[[#This Row],[6lat]]</f>
        <v>7</v>
      </c>
      <c r="DU51" s="14">
        <f>Tabela2[[#This Row],[8lat]]-Tabela2[[#This Row],[7lat]]</f>
        <v>6</v>
      </c>
      <c r="DV51" s="14">
        <f>Tabela2[[#This Row],[9lat]]-Tabela2[[#This Row],[8lat]]</f>
        <v>7</v>
      </c>
      <c r="DW51" s="14">
        <f>Tabela2[[#This Row],[10lat]]-Tabela2[[#This Row],[9lat]]</f>
        <v>7</v>
      </c>
      <c r="DX51" s="14">
        <f>Tabela2[[#This Row],[11lat]]-Tabela2[[#This Row],[10lat]]</f>
        <v>7</v>
      </c>
      <c r="DY51" s="14">
        <f>Tabela2[[#This Row],[12lat]]-Tabela2[[#This Row],[11lat]]</f>
        <v>6</v>
      </c>
      <c r="DZ51" s="14">
        <f>Tabela2[[#This Row],[13lat]]-Tabela2[[#This Row],[12lat]]</f>
        <v>6</v>
      </c>
      <c r="EA51" s="14">
        <f>Tabela2[[#This Row],[14lat]]-Tabela2[[#This Row],[13lat]]</f>
        <v>3</v>
      </c>
      <c r="EB51" s="14">
        <f>Tabela2[[#This Row],[15lat]]-Tabela2[[#This Row],[14lat]]</f>
        <v>2</v>
      </c>
      <c r="EC51" s="14">
        <f>Tabela2[[#This Row],[16lat]]-Tabela2[[#This Row],[15lat]]</f>
        <v>1</v>
      </c>
      <c r="ED51" s="14">
        <f>Tabela2[[#This Row],[17 lat]]-Tabela2[[#This Row],[16lat]]</f>
        <v>0</v>
      </c>
      <c r="EE51" s="14">
        <f>Tabela2[[#This Row],[18lat]]-Tabela2[[#This Row],[17 lat]]</f>
        <v>0</v>
      </c>
      <c r="EF51" s="14">
        <f>Tabela2[[#This Row],[19lat]]-Tabela2[[#This Row],[18lat]]</f>
        <v>0</v>
      </c>
    </row>
    <row r="52" spans="1:136" x14ac:dyDescent="0.25">
      <c r="A52">
        <v>635</v>
      </c>
      <c r="B52" s="1" t="s">
        <v>22</v>
      </c>
      <c r="C52">
        <v>46</v>
      </c>
      <c r="D52">
        <v>65</v>
      </c>
      <c r="E52">
        <v>81</v>
      </c>
      <c r="F52">
        <v>91</v>
      </c>
      <c r="G52">
        <v>98</v>
      </c>
      <c r="H52">
        <v>105</v>
      </c>
      <c r="I52">
        <v>111</v>
      </c>
      <c r="J52">
        <v>117</v>
      </c>
      <c r="K52">
        <v>122</v>
      </c>
      <c r="L52">
        <v>128</v>
      </c>
      <c r="M52">
        <v>134</v>
      </c>
      <c r="N52">
        <v>140</v>
      </c>
      <c r="O52">
        <v>146</v>
      </c>
      <c r="P52">
        <v>151</v>
      </c>
      <c r="Q52">
        <v>154</v>
      </c>
      <c r="R52">
        <v>155</v>
      </c>
      <c r="S52">
        <v>156</v>
      </c>
      <c r="T52">
        <v>156</v>
      </c>
      <c r="U52">
        <v>156</v>
      </c>
      <c r="V52">
        <v>156</v>
      </c>
      <c r="W52">
        <f>wzrost[[#This Row],[19lat]]-wzrost[[#This Row],[dlugosc_ur]]</f>
        <v>110</v>
      </c>
      <c r="X52">
        <f>wzrost[[#This Row],[19lat]]-wzrost[[#This Row],[15lat]]</f>
        <v>1</v>
      </c>
      <c r="Y52">
        <f>IF(wzrost[[#This Row],[1rok]]&lt;=5,IF(wzrost[[#This Row],[plec]]="ch",1,0),0)</f>
        <v>0</v>
      </c>
      <c r="Z52" s="1"/>
      <c r="AA52" s="1"/>
      <c r="AB52" s="1" t="e">
        <f>_xlfn.PERCENTILE.INC(wzrost[1rok],5)</f>
        <v>#NUM!</v>
      </c>
      <c r="BC52" s="6">
        <v>60</v>
      </c>
      <c r="BD52" s="6">
        <v>81</v>
      </c>
      <c r="BE52" s="6">
        <v>92</v>
      </c>
      <c r="BF52" s="6">
        <v>102</v>
      </c>
      <c r="BG52" s="6">
        <v>110</v>
      </c>
      <c r="BH52" s="6">
        <v>117</v>
      </c>
      <c r="BI52" s="6">
        <v>124</v>
      </c>
      <c r="BJ52" s="6">
        <v>130</v>
      </c>
      <c r="BK52" s="6">
        <v>136</v>
      </c>
      <c r="BL52" s="6">
        <v>142</v>
      </c>
      <c r="BM52" s="6">
        <v>147</v>
      </c>
      <c r="BN52" s="6">
        <v>153</v>
      </c>
      <c r="BO52" s="6">
        <v>160</v>
      </c>
      <c r="BP52" s="6">
        <v>167</v>
      </c>
      <c r="BQ52" s="6">
        <v>175</v>
      </c>
      <c r="BR52" s="6">
        <v>181</v>
      </c>
      <c r="BS52" s="6">
        <v>185</v>
      </c>
      <c r="BT52" s="6">
        <v>187</v>
      </c>
      <c r="BU52" s="6">
        <v>188</v>
      </c>
      <c r="BV52" s="6">
        <v>188</v>
      </c>
      <c r="BW52" s="7">
        <v>128</v>
      </c>
      <c r="BX52" s="11">
        <f t="shared" si="3"/>
        <v>21</v>
      </c>
      <c r="BY52" s="11">
        <f t="shared" si="4"/>
        <v>11</v>
      </c>
      <c r="BZ52" s="11">
        <f t="shared" si="5"/>
        <v>10</v>
      </c>
      <c r="CA52" s="11">
        <f t="shared" si="6"/>
        <v>8</v>
      </c>
      <c r="CB52" s="11">
        <f t="shared" si="7"/>
        <v>7</v>
      </c>
      <c r="CC52" s="11">
        <f t="shared" si="8"/>
        <v>7</v>
      </c>
      <c r="CD52" s="11">
        <f t="shared" si="9"/>
        <v>6</v>
      </c>
      <c r="CE52" s="11">
        <f t="shared" si="10"/>
        <v>6</v>
      </c>
      <c r="CF52" s="11">
        <f t="shared" si="11"/>
        <v>6</v>
      </c>
      <c r="CG52" s="11">
        <f t="shared" si="12"/>
        <v>5</v>
      </c>
      <c r="CH52" s="11">
        <f t="shared" si="13"/>
        <v>6</v>
      </c>
      <c r="CI52" s="11">
        <f t="shared" si="14"/>
        <v>7</v>
      </c>
      <c r="CJ52" s="11">
        <f t="shared" si="15"/>
        <v>7</v>
      </c>
      <c r="CK52" s="11">
        <f t="shared" si="16"/>
        <v>8</v>
      </c>
      <c r="CL52" s="11">
        <f t="shared" si="17"/>
        <v>6</v>
      </c>
      <c r="CM52" s="11">
        <f t="shared" si="18"/>
        <v>4</v>
      </c>
      <c r="CN52" s="11">
        <f t="shared" si="19"/>
        <v>2</v>
      </c>
      <c r="CO52" s="11">
        <f t="shared" si="20"/>
        <v>1</v>
      </c>
      <c r="CP52" s="11">
        <f t="shared" si="21"/>
        <v>0</v>
      </c>
      <c r="CS52" s="6">
        <v>54</v>
      </c>
      <c r="CT52" s="6">
        <v>73</v>
      </c>
      <c r="CU52" s="6">
        <v>89</v>
      </c>
      <c r="CV52" s="6">
        <v>99</v>
      </c>
      <c r="CW52" s="6">
        <v>108</v>
      </c>
      <c r="CX52" s="6">
        <v>115</v>
      </c>
      <c r="CY52" s="6">
        <v>121</v>
      </c>
      <c r="CZ52" s="6">
        <v>127</v>
      </c>
      <c r="DA52" s="6">
        <v>133</v>
      </c>
      <c r="DB52" s="6">
        <v>140</v>
      </c>
      <c r="DC52" s="6">
        <v>146</v>
      </c>
      <c r="DD52" s="6">
        <v>153</v>
      </c>
      <c r="DE52" s="6">
        <v>160</v>
      </c>
      <c r="DF52" s="6">
        <v>165</v>
      </c>
      <c r="DG52" s="6">
        <v>168</v>
      </c>
      <c r="DH52" s="6">
        <v>170</v>
      </c>
      <c r="DI52" s="6">
        <v>171</v>
      </c>
      <c r="DJ52" s="6">
        <v>171</v>
      </c>
      <c r="DK52" s="6">
        <v>171</v>
      </c>
      <c r="DL52" s="6">
        <v>171</v>
      </c>
      <c r="DM52" s="6">
        <v>117</v>
      </c>
      <c r="DN52" s="6">
        <f>Tabela2[[#This Row],[1rok]]-Tabela2[[#This Row],[dlugosc_ur]]</f>
        <v>19</v>
      </c>
      <c r="DO52" s="14">
        <f>Tabela2[[#This Row],[2lata]]-Tabela2[[#This Row],[1rok]]</f>
        <v>16</v>
      </c>
      <c r="DP52" s="14">
        <f>Tabela2[[#This Row],[3lata]]-Tabela2[[#This Row],[2lata]]</f>
        <v>10</v>
      </c>
      <c r="DQ52" s="14">
        <f>Tabela2[[#This Row],[4lata]]-Tabela2[[#This Row],[3lata]]</f>
        <v>9</v>
      </c>
      <c r="DR52" s="14">
        <f>Tabela2[[#This Row],[5lat]]-Tabela2[[#This Row],[4lata]]</f>
        <v>7</v>
      </c>
      <c r="DS52" s="14">
        <f>Tabela2[[#This Row],[6lat]]-Tabela2[[#This Row],[5lat]]</f>
        <v>6</v>
      </c>
      <c r="DT52" s="14">
        <f>Tabela2[[#This Row],[7lat]]-Tabela2[[#This Row],[6lat]]</f>
        <v>6</v>
      </c>
      <c r="DU52" s="14">
        <f>Tabela2[[#This Row],[8lat]]-Tabela2[[#This Row],[7lat]]</f>
        <v>6</v>
      </c>
      <c r="DV52" s="14">
        <f>Tabela2[[#This Row],[9lat]]-Tabela2[[#This Row],[8lat]]</f>
        <v>7</v>
      </c>
      <c r="DW52" s="14">
        <f>Tabela2[[#This Row],[10lat]]-Tabela2[[#This Row],[9lat]]</f>
        <v>6</v>
      </c>
      <c r="DX52" s="14">
        <f>Tabela2[[#This Row],[11lat]]-Tabela2[[#This Row],[10lat]]</f>
        <v>7</v>
      </c>
      <c r="DY52" s="14">
        <f>Tabela2[[#This Row],[12lat]]-Tabela2[[#This Row],[11lat]]</f>
        <v>7</v>
      </c>
      <c r="DZ52" s="14">
        <f>Tabela2[[#This Row],[13lat]]-Tabela2[[#This Row],[12lat]]</f>
        <v>5</v>
      </c>
      <c r="EA52" s="14">
        <f>Tabela2[[#This Row],[14lat]]-Tabela2[[#This Row],[13lat]]</f>
        <v>3</v>
      </c>
      <c r="EB52" s="14">
        <f>Tabela2[[#This Row],[15lat]]-Tabela2[[#This Row],[14lat]]</f>
        <v>2</v>
      </c>
      <c r="EC52" s="14">
        <f>Tabela2[[#This Row],[16lat]]-Tabela2[[#This Row],[15lat]]</f>
        <v>1</v>
      </c>
      <c r="ED52" s="14">
        <f>Tabela2[[#This Row],[17 lat]]-Tabela2[[#This Row],[16lat]]</f>
        <v>0</v>
      </c>
      <c r="EE52" s="14">
        <f>Tabela2[[#This Row],[18lat]]-Tabela2[[#This Row],[17 lat]]</f>
        <v>0</v>
      </c>
      <c r="EF52" s="14">
        <f>Tabela2[[#This Row],[19lat]]-Tabela2[[#This Row],[18lat]]</f>
        <v>0</v>
      </c>
    </row>
    <row r="53" spans="1:136" x14ac:dyDescent="0.25">
      <c r="A53">
        <v>691</v>
      </c>
      <c r="B53" s="1" t="s">
        <v>22</v>
      </c>
      <c r="C53">
        <v>50</v>
      </c>
      <c r="D53">
        <v>68</v>
      </c>
      <c r="E53">
        <v>84</v>
      </c>
      <c r="F53">
        <v>93</v>
      </c>
      <c r="G53">
        <v>100</v>
      </c>
      <c r="H53">
        <v>107</v>
      </c>
      <c r="I53">
        <v>112</v>
      </c>
      <c r="J53">
        <v>118</v>
      </c>
      <c r="K53">
        <v>123</v>
      </c>
      <c r="L53">
        <v>129</v>
      </c>
      <c r="M53">
        <v>135</v>
      </c>
      <c r="N53">
        <v>141</v>
      </c>
      <c r="O53">
        <v>147</v>
      </c>
      <c r="P53">
        <v>152</v>
      </c>
      <c r="Q53">
        <v>156</v>
      </c>
      <c r="R53">
        <v>158</v>
      </c>
      <c r="S53">
        <v>159</v>
      </c>
      <c r="T53">
        <v>159</v>
      </c>
      <c r="U53">
        <v>159</v>
      </c>
      <c r="V53">
        <v>160</v>
      </c>
      <c r="W53">
        <f>wzrost[[#This Row],[19lat]]-wzrost[[#This Row],[dlugosc_ur]]</f>
        <v>110</v>
      </c>
      <c r="X53">
        <f>wzrost[[#This Row],[19lat]]-wzrost[[#This Row],[15lat]]</f>
        <v>2</v>
      </c>
      <c r="Y53">
        <f>IF(wzrost[[#This Row],[1rok]]&lt;=5,IF(wzrost[[#This Row],[plec]]="ch",1,0),0)</f>
        <v>0</v>
      </c>
      <c r="Z53" s="1"/>
      <c r="AA53" s="1"/>
      <c r="AB53" s="1" t="e">
        <f>_xlfn.PERCENTILE.INC(wzrost[1rok],5)</f>
        <v>#NUM!</v>
      </c>
      <c r="BC53" s="8">
        <v>59</v>
      </c>
      <c r="BD53" s="8">
        <v>79</v>
      </c>
      <c r="BE53" s="8">
        <v>90</v>
      </c>
      <c r="BF53" s="8">
        <v>100</v>
      </c>
      <c r="BG53" s="8">
        <v>108</v>
      </c>
      <c r="BH53" s="8">
        <v>115</v>
      </c>
      <c r="BI53" s="8">
        <v>122</v>
      </c>
      <c r="BJ53" s="8">
        <v>128</v>
      </c>
      <c r="BK53" s="8">
        <v>134</v>
      </c>
      <c r="BL53" s="8">
        <v>139</v>
      </c>
      <c r="BM53" s="8">
        <v>145</v>
      </c>
      <c r="BN53" s="8">
        <v>151</v>
      </c>
      <c r="BO53" s="8">
        <v>157</v>
      </c>
      <c r="BP53" s="8">
        <v>164</v>
      </c>
      <c r="BQ53" s="8">
        <v>172</v>
      </c>
      <c r="BR53" s="8">
        <v>177</v>
      </c>
      <c r="BS53" s="8">
        <v>181</v>
      </c>
      <c r="BT53" s="8">
        <v>184</v>
      </c>
      <c r="BU53" s="8">
        <v>185</v>
      </c>
      <c r="BV53" s="8">
        <v>187</v>
      </c>
      <c r="BW53" s="9">
        <v>128</v>
      </c>
      <c r="BX53" s="11">
        <f t="shared" si="3"/>
        <v>20</v>
      </c>
      <c r="BY53" s="11">
        <f t="shared" si="4"/>
        <v>11</v>
      </c>
      <c r="BZ53" s="11">
        <f t="shared" si="5"/>
        <v>10</v>
      </c>
      <c r="CA53" s="11">
        <f t="shared" si="6"/>
        <v>8</v>
      </c>
      <c r="CB53" s="11">
        <f t="shared" si="7"/>
        <v>7</v>
      </c>
      <c r="CC53" s="11">
        <f t="shared" si="8"/>
        <v>7</v>
      </c>
      <c r="CD53" s="11">
        <f t="shared" si="9"/>
        <v>6</v>
      </c>
      <c r="CE53" s="11">
        <f t="shared" si="10"/>
        <v>6</v>
      </c>
      <c r="CF53" s="11">
        <f t="shared" si="11"/>
        <v>5</v>
      </c>
      <c r="CG53" s="11">
        <f t="shared" si="12"/>
        <v>6</v>
      </c>
      <c r="CH53" s="11">
        <f t="shared" si="13"/>
        <v>6</v>
      </c>
      <c r="CI53" s="11">
        <f t="shared" si="14"/>
        <v>6</v>
      </c>
      <c r="CJ53" s="11">
        <f t="shared" si="15"/>
        <v>7</v>
      </c>
      <c r="CK53" s="11">
        <f t="shared" si="16"/>
        <v>8</v>
      </c>
      <c r="CL53" s="11">
        <f t="shared" si="17"/>
        <v>5</v>
      </c>
      <c r="CM53" s="11">
        <f t="shared" si="18"/>
        <v>4</v>
      </c>
      <c r="CN53" s="11">
        <f t="shared" si="19"/>
        <v>3</v>
      </c>
      <c r="CO53" s="11">
        <f t="shared" si="20"/>
        <v>1</v>
      </c>
      <c r="CP53" s="11">
        <f t="shared" si="21"/>
        <v>2</v>
      </c>
      <c r="CS53" s="8">
        <v>55</v>
      </c>
      <c r="CT53" s="8">
        <v>73</v>
      </c>
      <c r="CU53" s="8">
        <v>90</v>
      </c>
      <c r="CV53" s="8">
        <v>100</v>
      </c>
      <c r="CW53" s="8">
        <v>108</v>
      </c>
      <c r="CX53" s="8">
        <v>115</v>
      </c>
      <c r="CY53" s="8">
        <v>121</v>
      </c>
      <c r="CZ53" s="8">
        <v>128</v>
      </c>
      <c r="DA53" s="8">
        <v>134</v>
      </c>
      <c r="DB53" s="8">
        <v>140</v>
      </c>
      <c r="DC53" s="8">
        <v>147</v>
      </c>
      <c r="DD53" s="8">
        <v>153</v>
      </c>
      <c r="DE53" s="8">
        <v>160</v>
      </c>
      <c r="DF53" s="8">
        <v>165</v>
      </c>
      <c r="DG53" s="8">
        <v>169</v>
      </c>
      <c r="DH53" s="8">
        <v>171</v>
      </c>
      <c r="DI53" s="8">
        <v>171</v>
      </c>
      <c r="DJ53" s="8">
        <v>172</v>
      </c>
      <c r="DK53" s="8">
        <v>172</v>
      </c>
      <c r="DL53" s="8">
        <v>172</v>
      </c>
      <c r="DM53" s="8">
        <v>117</v>
      </c>
      <c r="DN53" s="6">
        <f>Tabela2[[#This Row],[1rok]]-Tabela2[[#This Row],[dlugosc_ur]]</f>
        <v>18</v>
      </c>
      <c r="DO53" s="14">
        <f>Tabela2[[#This Row],[2lata]]-Tabela2[[#This Row],[1rok]]</f>
        <v>17</v>
      </c>
      <c r="DP53" s="14">
        <f>Tabela2[[#This Row],[3lata]]-Tabela2[[#This Row],[2lata]]</f>
        <v>10</v>
      </c>
      <c r="DQ53" s="14">
        <f>Tabela2[[#This Row],[4lata]]-Tabela2[[#This Row],[3lata]]</f>
        <v>8</v>
      </c>
      <c r="DR53" s="14">
        <f>Tabela2[[#This Row],[5lat]]-Tabela2[[#This Row],[4lata]]</f>
        <v>7</v>
      </c>
      <c r="DS53" s="14">
        <f>Tabela2[[#This Row],[6lat]]-Tabela2[[#This Row],[5lat]]</f>
        <v>6</v>
      </c>
      <c r="DT53" s="14">
        <f>Tabela2[[#This Row],[7lat]]-Tabela2[[#This Row],[6lat]]</f>
        <v>7</v>
      </c>
      <c r="DU53" s="14">
        <f>Tabela2[[#This Row],[8lat]]-Tabela2[[#This Row],[7lat]]</f>
        <v>6</v>
      </c>
      <c r="DV53" s="14">
        <f>Tabela2[[#This Row],[9lat]]-Tabela2[[#This Row],[8lat]]</f>
        <v>6</v>
      </c>
      <c r="DW53" s="14">
        <f>Tabela2[[#This Row],[10lat]]-Tabela2[[#This Row],[9lat]]</f>
        <v>7</v>
      </c>
      <c r="DX53" s="14">
        <f>Tabela2[[#This Row],[11lat]]-Tabela2[[#This Row],[10lat]]</f>
        <v>6</v>
      </c>
      <c r="DY53" s="14">
        <f>Tabela2[[#This Row],[12lat]]-Tabela2[[#This Row],[11lat]]</f>
        <v>7</v>
      </c>
      <c r="DZ53" s="14">
        <f>Tabela2[[#This Row],[13lat]]-Tabela2[[#This Row],[12lat]]</f>
        <v>5</v>
      </c>
      <c r="EA53" s="14">
        <f>Tabela2[[#This Row],[14lat]]-Tabela2[[#This Row],[13lat]]</f>
        <v>4</v>
      </c>
      <c r="EB53" s="14">
        <f>Tabela2[[#This Row],[15lat]]-Tabela2[[#This Row],[14lat]]</f>
        <v>2</v>
      </c>
      <c r="EC53" s="14">
        <f>Tabela2[[#This Row],[16lat]]-Tabela2[[#This Row],[15lat]]</f>
        <v>0</v>
      </c>
      <c r="ED53" s="14">
        <f>Tabela2[[#This Row],[17 lat]]-Tabela2[[#This Row],[16lat]]</f>
        <v>1</v>
      </c>
      <c r="EE53" s="14">
        <f>Tabela2[[#This Row],[18lat]]-Tabela2[[#This Row],[17 lat]]</f>
        <v>0</v>
      </c>
      <c r="EF53" s="14">
        <f>Tabela2[[#This Row],[19lat]]-Tabela2[[#This Row],[18lat]]</f>
        <v>0</v>
      </c>
    </row>
    <row r="54" spans="1:136" x14ac:dyDescent="0.25">
      <c r="A54">
        <v>734</v>
      </c>
      <c r="B54" s="1" t="s">
        <v>22</v>
      </c>
      <c r="C54">
        <v>46</v>
      </c>
      <c r="D54">
        <v>64</v>
      </c>
      <c r="E54">
        <v>82</v>
      </c>
      <c r="F54">
        <v>91</v>
      </c>
      <c r="G54">
        <v>98</v>
      </c>
      <c r="H54">
        <v>104</v>
      </c>
      <c r="I54">
        <v>110</v>
      </c>
      <c r="J54">
        <v>115</v>
      </c>
      <c r="K54">
        <v>120</v>
      </c>
      <c r="L54">
        <v>126</v>
      </c>
      <c r="M54">
        <v>132</v>
      </c>
      <c r="N54">
        <v>138</v>
      </c>
      <c r="O54">
        <v>144</v>
      </c>
      <c r="P54">
        <v>149</v>
      </c>
      <c r="Q54">
        <v>152</v>
      </c>
      <c r="R54">
        <v>154</v>
      </c>
      <c r="S54">
        <v>155</v>
      </c>
      <c r="T54">
        <v>156</v>
      </c>
      <c r="U54">
        <v>156</v>
      </c>
      <c r="V54">
        <v>156</v>
      </c>
      <c r="W54">
        <f>wzrost[[#This Row],[19lat]]-wzrost[[#This Row],[dlugosc_ur]]</f>
        <v>110</v>
      </c>
      <c r="X54">
        <f>wzrost[[#This Row],[19lat]]-wzrost[[#This Row],[15lat]]</f>
        <v>2</v>
      </c>
      <c r="Y54">
        <f>IF(wzrost[[#This Row],[1rok]]&lt;=5,IF(wzrost[[#This Row],[plec]]="ch",1,0),0)</f>
        <v>0</v>
      </c>
      <c r="Z54" s="1"/>
      <c r="AA54" s="1"/>
      <c r="AB54" s="1" t="e">
        <f>_xlfn.PERCENTILE.INC(wzrost[1rok],5)</f>
        <v>#NUM!</v>
      </c>
      <c r="BC54" s="6">
        <v>60</v>
      </c>
      <c r="BD54" s="6">
        <v>80</v>
      </c>
      <c r="BE54" s="6">
        <v>92</v>
      </c>
      <c r="BF54" s="6">
        <v>101</v>
      </c>
      <c r="BG54" s="6">
        <v>109</v>
      </c>
      <c r="BH54" s="6">
        <v>116</v>
      </c>
      <c r="BI54" s="6">
        <v>123</v>
      </c>
      <c r="BJ54" s="6">
        <v>129</v>
      </c>
      <c r="BK54" s="6">
        <v>135</v>
      </c>
      <c r="BL54" s="6">
        <v>141</v>
      </c>
      <c r="BM54" s="6">
        <v>147</v>
      </c>
      <c r="BN54" s="6">
        <v>152</v>
      </c>
      <c r="BO54" s="6">
        <v>159</v>
      </c>
      <c r="BP54" s="6">
        <v>167</v>
      </c>
      <c r="BQ54" s="6">
        <v>175</v>
      </c>
      <c r="BR54" s="6">
        <v>181</v>
      </c>
      <c r="BS54" s="6">
        <v>185</v>
      </c>
      <c r="BT54" s="6">
        <v>187</v>
      </c>
      <c r="BU54" s="6">
        <v>188</v>
      </c>
      <c r="BV54" s="6">
        <v>188</v>
      </c>
      <c r="BW54" s="7">
        <v>128</v>
      </c>
      <c r="BX54" s="11">
        <f t="shared" si="3"/>
        <v>20</v>
      </c>
      <c r="BY54" s="11">
        <f t="shared" si="4"/>
        <v>12</v>
      </c>
      <c r="BZ54" s="11">
        <f t="shared" si="5"/>
        <v>9</v>
      </c>
      <c r="CA54" s="11">
        <f t="shared" si="6"/>
        <v>8</v>
      </c>
      <c r="CB54" s="11">
        <f t="shared" si="7"/>
        <v>7</v>
      </c>
      <c r="CC54" s="11">
        <f t="shared" si="8"/>
        <v>7</v>
      </c>
      <c r="CD54" s="11">
        <f t="shared" si="9"/>
        <v>6</v>
      </c>
      <c r="CE54" s="11">
        <f t="shared" si="10"/>
        <v>6</v>
      </c>
      <c r="CF54" s="11">
        <f t="shared" si="11"/>
        <v>6</v>
      </c>
      <c r="CG54" s="11">
        <f t="shared" si="12"/>
        <v>6</v>
      </c>
      <c r="CH54" s="11">
        <f t="shared" si="13"/>
        <v>5</v>
      </c>
      <c r="CI54" s="11">
        <f t="shared" si="14"/>
        <v>7</v>
      </c>
      <c r="CJ54" s="11">
        <f t="shared" si="15"/>
        <v>8</v>
      </c>
      <c r="CK54" s="11">
        <f t="shared" si="16"/>
        <v>8</v>
      </c>
      <c r="CL54" s="11">
        <f t="shared" si="17"/>
        <v>6</v>
      </c>
      <c r="CM54" s="11">
        <f t="shared" si="18"/>
        <v>4</v>
      </c>
      <c r="CN54" s="11">
        <f t="shared" si="19"/>
        <v>2</v>
      </c>
      <c r="CO54" s="11">
        <f t="shared" si="20"/>
        <v>1</v>
      </c>
      <c r="CP54" s="11">
        <f t="shared" si="21"/>
        <v>0</v>
      </c>
      <c r="CS54" s="6">
        <v>58</v>
      </c>
      <c r="CT54" s="6">
        <v>75</v>
      </c>
      <c r="CU54" s="6">
        <v>92</v>
      </c>
      <c r="CV54" s="6">
        <v>102</v>
      </c>
      <c r="CW54" s="6">
        <v>111</v>
      </c>
      <c r="CX54" s="6">
        <v>118</v>
      </c>
      <c r="CY54" s="6">
        <v>125</v>
      </c>
      <c r="CZ54" s="6">
        <v>131</v>
      </c>
      <c r="DA54" s="6">
        <v>137</v>
      </c>
      <c r="DB54" s="6">
        <v>144</v>
      </c>
      <c r="DC54" s="6">
        <v>151</v>
      </c>
      <c r="DD54" s="6">
        <v>157</v>
      </c>
      <c r="DE54" s="6">
        <v>164</v>
      </c>
      <c r="DF54" s="6">
        <v>169</v>
      </c>
      <c r="DG54" s="6">
        <v>173</v>
      </c>
      <c r="DH54" s="6">
        <v>174</v>
      </c>
      <c r="DI54" s="6">
        <v>175</v>
      </c>
      <c r="DJ54" s="6">
        <v>175</v>
      </c>
      <c r="DK54" s="6">
        <v>175</v>
      </c>
      <c r="DL54" s="6">
        <v>175</v>
      </c>
      <c r="DM54" s="6">
        <v>117</v>
      </c>
      <c r="DN54" s="6">
        <f>Tabela2[[#This Row],[1rok]]-Tabela2[[#This Row],[dlugosc_ur]]</f>
        <v>17</v>
      </c>
      <c r="DO54" s="14">
        <f>Tabela2[[#This Row],[2lata]]-Tabela2[[#This Row],[1rok]]</f>
        <v>17</v>
      </c>
      <c r="DP54" s="14">
        <f>Tabela2[[#This Row],[3lata]]-Tabela2[[#This Row],[2lata]]</f>
        <v>10</v>
      </c>
      <c r="DQ54" s="14">
        <f>Tabela2[[#This Row],[4lata]]-Tabela2[[#This Row],[3lata]]</f>
        <v>9</v>
      </c>
      <c r="DR54" s="14">
        <f>Tabela2[[#This Row],[5lat]]-Tabela2[[#This Row],[4lata]]</f>
        <v>7</v>
      </c>
      <c r="DS54" s="14">
        <f>Tabela2[[#This Row],[6lat]]-Tabela2[[#This Row],[5lat]]</f>
        <v>7</v>
      </c>
      <c r="DT54" s="14">
        <f>Tabela2[[#This Row],[7lat]]-Tabela2[[#This Row],[6lat]]</f>
        <v>6</v>
      </c>
      <c r="DU54" s="14">
        <f>Tabela2[[#This Row],[8lat]]-Tabela2[[#This Row],[7lat]]</f>
        <v>6</v>
      </c>
      <c r="DV54" s="14">
        <f>Tabela2[[#This Row],[9lat]]-Tabela2[[#This Row],[8lat]]</f>
        <v>7</v>
      </c>
      <c r="DW54" s="14">
        <f>Tabela2[[#This Row],[10lat]]-Tabela2[[#This Row],[9lat]]</f>
        <v>7</v>
      </c>
      <c r="DX54" s="14">
        <f>Tabela2[[#This Row],[11lat]]-Tabela2[[#This Row],[10lat]]</f>
        <v>6</v>
      </c>
      <c r="DY54" s="14">
        <f>Tabela2[[#This Row],[12lat]]-Tabela2[[#This Row],[11lat]]</f>
        <v>7</v>
      </c>
      <c r="DZ54" s="14">
        <f>Tabela2[[#This Row],[13lat]]-Tabela2[[#This Row],[12lat]]</f>
        <v>5</v>
      </c>
      <c r="EA54" s="14">
        <f>Tabela2[[#This Row],[14lat]]-Tabela2[[#This Row],[13lat]]</f>
        <v>4</v>
      </c>
      <c r="EB54" s="14">
        <f>Tabela2[[#This Row],[15lat]]-Tabela2[[#This Row],[14lat]]</f>
        <v>1</v>
      </c>
      <c r="EC54" s="14">
        <f>Tabela2[[#This Row],[16lat]]-Tabela2[[#This Row],[15lat]]</f>
        <v>1</v>
      </c>
      <c r="ED54" s="14">
        <f>Tabela2[[#This Row],[17 lat]]-Tabela2[[#This Row],[16lat]]</f>
        <v>0</v>
      </c>
      <c r="EE54" s="14">
        <f>Tabela2[[#This Row],[18lat]]-Tabela2[[#This Row],[17 lat]]</f>
        <v>0</v>
      </c>
      <c r="EF54" s="14">
        <f>Tabela2[[#This Row],[19lat]]-Tabela2[[#This Row],[18lat]]</f>
        <v>0</v>
      </c>
    </row>
    <row r="55" spans="1:136" x14ac:dyDescent="0.25">
      <c r="A55">
        <v>743</v>
      </c>
      <c r="B55" s="1" t="s">
        <v>22</v>
      </c>
      <c r="C55">
        <v>46</v>
      </c>
      <c r="D55">
        <v>65</v>
      </c>
      <c r="E55">
        <v>82</v>
      </c>
      <c r="F55">
        <v>91</v>
      </c>
      <c r="G55">
        <v>99</v>
      </c>
      <c r="H55">
        <v>105</v>
      </c>
      <c r="I55">
        <v>111</v>
      </c>
      <c r="J55">
        <v>117</v>
      </c>
      <c r="K55">
        <v>122</v>
      </c>
      <c r="L55">
        <v>128</v>
      </c>
      <c r="M55">
        <v>134</v>
      </c>
      <c r="N55">
        <v>140</v>
      </c>
      <c r="O55">
        <v>146</v>
      </c>
      <c r="P55">
        <v>151</v>
      </c>
      <c r="Q55">
        <v>154</v>
      </c>
      <c r="R55">
        <v>155</v>
      </c>
      <c r="S55">
        <v>156</v>
      </c>
      <c r="T55">
        <v>156</v>
      </c>
      <c r="U55">
        <v>156</v>
      </c>
      <c r="V55">
        <v>156</v>
      </c>
      <c r="W55">
        <f>wzrost[[#This Row],[19lat]]-wzrost[[#This Row],[dlugosc_ur]]</f>
        <v>110</v>
      </c>
      <c r="X55">
        <f>wzrost[[#This Row],[19lat]]-wzrost[[#This Row],[15lat]]</f>
        <v>1</v>
      </c>
      <c r="Y55">
        <f>IF(wzrost[[#This Row],[1rok]]&lt;=5,IF(wzrost[[#This Row],[plec]]="ch",1,0),0)</f>
        <v>0</v>
      </c>
      <c r="Z55" s="1"/>
      <c r="AA55" s="1"/>
      <c r="AB55" s="1" t="e">
        <f>_xlfn.PERCENTILE.INC(wzrost[1rok],5)</f>
        <v>#NUM!</v>
      </c>
      <c r="BC55" s="8">
        <v>60</v>
      </c>
      <c r="BD55" s="8">
        <v>81</v>
      </c>
      <c r="BE55" s="8">
        <v>92</v>
      </c>
      <c r="BF55" s="8">
        <v>102</v>
      </c>
      <c r="BG55" s="8">
        <v>110</v>
      </c>
      <c r="BH55" s="8">
        <v>117</v>
      </c>
      <c r="BI55" s="8">
        <v>123</v>
      </c>
      <c r="BJ55" s="8">
        <v>130</v>
      </c>
      <c r="BK55" s="8">
        <v>136</v>
      </c>
      <c r="BL55" s="8">
        <v>141</v>
      </c>
      <c r="BM55" s="8">
        <v>147</v>
      </c>
      <c r="BN55" s="8">
        <v>153</v>
      </c>
      <c r="BO55" s="8">
        <v>159</v>
      </c>
      <c r="BP55" s="8">
        <v>167</v>
      </c>
      <c r="BQ55" s="8">
        <v>175</v>
      </c>
      <c r="BR55" s="8">
        <v>180</v>
      </c>
      <c r="BS55" s="8">
        <v>185</v>
      </c>
      <c r="BT55" s="8">
        <v>187</v>
      </c>
      <c r="BU55" s="8">
        <v>187</v>
      </c>
      <c r="BV55" s="8">
        <v>188</v>
      </c>
      <c r="BW55" s="9">
        <v>128</v>
      </c>
      <c r="BX55" s="11">
        <f t="shared" si="3"/>
        <v>21</v>
      </c>
      <c r="BY55" s="11">
        <f t="shared" si="4"/>
        <v>11</v>
      </c>
      <c r="BZ55" s="11">
        <f t="shared" si="5"/>
        <v>10</v>
      </c>
      <c r="CA55" s="11">
        <f t="shared" si="6"/>
        <v>8</v>
      </c>
      <c r="CB55" s="11">
        <f t="shared" si="7"/>
        <v>7</v>
      </c>
      <c r="CC55" s="11">
        <f t="shared" si="8"/>
        <v>6</v>
      </c>
      <c r="CD55" s="11">
        <f t="shared" si="9"/>
        <v>7</v>
      </c>
      <c r="CE55" s="11">
        <f t="shared" si="10"/>
        <v>6</v>
      </c>
      <c r="CF55" s="11">
        <f t="shared" si="11"/>
        <v>5</v>
      </c>
      <c r="CG55" s="11">
        <f t="shared" si="12"/>
        <v>6</v>
      </c>
      <c r="CH55" s="11">
        <f t="shared" si="13"/>
        <v>6</v>
      </c>
      <c r="CI55" s="11">
        <f t="shared" si="14"/>
        <v>6</v>
      </c>
      <c r="CJ55" s="11">
        <f t="shared" si="15"/>
        <v>8</v>
      </c>
      <c r="CK55" s="11">
        <f t="shared" si="16"/>
        <v>8</v>
      </c>
      <c r="CL55" s="11">
        <f t="shared" si="17"/>
        <v>5</v>
      </c>
      <c r="CM55" s="11">
        <f t="shared" si="18"/>
        <v>5</v>
      </c>
      <c r="CN55" s="11">
        <f t="shared" si="19"/>
        <v>2</v>
      </c>
      <c r="CO55" s="11">
        <f t="shared" si="20"/>
        <v>0</v>
      </c>
      <c r="CP55" s="11">
        <f t="shared" si="21"/>
        <v>1</v>
      </c>
      <c r="CS55" s="8">
        <v>58</v>
      </c>
      <c r="CT55" s="8">
        <v>75</v>
      </c>
      <c r="CU55" s="8">
        <v>91</v>
      </c>
      <c r="CV55" s="8">
        <v>102</v>
      </c>
      <c r="CW55" s="8">
        <v>110</v>
      </c>
      <c r="CX55" s="8">
        <v>118</v>
      </c>
      <c r="CY55" s="8">
        <v>124</v>
      </c>
      <c r="CZ55" s="8">
        <v>131</v>
      </c>
      <c r="DA55" s="8">
        <v>137</v>
      </c>
      <c r="DB55" s="8">
        <v>144</v>
      </c>
      <c r="DC55" s="8">
        <v>150</v>
      </c>
      <c r="DD55" s="8">
        <v>157</v>
      </c>
      <c r="DE55" s="8">
        <v>164</v>
      </c>
      <c r="DF55" s="8">
        <v>169</v>
      </c>
      <c r="DG55" s="8">
        <v>172</v>
      </c>
      <c r="DH55" s="8">
        <v>174</v>
      </c>
      <c r="DI55" s="8">
        <v>175</v>
      </c>
      <c r="DJ55" s="8">
        <v>175</v>
      </c>
      <c r="DK55" s="8">
        <v>175</v>
      </c>
      <c r="DL55" s="8">
        <v>175</v>
      </c>
      <c r="DM55" s="8">
        <v>117</v>
      </c>
      <c r="DN55" s="6">
        <f>Tabela2[[#This Row],[1rok]]-Tabela2[[#This Row],[dlugosc_ur]]</f>
        <v>17</v>
      </c>
      <c r="DO55" s="14">
        <f>Tabela2[[#This Row],[2lata]]-Tabela2[[#This Row],[1rok]]</f>
        <v>16</v>
      </c>
      <c r="DP55" s="14">
        <f>Tabela2[[#This Row],[3lata]]-Tabela2[[#This Row],[2lata]]</f>
        <v>11</v>
      </c>
      <c r="DQ55" s="14">
        <f>Tabela2[[#This Row],[4lata]]-Tabela2[[#This Row],[3lata]]</f>
        <v>8</v>
      </c>
      <c r="DR55" s="14">
        <f>Tabela2[[#This Row],[5lat]]-Tabela2[[#This Row],[4lata]]</f>
        <v>8</v>
      </c>
      <c r="DS55" s="14">
        <f>Tabela2[[#This Row],[6lat]]-Tabela2[[#This Row],[5lat]]</f>
        <v>6</v>
      </c>
      <c r="DT55" s="14">
        <f>Tabela2[[#This Row],[7lat]]-Tabela2[[#This Row],[6lat]]</f>
        <v>7</v>
      </c>
      <c r="DU55" s="14">
        <f>Tabela2[[#This Row],[8lat]]-Tabela2[[#This Row],[7lat]]</f>
        <v>6</v>
      </c>
      <c r="DV55" s="14">
        <f>Tabela2[[#This Row],[9lat]]-Tabela2[[#This Row],[8lat]]</f>
        <v>7</v>
      </c>
      <c r="DW55" s="14">
        <f>Tabela2[[#This Row],[10lat]]-Tabela2[[#This Row],[9lat]]</f>
        <v>6</v>
      </c>
      <c r="DX55" s="14">
        <f>Tabela2[[#This Row],[11lat]]-Tabela2[[#This Row],[10lat]]</f>
        <v>7</v>
      </c>
      <c r="DY55" s="14">
        <f>Tabela2[[#This Row],[12lat]]-Tabela2[[#This Row],[11lat]]</f>
        <v>7</v>
      </c>
      <c r="DZ55" s="14">
        <f>Tabela2[[#This Row],[13lat]]-Tabela2[[#This Row],[12lat]]</f>
        <v>5</v>
      </c>
      <c r="EA55" s="14">
        <f>Tabela2[[#This Row],[14lat]]-Tabela2[[#This Row],[13lat]]</f>
        <v>3</v>
      </c>
      <c r="EB55" s="14">
        <f>Tabela2[[#This Row],[15lat]]-Tabela2[[#This Row],[14lat]]</f>
        <v>2</v>
      </c>
      <c r="EC55" s="14">
        <f>Tabela2[[#This Row],[16lat]]-Tabela2[[#This Row],[15lat]]</f>
        <v>1</v>
      </c>
      <c r="ED55" s="14">
        <f>Tabela2[[#This Row],[17 lat]]-Tabela2[[#This Row],[16lat]]</f>
        <v>0</v>
      </c>
      <c r="EE55" s="14">
        <f>Tabela2[[#This Row],[18lat]]-Tabela2[[#This Row],[17 lat]]</f>
        <v>0</v>
      </c>
      <c r="EF55" s="14">
        <f>Tabela2[[#This Row],[19lat]]-Tabela2[[#This Row],[18lat]]</f>
        <v>0</v>
      </c>
    </row>
    <row r="56" spans="1:136" x14ac:dyDescent="0.25">
      <c r="A56">
        <v>782</v>
      </c>
      <c r="B56" s="1" t="s">
        <v>22</v>
      </c>
      <c r="C56">
        <v>48</v>
      </c>
      <c r="D56">
        <v>67</v>
      </c>
      <c r="E56">
        <v>83</v>
      </c>
      <c r="F56">
        <v>92</v>
      </c>
      <c r="G56">
        <v>99</v>
      </c>
      <c r="H56">
        <v>106</v>
      </c>
      <c r="I56">
        <v>111</v>
      </c>
      <c r="J56">
        <v>116</v>
      </c>
      <c r="K56">
        <v>122</v>
      </c>
      <c r="L56">
        <v>128</v>
      </c>
      <c r="M56">
        <v>134</v>
      </c>
      <c r="N56">
        <v>140</v>
      </c>
      <c r="O56">
        <v>146</v>
      </c>
      <c r="P56">
        <v>151</v>
      </c>
      <c r="Q56">
        <v>155</v>
      </c>
      <c r="R56">
        <v>157</v>
      </c>
      <c r="S56">
        <v>158</v>
      </c>
      <c r="T56">
        <v>158</v>
      </c>
      <c r="U56">
        <v>158</v>
      </c>
      <c r="V56">
        <v>158</v>
      </c>
      <c r="W56">
        <f>wzrost[[#This Row],[19lat]]-wzrost[[#This Row],[dlugosc_ur]]</f>
        <v>110</v>
      </c>
      <c r="X56">
        <f>wzrost[[#This Row],[19lat]]-wzrost[[#This Row],[15lat]]</f>
        <v>1</v>
      </c>
      <c r="Y56">
        <f>IF(wzrost[[#This Row],[1rok]]&lt;=5,IF(wzrost[[#This Row],[plec]]="ch",1,0),0)</f>
        <v>0</v>
      </c>
      <c r="Z56" s="1"/>
      <c r="AA56" s="1"/>
      <c r="AB56" s="1" t="e">
        <f>_xlfn.PERCENTILE.INC(wzrost[1rok],5)</f>
        <v>#NUM!</v>
      </c>
      <c r="BC56" s="6">
        <v>60</v>
      </c>
      <c r="BD56" s="6">
        <v>81</v>
      </c>
      <c r="BE56" s="6">
        <v>92</v>
      </c>
      <c r="BF56" s="6">
        <v>102</v>
      </c>
      <c r="BG56" s="6">
        <v>110</v>
      </c>
      <c r="BH56" s="6">
        <v>117</v>
      </c>
      <c r="BI56" s="6">
        <v>124</v>
      </c>
      <c r="BJ56" s="6">
        <v>130</v>
      </c>
      <c r="BK56" s="6">
        <v>136</v>
      </c>
      <c r="BL56" s="6">
        <v>142</v>
      </c>
      <c r="BM56" s="6">
        <v>147</v>
      </c>
      <c r="BN56" s="6">
        <v>153</v>
      </c>
      <c r="BO56" s="6">
        <v>160</v>
      </c>
      <c r="BP56" s="6">
        <v>167</v>
      </c>
      <c r="BQ56" s="6">
        <v>175</v>
      </c>
      <c r="BR56" s="6">
        <v>181</v>
      </c>
      <c r="BS56" s="6">
        <v>185</v>
      </c>
      <c r="BT56" s="6">
        <v>187</v>
      </c>
      <c r="BU56" s="6">
        <v>188</v>
      </c>
      <c r="BV56" s="6">
        <v>188</v>
      </c>
      <c r="BW56" s="7">
        <v>128</v>
      </c>
      <c r="BX56" s="11">
        <f t="shared" si="3"/>
        <v>21</v>
      </c>
      <c r="BY56" s="11">
        <f t="shared" si="4"/>
        <v>11</v>
      </c>
      <c r="BZ56" s="11">
        <f t="shared" si="5"/>
        <v>10</v>
      </c>
      <c r="CA56" s="11">
        <f t="shared" si="6"/>
        <v>8</v>
      </c>
      <c r="CB56" s="11">
        <f t="shared" si="7"/>
        <v>7</v>
      </c>
      <c r="CC56" s="11">
        <f t="shared" si="8"/>
        <v>7</v>
      </c>
      <c r="CD56" s="11">
        <f t="shared" si="9"/>
        <v>6</v>
      </c>
      <c r="CE56" s="11">
        <f t="shared" si="10"/>
        <v>6</v>
      </c>
      <c r="CF56" s="11">
        <f t="shared" si="11"/>
        <v>6</v>
      </c>
      <c r="CG56" s="11">
        <f t="shared" si="12"/>
        <v>5</v>
      </c>
      <c r="CH56" s="11">
        <f t="shared" si="13"/>
        <v>6</v>
      </c>
      <c r="CI56" s="11">
        <f t="shared" si="14"/>
        <v>7</v>
      </c>
      <c r="CJ56" s="11">
        <f t="shared" si="15"/>
        <v>7</v>
      </c>
      <c r="CK56" s="11">
        <f t="shared" si="16"/>
        <v>8</v>
      </c>
      <c r="CL56" s="11">
        <f t="shared" si="17"/>
        <v>6</v>
      </c>
      <c r="CM56" s="11">
        <f t="shared" si="18"/>
        <v>4</v>
      </c>
      <c r="CN56" s="11">
        <f t="shared" si="19"/>
        <v>2</v>
      </c>
      <c r="CO56" s="11">
        <f t="shared" si="20"/>
        <v>1</v>
      </c>
      <c r="CP56" s="11">
        <f t="shared" si="21"/>
        <v>0</v>
      </c>
      <c r="CS56" s="6">
        <v>55</v>
      </c>
      <c r="CT56" s="6">
        <v>73</v>
      </c>
      <c r="CU56" s="6">
        <v>90</v>
      </c>
      <c r="CV56" s="6">
        <v>100</v>
      </c>
      <c r="CW56" s="6">
        <v>108</v>
      </c>
      <c r="CX56" s="6">
        <v>115</v>
      </c>
      <c r="CY56" s="6">
        <v>121</v>
      </c>
      <c r="CZ56" s="6">
        <v>128</v>
      </c>
      <c r="DA56" s="6">
        <v>134</v>
      </c>
      <c r="DB56" s="6">
        <v>140</v>
      </c>
      <c r="DC56" s="6">
        <v>147</v>
      </c>
      <c r="DD56" s="6">
        <v>153</v>
      </c>
      <c r="DE56" s="6">
        <v>160</v>
      </c>
      <c r="DF56" s="6">
        <v>165</v>
      </c>
      <c r="DG56" s="6">
        <v>169</v>
      </c>
      <c r="DH56" s="6">
        <v>171</v>
      </c>
      <c r="DI56" s="6">
        <v>171</v>
      </c>
      <c r="DJ56" s="6">
        <v>172</v>
      </c>
      <c r="DK56" s="6">
        <v>172</v>
      </c>
      <c r="DL56" s="6">
        <v>172</v>
      </c>
      <c r="DM56" s="6">
        <v>117</v>
      </c>
      <c r="DN56" s="6">
        <f>Tabela2[[#This Row],[1rok]]-Tabela2[[#This Row],[dlugosc_ur]]</f>
        <v>18</v>
      </c>
      <c r="DO56" s="14">
        <f>Tabela2[[#This Row],[2lata]]-Tabela2[[#This Row],[1rok]]</f>
        <v>17</v>
      </c>
      <c r="DP56" s="14">
        <f>Tabela2[[#This Row],[3lata]]-Tabela2[[#This Row],[2lata]]</f>
        <v>10</v>
      </c>
      <c r="DQ56" s="14">
        <f>Tabela2[[#This Row],[4lata]]-Tabela2[[#This Row],[3lata]]</f>
        <v>8</v>
      </c>
      <c r="DR56" s="14">
        <f>Tabela2[[#This Row],[5lat]]-Tabela2[[#This Row],[4lata]]</f>
        <v>7</v>
      </c>
      <c r="DS56" s="14">
        <f>Tabela2[[#This Row],[6lat]]-Tabela2[[#This Row],[5lat]]</f>
        <v>6</v>
      </c>
      <c r="DT56" s="14">
        <f>Tabela2[[#This Row],[7lat]]-Tabela2[[#This Row],[6lat]]</f>
        <v>7</v>
      </c>
      <c r="DU56" s="14">
        <f>Tabela2[[#This Row],[8lat]]-Tabela2[[#This Row],[7lat]]</f>
        <v>6</v>
      </c>
      <c r="DV56" s="14">
        <f>Tabela2[[#This Row],[9lat]]-Tabela2[[#This Row],[8lat]]</f>
        <v>6</v>
      </c>
      <c r="DW56" s="14">
        <f>Tabela2[[#This Row],[10lat]]-Tabela2[[#This Row],[9lat]]</f>
        <v>7</v>
      </c>
      <c r="DX56" s="14">
        <f>Tabela2[[#This Row],[11lat]]-Tabela2[[#This Row],[10lat]]</f>
        <v>6</v>
      </c>
      <c r="DY56" s="14">
        <f>Tabela2[[#This Row],[12lat]]-Tabela2[[#This Row],[11lat]]</f>
        <v>7</v>
      </c>
      <c r="DZ56" s="14">
        <f>Tabela2[[#This Row],[13lat]]-Tabela2[[#This Row],[12lat]]</f>
        <v>5</v>
      </c>
      <c r="EA56" s="14">
        <f>Tabela2[[#This Row],[14lat]]-Tabela2[[#This Row],[13lat]]</f>
        <v>4</v>
      </c>
      <c r="EB56" s="14">
        <f>Tabela2[[#This Row],[15lat]]-Tabela2[[#This Row],[14lat]]</f>
        <v>2</v>
      </c>
      <c r="EC56" s="14">
        <f>Tabela2[[#This Row],[16lat]]-Tabela2[[#This Row],[15lat]]</f>
        <v>0</v>
      </c>
      <c r="ED56" s="14">
        <f>Tabela2[[#This Row],[17 lat]]-Tabela2[[#This Row],[16lat]]</f>
        <v>1</v>
      </c>
      <c r="EE56" s="14">
        <f>Tabela2[[#This Row],[18lat]]-Tabela2[[#This Row],[17 lat]]</f>
        <v>0</v>
      </c>
      <c r="EF56" s="14">
        <f>Tabela2[[#This Row],[19lat]]-Tabela2[[#This Row],[18lat]]</f>
        <v>0</v>
      </c>
    </row>
    <row r="57" spans="1:136" x14ac:dyDescent="0.25">
      <c r="A57">
        <v>844</v>
      </c>
      <c r="B57" s="1" t="s">
        <v>22</v>
      </c>
      <c r="C57">
        <v>46</v>
      </c>
      <c r="D57">
        <v>64</v>
      </c>
      <c r="E57">
        <v>82</v>
      </c>
      <c r="F57">
        <v>91</v>
      </c>
      <c r="G57">
        <v>98</v>
      </c>
      <c r="H57">
        <v>104</v>
      </c>
      <c r="I57">
        <v>110</v>
      </c>
      <c r="J57">
        <v>115</v>
      </c>
      <c r="K57">
        <v>120</v>
      </c>
      <c r="L57">
        <v>126</v>
      </c>
      <c r="M57">
        <v>132</v>
      </c>
      <c r="N57">
        <v>138</v>
      </c>
      <c r="O57">
        <v>144</v>
      </c>
      <c r="P57">
        <v>149</v>
      </c>
      <c r="Q57">
        <v>153</v>
      </c>
      <c r="R57">
        <v>154</v>
      </c>
      <c r="S57">
        <v>155</v>
      </c>
      <c r="T57">
        <v>156</v>
      </c>
      <c r="U57">
        <v>156</v>
      </c>
      <c r="V57">
        <v>156</v>
      </c>
      <c r="W57">
        <f>wzrost[[#This Row],[19lat]]-wzrost[[#This Row],[dlugosc_ur]]</f>
        <v>110</v>
      </c>
      <c r="X57">
        <f>wzrost[[#This Row],[19lat]]-wzrost[[#This Row],[15lat]]</f>
        <v>2</v>
      </c>
      <c r="Y57">
        <f>IF(wzrost[[#This Row],[1rok]]&lt;=5,IF(wzrost[[#This Row],[plec]]="ch",1,0),0)</f>
        <v>0</v>
      </c>
      <c r="Z57" s="1"/>
      <c r="AA57" s="1"/>
      <c r="AB57" s="1" t="e">
        <f>_xlfn.PERCENTILE.INC(wzrost[1rok],5)</f>
        <v>#NUM!</v>
      </c>
      <c r="BC57" s="8">
        <v>60</v>
      </c>
      <c r="BD57" s="8">
        <v>81</v>
      </c>
      <c r="BE57" s="8">
        <v>91</v>
      </c>
      <c r="BF57" s="8">
        <v>102</v>
      </c>
      <c r="BG57" s="8">
        <v>110</v>
      </c>
      <c r="BH57" s="8">
        <v>117</v>
      </c>
      <c r="BI57" s="8">
        <v>123</v>
      </c>
      <c r="BJ57" s="8">
        <v>130</v>
      </c>
      <c r="BK57" s="8">
        <v>136</v>
      </c>
      <c r="BL57" s="8">
        <v>142</v>
      </c>
      <c r="BM57" s="8">
        <v>148</v>
      </c>
      <c r="BN57" s="8">
        <v>154</v>
      </c>
      <c r="BO57" s="8">
        <v>160</v>
      </c>
      <c r="BP57" s="8">
        <v>168</v>
      </c>
      <c r="BQ57" s="8">
        <v>175</v>
      </c>
      <c r="BR57" s="8">
        <v>181</v>
      </c>
      <c r="BS57" s="8">
        <v>185</v>
      </c>
      <c r="BT57" s="8">
        <v>187</v>
      </c>
      <c r="BU57" s="8">
        <v>187</v>
      </c>
      <c r="BV57" s="8">
        <v>188</v>
      </c>
      <c r="BW57" s="9">
        <v>128</v>
      </c>
      <c r="BX57" s="11">
        <f t="shared" si="3"/>
        <v>21</v>
      </c>
      <c r="BY57" s="11">
        <f t="shared" si="4"/>
        <v>10</v>
      </c>
      <c r="BZ57" s="11">
        <f t="shared" si="5"/>
        <v>11</v>
      </c>
      <c r="CA57" s="11">
        <f t="shared" si="6"/>
        <v>8</v>
      </c>
      <c r="CB57" s="11">
        <f t="shared" si="7"/>
        <v>7</v>
      </c>
      <c r="CC57" s="11">
        <f t="shared" si="8"/>
        <v>6</v>
      </c>
      <c r="CD57" s="11">
        <f t="shared" si="9"/>
        <v>7</v>
      </c>
      <c r="CE57" s="11">
        <f t="shared" si="10"/>
        <v>6</v>
      </c>
      <c r="CF57" s="11">
        <f t="shared" si="11"/>
        <v>6</v>
      </c>
      <c r="CG57" s="11">
        <f t="shared" si="12"/>
        <v>6</v>
      </c>
      <c r="CH57" s="11">
        <f t="shared" si="13"/>
        <v>6</v>
      </c>
      <c r="CI57" s="11">
        <f t="shared" si="14"/>
        <v>6</v>
      </c>
      <c r="CJ57" s="11">
        <f t="shared" si="15"/>
        <v>8</v>
      </c>
      <c r="CK57" s="11">
        <f t="shared" si="16"/>
        <v>7</v>
      </c>
      <c r="CL57" s="11">
        <f t="shared" si="17"/>
        <v>6</v>
      </c>
      <c r="CM57" s="11">
        <f t="shared" si="18"/>
        <v>4</v>
      </c>
      <c r="CN57" s="11">
        <f t="shared" si="19"/>
        <v>2</v>
      </c>
      <c r="CO57" s="11">
        <f t="shared" si="20"/>
        <v>0</v>
      </c>
      <c r="CP57" s="11">
        <f t="shared" si="21"/>
        <v>1</v>
      </c>
      <c r="CS57" s="8">
        <v>54</v>
      </c>
      <c r="CT57" s="8">
        <v>73</v>
      </c>
      <c r="CU57" s="8">
        <v>89</v>
      </c>
      <c r="CV57" s="8">
        <v>99</v>
      </c>
      <c r="CW57" s="8">
        <v>108</v>
      </c>
      <c r="CX57" s="8">
        <v>115</v>
      </c>
      <c r="CY57" s="8">
        <v>121</v>
      </c>
      <c r="CZ57" s="8">
        <v>127</v>
      </c>
      <c r="DA57" s="8">
        <v>133</v>
      </c>
      <c r="DB57" s="8">
        <v>140</v>
      </c>
      <c r="DC57" s="8">
        <v>146</v>
      </c>
      <c r="DD57" s="8">
        <v>153</v>
      </c>
      <c r="DE57" s="8">
        <v>160</v>
      </c>
      <c r="DF57" s="8">
        <v>165</v>
      </c>
      <c r="DG57" s="8">
        <v>168</v>
      </c>
      <c r="DH57" s="8">
        <v>170</v>
      </c>
      <c r="DI57" s="8">
        <v>171</v>
      </c>
      <c r="DJ57" s="8">
        <v>171</v>
      </c>
      <c r="DK57" s="8">
        <v>171</v>
      </c>
      <c r="DL57" s="8">
        <v>171</v>
      </c>
      <c r="DM57" s="8">
        <v>117</v>
      </c>
      <c r="DN57" s="6">
        <f>Tabela2[[#This Row],[1rok]]-Tabela2[[#This Row],[dlugosc_ur]]</f>
        <v>19</v>
      </c>
      <c r="DO57" s="14">
        <f>Tabela2[[#This Row],[2lata]]-Tabela2[[#This Row],[1rok]]</f>
        <v>16</v>
      </c>
      <c r="DP57" s="14">
        <f>Tabela2[[#This Row],[3lata]]-Tabela2[[#This Row],[2lata]]</f>
        <v>10</v>
      </c>
      <c r="DQ57" s="14">
        <f>Tabela2[[#This Row],[4lata]]-Tabela2[[#This Row],[3lata]]</f>
        <v>9</v>
      </c>
      <c r="DR57" s="14">
        <f>Tabela2[[#This Row],[5lat]]-Tabela2[[#This Row],[4lata]]</f>
        <v>7</v>
      </c>
      <c r="DS57" s="14">
        <f>Tabela2[[#This Row],[6lat]]-Tabela2[[#This Row],[5lat]]</f>
        <v>6</v>
      </c>
      <c r="DT57" s="14">
        <f>Tabela2[[#This Row],[7lat]]-Tabela2[[#This Row],[6lat]]</f>
        <v>6</v>
      </c>
      <c r="DU57" s="14">
        <f>Tabela2[[#This Row],[8lat]]-Tabela2[[#This Row],[7lat]]</f>
        <v>6</v>
      </c>
      <c r="DV57" s="14">
        <f>Tabela2[[#This Row],[9lat]]-Tabela2[[#This Row],[8lat]]</f>
        <v>7</v>
      </c>
      <c r="DW57" s="14">
        <f>Tabela2[[#This Row],[10lat]]-Tabela2[[#This Row],[9lat]]</f>
        <v>6</v>
      </c>
      <c r="DX57" s="14">
        <f>Tabela2[[#This Row],[11lat]]-Tabela2[[#This Row],[10lat]]</f>
        <v>7</v>
      </c>
      <c r="DY57" s="14">
        <f>Tabela2[[#This Row],[12lat]]-Tabela2[[#This Row],[11lat]]</f>
        <v>7</v>
      </c>
      <c r="DZ57" s="14">
        <f>Tabela2[[#This Row],[13lat]]-Tabela2[[#This Row],[12lat]]</f>
        <v>5</v>
      </c>
      <c r="EA57" s="14">
        <f>Tabela2[[#This Row],[14lat]]-Tabela2[[#This Row],[13lat]]</f>
        <v>3</v>
      </c>
      <c r="EB57" s="14">
        <f>Tabela2[[#This Row],[15lat]]-Tabela2[[#This Row],[14lat]]</f>
        <v>2</v>
      </c>
      <c r="EC57" s="14">
        <f>Tabela2[[#This Row],[16lat]]-Tabela2[[#This Row],[15lat]]</f>
        <v>1</v>
      </c>
      <c r="ED57" s="14">
        <f>Tabela2[[#This Row],[17 lat]]-Tabela2[[#This Row],[16lat]]</f>
        <v>0</v>
      </c>
      <c r="EE57" s="14">
        <f>Tabela2[[#This Row],[18lat]]-Tabela2[[#This Row],[17 lat]]</f>
        <v>0</v>
      </c>
      <c r="EF57" s="14">
        <f>Tabela2[[#This Row],[19lat]]-Tabela2[[#This Row],[18lat]]</f>
        <v>0</v>
      </c>
    </row>
    <row r="58" spans="1:136" x14ac:dyDescent="0.25">
      <c r="A58">
        <v>874</v>
      </c>
      <c r="B58" s="1" t="s">
        <v>22</v>
      </c>
      <c r="C58">
        <v>49</v>
      </c>
      <c r="D58">
        <v>67</v>
      </c>
      <c r="E58">
        <v>84</v>
      </c>
      <c r="F58">
        <v>93</v>
      </c>
      <c r="G58">
        <v>100</v>
      </c>
      <c r="H58">
        <v>106</v>
      </c>
      <c r="I58">
        <v>112</v>
      </c>
      <c r="J58">
        <v>117</v>
      </c>
      <c r="K58">
        <v>123</v>
      </c>
      <c r="L58">
        <v>129</v>
      </c>
      <c r="M58">
        <v>134</v>
      </c>
      <c r="N58">
        <v>141</v>
      </c>
      <c r="O58">
        <v>147</v>
      </c>
      <c r="P58">
        <v>152</v>
      </c>
      <c r="Q58">
        <v>155</v>
      </c>
      <c r="R58">
        <v>157</v>
      </c>
      <c r="S58">
        <v>158</v>
      </c>
      <c r="T58">
        <v>159</v>
      </c>
      <c r="U58">
        <v>159</v>
      </c>
      <c r="V58">
        <v>159</v>
      </c>
      <c r="W58">
        <f>wzrost[[#This Row],[19lat]]-wzrost[[#This Row],[dlugosc_ur]]</f>
        <v>110</v>
      </c>
      <c r="X58">
        <f>wzrost[[#This Row],[19lat]]-wzrost[[#This Row],[15lat]]</f>
        <v>2</v>
      </c>
      <c r="Y58">
        <f>IF(wzrost[[#This Row],[1rok]]&lt;=5,IF(wzrost[[#This Row],[plec]]="ch",1,0),0)</f>
        <v>0</v>
      </c>
      <c r="Z58" s="1"/>
      <c r="AA58" s="1"/>
      <c r="AB58" s="1" t="e">
        <f>_xlfn.PERCENTILE.INC(wzrost[1rok],5)</f>
        <v>#NUM!</v>
      </c>
      <c r="BC58" s="6">
        <v>60</v>
      </c>
      <c r="BD58" s="6">
        <v>81</v>
      </c>
      <c r="BE58" s="6">
        <v>92</v>
      </c>
      <c r="BF58" s="6">
        <v>102</v>
      </c>
      <c r="BG58" s="6">
        <v>110</v>
      </c>
      <c r="BH58" s="6">
        <v>117</v>
      </c>
      <c r="BI58" s="6">
        <v>123</v>
      </c>
      <c r="BJ58" s="6">
        <v>130</v>
      </c>
      <c r="BK58" s="6">
        <v>136</v>
      </c>
      <c r="BL58" s="6">
        <v>141</v>
      </c>
      <c r="BM58" s="6">
        <v>147</v>
      </c>
      <c r="BN58" s="6">
        <v>153</v>
      </c>
      <c r="BO58" s="6">
        <v>159</v>
      </c>
      <c r="BP58" s="6">
        <v>167</v>
      </c>
      <c r="BQ58" s="6">
        <v>174</v>
      </c>
      <c r="BR58" s="6">
        <v>180</v>
      </c>
      <c r="BS58" s="6">
        <v>184</v>
      </c>
      <c r="BT58" s="6">
        <v>187</v>
      </c>
      <c r="BU58" s="6">
        <v>187</v>
      </c>
      <c r="BV58" s="6">
        <v>188</v>
      </c>
      <c r="BW58" s="7">
        <v>128</v>
      </c>
      <c r="BX58" s="11">
        <f t="shared" si="3"/>
        <v>21</v>
      </c>
      <c r="BY58" s="11">
        <f t="shared" si="4"/>
        <v>11</v>
      </c>
      <c r="BZ58" s="11">
        <f t="shared" si="5"/>
        <v>10</v>
      </c>
      <c r="CA58" s="11">
        <f t="shared" si="6"/>
        <v>8</v>
      </c>
      <c r="CB58" s="11">
        <f t="shared" si="7"/>
        <v>7</v>
      </c>
      <c r="CC58" s="11">
        <f t="shared" si="8"/>
        <v>6</v>
      </c>
      <c r="CD58" s="11">
        <f t="shared" si="9"/>
        <v>7</v>
      </c>
      <c r="CE58" s="11">
        <f t="shared" si="10"/>
        <v>6</v>
      </c>
      <c r="CF58" s="11">
        <f t="shared" si="11"/>
        <v>5</v>
      </c>
      <c r="CG58" s="11">
        <f t="shared" si="12"/>
        <v>6</v>
      </c>
      <c r="CH58" s="11">
        <f t="shared" si="13"/>
        <v>6</v>
      </c>
      <c r="CI58" s="11">
        <f t="shared" si="14"/>
        <v>6</v>
      </c>
      <c r="CJ58" s="11">
        <f t="shared" si="15"/>
        <v>8</v>
      </c>
      <c r="CK58" s="11">
        <f t="shared" si="16"/>
        <v>7</v>
      </c>
      <c r="CL58" s="11">
        <f t="shared" si="17"/>
        <v>6</v>
      </c>
      <c r="CM58" s="11">
        <f t="shared" si="18"/>
        <v>4</v>
      </c>
      <c r="CN58" s="11">
        <f t="shared" si="19"/>
        <v>3</v>
      </c>
      <c r="CO58" s="11">
        <f t="shared" si="20"/>
        <v>0</v>
      </c>
      <c r="CP58" s="11">
        <f t="shared" si="21"/>
        <v>1</v>
      </c>
      <c r="CS58" s="6">
        <v>55</v>
      </c>
      <c r="CT58" s="6">
        <v>73</v>
      </c>
      <c r="CU58" s="6">
        <v>90</v>
      </c>
      <c r="CV58" s="6">
        <v>100</v>
      </c>
      <c r="CW58" s="6">
        <v>108</v>
      </c>
      <c r="CX58" s="6">
        <v>115</v>
      </c>
      <c r="CY58" s="6">
        <v>121</v>
      </c>
      <c r="CZ58" s="6">
        <v>128</v>
      </c>
      <c r="DA58" s="6">
        <v>134</v>
      </c>
      <c r="DB58" s="6">
        <v>140</v>
      </c>
      <c r="DC58" s="6">
        <v>147</v>
      </c>
      <c r="DD58" s="6">
        <v>153</v>
      </c>
      <c r="DE58" s="6">
        <v>160</v>
      </c>
      <c r="DF58" s="6">
        <v>165</v>
      </c>
      <c r="DG58" s="6">
        <v>169</v>
      </c>
      <c r="DH58" s="6">
        <v>171</v>
      </c>
      <c r="DI58" s="6">
        <v>171</v>
      </c>
      <c r="DJ58" s="6">
        <v>172</v>
      </c>
      <c r="DK58" s="6">
        <v>172</v>
      </c>
      <c r="DL58" s="6">
        <v>172</v>
      </c>
      <c r="DM58" s="6">
        <v>117</v>
      </c>
      <c r="DN58" s="6">
        <f>Tabela2[[#This Row],[1rok]]-Tabela2[[#This Row],[dlugosc_ur]]</f>
        <v>18</v>
      </c>
      <c r="DO58" s="14">
        <f>Tabela2[[#This Row],[2lata]]-Tabela2[[#This Row],[1rok]]</f>
        <v>17</v>
      </c>
      <c r="DP58" s="14">
        <f>Tabela2[[#This Row],[3lata]]-Tabela2[[#This Row],[2lata]]</f>
        <v>10</v>
      </c>
      <c r="DQ58" s="14">
        <f>Tabela2[[#This Row],[4lata]]-Tabela2[[#This Row],[3lata]]</f>
        <v>8</v>
      </c>
      <c r="DR58" s="14">
        <f>Tabela2[[#This Row],[5lat]]-Tabela2[[#This Row],[4lata]]</f>
        <v>7</v>
      </c>
      <c r="DS58" s="14">
        <f>Tabela2[[#This Row],[6lat]]-Tabela2[[#This Row],[5lat]]</f>
        <v>6</v>
      </c>
      <c r="DT58" s="14">
        <f>Tabela2[[#This Row],[7lat]]-Tabela2[[#This Row],[6lat]]</f>
        <v>7</v>
      </c>
      <c r="DU58" s="14">
        <f>Tabela2[[#This Row],[8lat]]-Tabela2[[#This Row],[7lat]]</f>
        <v>6</v>
      </c>
      <c r="DV58" s="14">
        <f>Tabela2[[#This Row],[9lat]]-Tabela2[[#This Row],[8lat]]</f>
        <v>6</v>
      </c>
      <c r="DW58" s="14">
        <f>Tabela2[[#This Row],[10lat]]-Tabela2[[#This Row],[9lat]]</f>
        <v>7</v>
      </c>
      <c r="DX58" s="14">
        <f>Tabela2[[#This Row],[11lat]]-Tabela2[[#This Row],[10lat]]</f>
        <v>6</v>
      </c>
      <c r="DY58" s="14">
        <f>Tabela2[[#This Row],[12lat]]-Tabela2[[#This Row],[11lat]]</f>
        <v>7</v>
      </c>
      <c r="DZ58" s="14">
        <f>Tabela2[[#This Row],[13lat]]-Tabela2[[#This Row],[12lat]]</f>
        <v>5</v>
      </c>
      <c r="EA58" s="14">
        <f>Tabela2[[#This Row],[14lat]]-Tabela2[[#This Row],[13lat]]</f>
        <v>4</v>
      </c>
      <c r="EB58" s="14">
        <f>Tabela2[[#This Row],[15lat]]-Tabela2[[#This Row],[14lat]]</f>
        <v>2</v>
      </c>
      <c r="EC58" s="14">
        <f>Tabela2[[#This Row],[16lat]]-Tabela2[[#This Row],[15lat]]</f>
        <v>0</v>
      </c>
      <c r="ED58" s="14">
        <f>Tabela2[[#This Row],[17 lat]]-Tabela2[[#This Row],[16lat]]</f>
        <v>1</v>
      </c>
      <c r="EE58" s="14">
        <f>Tabela2[[#This Row],[18lat]]-Tabela2[[#This Row],[17 lat]]</f>
        <v>0</v>
      </c>
      <c r="EF58" s="14">
        <f>Tabela2[[#This Row],[19lat]]-Tabela2[[#This Row],[18lat]]</f>
        <v>0</v>
      </c>
    </row>
    <row r="59" spans="1:136" x14ac:dyDescent="0.25">
      <c r="A59">
        <v>975</v>
      </c>
      <c r="B59" s="1" t="s">
        <v>22</v>
      </c>
      <c r="C59">
        <v>48</v>
      </c>
      <c r="D59">
        <v>67</v>
      </c>
      <c r="E59">
        <v>83</v>
      </c>
      <c r="F59">
        <v>92</v>
      </c>
      <c r="G59">
        <v>99</v>
      </c>
      <c r="H59">
        <v>106</v>
      </c>
      <c r="I59">
        <v>111</v>
      </c>
      <c r="J59">
        <v>116</v>
      </c>
      <c r="K59">
        <v>122</v>
      </c>
      <c r="L59">
        <v>128</v>
      </c>
      <c r="M59">
        <v>134</v>
      </c>
      <c r="N59">
        <v>140</v>
      </c>
      <c r="O59">
        <v>146</v>
      </c>
      <c r="P59">
        <v>151</v>
      </c>
      <c r="Q59">
        <v>155</v>
      </c>
      <c r="R59">
        <v>157</v>
      </c>
      <c r="S59">
        <v>158</v>
      </c>
      <c r="T59">
        <v>158</v>
      </c>
      <c r="U59">
        <v>158</v>
      </c>
      <c r="V59">
        <v>158</v>
      </c>
      <c r="W59">
        <f>wzrost[[#This Row],[19lat]]-wzrost[[#This Row],[dlugosc_ur]]</f>
        <v>110</v>
      </c>
      <c r="X59">
        <f>wzrost[[#This Row],[19lat]]-wzrost[[#This Row],[15lat]]</f>
        <v>1</v>
      </c>
      <c r="Y59">
        <f>IF(wzrost[[#This Row],[1rok]]&lt;=5,IF(wzrost[[#This Row],[plec]]="ch",1,0),0)</f>
        <v>0</v>
      </c>
      <c r="Z59" s="1"/>
      <c r="AA59" s="1"/>
      <c r="AB59" s="1" t="e">
        <f>_xlfn.PERCENTILE.INC(wzrost[1rok],5)</f>
        <v>#NUM!</v>
      </c>
      <c r="BC59" s="8">
        <v>60</v>
      </c>
      <c r="BD59" s="8">
        <v>80</v>
      </c>
      <c r="BE59" s="8">
        <v>90</v>
      </c>
      <c r="BF59" s="8">
        <v>101</v>
      </c>
      <c r="BG59" s="8">
        <v>109</v>
      </c>
      <c r="BH59" s="8">
        <v>116</v>
      </c>
      <c r="BI59" s="8">
        <v>123</v>
      </c>
      <c r="BJ59" s="8">
        <v>129</v>
      </c>
      <c r="BK59" s="8">
        <v>135</v>
      </c>
      <c r="BL59" s="8">
        <v>141</v>
      </c>
      <c r="BM59" s="8">
        <v>147</v>
      </c>
      <c r="BN59" s="8">
        <v>153</v>
      </c>
      <c r="BO59" s="8">
        <v>159</v>
      </c>
      <c r="BP59" s="8">
        <v>167</v>
      </c>
      <c r="BQ59" s="8">
        <v>174</v>
      </c>
      <c r="BR59" s="8">
        <v>180</v>
      </c>
      <c r="BS59" s="8">
        <v>184</v>
      </c>
      <c r="BT59" s="8">
        <v>186</v>
      </c>
      <c r="BU59" s="8">
        <v>187</v>
      </c>
      <c r="BV59" s="8">
        <v>187</v>
      </c>
      <c r="BW59" s="9">
        <v>127</v>
      </c>
      <c r="BX59" s="11">
        <f t="shared" si="3"/>
        <v>20</v>
      </c>
      <c r="BY59" s="11">
        <f t="shared" si="4"/>
        <v>10</v>
      </c>
      <c r="BZ59" s="11">
        <f t="shared" si="5"/>
        <v>11</v>
      </c>
      <c r="CA59" s="11">
        <f t="shared" si="6"/>
        <v>8</v>
      </c>
      <c r="CB59" s="11">
        <f t="shared" si="7"/>
        <v>7</v>
      </c>
      <c r="CC59" s="11">
        <f t="shared" si="8"/>
        <v>7</v>
      </c>
      <c r="CD59" s="11">
        <f t="shared" si="9"/>
        <v>6</v>
      </c>
      <c r="CE59" s="11">
        <f t="shared" si="10"/>
        <v>6</v>
      </c>
      <c r="CF59" s="11">
        <f t="shared" si="11"/>
        <v>6</v>
      </c>
      <c r="CG59" s="11">
        <f t="shared" si="12"/>
        <v>6</v>
      </c>
      <c r="CH59" s="11">
        <f t="shared" si="13"/>
        <v>6</v>
      </c>
      <c r="CI59" s="11">
        <f t="shared" si="14"/>
        <v>6</v>
      </c>
      <c r="CJ59" s="11">
        <f t="shared" si="15"/>
        <v>8</v>
      </c>
      <c r="CK59" s="11">
        <f t="shared" si="16"/>
        <v>7</v>
      </c>
      <c r="CL59" s="11">
        <f t="shared" si="17"/>
        <v>6</v>
      </c>
      <c r="CM59" s="11">
        <f t="shared" si="18"/>
        <v>4</v>
      </c>
      <c r="CN59" s="11">
        <f t="shared" si="19"/>
        <v>2</v>
      </c>
      <c r="CO59" s="11">
        <f t="shared" si="20"/>
        <v>1</v>
      </c>
      <c r="CP59" s="11">
        <f t="shared" si="21"/>
        <v>0</v>
      </c>
      <c r="CS59" s="8">
        <v>58</v>
      </c>
      <c r="CT59" s="8">
        <v>75</v>
      </c>
      <c r="CU59" s="8">
        <v>92</v>
      </c>
      <c r="CV59" s="8">
        <v>102</v>
      </c>
      <c r="CW59" s="8">
        <v>111</v>
      </c>
      <c r="CX59" s="8">
        <v>118</v>
      </c>
      <c r="CY59" s="8">
        <v>125</v>
      </c>
      <c r="CZ59" s="8">
        <v>131</v>
      </c>
      <c r="DA59" s="8">
        <v>137</v>
      </c>
      <c r="DB59" s="8">
        <v>144</v>
      </c>
      <c r="DC59" s="8">
        <v>150</v>
      </c>
      <c r="DD59" s="8">
        <v>157</v>
      </c>
      <c r="DE59" s="8">
        <v>164</v>
      </c>
      <c r="DF59" s="8">
        <v>169</v>
      </c>
      <c r="DG59" s="8">
        <v>173</v>
      </c>
      <c r="DH59" s="8">
        <v>174</v>
      </c>
      <c r="DI59" s="8">
        <v>175</v>
      </c>
      <c r="DJ59" s="8">
        <v>175</v>
      </c>
      <c r="DK59" s="8">
        <v>175</v>
      </c>
      <c r="DL59" s="8">
        <v>175</v>
      </c>
      <c r="DM59" s="8">
        <v>117</v>
      </c>
      <c r="DN59" s="6">
        <f>Tabela2[[#This Row],[1rok]]-Tabela2[[#This Row],[dlugosc_ur]]</f>
        <v>17</v>
      </c>
      <c r="DO59" s="14">
        <f>Tabela2[[#This Row],[2lata]]-Tabela2[[#This Row],[1rok]]</f>
        <v>17</v>
      </c>
      <c r="DP59" s="14">
        <f>Tabela2[[#This Row],[3lata]]-Tabela2[[#This Row],[2lata]]</f>
        <v>10</v>
      </c>
      <c r="DQ59" s="14">
        <f>Tabela2[[#This Row],[4lata]]-Tabela2[[#This Row],[3lata]]</f>
        <v>9</v>
      </c>
      <c r="DR59" s="14">
        <f>Tabela2[[#This Row],[5lat]]-Tabela2[[#This Row],[4lata]]</f>
        <v>7</v>
      </c>
      <c r="DS59" s="14">
        <f>Tabela2[[#This Row],[6lat]]-Tabela2[[#This Row],[5lat]]</f>
        <v>7</v>
      </c>
      <c r="DT59" s="14">
        <f>Tabela2[[#This Row],[7lat]]-Tabela2[[#This Row],[6lat]]</f>
        <v>6</v>
      </c>
      <c r="DU59" s="14">
        <f>Tabela2[[#This Row],[8lat]]-Tabela2[[#This Row],[7lat]]</f>
        <v>6</v>
      </c>
      <c r="DV59" s="14">
        <f>Tabela2[[#This Row],[9lat]]-Tabela2[[#This Row],[8lat]]</f>
        <v>7</v>
      </c>
      <c r="DW59" s="14">
        <f>Tabela2[[#This Row],[10lat]]-Tabela2[[#This Row],[9lat]]</f>
        <v>6</v>
      </c>
      <c r="DX59" s="14">
        <f>Tabela2[[#This Row],[11lat]]-Tabela2[[#This Row],[10lat]]</f>
        <v>7</v>
      </c>
      <c r="DY59" s="14">
        <f>Tabela2[[#This Row],[12lat]]-Tabela2[[#This Row],[11lat]]</f>
        <v>7</v>
      </c>
      <c r="DZ59" s="14">
        <f>Tabela2[[#This Row],[13lat]]-Tabela2[[#This Row],[12lat]]</f>
        <v>5</v>
      </c>
      <c r="EA59" s="14">
        <f>Tabela2[[#This Row],[14lat]]-Tabela2[[#This Row],[13lat]]</f>
        <v>4</v>
      </c>
      <c r="EB59" s="14">
        <f>Tabela2[[#This Row],[15lat]]-Tabela2[[#This Row],[14lat]]</f>
        <v>1</v>
      </c>
      <c r="EC59" s="14">
        <f>Tabela2[[#This Row],[16lat]]-Tabela2[[#This Row],[15lat]]</f>
        <v>1</v>
      </c>
      <c r="ED59" s="14">
        <f>Tabela2[[#This Row],[17 lat]]-Tabela2[[#This Row],[16lat]]</f>
        <v>0</v>
      </c>
      <c r="EE59" s="14">
        <f>Tabela2[[#This Row],[18lat]]-Tabela2[[#This Row],[17 lat]]</f>
        <v>0</v>
      </c>
      <c r="EF59" s="14">
        <f>Tabela2[[#This Row],[19lat]]-Tabela2[[#This Row],[18lat]]</f>
        <v>0</v>
      </c>
    </row>
    <row r="60" spans="1:136" x14ac:dyDescent="0.25">
      <c r="A60">
        <v>1065</v>
      </c>
      <c r="B60" s="1" t="s">
        <v>22</v>
      </c>
      <c r="C60">
        <v>46</v>
      </c>
      <c r="D60">
        <v>64</v>
      </c>
      <c r="E60">
        <v>82</v>
      </c>
      <c r="F60">
        <v>91</v>
      </c>
      <c r="G60">
        <v>98</v>
      </c>
      <c r="H60">
        <v>104</v>
      </c>
      <c r="I60">
        <v>110</v>
      </c>
      <c r="J60">
        <v>115</v>
      </c>
      <c r="K60">
        <v>120</v>
      </c>
      <c r="L60">
        <v>126</v>
      </c>
      <c r="M60">
        <v>132</v>
      </c>
      <c r="N60">
        <v>138</v>
      </c>
      <c r="O60">
        <v>144</v>
      </c>
      <c r="P60">
        <v>149</v>
      </c>
      <c r="Q60">
        <v>152</v>
      </c>
      <c r="R60">
        <v>154</v>
      </c>
      <c r="S60">
        <v>155</v>
      </c>
      <c r="T60">
        <v>156</v>
      </c>
      <c r="U60">
        <v>156</v>
      </c>
      <c r="V60">
        <v>156</v>
      </c>
      <c r="W60">
        <f>wzrost[[#This Row],[19lat]]-wzrost[[#This Row],[dlugosc_ur]]</f>
        <v>110</v>
      </c>
      <c r="X60">
        <f>wzrost[[#This Row],[19lat]]-wzrost[[#This Row],[15lat]]</f>
        <v>2</v>
      </c>
      <c r="Y60">
        <f>IF(wzrost[[#This Row],[1rok]]&lt;=5,IF(wzrost[[#This Row],[plec]]="ch",1,0),0)</f>
        <v>0</v>
      </c>
      <c r="Z60" s="1"/>
      <c r="AA60" s="1"/>
      <c r="AB60" s="1" t="e">
        <f>_xlfn.PERCENTILE.INC(wzrost[1rok],5)</f>
        <v>#NUM!</v>
      </c>
      <c r="BC60" s="6">
        <v>60</v>
      </c>
      <c r="BD60" s="6">
        <v>80</v>
      </c>
      <c r="BE60" s="6">
        <v>90</v>
      </c>
      <c r="BF60" s="6">
        <v>101</v>
      </c>
      <c r="BG60" s="6">
        <v>109</v>
      </c>
      <c r="BH60" s="6">
        <v>117</v>
      </c>
      <c r="BI60" s="6">
        <v>123</v>
      </c>
      <c r="BJ60" s="6">
        <v>129</v>
      </c>
      <c r="BK60" s="6">
        <v>135</v>
      </c>
      <c r="BL60" s="6">
        <v>141</v>
      </c>
      <c r="BM60" s="6">
        <v>147</v>
      </c>
      <c r="BN60" s="6">
        <v>153</v>
      </c>
      <c r="BO60" s="6">
        <v>160</v>
      </c>
      <c r="BP60" s="6">
        <v>167</v>
      </c>
      <c r="BQ60" s="6">
        <v>175</v>
      </c>
      <c r="BR60" s="6">
        <v>180</v>
      </c>
      <c r="BS60" s="6">
        <v>184</v>
      </c>
      <c r="BT60" s="6">
        <v>186</v>
      </c>
      <c r="BU60" s="6">
        <v>187</v>
      </c>
      <c r="BV60" s="6">
        <v>187</v>
      </c>
      <c r="BW60" s="7">
        <v>127</v>
      </c>
      <c r="BX60" s="11">
        <f t="shared" si="3"/>
        <v>20</v>
      </c>
      <c r="BY60" s="11">
        <f t="shared" si="4"/>
        <v>10</v>
      </c>
      <c r="BZ60" s="11">
        <f t="shared" si="5"/>
        <v>11</v>
      </c>
      <c r="CA60" s="11">
        <f t="shared" si="6"/>
        <v>8</v>
      </c>
      <c r="CB60" s="11">
        <f t="shared" si="7"/>
        <v>8</v>
      </c>
      <c r="CC60" s="11">
        <f t="shared" si="8"/>
        <v>6</v>
      </c>
      <c r="CD60" s="11">
        <f t="shared" si="9"/>
        <v>6</v>
      </c>
      <c r="CE60" s="11">
        <f t="shared" si="10"/>
        <v>6</v>
      </c>
      <c r="CF60" s="11">
        <f t="shared" si="11"/>
        <v>6</v>
      </c>
      <c r="CG60" s="11">
        <f t="shared" si="12"/>
        <v>6</v>
      </c>
      <c r="CH60" s="11">
        <f t="shared" si="13"/>
        <v>6</v>
      </c>
      <c r="CI60" s="11">
        <f t="shared" si="14"/>
        <v>7</v>
      </c>
      <c r="CJ60" s="11">
        <f t="shared" si="15"/>
        <v>7</v>
      </c>
      <c r="CK60" s="11">
        <f t="shared" si="16"/>
        <v>8</v>
      </c>
      <c r="CL60" s="11">
        <f t="shared" si="17"/>
        <v>5</v>
      </c>
      <c r="CM60" s="11">
        <f t="shared" si="18"/>
        <v>4</v>
      </c>
      <c r="CN60" s="11">
        <f t="shared" si="19"/>
        <v>2</v>
      </c>
      <c r="CO60" s="11">
        <f t="shared" si="20"/>
        <v>1</v>
      </c>
      <c r="CP60" s="11">
        <f t="shared" si="21"/>
        <v>0</v>
      </c>
      <c r="CS60" s="6">
        <v>47</v>
      </c>
      <c r="CT60" s="6">
        <v>66</v>
      </c>
      <c r="CU60" s="6">
        <v>86</v>
      </c>
      <c r="CV60" s="6">
        <v>95</v>
      </c>
      <c r="CW60" s="6">
        <v>103</v>
      </c>
      <c r="CX60" s="6">
        <v>110</v>
      </c>
      <c r="CY60" s="6">
        <v>116</v>
      </c>
      <c r="CZ60" s="6">
        <v>121</v>
      </c>
      <c r="DA60" s="6">
        <v>127</v>
      </c>
      <c r="DB60" s="6">
        <v>133</v>
      </c>
      <c r="DC60" s="6">
        <v>139</v>
      </c>
      <c r="DD60" s="6">
        <v>145</v>
      </c>
      <c r="DE60" s="6">
        <v>152</v>
      </c>
      <c r="DF60" s="6">
        <v>157</v>
      </c>
      <c r="DG60" s="6">
        <v>160</v>
      </c>
      <c r="DH60" s="6">
        <v>162</v>
      </c>
      <c r="DI60" s="6">
        <v>163</v>
      </c>
      <c r="DJ60" s="6">
        <v>163</v>
      </c>
      <c r="DK60" s="6">
        <v>164</v>
      </c>
      <c r="DL60" s="6">
        <v>164</v>
      </c>
      <c r="DM60" s="6">
        <v>117</v>
      </c>
      <c r="DN60" s="6">
        <f>Tabela2[[#This Row],[1rok]]-Tabela2[[#This Row],[dlugosc_ur]]</f>
        <v>19</v>
      </c>
      <c r="DO60" s="14">
        <f>Tabela2[[#This Row],[2lata]]-Tabela2[[#This Row],[1rok]]</f>
        <v>20</v>
      </c>
      <c r="DP60" s="14">
        <f>Tabela2[[#This Row],[3lata]]-Tabela2[[#This Row],[2lata]]</f>
        <v>9</v>
      </c>
      <c r="DQ60" s="14">
        <f>Tabela2[[#This Row],[4lata]]-Tabela2[[#This Row],[3lata]]</f>
        <v>8</v>
      </c>
      <c r="DR60" s="14">
        <f>Tabela2[[#This Row],[5lat]]-Tabela2[[#This Row],[4lata]]</f>
        <v>7</v>
      </c>
      <c r="DS60" s="14">
        <f>Tabela2[[#This Row],[6lat]]-Tabela2[[#This Row],[5lat]]</f>
        <v>6</v>
      </c>
      <c r="DT60" s="14">
        <f>Tabela2[[#This Row],[7lat]]-Tabela2[[#This Row],[6lat]]</f>
        <v>5</v>
      </c>
      <c r="DU60" s="14">
        <f>Tabela2[[#This Row],[8lat]]-Tabela2[[#This Row],[7lat]]</f>
        <v>6</v>
      </c>
      <c r="DV60" s="14">
        <f>Tabela2[[#This Row],[9lat]]-Tabela2[[#This Row],[8lat]]</f>
        <v>6</v>
      </c>
      <c r="DW60" s="14">
        <f>Tabela2[[#This Row],[10lat]]-Tabela2[[#This Row],[9lat]]</f>
        <v>6</v>
      </c>
      <c r="DX60" s="14">
        <f>Tabela2[[#This Row],[11lat]]-Tabela2[[#This Row],[10lat]]</f>
        <v>6</v>
      </c>
      <c r="DY60" s="14">
        <f>Tabela2[[#This Row],[12lat]]-Tabela2[[#This Row],[11lat]]</f>
        <v>7</v>
      </c>
      <c r="DZ60" s="14">
        <f>Tabela2[[#This Row],[13lat]]-Tabela2[[#This Row],[12lat]]</f>
        <v>5</v>
      </c>
      <c r="EA60" s="14">
        <f>Tabela2[[#This Row],[14lat]]-Tabela2[[#This Row],[13lat]]</f>
        <v>3</v>
      </c>
      <c r="EB60" s="14">
        <f>Tabela2[[#This Row],[15lat]]-Tabela2[[#This Row],[14lat]]</f>
        <v>2</v>
      </c>
      <c r="EC60" s="14">
        <f>Tabela2[[#This Row],[16lat]]-Tabela2[[#This Row],[15lat]]</f>
        <v>1</v>
      </c>
      <c r="ED60" s="14">
        <f>Tabela2[[#This Row],[17 lat]]-Tabela2[[#This Row],[16lat]]</f>
        <v>0</v>
      </c>
      <c r="EE60" s="14">
        <f>Tabela2[[#This Row],[18lat]]-Tabela2[[#This Row],[17 lat]]</f>
        <v>1</v>
      </c>
      <c r="EF60" s="14">
        <f>Tabela2[[#This Row],[19lat]]-Tabela2[[#This Row],[18lat]]</f>
        <v>0</v>
      </c>
    </row>
    <row r="61" spans="1:136" x14ac:dyDescent="0.25">
      <c r="A61">
        <v>1079</v>
      </c>
      <c r="B61" s="1" t="s">
        <v>22</v>
      </c>
      <c r="C61">
        <v>46</v>
      </c>
      <c r="D61">
        <v>65</v>
      </c>
      <c r="E61">
        <v>81</v>
      </c>
      <c r="F61">
        <v>91</v>
      </c>
      <c r="G61">
        <v>98</v>
      </c>
      <c r="H61">
        <v>105</v>
      </c>
      <c r="I61">
        <v>111</v>
      </c>
      <c r="J61">
        <v>116</v>
      </c>
      <c r="K61">
        <v>122</v>
      </c>
      <c r="L61">
        <v>128</v>
      </c>
      <c r="M61">
        <v>134</v>
      </c>
      <c r="N61">
        <v>140</v>
      </c>
      <c r="O61">
        <v>146</v>
      </c>
      <c r="P61">
        <v>151</v>
      </c>
      <c r="Q61">
        <v>154</v>
      </c>
      <c r="R61">
        <v>155</v>
      </c>
      <c r="S61">
        <v>156</v>
      </c>
      <c r="T61">
        <v>156</v>
      </c>
      <c r="U61">
        <v>156</v>
      </c>
      <c r="V61">
        <v>156</v>
      </c>
      <c r="W61">
        <f>wzrost[[#This Row],[19lat]]-wzrost[[#This Row],[dlugosc_ur]]</f>
        <v>110</v>
      </c>
      <c r="X61">
        <f>wzrost[[#This Row],[19lat]]-wzrost[[#This Row],[15lat]]</f>
        <v>1</v>
      </c>
      <c r="Y61">
        <f>IF(wzrost[[#This Row],[1rok]]&lt;=5,IF(wzrost[[#This Row],[plec]]="ch",1,0),0)</f>
        <v>0</v>
      </c>
      <c r="Z61" s="1"/>
      <c r="AA61" s="1"/>
      <c r="AB61" s="1" t="e">
        <f>_xlfn.PERCENTILE.INC(wzrost[1rok],5)</f>
        <v>#NUM!</v>
      </c>
      <c r="BC61" s="8">
        <v>60</v>
      </c>
      <c r="BD61" s="8">
        <v>80</v>
      </c>
      <c r="BE61" s="8">
        <v>90</v>
      </c>
      <c r="BF61" s="8">
        <v>101</v>
      </c>
      <c r="BG61" s="8">
        <v>109</v>
      </c>
      <c r="BH61" s="8">
        <v>116</v>
      </c>
      <c r="BI61" s="8">
        <v>123</v>
      </c>
      <c r="BJ61" s="8">
        <v>129</v>
      </c>
      <c r="BK61" s="8">
        <v>135</v>
      </c>
      <c r="BL61" s="8">
        <v>141</v>
      </c>
      <c r="BM61" s="8">
        <v>147</v>
      </c>
      <c r="BN61" s="8">
        <v>153</v>
      </c>
      <c r="BO61" s="8">
        <v>159</v>
      </c>
      <c r="BP61" s="8">
        <v>167</v>
      </c>
      <c r="BQ61" s="8">
        <v>174</v>
      </c>
      <c r="BR61" s="8">
        <v>180</v>
      </c>
      <c r="BS61" s="8">
        <v>184</v>
      </c>
      <c r="BT61" s="8">
        <v>186</v>
      </c>
      <c r="BU61" s="8">
        <v>187</v>
      </c>
      <c r="BV61" s="8">
        <v>187</v>
      </c>
      <c r="BW61" s="9">
        <v>127</v>
      </c>
      <c r="BX61" s="11">
        <f t="shared" si="3"/>
        <v>20</v>
      </c>
      <c r="BY61" s="11">
        <f t="shared" si="4"/>
        <v>10</v>
      </c>
      <c r="BZ61" s="11">
        <f t="shared" si="5"/>
        <v>11</v>
      </c>
      <c r="CA61" s="11">
        <f t="shared" si="6"/>
        <v>8</v>
      </c>
      <c r="CB61" s="11">
        <f t="shared" si="7"/>
        <v>7</v>
      </c>
      <c r="CC61" s="11">
        <f t="shared" si="8"/>
        <v>7</v>
      </c>
      <c r="CD61" s="11">
        <f t="shared" si="9"/>
        <v>6</v>
      </c>
      <c r="CE61" s="11">
        <f t="shared" si="10"/>
        <v>6</v>
      </c>
      <c r="CF61" s="11">
        <f t="shared" si="11"/>
        <v>6</v>
      </c>
      <c r="CG61" s="11">
        <f t="shared" si="12"/>
        <v>6</v>
      </c>
      <c r="CH61" s="11">
        <f t="shared" si="13"/>
        <v>6</v>
      </c>
      <c r="CI61" s="11">
        <f t="shared" si="14"/>
        <v>6</v>
      </c>
      <c r="CJ61" s="11">
        <f t="shared" si="15"/>
        <v>8</v>
      </c>
      <c r="CK61" s="11">
        <f t="shared" si="16"/>
        <v>7</v>
      </c>
      <c r="CL61" s="11">
        <f t="shared" si="17"/>
        <v>6</v>
      </c>
      <c r="CM61" s="11">
        <f t="shared" si="18"/>
        <v>4</v>
      </c>
      <c r="CN61" s="11">
        <f t="shared" si="19"/>
        <v>2</v>
      </c>
      <c r="CO61" s="11">
        <f t="shared" si="20"/>
        <v>1</v>
      </c>
      <c r="CP61" s="11">
        <f t="shared" si="21"/>
        <v>0</v>
      </c>
      <c r="CS61" s="8">
        <v>54</v>
      </c>
      <c r="CT61" s="8">
        <v>75</v>
      </c>
      <c r="CU61" s="8">
        <v>89</v>
      </c>
      <c r="CV61" s="8">
        <v>99</v>
      </c>
      <c r="CW61" s="8">
        <v>108</v>
      </c>
      <c r="CX61" s="8">
        <v>115</v>
      </c>
      <c r="CY61" s="8">
        <v>121</v>
      </c>
      <c r="CZ61" s="8">
        <v>127</v>
      </c>
      <c r="DA61" s="8">
        <v>134</v>
      </c>
      <c r="DB61" s="8">
        <v>140</v>
      </c>
      <c r="DC61" s="8">
        <v>146</v>
      </c>
      <c r="DD61" s="8">
        <v>153</v>
      </c>
      <c r="DE61" s="8">
        <v>160</v>
      </c>
      <c r="DF61" s="8">
        <v>165</v>
      </c>
      <c r="DG61" s="8">
        <v>168</v>
      </c>
      <c r="DH61" s="8">
        <v>170</v>
      </c>
      <c r="DI61" s="8">
        <v>171</v>
      </c>
      <c r="DJ61" s="8">
        <v>171</v>
      </c>
      <c r="DK61" s="8">
        <v>171</v>
      </c>
      <c r="DL61" s="8">
        <v>171</v>
      </c>
      <c r="DM61" s="8">
        <v>117</v>
      </c>
      <c r="DN61" s="6">
        <f>Tabela2[[#This Row],[1rok]]-Tabela2[[#This Row],[dlugosc_ur]]</f>
        <v>21</v>
      </c>
      <c r="DO61" s="14">
        <f>Tabela2[[#This Row],[2lata]]-Tabela2[[#This Row],[1rok]]</f>
        <v>14</v>
      </c>
      <c r="DP61" s="14">
        <f>Tabela2[[#This Row],[3lata]]-Tabela2[[#This Row],[2lata]]</f>
        <v>10</v>
      </c>
      <c r="DQ61" s="14">
        <f>Tabela2[[#This Row],[4lata]]-Tabela2[[#This Row],[3lata]]</f>
        <v>9</v>
      </c>
      <c r="DR61" s="14">
        <f>Tabela2[[#This Row],[5lat]]-Tabela2[[#This Row],[4lata]]</f>
        <v>7</v>
      </c>
      <c r="DS61" s="14">
        <f>Tabela2[[#This Row],[6lat]]-Tabela2[[#This Row],[5lat]]</f>
        <v>6</v>
      </c>
      <c r="DT61" s="14">
        <f>Tabela2[[#This Row],[7lat]]-Tabela2[[#This Row],[6lat]]</f>
        <v>6</v>
      </c>
      <c r="DU61" s="14">
        <f>Tabela2[[#This Row],[8lat]]-Tabela2[[#This Row],[7lat]]</f>
        <v>7</v>
      </c>
      <c r="DV61" s="14">
        <f>Tabela2[[#This Row],[9lat]]-Tabela2[[#This Row],[8lat]]</f>
        <v>6</v>
      </c>
      <c r="DW61" s="14">
        <f>Tabela2[[#This Row],[10lat]]-Tabela2[[#This Row],[9lat]]</f>
        <v>6</v>
      </c>
      <c r="DX61" s="14">
        <f>Tabela2[[#This Row],[11lat]]-Tabela2[[#This Row],[10lat]]</f>
        <v>7</v>
      </c>
      <c r="DY61" s="14">
        <f>Tabela2[[#This Row],[12lat]]-Tabela2[[#This Row],[11lat]]</f>
        <v>7</v>
      </c>
      <c r="DZ61" s="14">
        <f>Tabela2[[#This Row],[13lat]]-Tabela2[[#This Row],[12lat]]</f>
        <v>5</v>
      </c>
      <c r="EA61" s="14">
        <f>Tabela2[[#This Row],[14lat]]-Tabela2[[#This Row],[13lat]]</f>
        <v>3</v>
      </c>
      <c r="EB61" s="14">
        <f>Tabela2[[#This Row],[15lat]]-Tabela2[[#This Row],[14lat]]</f>
        <v>2</v>
      </c>
      <c r="EC61" s="14">
        <f>Tabela2[[#This Row],[16lat]]-Tabela2[[#This Row],[15lat]]</f>
        <v>1</v>
      </c>
      <c r="ED61" s="14">
        <f>Tabela2[[#This Row],[17 lat]]-Tabela2[[#This Row],[16lat]]</f>
        <v>0</v>
      </c>
      <c r="EE61" s="14">
        <f>Tabela2[[#This Row],[18lat]]-Tabela2[[#This Row],[17 lat]]</f>
        <v>0</v>
      </c>
      <c r="EF61" s="14">
        <f>Tabela2[[#This Row],[19lat]]-Tabela2[[#This Row],[18lat]]</f>
        <v>0</v>
      </c>
    </row>
    <row r="62" spans="1:136" x14ac:dyDescent="0.25">
      <c r="A62">
        <v>1096</v>
      </c>
      <c r="B62" s="1" t="s">
        <v>22</v>
      </c>
      <c r="C62">
        <v>46</v>
      </c>
      <c r="D62">
        <v>64</v>
      </c>
      <c r="E62">
        <v>81</v>
      </c>
      <c r="F62">
        <v>91</v>
      </c>
      <c r="G62">
        <v>98</v>
      </c>
      <c r="H62">
        <v>105</v>
      </c>
      <c r="I62">
        <v>111</v>
      </c>
      <c r="J62">
        <v>117</v>
      </c>
      <c r="K62">
        <v>122</v>
      </c>
      <c r="L62">
        <v>128</v>
      </c>
      <c r="M62">
        <v>134</v>
      </c>
      <c r="N62">
        <v>140</v>
      </c>
      <c r="O62">
        <v>146</v>
      </c>
      <c r="P62">
        <v>151</v>
      </c>
      <c r="Q62">
        <v>154</v>
      </c>
      <c r="R62">
        <v>155</v>
      </c>
      <c r="S62">
        <v>156</v>
      </c>
      <c r="T62">
        <v>156</v>
      </c>
      <c r="U62">
        <v>156</v>
      </c>
      <c r="V62">
        <v>156</v>
      </c>
      <c r="W62">
        <f>wzrost[[#This Row],[19lat]]-wzrost[[#This Row],[dlugosc_ur]]</f>
        <v>110</v>
      </c>
      <c r="X62">
        <f>wzrost[[#This Row],[19lat]]-wzrost[[#This Row],[15lat]]</f>
        <v>1</v>
      </c>
      <c r="Y62">
        <f>IF(wzrost[[#This Row],[1rok]]&lt;=5,IF(wzrost[[#This Row],[plec]]="ch",1,0),0)</f>
        <v>0</v>
      </c>
      <c r="Z62" s="1"/>
      <c r="AA62" s="1"/>
      <c r="AB62" s="1" t="e">
        <f>_xlfn.PERCENTILE.INC(wzrost[1rok],5)</f>
        <v>#NUM!</v>
      </c>
      <c r="BC62" s="6">
        <v>60</v>
      </c>
      <c r="BD62" s="6">
        <v>80</v>
      </c>
      <c r="BE62" s="6">
        <v>92</v>
      </c>
      <c r="BF62" s="6">
        <v>101</v>
      </c>
      <c r="BG62" s="6">
        <v>109</v>
      </c>
      <c r="BH62" s="6">
        <v>116</v>
      </c>
      <c r="BI62" s="6">
        <v>123</v>
      </c>
      <c r="BJ62" s="6">
        <v>129</v>
      </c>
      <c r="BK62" s="6">
        <v>135</v>
      </c>
      <c r="BL62" s="6">
        <v>141</v>
      </c>
      <c r="BM62" s="6">
        <v>147</v>
      </c>
      <c r="BN62" s="6">
        <v>152</v>
      </c>
      <c r="BO62" s="6">
        <v>159</v>
      </c>
      <c r="BP62" s="6">
        <v>166</v>
      </c>
      <c r="BQ62" s="6">
        <v>174</v>
      </c>
      <c r="BR62" s="6">
        <v>180</v>
      </c>
      <c r="BS62" s="6">
        <v>184</v>
      </c>
      <c r="BT62" s="6">
        <v>186</v>
      </c>
      <c r="BU62" s="6">
        <v>187</v>
      </c>
      <c r="BV62" s="6">
        <v>187</v>
      </c>
      <c r="BW62" s="7">
        <v>127</v>
      </c>
      <c r="BX62" s="11">
        <f t="shared" si="3"/>
        <v>20</v>
      </c>
      <c r="BY62" s="11">
        <f t="shared" si="4"/>
        <v>12</v>
      </c>
      <c r="BZ62" s="11">
        <f t="shared" si="5"/>
        <v>9</v>
      </c>
      <c r="CA62" s="11">
        <f t="shared" si="6"/>
        <v>8</v>
      </c>
      <c r="CB62" s="11">
        <f t="shared" si="7"/>
        <v>7</v>
      </c>
      <c r="CC62" s="11">
        <f t="shared" si="8"/>
        <v>7</v>
      </c>
      <c r="CD62" s="11">
        <f t="shared" si="9"/>
        <v>6</v>
      </c>
      <c r="CE62" s="11">
        <f t="shared" si="10"/>
        <v>6</v>
      </c>
      <c r="CF62" s="11">
        <f t="shared" si="11"/>
        <v>6</v>
      </c>
      <c r="CG62" s="11">
        <f t="shared" si="12"/>
        <v>6</v>
      </c>
      <c r="CH62" s="11">
        <f t="shared" si="13"/>
        <v>5</v>
      </c>
      <c r="CI62" s="11">
        <f t="shared" si="14"/>
        <v>7</v>
      </c>
      <c r="CJ62" s="11">
        <f t="shared" si="15"/>
        <v>7</v>
      </c>
      <c r="CK62" s="11">
        <f t="shared" si="16"/>
        <v>8</v>
      </c>
      <c r="CL62" s="11">
        <f t="shared" si="17"/>
        <v>6</v>
      </c>
      <c r="CM62" s="11">
        <f t="shared" si="18"/>
        <v>4</v>
      </c>
      <c r="CN62" s="11">
        <f t="shared" si="19"/>
        <v>2</v>
      </c>
      <c r="CO62" s="11">
        <f t="shared" si="20"/>
        <v>1</v>
      </c>
      <c r="CP62" s="11">
        <f t="shared" si="21"/>
        <v>0</v>
      </c>
      <c r="CS62" s="6">
        <v>55</v>
      </c>
      <c r="CT62" s="6">
        <v>73</v>
      </c>
      <c r="CU62" s="6">
        <v>90</v>
      </c>
      <c r="CV62" s="6">
        <v>100</v>
      </c>
      <c r="CW62" s="6">
        <v>108</v>
      </c>
      <c r="CX62" s="6">
        <v>115</v>
      </c>
      <c r="CY62" s="6">
        <v>121</v>
      </c>
      <c r="CZ62" s="6">
        <v>128</v>
      </c>
      <c r="DA62" s="6">
        <v>134</v>
      </c>
      <c r="DB62" s="6">
        <v>140</v>
      </c>
      <c r="DC62" s="6">
        <v>147</v>
      </c>
      <c r="DD62" s="6">
        <v>153</v>
      </c>
      <c r="DE62" s="6">
        <v>160</v>
      </c>
      <c r="DF62" s="6">
        <v>165</v>
      </c>
      <c r="DG62" s="6">
        <v>169</v>
      </c>
      <c r="DH62" s="6">
        <v>170</v>
      </c>
      <c r="DI62" s="6">
        <v>171</v>
      </c>
      <c r="DJ62" s="6">
        <v>171</v>
      </c>
      <c r="DK62" s="6">
        <v>172</v>
      </c>
      <c r="DL62" s="6">
        <v>172</v>
      </c>
      <c r="DM62" s="6">
        <v>117</v>
      </c>
      <c r="DN62" s="6">
        <f>Tabela2[[#This Row],[1rok]]-Tabela2[[#This Row],[dlugosc_ur]]</f>
        <v>18</v>
      </c>
      <c r="DO62" s="14">
        <f>Tabela2[[#This Row],[2lata]]-Tabela2[[#This Row],[1rok]]</f>
        <v>17</v>
      </c>
      <c r="DP62" s="14">
        <f>Tabela2[[#This Row],[3lata]]-Tabela2[[#This Row],[2lata]]</f>
        <v>10</v>
      </c>
      <c r="DQ62" s="14">
        <f>Tabela2[[#This Row],[4lata]]-Tabela2[[#This Row],[3lata]]</f>
        <v>8</v>
      </c>
      <c r="DR62" s="14">
        <f>Tabela2[[#This Row],[5lat]]-Tabela2[[#This Row],[4lata]]</f>
        <v>7</v>
      </c>
      <c r="DS62" s="14">
        <f>Tabela2[[#This Row],[6lat]]-Tabela2[[#This Row],[5lat]]</f>
        <v>6</v>
      </c>
      <c r="DT62" s="14">
        <f>Tabela2[[#This Row],[7lat]]-Tabela2[[#This Row],[6lat]]</f>
        <v>7</v>
      </c>
      <c r="DU62" s="14">
        <f>Tabela2[[#This Row],[8lat]]-Tabela2[[#This Row],[7lat]]</f>
        <v>6</v>
      </c>
      <c r="DV62" s="14">
        <f>Tabela2[[#This Row],[9lat]]-Tabela2[[#This Row],[8lat]]</f>
        <v>6</v>
      </c>
      <c r="DW62" s="14">
        <f>Tabela2[[#This Row],[10lat]]-Tabela2[[#This Row],[9lat]]</f>
        <v>7</v>
      </c>
      <c r="DX62" s="14">
        <f>Tabela2[[#This Row],[11lat]]-Tabela2[[#This Row],[10lat]]</f>
        <v>6</v>
      </c>
      <c r="DY62" s="14">
        <f>Tabela2[[#This Row],[12lat]]-Tabela2[[#This Row],[11lat]]</f>
        <v>7</v>
      </c>
      <c r="DZ62" s="14">
        <f>Tabela2[[#This Row],[13lat]]-Tabela2[[#This Row],[12lat]]</f>
        <v>5</v>
      </c>
      <c r="EA62" s="14">
        <f>Tabela2[[#This Row],[14lat]]-Tabela2[[#This Row],[13lat]]</f>
        <v>4</v>
      </c>
      <c r="EB62" s="14">
        <f>Tabela2[[#This Row],[15lat]]-Tabela2[[#This Row],[14lat]]</f>
        <v>1</v>
      </c>
      <c r="EC62" s="14">
        <f>Tabela2[[#This Row],[16lat]]-Tabela2[[#This Row],[15lat]]</f>
        <v>1</v>
      </c>
      <c r="ED62" s="14">
        <f>Tabela2[[#This Row],[17 lat]]-Tabela2[[#This Row],[16lat]]</f>
        <v>0</v>
      </c>
      <c r="EE62" s="14">
        <f>Tabela2[[#This Row],[18lat]]-Tabela2[[#This Row],[17 lat]]</f>
        <v>1</v>
      </c>
      <c r="EF62" s="14">
        <f>Tabela2[[#This Row],[19lat]]-Tabela2[[#This Row],[18lat]]</f>
        <v>0</v>
      </c>
    </row>
    <row r="63" spans="1:136" x14ac:dyDescent="0.25">
      <c r="A63">
        <v>1114</v>
      </c>
      <c r="B63" s="1" t="s">
        <v>22</v>
      </c>
      <c r="C63">
        <v>46</v>
      </c>
      <c r="D63">
        <v>65</v>
      </c>
      <c r="E63">
        <v>82</v>
      </c>
      <c r="F63">
        <v>91</v>
      </c>
      <c r="G63">
        <v>98</v>
      </c>
      <c r="H63">
        <v>104</v>
      </c>
      <c r="I63">
        <v>110</v>
      </c>
      <c r="J63">
        <v>115</v>
      </c>
      <c r="K63">
        <v>120</v>
      </c>
      <c r="L63">
        <v>126</v>
      </c>
      <c r="M63">
        <v>132</v>
      </c>
      <c r="N63">
        <v>138</v>
      </c>
      <c r="O63">
        <v>144</v>
      </c>
      <c r="P63">
        <v>149</v>
      </c>
      <c r="Q63">
        <v>152</v>
      </c>
      <c r="R63">
        <v>154</v>
      </c>
      <c r="S63">
        <v>155</v>
      </c>
      <c r="T63">
        <v>156</v>
      </c>
      <c r="U63">
        <v>156</v>
      </c>
      <c r="V63">
        <v>156</v>
      </c>
      <c r="W63">
        <f>wzrost[[#This Row],[19lat]]-wzrost[[#This Row],[dlugosc_ur]]</f>
        <v>110</v>
      </c>
      <c r="X63">
        <f>wzrost[[#This Row],[19lat]]-wzrost[[#This Row],[15lat]]</f>
        <v>2</v>
      </c>
      <c r="Y63">
        <f>IF(wzrost[[#This Row],[1rok]]&lt;=5,IF(wzrost[[#This Row],[plec]]="ch",1,0),0)</f>
        <v>0</v>
      </c>
      <c r="Z63" s="1"/>
      <c r="AA63" s="1"/>
      <c r="AB63" s="1" t="e">
        <f>_xlfn.PERCENTILE.INC(wzrost[1rok],5)</f>
        <v>#NUM!</v>
      </c>
      <c r="BC63" s="8">
        <v>60</v>
      </c>
      <c r="BD63" s="8">
        <v>80</v>
      </c>
      <c r="BE63" s="8">
        <v>91</v>
      </c>
      <c r="BF63" s="8">
        <v>101</v>
      </c>
      <c r="BG63" s="8">
        <v>109</v>
      </c>
      <c r="BH63" s="8">
        <v>117</v>
      </c>
      <c r="BI63" s="8">
        <v>123</v>
      </c>
      <c r="BJ63" s="8">
        <v>130</v>
      </c>
      <c r="BK63" s="8">
        <v>136</v>
      </c>
      <c r="BL63" s="8">
        <v>142</v>
      </c>
      <c r="BM63" s="8">
        <v>147</v>
      </c>
      <c r="BN63" s="8">
        <v>153</v>
      </c>
      <c r="BO63" s="8">
        <v>160</v>
      </c>
      <c r="BP63" s="8">
        <v>167</v>
      </c>
      <c r="BQ63" s="8">
        <v>175</v>
      </c>
      <c r="BR63" s="8">
        <v>181</v>
      </c>
      <c r="BS63" s="8">
        <v>185</v>
      </c>
      <c r="BT63" s="8">
        <v>187</v>
      </c>
      <c r="BU63" s="8">
        <v>187</v>
      </c>
      <c r="BV63" s="8">
        <v>187</v>
      </c>
      <c r="BW63" s="9">
        <v>127</v>
      </c>
      <c r="BX63" s="11">
        <f t="shared" si="3"/>
        <v>20</v>
      </c>
      <c r="BY63" s="11">
        <f t="shared" si="4"/>
        <v>11</v>
      </c>
      <c r="BZ63" s="11">
        <f t="shared" si="5"/>
        <v>10</v>
      </c>
      <c r="CA63" s="11">
        <f t="shared" si="6"/>
        <v>8</v>
      </c>
      <c r="CB63" s="11">
        <f t="shared" si="7"/>
        <v>8</v>
      </c>
      <c r="CC63" s="11">
        <f t="shared" si="8"/>
        <v>6</v>
      </c>
      <c r="CD63" s="11">
        <f t="shared" si="9"/>
        <v>7</v>
      </c>
      <c r="CE63" s="11">
        <f t="shared" si="10"/>
        <v>6</v>
      </c>
      <c r="CF63" s="11">
        <f t="shared" si="11"/>
        <v>6</v>
      </c>
      <c r="CG63" s="11">
        <f t="shared" si="12"/>
        <v>5</v>
      </c>
      <c r="CH63" s="11">
        <f t="shared" si="13"/>
        <v>6</v>
      </c>
      <c r="CI63" s="11">
        <f t="shared" si="14"/>
        <v>7</v>
      </c>
      <c r="CJ63" s="11">
        <f t="shared" si="15"/>
        <v>7</v>
      </c>
      <c r="CK63" s="11">
        <f t="shared" si="16"/>
        <v>8</v>
      </c>
      <c r="CL63" s="11">
        <f t="shared" si="17"/>
        <v>6</v>
      </c>
      <c r="CM63" s="11">
        <f t="shared" si="18"/>
        <v>4</v>
      </c>
      <c r="CN63" s="11">
        <f t="shared" si="19"/>
        <v>2</v>
      </c>
      <c r="CO63" s="11">
        <f t="shared" si="20"/>
        <v>0</v>
      </c>
      <c r="CP63" s="11">
        <f t="shared" si="21"/>
        <v>0</v>
      </c>
      <c r="CS63" s="8">
        <v>58</v>
      </c>
      <c r="CT63" s="8">
        <v>76</v>
      </c>
      <c r="CU63" s="8">
        <v>92</v>
      </c>
      <c r="CV63" s="8">
        <v>102</v>
      </c>
      <c r="CW63" s="8">
        <v>111</v>
      </c>
      <c r="CX63" s="8">
        <v>118</v>
      </c>
      <c r="CY63" s="8">
        <v>125</v>
      </c>
      <c r="CZ63" s="8">
        <v>131</v>
      </c>
      <c r="DA63" s="8">
        <v>137</v>
      </c>
      <c r="DB63" s="8">
        <v>144</v>
      </c>
      <c r="DC63" s="8">
        <v>150</v>
      </c>
      <c r="DD63" s="8">
        <v>157</v>
      </c>
      <c r="DE63" s="8">
        <v>164</v>
      </c>
      <c r="DF63" s="8">
        <v>169</v>
      </c>
      <c r="DG63" s="8">
        <v>173</v>
      </c>
      <c r="DH63" s="8">
        <v>174</v>
      </c>
      <c r="DI63" s="8">
        <v>175</v>
      </c>
      <c r="DJ63" s="8">
        <v>175</v>
      </c>
      <c r="DK63" s="8">
        <v>175</v>
      </c>
      <c r="DL63" s="8">
        <v>175</v>
      </c>
      <c r="DM63" s="8">
        <v>117</v>
      </c>
      <c r="DN63" s="6">
        <f>Tabela2[[#This Row],[1rok]]-Tabela2[[#This Row],[dlugosc_ur]]</f>
        <v>18</v>
      </c>
      <c r="DO63" s="14">
        <f>Tabela2[[#This Row],[2lata]]-Tabela2[[#This Row],[1rok]]</f>
        <v>16</v>
      </c>
      <c r="DP63" s="14">
        <f>Tabela2[[#This Row],[3lata]]-Tabela2[[#This Row],[2lata]]</f>
        <v>10</v>
      </c>
      <c r="DQ63" s="14">
        <f>Tabela2[[#This Row],[4lata]]-Tabela2[[#This Row],[3lata]]</f>
        <v>9</v>
      </c>
      <c r="DR63" s="14">
        <f>Tabela2[[#This Row],[5lat]]-Tabela2[[#This Row],[4lata]]</f>
        <v>7</v>
      </c>
      <c r="DS63" s="14">
        <f>Tabela2[[#This Row],[6lat]]-Tabela2[[#This Row],[5lat]]</f>
        <v>7</v>
      </c>
      <c r="DT63" s="14">
        <f>Tabela2[[#This Row],[7lat]]-Tabela2[[#This Row],[6lat]]</f>
        <v>6</v>
      </c>
      <c r="DU63" s="14">
        <f>Tabela2[[#This Row],[8lat]]-Tabela2[[#This Row],[7lat]]</f>
        <v>6</v>
      </c>
      <c r="DV63" s="14">
        <f>Tabela2[[#This Row],[9lat]]-Tabela2[[#This Row],[8lat]]</f>
        <v>7</v>
      </c>
      <c r="DW63" s="14">
        <f>Tabela2[[#This Row],[10lat]]-Tabela2[[#This Row],[9lat]]</f>
        <v>6</v>
      </c>
      <c r="DX63" s="14">
        <f>Tabela2[[#This Row],[11lat]]-Tabela2[[#This Row],[10lat]]</f>
        <v>7</v>
      </c>
      <c r="DY63" s="14">
        <f>Tabela2[[#This Row],[12lat]]-Tabela2[[#This Row],[11lat]]</f>
        <v>7</v>
      </c>
      <c r="DZ63" s="14">
        <f>Tabela2[[#This Row],[13lat]]-Tabela2[[#This Row],[12lat]]</f>
        <v>5</v>
      </c>
      <c r="EA63" s="14">
        <f>Tabela2[[#This Row],[14lat]]-Tabela2[[#This Row],[13lat]]</f>
        <v>4</v>
      </c>
      <c r="EB63" s="14">
        <f>Tabela2[[#This Row],[15lat]]-Tabela2[[#This Row],[14lat]]</f>
        <v>1</v>
      </c>
      <c r="EC63" s="14">
        <f>Tabela2[[#This Row],[16lat]]-Tabela2[[#This Row],[15lat]]</f>
        <v>1</v>
      </c>
      <c r="ED63" s="14">
        <f>Tabela2[[#This Row],[17 lat]]-Tabela2[[#This Row],[16lat]]</f>
        <v>0</v>
      </c>
      <c r="EE63" s="14">
        <f>Tabela2[[#This Row],[18lat]]-Tabela2[[#This Row],[17 lat]]</f>
        <v>0</v>
      </c>
      <c r="EF63" s="14">
        <f>Tabela2[[#This Row],[19lat]]-Tabela2[[#This Row],[18lat]]</f>
        <v>0</v>
      </c>
    </row>
    <row r="64" spans="1:136" x14ac:dyDescent="0.25">
      <c r="A64">
        <v>1122</v>
      </c>
      <c r="B64" s="1" t="s">
        <v>22</v>
      </c>
      <c r="C64">
        <v>48</v>
      </c>
      <c r="D64">
        <v>67</v>
      </c>
      <c r="E64">
        <v>83</v>
      </c>
      <c r="F64">
        <v>92</v>
      </c>
      <c r="G64">
        <v>99</v>
      </c>
      <c r="H64">
        <v>106</v>
      </c>
      <c r="I64">
        <v>111</v>
      </c>
      <c r="J64">
        <v>116</v>
      </c>
      <c r="K64">
        <v>122</v>
      </c>
      <c r="L64">
        <v>128</v>
      </c>
      <c r="M64">
        <v>134</v>
      </c>
      <c r="N64">
        <v>140</v>
      </c>
      <c r="O64">
        <v>146</v>
      </c>
      <c r="P64">
        <v>151</v>
      </c>
      <c r="Q64">
        <v>155</v>
      </c>
      <c r="R64">
        <v>157</v>
      </c>
      <c r="S64">
        <v>158</v>
      </c>
      <c r="T64">
        <v>158</v>
      </c>
      <c r="U64">
        <v>158</v>
      </c>
      <c r="V64">
        <v>158</v>
      </c>
      <c r="W64">
        <f>wzrost[[#This Row],[19lat]]-wzrost[[#This Row],[dlugosc_ur]]</f>
        <v>110</v>
      </c>
      <c r="X64">
        <f>wzrost[[#This Row],[19lat]]-wzrost[[#This Row],[15lat]]</f>
        <v>1</v>
      </c>
      <c r="Y64">
        <f>IF(wzrost[[#This Row],[1rok]]&lt;=5,IF(wzrost[[#This Row],[plec]]="ch",1,0),0)</f>
        <v>0</v>
      </c>
      <c r="Z64" s="1"/>
      <c r="AA64" s="1"/>
      <c r="AB64" s="1" t="e">
        <f>_xlfn.PERCENTILE.INC(wzrost[1rok],5)</f>
        <v>#NUM!</v>
      </c>
      <c r="BC64" s="6">
        <v>60</v>
      </c>
      <c r="BD64" s="6">
        <v>80</v>
      </c>
      <c r="BE64" s="6">
        <v>90</v>
      </c>
      <c r="BF64" s="6">
        <v>101</v>
      </c>
      <c r="BG64" s="6">
        <v>109</v>
      </c>
      <c r="BH64" s="6">
        <v>116</v>
      </c>
      <c r="BI64" s="6">
        <v>123</v>
      </c>
      <c r="BJ64" s="6">
        <v>129</v>
      </c>
      <c r="BK64" s="6">
        <v>135</v>
      </c>
      <c r="BL64" s="6">
        <v>141</v>
      </c>
      <c r="BM64" s="6">
        <v>147</v>
      </c>
      <c r="BN64" s="6">
        <v>153</v>
      </c>
      <c r="BO64" s="6">
        <v>159</v>
      </c>
      <c r="BP64" s="6">
        <v>167</v>
      </c>
      <c r="BQ64" s="6">
        <v>174</v>
      </c>
      <c r="BR64" s="6">
        <v>180</v>
      </c>
      <c r="BS64" s="6">
        <v>184</v>
      </c>
      <c r="BT64" s="6">
        <v>186</v>
      </c>
      <c r="BU64" s="6">
        <v>187</v>
      </c>
      <c r="BV64" s="6">
        <v>187</v>
      </c>
      <c r="BW64" s="7">
        <v>127</v>
      </c>
      <c r="BX64" s="11">
        <f t="shared" si="3"/>
        <v>20</v>
      </c>
      <c r="BY64" s="11">
        <f t="shared" si="4"/>
        <v>10</v>
      </c>
      <c r="BZ64" s="11">
        <f t="shared" si="5"/>
        <v>11</v>
      </c>
      <c r="CA64" s="11">
        <f t="shared" si="6"/>
        <v>8</v>
      </c>
      <c r="CB64" s="11">
        <f t="shared" si="7"/>
        <v>7</v>
      </c>
      <c r="CC64" s="11">
        <f t="shared" si="8"/>
        <v>7</v>
      </c>
      <c r="CD64" s="11">
        <f t="shared" si="9"/>
        <v>6</v>
      </c>
      <c r="CE64" s="11">
        <f t="shared" si="10"/>
        <v>6</v>
      </c>
      <c r="CF64" s="11">
        <f t="shared" si="11"/>
        <v>6</v>
      </c>
      <c r="CG64" s="11">
        <f t="shared" si="12"/>
        <v>6</v>
      </c>
      <c r="CH64" s="11">
        <f t="shared" si="13"/>
        <v>6</v>
      </c>
      <c r="CI64" s="11">
        <f t="shared" si="14"/>
        <v>6</v>
      </c>
      <c r="CJ64" s="11">
        <f t="shared" si="15"/>
        <v>8</v>
      </c>
      <c r="CK64" s="11">
        <f t="shared" si="16"/>
        <v>7</v>
      </c>
      <c r="CL64" s="11">
        <f t="shared" si="17"/>
        <v>6</v>
      </c>
      <c r="CM64" s="11">
        <f t="shared" si="18"/>
        <v>4</v>
      </c>
      <c r="CN64" s="11">
        <f t="shared" si="19"/>
        <v>2</v>
      </c>
      <c r="CO64" s="11">
        <f t="shared" si="20"/>
        <v>1</v>
      </c>
      <c r="CP64" s="11">
        <f t="shared" si="21"/>
        <v>0</v>
      </c>
      <c r="CS64" s="6">
        <v>55</v>
      </c>
      <c r="CT64" s="6">
        <v>73</v>
      </c>
      <c r="CU64" s="6">
        <v>90</v>
      </c>
      <c r="CV64" s="6">
        <v>100</v>
      </c>
      <c r="CW64" s="6">
        <v>108</v>
      </c>
      <c r="CX64" s="6">
        <v>116</v>
      </c>
      <c r="CY64" s="6">
        <v>122</v>
      </c>
      <c r="CZ64" s="6">
        <v>128</v>
      </c>
      <c r="DA64" s="6">
        <v>134</v>
      </c>
      <c r="DB64" s="6">
        <v>140</v>
      </c>
      <c r="DC64" s="6">
        <v>147</v>
      </c>
      <c r="DD64" s="6">
        <v>154</v>
      </c>
      <c r="DE64" s="6">
        <v>160</v>
      </c>
      <c r="DF64" s="6">
        <v>166</v>
      </c>
      <c r="DG64" s="6">
        <v>169</v>
      </c>
      <c r="DH64" s="6">
        <v>171</v>
      </c>
      <c r="DI64" s="6">
        <v>172</v>
      </c>
      <c r="DJ64" s="6">
        <v>172</v>
      </c>
      <c r="DK64" s="6">
        <v>172</v>
      </c>
      <c r="DL64" s="6">
        <v>172</v>
      </c>
      <c r="DM64" s="6">
        <v>117</v>
      </c>
      <c r="DN64" s="6">
        <f>Tabela2[[#This Row],[1rok]]-Tabela2[[#This Row],[dlugosc_ur]]</f>
        <v>18</v>
      </c>
      <c r="DO64" s="14">
        <f>Tabela2[[#This Row],[2lata]]-Tabela2[[#This Row],[1rok]]</f>
        <v>17</v>
      </c>
      <c r="DP64" s="14">
        <f>Tabela2[[#This Row],[3lata]]-Tabela2[[#This Row],[2lata]]</f>
        <v>10</v>
      </c>
      <c r="DQ64" s="14">
        <f>Tabela2[[#This Row],[4lata]]-Tabela2[[#This Row],[3lata]]</f>
        <v>8</v>
      </c>
      <c r="DR64" s="14">
        <f>Tabela2[[#This Row],[5lat]]-Tabela2[[#This Row],[4lata]]</f>
        <v>8</v>
      </c>
      <c r="DS64" s="14">
        <f>Tabela2[[#This Row],[6lat]]-Tabela2[[#This Row],[5lat]]</f>
        <v>6</v>
      </c>
      <c r="DT64" s="14">
        <f>Tabela2[[#This Row],[7lat]]-Tabela2[[#This Row],[6lat]]</f>
        <v>6</v>
      </c>
      <c r="DU64" s="14">
        <f>Tabela2[[#This Row],[8lat]]-Tabela2[[#This Row],[7lat]]</f>
        <v>6</v>
      </c>
      <c r="DV64" s="14">
        <f>Tabela2[[#This Row],[9lat]]-Tabela2[[#This Row],[8lat]]</f>
        <v>6</v>
      </c>
      <c r="DW64" s="14">
        <f>Tabela2[[#This Row],[10lat]]-Tabela2[[#This Row],[9lat]]</f>
        <v>7</v>
      </c>
      <c r="DX64" s="14">
        <f>Tabela2[[#This Row],[11lat]]-Tabela2[[#This Row],[10lat]]</f>
        <v>7</v>
      </c>
      <c r="DY64" s="14">
        <f>Tabela2[[#This Row],[12lat]]-Tabela2[[#This Row],[11lat]]</f>
        <v>6</v>
      </c>
      <c r="DZ64" s="14">
        <f>Tabela2[[#This Row],[13lat]]-Tabela2[[#This Row],[12lat]]</f>
        <v>6</v>
      </c>
      <c r="EA64" s="14">
        <f>Tabela2[[#This Row],[14lat]]-Tabela2[[#This Row],[13lat]]</f>
        <v>3</v>
      </c>
      <c r="EB64" s="14">
        <f>Tabela2[[#This Row],[15lat]]-Tabela2[[#This Row],[14lat]]</f>
        <v>2</v>
      </c>
      <c r="EC64" s="14">
        <f>Tabela2[[#This Row],[16lat]]-Tabela2[[#This Row],[15lat]]</f>
        <v>1</v>
      </c>
      <c r="ED64" s="14">
        <f>Tabela2[[#This Row],[17 lat]]-Tabela2[[#This Row],[16lat]]</f>
        <v>0</v>
      </c>
      <c r="EE64" s="14">
        <f>Tabela2[[#This Row],[18lat]]-Tabela2[[#This Row],[17 lat]]</f>
        <v>0</v>
      </c>
      <c r="EF64" s="14">
        <f>Tabela2[[#This Row],[19lat]]-Tabela2[[#This Row],[18lat]]</f>
        <v>0</v>
      </c>
    </row>
    <row r="65" spans="1:136" x14ac:dyDescent="0.25">
      <c r="A65">
        <v>1165</v>
      </c>
      <c r="B65" s="1" t="s">
        <v>22</v>
      </c>
      <c r="C65">
        <v>46</v>
      </c>
      <c r="D65">
        <v>64</v>
      </c>
      <c r="E65">
        <v>81</v>
      </c>
      <c r="F65">
        <v>91</v>
      </c>
      <c r="G65">
        <v>98</v>
      </c>
      <c r="H65">
        <v>105</v>
      </c>
      <c r="I65">
        <v>111</v>
      </c>
      <c r="J65">
        <v>116</v>
      </c>
      <c r="K65">
        <v>122</v>
      </c>
      <c r="L65">
        <v>128</v>
      </c>
      <c r="M65">
        <v>134</v>
      </c>
      <c r="N65">
        <v>140</v>
      </c>
      <c r="O65">
        <v>146</v>
      </c>
      <c r="P65">
        <v>151</v>
      </c>
      <c r="Q65">
        <v>154</v>
      </c>
      <c r="R65">
        <v>155</v>
      </c>
      <c r="S65">
        <v>156</v>
      </c>
      <c r="T65">
        <v>156</v>
      </c>
      <c r="U65">
        <v>156</v>
      </c>
      <c r="V65">
        <v>156</v>
      </c>
      <c r="W65">
        <f>wzrost[[#This Row],[19lat]]-wzrost[[#This Row],[dlugosc_ur]]</f>
        <v>110</v>
      </c>
      <c r="X65">
        <f>wzrost[[#This Row],[19lat]]-wzrost[[#This Row],[15lat]]</f>
        <v>1</v>
      </c>
      <c r="Y65">
        <f>IF(wzrost[[#This Row],[1rok]]&lt;=5,IF(wzrost[[#This Row],[plec]]="ch",1,0),0)</f>
        <v>0</v>
      </c>
      <c r="Z65" s="1"/>
      <c r="AA65" s="1"/>
      <c r="AB65" s="1" t="e">
        <f>_xlfn.PERCENTILE.INC(wzrost[1rok],5)</f>
        <v>#NUM!</v>
      </c>
      <c r="BC65" s="8">
        <v>60</v>
      </c>
      <c r="BD65" s="8">
        <v>80</v>
      </c>
      <c r="BE65" s="8">
        <v>90</v>
      </c>
      <c r="BF65" s="8">
        <v>101</v>
      </c>
      <c r="BG65" s="8">
        <v>109</v>
      </c>
      <c r="BH65" s="8">
        <v>117</v>
      </c>
      <c r="BI65" s="8">
        <v>123</v>
      </c>
      <c r="BJ65" s="8">
        <v>129</v>
      </c>
      <c r="BK65" s="8">
        <v>135</v>
      </c>
      <c r="BL65" s="8">
        <v>141</v>
      </c>
      <c r="BM65" s="8">
        <v>147</v>
      </c>
      <c r="BN65" s="8">
        <v>153</v>
      </c>
      <c r="BO65" s="8">
        <v>160</v>
      </c>
      <c r="BP65" s="8">
        <v>167</v>
      </c>
      <c r="BQ65" s="8">
        <v>175</v>
      </c>
      <c r="BR65" s="8">
        <v>180</v>
      </c>
      <c r="BS65" s="8">
        <v>184</v>
      </c>
      <c r="BT65" s="8">
        <v>186</v>
      </c>
      <c r="BU65" s="8">
        <v>187</v>
      </c>
      <c r="BV65" s="8">
        <v>187</v>
      </c>
      <c r="BW65" s="9">
        <v>127</v>
      </c>
      <c r="BX65" s="11">
        <f t="shared" si="3"/>
        <v>20</v>
      </c>
      <c r="BY65" s="11">
        <f t="shared" si="4"/>
        <v>10</v>
      </c>
      <c r="BZ65" s="11">
        <f t="shared" si="5"/>
        <v>11</v>
      </c>
      <c r="CA65" s="11">
        <f t="shared" si="6"/>
        <v>8</v>
      </c>
      <c r="CB65" s="11">
        <f t="shared" si="7"/>
        <v>8</v>
      </c>
      <c r="CC65" s="11">
        <f t="shared" si="8"/>
        <v>6</v>
      </c>
      <c r="CD65" s="11">
        <f t="shared" si="9"/>
        <v>6</v>
      </c>
      <c r="CE65" s="11">
        <f t="shared" si="10"/>
        <v>6</v>
      </c>
      <c r="CF65" s="11">
        <f t="shared" si="11"/>
        <v>6</v>
      </c>
      <c r="CG65" s="11">
        <f t="shared" si="12"/>
        <v>6</v>
      </c>
      <c r="CH65" s="11">
        <f t="shared" si="13"/>
        <v>6</v>
      </c>
      <c r="CI65" s="11">
        <f t="shared" si="14"/>
        <v>7</v>
      </c>
      <c r="CJ65" s="11">
        <f t="shared" si="15"/>
        <v>7</v>
      </c>
      <c r="CK65" s="11">
        <f t="shared" si="16"/>
        <v>8</v>
      </c>
      <c r="CL65" s="11">
        <f t="shared" si="17"/>
        <v>5</v>
      </c>
      <c r="CM65" s="11">
        <f t="shared" si="18"/>
        <v>4</v>
      </c>
      <c r="CN65" s="11">
        <f t="shared" si="19"/>
        <v>2</v>
      </c>
      <c r="CO65" s="11">
        <f t="shared" si="20"/>
        <v>1</v>
      </c>
      <c r="CP65" s="11">
        <f t="shared" si="21"/>
        <v>0</v>
      </c>
      <c r="CS65" s="8">
        <v>47</v>
      </c>
      <c r="CT65" s="8">
        <v>66</v>
      </c>
      <c r="CU65" s="8">
        <v>85</v>
      </c>
      <c r="CV65" s="8">
        <v>95</v>
      </c>
      <c r="CW65" s="8">
        <v>102</v>
      </c>
      <c r="CX65" s="8">
        <v>109</v>
      </c>
      <c r="CY65" s="8">
        <v>115</v>
      </c>
      <c r="CZ65" s="8">
        <v>120</v>
      </c>
      <c r="DA65" s="8">
        <v>126</v>
      </c>
      <c r="DB65" s="8">
        <v>132</v>
      </c>
      <c r="DC65" s="8">
        <v>138</v>
      </c>
      <c r="DD65" s="8">
        <v>145</v>
      </c>
      <c r="DE65" s="8">
        <v>151</v>
      </c>
      <c r="DF65" s="8">
        <v>156</v>
      </c>
      <c r="DG65" s="8">
        <v>159</v>
      </c>
      <c r="DH65" s="8">
        <v>161</v>
      </c>
      <c r="DI65" s="8">
        <v>162</v>
      </c>
      <c r="DJ65" s="8">
        <v>163</v>
      </c>
      <c r="DK65" s="8">
        <v>163</v>
      </c>
      <c r="DL65" s="8">
        <v>163</v>
      </c>
      <c r="DM65" s="8">
        <v>116</v>
      </c>
      <c r="DN65" s="6">
        <f>Tabela2[[#This Row],[1rok]]-Tabela2[[#This Row],[dlugosc_ur]]</f>
        <v>19</v>
      </c>
      <c r="DO65" s="14">
        <f>Tabela2[[#This Row],[2lata]]-Tabela2[[#This Row],[1rok]]</f>
        <v>19</v>
      </c>
      <c r="DP65" s="14">
        <f>Tabela2[[#This Row],[3lata]]-Tabela2[[#This Row],[2lata]]</f>
        <v>10</v>
      </c>
      <c r="DQ65" s="14">
        <f>Tabela2[[#This Row],[4lata]]-Tabela2[[#This Row],[3lata]]</f>
        <v>7</v>
      </c>
      <c r="DR65" s="14">
        <f>Tabela2[[#This Row],[5lat]]-Tabela2[[#This Row],[4lata]]</f>
        <v>7</v>
      </c>
      <c r="DS65" s="14">
        <f>Tabela2[[#This Row],[6lat]]-Tabela2[[#This Row],[5lat]]</f>
        <v>6</v>
      </c>
      <c r="DT65" s="14">
        <f>Tabela2[[#This Row],[7lat]]-Tabela2[[#This Row],[6lat]]</f>
        <v>5</v>
      </c>
      <c r="DU65" s="14">
        <f>Tabela2[[#This Row],[8lat]]-Tabela2[[#This Row],[7lat]]</f>
        <v>6</v>
      </c>
      <c r="DV65" s="14">
        <f>Tabela2[[#This Row],[9lat]]-Tabela2[[#This Row],[8lat]]</f>
        <v>6</v>
      </c>
      <c r="DW65" s="14">
        <f>Tabela2[[#This Row],[10lat]]-Tabela2[[#This Row],[9lat]]</f>
        <v>6</v>
      </c>
      <c r="DX65" s="14">
        <f>Tabela2[[#This Row],[11lat]]-Tabela2[[#This Row],[10lat]]</f>
        <v>7</v>
      </c>
      <c r="DY65" s="14">
        <f>Tabela2[[#This Row],[12lat]]-Tabela2[[#This Row],[11lat]]</f>
        <v>6</v>
      </c>
      <c r="DZ65" s="14">
        <f>Tabela2[[#This Row],[13lat]]-Tabela2[[#This Row],[12lat]]</f>
        <v>5</v>
      </c>
      <c r="EA65" s="14">
        <f>Tabela2[[#This Row],[14lat]]-Tabela2[[#This Row],[13lat]]</f>
        <v>3</v>
      </c>
      <c r="EB65" s="14">
        <f>Tabela2[[#This Row],[15lat]]-Tabela2[[#This Row],[14lat]]</f>
        <v>2</v>
      </c>
      <c r="EC65" s="14">
        <f>Tabela2[[#This Row],[16lat]]-Tabela2[[#This Row],[15lat]]</f>
        <v>1</v>
      </c>
      <c r="ED65" s="14">
        <f>Tabela2[[#This Row],[17 lat]]-Tabela2[[#This Row],[16lat]]</f>
        <v>1</v>
      </c>
      <c r="EE65" s="14">
        <f>Tabela2[[#This Row],[18lat]]-Tabela2[[#This Row],[17 lat]]</f>
        <v>0</v>
      </c>
      <c r="EF65" s="14">
        <f>Tabela2[[#This Row],[19lat]]-Tabela2[[#This Row],[18lat]]</f>
        <v>0</v>
      </c>
    </row>
    <row r="66" spans="1:136" x14ac:dyDescent="0.25">
      <c r="A66">
        <v>1172</v>
      </c>
      <c r="B66" s="1" t="s">
        <v>22</v>
      </c>
      <c r="C66">
        <v>46</v>
      </c>
      <c r="D66">
        <v>65</v>
      </c>
      <c r="E66">
        <v>81</v>
      </c>
      <c r="F66">
        <v>91</v>
      </c>
      <c r="G66">
        <v>98</v>
      </c>
      <c r="H66">
        <v>105</v>
      </c>
      <c r="I66">
        <v>111</v>
      </c>
      <c r="J66">
        <v>116</v>
      </c>
      <c r="K66">
        <v>122</v>
      </c>
      <c r="L66">
        <v>128</v>
      </c>
      <c r="M66">
        <v>134</v>
      </c>
      <c r="N66">
        <v>140</v>
      </c>
      <c r="O66">
        <v>146</v>
      </c>
      <c r="P66">
        <v>151</v>
      </c>
      <c r="Q66">
        <v>154</v>
      </c>
      <c r="R66">
        <v>155</v>
      </c>
      <c r="S66">
        <v>156</v>
      </c>
      <c r="T66">
        <v>156</v>
      </c>
      <c r="U66">
        <v>156</v>
      </c>
      <c r="V66">
        <v>156</v>
      </c>
      <c r="W66">
        <f>wzrost[[#This Row],[19lat]]-wzrost[[#This Row],[dlugosc_ur]]</f>
        <v>110</v>
      </c>
      <c r="X66">
        <f>wzrost[[#This Row],[19lat]]-wzrost[[#This Row],[15lat]]</f>
        <v>1</v>
      </c>
      <c r="Y66">
        <f>IF(wzrost[[#This Row],[1rok]]&lt;=5,IF(wzrost[[#This Row],[plec]]="ch",1,0),0)</f>
        <v>0</v>
      </c>
      <c r="Z66" s="1"/>
      <c r="AA66" s="1"/>
      <c r="AB66" s="1" t="e">
        <f>_xlfn.PERCENTILE.INC(wzrost[1rok],5)</f>
        <v>#NUM!</v>
      </c>
      <c r="BC66" s="6">
        <v>60</v>
      </c>
      <c r="BD66" s="6">
        <v>80</v>
      </c>
      <c r="BE66" s="6">
        <v>90</v>
      </c>
      <c r="BF66" s="6">
        <v>101</v>
      </c>
      <c r="BG66" s="6">
        <v>109</v>
      </c>
      <c r="BH66" s="6">
        <v>117</v>
      </c>
      <c r="BI66" s="6">
        <v>123</v>
      </c>
      <c r="BJ66" s="6">
        <v>129</v>
      </c>
      <c r="BK66" s="6">
        <v>135</v>
      </c>
      <c r="BL66" s="6">
        <v>141</v>
      </c>
      <c r="BM66" s="6">
        <v>147</v>
      </c>
      <c r="BN66" s="6">
        <v>153</v>
      </c>
      <c r="BO66" s="6">
        <v>160</v>
      </c>
      <c r="BP66" s="6">
        <v>167</v>
      </c>
      <c r="BQ66" s="6">
        <v>175</v>
      </c>
      <c r="BR66" s="6">
        <v>180</v>
      </c>
      <c r="BS66" s="6">
        <v>184</v>
      </c>
      <c r="BT66" s="6">
        <v>186</v>
      </c>
      <c r="BU66" s="6">
        <v>187</v>
      </c>
      <c r="BV66" s="6">
        <v>187</v>
      </c>
      <c r="BW66" s="7">
        <v>127</v>
      </c>
      <c r="BX66" s="11">
        <f t="shared" si="3"/>
        <v>20</v>
      </c>
      <c r="BY66" s="11">
        <f t="shared" si="4"/>
        <v>10</v>
      </c>
      <c r="BZ66" s="11">
        <f t="shared" si="5"/>
        <v>11</v>
      </c>
      <c r="CA66" s="11">
        <f t="shared" si="6"/>
        <v>8</v>
      </c>
      <c r="CB66" s="11">
        <f t="shared" si="7"/>
        <v>8</v>
      </c>
      <c r="CC66" s="11">
        <f t="shared" si="8"/>
        <v>6</v>
      </c>
      <c r="CD66" s="11">
        <f t="shared" si="9"/>
        <v>6</v>
      </c>
      <c r="CE66" s="11">
        <f t="shared" si="10"/>
        <v>6</v>
      </c>
      <c r="CF66" s="11">
        <f t="shared" si="11"/>
        <v>6</v>
      </c>
      <c r="CG66" s="11">
        <f t="shared" si="12"/>
        <v>6</v>
      </c>
      <c r="CH66" s="11">
        <f t="shared" si="13"/>
        <v>6</v>
      </c>
      <c r="CI66" s="11">
        <f t="shared" si="14"/>
        <v>7</v>
      </c>
      <c r="CJ66" s="11">
        <f t="shared" si="15"/>
        <v>7</v>
      </c>
      <c r="CK66" s="11">
        <f t="shared" si="16"/>
        <v>8</v>
      </c>
      <c r="CL66" s="11">
        <f t="shared" si="17"/>
        <v>5</v>
      </c>
      <c r="CM66" s="11">
        <f t="shared" si="18"/>
        <v>4</v>
      </c>
      <c r="CN66" s="11">
        <f t="shared" si="19"/>
        <v>2</v>
      </c>
      <c r="CO66" s="11">
        <f t="shared" si="20"/>
        <v>1</v>
      </c>
      <c r="CP66" s="11">
        <f t="shared" si="21"/>
        <v>0</v>
      </c>
      <c r="CS66" s="6">
        <v>56</v>
      </c>
      <c r="CT66" s="6">
        <v>74</v>
      </c>
      <c r="CU66" s="6">
        <v>90</v>
      </c>
      <c r="CV66" s="6">
        <v>100</v>
      </c>
      <c r="CW66" s="6">
        <v>108</v>
      </c>
      <c r="CX66" s="6">
        <v>116</v>
      </c>
      <c r="CY66" s="6">
        <v>122</v>
      </c>
      <c r="CZ66" s="6">
        <v>128</v>
      </c>
      <c r="DA66" s="6">
        <v>134</v>
      </c>
      <c r="DB66" s="6">
        <v>141</v>
      </c>
      <c r="DC66" s="6">
        <v>147</v>
      </c>
      <c r="DD66" s="6">
        <v>154</v>
      </c>
      <c r="DE66" s="6">
        <v>160</v>
      </c>
      <c r="DF66" s="6">
        <v>166</v>
      </c>
      <c r="DG66" s="6">
        <v>169</v>
      </c>
      <c r="DH66" s="6">
        <v>171</v>
      </c>
      <c r="DI66" s="6">
        <v>172</v>
      </c>
      <c r="DJ66" s="6">
        <v>172</v>
      </c>
      <c r="DK66" s="6">
        <v>172</v>
      </c>
      <c r="DL66" s="6">
        <v>172</v>
      </c>
      <c r="DM66" s="6">
        <v>116</v>
      </c>
      <c r="DN66" s="6">
        <f>Tabela2[[#This Row],[1rok]]-Tabela2[[#This Row],[dlugosc_ur]]</f>
        <v>18</v>
      </c>
      <c r="DO66" s="14">
        <f>Tabela2[[#This Row],[2lata]]-Tabela2[[#This Row],[1rok]]</f>
        <v>16</v>
      </c>
      <c r="DP66" s="14">
        <f>Tabela2[[#This Row],[3lata]]-Tabela2[[#This Row],[2lata]]</f>
        <v>10</v>
      </c>
      <c r="DQ66" s="14">
        <f>Tabela2[[#This Row],[4lata]]-Tabela2[[#This Row],[3lata]]</f>
        <v>8</v>
      </c>
      <c r="DR66" s="14">
        <f>Tabela2[[#This Row],[5lat]]-Tabela2[[#This Row],[4lata]]</f>
        <v>8</v>
      </c>
      <c r="DS66" s="14">
        <f>Tabela2[[#This Row],[6lat]]-Tabela2[[#This Row],[5lat]]</f>
        <v>6</v>
      </c>
      <c r="DT66" s="14">
        <f>Tabela2[[#This Row],[7lat]]-Tabela2[[#This Row],[6lat]]</f>
        <v>6</v>
      </c>
      <c r="DU66" s="14">
        <f>Tabela2[[#This Row],[8lat]]-Tabela2[[#This Row],[7lat]]</f>
        <v>6</v>
      </c>
      <c r="DV66" s="14">
        <f>Tabela2[[#This Row],[9lat]]-Tabela2[[#This Row],[8lat]]</f>
        <v>7</v>
      </c>
      <c r="DW66" s="14">
        <f>Tabela2[[#This Row],[10lat]]-Tabela2[[#This Row],[9lat]]</f>
        <v>6</v>
      </c>
      <c r="DX66" s="14">
        <f>Tabela2[[#This Row],[11lat]]-Tabela2[[#This Row],[10lat]]</f>
        <v>7</v>
      </c>
      <c r="DY66" s="14">
        <f>Tabela2[[#This Row],[12lat]]-Tabela2[[#This Row],[11lat]]</f>
        <v>6</v>
      </c>
      <c r="DZ66" s="14">
        <f>Tabela2[[#This Row],[13lat]]-Tabela2[[#This Row],[12lat]]</f>
        <v>6</v>
      </c>
      <c r="EA66" s="14">
        <f>Tabela2[[#This Row],[14lat]]-Tabela2[[#This Row],[13lat]]</f>
        <v>3</v>
      </c>
      <c r="EB66" s="14">
        <f>Tabela2[[#This Row],[15lat]]-Tabela2[[#This Row],[14lat]]</f>
        <v>2</v>
      </c>
      <c r="EC66" s="14">
        <f>Tabela2[[#This Row],[16lat]]-Tabela2[[#This Row],[15lat]]</f>
        <v>1</v>
      </c>
      <c r="ED66" s="14">
        <f>Tabela2[[#This Row],[17 lat]]-Tabela2[[#This Row],[16lat]]</f>
        <v>0</v>
      </c>
      <c r="EE66" s="14">
        <f>Tabela2[[#This Row],[18lat]]-Tabela2[[#This Row],[17 lat]]</f>
        <v>0</v>
      </c>
      <c r="EF66" s="14">
        <f>Tabela2[[#This Row],[19lat]]-Tabela2[[#This Row],[18lat]]</f>
        <v>0</v>
      </c>
    </row>
    <row r="67" spans="1:136" x14ac:dyDescent="0.25">
      <c r="A67">
        <v>1212</v>
      </c>
      <c r="B67" s="1" t="s">
        <v>22</v>
      </c>
      <c r="C67">
        <v>48</v>
      </c>
      <c r="D67">
        <v>67</v>
      </c>
      <c r="E67">
        <v>83</v>
      </c>
      <c r="F67">
        <v>92</v>
      </c>
      <c r="G67">
        <v>99</v>
      </c>
      <c r="H67">
        <v>106</v>
      </c>
      <c r="I67">
        <v>111</v>
      </c>
      <c r="J67">
        <v>116</v>
      </c>
      <c r="K67">
        <v>122</v>
      </c>
      <c r="L67">
        <v>128</v>
      </c>
      <c r="M67">
        <v>134</v>
      </c>
      <c r="N67">
        <v>140</v>
      </c>
      <c r="O67">
        <v>146</v>
      </c>
      <c r="P67">
        <v>151</v>
      </c>
      <c r="Q67">
        <v>155</v>
      </c>
      <c r="R67">
        <v>157</v>
      </c>
      <c r="S67">
        <v>158</v>
      </c>
      <c r="T67">
        <v>158</v>
      </c>
      <c r="U67">
        <v>158</v>
      </c>
      <c r="V67">
        <v>158</v>
      </c>
      <c r="W67">
        <f>wzrost[[#This Row],[19lat]]-wzrost[[#This Row],[dlugosc_ur]]</f>
        <v>110</v>
      </c>
      <c r="X67">
        <f>wzrost[[#This Row],[19lat]]-wzrost[[#This Row],[15lat]]</f>
        <v>1</v>
      </c>
      <c r="Y67">
        <f>IF(wzrost[[#This Row],[1rok]]&lt;=5,IF(wzrost[[#This Row],[plec]]="ch",1,0),0)</f>
        <v>0</v>
      </c>
      <c r="Z67" s="1"/>
      <c r="AA67" s="1"/>
      <c r="AB67" s="1" t="e">
        <f>_xlfn.PERCENTILE.INC(wzrost[1rok],5)</f>
        <v>#NUM!</v>
      </c>
      <c r="BC67" s="8">
        <v>59</v>
      </c>
      <c r="BD67" s="8">
        <v>79</v>
      </c>
      <c r="BE67" s="8">
        <v>91</v>
      </c>
      <c r="BF67" s="8">
        <v>100</v>
      </c>
      <c r="BG67" s="8">
        <v>108</v>
      </c>
      <c r="BH67" s="8">
        <v>115</v>
      </c>
      <c r="BI67" s="8">
        <v>122</v>
      </c>
      <c r="BJ67" s="8">
        <v>128</v>
      </c>
      <c r="BK67" s="8">
        <v>134</v>
      </c>
      <c r="BL67" s="8">
        <v>140</v>
      </c>
      <c r="BM67" s="8">
        <v>145</v>
      </c>
      <c r="BN67" s="8">
        <v>151</v>
      </c>
      <c r="BO67" s="8">
        <v>158</v>
      </c>
      <c r="BP67" s="8">
        <v>165</v>
      </c>
      <c r="BQ67" s="8">
        <v>173</v>
      </c>
      <c r="BR67" s="8">
        <v>179</v>
      </c>
      <c r="BS67" s="8">
        <v>183</v>
      </c>
      <c r="BT67" s="8">
        <v>185</v>
      </c>
      <c r="BU67" s="8">
        <v>185</v>
      </c>
      <c r="BV67" s="8">
        <v>186</v>
      </c>
      <c r="BW67" s="9">
        <v>127</v>
      </c>
      <c r="BX67" s="11">
        <f t="shared" ref="BX67:BX130" si="27">BD67-BC67</f>
        <v>20</v>
      </c>
      <c r="BY67" s="11">
        <f t="shared" ref="BY67:BY130" si="28">BE67-BD67</f>
        <v>12</v>
      </c>
      <c r="BZ67" s="11">
        <f t="shared" ref="BZ67:BZ130" si="29">BF67-BE67</f>
        <v>9</v>
      </c>
      <c r="CA67" s="11">
        <f t="shared" ref="CA67:CA130" si="30">BG67-BF67</f>
        <v>8</v>
      </c>
      <c r="CB67" s="11">
        <f t="shared" ref="CB67:CB130" si="31">BH67-BG67</f>
        <v>7</v>
      </c>
      <c r="CC67" s="11">
        <f t="shared" ref="CC67:CC130" si="32">BI67-BH67</f>
        <v>7</v>
      </c>
      <c r="CD67" s="11">
        <f t="shared" ref="CD67:CD130" si="33">BJ67-BI67</f>
        <v>6</v>
      </c>
      <c r="CE67" s="11">
        <f t="shared" ref="CE67:CE130" si="34">BK67-BJ67</f>
        <v>6</v>
      </c>
      <c r="CF67" s="11">
        <f t="shared" ref="CF67:CF130" si="35">BL67-BK67</f>
        <v>6</v>
      </c>
      <c r="CG67" s="11">
        <f t="shared" ref="CG67:CG130" si="36">BM67-BL67</f>
        <v>5</v>
      </c>
      <c r="CH67" s="11">
        <f t="shared" ref="CH67:CH130" si="37">BN67-BM67</f>
        <v>6</v>
      </c>
      <c r="CI67" s="11">
        <f t="shared" ref="CI67:CI130" si="38">BO67-BN67</f>
        <v>7</v>
      </c>
      <c r="CJ67" s="11">
        <f t="shared" ref="CJ67:CJ130" si="39">BP67-BO67</f>
        <v>7</v>
      </c>
      <c r="CK67" s="11">
        <f t="shared" ref="CK67:CK130" si="40">BQ67-BP67</f>
        <v>8</v>
      </c>
      <c r="CL67" s="11">
        <f t="shared" ref="CL67:CL130" si="41">BR67-BQ67</f>
        <v>6</v>
      </c>
      <c r="CM67" s="11">
        <f t="shared" ref="CM67:CM130" si="42">BS67-BR67</f>
        <v>4</v>
      </c>
      <c r="CN67" s="11">
        <f t="shared" ref="CN67:CN130" si="43">BT67-BS67</f>
        <v>2</v>
      </c>
      <c r="CO67" s="11">
        <f t="shared" ref="CO67:CO130" si="44">BU67-BT67</f>
        <v>0</v>
      </c>
      <c r="CP67" s="11">
        <f t="shared" ref="CP67:CP130" si="45">BV67-BU67</f>
        <v>1</v>
      </c>
      <c r="CS67" s="8">
        <v>54</v>
      </c>
      <c r="CT67" s="8">
        <v>73</v>
      </c>
      <c r="CU67" s="8">
        <v>89</v>
      </c>
      <c r="CV67" s="8">
        <v>99</v>
      </c>
      <c r="CW67" s="8">
        <v>107</v>
      </c>
      <c r="CX67" s="8">
        <v>114</v>
      </c>
      <c r="CY67" s="8">
        <v>120</v>
      </c>
      <c r="CZ67" s="8">
        <v>125</v>
      </c>
      <c r="DA67" s="8">
        <v>131</v>
      </c>
      <c r="DB67" s="8">
        <v>138</v>
      </c>
      <c r="DC67" s="8">
        <v>144</v>
      </c>
      <c r="DD67" s="8">
        <v>151</v>
      </c>
      <c r="DE67" s="8">
        <v>157</v>
      </c>
      <c r="DF67" s="8">
        <v>163</v>
      </c>
      <c r="DG67" s="8">
        <v>166</v>
      </c>
      <c r="DH67" s="8">
        <v>168</v>
      </c>
      <c r="DI67" s="8">
        <v>169</v>
      </c>
      <c r="DJ67" s="8">
        <v>169</v>
      </c>
      <c r="DK67" s="8">
        <v>169</v>
      </c>
      <c r="DL67" s="8">
        <v>170</v>
      </c>
      <c r="DM67" s="8">
        <v>116</v>
      </c>
      <c r="DN67" s="6">
        <f>Tabela2[[#This Row],[1rok]]-Tabela2[[#This Row],[dlugosc_ur]]</f>
        <v>19</v>
      </c>
      <c r="DO67" s="14">
        <f>Tabela2[[#This Row],[2lata]]-Tabela2[[#This Row],[1rok]]</f>
        <v>16</v>
      </c>
      <c r="DP67" s="14">
        <f>Tabela2[[#This Row],[3lata]]-Tabela2[[#This Row],[2lata]]</f>
        <v>10</v>
      </c>
      <c r="DQ67" s="14">
        <f>Tabela2[[#This Row],[4lata]]-Tabela2[[#This Row],[3lata]]</f>
        <v>8</v>
      </c>
      <c r="DR67" s="14">
        <f>Tabela2[[#This Row],[5lat]]-Tabela2[[#This Row],[4lata]]</f>
        <v>7</v>
      </c>
      <c r="DS67" s="14">
        <f>Tabela2[[#This Row],[6lat]]-Tabela2[[#This Row],[5lat]]</f>
        <v>6</v>
      </c>
      <c r="DT67" s="14">
        <f>Tabela2[[#This Row],[7lat]]-Tabela2[[#This Row],[6lat]]</f>
        <v>5</v>
      </c>
      <c r="DU67" s="14">
        <f>Tabela2[[#This Row],[8lat]]-Tabela2[[#This Row],[7lat]]</f>
        <v>6</v>
      </c>
      <c r="DV67" s="14">
        <f>Tabela2[[#This Row],[9lat]]-Tabela2[[#This Row],[8lat]]</f>
        <v>7</v>
      </c>
      <c r="DW67" s="14">
        <f>Tabela2[[#This Row],[10lat]]-Tabela2[[#This Row],[9lat]]</f>
        <v>6</v>
      </c>
      <c r="DX67" s="14">
        <f>Tabela2[[#This Row],[11lat]]-Tabela2[[#This Row],[10lat]]</f>
        <v>7</v>
      </c>
      <c r="DY67" s="14">
        <f>Tabela2[[#This Row],[12lat]]-Tabela2[[#This Row],[11lat]]</f>
        <v>6</v>
      </c>
      <c r="DZ67" s="14">
        <f>Tabela2[[#This Row],[13lat]]-Tabela2[[#This Row],[12lat]]</f>
        <v>6</v>
      </c>
      <c r="EA67" s="14">
        <f>Tabela2[[#This Row],[14lat]]-Tabela2[[#This Row],[13lat]]</f>
        <v>3</v>
      </c>
      <c r="EB67" s="14">
        <f>Tabela2[[#This Row],[15lat]]-Tabela2[[#This Row],[14lat]]</f>
        <v>2</v>
      </c>
      <c r="EC67" s="14">
        <f>Tabela2[[#This Row],[16lat]]-Tabela2[[#This Row],[15lat]]</f>
        <v>1</v>
      </c>
      <c r="ED67" s="14">
        <f>Tabela2[[#This Row],[17 lat]]-Tabela2[[#This Row],[16lat]]</f>
        <v>0</v>
      </c>
      <c r="EE67" s="14">
        <f>Tabela2[[#This Row],[18lat]]-Tabela2[[#This Row],[17 lat]]</f>
        <v>0</v>
      </c>
      <c r="EF67" s="14">
        <f>Tabela2[[#This Row],[19lat]]-Tabela2[[#This Row],[18lat]]</f>
        <v>1</v>
      </c>
    </row>
    <row r="68" spans="1:136" x14ac:dyDescent="0.25">
      <c r="A68">
        <v>1316</v>
      </c>
      <c r="B68" s="1" t="s">
        <v>22</v>
      </c>
      <c r="C68">
        <v>48</v>
      </c>
      <c r="D68">
        <v>67</v>
      </c>
      <c r="E68">
        <v>83</v>
      </c>
      <c r="F68">
        <v>92</v>
      </c>
      <c r="G68">
        <v>99</v>
      </c>
      <c r="H68">
        <v>105</v>
      </c>
      <c r="I68">
        <v>111</v>
      </c>
      <c r="J68">
        <v>116</v>
      </c>
      <c r="K68">
        <v>122</v>
      </c>
      <c r="L68">
        <v>127</v>
      </c>
      <c r="M68">
        <v>133</v>
      </c>
      <c r="N68">
        <v>139</v>
      </c>
      <c r="O68">
        <v>146</v>
      </c>
      <c r="P68">
        <v>151</v>
      </c>
      <c r="Q68">
        <v>154</v>
      </c>
      <c r="R68">
        <v>156</v>
      </c>
      <c r="S68">
        <v>157</v>
      </c>
      <c r="T68">
        <v>157</v>
      </c>
      <c r="U68">
        <v>158</v>
      </c>
      <c r="V68">
        <v>158</v>
      </c>
      <c r="W68">
        <f>wzrost[[#This Row],[19lat]]-wzrost[[#This Row],[dlugosc_ur]]</f>
        <v>110</v>
      </c>
      <c r="X68">
        <f>wzrost[[#This Row],[19lat]]-wzrost[[#This Row],[15lat]]</f>
        <v>2</v>
      </c>
      <c r="Y68">
        <f>IF(wzrost[[#This Row],[1rok]]&lt;=5,IF(wzrost[[#This Row],[plec]]="ch",1,0),0)</f>
        <v>0</v>
      </c>
      <c r="Z68" s="1"/>
      <c r="AA68" s="1"/>
      <c r="AB68" s="1" t="e">
        <f>_xlfn.PERCENTILE.INC(wzrost[1rok],5)</f>
        <v>#NUM!</v>
      </c>
      <c r="BC68" s="6">
        <v>60</v>
      </c>
      <c r="BD68" s="6">
        <v>81</v>
      </c>
      <c r="BE68" s="6">
        <v>91</v>
      </c>
      <c r="BF68" s="6">
        <v>102</v>
      </c>
      <c r="BG68" s="6">
        <v>110</v>
      </c>
      <c r="BH68" s="6">
        <v>117</v>
      </c>
      <c r="BI68" s="6">
        <v>123</v>
      </c>
      <c r="BJ68" s="6">
        <v>130</v>
      </c>
      <c r="BK68" s="6">
        <v>136</v>
      </c>
      <c r="BL68" s="6">
        <v>142</v>
      </c>
      <c r="BM68" s="6">
        <v>148</v>
      </c>
      <c r="BN68" s="6">
        <v>153</v>
      </c>
      <c r="BO68" s="6">
        <v>160</v>
      </c>
      <c r="BP68" s="6">
        <v>167</v>
      </c>
      <c r="BQ68" s="6">
        <v>175</v>
      </c>
      <c r="BR68" s="6">
        <v>181</v>
      </c>
      <c r="BS68" s="6">
        <v>185</v>
      </c>
      <c r="BT68" s="6">
        <v>187</v>
      </c>
      <c r="BU68" s="6">
        <v>187</v>
      </c>
      <c r="BV68" s="6">
        <v>187</v>
      </c>
      <c r="BW68" s="7">
        <v>127</v>
      </c>
      <c r="BX68" s="11">
        <f t="shared" si="27"/>
        <v>21</v>
      </c>
      <c r="BY68" s="11">
        <f t="shared" si="28"/>
        <v>10</v>
      </c>
      <c r="BZ68" s="11">
        <f t="shared" si="29"/>
        <v>11</v>
      </c>
      <c r="CA68" s="11">
        <f t="shared" si="30"/>
        <v>8</v>
      </c>
      <c r="CB68" s="11">
        <f t="shared" si="31"/>
        <v>7</v>
      </c>
      <c r="CC68" s="11">
        <f t="shared" si="32"/>
        <v>6</v>
      </c>
      <c r="CD68" s="11">
        <f t="shared" si="33"/>
        <v>7</v>
      </c>
      <c r="CE68" s="11">
        <f t="shared" si="34"/>
        <v>6</v>
      </c>
      <c r="CF68" s="11">
        <f t="shared" si="35"/>
        <v>6</v>
      </c>
      <c r="CG68" s="11">
        <f t="shared" si="36"/>
        <v>6</v>
      </c>
      <c r="CH68" s="11">
        <f t="shared" si="37"/>
        <v>5</v>
      </c>
      <c r="CI68" s="11">
        <f t="shared" si="38"/>
        <v>7</v>
      </c>
      <c r="CJ68" s="11">
        <f t="shared" si="39"/>
        <v>7</v>
      </c>
      <c r="CK68" s="11">
        <f t="shared" si="40"/>
        <v>8</v>
      </c>
      <c r="CL68" s="11">
        <f t="shared" si="41"/>
        <v>6</v>
      </c>
      <c r="CM68" s="11">
        <f t="shared" si="42"/>
        <v>4</v>
      </c>
      <c r="CN68" s="11">
        <f t="shared" si="43"/>
        <v>2</v>
      </c>
      <c r="CO68" s="11">
        <f t="shared" si="44"/>
        <v>0</v>
      </c>
      <c r="CP68" s="11">
        <f t="shared" si="45"/>
        <v>0</v>
      </c>
      <c r="CS68" s="6">
        <v>49</v>
      </c>
      <c r="CT68" s="6">
        <v>67</v>
      </c>
      <c r="CU68" s="6">
        <v>86</v>
      </c>
      <c r="CV68" s="6">
        <v>95</v>
      </c>
      <c r="CW68" s="6">
        <v>103</v>
      </c>
      <c r="CX68" s="6">
        <v>110</v>
      </c>
      <c r="CY68" s="6">
        <v>116</v>
      </c>
      <c r="CZ68" s="6">
        <v>122</v>
      </c>
      <c r="DA68" s="6">
        <v>127</v>
      </c>
      <c r="DB68" s="6">
        <v>133</v>
      </c>
      <c r="DC68" s="6">
        <v>140</v>
      </c>
      <c r="DD68" s="6">
        <v>146</v>
      </c>
      <c r="DE68" s="6">
        <v>152</v>
      </c>
      <c r="DF68" s="6">
        <v>158</v>
      </c>
      <c r="DG68" s="6">
        <v>161</v>
      </c>
      <c r="DH68" s="6">
        <v>163</v>
      </c>
      <c r="DI68" s="6">
        <v>164</v>
      </c>
      <c r="DJ68" s="6">
        <v>164</v>
      </c>
      <c r="DK68" s="6">
        <v>164</v>
      </c>
      <c r="DL68" s="6">
        <v>165</v>
      </c>
      <c r="DM68" s="6">
        <v>116</v>
      </c>
      <c r="DN68" s="6">
        <f>Tabela2[[#This Row],[1rok]]-Tabela2[[#This Row],[dlugosc_ur]]</f>
        <v>18</v>
      </c>
      <c r="DO68" s="14">
        <f>Tabela2[[#This Row],[2lata]]-Tabela2[[#This Row],[1rok]]</f>
        <v>19</v>
      </c>
      <c r="DP68" s="14">
        <f>Tabela2[[#This Row],[3lata]]-Tabela2[[#This Row],[2lata]]</f>
        <v>9</v>
      </c>
      <c r="DQ68" s="14">
        <f>Tabela2[[#This Row],[4lata]]-Tabela2[[#This Row],[3lata]]</f>
        <v>8</v>
      </c>
      <c r="DR68" s="14">
        <f>Tabela2[[#This Row],[5lat]]-Tabela2[[#This Row],[4lata]]</f>
        <v>7</v>
      </c>
      <c r="DS68" s="14">
        <f>Tabela2[[#This Row],[6lat]]-Tabela2[[#This Row],[5lat]]</f>
        <v>6</v>
      </c>
      <c r="DT68" s="14">
        <f>Tabela2[[#This Row],[7lat]]-Tabela2[[#This Row],[6lat]]</f>
        <v>6</v>
      </c>
      <c r="DU68" s="14">
        <f>Tabela2[[#This Row],[8lat]]-Tabela2[[#This Row],[7lat]]</f>
        <v>5</v>
      </c>
      <c r="DV68" s="14">
        <f>Tabela2[[#This Row],[9lat]]-Tabela2[[#This Row],[8lat]]</f>
        <v>6</v>
      </c>
      <c r="DW68" s="14">
        <f>Tabela2[[#This Row],[10lat]]-Tabela2[[#This Row],[9lat]]</f>
        <v>7</v>
      </c>
      <c r="DX68" s="14">
        <f>Tabela2[[#This Row],[11lat]]-Tabela2[[#This Row],[10lat]]</f>
        <v>6</v>
      </c>
      <c r="DY68" s="14">
        <f>Tabela2[[#This Row],[12lat]]-Tabela2[[#This Row],[11lat]]</f>
        <v>6</v>
      </c>
      <c r="DZ68" s="14">
        <f>Tabela2[[#This Row],[13lat]]-Tabela2[[#This Row],[12lat]]</f>
        <v>6</v>
      </c>
      <c r="EA68" s="14">
        <f>Tabela2[[#This Row],[14lat]]-Tabela2[[#This Row],[13lat]]</f>
        <v>3</v>
      </c>
      <c r="EB68" s="14">
        <f>Tabela2[[#This Row],[15lat]]-Tabela2[[#This Row],[14lat]]</f>
        <v>2</v>
      </c>
      <c r="EC68" s="14">
        <f>Tabela2[[#This Row],[16lat]]-Tabela2[[#This Row],[15lat]]</f>
        <v>1</v>
      </c>
      <c r="ED68" s="14">
        <f>Tabela2[[#This Row],[17 lat]]-Tabela2[[#This Row],[16lat]]</f>
        <v>0</v>
      </c>
      <c r="EE68" s="14">
        <f>Tabela2[[#This Row],[18lat]]-Tabela2[[#This Row],[17 lat]]</f>
        <v>0</v>
      </c>
      <c r="EF68" s="14">
        <f>Tabela2[[#This Row],[19lat]]-Tabela2[[#This Row],[18lat]]</f>
        <v>1</v>
      </c>
    </row>
    <row r="69" spans="1:136" x14ac:dyDescent="0.25">
      <c r="A69">
        <v>1328</v>
      </c>
      <c r="B69" s="1" t="s">
        <v>22</v>
      </c>
      <c r="C69">
        <v>50</v>
      </c>
      <c r="D69">
        <v>68</v>
      </c>
      <c r="E69">
        <v>84</v>
      </c>
      <c r="F69">
        <v>93</v>
      </c>
      <c r="G69">
        <v>100</v>
      </c>
      <c r="H69">
        <v>107</v>
      </c>
      <c r="I69">
        <v>112</v>
      </c>
      <c r="J69">
        <v>118</v>
      </c>
      <c r="K69">
        <v>123</v>
      </c>
      <c r="L69">
        <v>129</v>
      </c>
      <c r="M69">
        <v>135</v>
      </c>
      <c r="N69">
        <v>141</v>
      </c>
      <c r="O69">
        <v>147</v>
      </c>
      <c r="P69">
        <v>152</v>
      </c>
      <c r="Q69">
        <v>156</v>
      </c>
      <c r="R69">
        <v>158</v>
      </c>
      <c r="S69">
        <v>159</v>
      </c>
      <c r="T69">
        <v>159</v>
      </c>
      <c r="U69">
        <v>159</v>
      </c>
      <c r="V69">
        <v>160</v>
      </c>
      <c r="W69">
        <f>wzrost[[#This Row],[19lat]]-wzrost[[#This Row],[dlugosc_ur]]</f>
        <v>110</v>
      </c>
      <c r="X69">
        <f>wzrost[[#This Row],[19lat]]-wzrost[[#This Row],[15lat]]</f>
        <v>2</v>
      </c>
      <c r="Y69">
        <f>IF(wzrost[[#This Row],[1rok]]&lt;=5,IF(wzrost[[#This Row],[plec]]="ch",1,0),0)</f>
        <v>0</v>
      </c>
      <c r="Z69" s="1"/>
      <c r="AA69" s="1"/>
      <c r="AB69" s="1" t="e">
        <f>_xlfn.PERCENTILE.INC(wzrost[1rok],5)</f>
        <v>#NUM!</v>
      </c>
      <c r="BC69" s="8">
        <v>60</v>
      </c>
      <c r="BD69" s="8">
        <v>80</v>
      </c>
      <c r="BE69" s="8">
        <v>90</v>
      </c>
      <c r="BF69" s="8">
        <v>101</v>
      </c>
      <c r="BG69" s="8">
        <v>109</v>
      </c>
      <c r="BH69" s="8">
        <v>117</v>
      </c>
      <c r="BI69" s="8">
        <v>123</v>
      </c>
      <c r="BJ69" s="8">
        <v>130</v>
      </c>
      <c r="BK69" s="8">
        <v>136</v>
      </c>
      <c r="BL69" s="8">
        <v>142</v>
      </c>
      <c r="BM69" s="8">
        <v>147</v>
      </c>
      <c r="BN69" s="8">
        <v>153</v>
      </c>
      <c r="BO69" s="8">
        <v>160</v>
      </c>
      <c r="BP69" s="8">
        <v>167</v>
      </c>
      <c r="BQ69" s="8">
        <v>175</v>
      </c>
      <c r="BR69" s="8">
        <v>181</v>
      </c>
      <c r="BS69" s="8">
        <v>184</v>
      </c>
      <c r="BT69" s="8">
        <v>186</v>
      </c>
      <c r="BU69" s="8">
        <v>187</v>
      </c>
      <c r="BV69" s="8">
        <v>187</v>
      </c>
      <c r="BW69" s="9">
        <v>127</v>
      </c>
      <c r="BX69" s="11">
        <f t="shared" si="27"/>
        <v>20</v>
      </c>
      <c r="BY69" s="11">
        <f t="shared" si="28"/>
        <v>10</v>
      </c>
      <c r="BZ69" s="11">
        <f t="shared" si="29"/>
        <v>11</v>
      </c>
      <c r="CA69" s="11">
        <f t="shared" si="30"/>
        <v>8</v>
      </c>
      <c r="CB69" s="11">
        <f t="shared" si="31"/>
        <v>8</v>
      </c>
      <c r="CC69" s="11">
        <f t="shared" si="32"/>
        <v>6</v>
      </c>
      <c r="CD69" s="11">
        <f t="shared" si="33"/>
        <v>7</v>
      </c>
      <c r="CE69" s="11">
        <f t="shared" si="34"/>
        <v>6</v>
      </c>
      <c r="CF69" s="11">
        <f t="shared" si="35"/>
        <v>6</v>
      </c>
      <c r="CG69" s="11">
        <f t="shared" si="36"/>
        <v>5</v>
      </c>
      <c r="CH69" s="11">
        <f t="shared" si="37"/>
        <v>6</v>
      </c>
      <c r="CI69" s="11">
        <f t="shared" si="38"/>
        <v>7</v>
      </c>
      <c r="CJ69" s="11">
        <f t="shared" si="39"/>
        <v>7</v>
      </c>
      <c r="CK69" s="11">
        <f t="shared" si="40"/>
        <v>8</v>
      </c>
      <c r="CL69" s="11">
        <f t="shared" si="41"/>
        <v>6</v>
      </c>
      <c r="CM69" s="11">
        <f t="shared" si="42"/>
        <v>3</v>
      </c>
      <c r="CN69" s="11">
        <f t="shared" si="43"/>
        <v>2</v>
      </c>
      <c r="CO69" s="11">
        <f t="shared" si="44"/>
        <v>1</v>
      </c>
      <c r="CP69" s="11">
        <f t="shared" si="45"/>
        <v>0</v>
      </c>
      <c r="CS69" s="8">
        <v>47</v>
      </c>
      <c r="CT69" s="8">
        <v>66</v>
      </c>
      <c r="CU69" s="8">
        <v>86</v>
      </c>
      <c r="CV69" s="8">
        <v>95</v>
      </c>
      <c r="CW69" s="8">
        <v>103</v>
      </c>
      <c r="CX69" s="8">
        <v>109</v>
      </c>
      <c r="CY69" s="8">
        <v>115</v>
      </c>
      <c r="CZ69" s="8">
        <v>121</v>
      </c>
      <c r="DA69" s="8">
        <v>127</v>
      </c>
      <c r="DB69" s="8">
        <v>132</v>
      </c>
      <c r="DC69" s="8">
        <v>139</v>
      </c>
      <c r="DD69" s="8">
        <v>145</v>
      </c>
      <c r="DE69" s="8">
        <v>151</v>
      </c>
      <c r="DF69" s="8">
        <v>156</v>
      </c>
      <c r="DG69" s="8">
        <v>160</v>
      </c>
      <c r="DH69" s="8">
        <v>162</v>
      </c>
      <c r="DI69" s="8">
        <v>162</v>
      </c>
      <c r="DJ69" s="8">
        <v>163</v>
      </c>
      <c r="DK69" s="8">
        <v>163</v>
      </c>
      <c r="DL69" s="8">
        <v>163</v>
      </c>
      <c r="DM69" s="8">
        <v>116</v>
      </c>
      <c r="DN69" s="6">
        <f>Tabela2[[#This Row],[1rok]]-Tabela2[[#This Row],[dlugosc_ur]]</f>
        <v>19</v>
      </c>
      <c r="DO69" s="14">
        <f>Tabela2[[#This Row],[2lata]]-Tabela2[[#This Row],[1rok]]</f>
        <v>20</v>
      </c>
      <c r="DP69" s="14">
        <f>Tabela2[[#This Row],[3lata]]-Tabela2[[#This Row],[2lata]]</f>
        <v>9</v>
      </c>
      <c r="DQ69" s="14">
        <f>Tabela2[[#This Row],[4lata]]-Tabela2[[#This Row],[3lata]]</f>
        <v>8</v>
      </c>
      <c r="DR69" s="14">
        <f>Tabela2[[#This Row],[5lat]]-Tabela2[[#This Row],[4lata]]</f>
        <v>6</v>
      </c>
      <c r="DS69" s="14">
        <f>Tabela2[[#This Row],[6lat]]-Tabela2[[#This Row],[5lat]]</f>
        <v>6</v>
      </c>
      <c r="DT69" s="14">
        <f>Tabela2[[#This Row],[7lat]]-Tabela2[[#This Row],[6lat]]</f>
        <v>6</v>
      </c>
      <c r="DU69" s="14">
        <f>Tabela2[[#This Row],[8lat]]-Tabela2[[#This Row],[7lat]]</f>
        <v>6</v>
      </c>
      <c r="DV69" s="14">
        <f>Tabela2[[#This Row],[9lat]]-Tabela2[[#This Row],[8lat]]</f>
        <v>5</v>
      </c>
      <c r="DW69" s="14">
        <f>Tabela2[[#This Row],[10lat]]-Tabela2[[#This Row],[9lat]]</f>
        <v>7</v>
      </c>
      <c r="DX69" s="14">
        <f>Tabela2[[#This Row],[11lat]]-Tabela2[[#This Row],[10lat]]</f>
        <v>6</v>
      </c>
      <c r="DY69" s="14">
        <f>Tabela2[[#This Row],[12lat]]-Tabela2[[#This Row],[11lat]]</f>
        <v>6</v>
      </c>
      <c r="DZ69" s="14">
        <f>Tabela2[[#This Row],[13lat]]-Tabela2[[#This Row],[12lat]]</f>
        <v>5</v>
      </c>
      <c r="EA69" s="14">
        <f>Tabela2[[#This Row],[14lat]]-Tabela2[[#This Row],[13lat]]</f>
        <v>4</v>
      </c>
      <c r="EB69" s="14">
        <f>Tabela2[[#This Row],[15lat]]-Tabela2[[#This Row],[14lat]]</f>
        <v>2</v>
      </c>
      <c r="EC69" s="14">
        <f>Tabela2[[#This Row],[16lat]]-Tabela2[[#This Row],[15lat]]</f>
        <v>0</v>
      </c>
      <c r="ED69" s="14">
        <f>Tabela2[[#This Row],[17 lat]]-Tabela2[[#This Row],[16lat]]</f>
        <v>1</v>
      </c>
      <c r="EE69" s="14">
        <f>Tabela2[[#This Row],[18lat]]-Tabela2[[#This Row],[17 lat]]</f>
        <v>0</v>
      </c>
      <c r="EF69" s="14">
        <f>Tabela2[[#This Row],[19lat]]-Tabela2[[#This Row],[18lat]]</f>
        <v>0</v>
      </c>
    </row>
    <row r="70" spans="1:136" x14ac:dyDescent="0.25">
      <c r="A70">
        <v>1337</v>
      </c>
      <c r="B70" s="1" t="s">
        <v>22</v>
      </c>
      <c r="C70">
        <v>46</v>
      </c>
      <c r="D70">
        <v>65</v>
      </c>
      <c r="E70">
        <v>81</v>
      </c>
      <c r="F70">
        <v>91</v>
      </c>
      <c r="G70">
        <v>98</v>
      </c>
      <c r="H70">
        <v>105</v>
      </c>
      <c r="I70">
        <v>111</v>
      </c>
      <c r="J70">
        <v>116</v>
      </c>
      <c r="K70">
        <v>122</v>
      </c>
      <c r="L70">
        <v>128</v>
      </c>
      <c r="M70">
        <v>134</v>
      </c>
      <c r="N70">
        <v>140</v>
      </c>
      <c r="O70">
        <v>146</v>
      </c>
      <c r="P70">
        <v>151</v>
      </c>
      <c r="Q70">
        <v>154</v>
      </c>
      <c r="R70">
        <v>155</v>
      </c>
      <c r="S70">
        <v>156</v>
      </c>
      <c r="T70">
        <v>156</v>
      </c>
      <c r="U70">
        <v>156</v>
      </c>
      <c r="V70">
        <v>156</v>
      </c>
      <c r="W70">
        <f>wzrost[[#This Row],[19lat]]-wzrost[[#This Row],[dlugosc_ur]]</f>
        <v>110</v>
      </c>
      <c r="X70">
        <f>wzrost[[#This Row],[19lat]]-wzrost[[#This Row],[15lat]]</f>
        <v>1</v>
      </c>
      <c r="Y70">
        <f>IF(wzrost[[#This Row],[1rok]]&lt;=5,IF(wzrost[[#This Row],[plec]]="ch",1,0),0)</f>
        <v>0</v>
      </c>
      <c r="Z70" s="1"/>
      <c r="AA70" s="1"/>
      <c r="AB70" s="1" t="e">
        <f>_xlfn.PERCENTILE.INC(wzrost[1rok],5)</f>
        <v>#NUM!</v>
      </c>
      <c r="BC70" s="6">
        <v>60</v>
      </c>
      <c r="BD70" s="6">
        <v>80</v>
      </c>
      <c r="BE70" s="6">
        <v>90</v>
      </c>
      <c r="BF70" s="6">
        <v>101</v>
      </c>
      <c r="BG70" s="6">
        <v>109</v>
      </c>
      <c r="BH70" s="6">
        <v>117</v>
      </c>
      <c r="BI70" s="6">
        <v>123</v>
      </c>
      <c r="BJ70" s="6">
        <v>130</v>
      </c>
      <c r="BK70" s="6">
        <v>136</v>
      </c>
      <c r="BL70" s="6">
        <v>142</v>
      </c>
      <c r="BM70" s="6">
        <v>147</v>
      </c>
      <c r="BN70" s="6">
        <v>153</v>
      </c>
      <c r="BO70" s="6">
        <v>160</v>
      </c>
      <c r="BP70" s="6">
        <v>167</v>
      </c>
      <c r="BQ70" s="6">
        <v>175</v>
      </c>
      <c r="BR70" s="6">
        <v>181</v>
      </c>
      <c r="BS70" s="6">
        <v>184</v>
      </c>
      <c r="BT70" s="6">
        <v>186</v>
      </c>
      <c r="BU70" s="6">
        <v>187</v>
      </c>
      <c r="BV70" s="6">
        <v>187</v>
      </c>
      <c r="BW70" s="7">
        <v>127</v>
      </c>
      <c r="BX70" s="11">
        <f t="shared" si="27"/>
        <v>20</v>
      </c>
      <c r="BY70" s="11">
        <f t="shared" si="28"/>
        <v>10</v>
      </c>
      <c r="BZ70" s="11">
        <f t="shared" si="29"/>
        <v>11</v>
      </c>
      <c r="CA70" s="11">
        <f t="shared" si="30"/>
        <v>8</v>
      </c>
      <c r="CB70" s="11">
        <f t="shared" si="31"/>
        <v>8</v>
      </c>
      <c r="CC70" s="11">
        <f t="shared" si="32"/>
        <v>6</v>
      </c>
      <c r="CD70" s="11">
        <f t="shared" si="33"/>
        <v>7</v>
      </c>
      <c r="CE70" s="11">
        <f t="shared" si="34"/>
        <v>6</v>
      </c>
      <c r="CF70" s="11">
        <f t="shared" si="35"/>
        <v>6</v>
      </c>
      <c r="CG70" s="11">
        <f t="shared" si="36"/>
        <v>5</v>
      </c>
      <c r="CH70" s="11">
        <f t="shared" si="37"/>
        <v>6</v>
      </c>
      <c r="CI70" s="11">
        <f t="shared" si="38"/>
        <v>7</v>
      </c>
      <c r="CJ70" s="11">
        <f t="shared" si="39"/>
        <v>7</v>
      </c>
      <c r="CK70" s="11">
        <f t="shared" si="40"/>
        <v>8</v>
      </c>
      <c r="CL70" s="11">
        <f t="shared" si="41"/>
        <v>6</v>
      </c>
      <c r="CM70" s="11">
        <f t="shared" si="42"/>
        <v>3</v>
      </c>
      <c r="CN70" s="11">
        <f t="shared" si="43"/>
        <v>2</v>
      </c>
      <c r="CO70" s="11">
        <f t="shared" si="44"/>
        <v>1</v>
      </c>
      <c r="CP70" s="11">
        <f t="shared" si="45"/>
        <v>0</v>
      </c>
      <c r="CS70" s="6">
        <v>54</v>
      </c>
      <c r="CT70" s="6">
        <v>75</v>
      </c>
      <c r="CU70" s="6">
        <v>89</v>
      </c>
      <c r="CV70" s="6">
        <v>99</v>
      </c>
      <c r="CW70" s="6">
        <v>107</v>
      </c>
      <c r="CX70" s="6">
        <v>114</v>
      </c>
      <c r="CY70" s="6">
        <v>120</v>
      </c>
      <c r="CZ70" s="6">
        <v>125</v>
      </c>
      <c r="DA70" s="6">
        <v>131</v>
      </c>
      <c r="DB70" s="6">
        <v>138</v>
      </c>
      <c r="DC70" s="6">
        <v>144</v>
      </c>
      <c r="DD70" s="6">
        <v>151</v>
      </c>
      <c r="DE70" s="6">
        <v>157</v>
      </c>
      <c r="DF70" s="6">
        <v>163</v>
      </c>
      <c r="DG70" s="6">
        <v>166</v>
      </c>
      <c r="DH70" s="6">
        <v>168</v>
      </c>
      <c r="DI70" s="6">
        <v>169</v>
      </c>
      <c r="DJ70" s="6">
        <v>169</v>
      </c>
      <c r="DK70" s="6">
        <v>169</v>
      </c>
      <c r="DL70" s="6">
        <v>170</v>
      </c>
      <c r="DM70" s="6">
        <v>116</v>
      </c>
      <c r="DN70" s="6">
        <f>Tabela2[[#This Row],[1rok]]-Tabela2[[#This Row],[dlugosc_ur]]</f>
        <v>21</v>
      </c>
      <c r="DO70" s="14">
        <f>Tabela2[[#This Row],[2lata]]-Tabela2[[#This Row],[1rok]]</f>
        <v>14</v>
      </c>
      <c r="DP70" s="14">
        <f>Tabela2[[#This Row],[3lata]]-Tabela2[[#This Row],[2lata]]</f>
        <v>10</v>
      </c>
      <c r="DQ70" s="14">
        <f>Tabela2[[#This Row],[4lata]]-Tabela2[[#This Row],[3lata]]</f>
        <v>8</v>
      </c>
      <c r="DR70" s="14">
        <f>Tabela2[[#This Row],[5lat]]-Tabela2[[#This Row],[4lata]]</f>
        <v>7</v>
      </c>
      <c r="DS70" s="14">
        <f>Tabela2[[#This Row],[6lat]]-Tabela2[[#This Row],[5lat]]</f>
        <v>6</v>
      </c>
      <c r="DT70" s="14">
        <f>Tabela2[[#This Row],[7lat]]-Tabela2[[#This Row],[6lat]]</f>
        <v>5</v>
      </c>
      <c r="DU70" s="14">
        <f>Tabela2[[#This Row],[8lat]]-Tabela2[[#This Row],[7lat]]</f>
        <v>6</v>
      </c>
      <c r="DV70" s="14">
        <f>Tabela2[[#This Row],[9lat]]-Tabela2[[#This Row],[8lat]]</f>
        <v>7</v>
      </c>
      <c r="DW70" s="14">
        <f>Tabela2[[#This Row],[10lat]]-Tabela2[[#This Row],[9lat]]</f>
        <v>6</v>
      </c>
      <c r="DX70" s="14">
        <f>Tabela2[[#This Row],[11lat]]-Tabela2[[#This Row],[10lat]]</f>
        <v>7</v>
      </c>
      <c r="DY70" s="14">
        <f>Tabela2[[#This Row],[12lat]]-Tabela2[[#This Row],[11lat]]</f>
        <v>6</v>
      </c>
      <c r="DZ70" s="14">
        <f>Tabela2[[#This Row],[13lat]]-Tabela2[[#This Row],[12lat]]</f>
        <v>6</v>
      </c>
      <c r="EA70" s="14">
        <f>Tabela2[[#This Row],[14lat]]-Tabela2[[#This Row],[13lat]]</f>
        <v>3</v>
      </c>
      <c r="EB70" s="14">
        <f>Tabela2[[#This Row],[15lat]]-Tabela2[[#This Row],[14lat]]</f>
        <v>2</v>
      </c>
      <c r="EC70" s="14">
        <f>Tabela2[[#This Row],[16lat]]-Tabela2[[#This Row],[15lat]]</f>
        <v>1</v>
      </c>
      <c r="ED70" s="14">
        <f>Tabela2[[#This Row],[17 lat]]-Tabela2[[#This Row],[16lat]]</f>
        <v>0</v>
      </c>
      <c r="EE70" s="14">
        <f>Tabela2[[#This Row],[18lat]]-Tabela2[[#This Row],[17 lat]]</f>
        <v>0</v>
      </c>
      <c r="EF70" s="14">
        <f>Tabela2[[#This Row],[19lat]]-Tabela2[[#This Row],[18lat]]</f>
        <v>1</v>
      </c>
    </row>
    <row r="71" spans="1:136" x14ac:dyDescent="0.25">
      <c r="A71">
        <v>1361</v>
      </c>
      <c r="B71" s="1" t="s">
        <v>22</v>
      </c>
      <c r="C71">
        <v>46</v>
      </c>
      <c r="D71">
        <v>64</v>
      </c>
      <c r="E71">
        <v>81</v>
      </c>
      <c r="F71">
        <v>91</v>
      </c>
      <c r="G71">
        <v>98</v>
      </c>
      <c r="H71">
        <v>105</v>
      </c>
      <c r="I71">
        <v>111</v>
      </c>
      <c r="J71">
        <v>116</v>
      </c>
      <c r="K71">
        <v>122</v>
      </c>
      <c r="L71">
        <v>128</v>
      </c>
      <c r="M71">
        <v>134</v>
      </c>
      <c r="N71">
        <v>140</v>
      </c>
      <c r="O71">
        <v>146</v>
      </c>
      <c r="P71">
        <v>151</v>
      </c>
      <c r="Q71">
        <v>154</v>
      </c>
      <c r="R71">
        <v>155</v>
      </c>
      <c r="S71">
        <v>156</v>
      </c>
      <c r="T71">
        <v>156</v>
      </c>
      <c r="U71">
        <v>156</v>
      </c>
      <c r="V71">
        <v>156</v>
      </c>
      <c r="W71">
        <f>wzrost[[#This Row],[19lat]]-wzrost[[#This Row],[dlugosc_ur]]</f>
        <v>110</v>
      </c>
      <c r="X71">
        <f>wzrost[[#This Row],[19lat]]-wzrost[[#This Row],[15lat]]</f>
        <v>1</v>
      </c>
      <c r="Y71">
        <f>IF(wzrost[[#This Row],[1rok]]&lt;=5,IF(wzrost[[#This Row],[plec]]="ch",1,0),0)</f>
        <v>0</v>
      </c>
      <c r="Z71" s="1"/>
      <c r="AA71" s="1"/>
      <c r="AB71" s="1" t="e">
        <f>_xlfn.PERCENTILE.INC(wzrost[1rok],5)</f>
        <v>#NUM!</v>
      </c>
      <c r="BC71" s="8">
        <v>60</v>
      </c>
      <c r="BD71" s="8">
        <v>80</v>
      </c>
      <c r="BE71" s="8">
        <v>90</v>
      </c>
      <c r="BF71" s="8">
        <v>101</v>
      </c>
      <c r="BG71" s="8">
        <v>109</v>
      </c>
      <c r="BH71" s="8">
        <v>117</v>
      </c>
      <c r="BI71" s="8">
        <v>123</v>
      </c>
      <c r="BJ71" s="8">
        <v>129</v>
      </c>
      <c r="BK71" s="8">
        <v>135</v>
      </c>
      <c r="BL71" s="8">
        <v>141</v>
      </c>
      <c r="BM71" s="8">
        <v>147</v>
      </c>
      <c r="BN71" s="8">
        <v>153</v>
      </c>
      <c r="BO71" s="8">
        <v>160</v>
      </c>
      <c r="BP71" s="8">
        <v>167</v>
      </c>
      <c r="BQ71" s="8">
        <v>175</v>
      </c>
      <c r="BR71" s="8">
        <v>180</v>
      </c>
      <c r="BS71" s="8">
        <v>184</v>
      </c>
      <c r="BT71" s="8">
        <v>186</v>
      </c>
      <c r="BU71" s="8">
        <v>187</v>
      </c>
      <c r="BV71" s="8">
        <v>187</v>
      </c>
      <c r="BW71" s="9">
        <v>127</v>
      </c>
      <c r="BX71" s="11">
        <f t="shared" si="27"/>
        <v>20</v>
      </c>
      <c r="BY71" s="11">
        <f t="shared" si="28"/>
        <v>10</v>
      </c>
      <c r="BZ71" s="11">
        <f t="shared" si="29"/>
        <v>11</v>
      </c>
      <c r="CA71" s="11">
        <f t="shared" si="30"/>
        <v>8</v>
      </c>
      <c r="CB71" s="11">
        <f t="shared" si="31"/>
        <v>8</v>
      </c>
      <c r="CC71" s="11">
        <f t="shared" si="32"/>
        <v>6</v>
      </c>
      <c r="CD71" s="11">
        <f t="shared" si="33"/>
        <v>6</v>
      </c>
      <c r="CE71" s="11">
        <f t="shared" si="34"/>
        <v>6</v>
      </c>
      <c r="CF71" s="11">
        <f t="shared" si="35"/>
        <v>6</v>
      </c>
      <c r="CG71" s="11">
        <f t="shared" si="36"/>
        <v>6</v>
      </c>
      <c r="CH71" s="11">
        <f t="shared" si="37"/>
        <v>6</v>
      </c>
      <c r="CI71" s="11">
        <f t="shared" si="38"/>
        <v>7</v>
      </c>
      <c r="CJ71" s="11">
        <f t="shared" si="39"/>
        <v>7</v>
      </c>
      <c r="CK71" s="11">
        <f t="shared" si="40"/>
        <v>8</v>
      </c>
      <c r="CL71" s="11">
        <f t="shared" si="41"/>
        <v>5</v>
      </c>
      <c r="CM71" s="11">
        <f t="shared" si="42"/>
        <v>4</v>
      </c>
      <c r="CN71" s="11">
        <f t="shared" si="43"/>
        <v>2</v>
      </c>
      <c r="CO71" s="11">
        <f t="shared" si="44"/>
        <v>1</v>
      </c>
      <c r="CP71" s="11">
        <f t="shared" si="45"/>
        <v>0</v>
      </c>
      <c r="CS71" s="8">
        <v>54</v>
      </c>
      <c r="CT71" s="8">
        <v>73</v>
      </c>
      <c r="CU71" s="8">
        <v>89</v>
      </c>
      <c r="CV71" s="8">
        <v>99</v>
      </c>
      <c r="CW71" s="8">
        <v>108</v>
      </c>
      <c r="CX71" s="8">
        <v>115</v>
      </c>
      <c r="CY71" s="8">
        <v>121</v>
      </c>
      <c r="CZ71" s="8">
        <v>127</v>
      </c>
      <c r="DA71" s="8">
        <v>133</v>
      </c>
      <c r="DB71" s="8">
        <v>139</v>
      </c>
      <c r="DC71" s="8">
        <v>146</v>
      </c>
      <c r="DD71" s="8">
        <v>152</v>
      </c>
      <c r="DE71" s="8">
        <v>159</v>
      </c>
      <c r="DF71" s="8">
        <v>164</v>
      </c>
      <c r="DG71" s="8">
        <v>167</v>
      </c>
      <c r="DH71" s="8">
        <v>169</v>
      </c>
      <c r="DI71" s="8">
        <v>170</v>
      </c>
      <c r="DJ71" s="8">
        <v>170</v>
      </c>
      <c r="DK71" s="8">
        <v>170</v>
      </c>
      <c r="DL71" s="8">
        <v>170</v>
      </c>
      <c r="DM71" s="8">
        <v>116</v>
      </c>
      <c r="DN71" s="6">
        <f>Tabela2[[#This Row],[1rok]]-Tabela2[[#This Row],[dlugosc_ur]]</f>
        <v>19</v>
      </c>
      <c r="DO71" s="14">
        <f>Tabela2[[#This Row],[2lata]]-Tabela2[[#This Row],[1rok]]</f>
        <v>16</v>
      </c>
      <c r="DP71" s="14">
        <f>Tabela2[[#This Row],[3lata]]-Tabela2[[#This Row],[2lata]]</f>
        <v>10</v>
      </c>
      <c r="DQ71" s="14">
        <f>Tabela2[[#This Row],[4lata]]-Tabela2[[#This Row],[3lata]]</f>
        <v>9</v>
      </c>
      <c r="DR71" s="14">
        <f>Tabela2[[#This Row],[5lat]]-Tabela2[[#This Row],[4lata]]</f>
        <v>7</v>
      </c>
      <c r="DS71" s="14">
        <f>Tabela2[[#This Row],[6lat]]-Tabela2[[#This Row],[5lat]]</f>
        <v>6</v>
      </c>
      <c r="DT71" s="14">
        <f>Tabela2[[#This Row],[7lat]]-Tabela2[[#This Row],[6lat]]</f>
        <v>6</v>
      </c>
      <c r="DU71" s="14">
        <f>Tabela2[[#This Row],[8lat]]-Tabela2[[#This Row],[7lat]]</f>
        <v>6</v>
      </c>
      <c r="DV71" s="14">
        <f>Tabela2[[#This Row],[9lat]]-Tabela2[[#This Row],[8lat]]</f>
        <v>6</v>
      </c>
      <c r="DW71" s="14">
        <f>Tabela2[[#This Row],[10lat]]-Tabela2[[#This Row],[9lat]]</f>
        <v>7</v>
      </c>
      <c r="DX71" s="14">
        <f>Tabela2[[#This Row],[11lat]]-Tabela2[[#This Row],[10lat]]</f>
        <v>6</v>
      </c>
      <c r="DY71" s="14">
        <f>Tabela2[[#This Row],[12lat]]-Tabela2[[#This Row],[11lat]]</f>
        <v>7</v>
      </c>
      <c r="DZ71" s="14">
        <f>Tabela2[[#This Row],[13lat]]-Tabela2[[#This Row],[12lat]]</f>
        <v>5</v>
      </c>
      <c r="EA71" s="14">
        <f>Tabela2[[#This Row],[14lat]]-Tabela2[[#This Row],[13lat]]</f>
        <v>3</v>
      </c>
      <c r="EB71" s="14">
        <f>Tabela2[[#This Row],[15lat]]-Tabela2[[#This Row],[14lat]]</f>
        <v>2</v>
      </c>
      <c r="EC71" s="14">
        <f>Tabela2[[#This Row],[16lat]]-Tabela2[[#This Row],[15lat]]</f>
        <v>1</v>
      </c>
      <c r="ED71" s="14">
        <f>Tabela2[[#This Row],[17 lat]]-Tabela2[[#This Row],[16lat]]</f>
        <v>0</v>
      </c>
      <c r="EE71" s="14">
        <f>Tabela2[[#This Row],[18lat]]-Tabela2[[#This Row],[17 lat]]</f>
        <v>0</v>
      </c>
      <c r="EF71" s="14">
        <f>Tabela2[[#This Row],[19lat]]-Tabela2[[#This Row],[18lat]]</f>
        <v>0</v>
      </c>
    </row>
    <row r="72" spans="1:136" x14ac:dyDescent="0.25">
      <c r="A72">
        <v>1376</v>
      </c>
      <c r="B72" s="1" t="s">
        <v>22</v>
      </c>
      <c r="C72">
        <v>50</v>
      </c>
      <c r="D72">
        <v>68</v>
      </c>
      <c r="E72">
        <v>84</v>
      </c>
      <c r="F72">
        <v>93</v>
      </c>
      <c r="G72">
        <v>100</v>
      </c>
      <c r="H72">
        <v>107</v>
      </c>
      <c r="I72">
        <v>112</v>
      </c>
      <c r="J72">
        <v>118</v>
      </c>
      <c r="K72">
        <v>123</v>
      </c>
      <c r="L72">
        <v>129</v>
      </c>
      <c r="M72">
        <v>135</v>
      </c>
      <c r="N72">
        <v>141</v>
      </c>
      <c r="O72">
        <v>147</v>
      </c>
      <c r="P72">
        <v>152</v>
      </c>
      <c r="Q72">
        <v>156</v>
      </c>
      <c r="R72">
        <v>158</v>
      </c>
      <c r="S72">
        <v>159</v>
      </c>
      <c r="T72">
        <v>159</v>
      </c>
      <c r="U72">
        <v>159</v>
      </c>
      <c r="V72">
        <v>160</v>
      </c>
      <c r="W72">
        <f>wzrost[[#This Row],[19lat]]-wzrost[[#This Row],[dlugosc_ur]]</f>
        <v>110</v>
      </c>
      <c r="X72">
        <f>wzrost[[#This Row],[19lat]]-wzrost[[#This Row],[15lat]]</f>
        <v>2</v>
      </c>
      <c r="Y72">
        <f>IF(wzrost[[#This Row],[1rok]]&lt;=5,IF(wzrost[[#This Row],[plec]]="ch",1,0),0)</f>
        <v>0</v>
      </c>
      <c r="Z72" s="1"/>
      <c r="AA72" s="1"/>
      <c r="AB72" s="1" t="e">
        <f>_xlfn.PERCENTILE.INC(wzrost[1rok],5)</f>
        <v>#NUM!</v>
      </c>
      <c r="BC72" s="6">
        <v>60</v>
      </c>
      <c r="BD72" s="6">
        <v>80</v>
      </c>
      <c r="BE72" s="6">
        <v>91</v>
      </c>
      <c r="BF72" s="6">
        <v>101</v>
      </c>
      <c r="BG72" s="6">
        <v>109</v>
      </c>
      <c r="BH72" s="6">
        <v>117</v>
      </c>
      <c r="BI72" s="6">
        <v>123</v>
      </c>
      <c r="BJ72" s="6">
        <v>130</v>
      </c>
      <c r="BK72" s="6">
        <v>136</v>
      </c>
      <c r="BL72" s="6">
        <v>142</v>
      </c>
      <c r="BM72" s="6">
        <v>147</v>
      </c>
      <c r="BN72" s="6">
        <v>153</v>
      </c>
      <c r="BO72" s="6">
        <v>160</v>
      </c>
      <c r="BP72" s="6">
        <v>167</v>
      </c>
      <c r="BQ72" s="6">
        <v>175</v>
      </c>
      <c r="BR72" s="6">
        <v>181</v>
      </c>
      <c r="BS72" s="6">
        <v>185</v>
      </c>
      <c r="BT72" s="6">
        <v>187</v>
      </c>
      <c r="BU72" s="6">
        <v>187</v>
      </c>
      <c r="BV72" s="6">
        <v>187</v>
      </c>
      <c r="BW72" s="7">
        <v>127</v>
      </c>
      <c r="BX72" s="11">
        <f t="shared" si="27"/>
        <v>20</v>
      </c>
      <c r="BY72" s="11">
        <f t="shared" si="28"/>
        <v>11</v>
      </c>
      <c r="BZ72" s="11">
        <f t="shared" si="29"/>
        <v>10</v>
      </c>
      <c r="CA72" s="11">
        <f t="shared" si="30"/>
        <v>8</v>
      </c>
      <c r="CB72" s="11">
        <f t="shared" si="31"/>
        <v>8</v>
      </c>
      <c r="CC72" s="11">
        <f t="shared" si="32"/>
        <v>6</v>
      </c>
      <c r="CD72" s="11">
        <f t="shared" si="33"/>
        <v>7</v>
      </c>
      <c r="CE72" s="11">
        <f t="shared" si="34"/>
        <v>6</v>
      </c>
      <c r="CF72" s="11">
        <f t="shared" si="35"/>
        <v>6</v>
      </c>
      <c r="CG72" s="11">
        <f t="shared" si="36"/>
        <v>5</v>
      </c>
      <c r="CH72" s="11">
        <f t="shared" si="37"/>
        <v>6</v>
      </c>
      <c r="CI72" s="11">
        <f t="shared" si="38"/>
        <v>7</v>
      </c>
      <c r="CJ72" s="11">
        <f t="shared" si="39"/>
        <v>7</v>
      </c>
      <c r="CK72" s="11">
        <f t="shared" si="40"/>
        <v>8</v>
      </c>
      <c r="CL72" s="11">
        <f t="shared" si="41"/>
        <v>6</v>
      </c>
      <c r="CM72" s="11">
        <f t="shared" si="42"/>
        <v>4</v>
      </c>
      <c r="CN72" s="11">
        <f t="shared" si="43"/>
        <v>2</v>
      </c>
      <c r="CO72" s="11">
        <f t="shared" si="44"/>
        <v>0</v>
      </c>
      <c r="CP72" s="11">
        <f t="shared" si="45"/>
        <v>0</v>
      </c>
      <c r="CS72" s="6">
        <v>56</v>
      </c>
      <c r="CT72" s="6">
        <v>74</v>
      </c>
      <c r="CU72" s="6">
        <v>90</v>
      </c>
      <c r="CV72" s="6">
        <v>100</v>
      </c>
      <c r="CW72" s="6">
        <v>108</v>
      </c>
      <c r="CX72" s="6">
        <v>115</v>
      </c>
      <c r="CY72" s="6">
        <v>121</v>
      </c>
      <c r="CZ72" s="6">
        <v>128</v>
      </c>
      <c r="DA72" s="6">
        <v>134</v>
      </c>
      <c r="DB72" s="6">
        <v>140</v>
      </c>
      <c r="DC72" s="6">
        <v>147</v>
      </c>
      <c r="DD72" s="6">
        <v>153</v>
      </c>
      <c r="DE72" s="6">
        <v>160</v>
      </c>
      <c r="DF72" s="6">
        <v>165</v>
      </c>
      <c r="DG72" s="6">
        <v>169</v>
      </c>
      <c r="DH72" s="6">
        <v>170</v>
      </c>
      <c r="DI72" s="6">
        <v>171</v>
      </c>
      <c r="DJ72" s="6">
        <v>171</v>
      </c>
      <c r="DK72" s="6">
        <v>172</v>
      </c>
      <c r="DL72" s="6">
        <v>172</v>
      </c>
      <c r="DM72" s="6">
        <v>116</v>
      </c>
      <c r="DN72" s="6">
        <f>Tabela2[[#This Row],[1rok]]-Tabela2[[#This Row],[dlugosc_ur]]</f>
        <v>18</v>
      </c>
      <c r="DO72" s="14">
        <f>Tabela2[[#This Row],[2lata]]-Tabela2[[#This Row],[1rok]]</f>
        <v>16</v>
      </c>
      <c r="DP72" s="14">
        <f>Tabela2[[#This Row],[3lata]]-Tabela2[[#This Row],[2lata]]</f>
        <v>10</v>
      </c>
      <c r="DQ72" s="14">
        <f>Tabela2[[#This Row],[4lata]]-Tabela2[[#This Row],[3lata]]</f>
        <v>8</v>
      </c>
      <c r="DR72" s="14">
        <f>Tabela2[[#This Row],[5lat]]-Tabela2[[#This Row],[4lata]]</f>
        <v>7</v>
      </c>
      <c r="DS72" s="14">
        <f>Tabela2[[#This Row],[6lat]]-Tabela2[[#This Row],[5lat]]</f>
        <v>6</v>
      </c>
      <c r="DT72" s="14">
        <f>Tabela2[[#This Row],[7lat]]-Tabela2[[#This Row],[6lat]]</f>
        <v>7</v>
      </c>
      <c r="DU72" s="14">
        <f>Tabela2[[#This Row],[8lat]]-Tabela2[[#This Row],[7lat]]</f>
        <v>6</v>
      </c>
      <c r="DV72" s="14">
        <f>Tabela2[[#This Row],[9lat]]-Tabela2[[#This Row],[8lat]]</f>
        <v>6</v>
      </c>
      <c r="DW72" s="14">
        <f>Tabela2[[#This Row],[10lat]]-Tabela2[[#This Row],[9lat]]</f>
        <v>7</v>
      </c>
      <c r="DX72" s="14">
        <f>Tabela2[[#This Row],[11lat]]-Tabela2[[#This Row],[10lat]]</f>
        <v>6</v>
      </c>
      <c r="DY72" s="14">
        <f>Tabela2[[#This Row],[12lat]]-Tabela2[[#This Row],[11lat]]</f>
        <v>7</v>
      </c>
      <c r="DZ72" s="14">
        <f>Tabela2[[#This Row],[13lat]]-Tabela2[[#This Row],[12lat]]</f>
        <v>5</v>
      </c>
      <c r="EA72" s="14">
        <f>Tabela2[[#This Row],[14lat]]-Tabela2[[#This Row],[13lat]]</f>
        <v>4</v>
      </c>
      <c r="EB72" s="14">
        <f>Tabela2[[#This Row],[15lat]]-Tabela2[[#This Row],[14lat]]</f>
        <v>1</v>
      </c>
      <c r="EC72" s="14">
        <f>Tabela2[[#This Row],[16lat]]-Tabela2[[#This Row],[15lat]]</f>
        <v>1</v>
      </c>
      <c r="ED72" s="14">
        <f>Tabela2[[#This Row],[17 lat]]-Tabela2[[#This Row],[16lat]]</f>
        <v>0</v>
      </c>
      <c r="EE72" s="14">
        <f>Tabela2[[#This Row],[18lat]]-Tabela2[[#This Row],[17 lat]]</f>
        <v>1</v>
      </c>
      <c r="EF72" s="14">
        <f>Tabela2[[#This Row],[19lat]]-Tabela2[[#This Row],[18lat]]</f>
        <v>0</v>
      </c>
    </row>
    <row r="73" spans="1:136" x14ac:dyDescent="0.25">
      <c r="A73">
        <v>1416</v>
      </c>
      <c r="B73" s="1" t="s">
        <v>22</v>
      </c>
      <c r="C73">
        <v>46</v>
      </c>
      <c r="D73">
        <v>65</v>
      </c>
      <c r="E73">
        <v>81</v>
      </c>
      <c r="F73">
        <v>91</v>
      </c>
      <c r="G73">
        <v>98</v>
      </c>
      <c r="H73">
        <v>105</v>
      </c>
      <c r="I73">
        <v>111</v>
      </c>
      <c r="J73">
        <v>117</v>
      </c>
      <c r="K73">
        <v>122</v>
      </c>
      <c r="L73">
        <v>128</v>
      </c>
      <c r="M73">
        <v>134</v>
      </c>
      <c r="N73">
        <v>140</v>
      </c>
      <c r="O73">
        <v>146</v>
      </c>
      <c r="P73">
        <v>151</v>
      </c>
      <c r="Q73">
        <v>154</v>
      </c>
      <c r="R73">
        <v>155</v>
      </c>
      <c r="S73">
        <v>156</v>
      </c>
      <c r="T73">
        <v>156</v>
      </c>
      <c r="U73">
        <v>156</v>
      </c>
      <c r="V73">
        <v>156</v>
      </c>
      <c r="W73">
        <f>wzrost[[#This Row],[19lat]]-wzrost[[#This Row],[dlugosc_ur]]</f>
        <v>110</v>
      </c>
      <c r="X73">
        <f>wzrost[[#This Row],[19lat]]-wzrost[[#This Row],[15lat]]</f>
        <v>1</v>
      </c>
      <c r="Y73">
        <f>IF(wzrost[[#This Row],[1rok]]&lt;=5,IF(wzrost[[#This Row],[plec]]="ch",1,0),0)</f>
        <v>0</v>
      </c>
      <c r="Z73" s="1"/>
      <c r="AA73" s="1"/>
      <c r="AB73" s="1" t="e">
        <f>_xlfn.PERCENTILE.INC(wzrost[1rok],5)</f>
        <v>#NUM!</v>
      </c>
      <c r="BC73" s="8">
        <v>60</v>
      </c>
      <c r="BD73" s="8">
        <v>80</v>
      </c>
      <c r="BE73" s="8">
        <v>91</v>
      </c>
      <c r="BF73" s="8">
        <v>101</v>
      </c>
      <c r="BG73" s="8">
        <v>109</v>
      </c>
      <c r="BH73" s="8">
        <v>116</v>
      </c>
      <c r="BI73" s="8">
        <v>123</v>
      </c>
      <c r="BJ73" s="8">
        <v>129</v>
      </c>
      <c r="BK73" s="8">
        <v>135</v>
      </c>
      <c r="BL73" s="8">
        <v>141</v>
      </c>
      <c r="BM73" s="8">
        <v>146</v>
      </c>
      <c r="BN73" s="8">
        <v>152</v>
      </c>
      <c r="BO73" s="8">
        <v>159</v>
      </c>
      <c r="BP73" s="8">
        <v>166</v>
      </c>
      <c r="BQ73" s="8">
        <v>174</v>
      </c>
      <c r="BR73" s="8">
        <v>180</v>
      </c>
      <c r="BS73" s="8">
        <v>184</v>
      </c>
      <c r="BT73" s="8">
        <v>186</v>
      </c>
      <c r="BU73" s="8">
        <v>187</v>
      </c>
      <c r="BV73" s="8">
        <v>187</v>
      </c>
      <c r="BW73" s="9">
        <v>127</v>
      </c>
      <c r="BX73" s="11">
        <f t="shared" si="27"/>
        <v>20</v>
      </c>
      <c r="BY73" s="11">
        <f t="shared" si="28"/>
        <v>11</v>
      </c>
      <c r="BZ73" s="11">
        <f t="shared" si="29"/>
        <v>10</v>
      </c>
      <c r="CA73" s="11">
        <f t="shared" si="30"/>
        <v>8</v>
      </c>
      <c r="CB73" s="11">
        <f t="shared" si="31"/>
        <v>7</v>
      </c>
      <c r="CC73" s="11">
        <f t="shared" si="32"/>
        <v>7</v>
      </c>
      <c r="CD73" s="11">
        <f t="shared" si="33"/>
        <v>6</v>
      </c>
      <c r="CE73" s="11">
        <f t="shared" si="34"/>
        <v>6</v>
      </c>
      <c r="CF73" s="11">
        <f t="shared" si="35"/>
        <v>6</v>
      </c>
      <c r="CG73" s="11">
        <f t="shared" si="36"/>
        <v>5</v>
      </c>
      <c r="CH73" s="11">
        <f t="shared" si="37"/>
        <v>6</v>
      </c>
      <c r="CI73" s="11">
        <f t="shared" si="38"/>
        <v>7</v>
      </c>
      <c r="CJ73" s="11">
        <f t="shared" si="39"/>
        <v>7</v>
      </c>
      <c r="CK73" s="11">
        <f t="shared" si="40"/>
        <v>8</v>
      </c>
      <c r="CL73" s="11">
        <f t="shared" si="41"/>
        <v>6</v>
      </c>
      <c r="CM73" s="11">
        <f t="shared" si="42"/>
        <v>4</v>
      </c>
      <c r="CN73" s="11">
        <f t="shared" si="43"/>
        <v>2</v>
      </c>
      <c r="CO73" s="11">
        <f t="shared" si="44"/>
        <v>1</v>
      </c>
      <c r="CP73" s="11">
        <f t="shared" si="45"/>
        <v>0</v>
      </c>
      <c r="CS73" s="8">
        <v>47</v>
      </c>
      <c r="CT73" s="8">
        <v>66</v>
      </c>
      <c r="CU73" s="8">
        <v>86</v>
      </c>
      <c r="CV73" s="8">
        <v>95</v>
      </c>
      <c r="CW73" s="8">
        <v>103</v>
      </c>
      <c r="CX73" s="8">
        <v>109</v>
      </c>
      <c r="CY73" s="8">
        <v>115</v>
      </c>
      <c r="CZ73" s="8">
        <v>121</v>
      </c>
      <c r="DA73" s="8">
        <v>127</v>
      </c>
      <c r="DB73" s="8">
        <v>132</v>
      </c>
      <c r="DC73" s="8">
        <v>139</v>
      </c>
      <c r="DD73" s="8">
        <v>145</v>
      </c>
      <c r="DE73" s="8">
        <v>151</v>
      </c>
      <c r="DF73" s="8">
        <v>156</v>
      </c>
      <c r="DG73" s="8">
        <v>160</v>
      </c>
      <c r="DH73" s="8">
        <v>162</v>
      </c>
      <c r="DI73" s="8">
        <v>162</v>
      </c>
      <c r="DJ73" s="8">
        <v>163</v>
      </c>
      <c r="DK73" s="8">
        <v>163</v>
      </c>
      <c r="DL73" s="8">
        <v>163</v>
      </c>
      <c r="DM73" s="8">
        <v>116</v>
      </c>
      <c r="DN73" s="6">
        <f>Tabela2[[#This Row],[1rok]]-Tabela2[[#This Row],[dlugosc_ur]]</f>
        <v>19</v>
      </c>
      <c r="DO73" s="14">
        <f>Tabela2[[#This Row],[2lata]]-Tabela2[[#This Row],[1rok]]</f>
        <v>20</v>
      </c>
      <c r="DP73" s="14">
        <f>Tabela2[[#This Row],[3lata]]-Tabela2[[#This Row],[2lata]]</f>
        <v>9</v>
      </c>
      <c r="DQ73" s="14">
        <f>Tabela2[[#This Row],[4lata]]-Tabela2[[#This Row],[3lata]]</f>
        <v>8</v>
      </c>
      <c r="DR73" s="14">
        <f>Tabela2[[#This Row],[5lat]]-Tabela2[[#This Row],[4lata]]</f>
        <v>6</v>
      </c>
      <c r="DS73" s="14">
        <f>Tabela2[[#This Row],[6lat]]-Tabela2[[#This Row],[5lat]]</f>
        <v>6</v>
      </c>
      <c r="DT73" s="14">
        <f>Tabela2[[#This Row],[7lat]]-Tabela2[[#This Row],[6lat]]</f>
        <v>6</v>
      </c>
      <c r="DU73" s="14">
        <f>Tabela2[[#This Row],[8lat]]-Tabela2[[#This Row],[7lat]]</f>
        <v>6</v>
      </c>
      <c r="DV73" s="14">
        <f>Tabela2[[#This Row],[9lat]]-Tabela2[[#This Row],[8lat]]</f>
        <v>5</v>
      </c>
      <c r="DW73" s="14">
        <f>Tabela2[[#This Row],[10lat]]-Tabela2[[#This Row],[9lat]]</f>
        <v>7</v>
      </c>
      <c r="DX73" s="14">
        <f>Tabela2[[#This Row],[11lat]]-Tabela2[[#This Row],[10lat]]</f>
        <v>6</v>
      </c>
      <c r="DY73" s="14">
        <f>Tabela2[[#This Row],[12lat]]-Tabela2[[#This Row],[11lat]]</f>
        <v>6</v>
      </c>
      <c r="DZ73" s="14">
        <f>Tabela2[[#This Row],[13lat]]-Tabela2[[#This Row],[12lat]]</f>
        <v>5</v>
      </c>
      <c r="EA73" s="14">
        <f>Tabela2[[#This Row],[14lat]]-Tabela2[[#This Row],[13lat]]</f>
        <v>4</v>
      </c>
      <c r="EB73" s="14">
        <f>Tabela2[[#This Row],[15lat]]-Tabela2[[#This Row],[14lat]]</f>
        <v>2</v>
      </c>
      <c r="EC73" s="14">
        <f>Tabela2[[#This Row],[16lat]]-Tabela2[[#This Row],[15lat]]</f>
        <v>0</v>
      </c>
      <c r="ED73" s="14">
        <f>Tabela2[[#This Row],[17 lat]]-Tabela2[[#This Row],[16lat]]</f>
        <v>1</v>
      </c>
      <c r="EE73" s="14">
        <f>Tabela2[[#This Row],[18lat]]-Tabela2[[#This Row],[17 lat]]</f>
        <v>0</v>
      </c>
      <c r="EF73" s="14">
        <f>Tabela2[[#This Row],[19lat]]-Tabela2[[#This Row],[18lat]]</f>
        <v>0</v>
      </c>
    </row>
    <row r="74" spans="1:136" x14ac:dyDescent="0.25">
      <c r="A74">
        <v>1492</v>
      </c>
      <c r="B74" s="1" t="s">
        <v>22</v>
      </c>
      <c r="C74">
        <v>48</v>
      </c>
      <c r="D74">
        <v>67</v>
      </c>
      <c r="E74">
        <v>83</v>
      </c>
      <c r="F74">
        <v>92</v>
      </c>
      <c r="G74">
        <v>99</v>
      </c>
      <c r="H74">
        <v>105</v>
      </c>
      <c r="I74">
        <v>111</v>
      </c>
      <c r="J74">
        <v>116</v>
      </c>
      <c r="K74">
        <v>122</v>
      </c>
      <c r="L74">
        <v>127</v>
      </c>
      <c r="M74">
        <v>133</v>
      </c>
      <c r="N74">
        <v>139</v>
      </c>
      <c r="O74">
        <v>146</v>
      </c>
      <c r="P74">
        <v>151</v>
      </c>
      <c r="Q74">
        <v>154</v>
      </c>
      <c r="R74">
        <v>156</v>
      </c>
      <c r="S74">
        <v>157</v>
      </c>
      <c r="T74">
        <v>157</v>
      </c>
      <c r="U74">
        <v>158</v>
      </c>
      <c r="V74">
        <v>158</v>
      </c>
      <c r="W74">
        <f>wzrost[[#This Row],[19lat]]-wzrost[[#This Row],[dlugosc_ur]]</f>
        <v>110</v>
      </c>
      <c r="X74">
        <f>wzrost[[#This Row],[19lat]]-wzrost[[#This Row],[15lat]]</f>
        <v>2</v>
      </c>
      <c r="Y74">
        <f>IF(wzrost[[#This Row],[1rok]]&lt;=5,IF(wzrost[[#This Row],[plec]]="ch",1,0),0)</f>
        <v>0</v>
      </c>
      <c r="Z74" s="1"/>
      <c r="AA74" s="1"/>
      <c r="AB74" s="1" t="e">
        <f>_xlfn.PERCENTILE.INC(wzrost[1rok],5)</f>
        <v>#NUM!</v>
      </c>
      <c r="BC74" s="6">
        <v>60</v>
      </c>
      <c r="BD74" s="6">
        <v>80</v>
      </c>
      <c r="BE74" s="6">
        <v>90</v>
      </c>
      <c r="BF74" s="6">
        <v>101</v>
      </c>
      <c r="BG74" s="6">
        <v>109</v>
      </c>
      <c r="BH74" s="6">
        <v>116</v>
      </c>
      <c r="BI74" s="6">
        <v>123</v>
      </c>
      <c r="BJ74" s="6">
        <v>129</v>
      </c>
      <c r="BK74" s="6">
        <v>135</v>
      </c>
      <c r="BL74" s="6">
        <v>141</v>
      </c>
      <c r="BM74" s="6">
        <v>147</v>
      </c>
      <c r="BN74" s="6">
        <v>153</v>
      </c>
      <c r="BO74" s="6">
        <v>159</v>
      </c>
      <c r="BP74" s="6">
        <v>167</v>
      </c>
      <c r="BQ74" s="6">
        <v>174</v>
      </c>
      <c r="BR74" s="6">
        <v>180</v>
      </c>
      <c r="BS74" s="6">
        <v>184</v>
      </c>
      <c r="BT74" s="6">
        <v>186</v>
      </c>
      <c r="BU74" s="6">
        <v>187</v>
      </c>
      <c r="BV74" s="6">
        <v>187</v>
      </c>
      <c r="BW74" s="7">
        <v>127</v>
      </c>
      <c r="BX74" s="11">
        <f t="shared" si="27"/>
        <v>20</v>
      </c>
      <c r="BY74" s="11">
        <f t="shared" si="28"/>
        <v>10</v>
      </c>
      <c r="BZ74" s="11">
        <f t="shared" si="29"/>
        <v>11</v>
      </c>
      <c r="CA74" s="11">
        <f t="shared" si="30"/>
        <v>8</v>
      </c>
      <c r="CB74" s="11">
        <f t="shared" si="31"/>
        <v>7</v>
      </c>
      <c r="CC74" s="11">
        <f t="shared" si="32"/>
        <v>7</v>
      </c>
      <c r="CD74" s="11">
        <f t="shared" si="33"/>
        <v>6</v>
      </c>
      <c r="CE74" s="11">
        <f t="shared" si="34"/>
        <v>6</v>
      </c>
      <c r="CF74" s="11">
        <f t="shared" si="35"/>
        <v>6</v>
      </c>
      <c r="CG74" s="11">
        <f t="shared" si="36"/>
        <v>6</v>
      </c>
      <c r="CH74" s="11">
        <f t="shared" si="37"/>
        <v>6</v>
      </c>
      <c r="CI74" s="11">
        <f t="shared" si="38"/>
        <v>6</v>
      </c>
      <c r="CJ74" s="11">
        <f t="shared" si="39"/>
        <v>8</v>
      </c>
      <c r="CK74" s="11">
        <f t="shared" si="40"/>
        <v>7</v>
      </c>
      <c r="CL74" s="11">
        <f t="shared" si="41"/>
        <v>6</v>
      </c>
      <c r="CM74" s="11">
        <f t="shared" si="42"/>
        <v>4</v>
      </c>
      <c r="CN74" s="11">
        <f t="shared" si="43"/>
        <v>2</v>
      </c>
      <c r="CO74" s="11">
        <f t="shared" si="44"/>
        <v>1</v>
      </c>
      <c r="CP74" s="11">
        <f t="shared" si="45"/>
        <v>0</v>
      </c>
      <c r="CS74" s="6">
        <v>54</v>
      </c>
      <c r="CT74" s="6">
        <v>74</v>
      </c>
      <c r="CU74" s="6">
        <v>89</v>
      </c>
      <c r="CV74" s="6">
        <v>99</v>
      </c>
      <c r="CW74" s="6">
        <v>107</v>
      </c>
      <c r="CX74" s="6">
        <v>114</v>
      </c>
      <c r="CY74" s="6">
        <v>120</v>
      </c>
      <c r="CZ74" s="6">
        <v>126</v>
      </c>
      <c r="DA74" s="6">
        <v>132</v>
      </c>
      <c r="DB74" s="6">
        <v>138</v>
      </c>
      <c r="DC74" s="6">
        <v>144</v>
      </c>
      <c r="DD74" s="6">
        <v>151</v>
      </c>
      <c r="DE74" s="6">
        <v>158</v>
      </c>
      <c r="DF74" s="6">
        <v>163</v>
      </c>
      <c r="DG74" s="6">
        <v>167</v>
      </c>
      <c r="DH74" s="6">
        <v>169</v>
      </c>
      <c r="DI74" s="6">
        <v>169</v>
      </c>
      <c r="DJ74" s="6">
        <v>170</v>
      </c>
      <c r="DK74" s="6">
        <v>170</v>
      </c>
      <c r="DL74" s="6">
        <v>170</v>
      </c>
      <c r="DM74" s="6">
        <v>116</v>
      </c>
      <c r="DN74" s="6">
        <f>Tabela2[[#This Row],[1rok]]-Tabela2[[#This Row],[dlugosc_ur]]</f>
        <v>20</v>
      </c>
      <c r="DO74" s="14">
        <f>Tabela2[[#This Row],[2lata]]-Tabela2[[#This Row],[1rok]]</f>
        <v>15</v>
      </c>
      <c r="DP74" s="14">
        <f>Tabela2[[#This Row],[3lata]]-Tabela2[[#This Row],[2lata]]</f>
        <v>10</v>
      </c>
      <c r="DQ74" s="14">
        <f>Tabela2[[#This Row],[4lata]]-Tabela2[[#This Row],[3lata]]</f>
        <v>8</v>
      </c>
      <c r="DR74" s="14">
        <f>Tabela2[[#This Row],[5lat]]-Tabela2[[#This Row],[4lata]]</f>
        <v>7</v>
      </c>
      <c r="DS74" s="14">
        <f>Tabela2[[#This Row],[6lat]]-Tabela2[[#This Row],[5lat]]</f>
        <v>6</v>
      </c>
      <c r="DT74" s="14">
        <f>Tabela2[[#This Row],[7lat]]-Tabela2[[#This Row],[6lat]]</f>
        <v>6</v>
      </c>
      <c r="DU74" s="14">
        <f>Tabela2[[#This Row],[8lat]]-Tabela2[[#This Row],[7lat]]</f>
        <v>6</v>
      </c>
      <c r="DV74" s="14">
        <f>Tabela2[[#This Row],[9lat]]-Tabela2[[#This Row],[8lat]]</f>
        <v>6</v>
      </c>
      <c r="DW74" s="14">
        <f>Tabela2[[#This Row],[10lat]]-Tabela2[[#This Row],[9lat]]</f>
        <v>6</v>
      </c>
      <c r="DX74" s="14">
        <f>Tabela2[[#This Row],[11lat]]-Tabela2[[#This Row],[10lat]]</f>
        <v>7</v>
      </c>
      <c r="DY74" s="14">
        <f>Tabela2[[#This Row],[12lat]]-Tabela2[[#This Row],[11lat]]</f>
        <v>7</v>
      </c>
      <c r="DZ74" s="14">
        <f>Tabela2[[#This Row],[13lat]]-Tabela2[[#This Row],[12lat]]</f>
        <v>5</v>
      </c>
      <c r="EA74" s="14">
        <f>Tabela2[[#This Row],[14lat]]-Tabela2[[#This Row],[13lat]]</f>
        <v>4</v>
      </c>
      <c r="EB74" s="14">
        <f>Tabela2[[#This Row],[15lat]]-Tabela2[[#This Row],[14lat]]</f>
        <v>2</v>
      </c>
      <c r="EC74" s="14">
        <f>Tabela2[[#This Row],[16lat]]-Tabela2[[#This Row],[15lat]]</f>
        <v>0</v>
      </c>
      <c r="ED74" s="14">
        <f>Tabela2[[#This Row],[17 lat]]-Tabela2[[#This Row],[16lat]]</f>
        <v>1</v>
      </c>
      <c r="EE74" s="14">
        <f>Tabela2[[#This Row],[18lat]]-Tabela2[[#This Row],[17 lat]]</f>
        <v>0</v>
      </c>
      <c r="EF74" s="14">
        <f>Tabela2[[#This Row],[19lat]]-Tabela2[[#This Row],[18lat]]</f>
        <v>0</v>
      </c>
    </row>
    <row r="75" spans="1:136" x14ac:dyDescent="0.25">
      <c r="A75">
        <v>1529</v>
      </c>
      <c r="B75" s="1" t="s">
        <v>22</v>
      </c>
      <c r="C75">
        <v>59</v>
      </c>
      <c r="D75">
        <v>75</v>
      </c>
      <c r="E75">
        <v>89</v>
      </c>
      <c r="F75">
        <v>98</v>
      </c>
      <c r="G75">
        <v>106</v>
      </c>
      <c r="H75">
        <v>113</v>
      </c>
      <c r="I75">
        <v>119</v>
      </c>
      <c r="J75">
        <v>125</v>
      </c>
      <c r="K75">
        <v>131</v>
      </c>
      <c r="L75">
        <v>137</v>
      </c>
      <c r="M75">
        <v>143</v>
      </c>
      <c r="N75">
        <v>150</v>
      </c>
      <c r="O75">
        <v>156</v>
      </c>
      <c r="P75">
        <v>162</v>
      </c>
      <c r="Q75">
        <v>165</v>
      </c>
      <c r="R75">
        <v>167</v>
      </c>
      <c r="S75">
        <v>168</v>
      </c>
      <c r="T75">
        <v>169</v>
      </c>
      <c r="U75">
        <v>169</v>
      </c>
      <c r="V75">
        <v>169</v>
      </c>
      <c r="W75">
        <f>wzrost[[#This Row],[19lat]]-wzrost[[#This Row],[dlugosc_ur]]</f>
        <v>110</v>
      </c>
      <c r="X75">
        <f>wzrost[[#This Row],[19lat]]-wzrost[[#This Row],[15lat]]</f>
        <v>2</v>
      </c>
      <c r="Y75">
        <f>IF(wzrost[[#This Row],[1rok]]&lt;=5,IF(wzrost[[#This Row],[plec]]="ch",1,0),0)</f>
        <v>0</v>
      </c>
      <c r="Z75" s="1"/>
      <c r="AA75" s="1"/>
      <c r="AB75" s="1" t="e">
        <f>_xlfn.PERCENTILE.INC(wzrost[1rok],5)</f>
        <v>#NUM!</v>
      </c>
      <c r="BC75" s="8">
        <v>60</v>
      </c>
      <c r="BD75" s="8">
        <v>80</v>
      </c>
      <c r="BE75" s="8">
        <v>90</v>
      </c>
      <c r="BF75" s="8">
        <v>101</v>
      </c>
      <c r="BG75" s="8">
        <v>109</v>
      </c>
      <c r="BH75" s="8">
        <v>117</v>
      </c>
      <c r="BI75" s="8">
        <v>123</v>
      </c>
      <c r="BJ75" s="8">
        <v>129</v>
      </c>
      <c r="BK75" s="8">
        <v>135</v>
      </c>
      <c r="BL75" s="8">
        <v>141</v>
      </c>
      <c r="BM75" s="8">
        <v>147</v>
      </c>
      <c r="BN75" s="8">
        <v>153</v>
      </c>
      <c r="BO75" s="8">
        <v>160</v>
      </c>
      <c r="BP75" s="8">
        <v>167</v>
      </c>
      <c r="BQ75" s="8">
        <v>175</v>
      </c>
      <c r="BR75" s="8">
        <v>180</v>
      </c>
      <c r="BS75" s="8">
        <v>184</v>
      </c>
      <c r="BT75" s="8">
        <v>186</v>
      </c>
      <c r="BU75" s="8">
        <v>187</v>
      </c>
      <c r="BV75" s="8">
        <v>187</v>
      </c>
      <c r="BW75" s="9">
        <v>127</v>
      </c>
      <c r="BX75" s="11">
        <f t="shared" si="27"/>
        <v>20</v>
      </c>
      <c r="BY75" s="11">
        <f t="shared" si="28"/>
        <v>10</v>
      </c>
      <c r="BZ75" s="11">
        <f t="shared" si="29"/>
        <v>11</v>
      </c>
      <c r="CA75" s="11">
        <f t="shared" si="30"/>
        <v>8</v>
      </c>
      <c r="CB75" s="11">
        <f t="shared" si="31"/>
        <v>8</v>
      </c>
      <c r="CC75" s="11">
        <f t="shared" si="32"/>
        <v>6</v>
      </c>
      <c r="CD75" s="11">
        <f t="shared" si="33"/>
        <v>6</v>
      </c>
      <c r="CE75" s="11">
        <f t="shared" si="34"/>
        <v>6</v>
      </c>
      <c r="CF75" s="11">
        <f t="shared" si="35"/>
        <v>6</v>
      </c>
      <c r="CG75" s="11">
        <f t="shared" si="36"/>
        <v>6</v>
      </c>
      <c r="CH75" s="11">
        <f t="shared" si="37"/>
        <v>6</v>
      </c>
      <c r="CI75" s="11">
        <f t="shared" si="38"/>
        <v>7</v>
      </c>
      <c r="CJ75" s="11">
        <f t="shared" si="39"/>
        <v>7</v>
      </c>
      <c r="CK75" s="11">
        <f t="shared" si="40"/>
        <v>8</v>
      </c>
      <c r="CL75" s="11">
        <f t="shared" si="41"/>
        <v>5</v>
      </c>
      <c r="CM75" s="11">
        <f t="shared" si="42"/>
        <v>4</v>
      </c>
      <c r="CN75" s="11">
        <f t="shared" si="43"/>
        <v>2</v>
      </c>
      <c r="CO75" s="11">
        <f t="shared" si="44"/>
        <v>1</v>
      </c>
      <c r="CP75" s="11">
        <f t="shared" si="45"/>
        <v>0</v>
      </c>
      <c r="CS75" s="8">
        <v>56</v>
      </c>
      <c r="CT75" s="8">
        <v>74</v>
      </c>
      <c r="CU75" s="8">
        <v>90</v>
      </c>
      <c r="CV75" s="8">
        <v>100</v>
      </c>
      <c r="CW75" s="8">
        <v>108</v>
      </c>
      <c r="CX75" s="8">
        <v>115</v>
      </c>
      <c r="CY75" s="8">
        <v>121</v>
      </c>
      <c r="CZ75" s="8">
        <v>128</v>
      </c>
      <c r="DA75" s="8">
        <v>134</v>
      </c>
      <c r="DB75" s="8">
        <v>140</v>
      </c>
      <c r="DC75" s="8">
        <v>147</v>
      </c>
      <c r="DD75" s="8">
        <v>153</v>
      </c>
      <c r="DE75" s="8">
        <v>160</v>
      </c>
      <c r="DF75" s="8">
        <v>165</v>
      </c>
      <c r="DG75" s="8">
        <v>169</v>
      </c>
      <c r="DH75" s="8">
        <v>171</v>
      </c>
      <c r="DI75" s="8">
        <v>171</v>
      </c>
      <c r="DJ75" s="8">
        <v>172</v>
      </c>
      <c r="DK75" s="8">
        <v>172</v>
      </c>
      <c r="DL75" s="8">
        <v>172</v>
      </c>
      <c r="DM75" s="8">
        <v>116</v>
      </c>
      <c r="DN75" s="6">
        <f>Tabela2[[#This Row],[1rok]]-Tabela2[[#This Row],[dlugosc_ur]]</f>
        <v>18</v>
      </c>
      <c r="DO75" s="14">
        <f>Tabela2[[#This Row],[2lata]]-Tabela2[[#This Row],[1rok]]</f>
        <v>16</v>
      </c>
      <c r="DP75" s="14">
        <f>Tabela2[[#This Row],[3lata]]-Tabela2[[#This Row],[2lata]]</f>
        <v>10</v>
      </c>
      <c r="DQ75" s="14">
        <f>Tabela2[[#This Row],[4lata]]-Tabela2[[#This Row],[3lata]]</f>
        <v>8</v>
      </c>
      <c r="DR75" s="14">
        <f>Tabela2[[#This Row],[5lat]]-Tabela2[[#This Row],[4lata]]</f>
        <v>7</v>
      </c>
      <c r="DS75" s="14">
        <f>Tabela2[[#This Row],[6lat]]-Tabela2[[#This Row],[5lat]]</f>
        <v>6</v>
      </c>
      <c r="DT75" s="14">
        <f>Tabela2[[#This Row],[7lat]]-Tabela2[[#This Row],[6lat]]</f>
        <v>7</v>
      </c>
      <c r="DU75" s="14">
        <f>Tabela2[[#This Row],[8lat]]-Tabela2[[#This Row],[7lat]]</f>
        <v>6</v>
      </c>
      <c r="DV75" s="14">
        <f>Tabela2[[#This Row],[9lat]]-Tabela2[[#This Row],[8lat]]</f>
        <v>6</v>
      </c>
      <c r="DW75" s="14">
        <f>Tabela2[[#This Row],[10lat]]-Tabela2[[#This Row],[9lat]]</f>
        <v>7</v>
      </c>
      <c r="DX75" s="14">
        <f>Tabela2[[#This Row],[11lat]]-Tabela2[[#This Row],[10lat]]</f>
        <v>6</v>
      </c>
      <c r="DY75" s="14">
        <f>Tabela2[[#This Row],[12lat]]-Tabela2[[#This Row],[11lat]]</f>
        <v>7</v>
      </c>
      <c r="DZ75" s="14">
        <f>Tabela2[[#This Row],[13lat]]-Tabela2[[#This Row],[12lat]]</f>
        <v>5</v>
      </c>
      <c r="EA75" s="14">
        <f>Tabela2[[#This Row],[14lat]]-Tabela2[[#This Row],[13lat]]</f>
        <v>4</v>
      </c>
      <c r="EB75" s="14">
        <f>Tabela2[[#This Row],[15lat]]-Tabela2[[#This Row],[14lat]]</f>
        <v>2</v>
      </c>
      <c r="EC75" s="14">
        <f>Tabela2[[#This Row],[16lat]]-Tabela2[[#This Row],[15lat]]</f>
        <v>0</v>
      </c>
      <c r="ED75" s="14">
        <f>Tabela2[[#This Row],[17 lat]]-Tabela2[[#This Row],[16lat]]</f>
        <v>1</v>
      </c>
      <c r="EE75" s="14">
        <f>Tabela2[[#This Row],[18lat]]-Tabela2[[#This Row],[17 lat]]</f>
        <v>0</v>
      </c>
      <c r="EF75" s="14">
        <f>Tabela2[[#This Row],[19lat]]-Tabela2[[#This Row],[18lat]]</f>
        <v>0</v>
      </c>
    </row>
    <row r="76" spans="1:136" x14ac:dyDescent="0.25">
      <c r="A76">
        <v>1625</v>
      </c>
      <c r="B76" s="1" t="s">
        <v>22</v>
      </c>
      <c r="C76">
        <v>46</v>
      </c>
      <c r="D76">
        <v>64</v>
      </c>
      <c r="E76">
        <v>82</v>
      </c>
      <c r="F76">
        <v>91</v>
      </c>
      <c r="G76">
        <v>98</v>
      </c>
      <c r="H76">
        <v>104</v>
      </c>
      <c r="I76">
        <v>110</v>
      </c>
      <c r="J76">
        <v>115</v>
      </c>
      <c r="K76">
        <v>120</v>
      </c>
      <c r="L76">
        <v>126</v>
      </c>
      <c r="M76">
        <v>132</v>
      </c>
      <c r="N76">
        <v>138</v>
      </c>
      <c r="O76">
        <v>144</v>
      </c>
      <c r="P76">
        <v>149</v>
      </c>
      <c r="Q76">
        <v>152</v>
      </c>
      <c r="R76">
        <v>154</v>
      </c>
      <c r="S76">
        <v>155</v>
      </c>
      <c r="T76">
        <v>156</v>
      </c>
      <c r="U76">
        <v>156</v>
      </c>
      <c r="V76">
        <v>156</v>
      </c>
      <c r="W76">
        <f>wzrost[[#This Row],[19lat]]-wzrost[[#This Row],[dlugosc_ur]]</f>
        <v>110</v>
      </c>
      <c r="X76">
        <f>wzrost[[#This Row],[19lat]]-wzrost[[#This Row],[15lat]]</f>
        <v>2</v>
      </c>
      <c r="Y76">
        <f>IF(wzrost[[#This Row],[1rok]]&lt;=5,IF(wzrost[[#This Row],[plec]]="ch",1,0),0)</f>
        <v>0</v>
      </c>
      <c r="Z76" s="1"/>
      <c r="AA76" s="1"/>
      <c r="AB76" s="1" t="e">
        <f>_xlfn.PERCENTILE.INC(wzrost[1rok],5)</f>
        <v>#NUM!</v>
      </c>
      <c r="BC76" s="6">
        <v>59</v>
      </c>
      <c r="BD76" s="6">
        <v>79</v>
      </c>
      <c r="BE76" s="6">
        <v>91</v>
      </c>
      <c r="BF76" s="6">
        <v>100</v>
      </c>
      <c r="BG76" s="6">
        <v>108</v>
      </c>
      <c r="BH76" s="6">
        <v>115</v>
      </c>
      <c r="BI76" s="6">
        <v>122</v>
      </c>
      <c r="BJ76" s="6">
        <v>128</v>
      </c>
      <c r="BK76" s="6">
        <v>134</v>
      </c>
      <c r="BL76" s="6">
        <v>140</v>
      </c>
      <c r="BM76" s="6">
        <v>146</v>
      </c>
      <c r="BN76" s="6">
        <v>151</v>
      </c>
      <c r="BO76" s="6">
        <v>158</v>
      </c>
      <c r="BP76" s="6">
        <v>165</v>
      </c>
      <c r="BQ76" s="6">
        <v>173</v>
      </c>
      <c r="BR76" s="6">
        <v>179</v>
      </c>
      <c r="BS76" s="6">
        <v>183</v>
      </c>
      <c r="BT76" s="6">
        <v>185</v>
      </c>
      <c r="BU76" s="6">
        <v>186</v>
      </c>
      <c r="BV76" s="6">
        <v>186</v>
      </c>
      <c r="BW76" s="7">
        <v>127</v>
      </c>
      <c r="BX76" s="11">
        <f t="shared" si="27"/>
        <v>20</v>
      </c>
      <c r="BY76" s="11">
        <f t="shared" si="28"/>
        <v>12</v>
      </c>
      <c r="BZ76" s="11">
        <f t="shared" si="29"/>
        <v>9</v>
      </c>
      <c r="CA76" s="11">
        <f t="shared" si="30"/>
        <v>8</v>
      </c>
      <c r="CB76" s="11">
        <f t="shared" si="31"/>
        <v>7</v>
      </c>
      <c r="CC76" s="11">
        <f t="shared" si="32"/>
        <v>7</v>
      </c>
      <c r="CD76" s="11">
        <f t="shared" si="33"/>
        <v>6</v>
      </c>
      <c r="CE76" s="11">
        <f t="shared" si="34"/>
        <v>6</v>
      </c>
      <c r="CF76" s="11">
        <f t="shared" si="35"/>
        <v>6</v>
      </c>
      <c r="CG76" s="11">
        <f t="shared" si="36"/>
        <v>6</v>
      </c>
      <c r="CH76" s="11">
        <f t="shared" si="37"/>
        <v>5</v>
      </c>
      <c r="CI76" s="11">
        <f t="shared" si="38"/>
        <v>7</v>
      </c>
      <c r="CJ76" s="11">
        <f t="shared" si="39"/>
        <v>7</v>
      </c>
      <c r="CK76" s="11">
        <f t="shared" si="40"/>
        <v>8</v>
      </c>
      <c r="CL76" s="11">
        <f t="shared" si="41"/>
        <v>6</v>
      </c>
      <c r="CM76" s="11">
        <f t="shared" si="42"/>
        <v>4</v>
      </c>
      <c r="CN76" s="11">
        <f t="shared" si="43"/>
        <v>2</v>
      </c>
      <c r="CO76" s="11">
        <f t="shared" si="44"/>
        <v>1</v>
      </c>
      <c r="CP76" s="11">
        <f t="shared" si="45"/>
        <v>0</v>
      </c>
      <c r="CS76" s="6">
        <v>54</v>
      </c>
      <c r="CT76" s="6">
        <v>73</v>
      </c>
      <c r="CU76" s="6">
        <v>89</v>
      </c>
      <c r="CV76" s="6">
        <v>99</v>
      </c>
      <c r="CW76" s="6">
        <v>107</v>
      </c>
      <c r="CX76" s="6">
        <v>114</v>
      </c>
      <c r="CY76" s="6">
        <v>120</v>
      </c>
      <c r="CZ76" s="6">
        <v>125</v>
      </c>
      <c r="DA76" s="6">
        <v>131</v>
      </c>
      <c r="DB76" s="6">
        <v>138</v>
      </c>
      <c r="DC76" s="6">
        <v>144</v>
      </c>
      <c r="DD76" s="6">
        <v>151</v>
      </c>
      <c r="DE76" s="6">
        <v>157</v>
      </c>
      <c r="DF76" s="6">
        <v>163</v>
      </c>
      <c r="DG76" s="6">
        <v>166</v>
      </c>
      <c r="DH76" s="6">
        <v>168</v>
      </c>
      <c r="DI76" s="6">
        <v>169</v>
      </c>
      <c r="DJ76" s="6">
        <v>169</v>
      </c>
      <c r="DK76" s="6">
        <v>169</v>
      </c>
      <c r="DL76" s="6">
        <v>170</v>
      </c>
      <c r="DM76" s="6">
        <v>116</v>
      </c>
      <c r="DN76" s="6">
        <f>Tabela2[[#This Row],[1rok]]-Tabela2[[#This Row],[dlugosc_ur]]</f>
        <v>19</v>
      </c>
      <c r="DO76" s="14">
        <f>Tabela2[[#This Row],[2lata]]-Tabela2[[#This Row],[1rok]]</f>
        <v>16</v>
      </c>
      <c r="DP76" s="14">
        <f>Tabela2[[#This Row],[3lata]]-Tabela2[[#This Row],[2lata]]</f>
        <v>10</v>
      </c>
      <c r="DQ76" s="14">
        <f>Tabela2[[#This Row],[4lata]]-Tabela2[[#This Row],[3lata]]</f>
        <v>8</v>
      </c>
      <c r="DR76" s="14">
        <f>Tabela2[[#This Row],[5lat]]-Tabela2[[#This Row],[4lata]]</f>
        <v>7</v>
      </c>
      <c r="DS76" s="14">
        <f>Tabela2[[#This Row],[6lat]]-Tabela2[[#This Row],[5lat]]</f>
        <v>6</v>
      </c>
      <c r="DT76" s="14">
        <f>Tabela2[[#This Row],[7lat]]-Tabela2[[#This Row],[6lat]]</f>
        <v>5</v>
      </c>
      <c r="DU76" s="14">
        <f>Tabela2[[#This Row],[8lat]]-Tabela2[[#This Row],[7lat]]</f>
        <v>6</v>
      </c>
      <c r="DV76" s="14">
        <f>Tabela2[[#This Row],[9lat]]-Tabela2[[#This Row],[8lat]]</f>
        <v>7</v>
      </c>
      <c r="DW76" s="14">
        <f>Tabela2[[#This Row],[10lat]]-Tabela2[[#This Row],[9lat]]</f>
        <v>6</v>
      </c>
      <c r="DX76" s="14">
        <f>Tabela2[[#This Row],[11lat]]-Tabela2[[#This Row],[10lat]]</f>
        <v>7</v>
      </c>
      <c r="DY76" s="14">
        <f>Tabela2[[#This Row],[12lat]]-Tabela2[[#This Row],[11lat]]</f>
        <v>6</v>
      </c>
      <c r="DZ76" s="14">
        <f>Tabela2[[#This Row],[13lat]]-Tabela2[[#This Row],[12lat]]</f>
        <v>6</v>
      </c>
      <c r="EA76" s="14">
        <f>Tabela2[[#This Row],[14lat]]-Tabela2[[#This Row],[13lat]]</f>
        <v>3</v>
      </c>
      <c r="EB76" s="14">
        <f>Tabela2[[#This Row],[15lat]]-Tabela2[[#This Row],[14lat]]</f>
        <v>2</v>
      </c>
      <c r="EC76" s="14">
        <f>Tabela2[[#This Row],[16lat]]-Tabela2[[#This Row],[15lat]]</f>
        <v>1</v>
      </c>
      <c r="ED76" s="14">
        <f>Tabela2[[#This Row],[17 lat]]-Tabela2[[#This Row],[16lat]]</f>
        <v>0</v>
      </c>
      <c r="EE76" s="14">
        <f>Tabela2[[#This Row],[18lat]]-Tabela2[[#This Row],[17 lat]]</f>
        <v>0</v>
      </c>
      <c r="EF76" s="14">
        <f>Tabela2[[#This Row],[19lat]]-Tabela2[[#This Row],[18lat]]</f>
        <v>1</v>
      </c>
    </row>
    <row r="77" spans="1:136" x14ac:dyDescent="0.25">
      <c r="A77">
        <v>1632</v>
      </c>
      <c r="B77" s="1" t="s">
        <v>22</v>
      </c>
      <c r="C77">
        <v>46</v>
      </c>
      <c r="D77">
        <v>65</v>
      </c>
      <c r="E77">
        <v>82</v>
      </c>
      <c r="F77">
        <v>91</v>
      </c>
      <c r="G77">
        <v>99</v>
      </c>
      <c r="H77">
        <v>105</v>
      </c>
      <c r="I77">
        <v>111</v>
      </c>
      <c r="J77">
        <v>117</v>
      </c>
      <c r="K77">
        <v>122</v>
      </c>
      <c r="L77">
        <v>128</v>
      </c>
      <c r="M77">
        <v>134</v>
      </c>
      <c r="N77">
        <v>140</v>
      </c>
      <c r="O77">
        <v>146</v>
      </c>
      <c r="P77">
        <v>151</v>
      </c>
      <c r="Q77">
        <v>154</v>
      </c>
      <c r="R77">
        <v>155</v>
      </c>
      <c r="S77">
        <v>156</v>
      </c>
      <c r="T77">
        <v>156</v>
      </c>
      <c r="U77">
        <v>156</v>
      </c>
      <c r="V77">
        <v>156</v>
      </c>
      <c r="W77">
        <f>wzrost[[#This Row],[19lat]]-wzrost[[#This Row],[dlugosc_ur]]</f>
        <v>110</v>
      </c>
      <c r="X77">
        <f>wzrost[[#This Row],[19lat]]-wzrost[[#This Row],[15lat]]</f>
        <v>1</v>
      </c>
      <c r="Y77">
        <f>IF(wzrost[[#This Row],[1rok]]&lt;=5,IF(wzrost[[#This Row],[plec]]="ch",1,0),0)</f>
        <v>0</v>
      </c>
      <c r="Z77" s="1"/>
      <c r="AA77" s="1"/>
      <c r="AB77" s="1" t="e">
        <f>_xlfn.PERCENTILE.INC(wzrost[1rok],5)</f>
        <v>#NUM!</v>
      </c>
      <c r="BC77" s="8">
        <v>60</v>
      </c>
      <c r="BD77" s="8">
        <v>80</v>
      </c>
      <c r="BE77" s="8">
        <v>90</v>
      </c>
      <c r="BF77" s="8">
        <v>101</v>
      </c>
      <c r="BG77" s="8">
        <v>109</v>
      </c>
      <c r="BH77" s="8">
        <v>117</v>
      </c>
      <c r="BI77" s="8">
        <v>123</v>
      </c>
      <c r="BJ77" s="8">
        <v>130</v>
      </c>
      <c r="BK77" s="8">
        <v>136</v>
      </c>
      <c r="BL77" s="8">
        <v>142</v>
      </c>
      <c r="BM77" s="8">
        <v>147</v>
      </c>
      <c r="BN77" s="8">
        <v>153</v>
      </c>
      <c r="BO77" s="8">
        <v>160</v>
      </c>
      <c r="BP77" s="8">
        <v>167</v>
      </c>
      <c r="BQ77" s="8">
        <v>175</v>
      </c>
      <c r="BR77" s="8">
        <v>181</v>
      </c>
      <c r="BS77" s="8">
        <v>184</v>
      </c>
      <c r="BT77" s="8">
        <v>186</v>
      </c>
      <c r="BU77" s="8">
        <v>187</v>
      </c>
      <c r="BV77" s="8">
        <v>187</v>
      </c>
      <c r="BW77" s="9">
        <v>127</v>
      </c>
      <c r="BX77" s="11">
        <f t="shared" si="27"/>
        <v>20</v>
      </c>
      <c r="BY77" s="11">
        <f t="shared" si="28"/>
        <v>10</v>
      </c>
      <c r="BZ77" s="11">
        <f t="shared" si="29"/>
        <v>11</v>
      </c>
      <c r="CA77" s="11">
        <f t="shared" si="30"/>
        <v>8</v>
      </c>
      <c r="CB77" s="11">
        <f t="shared" si="31"/>
        <v>8</v>
      </c>
      <c r="CC77" s="11">
        <f t="shared" si="32"/>
        <v>6</v>
      </c>
      <c r="CD77" s="11">
        <f t="shared" si="33"/>
        <v>7</v>
      </c>
      <c r="CE77" s="11">
        <f t="shared" si="34"/>
        <v>6</v>
      </c>
      <c r="CF77" s="11">
        <f t="shared" si="35"/>
        <v>6</v>
      </c>
      <c r="CG77" s="11">
        <f t="shared" si="36"/>
        <v>5</v>
      </c>
      <c r="CH77" s="11">
        <f t="shared" si="37"/>
        <v>6</v>
      </c>
      <c r="CI77" s="11">
        <f t="shared" si="38"/>
        <v>7</v>
      </c>
      <c r="CJ77" s="11">
        <f t="shared" si="39"/>
        <v>7</v>
      </c>
      <c r="CK77" s="11">
        <f t="shared" si="40"/>
        <v>8</v>
      </c>
      <c r="CL77" s="11">
        <f t="shared" si="41"/>
        <v>6</v>
      </c>
      <c r="CM77" s="11">
        <f t="shared" si="42"/>
        <v>3</v>
      </c>
      <c r="CN77" s="11">
        <f t="shared" si="43"/>
        <v>2</v>
      </c>
      <c r="CO77" s="11">
        <f t="shared" si="44"/>
        <v>1</v>
      </c>
      <c r="CP77" s="11">
        <f t="shared" si="45"/>
        <v>0</v>
      </c>
      <c r="CS77" s="8">
        <v>56</v>
      </c>
      <c r="CT77" s="8">
        <v>74</v>
      </c>
      <c r="CU77" s="8">
        <v>90</v>
      </c>
      <c r="CV77" s="8">
        <v>100</v>
      </c>
      <c r="CW77" s="8">
        <v>108</v>
      </c>
      <c r="CX77" s="8">
        <v>115</v>
      </c>
      <c r="CY77" s="8">
        <v>121</v>
      </c>
      <c r="CZ77" s="8">
        <v>128</v>
      </c>
      <c r="DA77" s="8">
        <v>134</v>
      </c>
      <c r="DB77" s="8">
        <v>140</v>
      </c>
      <c r="DC77" s="8">
        <v>147</v>
      </c>
      <c r="DD77" s="8">
        <v>153</v>
      </c>
      <c r="DE77" s="8">
        <v>160</v>
      </c>
      <c r="DF77" s="8">
        <v>165</v>
      </c>
      <c r="DG77" s="8">
        <v>169</v>
      </c>
      <c r="DH77" s="8">
        <v>171</v>
      </c>
      <c r="DI77" s="8">
        <v>171</v>
      </c>
      <c r="DJ77" s="8">
        <v>172</v>
      </c>
      <c r="DK77" s="8">
        <v>172</v>
      </c>
      <c r="DL77" s="8">
        <v>172</v>
      </c>
      <c r="DM77" s="8">
        <v>116</v>
      </c>
      <c r="DN77" s="6">
        <f>Tabela2[[#This Row],[1rok]]-Tabela2[[#This Row],[dlugosc_ur]]</f>
        <v>18</v>
      </c>
      <c r="DO77" s="14">
        <f>Tabela2[[#This Row],[2lata]]-Tabela2[[#This Row],[1rok]]</f>
        <v>16</v>
      </c>
      <c r="DP77" s="14">
        <f>Tabela2[[#This Row],[3lata]]-Tabela2[[#This Row],[2lata]]</f>
        <v>10</v>
      </c>
      <c r="DQ77" s="14">
        <f>Tabela2[[#This Row],[4lata]]-Tabela2[[#This Row],[3lata]]</f>
        <v>8</v>
      </c>
      <c r="DR77" s="14">
        <f>Tabela2[[#This Row],[5lat]]-Tabela2[[#This Row],[4lata]]</f>
        <v>7</v>
      </c>
      <c r="DS77" s="14">
        <f>Tabela2[[#This Row],[6lat]]-Tabela2[[#This Row],[5lat]]</f>
        <v>6</v>
      </c>
      <c r="DT77" s="14">
        <f>Tabela2[[#This Row],[7lat]]-Tabela2[[#This Row],[6lat]]</f>
        <v>7</v>
      </c>
      <c r="DU77" s="14">
        <f>Tabela2[[#This Row],[8lat]]-Tabela2[[#This Row],[7lat]]</f>
        <v>6</v>
      </c>
      <c r="DV77" s="14">
        <f>Tabela2[[#This Row],[9lat]]-Tabela2[[#This Row],[8lat]]</f>
        <v>6</v>
      </c>
      <c r="DW77" s="14">
        <f>Tabela2[[#This Row],[10lat]]-Tabela2[[#This Row],[9lat]]</f>
        <v>7</v>
      </c>
      <c r="DX77" s="14">
        <f>Tabela2[[#This Row],[11lat]]-Tabela2[[#This Row],[10lat]]</f>
        <v>6</v>
      </c>
      <c r="DY77" s="14">
        <f>Tabela2[[#This Row],[12lat]]-Tabela2[[#This Row],[11lat]]</f>
        <v>7</v>
      </c>
      <c r="DZ77" s="14">
        <f>Tabela2[[#This Row],[13lat]]-Tabela2[[#This Row],[12lat]]</f>
        <v>5</v>
      </c>
      <c r="EA77" s="14">
        <f>Tabela2[[#This Row],[14lat]]-Tabela2[[#This Row],[13lat]]</f>
        <v>4</v>
      </c>
      <c r="EB77" s="14">
        <f>Tabela2[[#This Row],[15lat]]-Tabela2[[#This Row],[14lat]]</f>
        <v>2</v>
      </c>
      <c r="EC77" s="14">
        <f>Tabela2[[#This Row],[16lat]]-Tabela2[[#This Row],[15lat]]</f>
        <v>0</v>
      </c>
      <c r="ED77" s="14">
        <f>Tabela2[[#This Row],[17 lat]]-Tabela2[[#This Row],[16lat]]</f>
        <v>1</v>
      </c>
      <c r="EE77" s="14">
        <f>Tabela2[[#This Row],[18lat]]-Tabela2[[#This Row],[17 lat]]</f>
        <v>0</v>
      </c>
      <c r="EF77" s="14">
        <f>Tabela2[[#This Row],[19lat]]-Tabela2[[#This Row],[18lat]]</f>
        <v>0</v>
      </c>
    </row>
    <row r="78" spans="1:136" x14ac:dyDescent="0.25">
      <c r="A78">
        <v>1715</v>
      </c>
      <c r="B78" s="1" t="s">
        <v>22</v>
      </c>
      <c r="C78">
        <v>46</v>
      </c>
      <c r="D78">
        <v>64</v>
      </c>
      <c r="E78">
        <v>82</v>
      </c>
      <c r="F78">
        <v>91</v>
      </c>
      <c r="G78">
        <v>99</v>
      </c>
      <c r="H78">
        <v>106</v>
      </c>
      <c r="I78">
        <v>111</v>
      </c>
      <c r="J78">
        <v>117</v>
      </c>
      <c r="K78">
        <v>123</v>
      </c>
      <c r="L78">
        <v>128</v>
      </c>
      <c r="M78">
        <v>134</v>
      </c>
      <c r="N78">
        <v>140</v>
      </c>
      <c r="O78">
        <v>146</v>
      </c>
      <c r="P78">
        <v>151</v>
      </c>
      <c r="Q78">
        <v>154</v>
      </c>
      <c r="R78">
        <v>156</v>
      </c>
      <c r="S78">
        <v>156</v>
      </c>
      <c r="T78">
        <v>156</v>
      </c>
      <c r="U78">
        <v>156</v>
      </c>
      <c r="V78">
        <v>156</v>
      </c>
      <c r="W78">
        <f>wzrost[[#This Row],[19lat]]-wzrost[[#This Row],[dlugosc_ur]]</f>
        <v>110</v>
      </c>
      <c r="X78">
        <f>wzrost[[#This Row],[19lat]]-wzrost[[#This Row],[15lat]]</f>
        <v>0</v>
      </c>
      <c r="Y78">
        <f>IF(wzrost[[#This Row],[1rok]]&lt;=5,IF(wzrost[[#This Row],[plec]]="ch",1,0),0)</f>
        <v>0</v>
      </c>
      <c r="Z78" s="1"/>
      <c r="AA78" s="1"/>
      <c r="AB78" s="1" t="e">
        <f>_xlfn.PERCENTILE.INC(wzrost[1rok],5)</f>
        <v>#NUM!</v>
      </c>
      <c r="BC78" s="6">
        <v>60</v>
      </c>
      <c r="BD78" s="6">
        <v>80</v>
      </c>
      <c r="BE78" s="6">
        <v>91</v>
      </c>
      <c r="BF78" s="6">
        <v>101</v>
      </c>
      <c r="BG78" s="6">
        <v>109</v>
      </c>
      <c r="BH78" s="6">
        <v>117</v>
      </c>
      <c r="BI78" s="6">
        <v>123</v>
      </c>
      <c r="BJ78" s="6">
        <v>130</v>
      </c>
      <c r="BK78" s="6">
        <v>136</v>
      </c>
      <c r="BL78" s="6">
        <v>142</v>
      </c>
      <c r="BM78" s="6">
        <v>147</v>
      </c>
      <c r="BN78" s="6">
        <v>153</v>
      </c>
      <c r="BO78" s="6">
        <v>160</v>
      </c>
      <c r="BP78" s="6">
        <v>167</v>
      </c>
      <c r="BQ78" s="6">
        <v>175</v>
      </c>
      <c r="BR78" s="6">
        <v>181</v>
      </c>
      <c r="BS78" s="6">
        <v>185</v>
      </c>
      <c r="BT78" s="6">
        <v>187</v>
      </c>
      <c r="BU78" s="6">
        <v>187</v>
      </c>
      <c r="BV78" s="6">
        <v>187</v>
      </c>
      <c r="BW78" s="7">
        <v>127</v>
      </c>
      <c r="BX78" s="11">
        <f t="shared" si="27"/>
        <v>20</v>
      </c>
      <c r="BY78" s="11">
        <f t="shared" si="28"/>
        <v>11</v>
      </c>
      <c r="BZ78" s="11">
        <f t="shared" si="29"/>
        <v>10</v>
      </c>
      <c r="CA78" s="11">
        <f t="shared" si="30"/>
        <v>8</v>
      </c>
      <c r="CB78" s="11">
        <f t="shared" si="31"/>
        <v>8</v>
      </c>
      <c r="CC78" s="11">
        <f t="shared" si="32"/>
        <v>6</v>
      </c>
      <c r="CD78" s="11">
        <f t="shared" si="33"/>
        <v>7</v>
      </c>
      <c r="CE78" s="11">
        <f t="shared" si="34"/>
        <v>6</v>
      </c>
      <c r="CF78" s="11">
        <f t="shared" si="35"/>
        <v>6</v>
      </c>
      <c r="CG78" s="11">
        <f t="shared" si="36"/>
        <v>5</v>
      </c>
      <c r="CH78" s="11">
        <f t="shared" si="37"/>
        <v>6</v>
      </c>
      <c r="CI78" s="11">
        <f t="shared" si="38"/>
        <v>7</v>
      </c>
      <c r="CJ78" s="11">
        <f t="shared" si="39"/>
        <v>7</v>
      </c>
      <c r="CK78" s="11">
        <f t="shared" si="40"/>
        <v>8</v>
      </c>
      <c r="CL78" s="11">
        <f t="shared" si="41"/>
        <v>6</v>
      </c>
      <c r="CM78" s="11">
        <f t="shared" si="42"/>
        <v>4</v>
      </c>
      <c r="CN78" s="11">
        <f t="shared" si="43"/>
        <v>2</v>
      </c>
      <c r="CO78" s="11">
        <f t="shared" si="44"/>
        <v>0</v>
      </c>
      <c r="CP78" s="11">
        <f t="shared" si="45"/>
        <v>0</v>
      </c>
      <c r="CS78" s="6">
        <v>47</v>
      </c>
      <c r="CT78" s="6">
        <v>66</v>
      </c>
      <c r="CU78" s="6">
        <v>85</v>
      </c>
      <c r="CV78" s="6">
        <v>95</v>
      </c>
      <c r="CW78" s="6">
        <v>102</v>
      </c>
      <c r="CX78" s="6">
        <v>109</v>
      </c>
      <c r="CY78" s="6">
        <v>115</v>
      </c>
      <c r="CZ78" s="6">
        <v>120</v>
      </c>
      <c r="DA78" s="6">
        <v>126</v>
      </c>
      <c r="DB78" s="6">
        <v>132</v>
      </c>
      <c r="DC78" s="6">
        <v>138</v>
      </c>
      <c r="DD78" s="6">
        <v>145</v>
      </c>
      <c r="DE78" s="6">
        <v>151</v>
      </c>
      <c r="DF78" s="6">
        <v>156</v>
      </c>
      <c r="DG78" s="6">
        <v>159</v>
      </c>
      <c r="DH78" s="6">
        <v>161</v>
      </c>
      <c r="DI78" s="6">
        <v>162</v>
      </c>
      <c r="DJ78" s="6">
        <v>163</v>
      </c>
      <c r="DK78" s="6">
        <v>163</v>
      </c>
      <c r="DL78" s="6">
        <v>163</v>
      </c>
      <c r="DM78" s="6">
        <v>116</v>
      </c>
      <c r="DN78" s="6">
        <f>Tabela2[[#This Row],[1rok]]-Tabela2[[#This Row],[dlugosc_ur]]</f>
        <v>19</v>
      </c>
      <c r="DO78" s="14">
        <f>Tabela2[[#This Row],[2lata]]-Tabela2[[#This Row],[1rok]]</f>
        <v>19</v>
      </c>
      <c r="DP78" s="14">
        <f>Tabela2[[#This Row],[3lata]]-Tabela2[[#This Row],[2lata]]</f>
        <v>10</v>
      </c>
      <c r="DQ78" s="14">
        <f>Tabela2[[#This Row],[4lata]]-Tabela2[[#This Row],[3lata]]</f>
        <v>7</v>
      </c>
      <c r="DR78" s="14">
        <f>Tabela2[[#This Row],[5lat]]-Tabela2[[#This Row],[4lata]]</f>
        <v>7</v>
      </c>
      <c r="DS78" s="14">
        <f>Tabela2[[#This Row],[6lat]]-Tabela2[[#This Row],[5lat]]</f>
        <v>6</v>
      </c>
      <c r="DT78" s="14">
        <f>Tabela2[[#This Row],[7lat]]-Tabela2[[#This Row],[6lat]]</f>
        <v>5</v>
      </c>
      <c r="DU78" s="14">
        <f>Tabela2[[#This Row],[8lat]]-Tabela2[[#This Row],[7lat]]</f>
        <v>6</v>
      </c>
      <c r="DV78" s="14">
        <f>Tabela2[[#This Row],[9lat]]-Tabela2[[#This Row],[8lat]]</f>
        <v>6</v>
      </c>
      <c r="DW78" s="14">
        <f>Tabela2[[#This Row],[10lat]]-Tabela2[[#This Row],[9lat]]</f>
        <v>6</v>
      </c>
      <c r="DX78" s="14">
        <f>Tabela2[[#This Row],[11lat]]-Tabela2[[#This Row],[10lat]]</f>
        <v>7</v>
      </c>
      <c r="DY78" s="14">
        <f>Tabela2[[#This Row],[12lat]]-Tabela2[[#This Row],[11lat]]</f>
        <v>6</v>
      </c>
      <c r="DZ78" s="14">
        <f>Tabela2[[#This Row],[13lat]]-Tabela2[[#This Row],[12lat]]</f>
        <v>5</v>
      </c>
      <c r="EA78" s="14">
        <f>Tabela2[[#This Row],[14lat]]-Tabela2[[#This Row],[13lat]]</f>
        <v>3</v>
      </c>
      <c r="EB78" s="14">
        <f>Tabela2[[#This Row],[15lat]]-Tabela2[[#This Row],[14lat]]</f>
        <v>2</v>
      </c>
      <c r="EC78" s="14">
        <f>Tabela2[[#This Row],[16lat]]-Tabela2[[#This Row],[15lat]]</f>
        <v>1</v>
      </c>
      <c r="ED78" s="14">
        <f>Tabela2[[#This Row],[17 lat]]-Tabela2[[#This Row],[16lat]]</f>
        <v>1</v>
      </c>
      <c r="EE78" s="14">
        <f>Tabela2[[#This Row],[18lat]]-Tabela2[[#This Row],[17 lat]]</f>
        <v>0</v>
      </c>
      <c r="EF78" s="14">
        <f>Tabela2[[#This Row],[19lat]]-Tabela2[[#This Row],[18lat]]</f>
        <v>0</v>
      </c>
    </row>
    <row r="79" spans="1:136" x14ac:dyDescent="0.25">
      <c r="A79">
        <v>1732</v>
      </c>
      <c r="B79" s="1" t="s">
        <v>22</v>
      </c>
      <c r="C79">
        <v>46</v>
      </c>
      <c r="D79">
        <v>65</v>
      </c>
      <c r="E79">
        <v>81</v>
      </c>
      <c r="F79">
        <v>91</v>
      </c>
      <c r="G79">
        <v>98</v>
      </c>
      <c r="H79">
        <v>105</v>
      </c>
      <c r="I79">
        <v>111</v>
      </c>
      <c r="J79">
        <v>116</v>
      </c>
      <c r="K79">
        <v>122</v>
      </c>
      <c r="L79">
        <v>128</v>
      </c>
      <c r="M79">
        <v>134</v>
      </c>
      <c r="N79">
        <v>140</v>
      </c>
      <c r="O79">
        <v>146</v>
      </c>
      <c r="P79">
        <v>151</v>
      </c>
      <c r="Q79">
        <v>154</v>
      </c>
      <c r="R79">
        <v>155</v>
      </c>
      <c r="S79">
        <v>156</v>
      </c>
      <c r="T79">
        <v>156</v>
      </c>
      <c r="U79">
        <v>156</v>
      </c>
      <c r="V79">
        <v>156</v>
      </c>
      <c r="W79">
        <f>wzrost[[#This Row],[19lat]]-wzrost[[#This Row],[dlugosc_ur]]</f>
        <v>110</v>
      </c>
      <c r="X79">
        <f>wzrost[[#This Row],[19lat]]-wzrost[[#This Row],[15lat]]</f>
        <v>1</v>
      </c>
      <c r="Y79">
        <f>IF(wzrost[[#This Row],[1rok]]&lt;=5,IF(wzrost[[#This Row],[plec]]="ch",1,0),0)</f>
        <v>0</v>
      </c>
      <c r="Z79" s="1"/>
      <c r="AA79" s="1"/>
      <c r="AB79" s="1" t="e">
        <f>_xlfn.PERCENTILE.INC(wzrost[1rok],5)</f>
        <v>#NUM!</v>
      </c>
      <c r="BC79" s="8">
        <v>60</v>
      </c>
      <c r="BD79" s="8">
        <v>80</v>
      </c>
      <c r="BE79" s="8">
        <v>90</v>
      </c>
      <c r="BF79" s="8">
        <v>101</v>
      </c>
      <c r="BG79" s="8">
        <v>109</v>
      </c>
      <c r="BH79" s="8">
        <v>117</v>
      </c>
      <c r="BI79" s="8">
        <v>123</v>
      </c>
      <c r="BJ79" s="8">
        <v>130</v>
      </c>
      <c r="BK79" s="8">
        <v>136</v>
      </c>
      <c r="BL79" s="8">
        <v>142</v>
      </c>
      <c r="BM79" s="8">
        <v>147</v>
      </c>
      <c r="BN79" s="8">
        <v>153</v>
      </c>
      <c r="BO79" s="8">
        <v>160</v>
      </c>
      <c r="BP79" s="8">
        <v>167</v>
      </c>
      <c r="BQ79" s="8">
        <v>175</v>
      </c>
      <c r="BR79" s="8">
        <v>181</v>
      </c>
      <c r="BS79" s="8">
        <v>184</v>
      </c>
      <c r="BT79" s="8">
        <v>186</v>
      </c>
      <c r="BU79" s="8">
        <v>187</v>
      </c>
      <c r="BV79" s="8">
        <v>187</v>
      </c>
      <c r="BW79" s="9">
        <v>127</v>
      </c>
      <c r="BX79" s="11">
        <f t="shared" si="27"/>
        <v>20</v>
      </c>
      <c r="BY79" s="11">
        <f t="shared" si="28"/>
        <v>10</v>
      </c>
      <c r="BZ79" s="11">
        <f t="shared" si="29"/>
        <v>11</v>
      </c>
      <c r="CA79" s="11">
        <f t="shared" si="30"/>
        <v>8</v>
      </c>
      <c r="CB79" s="11">
        <f t="shared" si="31"/>
        <v>8</v>
      </c>
      <c r="CC79" s="11">
        <f t="shared" si="32"/>
        <v>6</v>
      </c>
      <c r="CD79" s="11">
        <f t="shared" si="33"/>
        <v>7</v>
      </c>
      <c r="CE79" s="11">
        <f t="shared" si="34"/>
        <v>6</v>
      </c>
      <c r="CF79" s="11">
        <f t="shared" si="35"/>
        <v>6</v>
      </c>
      <c r="CG79" s="11">
        <f t="shared" si="36"/>
        <v>5</v>
      </c>
      <c r="CH79" s="11">
        <f t="shared" si="37"/>
        <v>6</v>
      </c>
      <c r="CI79" s="11">
        <f t="shared" si="38"/>
        <v>7</v>
      </c>
      <c r="CJ79" s="11">
        <f t="shared" si="39"/>
        <v>7</v>
      </c>
      <c r="CK79" s="11">
        <f t="shared" si="40"/>
        <v>8</v>
      </c>
      <c r="CL79" s="11">
        <f t="shared" si="41"/>
        <v>6</v>
      </c>
      <c r="CM79" s="11">
        <f t="shared" si="42"/>
        <v>3</v>
      </c>
      <c r="CN79" s="11">
        <f t="shared" si="43"/>
        <v>2</v>
      </c>
      <c r="CO79" s="11">
        <f t="shared" si="44"/>
        <v>1</v>
      </c>
      <c r="CP79" s="11">
        <f t="shared" si="45"/>
        <v>0</v>
      </c>
      <c r="CS79" s="8">
        <v>47</v>
      </c>
      <c r="CT79" s="8">
        <v>66</v>
      </c>
      <c r="CU79" s="8">
        <v>86</v>
      </c>
      <c r="CV79" s="8">
        <v>95</v>
      </c>
      <c r="CW79" s="8">
        <v>103</v>
      </c>
      <c r="CX79" s="8">
        <v>109</v>
      </c>
      <c r="CY79" s="8">
        <v>115</v>
      </c>
      <c r="CZ79" s="8">
        <v>121</v>
      </c>
      <c r="DA79" s="8">
        <v>127</v>
      </c>
      <c r="DB79" s="8">
        <v>132</v>
      </c>
      <c r="DC79" s="8">
        <v>139</v>
      </c>
      <c r="DD79" s="8">
        <v>145</v>
      </c>
      <c r="DE79" s="8">
        <v>151</v>
      </c>
      <c r="DF79" s="8">
        <v>156</v>
      </c>
      <c r="DG79" s="8">
        <v>160</v>
      </c>
      <c r="DH79" s="8">
        <v>162</v>
      </c>
      <c r="DI79" s="8">
        <v>162</v>
      </c>
      <c r="DJ79" s="8">
        <v>163</v>
      </c>
      <c r="DK79" s="8">
        <v>163</v>
      </c>
      <c r="DL79" s="8">
        <v>163</v>
      </c>
      <c r="DM79" s="8">
        <v>116</v>
      </c>
      <c r="DN79" s="6">
        <f>Tabela2[[#This Row],[1rok]]-Tabela2[[#This Row],[dlugosc_ur]]</f>
        <v>19</v>
      </c>
      <c r="DO79" s="14">
        <f>Tabela2[[#This Row],[2lata]]-Tabela2[[#This Row],[1rok]]</f>
        <v>20</v>
      </c>
      <c r="DP79" s="14">
        <f>Tabela2[[#This Row],[3lata]]-Tabela2[[#This Row],[2lata]]</f>
        <v>9</v>
      </c>
      <c r="DQ79" s="14">
        <f>Tabela2[[#This Row],[4lata]]-Tabela2[[#This Row],[3lata]]</f>
        <v>8</v>
      </c>
      <c r="DR79" s="14">
        <f>Tabela2[[#This Row],[5lat]]-Tabela2[[#This Row],[4lata]]</f>
        <v>6</v>
      </c>
      <c r="DS79" s="14">
        <f>Tabela2[[#This Row],[6lat]]-Tabela2[[#This Row],[5lat]]</f>
        <v>6</v>
      </c>
      <c r="DT79" s="14">
        <f>Tabela2[[#This Row],[7lat]]-Tabela2[[#This Row],[6lat]]</f>
        <v>6</v>
      </c>
      <c r="DU79" s="14">
        <f>Tabela2[[#This Row],[8lat]]-Tabela2[[#This Row],[7lat]]</f>
        <v>6</v>
      </c>
      <c r="DV79" s="14">
        <f>Tabela2[[#This Row],[9lat]]-Tabela2[[#This Row],[8lat]]</f>
        <v>5</v>
      </c>
      <c r="DW79" s="14">
        <f>Tabela2[[#This Row],[10lat]]-Tabela2[[#This Row],[9lat]]</f>
        <v>7</v>
      </c>
      <c r="DX79" s="14">
        <f>Tabela2[[#This Row],[11lat]]-Tabela2[[#This Row],[10lat]]</f>
        <v>6</v>
      </c>
      <c r="DY79" s="14">
        <f>Tabela2[[#This Row],[12lat]]-Tabela2[[#This Row],[11lat]]</f>
        <v>6</v>
      </c>
      <c r="DZ79" s="14">
        <f>Tabela2[[#This Row],[13lat]]-Tabela2[[#This Row],[12lat]]</f>
        <v>5</v>
      </c>
      <c r="EA79" s="14">
        <f>Tabela2[[#This Row],[14lat]]-Tabela2[[#This Row],[13lat]]</f>
        <v>4</v>
      </c>
      <c r="EB79" s="14">
        <f>Tabela2[[#This Row],[15lat]]-Tabela2[[#This Row],[14lat]]</f>
        <v>2</v>
      </c>
      <c r="EC79" s="14">
        <f>Tabela2[[#This Row],[16lat]]-Tabela2[[#This Row],[15lat]]</f>
        <v>0</v>
      </c>
      <c r="ED79" s="14">
        <f>Tabela2[[#This Row],[17 lat]]-Tabela2[[#This Row],[16lat]]</f>
        <v>1</v>
      </c>
      <c r="EE79" s="14">
        <f>Tabela2[[#This Row],[18lat]]-Tabela2[[#This Row],[17 lat]]</f>
        <v>0</v>
      </c>
      <c r="EF79" s="14">
        <f>Tabela2[[#This Row],[19lat]]-Tabela2[[#This Row],[18lat]]</f>
        <v>0</v>
      </c>
    </row>
    <row r="80" spans="1:136" x14ac:dyDescent="0.25">
      <c r="A80">
        <v>1768</v>
      </c>
      <c r="B80" s="1" t="s">
        <v>22</v>
      </c>
      <c r="C80">
        <v>46</v>
      </c>
      <c r="D80">
        <v>64</v>
      </c>
      <c r="E80">
        <v>82</v>
      </c>
      <c r="F80">
        <v>91</v>
      </c>
      <c r="G80">
        <v>98</v>
      </c>
      <c r="H80">
        <v>104</v>
      </c>
      <c r="I80">
        <v>110</v>
      </c>
      <c r="J80">
        <v>115</v>
      </c>
      <c r="K80">
        <v>120</v>
      </c>
      <c r="L80">
        <v>126</v>
      </c>
      <c r="M80">
        <v>132</v>
      </c>
      <c r="N80">
        <v>138</v>
      </c>
      <c r="O80">
        <v>144</v>
      </c>
      <c r="P80">
        <v>149</v>
      </c>
      <c r="Q80">
        <v>153</v>
      </c>
      <c r="R80">
        <v>154</v>
      </c>
      <c r="S80">
        <v>155</v>
      </c>
      <c r="T80">
        <v>156</v>
      </c>
      <c r="U80">
        <v>156</v>
      </c>
      <c r="V80">
        <v>156</v>
      </c>
      <c r="W80">
        <f>wzrost[[#This Row],[19lat]]-wzrost[[#This Row],[dlugosc_ur]]</f>
        <v>110</v>
      </c>
      <c r="X80">
        <f>wzrost[[#This Row],[19lat]]-wzrost[[#This Row],[15lat]]</f>
        <v>2</v>
      </c>
      <c r="Y80">
        <f>IF(wzrost[[#This Row],[1rok]]&lt;=5,IF(wzrost[[#This Row],[plec]]="ch",1,0),0)</f>
        <v>0</v>
      </c>
      <c r="Z80" s="1"/>
      <c r="AA80" s="1"/>
      <c r="AB80" s="1" t="e">
        <f>_xlfn.PERCENTILE.INC(wzrost[1rok],5)</f>
        <v>#NUM!</v>
      </c>
      <c r="BC80" s="6">
        <v>60</v>
      </c>
      <c r="BD80" s="6">
        <v>80</v>
      </c>
      <c r="BE80" s="6">
        <v>90</v>
      </c>
      <c r="BF80" s="6">
        <v>101</v>
      </c>
      <c r="BG80" s="6">
        <v>109</v>
      </c>
      <c r="BH80" s="6">
        <v>117</v>
      </c>
      <c r="BI80" s="6">
        <v>123</v>
      </c>
      <c r="BJ80" s="6">
        <v>129</v>
      </c>
      <c r="BK80" s="6">
        <v>135</v>
      </c>
      <c r="BL80" s="6">
        <v>141</v>
      </c>
      <c r="BM80" s="6">
        <v>147</v>
      </c>
      <c r="BN80" s="6">
        <v>153</v>
      </c>
      <c r="BO80" s="6">
        <v>160</v>
      </c>
      <c r="BP80" s="6">
        <v>167</v>
      </c>
      <c r="BQ80" s="6">
        <v>175</v>
      </c>
      <c r="BR80" s="6">
        <v>180</v>
      </c>
      <c r="BS80" s="6">
        <v>184</v>
      </c>
      <c r="BT80" s="6">
        <v>186</v>
      </c>
      <c r="BU80" s="6">
        <v>187</v>
      </c>
      <c r="BV80" s="6">
        <v>187</v>
      </c>
      <c r="BW80" s="7">
        <v>127</v>
      </c>
      <c r="BX80" s="11">
        <f t="shared" si="27"/>
        <v>20</v>
      </c>
      <c r="BY80" s="11">
        <f t="shared" si="28"/>
        <v>10</v>
      </c>
      <c r="BZ80" s="11">
        <f t="shared" si="29"/>
        <v>11</v>
      </c>
      <c r="CA80" s="11">
        <f t="shared" si="30"/>
        <v>8</v>
      </c>
      <c r="CB80" s="11">
        <f t="shared" si="31"/>
        <v>8</v>
      </c>
      <c r="CC80" s="11">
        <f t="shared" si="32"/>
        <v>6</v>
      </c>
      <c r="CD80" s="11">
        <f t="shared" si="33"/>
        <v>6</v>
      </c>
      <c r="CE80" s="11">
        <f t="shared" si="34"/>
        <v>6</v>
      </c>
      <c r="CF80" s="11">
        <f t="shared" si="35"/>
        <v>6</v>
      </c>
      <c r="CG80" s="11">
        <f t="shared" si="36"/>
        <v>6</v>
      </c>
      <c r="CH80" s="11">
        <f t="shared" si="37"/>
        <v>6</v>
      </c>
      <c r="CI80" s="11">
        <f t="shared" si="38"/>
        <v>7</v>
      </c>
      <c r="CJ80" s="11">
        <f t="shared" si="39"/>
        <v>7</v>
      </c>
      <c r="CK80" s="11">
        <f t="shared" si="40"/>
        <v>8</v>
      </c>
      <c r="CL80" s="11">
        <f t="shared" si="41"/>
        <v>5</v>
      </c>
      <c r="CM80" s="11">
        <f t="shared" si="42"/>
        <v>4</v>
      </c>
      <c r="CN80" s="11">
        <f t="shared" si="43"/>
        <v>2</v>
      </c>
      <c r="CO80" s="11">
        <f t="shared" si="44"/>
        <v>1</v>
      </c>
      <c r="CP80" s="11">
        <f t="shared" si="45"/>
        <v>0</v>
      </c>
      <c r="CS80" s="6">
        <v>54</v>
      </c>
      <c r="CT80" s="6">
        <v>74</v>
      </c>
      <c r="CU80" s="6">
        <v>89</v>
      </c>
      <c r="CV80" s="6">
        <v>99</v>
      </c>
      <c r="CW80" s="6">
        <v>108</v>
      </c>
      <c r="CX80" s="6">
        <v>115</v>
      </c>
      <c r="CY80" s="6">
        <v>121</v>
      </c>
      <c r="CZ80" s="6">
        <v>127</v>
      </c>
      <c r="DA80" s="6">
        <v>133</v>
      </c>
      <c r="DB80" s="6">
        <v>139</v>
      </c>
      <c r="DC80" s="6">
        <v>146</v>
      </c>
      <c r="DD80" s="6">
        <v>152</v>
      </c>
      <c r="DE80" s="6">
        <v>159</v>
      </c>
      <c r="DF80" s="6">
        <v>164</v>
      </c>
      <c r="DG80" s="6">
        <v>167</v>
      </c>
      <c r="DH80" s="6">
        <v>169</v>
      </c>
      <c r="DI80" s="6">
        <v>170</v>
      </c>
      <c r="DJ80" s="6">
        <v>170</v>
      </c>
      <c r="DK80" s="6">
        <v>170</v>
      </c>
      <c r="DL80" s="6">
        <v>170</v>
      </c>
      <c r="DM80" s="6">
        <v>116</v>
      </c>
      <c r="DN80" s="6">
        <f>Tabela2[[#This Row],[1rok]]-Tabela2[[#This Row],[dlugosc_ur]]</f>
        <v>20</v>
      </c>
      <c r="DO80" s="14">
        <f>Tabela2[[#This Row],[2lata]]-Tabela2[[#This Row],[1rok]]</f>
        <v>15</v>
      </c>
      <c r="DP80" s="14">
        <f>Tabela2[[#This Row],[3lata]]-Tabela2[[#This Row],[2lata]]</f>
        <v>10</v>
      </c>
      <c r="DQ80" s="14">
        <f>Tabela2[[#This Row],[4lata]]-Tabela2[[#This Row],[3lata]]</f>
        <v>9</v>
      </c>
      <c r="DR80" s="14">
        <f>Tabela2[[#This Row],[5lat]]-Tabela2[[#This Row],[4lata]]</f>
        <v>7</v>
      </c>
      <c r="DS80" s="14">
        <f>Tabela2[[#This Row],[6lat]]-Tabela2[[#This Row],[5lat]]</f>
        <v>6</v>
      </c>
      <c r="DT80" s="14">
        <f>Tabela2[[#This Row],[7lat]]-Tabela2[[#This Row],[6lat]]</f>
        <v>6</v>
      </c>
      <c r="DU80" s="14">
        <f>Tabela2[[#This Row],[8lat]]-Tabela2[[#This Row],[7lat]]</f>
        <v>6</v>
      </c>
      <c r="DV80" s="14">
        <f>Tabela2[[#This Row],[9lat]]-Tabela2[[#This Row],[8lat]]</f>
        <v>6</v>
      </c>
      <c r="DW80" s="14">
        <f>Tabela2[[#This Row],[10lat]]-Tabela2[[#This Row],[9lat]]</f>
        <v>7</v>
      </c>
      <c r="DX80" s="14">
        <f>Tabela2[[#This Row],[11lat]]-Tabela2[[#This Row],[10lat]]</f>
        <v>6</v>
      </c>
      <c r="DY80" s="14">
        <f>Tabela2[[#This Row],[12lat]]-Tabela2[[#This Row],[11lat]]</f>
        <v>7</v>
      </c>
      <c r="DZ80" s="14">
        <f>Tabela2[[#This Row],[13lat]]-Tabela2[[#This Row],[12lat]]</f>
        <v>5</v>
      </c>
      <c r="EA80" s="14">
        <f>Tabela2[[#This Row],[14lat]]-Tabela2[[#This Row],[13lat]]</f>
        <v>3</v>
      </c>
      <c r="EB80" s="14">
        <f>Tabela2[[#This Row],[15lat]]-Tabela2[[#This Row],[14lat]]</f>
        <v>2</v>
      </c>
      <c r="EC80" s="14">
        <f>Tabela2[[#This Row],[16lat]]-Tabela2[[#This Row],[15lat]]</f>
        <v>1</v>
      </c>
      <c r="ED80" s="14">
        <f>Tabela2[[#This Row],[17 lat]]-Tabela2[[#This Row],[16lat]]</f>
        <v>0</v>
      </c>
      <c r="EE80" s="14">
        <f>Tabela2[[#This Row],[18lat]]-Tabela2[[#This Row],[17 lat]]</f>
        <v>0</v>
      </c>
      <c r="EF80" s="14">
        <f>Tabela2[[#This Row],[19lat]]-Tabela2[[#This Row],[18lat]]</f>
        <v>0</v>
      </c>
    </row>
    <row r="81" spans="1:136" x14ac:dyDescent="0.25">
      <c r="A81">
        <v>1922</v>
      </c>
      <c r="B81" s="1" t="s">
        <v>22</v>
      </c>
      <c r="C81">
        <v>48</v>
      </c>
      <c r="D81">
        <v>67</v>
      </c>
      <c r="E81">
        <v>83</v>
      </c>
      <c r="F81">
        <v>92</v>
      </c>
      <c r="G81">
        <v>99</v>
      </c>
      <c r="H81">
        <v>106</v>
      </c>
      <c r="I81">
        <v>111</v>
      </c>
      <c r="J81">
        <v>116</v>
      </c>
      <c r="K81">
        <v>122</v>
      </c>
      <c r="L81">
        <v>128</v>
      </c>
      <c r="M81">
        <v>134</v>
      </c>
      <c r="N81">
        <v>140</v>
      </c>
      <c r="O81">
        <v>146</v>
      </c>
      <c r="P81">
        <v>151</v>
      </c>
      <c r="Q81">
        <v>155</v>
      </c>
      <c r="R81">
        <v>157</v>
      </c>
      <c r="S81">
        <v>158</v>
      </c>
      <c r="T81">
        <v>158</v>
      </c>
      <c r="U81">
        <v>158</v>
      </c>
      <c r="V81">
        <v>158</v>
      </c>
      <c r="W81">
        <f>wzrost[[#This Row],[19lat]]-wzrost[[#This Row],[dlugosc_ur]]</f>
        <v>110</v>
      </c>
      <c r="X81">
        <f>wzrost[[#This Row],[19lat]]-wzrost[[#This Row],[15lat]]</f>
        <v>1</v>
      </c>
      <c r="Y81">
        <f>IF(wzrost[[#This Row],[1rok]]&lt;=5,IF(wzrost[[#This Row],[plec]]="ch",1,0),0)</f>
        <v>0</v>
      </c>
      <c r="Z81" s="1"/>
      <c r="AA81" s="1"/>
      <c r="AB81" s="1" t="e">
        <f>_xlfn.PERCENTILE.INC(wzrost[1rok],5)</f>
        <v>#NUM!</v>
      </c>
      <c r="BC81" s="8">
        <v>60</v>
      </c>
      <c r="BD81" s="8">
        <v>80</v>
      </c>
      <c r="BE81" s="8">
        <v>90</v>
      </c>
      <c r="BF81" s="8">
        <v>101</v>
      </c>
      <c r="BG81" s="8">
        <v>109</v>
      </c>
      <c r="BH81" s="8">
        <v>117</v>
      </c>
      <c r="BI81" s="8">
        <v>123</v>
      </c>
      <c r="BJ81" s="8">
        <v>130</v>
      </c>
      <c r="BK81" s="8">
        <v>136</v>
      </c>
      <c r="BL81" s="8">
        <v>142</v>
      </c>
      <c r="BM81" s="8">
        <v>147</v>
      </c>
      <c r="BN81" s="8">
        <v>153</v>
      </c>
      <c r="BO81" s="8">
        <v>160</v>
      </c>
      <c r="BP81" s="8">
        <v>167</v>
      </c>
      <c r="BQ81" s="8">
        <v>175</v>
      </c>
      <c r="BR81" s="8">
        <v>181</v>
      </c>
      <c r="BS81" s="8">
        <v>184</v>
      </c>
      <c r="BT81" s="8">
        <v>186</v>
      </c>
      <c r="BU81" s="8">
        <v>187</v>
      </c>
      <c r="BV81" s="8">
        <v>187</v>
      </c>
      <c r="BW81" s="9">
        <v>127</v>
      </c>
      <c r="BX81" s="11">
        <f t="shared" si="27"/>
        <v>20</v>
      </c>
      <c r="BY81" s="11">
        <f t="shared" si="28"/>
        <v>10</v>
      </c>
      <c r="BZ81" s="11">
        <f t="shared" si="29"/>
        <v>11</v>
      </c>
      <c r="CA81" s="11">
        <f t="shared" si="30"/>
        <v>8</v>
      </c>
      <c r="CB81" s="11">
        <f t="shared" si="31"/>
        <v>8</v>
      </c>
      <c r="CC81" s="11">
        <f t="shared" si="32"/>
        <v>6</v>
      </c>
      <c r="CD81" s="11">
        <f t="shared" si="33"/>
        <v>7</v>
      </c>
      <c r="CE81" s="11">
        <f t="shared" si="34"/>
        <v>6</v>
      </c>
      <c r="CF81" s="11">
        <f t="shared" si="35"/>
        <v>6</v>
      </c>
      <c r="CG81" s="11">
        <f t="shared" si="36"/>
        <v>5</v>
      </c>
      <c r="CH81" s="11">
        <f t="shared" si="37"/>
        <v>6</v>
      </c>
      <c r="CI81" s="11">
        <f t="shared" si="38"/>
        <v>7</v>
      </c>
      <c r="CJ81" s="11">
        <f t="shared" si="39"/>
        <v>7</v>
      </c>
      <c r="CK81" s="11">
        <f t="shared" si="40"/>
        <v>8</v>
      </c>
      <c r="CL81" s="11">
        <f t="shared" si="41"/>
        <v>6</v>
      </c>
      <c r="CM81" s="11">
        <f t="shared" si="42"/>
        <v>3</v>
      </c>
      <c r="CN81" s="11">
        <f t="shared" si="43"/>
        <v>2</v>
      </c>
      <c r="CO81" s="11">
        <f t="shared" si="44"/>
        <v>1</v>
      </c>
      <c r="CP81" s="11">
        <f t="shared" si="45"/>
        <v>0</v>
      </c>
      <c r="CS81" s="8">
        <v>54</v>
      </c>
      <c r="CT81" s="8">
        <v>74</v>
      </c>
      <c r="CU81" s="8">
        <v>89</v>
      </c>
      <c r="CV81" s="8">
        <v>99</v>
      </c>
      <c r="CW81" s="8">
        <v>108</v>
      </c>
      <c r="CX81" s="8">
        <v>115</v>
      </c>
      <c r="CY81" s="8">
        <v>121</v>
      </c>
      <c r="CZ81" s="8">
        <v>127</v>
      </c>
      <c r="DA81" s="8">
        <v>133</v>
      </c>
      <c r="DB81" s="8">
        <v>139</v>
      </c>
      <c r="DC81" s="8">
        <v>146</v>
      </c>
      <c r="DD81" s="8">
        <v>152</v>
      </c>
      <c r="DE81" s="8">
        <v>159</v>
      </c>
      <c r="DF81" s="8">
        <v>164</v>
      </c>
      <c r="DG81" s="8">
        <v>167</v>
      </c>
      <c r="DH81" s="8">
        <v>169</v>
      </c>
      <c r="DI81" s="8">
        <v>170</v>
      </c>
      <c r="DJ81" s="8">
        <v>170</v>
      </c>
      <c r="DK81" s="8">
        <v>170</v>
      </c>
      <c r="DL81" s="8">
        <v>170</v>
      </c>
      <c r="DM81" s="8">
        <v>116</v>
      </c>
      <c r="DN81" s="6">
        <f>Tabela2[[#This Row],[1rok]]-Tabela2[[#This Row],[dlugosc_ur]]</f>
        <v>20</v>
      </c>
      <c r="DO81" s="14">
        <f>Tabela2[[#This Row],[2lata]]-Tabela2[[#This Row],[1rok]]</f>
        <v>15</v>
      </c>
      <c r="DP81" s="14">
        <f>Tabela2[[#This Row],[3lata]]-Tabela2[[#This Row],[2lata]]</f>
        <v>10</v>
      </c>
      <c r="DQ81" s="14">
        <f>Tabela2[[#This Row],[4lata]]-Tabela2[[#This Row],[3lata]]</f>
        <v>9</v>
      </c>
      <c r="DR81" s="14">
        <f>Tabela2[[#This Row],[5lat]]-Tabela2[[#This Row],[4lata]]</f>
        <v>7</v>
      </c>
      <c r="DS81" s="14">
        <f>Tabela2[[#This Row],[6lat]]-Tabela2[[#This Row],[5lat]]</f>
        <v>6</v>
      </c>
      <c r="DT81" s="14">
        <f>Tabela2[[#This Row],[7lat]]-Tabela2[[#This Row],[6lat]]</f>
        <v>6</v>
      </c>
      <c r="DU81" s="14">
        <f>Tabela2[[#This Row],[8lat]]-Tabela2[[#This Row],[7lat]]</f>
        <v>6</v>
      </c>
      <c r="DV81" s="14">
        <f>Tabela2[[#This Row],[9lat]]-Tabela2[[#This Row],[8lat]]</f>
        <v>6</v>
      </c>
      <c r="DW81" s="14">
        <f>Tabela2[[#This Row],[10lat]]-Tabela2[[#This Row],[9lat]]</f>
        <v>7</v>
      </c>
      <c r="DX81" s="14">
        <f>Tabela2[[#This Row],[11lat]]-Tabela2[[#This Row],[10lat]]</f>
        <v>6</v>
      </c>
      <c r="DY81" s="14">
        <f>Tabela2[[#This Row],[12lat]]-Tabela2[[#This Row],[11lat]]</f>
        <v>7</v>
      </c>
      <c r="DZ81" s="14">
        <f>Tabela2[[#This Row],[13lat]]-Tabela2[[#This Row],[12lat]]</f>
        <v>5</v>
      </c>
      <c r="EA81" s="14">
        <f>Tabela2[[#This Row],[14lat]]-Tabela2[[#This Row],[13lat]]</f>
        <v>3</v>
      </c>
      <c r="EB81" s="14">
        <f>Tabela2[[#This Row],[15lat]]-Tabela2[[#This Row],[14lat]]</f>
        <v>2</v>
      </c>
      <c r="EC81" s="14">
        <f>Tabela2[[#This Row],[16lat]]-Tabela2[[#This Row],[15lat]]</f>
        <v>1</v>
      </c>
      <c r="ED81" s="14">
        <f>Tabela2[[#This Row],[17 lat]]-Tabela2[[#This Row],[16lat]]</f>
        <v>0</v>
      </c>
      <c r="EE81" s="14">
        <f>Tabela2[[#This Row],[18lat]]-Tabela2[[#This Row],[17 lat]]</f>
        <v>0</v>
      </c>
      <c r="EF81" s="14">
        <f>Tabela2[[#This Row],[19lat]]-Tabela2[[#This Row],[18lat]]</f>
        <v>0</v>
      </c>
    </row>
    <row r="82" spans="1:136" x14ac:dyDescent="0.25">
      <c r="A82">
        <v>2116</v>
      </c>
      <c r="B82" s="1" t="s">
        <v>22</v>
      </c>
      <c r="C82">
        <v>46</v>
      </c>
      <c r="D82">
        <v>65</v>
      </c>
      <c r="E82">
        <v>81</v>
      </c>
      <c r="F82">
        <v>91</v>
      </c>
      <c r="G82">
        <v>98</v>
      </c>
      <c r="H82">
        <v>105</v>
      </c>
      <c r="I82">
        <v>111</v>
      </c>
      <c r="J82">
        <v>117</v>
      </c>
      <c r="K82">
        <v>122</v>
      </c>
      <c r="L82">
        <v>128</v>
      </c>
      <c r="M82">
        <v>134</v>
      </c>
      <c r="N82">
        <v>140</v>
      </c>
      <c r="O82">
        <v>146</v>
      </c>
      <c r="P82">
        <v>151</v>
      </c>
      <c r="Q82">
        <v>154</v>
      </c>
      <c r="R82">
        <v>155</v>
      </c>
      <c r="S82">
        <v>156</v>
      </c>
      <c r="T82">
        <v>156</v>
      </c>
      <c r="U82">
        <v>156</v>
      </c>
      <c r="V82">
        <v>156</v>
      </c>
      <c r="W82">
        <f>wzrost[[#This Row],[19lat]]-wzrost[[#This Row],[dlugosc_ur]]</f>
        <v>110</v>
      </c>
      <c r="X82">
        <f>wzrost[[#This Row],[19lat]]-wzrost[[#This Row],[15lat]]</f>
        <v>1</v>
      </c>
      <c r="Y82">
        <f>IF(wzrost[[#This Row],[1rok]]&lt;=5,IF(wzrost[[#This Row],[plec]]="ch",1,0),0)</f>
        <v>0</v>
      </c>
      <c r="Z82" s="1"/>
      <c r="AA82" s="1"/>
      <c r="AB82" s="1" t="e">
        <f>_xlfn.PERCENTILE.INC(wzrost[1rok],5)</f>
        <v>#NUM!</v>
      </c>
      <c r="BC82" s="6">
        <v>60</v>
      </c>
      <c r="BD82" s="6">
        <v>81</v>
      </c>
      <c r="BE82" s="6">
        <v>91</v>
      </c>
      <c r="BF82" s="6">
        <v>102</v>
      </c>
      <c r="BG82" s="6">
        <v>110</v>
      </c>
      <c r="BH82" s="6">
        <v>117</v>
      </c>
      <c r="BI82" s="6">
        <v>123</v>
      </c>
      <c r="BJ82" s="6">
        <v>130</v>
      </c>
      <c r="BK82" s="6">
        <v>136</v>
      </c>
      <c r="BL82" s="6">
        <v>142</v>
      </c>
      <c r="BM82" s="6">
        <v>148</v>
      </c>
      <c r="BN82" s="6">
        <v>153</v>
      </c>
      <c r="BO82" s="6">
        <v>160</v>
      </c>
      <c r="BP82" s="6">
        <v>167</v>
      </c>
      <c r="BQ82" s="6">
        <v>175</v>
      </c>
      <c r="BR82" s="6">
        <v>181</v>
      </c>
      <c r="BS82" s="6">
        <v>185</v>
      </c>
      <c r="BT82" s="6">
        <v>187</v>
      </c>
      <c r="BU82" s="6">
        <v>187</v>
      </c>
      <c r="BV82" s="6">
        <v>187</v>
      </c>
      <c r="BW82" s="7">
        <v>127</v>
      </c>
      <c r="BX82" s="11">
        <f t="shared" si="27"/>
        <v>21</v>
      </c>
      <c r="BY82" s="11">
        <f t="shared" si="28"/>
        <v>10</v>
      </c>
      <c r="BZ82" s="11">
        <f t="shared" si="29"/>
        <v>11</v>
      </c>
      <c r="CA82" s="11">
        <f t="shared" si="30"/>
        <v>8</v>
      </c>
      <c r="CB82" s="11">
        <f t="shared" si="31"/>
        <v>7</v>
      </c>
      <c r="CC82" s="11">
        <f t="shared" si="32"/>
        <v>6</v>
      </c>
      <c r="CD82" s="11">
        <f t="shared" si="33"/>
        <v>7</v>
      </c>
      <c r="CE82" s="11">
        <f t="shared" si="34"/>
        <v>6</v>
      </c>
      <c r="CF82" s="11">
        <f t="shared" si="35"/>
        <v>6</v>
      </c>
      <c r="CG82" s="11">
        <f t="shared" si="36"/>
        <v>6</v>
      </c>
      <c r="CH82" s="11">
        <f t="shared" si="37"/>
        <v>5</v>
      </c>
      <c r="CI82" s="11">
        <f t="shared" si="38"/>
        <v>7</v>
      </c>
      <c r="CJ82" s="11">
        <f t="shared" si="39"/>
        <v>7</v>
      </c>
      <c r="CK82" s="11">
        <f t="shared" si="40"/>
        <v>8</v>
      </c>
      <c r="CL82" s="11">
        <f t="shared" si="41"/>
        <v>6</v>
      </c>
      <c r="CM82" s="11">
        <f t="shared" si="42"/>
        <v>4</v>
      </c>
      <c r="CN82" s="11">
        <f t="shared" si="43"/>
        <v>2</v>
      </c>
      <c r="CO82" s="11">
        <f t="shared" si="44"/>
        <v>0</v>
      </c>
      <c r="CP82" s="11">
        <f t="shared" si="45"/>
        <v>0</v>
      </c>
      <c r="CS82" s="6">
        <v>55</v>
      </c>
      <c r="CT82" s="6">
        <v>73</v>
      </c>
      <c r="CU82" s="6">
        <v>89</v>
      </c>
      <c r="CV82" s="6">
        <v>99</v>
      </c>
      <c r="CW82" s="6">
        <v>108</v>
      </c>
      <c r="CX82" s="6">
        <v>115</v>
      </c>
      <c r="CY82" s="6">
        <v>121</v>
      </c>
      <c r="CZ82" s="6">
        <v>127</v>
      </c>
      <c r="DA82" s="6">
        <v>133</v>
      </c>
      <c r="DB82" s="6">
        <v>140</v>
      </c>
      <c r="DC82" s="6">
        <v>146</v>
      </c>
      <c r="DD82" s="6">
        <v>153</v>
      </c>
      <c r="DE82" s="6">
        <v>160</v>
      </c>
      <c r="DF82" s="6">
        <v>165</v>
      </c>
      <c r="DG82" s="6">
        <v>168</v>
      </c>
      <c r="DH82" s="6">
        <v>170</v>
      </c>
      <c r="DI82" s="6">
        <v>171</v>
      </c>
      <c r="DJ82" s="6">
        <v>171</v>
      </c>
      <c r="DK82" s="6">
        <v>171</v>
      </c>
      <c r="DL82" s="6">
        <v>171</v>
      </c>
      <c r="DM82" s="6">
        <v>116</v>
      </c>
      <c r="DN82" s="6">
        <f>Tabela2[[#This Row],[1rok]]-Tabela2[[#This Row],[dlugosc_ur]]</f>
        <v>18</v>
      </c>
      <c r="DO82" s="14">
        <f>Tabela2[[#This Row],[2lata]]-Tabela2[[#This Row],[1rok]]</f>
        <v>16</v>
      </c>
      <c r="DP82" s="14">
        <f>Tabela2[[#This Row],[3lata]]-Tabela2[[#This Row],[2lata]]</f>
        <v>10</v>
      </c>
      <c r="DQ82" s="14">
        <f>Tabela2[[#This Row],[4lata]]-Tabela2[[#This Row],[3lata]]</f>
        <v>9</v>
      </c>
      <c r="DR82" s="14">
        <f>Tabela2[[#This Row],[5lat]]-Tabela2[[#This Row],[4lata]]</f>
        <v>7</v>
      </c>
      <c r="DS82" s="14">
        <f>Tabela2[[#This Row],[6lat]]-Tabela2[[#This Row],[5lat]]</f>
        <v>6</v>
      </c>
      <c r="DT82" s="14">
        <f>Tabela2[[#This Row],[7lat]]-Tabela2[[#This Row],[6lat]]</f>
        <v>6</v>
      </c>
      <c r="DU82" s="14">
        <f>Tabela2[[#This Row],[8lat]]-Tabela2[[#This Row],[7lat]]</f>
        <v>6</v>
      </c>
      <c r="DV82" s="14">
        <f>Tabela2[[#This Row],[9lat]]-Tabela2[[#This Row],[8lat]]</f>
        <v>7</v>
      </c>
      <c r="DW82" s="14">
        <f>Tabela2[[#This Row],[10lat]]-Tabela2[[#This Row],[9lat]]</f>
        <v>6</v>
      </c>
      <c r="DX82" s="14">
        <f>Tabela2[[#This Row],[11lat]]-Tabela2[[#This Row],[10lat]]</f>
        <v>7</v>
      </c>
      <c r="DY82" s="14">
        <f>Tabela2[[#This Row],[12lat]]-Tabela2[[#This Row],[11lat]]</f>
        <v>7</v>
      </c>
      <c r="DZ82" s="14">
        <f>Tabela2[[#This Row],[13lat]]-Tabela2[[#This Row],[12lat]]</f>
        <v>5</v>
      </c>
      <c r="EA82" s="14">
        <f>Tabela2[[#This Row],[14lat]]-Tabela2[[#This Row],[13lat]]</f>
        <v>3</v>
      </c>
      <c r="EB82" s="14">
        <f>Tabela2[[#This Row],[15lat]]-Tabela2[[#This Row],[14lat]]</f>
        <v>2</v>
      </c>
      <c r="EC82" s="14">
        <f>Tabela2[[#This Row],[16lat]]-Tabela2[[#This Row],[15lat]]</f>
        <v>1</v>
      </c>
      <c r="ED82" s="14">
        <f>Tabela2[[#This Row],[17 lat]]-Tabela2[[#This Row],[16lat]]</f>
        <v>0</v>
      </c>
      <c r="EE82" s="14">
        <f>Tabela2[[#This Row],[18lat]]-Tabela2[[#This Row],[17 lat]]</f>
        <v>0</v>
      </c>
      <c r="EF82" s="14">
        <f>Tabela2[[#This Row],[19lat]]-Tabela2[[#This Row],[18lat]]</f>
        <v>0</v>
      </c>
    </row>
    <row r="83" spans="1:136" x14ac:dyDescent="0.25">
      <c r="A83">
        <v>2233</v>
      </c>
      <c r="B83" s="1" t="s">
        <v>22</v>
      </c>
      <c r="C83">
        <v>49</v>
      </c>
      <c r="D83">
        <v>67</v>
      </c>
      <c r="E83">
        <v>84</v>
      </c>
      <c r="F83">
        <v>93</v>
      </c>
      <c r="G83">
        <v>100</v>
      </c>
      <c r="H83">
        <v>107</v>
      </c>
      <c r="I83">
        <v>112</v>
      </c>
      <c r="J83">
        <v>117</v>
      </c>
      <c r="K83">
        <v>123</v>
      </c>
      <c r="L83">
        <v>129</v>
      </c>
      <c r="M83">
        <v>135</v>
      </c>
      <c r="N83">
        <v>141</v>
      </c>
      <c r="O83">
        <v>147</v>
      </c>
      <c r="P83">
        <v>152</v>
      </c>
      <c r="Q83">
        <v>156</v>
      </c>
      <c r="R83">
        <v>158</v>
      </c>
      <c r="S83">
        <v>159</v>
      </c>
      <c r="T83">
        <v>159</v>
      </c>
      <c r="U83">
        <v>159</v>
      </c>
      <c r="V83">
        <v>159</v>
      </c>
      <c r="W83">
        <f>wzrost[[#This Row],[19lat]]-wzrost[[#This Row],[dlugosc_ur]]</f>
        <v>110</v>
      </c>
      <c r="X83">
        <f>wzrost[[#This Row],[19lat]]-wzrost[[#This Row],[15lat]]</f>
        <v>1</v>
      </c>
      <c r="Y83">
        <f>IF(wzrost[[#This Row],[1rok]]&lt;=5,IF(wzrost[[#This Row],[plec]]="ch",1,0),0)</f>
        <v>0</v>
      </c>
      <c r="Z83" s="1"/>
      <c r="AA83" s="1"/>
      <c r="AB83" s="1" t="e">
        <f>_xlfn.PERCENTILE.INC(wzrost[1rok],5)</f>
        <v>#NUM!</v>
      </c>
      <c r="BC83" s="8">
        <v>60</v>
      </c>
      <c r="BD83" s="8">
        <v>80</v>
      </c>
      <c r="BE83" s="8">
        <v>91</v>
      </c>
      <c r="BF83" s="8">
        <v>101</v>
      </c>
      <c r="BG83" s="8">
        <v>109</v>
      </c>
      <c r="BH83" s="8">
        <v>117</v>
      </c>
      <c r="BI83" s="8">
        <v>123</v>
      </c>
      <c r="BJ83" s="8">
        <v>130</v>
      </c>
      <c r="BK83" s="8">
        <v>136</v>
      </c>
      <c r="BL83" s="8">
        <v>142</v>
      </c>
      <c r="BM83" s="8">
        <v>147</v>
      </c>
      <c r="BN83" s="8">
        <v>153</v>
      </c>
      <c r="BO83" s="8">
        <v>160</v>
      </c>
      <c r="BP83" s="8">
        <v>167</v>
      </c>
      <c r="BQ83" s="8">
        <v>175</v>
      </c>
      <c r="BR83" s="8">
        <v>181</v>
      </c>
      <c r="BS83" s="8">
        <v>185</v>
      </c>
      <c r="BT83" s="8">
        <v>187</v>
      </c>
      <c r="BU83" s="8">
        <v>187</v>
      </c>
      <c r="BV83" s="8">
        <v>187</v>
      </c>
      <c r="BW83" s="9">
        <v>127</v>
      </c>
      <c r="BX83" s="11">
        <f t="shared" si="27"/>
        <v>20</v>
      </c>
      <c r="BY83" s="11">
        <f t="shared" si="28"/>
        <v>11</v>
      </c>
      <c r="BZ83" s="11">
        <f t="shared" si="29"/>
        <v>10</v>
      </c>
      <c r="CA83" s="11">
        <f t="shared" si="30"/>
        <v>8</v>
      </c>
      <c r="CB83" s="11">
        <f t="shared" si="31"/>
        <v>8</v>
      </c>
      <c r="CC83" s="11">
        <f t="shared" si="32"/>
        <v>6</v>
      </c>
      <c r="CD83" s="11">
        <f t="shared" si="33"/>
        <v>7</v>
      </c>
      <c r="CE83" s="11">
        <f t="shared" si="34"/>
        <v>6</v>
      </c>
      <c r="CF83" s="11">
        <f t="shared" si="35"/>
        <v>6</v>
      </c>
      <c r="CG83" s="11">
        <f t="shared" si="36"/>
        <v>5</v>
      </c>
      <c r="CH83" s="11">
        <f t="shared" si="37"/>
        <v>6</v>
      </c>
      <c r="CI83" s="11">
        <f t="shared" si="38"/>
        <v>7</v>
      </c>
      <c r="CJ83" s="11">
        <f t="shared" si="39"/>
        <v>7</v>
      </c>
      <c r="CK83" s="11">
        <f t="shared" si="40"/>
        <v>8</v>
      </c>
      <c r="CL83" s="11">
        <f t="shared" si="41"/>
        <v>6</v>
      </c>
      <c r="CM83" s="11">
        <f t="shared" si="42"/>
        <v>4</v>
      </c>
      <c r="CN83" s="11">
        <f t="shared" si="43"/>
        <v>2</v>
      </c>
      <c r="CO83" s="11">
        <f t="shared" si="44"/>
        <v>0</v>
      </c>
      <c r="CP83" s="11">
        <f t="shared" si="45"/>
        <v>0</v>
      </c>
      <c r="CS83" s="8">
        <v>56</v>
      </c>
      <c r="CT83" s="8">
        <v>74</v>
      </c>
      <c r="CU83" s="8">
        <v>90</v>
      </c>
      <c r="CV83" s="8">
        <v>100</v>
      </c>
      <c r="CW83" s="8">
        <v>108</v>
      </c>
      <c r="CX83" s="8">
        <v>116</v>
      </c>
      <c r="CY83" s="8">
        <v>122</v>
      </c>
      <c r="CZ83" s="8">
        <v>128</v>
      </c>
      <c r="DA83" s="8">
        <v>134</v>
      </c>
      <c r="DB83" s="8">
        <v>140</v>
      </c>
      <c r="DC83" s="8">
        <v>147</v>
      </c>
      <c r="DD83" s="8">
        <v>154</v>
      </c>
      <c r="DE83" s="8">
        <v>160</v>
      </c>
      <c r="DF83" s="8">
        <v>166</v>
      </c>
      <c r="DG83" s="8">
        <v>169</v>
      </c>
      <c r="DH83" s="8">
        <v>171</v>
      </c>
      <c r="DI83" s="8">
        <v>172</v>
      </c>
      <c r="DJ83" s="8">
        <v>172</v>
      </c>
      <c r="DK83" s="8">
        <v>172</v>
      </c>
      <c r="DL83" s="8">
        <v>172</v>
      </c>
      <c r="DM83" s="8">
        <v>116</v>
      </c>
      <c r="DN83" s="6">
        <f>Tabela2[[#This Row],[1rok]]-Tabela2[[#This Row],[dlugosc_ur]]</f>
        <v>18</v>
      </c>
      <c r="DO83" s="14">
        <f>Tabela2[[#This Row],[2lata]]-Tabela2[[#This Row],[1rok]]</f>
        <v>16</v>
      </c>
      <c r="DP83" s="14">
        <f>Tabela2[[#This Row],[3lata]]-Tabela2[[#This Row],[2lata]]</f>
        <v>10</v>
      </c>
      <c r="DQ83" s="14">
        <f>Tabela2[[#This Row],[4lata]]-Tabela2[[#This Row],[3lata]]</f>
        <v>8</v>
      </c>
      <c r="DR83" s="14">
        <f>Tabela2[[#This Row],[5lat]]-Tabela2[[#This Row],[4lata]]</f>
        <v>8</v>
      </c>
      <c r="DS83" s="14">
        <f>Tabela2[[#This Row],[6lat]]-Tabela2[[#This Row],[5lat]]</f>
        <v>6</v>
      </c>
      <c r="DT83" s="14">
        <f>Tabela2[[#This Row],[7lat]]-Tabela2[[#This Row],[6lat]]</f>
        <v>6</v>
      </c>
      <c r="DU83" s="14">
        <f>Tabela2[[#This Row],[8lat]]-Tabela2[[#This Row],[7lat]]</f>
        <v>6</v>
      </c>
      <c r="DV83" s="14">
        <f>Tabela2[[#This Row],[9lat]]-Tabela2[[#This Row],[8lat]]</f>
        <v>6</v>
      </c>
      <c r="DW83" s="14">
        <f>Tabela2[[#This Row],[10lat]]-Tabela2[[#This Row],[9lat]]</f>
        <v>7</v>
      </c>
      <c r="DX83" s="14">
        <f>Tabela2[[#This Row],[11lat]]-Tabela2[[#This Row],[10lat]]</f>
        <v>7</v>
      </c>
      <c r="DY83" s="14">
        <f>Tabela2[[#This Row],[12lat]]-Tabela2[[#This Row],[11lat]]</f>
        <v>6</v>
      </c>
      <c r="DZ83" s="14">
        <f>Tabela2[[#This Row],[13lat]]-Tabela2[[#This Row],[12lat]]</f>
        <v>6</v>
      </c>
      <c r="EA83" s="14">
        <f>Tabela2[[#This Row],[14lat]]-Tabela2[[#This Row],[13lat]]</f>
        <v>3</v>
      </c>
      <c r="EB83" s="14">
        <f>Tabela2[[#This Row],[15lat]]-Tabela2[[#This Row],[14lat]]</f>
        <v>2</v>
      </c>
      <c r="EC83" s="14">
        <f>Tabela2[[#This Row],[16lat]]-Tabela2[[#This Row],[15lat]]</f>
        <v>1</v>
      </c>
      <c r="ED83" s="14">
        <f>Tabela2[[#This Row],[17 lat]]-Tabela2[[#This Row],[16lat]]</f>
        <v>0</v>
      </c>
      <c r="EE83" s="14">
        <f>Tabela2[[#This Row],[18lat]]-Tabela2[[#This Row],[17 lat]]</f>
        <v>0</v>
      </c>
      <c r="EF83" s="14">
        <f>Tabela2[[#This Row],[19lat]]-Tabela2[[#This Row],[18lat]]</f>
        <v>0</v>
      </c>
    </row>
    <row r="84" spans="1:136" x14ac:dyDescent="0.25">
      <c r="A84">
        <v>2</v>
      </c>
      <c r="B84" s="1" t="s">
        <v>22</v>
      </c>
      <c r="C84">
        <v>46</v>
      </c>
      <c r="D84">
        <v>64</v>
      </c>
      <c r="E84">
        <v>82</v>
      </c>
      <c r="F84">
        <v>91</v>
      </c>
      <c r="G84">
        <v>99</v>
      </c>
      <c r="H84">
        <v>106</v>
      </c>
      <c r="I84">
        <v>111</v>
      </c>
      <c r="J84">
        <v>117</v>
      </c>
      <c r="K84">
        <v>123</v>
      </c>
      <c r="L84">
        <v>128</v>
      </c>
      <c r="M84">
        <v>134</v>
      </c>
      <c r="N84">
        <v>141</v>
      </c>
      <c r="O84">
        <v>146</v>
      </c>
      <c r="P84">
        <v>151</v>
      </c>
      <c r="Q84">
        <v>154</v>
      </c>
      <c r="R84">
        <v>156</v>
      </c>
      <c r="S84">
        <v>156</v>
      </c>
      <c r="T84">
        <v>156</v>
      </c>
      <c r="U84">
        <v>157</v>
      </c>
      <c r="V84">
        <v>157</v>
      </c>
      <c r="W84">
        <f>wzrost[[#This Row],[19lat]]-wzrost[[#This Row],[dlugosc_ur]]</f>
        <v>111</v>
      </c>
      <c r="X84">
        <f>wzrost[[#This Row],[19lat]]-wzrost[[#This Row],[15lat]]</f>
        <v>1</v>
      </c>
      <c r="Y84">
        <f>IF(wzrost[[#This Row],[1rok]]&lt;=5,IF(wzrost[[#This Row],[plec]]="ch",1,0),0)</f>
        <v>0</v>
      </c>
      <c r="Z84" s="1"/>
      <c r="AA84" s="1"/>
      <c r="AB84" s="1" t="e">
        <f>_xlfn.PERCENTILE.INC(wzrost[1rok],5)</f>
        <v>#NUM!</v>
      </c>
      <c r="BC84" s="6">
        <v>60</v>
      </c>
      <c r="BD84" s="6">
        <v>80</v>
      </c>
      <c r="BE84" s="6">
        <v>91</v>
      </c>
      <c r="BF84" s="6">
        <v>101</v>
      </c>
      <c r="BG84" s="6">
        <v>109</v>
      </c>
      <c r="BH84" s="6">
        <v>117</v>
      </c>
      <c r="BI84" s="6">
        <v>123</v>
      </c>
      <c r="BJ84" s="6">
        <v>130</v>
      </c>
      <c r="BK84" s="6">
        <v>136</v>
      </c>
      <c r="BL84" s="6">
        <v>142</v>
      </c>
      <c r="BM84" s="6">
        <v>147</v>
      </c>
      <c r="BN84" s="6">
        <v>153</v>
      </c>
      <c r="BO84" s="6">
        <v>160</v>
      </c>
      <c r="BP84" s="6">
        <v>167</v>
      </c>
      <c r="BQ84" s="6">
        <v>175</v>
      </c>
      <c r="BR84" s="6">
        <v>181</v>
      </c>
      <c r="BS84" s="6">
        <v>185</v>
      </c>
      <c r="BT84" s="6">
        <v>187</v>
      </c>
      <c r="BU84" s="6">
        <v>187</v>
      </c>
      <c r="BV84" s="6">
        <v>187</v>
      </c>
      <c r="BW84" s="7">
        <v>127</v>
      </c>
      <c r="BX84" s="11">
        <f t="shared" si="27"/>
        <v>20</v>
      </c>
      <c r="BY84" s="11">
        <f t="shared" si="28"/>
        <v>11</v>
      </c>
      <c r="BZ84" s="11">
        <f t="shared" si="29"/>
        <v>10</v>
      </c>
      <c r="CA84" s="11">
        <f t="shared" si="30"/>
        <v>8</v>
      </c>
      <c r="CB84" s="11">
        <f t="shared" si="31"/>
        <v>8</v>
      </c>
      <c r="CC84" s="11">
        <f t="shared" si="32"/>
        <v>6</v>
      </c>
      <c r="CD84" s="11">
        <f t="shared" si="33"/>
        <v>7</v>
      </c>
      <c r="CE84" s="11">
        <f t="shared" si="34"/>
        <v>6</v>
      </c>
      <c r="CF84" s="11">
        <f t="shared" si="35"/>
        <v>6</v>
      </c>
      <c r="CG84" s="11">
        <f t="shared" si="36"/>
        <v>5</v>
      </c>
      <c r="CH84" s="11">
        <f t="shared" si="37"/>
        <v>6</v>
      </c>
      <c r="CI84" s="11">
        <f t="shared" si="38"/>
        <v>7</v>
      </c>
      <c r="CJ84" s="11">
        <f t="shared" si="39"/>
        <v>7</v>
      </c>
      <c r="CK84" s="11">
        <f t="shared" si="40"/>
        <v>8</v>
      </c>
      <c r="CL84" s="11">
        <f t="shared" si="41"/>
        <v>6</v>
      </c>
      <c r="CM84" s="11">
        <f t="shared" si="42"/>
        <v>4</v>
      </c>
      <c r="CN84" s="11">
        <f t="shared" si="43"/>
        <v>2</v>
      </c>
      <c r="CO84" s="11">
        <f t="shared" si="44"/>
        <v>0</v>
      </c>
      <c r="CP84" s="11">
        <f t="shared" si="45"/>
        <v>0</v>
      </c>
      <c r="CS84" s="6">
        <v>47</v>
      </c>
      <c r="CT84" s="6">
        <v>66</v>
      </c>
      <c r="CU84" s="6">
        <v>86</v>
      </c>
      <c r="CV84" s="6">
        <v>95</v>
      </c>
      <c r="CW84" s="6">
        <v>103</v>
      </c>
      <c r="CX84" s="6">
        <v>109</v>
      </c>
      <c r="CY84" s="6">
        <v>115</v>
      </c>
      <c r="CZ84" s="6">
        <v>121</v>
      </c>
      <c r="DA84" s="6">
        <v>127</v>
      </c>
      <c r="DB84" s="6">
        <v>132</v>
      </c>
      <c r="DC84" s="6">
        <v>139</v>
      </c>
      <c r="DD84" s="6">
        <v>145</v>
      </c>
      <c r="DE84" s="6">
        <v>151</v>
      </c>
      <c r="DF84" s="6">
        <v>156</v>
      </c>
      <c r="DG84" s="6">
        <v>160</v>
      </c>
      <c r="DH84" s="6">
        <v>162</v>
      </c>
      <c r="DI84" s="6">
        <v>162</v>
      </c>
      <c r="DJ84" s="6">
        <v>163</v>
      </c>
      <c r="DK84" s="6">
        <v>163</v>
      </c>
      <c r="DL84" s="6">
        <v>163</v>
      </c>
      <c r="DM84" s="6">
        <v>116</v>
      </c>
      <c r="DN84" s="6">
        <f>Tabela2[[#This Row],[1rok]]-Tabela2[[#This Row],[dlugosc_ur]]</f>
        <v>19</v>
      </c>
      <c r="DO84" s="14">
        <f>Tabela2[[#This Row],[2lata]]-Tabela2[[#This Row],[1rok]]</f>
        <v>20</v>
      </c>
      <c r="DP84" s="14">
        <f>Tabela2[[#This Row],[3lata]]-Tabela2[[#This Row],[2lata]]</f>
        <v>9</v>
      </c>
      <c r="DQ84" s="14">
        <f>Tabela2[[#This Row],[4lata]]-Tabela2[[#This Row],[3lata]]</f>
        <v>8</v>
      </c>
      <c r="DR84" s="14">
        <f>Tabela2[[#This Row],[5lat]]-Tabela2[[#This Row],[4lata]]</f>
        <v>6</v>
      </c>
      <c r="DS84" s="14">
        <f>Tabela2[[#This Row],[6lat]]-Tabela2[[#This Row],[5lat]]</f>
        <v>6</v>
      </c>
      <c r="DT84" s="14">
        <f>Tabela2[[#This Row],[7lat]]-Tabela2[[#This Row],[6lat]]</f>
        <v>6</v>
      </c>
      <c r="DU84" s="14">
        <f>Tabela2[[#This Row],[8lat]]-Tabela2[[#This Row],[7lat]]</f>
        <v>6</v>
      </c>
      <c r="DV84" s="14">
        <f>Tabela2[[#This Row],[9lat]]-Tabela2[[#This Row],[8lat]]</f>
        <v>5</v>
      </c>
      <c r="DW84" s="14">
        <f>Tabela2[[#This Row],[10lat]]-Tabela2[[#This Row],[9lat]]</f>
        <v>7</v>
      </c>
      <c r="DX84" s="14">
        <f>Tabela2[[#This Row],[11lat]]-Tabela2[[#This Row],[10lat]]</f>
        <v>6</v>
      </c>
      <c r="DY84" s="14">
        <f>Tabela2[[#This Row],[12lat]]-Tabela2[[#This Row],[11lat]]</f>
        <v>6</v>
      </c>
      <c r="DZ84" s="14">
        <f>Tabela2[[#This Row],[13lat]]-Tabela2[[#This Row],[12lat]]</f>
        <v>5</v>
      </c>
      <c r="EA84" s="14">
        <f>Tabela2[[#This Row],[14lat]]-Tabela2[[#This Row],[13lat]]</f>
        <v>4</v>
      </c>
      <c r="EB84" s="14">
        <f>Tabela2[[#This Row],[15lat]]-Tabela2[[#This Row],[14lat]]</f>
        <v>2</v>
      </c>
      <c r="EC84" s="14">
        <f>Tabela2[[#This Row],[16lat]]-Tabela2[[#This Row],[15lat]]</f>
        <v>0</v>
      </c>
      <c r="ED84" s="14">
        <f>Tabela2[[#This Row],[17 lat]]-Tabela2[[#This Row],[16lat]]</f>
        <v>1</v>
      </c>
      <c r="EE84" s="14">
        <f>Tabela2[[#This Row],[18lat]]-Tabela2[[#This Row],[17 lat]]</f>
        <v>0</v>
      </c>
      <c r="EF84" s="14">
        <f>Tabela2[[#This Row],[19lat]]-Tabela2[[#This Row],[18lat]]</f>
        <v>0</v>
      </c>
    </row>
    <row r="85" spans="1:136" x14ac:dyDescent="0.25">
      <c r="A85">
        <v>4</v>
      </c>
      <c r="B85" s="1" t="s">
        <v>22</v>
      </c>
      <c r="C85">
        <v>48</v>
      </c>
      <c r="D85">
        <v>67</v>
      </c>
      <c r="E85">
        <v>84</v>
      </c>
      <c r="F85">
        <v>93</v>
      </c>
      <c r="G85">
        <v>100</v>
      </c>
      <c r="H85">
        <v>106</v>
      </c>
      <c r="I85">
        <v>112</v>
      </c>
      <c r="J85">
        <v>117</v>
      </c>
      <c r="K85">
        <v>123</v>
      </c>
      <c r="L85">
        <v>128</v>
      </c>
      <c r="M85">
        <v>134</v>
      </c>
      <c r="N85">
        <v>141</v>
      </c>
      <c r="O85">
        <v>147</v>
      </c>
      <c r="P85">
        <v>152</v>
      </c>
      <c r="Q85">
        <v>155</v>
      </c>
      <c r="R85">
        <v>157</v>
      </c>
      <c r="S85">
        <v>158</v>
      </c>
      <c r="T85">
        <v>159</v>
      </c>
      <c r="U85">
        <v>159</v>
      </c>
      <c r="V85">
        <v>159</v>
      </c>
      <c r="W85">
        <f>wzrost[[#This Row],[19lat]]-wzrost[[#This Row],[dlugosc_ur]]</f>
        <v>111</v>
      </c>
      <c r="X85">
        <f>wzrost[[#This Row],[19lat]]-wzrost[[#This Row],[15lat]]</f>
        <v>2</v>
      </c>
      <c r="Y85">
        <f>IF(wzrost[[#This Row],[1rok]]&lt;=5,IF(wzrost[[#This Row],[plec]]="ch",1,0),0)</f>
        <v>0</v>
      </c>
      <c r="Z85" s="1"/>
      <c r="AA85" s="1"/>
      <c r="AB85" s="1" t="e">
        <f>_xlfn.PERCENTILE.INC(wzrost[1rok],5)</f>
        <v>#NUM!</v>
      </c>
      <c r="BC85" s="8">
        <v>60</v>
      </c>
      <c r="BD85" s="8">
        <v>80</v>
      </c>
      <c r="BE85" s="8">
        <v>90</v>
      </c>
      <c r="BF85" s="8">
        <v>101</v>
      </c>
      <c r="BG85" s="8">
        <v>109</v>
      </c>
      <c r="BH85" s="8">
        <v>117</v>
      </c>
      <c r="BI85" s="8">
        <v>123</v>
      </c>
      <c r="BJ85" s="8">
        <v>130</v>
      </c>
      <c r="BK85" s="8">
        <v>136</v>
      </c>
      <c r="BL85" s="8">
        <v>142</v>
      </c>
      <c r="BM85" s="8">
        <v>147</v>
      </c>
      <c r="BN85" s="8">
        <v>153</v>
      </c>
      <c r="BO85" s="8">
        <v>160</v>
      </c>
      <c r="BP85" s="8">
        <v>167</v>
      </c>
      <c r="BQ85" s="8">
        <v>175</v>
      </c>
      <c r="BR85" s="8">
        <v>181</v>
      </c>
      <c r="BS85" s="8">
        <v>184</v>
      </c>
      <c r="BT85" s="8">
        <v>186</v>
      </c>
      <c r="BU85" s="8">
        <v>187</v>
      </c>
      <c r="BV85" s="8">
        <v>187</v>
      </c>
      <c r="BW85" s="9">
        <v>127</v>
      </c>
      <c r="BX85" s="11">
        <f t="shared" si="27"/>
        <v>20</v>
      </c>
      <c r="BY85" s="11">
        <f t="shared" si="28"/>
        <v>10</v>
      </c>
      <c r="BZ85" s="11">
        <f t="shared" si="29"/>
        <v>11</v>
      </c>
      <c r="CA85" s="11">
        <f t="shared" si="30"/>
        <v>8</v>
      </c>
      <c r="CB85" s="11">
        <f t="shared" si="31"/>
        <v>8</v>
      </c>
      <c r="CC85" s="11">
        <f t="shared" si="32"/>
        <v>6</v>
      </c>
      <c r="CD85" s="11">
        <f t="shared" si="33"/>
        <v>7</v>
      </c>
      <c r="CE85" s="11">
        <f t="shared" si="34"/>
        <v>6</v>
      </c>
      <c r="CF85" s="11">
        <f t="shared" si="35"/>
        <v>6</v>
      </c>
      <c r="CG85" s="11">
        <f t="shared" si="36"/>
        <v>5</v>
      </c>
      <c r="CH85" s="11">
        <f t="shared" si="37"/>
        <v>6</v>
      </c>
      <c r="CI85" s="11">
        <f t="shared" si="38"/>
        <v>7</v>
      </c>
      <c r="CJ85" s="11">
        <f t="shared" si="39"/>
        <v>7</v>
      </c>
      <c r="CK85" s="11">
        <f t="shared" si="40"/>
        <v>8</v>
      </c>
      <c r="CL85" s="11">
        <f t="shared" si="41"/>
        <v>6</v>
      </c>
      <c r="CM85" s="11">
        <f t="shared" si="42"/>
        <v>3</v>
      </c>
      <c r="CN85" s="11">
        <f t="shared" si="43"/>
        <v>2</v>
      </c>
      <c r="CO85" s="11">
        <f t="shared" si="44"/>
        <v>1</v>
      </c>
      <c r="CP85" s="11">
        <f t="shared" si="45"/>
        <v>0</v>
      </c>
      <c r="CS85" s="8">
        <v>55</v>
      </c>
      <c r="CT85" s="8">
        <v>73</v>
      </c>
      <c r="CU85" s="8">
        <v>89</v>
      </c>
      <c r="CV85" s="8">
        <v>99</v>
      </c>
      <c r="CW85" s="8">
        <v>108</v>
      </c>
      <c r="CX85" s="8">
        <v>115</v>
      </c>
      <c r="CY85" s="8">
        <v>121</v>
      </c>
      <c r="CZ85" s="8">
        <v>127</v>
      </c>
      <c r="DA85" s="8">
        <v>133</v>
      </c>
      <c r="DB85" s="8">
        <v>140</v>
      </c>
      <c r="DC85" s="8">
        <v>146</v>
      </c>
      <c r="DD85" s="8">
        <v>153</v>
      </c>
      <c r="DE85" s="8">
        <v>160</v>
      </c>
      <c r="DF85" s="8">
        <v>165</v>
      </c>
      <c r="DG85" s="8">
        <v>168</v>
      </c>
      <c r="DH85" s="8">
        <v>170</v>
      </c>
      <c r="DI85" s="8">
        <v>171</v>
      </c>
      <c r="DJ85" s="8">
        <v>171</v>
      </c>
      <c r="DK85" s="8">
        <v>171</v>
      </c>
      <c r="DL85" s="8">
        <v>171</v>
      </c>
      <c r="DM85" s="8">
        <v>116</v>
      </c>
      <c r="DN85" s="6">
        <f>Tabela2[[#This Row],[1rok]]-Tabela2[[#This Row],[dlugosc_ur]]</f>
        <v>18</v>
      </c>
      <c r="DO85" s="14">
        <f>Tabela2[[#This Row],[2lata]]-Tabela2[[#This Row],[1rok]]</f>
        <v>16</v>
      </c>
      <c r="DP85" s="14">
        <f>Tabela2[[#This Row],[3lata]]-Tabela2[[#This Row],[2lata]]</f>
        <v>10</v>
      </c>
      <c r="DQ85" s="14">
        <f>Tabela2[[#This Row],[4lata]]-Tabela2[[#This Row],[3lata]]</f>
        <v>9</v>
      </c>
      <c r="DR85" s="14">
        <f>Tabela2[[#This Row],[5lat]]-Tabela2[[#This Row],[4lata]]</f>
        <v>7</v>
      </c>
      <c r="DS85" s="14">
        <f>Tabela2[[#This Row],[6lat]]-Tabela2[[#This Row],[5lat]]</f>
        <v>6</v>
      </c>
      <c r="DT85" s="14">
        <f>Tabela2[[#This Row],[7lat]]-Tabela2[[#This Row],[6lat]]</f>
        <v>6</v>
      </c>
      <c r="DU85" s="14">
        <f>Tabela2[[#This Row],[8lat]]-Tabela2[[#This Row],[7lat]]</f>
        <v>6</v>
      </c>
      <c r="DV85" s="14">
        <f>Tabela2[[#This Row],[9lat]]-Tabela2[[#This Row],[8lat]]</f>
        <v>7</v>
      </c>
      <c r="DW85" s="14">
        <f>Tabela2[[#This Row],[10lat]]-Tabela2[[#This Row],[9lat]]</f>
        <v>6</v>
      </c>
      <c r="DX85" s="14">
        <f>Tabela2[[#This Row],[11lat]]-Tabela2[[#This Row],[10lat]]</f>
        <v>7</v>
      </c>
      <c r="DY85" s="14">
        <f>Tabela2[[#This Row],[12lat]]-Tabela2[[#This Row],[11lat]]</f>
        <v>7</v>
      </c>
      <c r="DZ85" s="14">
        <f>Tabela2[[#This Row],[13lat]]-Tabela2[[#This Row],[12lat]]</f>
        <v>5</v>
      </c>
      <c r="EA85" s="14">
        <f>Tabela2[[#This Row],[14lat]]-Tabela2[[#This Row],[13lat]]</f>
        <v>3</v>
      </c>
      <c r="EB85" s="14">
        <f>Tabela2[[#This Row],[15lat]]-Tabela2[[#This Row],[14lat]]</f>
        <v>2</v>
      </c>
      <c r="EC85" s="14">
        <f>Tabela2[[#This Row],[16lat]]-Tabela2[[#This Row],[15lat]]</f>
        <v>1</v>
      </c>
      <c r="ED85" s="14">
        <f>Tabela2[[#This Row],[17 lat]]-Tabela2[[#This Row],[16lat]]</f>
        <v>0</v>
      </c>
      <c r="EE85" s="14">
        <f>Tabela2[[#This Row],[18lat]]-Tabela2[[#This Row],[17 lat]]</f>
        <v>0</v>
      </c>
      <c r="EF85" s="14">
        <f>Tabela2[[#This Row],[19lat]]-Tabela2[[#This Row],[18lat]]</f>
        <v>0</v>
      </c>
    </row>
    <row r="86" spans="1:136" x14ac:dyDescent="0.25">
      <c r="A86">
        <v>35</v>
      </c>
      <c r="B86" s="1" t="s">
        <v>22</v>
      </c>
      <c r="C86">
        <v>49</v>
      </c>
      <c r="D86">
        <v>67</v>
      </c>
      <c r="E86">
        <v>84</v>
      </c>
      <c r="F86">
        <v>93</v>
      </c>
      <c r="G86">
        <v>100</v>
      </c>
      <c r="H86">
        <v>107</v>
      </c>
      <c r="I86">
        <v>112</v>
      </c>
      <c r="J86">
        <v>118</v>
      </c>
      <c r="K86">
        <v>123</v>
      </c>
      <c r="L86">
        <v>129</v>
      </c>
      <c r="M86">
        <v>135</v>
      </c>
      <c r="N86">
        <v>141</v>
      </c>
      <c r="O86">
        <v>147</v>
      </c>
      <c r="P86">
        <v>153</v>
      </c>
      <c r="Q86">
        <v>156</v>
      </c>
      <c r="R86">
        <v>158</v>
      </c>
      <c r="S86">
        <v>159</v>
      </c>
      <c r="T86">
        <v>159</v>
      </c>
      <c r="U86">
        <v>160</v>
      </c>
      <c r="V86">
        <v>160</v>
      </c>
      <c r="W86">
        <f>wzrost[[#This Row],[19lat]]-wzrost[[#This Row],[dlugosc_ur]]</f>
        <v>111</v>
      </c>
      <c r="X86">
        <f>wzrost[[#This Row],[19lat]]-wzrost[[#This Row],[15lat]]</f>
        <v>2</v>
      </c>
      <c r="Y86">
        <f>IF(wzrost[[#This Row],[1rok]]&lt;=5,IF(wzrost[[#This Row],[plec]]="ch",1,0),0)</f>
        <v>0</v>
      </c>
      <c r="Z86" s="1"/>
      <c r="AA86" s="1"/>
      <c r="AB86" s="1" t="e">
        <f>_xlfn.PERCENTILE.INC(wzrost[1rok],5)</f>
        <v>#NUM!</v>
      </c>
      <c r="BC86" s="6">
        <v>60</v>
      </c>
      <c r="BD86" s="6">
        <v>80</v>
      </c>
      <c r="BE86" s="6">
        <v>90</v>
      </c>
      <c r="BF86" s="6">
        <v>101</v>
      </c>
      <c r="BG86" s="6">
        <v>109</v>
      </c>
      <c r="BH86" s="6">
        <v>117</v>
      </c>
      <c r="BI86" s="6">
        <v>123</v>
      </c>
      <c r="BJ86" s="6">
        <v>130</v>
      </c>
      <c r="BK86" s="6">
        <v>136</v>
      </c>
      <c r="BL86" s="6">
        <v>142</v>
      </c>
      <c r="BM86" s="6">
        <v>147</v>
      </c>
      <c r="BN86" s="6">
        <v>153</v>
      </c>
      <c r="BO86" s="6">
        <v>160</v>
      </c>
      <c r="BP86" s="6">
        <v>167</v>
      </c>
      <c r="BQ86" s="6">
        <v>175</v>
      </c>
      <c r="BR86" s="6">
        <v>181</v>
      </c>
      <c r="BS86" s="6">
        <v>184</v>
      </c>
      <c r="BT86" s="6">
        <v>186</v>
      </c>
      <c r="BU86" s="6">
        <v>187</v>
      </c>
      <c r="BV86" s="6">
        <v>187</v>
      </c>
      <c r="BW86" s="7">
        <v>127</v>
      </c>
      <c r="BX86" s="11">
        <f t="shared" si="27"/>
        <v>20</v>
      </c>
      <c r="BY86" s="11">
        <f t="shared" si="28"/>
        <v>10</v>
      </c>
      <c r="BZ86" s="11">
        <f t="shared" si="29"/>
        <v>11</v>
      </c>
      <c r="CA86" s="11">
        <f t="shared" si="30"/>
        <v>8</v>
      </c>
      <c r="CB86" s="11">
        <f t="shared" si="31"/>
        <v>8</v>
      </c>
      <c r="CC86" s="11">
        <f t="shared" si="32"/>
        <v>6</v>
      </c>
      <c r="CD86" s="11">
        <f t="shared" si="33"/>
        <v>7</v>
      </c>
      <c r="CE86" s="11">
        <f t="shared" si="34"/>
        <v>6</v>
      </c>
      <c r="CF86" s="11">
        <f t="shared" si="35"/>
        <v>6</v>
      </c>
      <c r="CG86" s="11">
        <f t="shared" si="36"/>
        <v>5</v>
      </c>
      <c r="CH86" s="11">
        <f t="shared" si="37"/>
        <v>6</v>
      </c>
      <c r="CI86" s="11">
        <f t="shared" si="38"/>
        <v>7</v>
      </c>
      <c r="CJ86" s="11">
        <f t="shared" si="39"/>
        <v>7</v>
      </c>
      <c r="CK86" s="11">
        <f t="shared" si="40"/>
        <v>8</v>
      </c>
      <c r="CL86" s="11">
        <f t="shared" si="41"/>
        <v>6</v>
      </c>
      <c r="CM86" s="11">
        <f t="shared" si="42"/>
        <v>3</v>
      </c>
      <c r="CN86" s="11">
        <f t="shared" si="43"/>
        <v>2</v>
      </c>
      <c r="CO86" s="11">
        <f t="shared" si="44"/>
        <v>1</v>
      </c>
      <c r="CP86" s="11">
        <f t="shared" si="45"/>
        <v>0</v>
      </c>
      <c r="CS86" s="6">
        <v>55</v>
      </c>
      <c r="CT86" s="6">
        <v>73</v>
      </c>
      <c r="CU86" s="6">
        <v>90</v>
      </c>
      <c r="CV86" s="6">
        <v>100</v>
      </c>
      <c r="CW86" s="6">
        <v>108</v>
      </c>
      <c r="CX86" s="6">
        <v>115</v>
      </c>
      <c r="CY86" s="6">
        <v>121</v>
      </c>
      <c r="CZ86" s="6">
        <v>127</v>
      </c>
      <c r="DA86" s="6">
        <v>134</v>
      </c>
      <c r="DB86" s="6">
        <v>140</v>
      </c>
      <c r="DC86" s="6">
        <v>147</v>
      </c>
      <c r="DD86" s="6">
        <v>153</v>
      </c>
      <c r="DE86" s="6">
        <v>160</v>
      </c>
      <c r="DF86" s="6">
        <v>165</v>
      </c>
      <c r="DG86" s="6">
        <v>169</v>
      </c>
      <c r="DH86" s="6">
        <v>170</v>
      </c>
      <c r="DI86" s="6">
        <v>171</v>
      </c>
      <c r="DJ86" s="6">
        <v>171</v>
      </c>
      <c r="DK86" s="6">
        <v>171</v>
      </c>
      <c r="DL86" s="6">
        <v>171</v>
      </c>
      <c r="DM86" s="6">
        <v>116</v>
      </c>
      <c r="DN86" s="6">
        <f>Tabela2[[#This Row],[1rok]]-Tabela2[[#This Row],[dlugosc_ur]]</f>
        <v>18</v>
      </c>
      <c r="DO86" s="14">
        <f>Tabela2[[#This Row],[2lata]]-Tabela2[[#This Row],[1rok]]</f>
        <v>17</v>
      </c>
      <c r="DP86" s="14">
        <f>Tabela2[[#This Row],[3lata]]-Tabela2[[#This Row],[2lata]]</f>
        <v>10</v>
      </c>
      <c r="DQ86" s="14">
        <f>Tabela2[[#This Row],[4lata]]-Tabela2[[#This Row],[3lata]]</f>
        <v>8</v>
      </c>
      <c r="DR86" s="14">
        <f>Tabela2[[#This Row],[5lat]]-Tabela2[[#This Row],[4lata]]</f>
        <v>7</v>
      </c>
      <c r="DS86" s="14">
        <f>Tabela2[[#This Row],[6lat]]-Tabela2[[#This Row],[5lat]]</f>
        <v>6</v>
      </c>
      <c r="DT86" s="14">
        <f>Tabela2[[#This Row],[7lat]]-Tabela2[[#This Row],[6lat]]</f>
        <v>6</v>
      </c>
      <c r="DU86" s="14">
        <f>Tabela2[[#This Row],[8lat]]-Tabela2[[#This Row],[7lat]]</f>
        <v>7</v>
      </c>
      <c r="DV86" s="14">
        <f>Tabela2[[#This Row],[9lat]]-Tabela2[[#This Row],[8lat]]</f>
        <v>6</v>
      </c>
      <c r="DW86" s="14">
        <f>Tabela2[[#This Row],[10lat]]-Tabela2[[#This Row],[9lat]]</f>
        <v>7</v>
      </c>
      <c r="DX86" s="14">
        <f>Tabela2[[#This Row],[11lat]]-Tabela2[[#This Row],[10lat]]</f>
        <v>6</v>
      </c>
      <c r="DY86" s="14">
        <f>Tabela2[[#This Row],[12lat]]-Tabela2[[#This Row],[11lat]]</f>
        <v>7</v>
      </c>
      <c r="DZ86" s="14">
        <f>Tabela2[[#This Row],[13lat]]-Tabela2[[#This Row],[12lat]]</f>
        <v>5</v>
      </c>
      <c r="EA86" s="14">
        <f>Tabela2[[#This Row],[14lat]]-Tabela2[[#This Row],[13lat]]</f>
        <v>4</v>
      </c>
      <c r="EB86" s="14">
        <f>Tabela2[[#This Row],[15lat]]-Tabela2[[#This Row],[14lat]]</f>
        <v>1</v>
      </c>
      <c r="EC86" s="14">
        <f>Tabela2[[#This Row],[16lat]]-Tabela2[[#This Row],[15lat]]</f>
        <v>1</v>
      </c>
      <c r="ED86" s="14">
        <f>Tabela2[[#This Row],[17 lat]]-Tabela2[[#This Row],[16lat]]</f>
        <v>0</v>
      </c>
      <c r="EE86" s="14">
        <f>Tabela2[[#This Row],[18lat]]-Tabela2[[#This Row],[17 lat]]</f>
        <v>0</v>
      </c>
      <c r="EF86" s="14">
        <f>Tabela2[[#This Row],[19lat]]-Tabela2[[#This Row],[18lat]]</f>
        <v>0</v>
      </c>
    </row>
    <row r="87" spans="1:136" x14ac:dyDescent="0.25">
      <c r="A87">
        <v>50</v>
      </c>
      <c r="B87" s="1" t="s">
        <v>22</v>
      </c>
      <c r="C87">
        <v>54</v>
      </c>
      <c r="D87">
        <v>71</v>
      </c>
      <c r="E87">
        <v>87</v>
      </c>
      <c r="F87">
        <v>96</v>
      </c>
      <c r="G87">
        <v>104</v>
      </c>
      <c r="H87">
        <v>111</v>
      </c>
      <c r="I87">
        <v>116</v>
      </c>
      <c r="J87">
        <v>122</v>
      </c>
      <c r="K87">
        <v>128</v>
      </c>
      <c r="L87">
        <v>134</v>
      </c>
      <c r="M87">
        <v>140</v>
      </c>
      <c r="N87">
        <v>147</v>
      </c>
      <c r="O87">
        <v>153</v>
      </c>
      <c r="P87">
        <v>158</v>
      </c>
      <c r="Q87">
        <v>162</v>
      </c>
      <c r="R87">
        <v>164</v>
      </c>
      <c r="S87">
        <v>165</v>
      </c>
      <c r="T87">
        <v>165</v>
      </c>
      <c r="U87">
        <v>165</v>
      </c>
      <c r="V87">
        <v>165</v>
      </c>
      <c r="W87">
        <f>wzrost[[#This Row],[19lat]]-wzrost[[#This Row],[dlugosc_ur]]</f>
        <v>111</v>
      </c>
      <c r="X87">
        <f>wzrost[[#This Row],[19lat]]-wzrost[[#This Row],[15lat]]</f>
        <v>1</v>
      </c>
      <c r="Y87">
        <f>IF(wzrost[[#This Row],[1rok]]&lt;=5,IF(wzrost[[#This Row],[plec]]="ch",1,0),0)</f>
        <v>0</v>
      </c>
      <c r="Z87" s="1"/>
      <c r="AA87" s="1"/>
      <c r="AB87" s="1" t="e">
        <f>_xlfn.PERCENTILE.INC(wzrost[1rok],5)</f>
        <v>#NUM!</v>
      </c>
      <c r="BC87" s="8">
        <v>60</v>
      </c>
      <c r="BD87" s="8">
        <v>80</v>
      </c>
      <c r="BE87" s="8">
        <v>90</v>
      </c>
      <c r="BF87" s="8">
        <v>101</v>
      </c>
      <c r="BG87" s="8">
        <v>109</v>
      </c>
      <c r="BH87" s="8">
        <v>117</v>
      </c>
      <c r="BI87" s="8">
        <v>123</v>
      </c>
      <c r="BJ87" s="8">
        <v>130</v>
      </c>
      <c r="BK87" s="8">
        <v>136</v>
      </c>
      <c r="BL87" s="8">
        <v>142</v>
      </c>
      <c r="BM87" s="8">
        <v>147</v>
      </c>
      <c r="BN87" s="8">
        <v>153</v>
      </c>
      <c r="BO87" s="8">
        <v>160</v>
      </c>
      <c r="BP87" s="8">
        <v>167</v>
      </c>
      <c r="BQ87" s="8">
        <v>175</v>
      </c>
      <c r="BR87" s="8">
        <v>181</v>
      </c>
      <c r="BS87" s="8">
        <v>184</v>
      </c>
      <c r="BT87" s="8">
        <v>186</v>
      </c>
      <c r="BU87" s="8">
        <v>187</v>
      </c>
      <c r="BV87" s="8">
        <v>187</v>
      </c>
      <c r="BW87" s="9">
        <v>127</v>
      </c>
      <c r="BX87" s="11">
        <f t="shared" si="27"/>
        <v>20</v>
      </c>
      <c r="BY87" s="11">
        <f t="shared" si="28"/>
        <v>10</v>
      </c>
      <c r="BZ87" s="11">
        <f t="shared" si="29"/>
        <v>11</v>
      </c>
      <c r="CA87" s="11">
        <f t="shared" si="30"/>
        <v>8</v>
      </c>
      <c r="CB87" s="11">
        <f t="shared" si="31"/>
        <v>8</v>
      </c>
      <c r="CC87" s="11">
        <f t="shared" si="32"/>
        <v>6</v>
      </c>
      <c r="CD87" s="11">
        <f t="shared" si="33"/>
        <v>7</v>
      </c>
      <c r="CE87" s="11">
        <f t="shared" si="34"/>
        <v>6</v>
      </c>
      <c r="CF87" s="11">
        <f t="shared" si="35"/>
        <v>6</v>
      </c>
      <c r="CG87" s="11">
        <f t="shared" si="36"/>
        <v>5</v>
      </c>
      <c r="CH87" s="11">
        <f t="shared" si="37"/>
        <v>6</v>
      </c>
      <c r="CI87" s="11">
        <f t="shared" si="38"/>
        <v>7</v>
      </c>
      <c r="CJ87" s="11">
        <f t="shared" si="39"/>
        <v>7</v>
      </c>
      <c r="CK87" s="11">
        <f t="shared" si="40"/>
        <v>8</v>
      </c>
      <c r="CL87" s="11">
        <f t="shared" si="41"/>
        <v>6</v>
      </c>
      <c r="CM87" s="11">
        <f t="shared" si="42"/>
        <v>3</v>
      </c>
      <c r="CN87" s="11">
        <f t="shared" si="43"/>
        <v>2</v>
      </c>
      <c r="CO87" s="11">
        <f t="shared" si="44"/>
        <v>1</v>
      </c>
      <c r="CP87" s="11">
        <f t="shared" si="45"/>
        <v>0</v>
      </c>
      <c r="CS87" s="8">
        <v>47</v>
      </c>
      <c r="CT87" s="8">
        <v>66</v>
      </c>
      <c r="CU87" s="8">
        <v>86</v>
      </c>
      <c r="CV87" s="8">
        <v>95</v>
      </c>
      <c r="CW87" s="8">
        <v>103</v>
      </c>
      <c r="CX87" s="8">
        <v>109</v>
      </c>
      <c r="CY87" s="8">
        <v>115</v>
      </c>
      <c r="CZ87" s="8">
        <v>121</v>
      </c>
      <c r="DA87" s="8">
        <v>126</v>
      </c>
      <c r="DB87" s="8">
        <v>132</v>
      </c>
      <c r="DC87" s="8">
        <v>138</v>
      </c>
      <c r="DD87" s="8">
        <v>145</v>
      </c>
      <c r="DE87" s="8">
        <v>151</v>
      </c>
      <c r="DF87" s="8">
        <v>156</v>
      </c>
      <c r="DG87" s="8">
        <v>160</v>
      </c>
      <c r="DH87" s="8">
        <v>162</v>
      </c>
      <c r="DI87" s="8">
        <v>162</v>
      </c>
      <c r="DJ87" s="8">
        <v>163</v>
      </c>
      <c r="DK87" s="8">
        <v>163</v>
      </c>
      <c r="DL87" s="8">
        <v>163</v>
      </c>
      <c r="DM87" s="8">
        <v>116</v>
      </c>
      <c r="DN87" s="6">
        <f>Tabela2[[#This Row],[1rok]]-Tabela2[[#This Row],[dlugosc_ur]]</f>
        <v>19</v>
      </c>
      <c r="DO87" s="14">
        <f>Tabela2[[#This Row],[2lata]]-Tabela2[[#This Row],[1rok]]</f>
        <v>20</v>
      </c>
      <c r="DP87" s="14">
        <f>Tabela2[[#This Row],[3lata]]-Tabela2[[#This Row],[2lata]]</f>
        <v>9</v>
      </c>
      <c r="DQ87" s="14">
        <f>Tabela2[[#This Row],[4lata]]-Tabela2[[#This Row],[3lata]]</f>
        <v>8</v>
      </c>
      <c r="DR87" s="14">
        <f>Tabela2[[#This Row],[5lat]]-Tabela2[[#This Row],[4lata]]</f>
        <v>6</v>
      </c>
      <c r="DS87" s="14">
        <f>Tabela2[[#This Row],[6lat]]-Tabela2[[#This Row],[5lat]]</f>
        <v>6</v>
      </c>
      <c r="DT87" s="14">
        <f>Tabela2[[#This Row],[7lat]]-Tabela2[[#This Row],[6lat]]</f>
        <v>6</v>
      </c>
      <c r="DU87" s="14">
        <f>Tabela2[[#This Row],[8lat]]-Tabela2[[#This Row],[7lat]]</f>
        <v>5</v>
      </c>
      <c r="DV87" s="14">
        <f>Tabela2[[#This Row],[9lat]]-Tabela2[[#This Row],[8lat]]</f>
        <v>6</v>
      </c>
      <c r="DW87" s="14">
        <f>Tabela2[[#This Row],[10lat]]-Tabela2[[#This Row],[9lat]]</f>
        <v>6</v>
      </c>
      <c r="DX87" s="14">
        <f>Tabela2[[#This Row],[11lat]]-Tabela2[[#This Row],[10lat]]</f>
        <v>7</v>
      </c>
      <c r="DY87" s="14">
        <f>Tabela2[[#This Row],[12lat]]-Tabela2[[#This Row],[11lat]]</f>
        <v>6</v>
      </c>
      <c r="DZ87" s="14">
        <f>Tabela2[[#This Row],[13lat]]-Tabela2[[#This Row],[12lat]]</f>
        <v>5</v>
      </c>
      <c r="EA87" s="14">
        <f>Tabela2[[#This Row],[14lat]]-Tabela2[[#This Row],[13lat]]</f>
        <v>4</v>
      </c>
      <c r="EB87" s="14">
        <f>Tabela2[[#This Row],[15lat]]-Tabela2[[#This Row],[14lat]]</f>
        <v>2</v>
      </c>
      <c r="EC87" s="14">
        <f>Tabela2[[#This Row],[16lat]]-Tabela2[[#This Row],[15lat]]</f>
        <v>0</v>
      </c>
      <c r="ED87" s="14">
        <f>Tabela2[[#This Row],[17 lat]]-Tabela2[[#This Row],[16lat]]</f>
        <v>1</v>
      </c>
      <c r="EE87" s="14">
        <f>Tabela2[[#This Row],[18lat]]-Tabela2[[#This Row],[17 lat]]</f>
        <v>0</v>
      </c>
      <c r="EF87" s="14">
        <f>Tabela2[[#This Row],[19lat]]-Tabela2[[#This Row],[18lat]]</f>
        <v>0</v>
      </c>
    </row>
    <row r="88" spans="1:136" x14ac:dyDescent="0.25">
      <c r="A88">
        <v>57</v>
      </c>
      <c r="B88" s="1" t="s">
        <v>22</v>
      </c>
      <c r="C88">
        <v>47</v>
      </c>
      <c r="D88">
        <v>66</v>
      </c>
      <c r="E88">
        <v>83</v>
      </c>
      <c r="F88">
        <v>92</v>
      </c>
      <c r="G88">
        <v>99</v>
      </c>
      <c r="H88">
        <v>105</v>
      </c>
      <c r="I88">
        <v>111</v>
      </c>
      <c r="J88">
        <v>116</v>
      </c>
      <c r="K88">
        <v>122</v>
      </c>
      <c r="L88">
        <v>128</v>
      </c>
      <c r="M88">
        <v>133</v>
      </c>
      <c r="N88">
        <v>140</v>
      </c>
      <c r="O88">
        <v>146</v>
      </c>
      <c r="P88">
        <v>151</v>
      </c>
      <c r="Q88">
        <v>154</v>
      </c>
      <c r="R88">
        <v>156</v>
      </c>
      <c r="S88">
        <v>157</v>
      </c>
      <c r="T88">
        <v>158</v>
      </c>
      <c r="U88">
        <v>158</v>
      </c>
      <c r="V88">
        <v>158</v>
      </c>
      <c r="W88">
        <f>wzrost[[#This Row],[19lat]]-wzrost[[#This Row],[dlugosc_ur]]</f>
        <v>111</v>
      </c>
      <c r="X88">
        <f>wzrost[[#This Row],[19lat]]-wzrost[[#This Row],[15lat]]</f>
        <v>2</v>
      </c>
      <c r="Y88">
        <f>IF(wzrost[[#This Row],[1rok]]&lt;=5,IF(wzrost[[#This Row],[plec]]="ch",1,0),0)</f>
        <v>0</v>
      </c>
      <c r="Z88" s="1"/>
      <c r="AA88" s="1"/>
      <c r="AB88" s="1" t="e">
        <f>_xlfn.PERCENTILE.INC(wzrost[1rok],5)</f>
        <v>#NUM!</v>
      </c>
      <c r="BC88" s="6">
        <v>60</v>
      </c>
      <c r="BD88" s="6">
        <v>80</v>
      </c>
      <c r="BE88" s="6">
        <v>90</v>
      </c>
      <c r="BF88" s="6">
        <v>101</v>
      </c>
      <c r="BG88" s="6">
        <v>109</v>
      </c>
      <c r="BH88" s="6">
        <v>117</v>
      </c>
      <c r="BI88" s="6">
        <v>123</v>
      </c>
      <c r="BJ88" s="6">
        <v>130</v>
      </c>
      <c r="BK88" s="6">
        <v>136</v>
      </c>
      <c r="BL88" s="6">
        <v>142</v>
      </c>
      <c r="BM88" s="6">
        <v>147</v>
      </c>
      <c r="BN88" s="6">
        <v>153</v>
      </c>
      <c r="BO88" s="6">
        <v>160</v>
      </c>
      <c r="BP88" s="6">
        <v>167</v>
      </c>
      <c r="BQ88" s="6">
        <v>175</v>
      </c>
      <c r="BR88" s="6">
        <v>181</v>
      </c>
      <c r="BS88" s="6">
        <v>184</v>
      </c>
      <c r="BT88" s="6">
        <v>186</v>
      </c>
      <c r="BU88" s="6">
        <v>187</v>
      </c>
      <c r="BV88" s="6">
        <v>187</v>
      </c>
      <c r="BW88" s="7">
        <v>127</v>
      </c>
      <c r="BX88" s="11">
        <f t="shared" si="27"/>
        <v>20</v>
      </c>
      <c r="BY88" s="11">
        <f t="shared" si="28"/>
        <v>10</v>
      </c>
      <c r="BZ88" s="11">
        <f t="shared" si="29"/>
        <v>11</v>
      </c>
      <c r="CA88" s="11">
        <f t="shared" si="30"/>
        <v>8</v>
      </c>
      <c r="CB88" s="11">
        <f t="shared" si="31"/>
        <v>8</v>
      </c>
      <c r="CC88" s="11">
        <f t="shared" si="32"/>
        <v>6</v>
      </c>
      <c r="CD88" s="11">
        <f t="shared" si="33"/>
        <v>7</v>
      </c>
      <c r="CE88" s="11">
        <f t="shared" si="34"/>
        <v>6</v>
      </c>
      <c r="CF88" s="11">
        <f t="shared" si="35"/>
        <v>6</v>
      </c>
      <c r="CG88" s="11">
        <f t="shared" si="36"/>
        <v>5</v>
      </c>
      <c r="CH88" s="11">
        <f t="shared" si="37"/>
        <v>6</v>
      </c>
      <c r="CI88" s="11">
        <f t="shared" si="38"/>
        <v>7</v>
      </c>
      <c r="CJ88" s="11">
        <f t="shared" si="39"/>
        <v>7</v>
      </c>
      <c r="CK88" s="11">
        <f t="shared" si="40"/>
        <v>8</v>
      </c>
      <c r="CL88" s="11">
        <f t="shared" si="41"/>
        <v>6</v>
      </c>
      <c r="CM88" s="11">
        <f t="shared" si="42"/>
        <v>3</v>
      </c>
      <c r="CN88" s="11">
        <f t="shared" si="43"/>
        <v>2</v>
      </c>
      <c r="CO88" s="11">
        <f t="shared" si="44"/>
        <v>1</v>
      </c>
      <c r="CP88" s="11">
        <f t="shared" si="45"/>
        <v>0</v>
      </c>
      <c r="CS88" s="6">
        <v>47</v>
      </c>
      <c r="CT88" s="6">
        <v>66</v>
      </c>
      <c r="CU88" s="6">
        <v>85</v>
      </c>
      <c r="CV88" s="6">
        <v>95</v>
      </c>
      <c r="CW88" s="6">
        <v>102</v>
      </c>
      <c r="CX88" s="6">
        <v>109</v>
      </c>
      <c r="CY88" s="6">
        <v>115</v>
      </c>
      <c r="CZ88" s="6">
        <v>120</v>
      </c>
      <c r="DA88" s="6">
        <v>126</v>
      </c>
      <c r="DB88" s="6">
        <v>132</v>
      </c>
      <c r="DC88" s="6">
        <v>138</v>
      </c>
      <c r="DD88" s="6">
        <v>145</v>
      </c>
      <c r="DE88" s="6">
        <v>151</v>
      </c>
      <c r="DF88" s="6">
        <v>156</v>
      </c>
      <c r="DG88" s="6">
        <v>159</v>
      </c>
      <c r="DH88" s="6">
        <v>161</v>
      </c>
      <c r="DI88" s="6">
        <v>162</v>
      </c>
      <c r="DJ88" s="6">
        <v>163</v>
      </c>
      <c r="DK88" s="6">
        <v>163</v>
      </c>
      <c r="DL88" s="6">
        <v>163</v>
      </c>
      <c r="DM88" s="6">
        <v>116</v>
      </c>
      <c r="DN88" s="6">
        <f>Tabela2[[#This Row],[1rok]]-Tabela2[[#This Row],[dlugosc_ur]]</f>
        <v>19</v>
      </c>
      <c r="DO88" s="14">
        <f>Tabela2[[#This Row],[2lata]]-Tabela2[[#This Row],[1rok]]</f>
        <v>19</v>
      </c>
      <c r="DP88" s="14">
        <f>Tabela2[[#This Row],[3lata]]-Tabela2[[#This Row],[2lata]]</f>
        <v>10</v>
      </c>
      <c r="DQ88" s="14">
        <f>Tabela2[[#This Row],[4lata]]-Tabela2[[#This Row],[3lata]]</f>
        <v>7</v>
      </c>
      <c r="DR88" s="14">
        <f>Tabela2[[#This Row],[5lat]]-Tabela2[[#This Row],[4lata]]</f>
        <v>7</v>
      </c>
      <c r="DS88" s="14">
        <f>Tabela2[[#This Row],[6lat]]-Tabela2[[#This Row],[5lat]]</f>
        <v>6</v>
      </c>
      <c r="DT88" s="14">
        <f>Tabela2[[#This Row],[7lat]]-Tabela2[[#This Row],[6lat]]</f>
        <v>5</v>
      </c>
      <c r="DU88" s="14">
        <f>Tabela2[[#This Row],[8lat]]-Tabela2[[#This Row],[7lat]]</f>
        <v>6</v>
      </c>
      <c r="DV88" s="14">
        <f>Tabela2[[#This Row],[9lat]]-Tabela2[[#This Row],[8lat]]</f>
        <v>6</v>
      </c>
      <c r="DW88" s="14">
        <f>Tabela2[[#This Row],[10lat]]-Tabela2[[#This Row],[9lat]]</f>
        <v>6</v>
      </c>
      <c r="DX88" s="14">
        <f>Tabela2[[#This Row],[11lat]]-Tabela2[[#This Row],[10lat]]</f>
        <v>7</v>
      </c>
      <c r="DY88" s="14">
        <f>Tabela2[[#This Row],[12lat]]-Tabela2[[#This Row],[11lat]]</f>
        <v>6</v>
      </c>
      <c r="DZ88" s="14">
        <f>Tabela2[[#This Row],[13lat]]-Tabela2[[#This Row],[12lat]]</f>
        <v>5</v>
      </c>
      <c r="EA88" s="14">
        <f>Tabela2[[#This Row],[14lat]]-Tabela2[[#This Row],[13lat]]</f>
        <v>3</v>
      </c>
      <c r="EB88" s="14">
        <f>Tabela2[[#This Row],[15lat]]-Tabela2[[#This Row],[14lat]]</f>
        <v>2</v>
      </c>
      <c r="EC88" s="14">
        <f>Tabela2[[#This Row],[16lat]]-Tabela2[[#This Row],[15lat]]</f>
        <v>1</v>
      </c>
      <c r="ED88" s="14">
        <f>Tabela2[[#This Row],[17 lat]]-Tabela2[[#This Row],[16lat]]</f>
        <v>1</v>
      </c>
      <c r="EE88" s="14">
        <f>Tabela2[[#This Row],[18lat]]-Tabela2[[#This Row],[17 lat]]</f>
        <v>0</v>
      </c>
      <c r="EF88" s="14">
        <f>Tabela2[[#This Row],[19lat]]-Tabela2[[#This Row],[18lat]]</f>
        <v>0</v>
      </c>
    </row>
    <row r="89" spans="1:136" x14ac:dyDescent="0.25">
      <c r="A89">
        <v>65</v>
      </c>
      <c r="B89" s="1" t="s">
        <v>22</v>
      </c>
      <c r="C89">
        <v>46</v>
      </c>
      <c r="D89">
        <v>65</v>
      </c>
      <c r="E89">
        <v>82</v>
      </c>
      <c r="F89">
        <v>91</v>
      </c>
      <c r="G89">
        <v>98</v>
      </c>
      <c r="H89">
        <v>105</v>
      </c>
      <c r="I89">
        <v>110</v>
      </c>
      <c r="J89">
        <v>115</v>
      </c>
      <c r="K89">
        <v>121</v>
      </c>
      <c r="L89">
        <v>126</v>
      </c>
      <c r="M89">
        <v>132</v>
      </c>
      <c r="N89">
        <v>138</v>
      </c>
      <c r="O89">
        <v>144</v>
      </c>
      <c r="P89">
        <v>149</v>
      </c>
      <c r="Q89">
        <v>153</v>
      </c>
      <c r="R89">
        <v>155</v>
      </c>
      <c r="S89">
        <v>156</v>
      </c>
      <c r="T89">
        <v>156</v>
      </c>
      <c r="U89">
        <v>156</v>
      </c>
      <c r="V89">
        <v>157</v>
      </c>
      <c r="W89">
        <f>wzrost[[#This Row],[19lat]]-wzrost[[#This Row],[dlugosc_ur]]</f>
        <v>111</v>
      </c>
      <c r="X89">
        <f>wzrost[[#This Row],[19lat]]-wzrost[[#This Row],[15lat]]</f>
        <v>2</v>
      </c>
      <c r="Y89">
        <f>IF(wzrost[[#This Row],[1rok]]&lt;=5,IF(wzrost[[#This Row],[plec]]="ch",1,0),0)</f>
        <v>0</v>
      </c>
      <c r="Z89" s="1"/>
      <c r="AA89" s="1"/>
      <c r="AB89" s="1" t="e">
        <f>_xlfn.PERCENTILE.INC(wzrost[1rok],5)</f>
        <v>#NUM!</v>
      </c>
      <c r="BC89" s="8">
        <v>59</v>
      </c>
      <c r="BD89" s="8">
        <v>79</v>
      </c>
      <c r="BE89" s="8">
        <v>91</v>
      </c>
      <c r="BF89" s="8">
        <v>100</v>
      </c>
      <c r="BG89" s="8">
        <v>108</v>
      </c>
      <c r="BH89" s="8">
        <v>115</v>
      </c>
      <c r="BI89" s="8">
        <v>122</v>
      </c>
      <c r="BJ89" s="8">
        <v>128</v>
      </c>
      <c r="BK89" s="8">
        <v>134</v>
      </c>
      <c r="BL89" s="8">
        <v>140</v>
      </c>
      <c r="BM89" s="8">
        <v>145</v>
      </c>
      <c r="BN89" s="8">
        <v>151</v>
      </c>
      <c r="BO89" s="8">
        <v>158</v>
      </c>
      <c r="BP89" s="8">
        <v>165</v>
      </c>
      <c r="BQ89" s="8">
        <v>173</v>
      </c>
      <c r="BR89" s="8">
        <v>179</v>
      </c>
      <c r="BS89" s="8">
        <v>183</v>
      </c>
      <c r="BT89" s="8">
        <v>185</v>
      </c>
      <c r="BU89" s="8">
        <v>185</v>
      </c>
      <c r="BV89" s="8">
        <v>186</v>
      </c>
      <c r="BW89" s="9">
        <v>127</v>
      </c>
      <c r="BX89" s="11">
        <f t="shared" si="27"/>
        <v>20</v>
      </c>
      <c r="BY89" s="11">
        <f t="shared" si="28"/>
        <v>12</v>
      </c>
      <c r="BZ89" s="11">
        <f t="shared" si="29"/>
        <v>9</v>
      </c>
      <c r="CA89" s="11">
        <f t="shared" si="30"/>
        <v>8</v>
      </c>
      <c r="CB89" s="11">
        <f t="shared" si="31"/>
        <v>7</v>
      </c>
      <c r="CC89" s="11">
        <f t="shared" si="32"/>
        <v>7</v>
      </c>
      <c r="CD89" s="11">
        <f t="shared" si="33"/>
        <v>6</v>
      </c>
      <c r="CE89" s="11">
        <f t="shared" si="34"/>
        <v>6</v>
      </c>
      <c r="CF89" s="11">
        <f t="shared" si="35"/>
        <v>6</v>
      </c>
      <c r="CG89" s="11">
        <f t="shared" si="36"/>
        <v>5</v>
      </c>
      <c r="CH89" s="11">
        <f t="shared" si="37"/>
        <v>6</v>
      </c>
      <c r="CI89" s="11">
        <f t="shared" si="38"/>
        <v>7</v>
      </c>
      <c r="CJ89" s="11">
        <f t="shared" si="39"/>
        <v>7</v>
      </c>
      <c r="CK89" s="11">
        <f t="shared" si="40"/>
        <v>8</v>
      </c>
      <c r="CL89" s="11">
        <f t="shared" si="41"/>
        <v>6</v>
      </c>
      <c r="CM89" s="11">
        <f t="shared" si="42"/>
        <v>4</v>
      </c>
      <c r="CN89" s="11">
        <f t="shared" si="43"/>
        <v>2</v>
      </c>
      <c r="CO89" s="11">
        <f t="shared" si="44"/>
        <v>0</v>
      </c>
      <c r="CP89" s="11">
        <f t="shared" si="45"/>
        <v>1</v>
      </c>
      <c r="CS89" s="8">
        <v>54</v>
      </c>
      <c r="CT89" s="8">
        <v>73</v>
      </c>
      <c r="CU89" s="8">
        <v>89</v>
      </c>
      <c r="CV89" s="8">
        <v>99</v>
      </c>
      <c r="CW89" s="8">
        <v>107</v>
      </c>
      <c r="CX89" s="8">
        <v>114</v>
      </c>
      <c r="CY89" s="8">
        <v>120</v>
      </c>
      <c r="CZ89" s="8">
        <v>125</v>
      </c>
      <c r="DA89" s="8">
        <v>131</v>
      </c>
      <c r="DB89" s="8">
        <v>138</v>
      </c>
      <c r="DC89" s="8">
        <v>144</v>
      </c>
      <c r="DD89" s="8">
        <v>151</v>
      </c>
      <c r="DE89" s="8">
        <v>157</v>
      </c>
      <c r="DF89" s="8">
        <v>163</v>
      </c>
      <c r="DG89" s="8">
        <v>166</v>
      </c>
      <c r="DH89" s="8">
        <v>168</v>
      </c>
      <c r="DI89" s="8">
        <v>169</v>
      </c>
      <c r="DJ89" s="8">
        <v>169</v>
      </c>
      <c r="DK89" s="8">
        <v>169</v>
      </c>
      <c r="DL89" s="8">
        <v>170</v>
      </c>
      <c r="DM89" s="8">
        <v>116</v>
      </c>
      <c r="DN89" s="6">
        <f>Tabela2[[#This Row],[1rok]]-Tabela2[[#This Row],[dlugosc_ur]]</f>
        <v>19</v>
      </c>
      <c r="DO89" s="14">
        <f>Tabela2[[#This Row],[2lata]]-Tabela2[[#This Row],[1rok]]</f>
        <v>16</v>
      </c>
      <c r="DP89" s="14">
        <f>Tabela2[[#This Row],[3lata]]-Tabela2[[#This Row],[2lata]]</f>
        <v>10</v>
      </c>
      <c r="DQ89" s="14">
        <f>Tabela2[[#This Row],[4lata]]-Tabela2[[#This Row],[3lata]]</f>
        <v>8</v>
      </c>
      <c r="DR89" s="14">
        <f>Tabela2[[#This Row],[5lat]]-Tabela2[[#This Row],[4lata]]</f>
        <v>7</v>
      </c>
      <c r="DS89" s="14">
        <f>Tabela2[[#This Row],[6lat]]-Tabela2[[#This Row],[5lat]]</f>
        <v>6</v>
      </c>
      <c r="DT89" s="14">
        <f>Tabela2[[#This Row],[7lat]]-Tabela2[[#This Row],[6lat]]</f>
        <v>5</v>
      </c>
      <c r="DU89" s="14">
        <f>Tabela2[[#This Row],[8lat]]-Tabela2[[#This Row],[7lat]]</f>
        <v>6</v>
      </c>
      <c r="DV89" s="14">
        <f>Tabela2[[#This Row],[9lat]]-Tabela2[[#This Row],[8lat]]</f>
        <v>7</v>
      </c>
      <c r="DW89" s="14">
        <f>Tabela2[[#This Row],[10lat]]-Tabela2[[#This Row],[9lat]]</f>
        <v>6</v>
      </c>
      <c r="DX89" s="14">
        <f>Tabela2[[#This Row],[11lat]]-Tabela2[[#This Row],[10lat]]</f>
        <v>7</v>
      </c>
      <c r="DY89" s="14">
        <f>Tabela2[[#This Row],[12lat]]-Tabela2[[#This Row],[11lat]]</f>
        <v>6</v>
      </c>
      <c r="DZ89" s="14">
        <f>Tabela2[[#This Row],[13lat]]-Tabela2[[#This Row],[12lat]]</f>
        <v>6</v>
      </c>
      <c r="EA89" s="14">
        <f>Tabela2[[#This Row],[14lat]]-Tabela2[[#This Row],[13lat]]</f>
        <v>3</v>
      </c>
      <c r="EB89" s="14">
        <f>Tabela2[[#This Row],[15lat]]-Tabela2[[#This Row],[14lat]]</f>
        <v>2</v>
      </c>
      <c r="EC89" s="14">
        <f>Tabela2[[#This Row],[16lat]]-Tabela2[[#This Row],[15lat]]</f>
        <v>1</v>
      </c>
      <c r="ED89" s="14">
        <f>Tabela2[[#This Row],[17 lat]]-Tabela2[[#This Row],[16lat]]</f>
        <v>0</v>
      </c>
      <c r="EE89" s="14">
        <f>Tabela2[[#This Row],[18lat]]-Tabela2[[#This Row],[17 lat]]</f>
        <v>0</v>
      </c>
      <c r="EF89" s="14">
        <f>Tabela2[[#This Row],[19lat]]-Tabela2[[#This Row],[18lat]]</f>
        <v>1</v>
      </c>
    </row>
    <row r="90" spans="1:136" x14ac:dyDescent="0.25">
      <c r="A90">
        <v>90</v>
      </c>
      <c r="B90" s="1" t="s">
        <v>22</v>
      </c>
      <c r="C90">
        <v>48</v>
      </c>
      <c r="D90">
        <v>67</v>
      </c>
      <c r="E90">
        <v>84</v>
      </c>
      <c r="F90">
        <v>93</v>
      </c>
      <c r="G90">
        <v>100</v>
      </c>
      <c r="H90">
        <v>106</v>
      </c>
      <c r="I90">
        <v>112</v>
      </c>
      <c r="J90">
        <v>117</v>
      </c>
      <c r="K90">
        <v>123</v>
      </c>
      <c r="L90">
        <v>128</v>
      </c>
      <c r="M90">
        <v>134</v>
      </c>
      <c r="N90">
        <v>141</v>
      </c>
      <c r="O90">
        <v>147</v>
      </c>
      <c r="P90">
        <v>152</v>
      </c>
      <c r="Q90">
        <v>155</v>
      </c>
      <c r="R90">
        <v>157</v>
      </c>
      <c r="S90">
        <v>158</v>
      </c>
      <c r="T90">
        <v>159</v>
      </c>
      <c r="U90">
        <v>159</v>
      </c>
      <c r="V90">
        <v>159</v>
      </c>
      <c r="W90">
        <f>wzrost[[#This Row],[19lat]]-wzrost[[#This Row],[dlugosc_ur]]</f>
        <v>111</v>
      </c>
      <c r="X90">
        <f>wzrost[[#This Row],[19lat]]-wzrost[[#This Row],[15lat]]</f>
        <v>2</v>
      </c>
      <c r="Y90">
        <f>IF(wzrost[[#This Row],[1rok]]&lt;=5,IF(wzrost[[#This Row],[plec]]="ch",1,0),0)</f>
        <v>0</v>
      </c>
      <c r="Z90" s="1"/>
      <c r="AA90" s="1"/>
      <c r="AB90" s="1" t="e">
        <f>_xlfn.PERCENTILE.INC(wzrost[1rok],5)</f>
        <v>#NUM!</v>
      </c>
      <c r="BC90" s="6">
        <v>60</v>
      </c>
      <c r="BD90" s="6">
        <v>81</v>
      </c>
      <c r="BE90" s="6">
        <v>92</v>
      </c>
      <c r="BF90" s="6">
        <v>102</v>
      </c>
      <c r="BG90" s="6">
        <v>110</v>
      </c>
      <c r="BH90" s="6">
        <v>117</v>
      </c>
      <c r="BI90" s="6">
        <v>123</v>
      </c>
      <c r="BJ90" s="6">
        <v>129</v>
      </c>
      <c r="BK90" s="6">
        <v>135</v>
      </c>
      <c r="BL90" s="6">
        <v>141</v>
      </c>
      <c r="BM90" s="6">
        <v>147</v>
      </c>
      <c r="BN90" s="6">
        <v>153</v>
      </c>
      <c r="BO90" s="6">
        <v>159</v>
      </c>
      <c r="BP90" s="6">
        <v>167</v>
      </c>
      <c r="BQ90" s="6">
        <v>174</v>
      </c>
      <c r="BR90" s="6">
        <v>180</v>
      </c>
      <c r="BS90" s="6">
        <v>184</v>
      </c>
      <c r="BT90" s="6">
        <v>186</v>
      </c>
      <c r="BU90" s="6">
        <v>187</v>
      </c>
      <c r="BV90" s="6">
        <v>187</v>
      </c>
      <c r="BW90" s="7">
        <v>127</v>
      </c>
      <c r="BX90" s="11">
        <f t="shared" si="27"/>
        <v>21</v>
      </c>
      <c r="BY90" s="11">
        <f t="shared" si="28"/>
        <v>11</v>
      </c>
      <c r="BZ90" s="11">
        <f t="shared" si="29"/>
        <v>10</v>
      </c>
      <c r="CA90" s="11">
        <f t="shared" si="30"/>
        <v>8</v>
      </c>
      <c r="CB90" s="11">
        <f t="shared" si="31"/>
        <v>7</v>
      </c>
      <c r="CC90" s="11">
        <f t="shared" si="32"/>
        <v>6</v>
      </c>
      <c r="CD90" s="11">
        <f t="shared" si="33"/>
        <v>6</v>
      </c>
      <c r="CE90" s="11">
        <f t="shared" si="34"/>
        <v>6</v>
      </c>
      <c r="CF90" s="11">
        <f t="shared" si="35"/>
        <v>6</v>
      </c>
      <c r="CG90" s="11">
        <f t="shared" si="36"/>
        <v>6</v>
      </c>
      <c r="CH90" s="11">
        <f t="shared" si="37"/>
        <v>6</v>
      </c>
      <c r="CI90" s="11">
        <f t="shared" si="38"/>
        <v>6</v>
      </c>
      <c r="CJ90" s="11">
        <f t="shared" si="39"/>
        <v>8</v>
      </c>
      <c r="CK90" s="11">
        <f t="shared" si="40"/>
        <v>7</v>
      </c>
      <c r="CL90" s="11">
        <f t="shared" si="41"/>
        <v>6</v>
      </c>
      <c r="CM90" s="11">
        <f t="shared" si="42"/>
        <v>4</v>
      </c>
      <c r="CN90" s="11">
        <f t="shared" si="43"/>
        <v>2</v>
      </c>
      <c r="CO90" s="11">
        <f t="shared" si="44"/>
        <v>1</v>
      </c>
      <c r="CP90" s="11">
        <f t="shared" si="45"/>
        <v>0</v>
      </c>
      <c r="CS90" s="6">
        <v>56</v>
      </c>
      <c r="CT90" s="6">
        <v>74</v>
      </c>
      <c r="CU90" s="6">
        <v>90</v>
      </c>
      <c r="CV90" s="6">
        <v>100</v>
      </c>
      <c r="CW90" s="6">
        <v>108</v>
      </c>
      <c r="CX90" s="6">
        <v>116</v>
      </c>
      <c r="CY90" s="6">
        <v>122</v>
      </c>
      <c r="CZ90" s="6">
        <v>128</v>
      </c>
      <c r="DA90" s="6">
        <v>134</v>
      </c>
      <c r="DB90" s="6">
        <v>140</v>
      </c>
      <c r="DC90" s="6">
        <v>147</v>
      </c>
      <c r="DD90" s="6">
        <v>154</v>
      </c>
      <c r="DE90" s="6">
        <v>160</v>
      </c>
      <c r="DF90" s="6">
        <v>166</v>
      </c>
      <c r="DG90" s="6">
        <v>169</v>
      </c>
      <c r="DH90" s="6">
        <v>171</v>
      </c>
      <c r="DI90" s="6">
        <v>172</v>
      </c>
      <c r="DJ90" s="6">
        <v>172</v>
      </c>
      <c r="DK90" s="6">
        <v>172</v>
      </c>
      <c r="DL90" s="6">
        <v>172</v>
      </c>
      <c r="DM90" s="6">
        <v>116</v>
      </c>
      <c r="DN90" s="6">
        <f>Tabela2[[#This Row],[1rok]]-Tabela2[[#This Row],[dlugosc_ur]]</f>
        <v>18</v>
      </c>
      <c r="DO90" s="14">
        <f>Tabela2[[#This Row],[2lata]]-Tabela2[[#This Row],[1rok]]</f>
        <v>16</v>
      </c>
      <c r="DP90" s="14">
        <f>Tabela2[[#This Row],[3lata]]-Tabela2[[#This Row],[2lata]]</f>
        <v>10</v>
      </c>
      <c r="DQ90" s="14">
        <f>Tabela2[[#This Row],[4lata]]-Tabela2[[#This Row],[3lata]]</f>
        <v>8</v>
      </c>
      <c r="DR90" s="14">
        <f>Tabela2[[#This Row],[5lat]]-Tabela2[[#This Row],[4lata]]</f>
        <v>8</v>
      </c>
      <c r="DS90" s="14">
        <f>Tabela2[[#This Row],[6lat]]-Tabela2[[#This Row],[5lat]]</f>
        <v>6</v>
      </c>
      <c r="DT90" s="14">
        <f>Tabela2[[#This Row],[7lat]]-Tabela2[[#This Row],[6lat]]</f>
        <v>6</v>
      </c>
      <c r="DU90" s="14">
        <f>Tabela2[[#This Row],[8lat]]-Tabela2[[#This Row],[7lat]]</f>
        <v>6</v>
      </c>
      <c r="DV90" s="14">
        <f>Tabela2[[#This Row],[9lat]]-Tabela2[[#This Row],[8lat]]</f>
        <v>6</v>
      </c>
      <c r="DW90" s="14">
        <f>Tabela2[[#This Row],[10lat]]-Tabela2[[#This Row],[9lat]]</f>
        <v>7</v>
      </c>
      <c r="DX90" s="14">
        <f>Tabela2[[#This Row],[11lat]]-Tabela2[[#This Row],[10lat]]</f>
        <v>7</v>
      </c>
      <c r="DY90" s="14">
        <f>Tabela2[[#This Row],[12lat]]-Tabela2[[#This Row],[11lat]]</f>
        <v>6</v>
      </c>
      <c r="DZ90" s="14">
        <f>Tabela2[[#This Row],[13lat]]-Tabela2[[#This Row],[12lat]]</f>
        <v>6</v>
      </c>
      <c r="EA90" s="14">
        <f>Tabela2[[#This Row],[14lat]]-Tabela2[[#This Row],[13lat]]</f>
        <v>3</v>
      </c>
      <c r="EB90" s="14">
        <f>Tabela2[[#This Row],[15lat]]-Tabela2[[#This Row],[14lat]]</f>
        <v>2</v>
      </c>
      <c r="EC90" s="14">
        <f>Tabela2[[#This Row],[16lat]]-Tabela2[[#This Row],[15lat]]</f>
        <v>1</v>
      </c>
      <c r="ED90" s="14">
        <f>Tabela2[[#This Row],[17 lat]]-Tabela2[[#This Row],[16lat]]</f>
        <v>0</v>
      </c>
      <c r="EE90" s="14">
        <f>Tabela2[[#This Row],[18lat]]-Tabela2[[#This Row],[17 lat]]</f>
        <v>0</v>
      </c>
      <c r="EF90" s="14">
        <f>Tabela2[[#This Row],[19lat]]-Tabela2[[#This Row],[18lat]]</f>
        <v>0</v>
      </c>
    </row>
    <row r="91" spans="1:136" x14ac:dyDescent="0.25">
      <c r="A91">
        <v>125</v>
      </c>
      <c r="B91" s="1" t="s">
        <v>22</v>
      </c>
      <c r="C91">
        <v>58</v>
      </c>
      <c r="D91">
        <v>75</v>
      </c>
      <c r="E91">
        <v>89</v>
      </c>
      <c r="F91">
        <v>99</v>
      </c>
      <c r="G91">
        <v>106</v>
      </c>
      <c r="H91">
        <v>113</v>
      </c>
      <c r="I91">
        <v>119</v>
      </c>
      <c r="J91">
        <v>125</v>
      </c>
      <c r="K91">
        <v>131</v>
      </c>
      <c r="L91">
        <v>137</v>
      </c>
      <c r="M91">
        <v>144</v>
      </c>
      <c r="N91">
        <v>150</v>
      </c>
      <c r="O91">
        <v>157</v>
      </c>
      <c r="P91">
        <v>162</v>
      </c>
      <c r="Q91">
        <v>166</v>
      </c>
      <c r="R91">
        <v>168</v>
      </c>
      <c r="S91">
        <v>168</v>
      </c>
      <c r="T91">
        <v>169</v>
      </c>
      <c r="U91">
        <v>169</v>
      </c>
      <c r="V91">
        <v>169</v>
      </c>
      <c r="W91">
        <f>wzrost[[#This Row],[19lat]]-wzrost[[#This Row],[dlugosc_ur]]</f>
        <v>111</v>
      </c>
      <c r="X91">
        <f>wzrost[[#This Row],[19lat]]-wzrost[[#This Row],[15lat]]</f>
        <v>1</v>
      </c>
      <c r="Y91">
        <f>IF(wzrost[[#This Row],[1rok]]&lt;=5,IF(wzrost[[#This Row],[plec]]="ch",1,0),0)</f>
        <v>0</v>
      </c>
      <c r="Z91" s="1"/>
      <c r="AA91" s="1"/>
      <c r="AB91" s="1" t="e">
        <f>_xlfn.PERCENTILE.INC(wzrost[1rok],5)</f>
        <v>#NUM!</v>
      </c>
      <c r="BC91" s="8">
        <v>59</v>
      </c>
      <c r="BD91" s="8">
        <v>79</v>
      </c>
      <c r="BE91" s="8">
        <v>91</v>
      </c>
      <c r="BF91" s="8">
        <v>100</v>
      </c>
      <c r="BG91" s="8">
        <v>108</v>
      </c>
      <c r="BH91" s="8">
        <v>115</v>
      </c>
      <c r="BI91" s="8">
        <v>122</v>
      </c>
      <c r="BJ91" s="8">
        <v>128</v>
      </c>
      <c r="BK91" s="8">
        <v>134</v>
      </c>
      <c r="BL91" s="8">
        <v>140</v>
      </c>
      <c r="BM91" s="8">
        <v>145</v>
      </c>
      <c r="BN91" s="8">
        <v>151</v>
      </c>
      <c r="BO91" s="8">
        <v>158</v>
      </c>
      <c r="BP91" s="8">
        <v>165</v>
      </c>
      <c r="BQ91" s="8">
        <v>173</v>
      </c>
      <c r="BR91" s="8">
        <v>179</v>
      </c>
      <c r="BS91" s="8">
        <v>183</v>
      </c>
      <c r="BT91" s="8">
        <v>185</v>
      </c>
      <c r="BU91" s="8">
        <v>185</v>
      </c>
      <c r="BV91" s="8">
        <v>186</v>
      </c>
      <c r="BW91" s="9">
        <v>127</v>
      </c>
      <c r="BX91" s="11">
        <f t="shared" si="27"/>
        <v>20</v>
      </c>
      <c r="BY91" s="11">
        <f t="shared" si="28"/>
        <v>12</v>
      </c>
      <c r="BZ91" s="11">
        <f t="shared" si="29"/>
        <v>9</v>
      </c>
      <c r="CA91" s="11">
        <f t="shared" si="30"/>
        <v>8</v>
      </c>
      <c r="CB91" s="11">
        <f t="shared" si="31"/>
        <v>7</v>
      </c>
      <c r="CC91" s="11">
        <f t="shared" si="32"/>
        <v>7</v>
      </c>
      <c r="CD91" s="11">
        <f t="shared" si="33"/>
        <v>6</v>
      </c>
      <c r="CE91" s="11">
        <f t="shared" si="34"/>
        <v>6</v>
      </c>
      <c r="CF91" s="11">
        <f t="shared" si="35"/>
        <v>6</v>
      </c>
      <c r="CG91" s="11">
        <f t="shared" si="36"/>
        <v>5</v>
      </c>
      <c r="CH91" s="11">
        <f t="shared" si="37"/>
        <v>6</v>
      </c>
      <c r="CI91" s="11">
        <f t="shared" si="38"/>
        <v>7</v>
      </c>
      <c r="CJ91" s="11">
        <f t="shared" si="39"/>
        <v>7</v>
      </c>
      <c r="CK91" s="11">
        <f t="shared" si="40"/>
        <v>8</v>
      </c>
      <c r="CL91" s="11">
        <f t="shared" si="41"/>
        <v>6</v>
      </c>
      <c r="CM91" s="11">
        <f t="shared" si="42"/>
        <v>4</v>
      </c>
      <c r="CN91" s="11">
        <f t="shared" si="43"/>
        <v>2</v>
      </c>
      <c r="CO91" s="11">
        <f t="shared" si="44"/>
        <v>0</v>
      </c>
      <c r="CP91" s="11">
        <f t="shared" si="45"/>
        <v>1</v>
      </c>
      <c r="CS91" s="8">
        <v>54</v>
      </c>
      <c r="CT91" s="8">
        <v>74</v>
      </c>
      <c r="CU91" s="8">
        <v>89</v>
      </c>
      <c r="CV91" s="8">
        <v>99</v>
      </c>
      <c r="CW91" s="8">
        <v>108</v>
      </c>
      <c r="CX91" s="8">
        <v>115</v>
      </c>
      <c r="CY91" s="8">
        <v>121</v>
      </c>
      <c r="CZ91" s="8">
        <v>127</v>
      </c>
      <c r="DA91" s="8">
        <v>133</v>
      </c>
      <c r="DB91" s="8">
        <v>139</v>
      </c>
      <c r="DC91" s="8">
        <v>146</v>
      </c>
      <c r="DD91" s="8">
        <v>152</v>
      </c>
      <c r="DE91" s="8">
        <v>159</v>
      </c>
      <c r="DF91" s="8">
        <v>164</v>
      </c>
      <c r="DG91" s="8">
        <v>167</v>
      </c>
      <c r="DH91" s="8">
        <v>169</v>
      </c>
      <c r="DI91" s="8">
        <v>170</v>
      </c>
      <c r="DJ91" s="8">
        <v>170</v>
      </c>
      <c r="DK91" s="8">
        <v>170</v>
      </c>
      <c r="DL91" s="8">
        <v>170</v>
      </c>
      <c r="DM91" s="8">
        <v>116</v>
      </c>
      <c r="DN91" s="6">
        <f>Tabela2[[#This Row],[1rok]]-Tabela2[[#This Row],[dlugosc_ur]]</f>
        <v>20</v>
      </c>
      <c r="DO91" s="14">
        <f>Tabela2[[#This Row],[2lata]]-Tabela2[[#This Row],[1rok]]</f>
        <v>15</v>
      </c>
      <c r="DP91" s="14">
        <f>Tabela2[[#This Row],[3lata]]-Tabela2[[#This Row],[2lata]]</f>
        <v>10</v>
      </c>
      <c r="DQ91" s="14">
        <f>Tabela2[[#This Row],[4lata]]-Tabela2[[#This Row],[3lata]]</f>
        <v>9</v>
      </c>
      <c r="DR91" s="14">
        <f>Tabela2[[#This Row],[5lat]]-Tabela2[[#This Row],[4lata]]</f>
        <v>7</v>
      </c>
      <c r="DS91" s="14">
        <f>Tabela2[[#This Row],[6lat]]-Tabela2[[#This Row],[5lat]]</f>
        <v>6</v>
      </c>
      <c r="DT91" s="14">
        <f>Tabela2[[#This Row],[7lat]]-Tabela2[[#This Row],[6lat]]</f>
        <v>6</v>
      </c>
      <c r="DU91" s="14">
        <f>Tabela2[[#This Row],[8lat]]-Tabela2[[#This Row],[7lat]]</f>
        <v>6</v>
      </c>
      <c r="DV91" s="14">
        <f>Tabela2[[#This Row],[9lat]]-Tabela2[[#This Row],[8lat]]</f>
        <v>6</v>
      </c>
      <c r="DW91" s="14">
        <f>Tabela2[[#This Row],[10lat]]-Tabela2[[#This Row],[9lat]]</f>
        <v>7</v>
      </c>
      <c r="DX91" s="14">
        <f>Tabela2[[#This Row],[11lat]]-Tabela2[[#This Row],[10lat]]</f>
        <v>6</v>
      </c>
      <c r="DY91" s="14">
        <f>Tabela2[[#This Row],[12lat]]-Tabela2[[#This Row],[11lat]]</f>
        <v>7</v>
      </c>
      <c r="DZ91" s="14">
        <f>Tabela2[[#This Row],[13lat]]-Tabela2[[#This Row],[12lat]]</f>
        <v>5</v>
      </c>
      <c r="EA91" s="14">
        <f>Tabela2[[#This Row],[14lat]]-Tabela2[[#This Row],[13lat]]</f>
        <v>3</v>
      </c>
      <c r="EB91" s="14">
        <f>Tabela2[[#This Row],[15lat]]-Tabela2[[#This Row],[14lat]]</f>
        <v>2</v>
      </c>
      <c r="EC91" s="14">
        <f>Tabela2[[#This Row],[16lat]]-Tabela2[[#This Row],[15lat]]</f>
        <v>1</v>
      </c>
      <c r="ED91" s="14">
        <f>Tabela2[[#This Row],[17 lat]]-Tabela2[[#This Row],[16lat]]</f>
        <v>0</v>
      </c>
      <c r="EE91" s="14">
        <f>Tabela2[[#This Row],[18lat]]-Tabela2[[#This Row],[17 lat]]</f>
        <v>0</v>
      </c>
      <c r="EF91" s="14">
        <f>Tabela2[[#This Row],[19lat]]-Tabela2[[#This Row],[18lat]]</f>
        <v>0</v>
      </c>
    </row>
    <row r="92" spans="1:136" x14ac:dyDescent="0.25">
      <c r="A92">
        <v>145</v>
      </c>
      <c r="B92" s="1" t="s">
        <v>22</v>
      </c>
      <c r="C92">
        <v>49</v>
      </c>
      <c r="D92">
        <v>67</v>
      </c>
      <c r="E92">
        <v>84</v>
      </c>
      <c r="F92">
        <v>93</v>
      </c>
      <c r="G92">
        <v>100</v>
      </c>
      <c r="H92">
        <v>107</v>
      </c>
      <c r="I92">
        <v>112</v>
      </c>
      <c r="J92">
        <v>118</v>
      </c>
      <c r="K92">
        <v>123</v>
      </c>
      <c r="L92">
        <v>129</v>
      </c>
      <c r="M92">
        <v>135</v>
      </c>
      <c r="N92">
        <v>141</v>
      </c>
      <c r="O92">
        <v>147</v>
      </c>
      <c r="P92">
        <v>152</v>
      </c>
      <c r="Q92">
        <v>156</v>
      </c>
      <c r="R92">
        <v>158</v>
      </c>
      <c r="S92">
        <v>159</v>
      </c>
      <c r="T92">
        <v>159</v>
      </c>
      <c r="U92">
        <v>159</v>
      </c>
      <c r="V92">
        <v>160</v>
      </c>
      <c r="W92">
        <f>wzrost[[#This Row],[19lat]]-wzrost[[#This Row],[dlugosc_ur]]</f>
        <v>111</v>
      </c>
      <c r="X92">
        <f>wzrost[[#This Row],[19lat]]-wzrost[[#This Row],[15lat]]</f>
        <v>2</v>
      </c>
      <c r="Y92">
        <f>IF(wzrost[[#This Row],[1rok]]&lt;=5,IF(wzrost[[#This Row],[plec]]="ch",1,0),0)</f>
        <v>0</v>
      </c>
      <c r="Z92" s="1"/>
      <c r="AA92" s="1"/>
      <c r="AB92" s="1" t="e">
        <f>_xlfn.PERCENTILE.INC(wzrost[1rok],5)</f>
        <v>#NUM!</v>
      </c>
      <c r="BC92" s="6">
        <v>59</v>
      </c>
      <c r="BD92" s="6">
        <v>79</v>
      </c>
      <c r="BE92" s="6">
        <v>90</v>
      </c>
      <c r="BF92" s="6">
        <v>100</v>
      </c>
      <c r="BG92" s="6">
        <v>107</v>
      </c>
      <c r="BH92" s="6">
        <v>115</v>
      </c>
      <c r="BI92" s="6">
        <v>121</v>
      </c>
      <c r="BJ92" s="6">
        <v>127</v>
      </c>
      <c r="BK92" s="6">
        <v>133</v>
      </c>
      <c r="BL92" s="6">
        <v>139</v>
      </c>
      <c r="BM92" s="6">
        <v>144</v>
      </c>
      <c r="BN92" s="6">
        <v>150</v>
      </c>
      <c r="BO92" s="6">
        <v>156</v>
      </c>
      <c r="BP92" s="6">
        <v>163</v>
      </c>
      <c r="BQ92" s="6">
        <v>171</v>
      </c>
      <c r="BR92" s="6">
        <v>177</v>
      </c>
      <c r="BS92" s="6">
        <v>181</v>
      </c>
      <c r="BT92" s="6">
        <v>183</v>
      </c>
      <c r="BU92" s="6">
        <v>185</v>
      </c>
      <c r="BV92" s="6">
        <v>186</v>
      </c>
      <c r="BW92" s="7">
        <v>127</v>
      </c>
      <c r="BX92" s="11">
        <f t="shared" si="27"/>
        <v>20</v>
      </c>
      <c r="BY92" s="11">
        <f t="shared" si="28"/>
        <v>11</v>
      </c>
      <c r="BZ92" s="11">
        <f t="shared" si="29"/>
        <v>10</v>
      </c>
      <c r="CA92" s="11">
        <f t="shared" si="30"/>
        <v>7</v>
      </c>
      <c r="CB92" s="11">
        <f t="shared" si="31"/>
        <v>8</v>
      </c>
      <c r="CC92" s="11">
        <f t="shared" si="32"/>
        <v>6</v>
      </c>
      <c r="CD92" s="11">
        <f t="shared" si="33"/>
        <v>6</v>
      </c>
      <c r="CE92" s="11">
        <f t="shared" si="34"/>
        <v>6</v>
      </c>
      <c r="CF92" s="11">
        <f t="shared" si="35"/>
        <v>6</v>
      </c>
      <c r="CG92" s="11">
        <f t="shared" si="36"/>
        <v>5</v>
      </c>
      <c r="CH92" s="11">
        <f t="shared" si="37"/>
        <v>6</v>
      </c>
      <c r="CI92" s="11">
        <f t="shared" si="38"/>
        <v>6</v>
      </c>
      <c r="CJ92" s="11">
        <f t="shared" si="39"/>
        <v>7</v>
      </c>
      <c r="CK92" s="11">
        <f t="shared" si="40"/>
        <v>8</v>
      </c>
      <c r="CL92" s="11">
        <f t="shared" si="41"/>
        <v>6</v>
      </c>
      <c r="CM92" s="11">
        <f t="shared" si="42"/>
        <v>4</v>
      </c>
      <c r="CN92" s="11">
        <f t="shared" si="43"/>
        <v>2</v>
      </c>
      <c r="CO92" s="11">
        <f t="shared" si="44"/>
        <v>2</v>
      </c>
      <c r="CP92" s="11">
        <f t="shared" si="45"/>
        <v>1</v>
      </c>
      <c r="CS92" s="6">
        <v>54</v>
      </c>
      <c r="CT92" s="6">
        <v>73</v>
      </c>
      <c r="CU92" s="6">
        <v>89</v>
      </c>
      <c r="CV92" s="6">
        <v>99</v>
      </c>
      <c r="CW92" s="6">
        <v>108</v>
      </c>
      <c r="CX92" s="6">
        <v>115</v>
      </c>
      <c r="CY92" s="6">
        <v>121</v>
      </c>
      <c r="CZ92" s="6">
        <v>127</v>
      </c>
      <c r="DA92" s="6">
        <v>133</v>
      </c>
      <c r="DB92" s="6">
        <v>139</v>
      </c>
      <c r="DC92" s="6">
        <v>146</v>
      </c>
      <c r="DD92" s="6">
        <v>152</v>
      </c>
      <c r="DE92" s="6">
        <v>159</v>
      </c>
      <c r="DF92" s="6">
        <v>164</v>
      </c>
      <c r="DG92" s="6">
        <v>167</v>
      </c>
      <c r="DH92" s="6">
        <v>169</v>
      </c>
      <c r="DI92" s="6">
        <v>170</v>
      </c>
      <c r="DJ92" s="6">
        <v>170</v>
      </c>
      <c r="DK92" s="6">
        <v>170</v>
      </c>
      <c r="DL92" s="6">
        <v>170</v>
      </c>
      <c r="DM92" s="6">
        <v>116</v>
      </c>
      <c r="DN92" s="6">
        <f>Tabela2[[#This Row],[1rok]]-Tabela2[[#This Row],[dlugosc_ur]]</f>
        <v>19</v>
      </c>
      <c r="DO92" s="14">
        <f>Tabela2[[#This Row],[2lata]]-Tabela2[[#This Row],[1rok]]</f>
        <v>16</v>
      </c>
      <c r="DP92" s="14">
        <f>Tabela2[[#This Row],[3lata]]-Tabela2[[#This Row],[2lata]]</f>
        <v>10</v>
      </c>
      <c r="DQ92" s="14">
        <f>Tabela2[[#This Row],[4lata]]-Tabela2[[#This Row],[3lata]]</f>
        <v>9</v>
      </c>
      <c r="DR92" s="14">
        <f>Tabela2[[#This Row],[5lat]]-Tabela2[[#This Row],[4lata]]</f>
        <v>7</v>
      </c>
      <c r="DS92" s="14">
        <f>Tabela2[[#This Row],[6lat]]-Tabela2[[#This Row],[5lat]]</f>
        <v>6</v>
      </c>
      <c r="DT92" s="14">
        <f>Tabela2[[#This Row],[7lat]]-Tabela2[[#This Row],[6lat]]</f>
        <v>6</v>
      </c>
      <c r="DU92" s="14">
        <f>Tabela2[[#This Row],[8lat]]-Tabela2[[#This Row],[7lat]]</f>
        <v>6</v>
      </c>
      <c r="DV92" s="14">
        <f>Tabela2[[#This Row],[9lat]]-Tabela2[[#This Row],[8lat]]</f>
        <v>6</v>
      </c>
      <c r="DW92" s="14">
        <f>Tabela2[[#This Row],[10lat]]-Tabela2[[#This Row],[9lat]]</f>
        <v>7</v>
      </c>
      <c r="DX92" s="14">
        <f>Tabela2[[#This Row],[11lat]]-Tabela2[[#This Row],[10lat]]</f>
        <v>6</v>
      </c>
      <c r="DY92" s="14">
        <f>Tabela2[[#This Row],[12lat]]-Tabela2[[#This Row],[11lat]]</f>
        <v>7</v>
      </c>
      <c r="DZ92" s="14">
        <f>Tabela2[[#This Row],[13lat]]-Tabela2[[#This Row],[12lat]]</f>
        <v>5</v>
      </c>
      <c r="EA92" s="14">
        <f>Tabela2[[#This Row],[14lat]]-Tabela2[[#This Row],[13lat]]</f>
        <v>3</v>
      </c>
      <c r="EB92" s="14">
        <f>Tabela2[[#This Row],[15lat]]-Tabela2[[#This Row],[14lat]]</f>
        <v>2</v>
      </c>
      <c r="EC92" s="14">
        <f>Tabela2[[#This Row],[16lat]]-Tabela2[[#This Row],[15lat]]</f>
        <v>1</v>
      </c>
      <c r="ED92" s="14">
        <f>Tabela2[[#This Row],[17 lat]]-Tabela2[[#This Row],[16lat]]</f>
        <v>0</v>
      </c>
      <c r="EE92" s="14">
        <f>Tabela2[[#This Row],[18lat]]-Tabela2[[#This Row],[17 lat]]</f>
        <v>0</v>
      </c>
      <c r="EF92" s="14">
        <f>Tabela2[[#This Row],[19lat]]-Tabela2[[#This Row],[18lat]]</f>
        <v>0</v>
      </c>
    </row>
    <row r="93" spans="1:136" x14ac:dyDescent="0.25">
      <c r="A93">
        <v>149</v>
      </c>
      <c r="B93" s="1" t="s">
        <v>22</v>
      </c>
      <c r="C93">
        <v>47</v>
      </c>
      <c r="D93">
        <v>66</v>
      </c>
      <c r="E93">
        <v>83</v>
      </c>
      <c r="F93">
        <v>92</v>
      </c>
      <c r="G93">
        <v>99</v>
      </c>
      <c r="H93">
        <v>106</v>
      </c>
      <c r="I93">
        <v>111</v>
      </c>
      <c r="J93">
        <v>116</v>
      </c>
      <c r="K93">
        <v>122</v>
      </c>
      <c r="L93">
        <v>128</v>
      </c>
      <c r="M93">
        <v>134</v>
      </c>
      <c r="N93">
        <v>140</v>
      </c>
      <c r="O93">
        <v>146</v>
      </c>
      <c r="P93">
        <v>151</v>
      </c>
      <c r="Q93">
        <v>155</v>
      </c>
      <c r="R93">
        <v>157</v>
      </c>
      <c r="S93">
        <v>158</v>
      </c>
      <c r="T93">
        <v>158</v>
      </c>
      <c r="U93">
        <v>158</v>
      </c>
      <c r="V93">
        <v>158</v>
      </c>
      <c r="W93">
        <f>wzrost[[#This Row],[19lat]]-wzrost[[#This Row],[dlugosc_ur]]</f>
        <v>111</v>
      </c>
      <c r="X93">
        <f>wzrost[[#This Row],[19lat]]-wzrost[[#This Row],[15lat]]</f>
        <v>1</v>
      </c>
      <c r="Y93">
        <f>IF(wzrost[[#This Row],[1rok]]&lt;=5,IF(wzrost[[#This Row],[plec]]="ch",1,0),0)</f>
        <v>0</v>
      </c>
      <c r="Z93" s="1"/>
      <c r="AA93" s="1"/>
      <c r="AB93" s="1" t="e">
        <f>_xlfn.PERCENTILE.INC(wzrost[1rok],5)</f>
        <v>#NUM!</v>
      </c>
      <c r="BC93" s="8">
        <v>60</v>
      </c>
      <c r="BD93" s="8">
        <v>80</v>
      </c>
      <c r="BE93" s="8">
        <v>90</v>
      </c>
      <c r="BF93" s="8">
        <v>101</v>
      </c>
      <c r="BG93" s="8">
        <v>109</v>
      </c>
      <c r="BH93" s="8">
        <v>117</v>
      </c>
      <c r="BI93" s="8">
        <v>123</v>
      </c>
      <c r="BJ93" s="8">
        <v>130</v>
      </c>
      <c r="BK93" s="8">
        <v>136</v>
      </c>
      <c r="BL93" s="8">
        <v>142</v>
      </c>
      <c r="BM93" s="8">
        <v>147</v>
      </c>
      <c r="BN93" s="8">
        <v>153</v>
      </c>
      <c r="BO93" s="8">
        <v>160</v>
      </c>
      <c r="BP93" s="8">
        <v>167</v>
      </c>
      <c r="BQ93" s="8">
        <v>175</v>
      </c>
      <c r="BR93" s="8">
        <v>181</v>
      </c>
      <c r="BS93" s="8">
        <v>184</v>
      </c>
      <c r="BT93" s="8">
        <v>186</v>
      </c>
      <c r="BU93" s="8">
        <v>187</v>
      </c>
      <c r="BV93" s="8">
        <v>187</v>
      </c>
      <c r="BW93" s="9">
        <v>127</v>
      </c>
      <c r="BX93" s="11">
        <f t="shared" si="27"/>
        <v>20</v>
      </c>
      <c r="BY93" s="11">
        <f t="shared" si="28"/>
        <v>10</v>
      </c>
      <c r="BZ93" s="11">
        <f t="shared" si="29"/>
        <v>11</v>
      </c>
      <c r="CA93" s="11">
        <f t="shared" si="30"/>
        <v>8</v>
      </c>
      <c r="CB93" s="11">
        <f t="shared" si="31"/>
        <v>8</v>
      </c>
      <c r="CC93" s="11">
        <f t="shared" si="32"/>
        <v>6</v>
      </c>
      <c r="CD93" s="11">
        <f t="shared" si="33"/>
        <v>7</v>
      </c>
      <c r="CE93" s="11">
        <f t="shared" si="34"/>
        <v>6</v>
      </c>
      <c r="CF93" s="11">
        <f t="shared" si="35"/>
        <v>6</v>
      </c>
      <c r="CG93" s="11">
        <f t="shared" si="36"/>
        <v>5</v>
      </c>
      <c r="CH93" s="11">
        <f t="shared" si="37"/>
        <v>6</v>
      </c>
      <c r="CI93" s="11">
        <f t="shared" si="38"/>
        <v>7</v>
      </c>
      <c r="CJ93" s="11">
        <f t="shared" si="39"/>
        <v>7</v>
      </c>
      <c r="CK93" s="11">
        <f t="shared" si="40"/>
        <v>8</v>
      </c>
      <c r="CL93" s="11">
        <f t="shared" si="41"/>
        <v>6</v>
      </c>
      <c r="CM93" s="11">
        <f t="shared" si="42"/>
        <v>3</v>
      </c>
      <c r="CN93" s="11">
        <f t="shared" si="43"/>
        <v>2</v>
      </c>
      <c r="CO93" s="11">
        <f t="shared" si="44"/>
        <v>1</v>
      </c>
      <c r="CP93" s="11">
        <f t="shared" si="45"/>
        <v>0</v>
      </c>
      <c r="CS93" s="8">
        <v>56</v>
      </c>
      <c r="CT93" s="8">
        <v>74</v>
      </c>
      <c r="CU93" s="8">
        <v>90</v>
      </c>
      <c r="CV93" s="8">
        <v>100</v>
      </c>
      <c r="CW93" s="8">
        <v>108</v>
      </c>
      <c r="CX93" s="8">
        <v>115</v>
      </c>
      <c r="CY93" s="8">
        <v>121</v>
      </c>
      <c r="CZ93" s="8">
        <v>128</v>
      </c>
      <c r="DA93" s="8">
        <v>134</v>
      </c>
      <c r="DB93" s="8">
        <v>140</v>
      </c>
      <c r="DC93" s="8">
        <v>147</v>
      </c>
      <c r="DD93" s="8">
        <v>153</v>
      </c>
      <c r="DE93" s="8">
        <v>160</v>
      </c>
      <c r="DF93" s="8">
        <v>165</v>
      </c>
      <c r="DG93" s="8">
        <v>169</v>
      </c>
      <c r="DH93" s="8">
        <v>171</v>
      </c>
      <c r="DI93" s="8">
        <v>171</v>
      </c>
      <c r="DJ93" s="8">
        <v>172</v>
      </c>
      <c r="DK93" s="8">
        <v>172</v>
      </c>
      <c r="DL93" s="8">
        <v>172</v>
      </c>
      <c r="DM93" s="8">
        <v>116</v>
      </c>
      <c r="DN93" s="6">
        <f>Tabela2[[#This Row],[1rok]]-Tabela2[[#This Row],[dlugosc_ur]]</f>
        <v>18</v>
      </c>
      <c r="DO93" s="14">
        <f>Tabela2[[#This Row],[2lata]]-Tabela2[[#This Row],[1rok]]</f>
        <v>16</v>
      </c>
      <c r="DP93" s="14">
        <f>Tabela2[[#This Row],[3lata]]-Tabela2[[#This Row],[2lata]]</f>
        <v>10</v>
      </c>
      <c r="DQ93" s="14">
        <f>Tabela2[[#This Row],[4lata]]-Tabela2[[#This Row],[3lata]]</f>
        <v>8</v>
      </c>
      <c r="DR93" s="14">
        <f>Tabela2[[#This Row],[5lat]]-Tabela2[[#This Row],[4lata]]</f>
        <v>7</v>
      </c>
      <c r="DS93" s="14">
        <f>Tabela2[[#This Row],[6lat]]-Tabela2[[#This Row],[5lat]]</f>
        <v>6</v>
      </c>
      <c r="DT93" s="14">
        <f>Tabela2[[#This Row],[7lat]]-Tabela2[[#This Row],[6lat]]</f>
        <v>7</v>
      </c>
      <c r="DU93" s="14">
        <f>Tabela2[[#This Row],[8lat]]-Tabela2[[#This Row],[7lat]]</f>
        <v>6</v>
      </c>
      <c r="DV93" s="14">
        <f>Tabela2[[#This Row],[9lat]]-Tabela2[[#This Row],[8lat]]</f>
        <v>6</v>
      </c>
      <c r="DW93" s="14">
        <f>Tabela2[[#This Row],[10lat]]-Tabela2[[#This Row],[9lat]]</f>
        <v>7</v>
      </c>
      <c r="DX93" s="14">
        <f>Tabela2[[#This Row],[11lat]]-Tabela2[[#This Row],[10lat]]</f>
        <v>6</v>
      </c>
      <c r="DY93" s="14">
        <f>Tabela2[[#This Row],[12lat]]-Tabela2[[#This Row],[11lat]]</f>
        <v>7</v>
      </c>
      <c r="DZ93" s="14">
        <f>Tabela2[[#This Row],[13lat]]-Tabela2[[#This Row],[12lat]]</f>
        <v>5</v>
      </c>
      <c r="EA93" s="14">
        <f>Tabela2[[#This Row],[14lat]]-Tabela2[[#This Row],[13lat]]</f>
        <v>4</v>
      </c>
      <c r="EB93" s="14">
        <f>Tabela2[[#This Row],[15lat]]-Tabela2[[#This Row],[14lat]]</f>
        <v>2</v>
      </c>
      <c r="EC93" s="14">
        <f>Tabela2[[#This Row],[16lat]]-Tabela2[[#This Row],[15lat]]</f>
        <v>0</v>
      </c>
      <c r="ED93" s="14">
        <f>Tabela2[[#This Row],[17 lat]]-Tabela2[[#This Row],[16lat]]</f>
        <v>1</v>
      </c>
      <c r="EE93" s="14">
        <f>Tabela2[[#This Row],[18lat]]-Tabela2[[#This Row],[17 lat]]</f>
        <v>0</v>
      </c>
      <c r="EF93" s="14">
        <f>Tabela2[[#This Row],[19lat]]-Tabela2[[#This Row],[18lat]]</f>
        <v>0</v>
      </c>
    </row>
    <row r="94" spans="1:136" x14ac:dyDescent="0.25">
      <c r="A94">
        <v>163</v>
      </c>
      <c r="B94" s="1" t="s">
        <v>22</v>
      </c>
      <c r="C94">
        <v>49</v>
      </c>
      <c r="D94">
        <v>67</v>
      </c>
      <c r="E94">
        <v>84</v>
      </c>
      <c r="F94">
        <v>93</v>
      </c>
      <c r="G94">
        <v>100</v>
      </c>
      <c r="H94">
        <v>107</v>
      </c>
      <c r="I94">
        <v>112</v>
      </c>
      <c r="J94">
        <v>118</v>
      </c>
      <c r="K94">
        <v>123</v>
      </c>
      <c r="L94">
        <v>129</v>
      </c>
      <c r="M94">
        <v>135</v>
      </c>
      <c r="N94">
        <v>141</v>
      </c>
      <c r="O94">
        <v>147</v>
      </c>
      <c r="P94">
        <v>153</v>
      </c>
      <c r="Q94">
        <v>156</v>
      </c>
      <c r="R94">
        <v>158</v>
      </c>
      <c r="S94">
        <v>159</v>
      </c>
      <c r="T94">
        <v>159</v>
      </c>
      <c r="U94">
        <v>160</v>
      </c>
      <c r="V94">
        <v>160</v>
      </c>
      <c r="W94">
        <f>wzrost[[#This Row],[19lat]]-wzrost[[#This Row],[dlugosc_ur]]</f>
        <v>111</v>
      </c>
      <c r="X94">
        <f>wzrost[[#This Row],[19lat]]-wzrost[[#This Row],[15lat]]</f>
        <v>2</v>
      </c>
      <c r="Y94">
        <f>IF(wzrost[[#This Row],[1rok]]&lt;=5,IF(wzrost[[#This Row],[plec]]="ch",1,0),0)</f>
        <v>0</v>
      </c>
      <c r="Z94" s="1"/>
      <c r="AA94" s="1"/>
      <c r="AB94" s="1" t="e">
        <f>_xlfn.PERCENTILE.INC(wzrost[1rok],5)</f>
        <v>#NUM!</v>
      </c>
      <c r="BC94" s="6">
        <v>60</v>
      </c>
      <c r="BD94" s="6">
        <v>80</v>
      </c>
      <c r="BE94" s="6">
        <v>90</v>
      </c>
      <c r="BF94" s="6">
        <v>101</v>
      </c>
      <c r="BG94" s="6">
        <v>109</v>
      </c>
      <c r="BH94" s="6">
        <v>117</v>
      </c>
      <c r="BI94" s="6">
        <v>123</v>
      </c>
      <c r="BJ94" s="6">
        <v>129</v>
      </c>
      <c r="BK94" s="6">
        <v>135</v>
      </c>
      <c r="BL94" s="6">
        <v>141</v>
      </c>
      <c r="BM94" s="6">
        <v>147</v>
      </c>
      <c r="BN94" s="6">
        <v>153</v>
      </c>
      <c r="BO94" s="6">
        <v>160</v>
      </c>
      <c r="BP94" s="6">
        <v>167</v>
      </c>
      <c r="BQ94" s="6">
        <v>175</v>
      </c>
      <c r="BR94" s="6">
        <v>180</v>
      </c>
      <c r="BS94" s="6">
        <v>184</v>
      </c>
      <c r="BT94" s="6">
        <v>186</v>
      </c>
      <c r="BU94" s="6">
        <v>187</v>
      </c>
      <c r="BV94" s="6">
        <v>187</v>
      </c>
      <c r="BW94" s="7">
        <v>127</v>
      </c>
      <c r="BX94" s="11">
        <f t="shared" si="27"/>
        <v>20</v>
      </c>
      <c r="BY94" s="11">
        <f t="shared" si="28"/>
        <v>10</v>
      </c>
      <c r="BZ94" s="11">
        <f t="shared" si="29"/>
        <v>11</v>
      </c>
      <c r="CA94" s="11">
        <f t="shared" si="30"/>
        <v>8</v>
      </c>
      <c r="CB94" s="11">
        <f t="shared" si="31"/>
        <v>8</v>
      </c>
      <c r="CC94" s="11">
        <f t="shared" si="32"/>
        <v>6</v>
      </c>
      <c r="CD94" s="11">
        <f t="shared" si="33"/>
        <v>6</v>
      </c>
      <c r="CE94" s="11">
        <f t="shared" si="34"/>
        <v>6</v>
      </c>
      <c r="CF94" s="11">
        <f t="shared" si="35"/>
        <v>6</v>
      </c>
      <c r="CG94" s="11">
        <f t="shared" si="36"/>
        <v>6</v>
      </c>
      <c r="CH94" s="11">
        <f t="shared" si="37"/>
        <v>6</v>
      </c>
      <c r="CI94" s="11">
        <f t="shared" si="38"/>
        <v>7</v>
      </c>
      <c r="CJ94" s="11">
        <f t="shared" si="39"/>
        <v>7</v>
      </c>
      <c r="CK94" s="11">
        <f t="shared" si="40"/>
        <v>8</v>
      </c>
      <c r="CL94" s="11">
        <f t="shared" si="41"/>
        <v>5</v>
      </c>
      <c r="CM94" s="11">
        <f t="shared" si="42"/>
        <v>4</v>
      </c>
      <c r="CN94" s="11">
        <f t="shared" si="43"/>
        <v>2</v>
      </c>
      <c r="CO94" s="11">
        <f t="shared" si="44"/>
        <v>1</v>
      </c>
      <c r="CP94" s="11">
        <f t="shared" si="45"/>
        <v>0</v>
      </c>
      <c r="CS94" s="6">
        <v>56</v>
      </c>
      <c r="CT94" s="6">
        <v>74</v>
      </c>
      <c r="CU94" s="6">
        <v>90</v>
      </c>
      <c r="CV94" s="6">
        <v>100</v>
      </c>
      <c r="CW94" s="6">
        <v>108</v>
      </c>
      <c r="CX94" s="6">
        <v>116</v>
      </c>
      <c r="CY94" s="6">
        <v>122</v>
      </c>
      <c r="CZ94" s="6">
        <v>128</v>
      </c>
      <c r="DA94" s="6">
        <v>134</v>
      </c>
      <c r="DB94" s="6">
        <v>140</v>
      </c>
      <c r="DC94" s="6">
        <v>147</v>
      </c>
      <c r="DD94" s="6">
        <v>154</v>
      </c>
      <c r="DE94" s="6">
        <v>160</v>
      </c>
      <c r="DF94" s="6">
        <v>166</v>
      </c>
      <c r="DG94" s="6">
        <v>169</v>
      </c>
      <c r="DH94" s="6">
        <v>171</v>
      </c>
      <c r="DI94" s="6">
        <v>172</v>
      </c>
      <c r="DJ94" s="6">
        <v>172</v>
      </c>
      <c r="DK94" s="6">
        <v>172</v>
      </c>
      <c r="DL94" s="6">
        <v>172</v>
      </c>
      <c r="DM94" s="6">
        <v>116</v>
      </c>
      <c r="DN94" s="6">
        <f>Tabela2[[#This Row],[1rok]]-Tabela2[[#This Row],[dlugosc_ur]]</f>
        <v>18</v>
      </c>
      <c r="DO94" s="14">
        <f>Tabela2[[#This Row],[2lata]]-Tabela2[[#This Row],[1rok]]</f>
        <v>16</v>
      </c>
      <c r="DP94" s="14">
        <f>Tabela2[[#This Row],[3lata]]-Tabela2[[#This Row],[2lata]]</f>
        <v>10</v>
      </c>
      <c r="DQ94" s="14">
        <f>Tabela2[[#This Row],[4lata]]-Tabela2[[#This Row],[3lata]]</f>
        <v>8</v>
      </c>
      <c r="DR94" s="14">
        <f>Tabela2[[#This Row],[5lat]]-Tabela2[[#This Row],[4lata]]</f>
        <v>8</v>
      </c>
      <c r="DS94" s="14">
        <f>Tabela2[[#This Row],[6lat]]-Tabela2[[#This Row],[5lat]]</f>
        <v>6</v>
      </c>
      <c r="DT94" s="14">
        <f>Tabela2[[#This Row],[7lat]]-Tabela2[[#This Row],[6lat]]</f>
        <v>6</v>
      </c>
      <c r="DU94" s="14">
        <f>Tabela2[[#This Row],[8lat]]-Tabela2[[#This Row],[7lat]]</f>
        <v>6</v>
      </c>
      <c r="DV94" s="14">
        <f>Tabela2[[#This Row],[9lat]]-Tabela2[[#This Row],[8lat]]</f>
        <v>6</v>
      </c>
      <c r="DW94" s="14">
        <f>Tabela2[[#This Row],[10lat]]-Tabela2[[#This Row],[9lat]]</f>
        <v>7</v>
      </c>
      <c r="DX94" s="14">
        <f>Tabela2[[#This Row],[11lat]]-Tabela2[[#This Row],[10lat]]</f>
        <v>7</v>
      </c>
      <c r="DY94" s="14">
        <f>Tabela2[[#This Row],[12lat]]-Tabela2[[#This Row],[11lat]]</f>
        <v>6</v>
      </c>
      <c r="DZ94" s="14">
        <f>Tabela2[[#This Row],[13lat]]-Tabela2[[#This Row],[12lat]]</f>
        <v>6</v>
      </c>
      <c r="EA94" s="14">
        <f>Tabela2[[#This Row],[14lat]]-Tabela2[[#This Row],[13lat]]</f>
        <v>3</v>
      </c>
      <c r="EB94" s="14">
        <f>Tabela2[[#This Row],[15lat]]-Tabela2[[#This Row],[14lat]]</f>
        <v>2</v>
      </c>
      <c r="EC94" s="14">
        <f>Tabela2[[#This Row],[16lat]]-Tabela2[[#This Row],[15lat]]</f>
        <v>1</v>
      </c>
      <c r="ED94" s="14">
        <f>Tabela2[[#This Row],[17 lat]]-Tabela2[[#This Row],[16lat]]</f>
        <v>0</v>
      </c>
      <c r="EE94" s="14">
        <f>Tabela2[[#This Row],[18lat]]-Tabela2[[#This Row],[17 lat]]</f>
        <v>0</v>
      </c>
      <c r="EF94" s="14">
        <f>Tabela2[[#This Row],[19lat]]-Tabela2[[#This Row],[18lat]]</f>
        <v>0</v>
      </c>
    </row>
    <row r="95" spans="1:136" x14ac:dyDescent="0.25">
      <c r="A95">
        <v>175</v>
      </c>
      <c r="B95" s="1" t="s">
        <v>22</v>
      </c>
      <c r="C95">
        <v>46</v>
      </c>
      <c r="D95">
        <v>64</v>
      </c>
      <c r="E95">
        <v>82</v>
      </c>
      <c r="F95">
        <v>91</v>
      </c>
      <c r="G95">
        <v>99</v>
      </c>
      <c r="H95">
        <v>106</v>
      </c>
      <c r="I95">
        <v>111</v>
      </c>
      <c r="J95">
        <v>117</v>
      </c>
      <c r="K95">
        <v>123</v>
      </c>
      <c r="L95">
        <v>129</v>
      </c>
      <c r="M95">
        <v>135</v>
      </c>
      <c r="N95">
        <v>141</v>
      </c>
      <c r="O95">
        <v>147</v>
      </c>
      <c r="P95">
        <v>151</v>
      </c>
      <c r="Q95">
        <v>154</v>
      </c>
      <c r="R95">
        <v>156</v>
      </c>
      <c r="S95">
        <v>156</v>
      </c>
      <c r="T95">
        <v>157</v>
      </c>
      <c r="U95">
        <v>157</v>
      </c>
      <c r="V95">
        <v>157</v>
      </c>
      <c r="W95">
        <f>wzrost[[#This Row],[19lat]]-wzrost[[#This Row],[dlugosc_ur]]</f>
        <v>111</v>
      </c>
      <c r="X95">
        <f>wzrost[[#This Row],[19lat]]-wzrost[[#This Row],[15lat]]</f>
        <v>1</v>
      </c>
      <c r="Y95">
        <f>IF(wzrost[[#This Row],[1rok]]&lt;=5,IF(wzrost[[#This Row],[plec]]="ch",1,0),0)</f>
        <v>0</v>
      </c>
      <c r="Z95" s="1"/>
      <c r="AA95" s="1"/>
      <c r="AB95" s="1" t="e">
        <f>_xlfn.PERCENTILE.INC(wzrost[1rok],5)</f>
        <v>#NUM!</v>
      </c>
      <c r="BC95" s="8">
        <v>59</v>
      </c>
      <c r="BD95" s="8">
        <v>79</v>
      </c>
      <c r="BE95" s="8">
        <v>91</v>
      </c>
      <c r="BF95" s="8">
        <v>100</v>
      </c>
      <c r="BG95" s="8">
        <v>108</v>
      </c>
      <c r="BH95" s="8">
        <v>115</v>
      </c>
      <c r="BI95" s="8">
        <v>122</v>
      </c>
      <c r="BJ95" s="8">
        <v>128</v>
      </c>
      <c r="BK95" s="8">
        <v>134</v>
      </c>
      <c r="BL95" s="8">
        <v>140</v>
      </c>
      <c r="BM95" s="8">
        <v>145</v>
      </c>
      <c r="BN95" s="8">
        <v>151</v>
      </c>
      <c r="BO95" s="8">
        <v>158</v>
      </c>
      <c r="BP95" s="8">
        <v>165</v>
      </c>
      <c r="BQ95" s="8">
        <v>173</v>
      </c>
      <c r="BR95" s="8">
        <v>179</v>
      </c>
      <c r="BS95" s="8">
        <v>183</v>
      </c>
      <c r="BT95" s="8">
        <v>185</v>
      </c>
      <c r="BU95" s="8">
        <v>185</v>
      </c>
      <c r="BV95" s="8">
        <v>186</v>
      </c>
      <c r="BW95" s="9">
        <v>127</v>
      </c>
      <c r="BX95" s="11">
        <f t="shared" si="27"/>
        <v>20</v>
      </c>
      <c r="BY95" s="11">
        <f t="shared" si="28"/>
        <v>12</v>
      </c>
      <c r="BZ95" s="11">
        <f t="shared" si="29"/>
        <v>9</v>
      </c>
      <c r="CA95" s="11">
        <f t="shared" si="30"/>
        <v>8</v>
      </c>
      <c r="CB95" s="11">
        <f t="shared" si="31"/>
        <v>7</v>
      </c>
      <c r="CC95" s="11">
        <f t="shared" si="32"/>
        <v>7</v>
      </c>
      <c r="CD95" s="11">
        <f t="shared" si="33"/>
        <v>6</v>
      </c>
      <c r="CE95" s="11">
        <f t="shared" si="34"/>
        <v>6</v>
      </c>
      <c r="CF95" s="11">
        <f t="shared" si="35"/>
        <v>6</v>
      </c>
      <c r="CG95" s="11">
        <f t="shared" si="36"/>
        <v>5</v>
      </c>
      <c r="CH95" s="11">
        <f t="shared" si="37"/>
        <v>6</v>
      </c>
      <c r="CI95" s="11">
        <f t="shared" si="38"/>
        <v>7</v>
      </c>
      <c r="CJ95" s="11">
        <f t="shared" si="39"/>
        <v>7</v>
      </c>
      <c r="CK95" s="11">
        <f t="shared" si="40"/>
        <v>8</v>
      </c>
      <c r="CL95" s="11">
        <f t="shared" si="41"/>
        <v>6</v>
      </c>
      <c r="CM95" s="11">
        <f t="shared" si="42"/>
        <v>4</v>
      </c>
      <c r="CN95" s="11">
        <f t="shared" si="43"/>
        <v>2</v>
      </c>
      <c r="CO95" s="11">
        <f t="shared" si="44"/>
        <v>0</v>
      </c>
      <c r="CP95" s="11">
        <f t="shared" si="45"/>
        <v>1</v>
      </c>
      <c r="CS95" s="8">
        <v>56</v>
      </c>
      <c r="CT95" s="8">
        <v>74</v>
      </c>
      <c r="CU95" s="8">
        <v>90</v>
      </c>
      <c r="CV95" s="8">
        <v>100</v>
      </c>
      <c r="CW95" s="8">
        <v>108</v>
      </c>
      <c r="CX95" s="8">
        <v>115</v>
      </c>
      <c r="CY95" s="8">
        <v>121</v>
      </c>
      <c r="CZ95" s="8">
        <v>128</v>
      </c>
      <c r="DA95" s="8">
        <v>134</v>
      </c>
      <c r="DB95" s="8">
        <v>140</v>
      </c>
      <c r="DC95" s="8">
        <v>147</v>
      </c>
      <c r="DD95" s="8">
        <v>153</v>
      </c>
      <c r="DE95" s="8">
        <v>160</v>
      </c>
      <c r="DF95" s="8">
        <v>165</v>
      </c>
      <c r="DG95" s="8">
        <v>169</v>
      </c>
      <c r="DH95" s="8">
        <v>171</v>
      </c>
      <c r="DI95" s="8">
        <v>171</v>
      </c>
      <c r="DJ95" s="8">
        <v>172</v>
      </c>
      <c r="DK95" s="8">
        <v>172</v>
      </c>
      <c r="DL95" s="8">
        <v>172</v>
      </c>
      <c r="DM95" s="8">
        <v>116</v>
      </c>
      <c r="DN95" s="6">
        <f>Tabela2[[#This Row],[1rok]]-Tabela2[[#This Row],[dlugosc_ur]]</f>
        <v>18</v>
      </c>
      <c r="DO95" s="14">
        <f>Tabela2[[#This Row],[2lata]]-Tabela2[[#This Row],[1rok]]</f>
        <v>16</v>
      </c>
      <c r="DP95" s="14">
        <f>Tabela2[[#This Row],[3lata]]-Tabela2[[#This Row],[2lata]]</f>
        <v>10</v>
      </c>
      <c r="DQ95" s="14">
        <f>Tabela2[[#This Row],[4lata]]-Tabela2[[#This Row],[3lata]]</f>
        <v>8</v>
      </c>
      <c r="DR95" s="14">
        <f>Tabela2[[#This Row],[5lat]]-Tabela2[[#This Row],[4lata]]</f>
        <v>7</v>
      </c>
      <c r="DS95" s="14">
        <f>Tabela2[[#This Row],[6lat]]-Tabela2[[#This Row],[5lat]]</f>
        <v>6</v>
      </c>
      <c r="DT95" s="14">
        <f>Tabela2[[#This Row],[7lat]]-Tabela2[[#This Row],[6lat]]</f>
        <v>7</v>
      </c>
      <c r="DU95" s="14">
        <f>Tabela2[[#This Row],[8lat]]-Tabela2[[#This Row],[7lat]]</f>
        <v>6</v>
      </c>
      <c r="DV95" s="14">
        <f>Tabela2[[#This Row],[9lat]]-Tabela2[[#This Row],[8lat]]</f>
        <v>6</v>
      </c>
      <c r="DW95" s="14">
        <f>Tabela2[[#This Row],[10lat]]-Tabela2[[#This Row],[9lat]]</f>
        <v>7</v>
      </c>
      <c r="DX95" s="14">
        <f>Tabela2[[#This Row],[11lat]]-Tabela2[[#This Row],[10lat]]</f>
        <v>6</v>
      </c>
      <c r="DY95" s="14">
        <f>Tabela2[[#This Row],[12lat]]-Tabela2[[#This Row],[11lat]]</f>
        <v>7</v>
      </c>
      <c r="DZ95" s="14">
        <f>Tabela2[[#This Row],[13lat]]-Tabela2[[#This Row],[12lat]]</f>
        <v>5</v>
      </c>
      <c r="EA95" s="14">
        <f>Tabela2[[#This Row],[14lat]]-Tabela2[[#This Row],[13lat]]</f>
        <v>4</v>
      </c>
      <c r="EB95" s="14">
        <f>Tabela2[[#This Row],[15lat]]-Tabela2[[#This Row],[14lat]]</f>
        <v>2</v>
      </c>
      <c r="EC95" s="14">
        <f>Tabela2[[#This Row],[16lat]]-Tabela2[[#This Row],[15lat]]</f>
        <v>0</v>
      </c>
      <c r="ED95" s="14">
        <f>Tabela2[[#This Row],[17 lat]]-Tabela2[[#This Row],[16lat]]</f>
        <v>1</v>
      </c>
      <c r="EE95" s="14">
        <f>Tabela2[[#This Row],[18lat]]-Tabela2[[#This Row],[17 lat]]</f>
        <v>0</v>
      </c>
      <c r="EF95" s="14">
        <f>Tabela2[[#This Row],[19lat]]-Tabela2[[#This Row],[18lat]]</f>
        <v>0</v>
      </c>
    </row>
    <row r="96" spans="1:136" x14ac:dyDescent="0.25">
      <c r="A96">
        <v>186</v>
      </c>
      <c r="B96" s="1" t="s">
        <v>22</v>
      </c>
      <c r="C96">
        <v>47</v>
      </c>
      <c r="D96">
        <v>66</v>
      </c>
      <c r="E96">
        <v>83</v>
      </c>
      <c r="F96">
        <v>92</v>
      </c>
      <c r="G96">
        <v>99</v>
      </c>
      <c r="H96">
        <v>106</v>
      </c>
      <c r="I96">
        <v>111</v>
      </c>
      <c r="J96">
        <v>116</v>
      </c>
      <c r="K96">
        <v>122</v>
      </c>
      <c r="L96">
        <v>128</v>
      </c>
      <c r="M96">
        <v>134</v>
      </c>
      <c r="N96">
        <v>140</v>
      </c>
      <c r="O96">
        <v>146</v>
      </c>
      <c r="P96">
        <v>151</v>
      </c>
      <c r="Q96">
        <v>155</v>
      </c>
      <c r="R96">
        <v>157</v>
      </c>
      <c r="S96">
        <v>158</v>
      </c>
      <c r="T96">
        <v>158</v>
      </c>
      <c r="U96">
        <v>158</v>
      </c>
      <c r="V96">
        <v>158</v>
      </c>
      <c r="W96">
        <f>wzrost[[#This Row],[19lat]]-wzrost[[#This Row],[dlugosc_ur]]</f>
        <v>111</v>
      </c>
      <c r="X96">
        <f>wzrost[[#This Row],[19lat]]-wzrost[[#This Row],[15lat]]</f>
        <v>1</v>
      </c>
      <c r="Y96">
        <f>IF(wzrost[[#This Row],[1rok]]&lt;=5,IF(wzrost[[#This Row],[plec]]="ch",1,0),0)</f>
        <v>0</v>
      </c>
      <c r="Z96" s="1"/>
      <c r="AA96" s="1"/>
      <c r="AB96" s="1" t="e">
        <f>_xlfn.PERCENTILE.INC(wzrost[1rok],5)</f>
        <v>#NUM!</v>
      </c>
      <c r="BC96" s="6">
        <v>59</v>
      </c>
      <c r="BD96" s="6">
        <v>79</v>
      </c>
      <c r="BE96" s="6">
        <v>91</v>
      </c>
      <c r="BF96" s="6">
        <v>100</v>
      </c>
      <c r="BG96" s="6">
        <v>108</v>
      </c>
      <c r="BH96" s="6">
        <v>115</v>
      </c>
      <c r="BI96" s="6">
        <v>122</v>
      </c>
      <c r="BJ96" s="6">
        <v>128</v>
      </c>
      <c r="BK96" s="6">
        <v>134</v>
      </c>
      <c r="BL96" s="6">
        <v>140</v>
      </c>
      <c r="BM96" s="6">
        <v>145</v>
      </c>
      <c r="BN96" s="6">
        <v>151</v>
      </c>
      <c r="BO96" s="6">
        <v>158</v>
      </c>
      <c r="BP96" s="6">
        <v>165</v>
      </c>
      <c r="BQ96" s="6">
        <v>173</v>
      </c>
      <c r="BR96" s="6">
        <v>179</v>
      </c>
      <c r="BS96" s="6">
        <v>183</v>
      </c>
      <c r="BT96" s="6">
        <v>185</v>
      </c>
      <c r="BU96" s="6">
        <v>185</v>
      </c>
      <c r="BV96" s="6">
        <v>186</v>
      </c>
      <c r="BW96" s="7">
        <v>127</v>
      </c>
      <c r="BX96" s="11">
        <f t="shared" si="27"/>
        <v>20</v>
      </c>
      <c r="BY96" s="11">
        <f t="shared" si="28"/>
        <v>12</v>
      </c>
      <c r="BZ96" s="11">
        <f t="shared" si="29"/>
        <v>9</v>
      </c>
      <c r="CA96" s="11">
        <f t="shared" si="30"/>
        <v>8</v>
      </c>
      <c r="CB96" s="11">
        <f t="shared" si="31"/>
        <v>7</v>
      </c>
      <c r="CC96" s="11">
        <f t="shared" si="32"/>
        <v>7</v>
      </c>
      <c r="CD96" s="11">
        <f t="shared" si="33"/>
        <v>6</v>
      </c>
      <c r="CE96" s="11">
        <f t="shared" si="34"/>
        <v>6</v>
      </c>
      <c r="CF96" s="11">
        <f t="shared" si="35"/>
        <v>6</v>
      </c>
      <c r="CG96" s="11">
        <f t="shared" si="36"/>
        <v>5</v>
      </c>
      <c r="CH96" s="11">
        <f t="shared" si="37"/>
        <v>6</v>
      </c>
      <c r="CI96" s="11">
        <f t="shared" si="38"/>
        <v>7</v>
      </c>
      <c r="CJ96" s="11">
        <f t="shared" si="39"/>
        <v>7</v>
      </c>
      <c r="CK96" s="11">
        <f t="shared" si="40"/>
        <v>8</v>
      </c>
      <c r="CL96" s="11">
        <f t="shared" si="41"/>
        <v>6</v>
      </c>
      <c r="CM96" s="11">
        <f t="shared" si="42"/>
        <v>4</v>
      </c>
      <c r="CN96" s="11">
        <f t="shared" si="43"/>
        <v>2</v>
      </c>
      <c r="CO96" s="11">
        <f t="shared" si="44"/>
        <v>0</v>
      </c>
      <c r="CP96" s="11">
        <f t="shared" si="45"/>
        <v>1</v>
      </c>
      <c r="CS96" s="6">
        <v>54</v>
      </c>
      <c r="CT96" s="6">
        <v>75</v>
      </c>
      <c r="CU96" s="6">
        <v>89</v>
      </c>
      <c r="CV96" s="6">
        <v>99</v>
      </c>
      <c r="CW96" s="6">
        <v>108</v>
      </c>
      <c r="CX96" s="6">
        <v>115</v>
      </c>
      <c r="CY96" s="6">
        <v>121</v>
      </c>
      <c r="CZ96" s="6">
        <v>127</v>
      </c>
      <c r="DA96" s="6">
        <v>133</v>
      </c>
      <c r="DB96" s="6">
        <v>139</v>
      </c>
      <c r="DC96" s="6">
        <v>146</v>
      </c>
      <c r="DD96" s="6">
        <v>152</v>
      </c>
      <c r="DE96" s="6">
        <v>159</v>
      </c>
      <c r="DF96" s="6">
        <v>164</v>
      </c>
      <c r="DG96" s="6">
        <v>167</v>
      </c>
      <c r="DH96" s="6">
        <v>169</v>
      </c>
      <c r="DI96" s="6">
        <v>170</v>
      </c>
      <c r="DJ96" s="6">
        <v>170</v>
      </c>
      <c r="DK96" s="6">
        <v>170</v>
      </c>
      <c r="DL96" s="6">
        <v>170</v>
      </c>
      <c r="DM96" s="6">
        <v>116</v>
      </c>
      <c r="DN96" s="6">
        <f>Tabela2[[#This Row],[1rok]]-Tabela2[[#This Row],[dlugosc_ur]]</f>
        <v>21</v>
      </c>
      <c r="DO96" s="14">
        <f>Tabela2[[#This Row],[2lata]]-Tabela2[[#This Row],[1rok]]</f>
        <v>14</v>
      </c>
      <c r="DP96" s="14">
        <f>Tabela2[[#This Row],[3lata]]-Tabela2[[#This Row],[2lata]]</f>
        <v>10</v>
      </c>
      <c r="DQ96" s="14">
        <f>Tabela2[[#This Row],[4lata]]-Tabela2[[#This Row],[3lata]]</f>
        <v>9</v>
      </c>
      <c r="DR96" s="14">
        <f>Tabela2[[#This Row],[5lat]]-Tabela2[[#This Row],[4lata]]</f>
        <v>7</v>
      </c>
      <c r="DS96" s="14">
        <f>Tabela2[[#This Row],[6lat]]-Tabela2[[#This Row],[5lat]]</f>
        <v>6</v>
      </c>
      <c r="DT96" s="14">
        <f>Tabela2[[#This Row],[7lat]]-Tabela2[[#This Row],[6lat]]</f>
        <v>6</v>
      </c>
      <c r="DU96" s="14">
        <f>Tabela2[[#This Row],[8lat]]-Tabela2[[#This Row],[7lat]]</f>
        <v>6</v>
      </c>
      <c r="DV96" s="14">
        <f>Tabela2[[#This Row],[9lat]]-Tabela2[[#This Row],[8lat]]</f>
        <v>6</v>
      </c>
      <c r="DW96" s="14">
        <f>Tabela2[[#This Row],[10lat]]-Tabela2[[#This Row],[9lat]]</f>
        <v>7</v>
      </c>
      <c r="DX96" s="14">
        <f>Tabela2[[#This Row],[11lat]]-Tabela2[[#This Row],[10lat]]</f>
        <v>6</v>
      </c>
      <c r="DY96" s="14">
        <f>Tabela2[[#This Row],[12lat]]-Tabela2[[#This Row],[11lat]]</f>
        <v>7</v>
      </c>
      <c r="DZ96" s="14">
        <f>Tabela2[[#This Row],[13lat]]-Tabela2[[#This Row],[12lat]]</f>
        <v>5</v>
      </c>
      <c r="EA96" s="14">
        <f>Tabela2[[#This Row],[14lat]]-Tabela2[[#This Row],[13lat]]</f>
        <v>3</v>
      </c>
      <c r="EB96" s="14">
        <f>Tabela2[[#This Row],[15lat]]-Tabela2[[#This Row],[14lat]]</f>
        <v>2</v>
      </c>
      <c r="EC96" s="14">
        <f>Tabela2[[#This Row],[16lat]]-Tabela2[[#This Row],[15lat]]</f>
        <v>1</v>
      </c>
      <c r="ED96" s="14">
        <f>Tabela2[[#This Row],[17 lat]]-Tabela2[[#This Row],[16lat]]</f>
        <v>0</v>
      </c>
      <c r="EE96" s="14">
        <f>Tabela2[[#This Row],[18lat]]-Tabela2[[#This Row],[17 lat]]</f>
        <v>0</v>
      </c>
      <c r="EF96" s="14">
        <f>Tabela2[[#This Row],[19lat]]-Tabela2[[#This Row],[18lat]]</f>
        <v>0</v>
      </c>
    </row>
    <row r="97" spans="1:136" x14ac:dyDescent="0.25">
      <c r="A97">
        <v>194</v>
      </c>
      <c r="B97" s="1" t="s">
        <v>22</v>
      </c>
      <c r="C97">
        <v>47</v>
      </c>
      <c r="D97">
        <v>66</v>
      </c>
      <c r="E97">
        <v>83</v>
      </c>
      <c r="F97">
        <v>92</v>
      </c>
      <c r="G97">
        <v>99</v>
      </c>
      <c r="H97">
        <v>105</v>
      </c>
      <c r="I97">
        <v>111</v>
      </c>
      <c r="J97">
        <v>116</v>
      </c>
      <c r="K97">
        <v>122</v>
      </c>
      <c r="L97">
        <v>127</v>
      </c>
      <c r="M97">
        <v>133</v>
      </c>
      <c r="N97">
        <v>140</v>
      </c>
      <c r="O97">
        <v>146</v>
      </c>
      <c r="P97">
        <v>151</v>
      </c>
      <c r="Q97">
        <v>154</v>
      </c>
      <c r="R97">
        <v>156</v>
      </c>
      <c r="S97">
        <v>157</v>
      </c>
      <c r="T97">
        <v>158</v>
      </c>
      <c r="U97">
        <v>158</v>
      </c>
      <c r="V97">
        <v>158</v>
      </c>
      <c r="W97">
        <f>wzrost[[#This Row],[19lat]]-wzrost[[#This Row],[dlugosc_ur]]</f>
        <v>111</v>
      </c>
      <c r="X97">
        <f>wzrost[[#This Row],[19lat]]-wzrost[[#This Row],[15lat]]</f>
        <v>2</v>
      </c>
      <c r="Y97">
        <f>IF(wzrost[[#This Row],[1rok]]&lt;=5,IF(wzrost[[#This Row],[plec]]="ch",1,0),0)</f>
        <v>0</v>
      </c>
      <c r="Z97" s="1"/>
      <c r="AA97" s="1"/>
      <c r="AB97" s="1" t="e">
        <f>_xlfn.PERCENTILE.INC(wzrost[1rok],5)</f>
        <v>#NUM!</v>
      </c>
      <c r="BC97" s="8">
        <v>60</v>
      </c>
      <c r="BD97" s="8">
        <v>80</v>
      </c>
      <c r="BE97" s="8">
        <v>90</v>
      </c>
      <c r="BF97" s="8">
        <v>101</v>
      </c>
      <c r="BG97" s="8">
        <v>109</v>
      </c>
      <c r="BH97" s="8">
        <v>116</v>
      </c>
      <c r="BI97" s="8">
        <v>123</v>
      </c>
      <c r="BJ97" s="8">
        <v>129</v>
      </c>
      <c r="BK97" s="8">
        <v>135</v>
      </c>
      <c r="BL97" s="8">
        <v>141</v>
      </c>
      <c r="BM97" s="8">
        <v>147</v>
      </c>
      <c r="BN97" s="8">
        <v>153</v>
      </c>
      <c r="BO97" s="8">
        <v>159</v>
      </c>
      <c r="BP97" s="8">
        <v>167</v>
      </c>
      <c r="BQ97" s="8">
        <v>174</v>
      </c>
      <c r="BR97" s="8">
        <v>180</v>
      </c>
      <c r="BS97" s="8">
        <v>184</v>
      </c>
      <c r="BT97" s="8">
        <v>186</v>
      </c>
      <c r="BU97" s="8">
        <v>187</v>
      </c>
      <c r="BV97" s="8">
        <v>187</v>
      </c>
      <c r="BW97" s="9">
        <v>127</v>
      </c>
      <c r="BX97" s="11">
        <f t="shared" si="27"/>
        <v>20</v>
      </c>
      <c r="BY97" s="11">
        <f t="shared" si="28"/>
        <v>10</v>
      </c>
      <c r="BZ97" s="11">
        <f t="shared" si="29"/>
        <v>11</v>
      </c>
      <c r="CA97" s="11">
        <f t="shared" si="30"/>
        <v>8</v>
      </c>
      <c r="CB97" s="11">
        <f t="shared" si="31"/>
        <v>7</v>
      </c>
      <c r="CC97" s="11">
        <f t="shared" si="32"/>
        <v>7</v>
      </c>
      <c r="CD97" s="11">
        <f t="shared" si="33"/>
        <v>6</v>
      </c>
      <c r="CE97" s="11">
        <f t="shared" si="34"/>
        <v>6</v>
      </c>
      <c r="CF97" s="11">
        <f t="shared" si="35"/>
        <v>6</v>
      </c>
      <c r="CG97" s="11">
        <f t="shared" si="36"/>
        <v>6</v>
      </c>
      <c r="CH97" s="11">
        <f t="shared" si="37"/>
        <v>6</v>
      </c>
      <c r="CI97" s="11">
        <f t="shared" si="38"/>
        <v>6</v>
      </c>
      <c r="CJ97" s="11">
        <f t="shared" si="39"/>
        <v>8</v>
      </c>
      <c r="CK97" s="11">
        <f t="shared" si="40"/>
        <v>7</v>
      </c>
      <c r="CL97" s="11">
        <f t="shared" si="41"/>
        <v>6</v>
      </c>
      <c r="CM97" s="11">
        <f t="shared" si="42"/>
        <v>4</v>
      </c>
      <c r="CN97" s="11">
        <f t="shared" si="43"/>
        <v>2</v>
      </c>
      <c r="CO97" s="11">
        <f t="shared" si="44"/>
        <v>1</v>
      </c>
      <c r="CP97" s="11">
        <f t="shared" si="45"/>
        <v>0</v>
      </c>
      <c r="CS97" s="8">
        <v>54</v>
      </c>
      <c r="CT97" s="8">
        <v>75</v>
      </c>
      <c r="CU97" s="8">
        <v>89</v>
      </c>
      <c r="CV97" s="8">
        <v>99</v>
      </c>
      <c r="CW97" s="8">
        <v>108</v>
      </c>
      <c r="CX97" s="8">
        <v>115</v>
      </c>
      <c r="CY97" s="8">
        <v>121</v>
      </c>
      <c r="CZ97" s="8">
        <v>127</v>
      </c>
      <c r="DA97" s="8">
        <v>133</v>
      </c>
      <c r="DB97" s="8">
        <v>139</v>
      </c>
      <c r="DC97" s="8">
        <v>146</v>
      </c>
      <c r="DD97" s="8">
        <v>152</v>
      </c>
      <c r="DE97" s="8">
        <v>159</v>
      </c>
      <c r="DF97" s="8">
        <v>164</v>
      </c>
      <c r="DG97" s="8">
        <v>167</v>
      </c>
      <c r="DH97" s="8">
        <v>169</v>
      </c>
      <c r="DI97" s="8">
        <v>170</v>
      </c>
      <c r="DJ97" s="8">
        <v>170</v>
      </c>
      <c r="DK97" s="8">
        <v>170</v>
      </c>
      <c r="DL97" s="8">
        <v>170</v>
      </c>
      <c r="DM97" s="8">
        <v>116</v>
      </c>
      <c r="DN97" s="6">
        <f>Tabela2[[#This Row],[1rok]]-Tabela2[[#This Row],[dlugosc_ur]]</f>
        <v>21</v>
      </c>
      <c r="DO97" s="14">
        <f>Tabela2[[#This Row],[2lata]]-Tabela2[[#This Row],[1rok]]</f>
        <v>14</v>
      </c>
      <c r="DP97" s="14">
        <f>Tabela2[[#This Row],[3lata]]-Tabela2[[#This Row],[2lata]]</f>
        <v>10</v>
      </c>
      <c r="DQ97" s="14">
        <f>Tabela2[[#This Row],[4lata]]-Tabela2[[#This Row],[3lata]]</f>
        <v>9</v>
      </c>
      <c r="DR97" s="14">
        <f>Tabela2[[#This Row],[5lat]]-Tabela2[[#This Row],[4lata]]</f>
        <v>7</v>
      </c>
      <c r="DS97" s="14">
        <f>Tabela2[[#This Row],[6lat]]-Tabela2[[#This Row],[5lat]]</f>
        <v>6</v>
      </c>
      <c r="DT97" s="14">
        <f>Tabela2[[#This Row],[7lat]]-Tabela2[[#This Row],[6lat]]</f>
        <v>6</v>
      </c>
      <c r="DU97" s="14">
        <f>Tabela2[[#This Row],[8lat]]-Tabela2[[#This Row],[7lat]]</f>
        <v>6</v>
      </c>
      <c r="DV97" s="14">
        <f>Tabela2[[#This Row],[9lat]]-Tabela2[[#This Row],[8lat]]</f>
        <v>6</v>
      </c>
      <c r="DW97" s="14">
        <f>Tabela2[[#This Row],[10lat]]-Tabela2[[#This Row],[9lat]]</f>
        <v>7</v>
      </c>
      <c r="DX97" s="14">
        <f>Tabela2[[#This Row],[11lat]]-Tabela2[[#This Row],[10lat]]</f>
        <v>6</v>
      </c>
      <c r="DY97" s="14">
        <f>Tabela2[[#This Row],[12lat]]-Tabela2[[#This Row],[11lat]]</f>
        <v>7</v>
      </c>
      <c r="DZ97" s="14">
        <f>Tabela2[[#This Row],[13lat]]-Tabela2[[#This Row],[12lat]]</f>
        <v>5</v>
      </c>
      <c r="EA97" s="14">
        <f>Tabela2[[#This Row],[14lat]]-Tabela2[[#This Row],[13lat]]</f>
        <v>3</v>
      </c>
      <c r="EB97" s="14">
        <f>Tabela2[[#This Row],[15lat]]-Tabela2[[#This Row],[14lat]]</f>
        <v>2</v>
      </c>
      <c r="EC97" s="14">
        <f>Tabela2[[#This Row],[16lat]]-Tabela2[[#This Row],[15lat]]</f>
        <v>1</v>
      </c>
      <c r="ED97" s="14">
        <f>Tabela2[[#This Row],[17 lat]]-Tabela2[[#This Row],[16lat]]</f>
        <v>0</v>
      </c>
      <c r="EE97" s="14">
        <f>Tabela2[[#This Row],[18lat]]-Tabela2[[#This Row],[17 lat]]</f>
        <v>0</v>
      </c>
      <c r="EF97" s="14">
        <f>Tabela2[[#This Row],[19lat]]-Tabela2[[#This Row],[18lat]]</f>
        <v>0</v>
      </c>
    </row>
    <row r="98" spans="1:136" x14ac:dyDescent="0.25">
      <c r="A98">
        <v>215</v>
      </c>
      <c r="B98" s="1" t="s">
        <v>22</v>
      </c>
      <c r="C98">
        <v>48</v>
      </c>
      <c r="D98">
        <v>67</v>
      </c>
      <c r="E98">
        <v>84</v>
      </c>
      <c r="F98">
        <v>93</v>
      </c>
      <c r="G98">
        <v>100</v>
      </c>
      <c r="H98">
        <v>106</v>
      </c>
      <c r="I98">
        <v>112</v>
      </c>
      <c r="J98">
        <v>117</v>
      </c>
      <c r="K98">
        <v>123</v>
      </c>
      <c r="L98">
        <v>128</v>
      </c>
      <c r="M98">
        <v>134</v>
      </c>
      <c r="N98">
        <v>141</v>
      </c>
      <c r="O98">
        <v>147</v>
      </c>
      <c r="P98">
        <v>152</v>
      </c>
      <c r="Q98">
        <v>155</v>
      </c>
      <c r="R98">
        <v>157</v>
      </c>
      <c r="S98">
        <v>158</v>
      </c>
      <c r="T98">
        <v>159</v>
      </c>
      <c r="U98">
        <v>159</v>
      </c>
      <c r="V98">
        <v>159</v>
      </c>
      <c r="W98">
        <f>wzrost[[#This Row],[19lat]]-wzrost[[#This Row],[dlugosc_ur]]</f>
        <v>111</v>
      </c>
      <c r="X98">
        <f>wzrost[[#This Row],[19lat]]-wzrost[[#This Row],[15lat]]</f>
        <v>2</v>
      </c>
      <c r="Y98">
        <f>IF(wzrost[[#This Row],[1rok]]&lt;=5,IF(wzrost[[#This Row],[plec]]="ch",1,0),0)</f>
        <v>0</v>
      </c>
      <c r="Z98" s="1"/>
      <c r="AA98" s="1"/>
      <c r="AB98" s="1" t="e">
        <f>_xlfn.PERCENTILE.INC(wzrost[1rok],5)</f>
        <v>#NUM!</v>
      </c>
      <c r="BC98" s="6">
        <v>59</v>
      </c>
      <c r="BD98" s="6">
        <v>79</v>
      </c>
      <c r="BE98" s="6">
        <v>91</v>
      </c>
      <c r="BF98" s="6">
        <v>100</v>
      </c>
      <c r="BG98" s="6">
        <v>108</v>
      </c>
      <c r="BH98" s="6">
        <v>115</v>
      </c>
      <c r="BI98" s="6">
        <v>122</v>
      </c>
      <c r="BJ98" s="6">
        <v>128</v>
      </c>
      <c r="BK98" s="6">
        <v>134</v>
      </c>
      <c r="BL98" s="6">
        <v>140</v>
      </c>
      <c r="BM98" s="6">
        <v>145</v>
      </c>
      <c r="BN98" s="6">
        <v>151</v>
      </c>
      <c r="BO98" s="6">
        <v>158</v>
      </c>
      <c r="BP98" s="6">
        <v>165</v>
      </c>
      <c r="BQ98" s="6">
        <v>173</v>
      </c>
      <c r="BR98" s="6">
        <v>179</v>
      </c>
      <c r="BS98" s="6">
        <v>183</v>
      </c>
      <c r="BT98" s="6">
        <v>185</v>
      </c>
      <c r="BU98" s="6">
        <v>185</v>
      </c>
      <c r="BV98" s="6">
        <v>186</v>
      </c>
      <c r="BW98" s="7">
        <v>127</v>
      </c>
      <c r="BX98" s="11">
        <f t="shared" si="27"/>
        <v>20</v>
      </c>
      <c r="BY98" s="11">
        <f t="shared" si="28"/>
        <v>12</v>
      </c>
      <c r="BZ98" s="11">
        <f t="shared" si="29"/>
        <v>9</v>
      </c>
      <c r="CA98" s="11">
        <f t="shared" si="30"/>
        <v>8</v>
      </c>
      <c r="CB98" s="11">
        <f t="shared" si="31"/>
        <v>7</v>
      </c>
      <c r="CC98" s="11">
        <f t="shared" si="32"/>
        <v>7</v>
      </c>
      <c r="CD98" s="11">
        <f t="shared" si="33"/>
        <v>6</v>
      </c>
      <c r="CE98" s="11">
        <f t="shared" si="34"/>
        <v>6</v>
      </c>
      <c r="CF98" s="11">
        <f t="shared" si="35"/>
        <v>6</v>
      </c>
      <c r="CG98" s="11">
        <f t="shared" si="36"/>
        <v>5</v>
      </c>
      <c r="CH98" s="11">
        <f t="shared" si="37"/>
        <v>6</v>
      </c>
      <c r="CI98" s="11">
        <f t="shared" si="38"/>
        <v>7</v>
      </c>
      <c r="CJ98" s="11">
        <f t="shared" si="39"/>
        <v>7</v>
      </c>
      <c r="CK98" s="11">
        <f t="shared" si="40"/>
        <v>8</v>
      </c>
      <c r="CL98" s="11">
        <f t="shared" si="41"/>
        <v>6</v>
      </c>
      <c r="CM98" s="11">
        <f t="shared" si="42"/>
        <v>4</v>
      </c>
      <c r="CN98" s="11">
        <f t="shared" si="43"/>
        <v>2</v>
      </c>
      <c r="CO98" s="11">
        <f t="shared" si="44"/>
        <v>0</v>
      </c>
      <c r="CP98" s="11">
        <f t="shared" si="45"/>
        <v>1</v>
      </c>
      <c r="CS98" s="6">
        <v>56</v>
      </c>
      <c r="CT98" s="6">
        <v>74</v>
      </c>
      <c r="CU98" s="6">
        <v>90</v>
      </c>
      <c r="CV98" s="6">
        <v>100</v>
      </c>
      <c r="CW98" s="6">
        <v>108</v>
      </c>
      <c r="CX98" s="6">
        <v>116</v>
      </c>
      <c r="CY98" s="6">
        <v>122</v>
      </c>
      <c r="CZ98" s="6">
        <v>128</v>
      </c>
      <c r="DA98" s="6">
        <v>134</v>
      </c>
      <c r="DB98" s="6">
        <v>140</v>
      </c>
      <c r="DC98" s="6">
        <v>147</v>
      </c>
      <c r="DD98" s="6">
        <v>154</v>
      </c>
      <c r="DE98" s="6">
        <v>160</v>
      </c>
      <c r="DF98" s="6">
        <v>166</v>
      </c>
      <c r="DG98" s="6">
        <v>169</v>
      </c>
      <c r="DH98" s="6">
        <v>171</v>
      </c>
      <c r="DI98" s="6">
        <v>172</v>
      </c>
      <c r="DJ98" s="6">
        <v>172</v>
      </c>
      <c r="DK98" s="6">
        <v>172</v>
      </c>
      <c r="DL98" s="6">
        <v>172</v>
      </c>
      <c r="DM98" s="6">
        <v>116</v>
      </c>
      <c r="DN98" s="6">
        <f>Tabela2[[#This Row],[1rok]]-Tabela2[[#This Row],[dlugosc_ur]]</f>
        <v>18</v>
      </c>
      <c r="DO98" s="14">
        <f>Tabela2[[#This Row],[2lata]]-Tabela2[[#This Row],[1rok]]</f>
        <v>16</v>
      </c>
      <c r="DP98" s="14">
        <f>Tabela2[[#This Row],[3lata]]-Tabela2[[#This Row],[2lata]]</f>
        <v>10</v>
      </c>
      <c r="DQ98" s="14">
        <f>Tabela2[[#This Row],[4lata]]-Tabela2[[#This Row],[3lata]]</f>
        <v>8</v>
      </c>
      <c r="DR98" s="14">
        <f>Tabela2[[#This Row],[5lat]]-Tabela2[[#This Row],[4lata]]</f>
        <v>8</v>
      </c>
      <c r="DS98" s="14">
        <f>Tabela2[[#This Row],[6lat]]-Tabela2[[#This Row],[5lat]]</f>
        <v>6</v>
      </c>
      <c r="DT98" s="14">
        <f>Tabela2[[#This Row],[7lat]]-Tabela2[[#This Row],[6lat]]</f>
        <v>6</v>
      </c>
      <c r="DU98" s="14">
        <f>Tabela2[[#This Row],[8lat]]-Tabela2[[#This Row],[7lat]]</f>
        <v>6</v>
      </c>
      <c r="DV98" s="14">
        <f>Tabela2[[#This Row],[9lat]]-Tabela2[[#This Row],[8lat]]</f>
        <v>6</v>
      </c>
      <c r="DW98" s="14">
        <f>Tabela2[[#This Row],[10lat]]-Tabela2[[#This Row],[9lat]]</f>
        <v>7</v>
      </c>
      <c r="DX98" s="14">
        <f>Tabela2[[#This Row],[11lat]]-Tabela2[[#This Row],[10lat]]</f>
        <v>7</v>
      </c>
      <c r="DY98" s="14">
        <f>Tabela2[[#This Row],[12lat]]-Tabela2[[#This Row],[11lat]]</f>
        <v>6</v>
      </c>
      <c r="DZ98" s="14">
        <f>Tabela2[[#This Row],[13lat]]-Tabela2[[#This Row],[12lat]]</f>
        <v>6</v>
      </c>
      <c r="EA98" s="14">
        <f>Tabela2[[#This Row],[14lat]]-Tabela2[[#This Row],[13lat]]</f>
        <v>3</v>
      </c>
      <c r="EB98" s="14">
        <f>Tabela2[[#This Row],[15lat]]-Tabela2[[#This Row],[14lat]]</f>
        <v>2</v>
      </c>
      <c r="EC98" s="14">
        <f>Tabela2[[#This Row],[16lat]]-Tabela2[[#This Row],[15lat]]</f>
        <v>1</v>
      </c>
      <c r="ED98" s="14">
        <f>Tabela2[[#This Row],[17 lat]]-Tabela2[[#This Row],[16lat]]</f>
        <v>0</v>
      </c>
      <c r="EE98" s="14">
        <f>Tabela2[[#This Row],[18lat]]-Tabela2[[#This Row],[17 lat]]</f>
        <v>0</v>
      </c>
      <c r="EF98" s="14">
        <f>Tabela2[[#This Row],[19lat]]-Tabela2[[#This Row],[18lat]]</f>
        <v>0</v>
      </c>
    </row>
    <row r="99" spans="1:136" x14ac:dyDescent="0.25">
      <c r="A99">
        <v>220</v>
      </c>
      <c r="B99" s="1" t="s">
        <v>22</v>
      </c>
      <c r="C99">
        <v>47</v>
      </c>
      <c r="D99">
        <v>66</v>
      </c>
      <c r="E99">
        <v>83</v>
      </c>
      <c r="F99">
        <v>92</v>
      </c>
      <c r="G99">
        <v>99</v>
      </c>
      <c r="H99">
        <v>105</v>
      </c>
      <c r="I99">
        <v>111</v>
      </c>
      <c r="J99">
        <v>116</v>
      </c>
      <c r="K99">
        <v>121</v>
      </c>
      <c r="L99">
        <v>127</v>
      </c>
      <c r="M99">
        <v>133</v>
      </c>
      <c r="N99">
        <v>139</v>
      </c>
      <c r="O99">
        <v>145</v>
      </c>
      <c r="P99">
        <v>151</v>
      </c>
      <c r="Q99">
        <v>154</v>
      </c>
      <c r="R99">
        <v>156</v>
      </c>
      <c r="S99">
        <v>157</v>
      </c>
      <c r="T99">
        <v>157</v>
      </c>
      <c r="U99">
        <v>158</v>
      </c>
      <c r="V99">
        <v>158</v>
      </c>
      <c r="W99">
        <f>wzrost[[#This Row],[19lat]]-wzrost[[#This Row],[dlugosc_ur]]</f>
        <v>111</v>
      </c>
      <c r="X99">
        <f>wzrost[[#This Row],[19lat]]-wzrost[[#This Row],[15lat]]</f>
        <v>2</v>
      </c>
      <c r="Y99">
        <f>IF(wzrost[[#This Row],[1rok]]&lt;=5,IF(wzrost[[#This Row],[plec]]="ch",1,0),0)</f>
        <v>0</v>
      </c>
      <c r="Z99" s="1"/>
      <c r="AA99" s="1"/>
      <c r="AB99" s="1" t="e">
        <f>_xlfn.PERCENTILE.INC(wzrost[1rok],5)</f>
        <v>#NUM!</v>
      </c>
      <c r="BC99" s="8">
        <v>60</v>
      </c>
      <c r="BD99" s="8">
        <v>80</v>
      </c>
      <c r="BE99" s="8">
        <v>90</v>
      </c>
      <c r="BF99" s="8">
        <v>101</v>
      </c>
      <c r="BG99" s="8">
        <v>109</v>
      </c>
      <c r="BH99" s="8">
        <v>117</v>
      </c>
      <c r="BI99" s="8">
        <v>123</v>
      </c>
      <c r="BJ99" s="8">
        <v>129</v>
      </c>
      <c r="BK99" s="8">
        <v>135</v>
      </c>
      <c r="BL99" s="8">
        <v>141</v>
      </c>
      <c r="BM99" s="8">
        <v>147</v>
      </c>
      <c r="BN99" s="8">
        <v>153</v>
      </c>
      <c r="BO99" s="8">
        <v>160</v>
      </c>
      <c r="BP99" s="8">
        <v>167</v>
      </c>
      <c r="BQ99" s="8">
        <v>175</v>
      </c>
      <c r="BR99" s="8">
        <v>180</v>
      </c>
      <c r="BS99" s="8">
        <v>184</v>
      </c>
      <c r="BT99" s="8">
        <v>186</v>
      </c>
      <c r="BU99" s="8">
        <v>187</v>
      </c>
      <c r="BV99" s="8">
        <v>187</v>
      </c>
      <c r="BW99" s="9">
        <v>127</v>
      </c>
      <c r="BX99" s="11">
        <f t="shared" si="27"/>
        <v>20</v>
      </c>
      <c r="BY99" s="11">
        <f t="shared" si="28"/>
        <v>10</v>
      </c>
      <c r="BZ99" s="11">
        <f t="shared" si="29"/>
        <v>11</v>
      </c>
      <c r="CA99" s="11">
        <f t="shared" si="30"/>
        <v>8</v>
      </c>
      <c r="CB99" s="11">
        <f t="shared" si="31"/>
        <v>8</v>
      </c>
      <c r="CC99" s="11">
        <f t="shared" si="32"/>
        <v>6</v>
      </c>
      <c r="CD99" s="11">
        <f t="shared" si="33"/>
        <v>6</v>
      </c>
      <c r="CE99" s="11">
        <f t="shared" si="34"/>
        <v>6</v>
      </c>
      <c r="CF99" s="11">
        <f t="shared" si="35"/>
        <v>6</v>
      </c>
      <c r="CG99" s="11">
        <f t="shared" si="36"/>
        <v>6</v>
      </c>
      <c r="CH99" s="11">
        <f t="shared" si="37"/>
        <v>6</v>
      </c>
      <c r="CI99" s="11">
        <f t="shared" si="38"/>
        <v>7</v>
      </c>
      <c r="CJ99" s="11">
        <f t="shared" si="39"/>
        <v>7</v>
      </c>
      <c r="CK99" s="11">
        <f t="shared" si="40"/>
        <v>8</v>
      </c>
      <c r="CL99" s="11">
        <f t="shared" si="41"/>
        <v>5</v>
      </c>
      <c r="CM99" s="11">
        <f t="shared" si="42"/>
        <v>4</v>
      </c>
      <c r="CN99" s="11">
        <f t="shared" si="43"/>
        <v>2</v>
      </c>
      <c r="CO99" s="11">
        <f t="shared" si="44"/>
        <v>1</v>
      </c>
      <c r="CP99" s="11">
        <f t="shared" si="45"/>
        <v>0</v>
      </c>
      <c r="CS99" s="8">
        <v>56</v>
      </c>
      <c r="CT99" s="8">
        <v>74</v>
      </c>
      <c r="CU99" s="8">
        <v>90</v>
      </c>
      <c r="CV99" s="8">
        <v>100</v>
      </c>
      <c r="CW99" s="8">
        <v>108</v>
      </c>
      <c r="CX99" s="8">
        <v>116</v>
      </c>
      <c r="CY99" s="8">
        <v>122</v>
      </c>
      <c r="CZ99" s="8">
        <v>128</v>
      </c>
      <c r="DA99" s="8">
        <v>134</v>
      </c>
      <c r="DB99" s="8">
        <v>141</v>
      </c>
      <c r="DC99" s="8">
        <v>147</v>
      </c>
      <c r="DD99" s="8">
        <v>154</v>
      </c>
      <c r="DE99" s="8">
        <v>160</v>
      </c>
      <c r="DF99" s="8">
        <v>166</v>
      </c>
      <c r="DG99" s="8">
        <v>169</v>
      </c>
      <c r="DH99" s="8">
        <v>171</v>
      </c>
      <c r="DI99" s="8">
        <v>172</v>
      </c>
      <c r="DJ99" s="8">
        <v>172</v>
      </c>
      <c r="DK99" s="8">
        <v>172</v>
      </c>
      <c r="DL99" s="8">
        <v>172</v>
      </c>
      <c r="DM99" s="8">
        <v>116</v>
      </c>
      <c r="DN99" s="6">
        <f>Tabela2[[#This Row],[1rok]]-Tabela2[[#This Row],[dlugosc_ur]]</f>
        <v>18</v>
      </c>
      <c r="DO99" s="14">
        <f>Tabela2[[#This Row],[2lata]]-Tabela2[[#This Row],[1rok]]</f>
        <v>16</v>
      </c>
      <c r="DP99" s="14">
        <f>Tabela2[[#This Row],[3lata]]-Tabela2[[#This Row],[2lata]]</f>
        <v>10</v>
      </c>
      <c r="DQ99" s="14">
        <f>Tabela2[[#This Row],[4lata]]-Tabela2[[#This Row],[3lata]]</f>
        <v>8</v>
      </c>
      <c r="DR99" s="14">
        <f>Tabela2[[#This Row],[5lat]]-Tabela2[[#This Row],[4lata]]</f>
        <v>8</v>
      </c>
      <c r="DS99" s="14">
        <f>Tabela2[[#This Row],[6lat]]-Tabela2[[#This Row],[5lat]]</f>
        <v>6</v>
      </c>
      <c r="DT99" s="14">
        <f>Tabela2[[#This Row],[7lat]]-Tabela2[[#This Row],[6lat]]</f>
        <v>6</v>
      </c>
      <c r="DU99" s="14">
        <f>Tabela2[[#This Row],[8lat]]-Tabela2[[#This Row],[7lat]]</f>
        <v>6</v>
      </c>
      <c r="DV99" s="14">
        <f>Tabela2[[#This Row],[9lat]]-Tabela2[[#This Row],[8lat]]</f>
        <v>7</v>
      </c>
      <c r="DW99" s="14">
        <f>Tabela2[[#This Row],[10lat]]-Tabela2[[#This Row],[9lat]]</f>
        <v>6</v>
      </c>
      <c r="DX99" s="14">
        <f>Tabela2[[#This Row],[11lat]]-Tabela2[[#This Row],[10lat]]</f>
        <v>7</v>
      </c>
      <c r="DY99" s="14">
        <f>Tabela2[[#This Row],[12lat]]-Tabela2[[#This Row],[11lat]]</f>
        <v>6</v>
      </c>
      <c r="DZ99" s="14">
        <f>Tabela2[[#This Row],[13lat]]-Tabela2[[#This Row],[12lat]]</f>
        <v>6</v>
      </c>
      <c r="EA99" s="14">
        <f>Tabela2[[#This Row],[14lat]]-Tabela2[[#This Row],[13lat]]</f>
        <v>3</v>
      </c>
      <c r="EB99" s="14">
        <f>Tabela2[[#This Row],[15lat]]-Tabela2[[#This Row],[14lat]]</f>
        <v>2</v>
      </c>
      <c r="EC99" s="14">
        <f>Tabela2[[#This Row],[16lat]]-Tabela2[[#This Row],[15lat]]</f>
        <v>1</v>
      </c>
      <c r="ED99" s="14">
        <f>Tabela2[[#This Row],[17 lat]]-Tabela2[[#This Row],[16lat]]</f>
        <v>0</v>
      </c>
      <c r="EE99" s="14">
        <f>Tabela2[[#This Row],[18lat]]-Tabela2[[#This Row],[17 lat]]</f>
        <v>0</v>
      </c>
      <c r="EF99" s="14">
        <f>Tabela2[[#This Row],[19lat]]-Tabela2[[#This Row],[18lat]]</f>
        <v>0</v>
      </c>
    </row>
    <row r="100" spans="1:136" x14ac:dyDescent="0.25">
      <c r="A100">
        <v>250</v>
      </c>
      <c r="B100" s="1" t="s">
        <v>22</v>
      </c>
      <c r="C100">
        <v>47</v>
      </c>
      <c r="D100">
        <v>66</v>
      </c>
      <c r="E100">
        <v>83</v>
      </c>
      <c r="F100">
        <v>92</v>
      </c>
      <c r="G100">
        <v>99</v>
      </c>
      <c r="H100">
        <v>106</v>
      </c>
      <c r="I100">
        <v>111</v>
      </c>
      <c r="J100">
        <v>116</v>
      </c>
      <c r="K100">
        <v>122</v>
      </c>
      <c r="L100">
        <v>128</v>
      </c>
      <c r="M100">
        <v>134</v>
      </c>
      <c r="N100">
        <v>140</v>
      </c>
      <c r="O100">
        <v>146</v>
      </c>
      <c r="P100">
        <v>151</v>
      </c>
      <c r="Q100">
        <v>155</v>
      </c>
      <c r="R100">
        <v>157</v>
      </c>
      <c r="S100">
        <v>158</v>
      </c>
      <c r="T100">
        <v>158</v>
      </c>
      <c r="U100">
        <v>158</v>
      </c>
      <c r="V100">
        <v>158</v>
      </c>
      <c r="W100">
        <f>wzrost[[#This Row],[19lat]]-wzrost[[#This Row],[dlugosc_ur]]</f>
        <v>111</v>
      </c>
      <c r="X100">
        <f>wzrost[[#This Row],[19lat]]-wzrost[[#This Row],[15lat]]</f>
        <v>1</v>
      </c>
      <c r="Y100">
        <f>IF(wzrost[[#This Row],[1rok]]&lt;=5,IF(wzrost[[#This Row],[plec]]="ch",1,0),0)</f>
        <v>0</v>
      </c>
      <c r="Z100" s="1"/>
      <c r="AA100" s="1"/>
      <c r="AB100" s="1" t="e">
        <f>_xlfn.PERCENTILE.INC(wzrost[1rok],5)</f>
        <v>#NUM!</v>
      </c>
      <c r="BC100" s="6">
        <v>60</v>
      </c>
      <c r="BD100" s="6">
        <v>81</v>
      </c>
      <c r="BE100" s="6">
        <v>92</v>
      </c>
      <c r="BF100" s="6">
        <v>103</v>
      </c>
      <c r="BG100" s="6">
        <v>111</v>
      </c>
      <c r="BH100" s="6">
        <v>118</v>
      </c>
      <c r="BI100" s="6">
        <v>125</v>
      </c>
      <c r="BJ100" s="6">
        <v>131</v>
      </c>
      <c r="BK100" s="6">
        <v>137</v>
      </c>
      <c r="BL100" s="6">
        <v>143</v>
      </c>
      <c r="BM100" s="6">
        <v>149</v>
      </c>
      <c r="BN100" s="6">
        <v>155</v>
      </c>
      <c r="BO100" s="6">
        <v>162</v>
      </c>
      <c r="BP100" s="6">
        <v>167</v>
      </c>
      <c r="BQ100" s="6">
        <v>175</v>
      </c>
      <c r="BR100" s="6">
        <v>181</v>
      </c>
      <c r="BS100" s="6">
        <v>184</v>
      </c>
      <c r="BT100" s="6">
        <v>186</v>
      </c>
      <c r="BU100" s="6">
        <v>187</v>
      </c>
      <c r="BV100" s="6">
        <v>187</v>
      </c>
      <c r="BW100" s="7">
        <v>127</v>
      </c>
      <c r="BX100" s="11">
        <f t="shared" si="27"/>
        <v>21</v>
      </c>
      <c r="BY100" s="11">
        <f t="shared" si="28"/>
        <v>11</v>
      </c>
      <c r="BZ100" s="11">
        <f t="shared" si="29"/>
        <v>11</v>
      </c>
      <c r="CA100" s="11">
        <f t="shared" si="30"/>
        <v>8</v>
      </c>
      <c r="CB100" s="11">
        <f t="shared" si="31"/>
        <v>7</v>
      </c>
      <c r="CC100" s="11">
        <f t="shared" si="32"/>
        <v>7</v>
      </c>
      <c r="CD100" s="11">
        <f t="shared" si="33"/>
        <v>6</v>
      </c>
      <c r="CE100" s="11">
        <f t="shared" si="34"/>
        <v>6</v>
      </c>
      <c r="CF100" s="11">
        <f t="shared" si="35"/>
        <v>6</v>
      </c>
      <c r="CG100" s="11">
        <f t="shared" si="36"/>
        <v>6</v>
      </c>
      <c r="CH100" s="11">
        <f t="shared" si="37"/>
        <v>6</v>
      </c>
      <c r="CI100" s="11">
        <f t="shared" si="38"/>
        <v>7</v>
      </c>
      <c r="CJ100" s="11">
        <f t="shared" si="39"/>
        <v>5</v>
      </c>
      <c r="CK100" s="11">
        <f t="shared" si="40"/>
        <v>8</v>
      </c>
      <c r="CL100" s="11">
        <f t="shared" si="41"/>
        <v>6</v>
      </c>
      <c r="CM100" s="11">
        <f t="shared" si="42"/>
        <v>3</v>
      </c>
      <c r="CN100" s="11">
        <f t="shared" si="43"/>
        <v>2</v>
      </c>
      <c r="CO100" s="11">
        <f t="shared" si="44"/>
        <v>1</v>
      </c>
      <c r="CP100" s="11">
        <f t="shared" si="45"/>
        <v>0</v>
      </c>
      <c r="CS100" s="6">
        <v>58</v>
      </c>
      <c r="CT100" s="6">
        <v>75</v>
      </c>
      <c r="CU100" s="6">
        <v>91</v>
      </c>
      <c r="CV100" s="6">
        <v>101</v>
      </c>
      <c r="CW100" s="6">
        <v>110</v>
      </c>
      <c r="CX100" s="6">
        <v>117</v>
      </c>
      <c r="CY100" s="6">
        <v>123</v>
      </c>
      <c r="CZ100" s="6">
        <v>130</v>
      </c>
      <c r="DA100" s="6">
        <v>136</v>
      </c>
      <c r="DB100" s="6">
        <v>142</v>
      </c>
      <c r="DC100" s="6">
        <v>149</v>
      </c>
      <c r="DD100" s="6">
        <v>156</v>
      </c>
      <c r="DE100" s="6">
        <v>162</v>
      </c>
      <c r="DF100" s="6">
        <v>168</v>
      </c>
      <c r="DG100" s="6">
        <v>171</v>
      </c>
      <c r="DH100" s="6">
        <v>173</v>
      </c>
      <c r="DI100" s="6">
        <v>174</v>
      </c>
      <c r="DJ100" s="6">
        <v>174</v>
      </c>
      <c r="DK100" s="6">
        <v>174</v>
      </c>
      <c r="DL100" s="6">
        <v>174</v>
      </c>
      <c r="DM100" s="6">
        <v>116</v>
      </c>
      <c r="DN100" s="6">
        <f>Tabela2[[#This Row],[1rok]]-Tabela2[[#This Row],[dlugosc_ur]]</f>
        <v>17</v>
      </c>
      <c r="DO100" s="14">
        <f>Tabela2[[#This Row],[2lata]]-Tabela2[[#This Row],[1rok]]</f>
        <v>16</v>
      </c>
      <c r="DP100" s="14">
        <f>Tabela2[[#This Row],[3lata]]-Tabela2[[#This Row],[2lata]]</f>
        <v>10</v>
      </c>
      <c r="DQ100" s="14">
        <f>Tabela2[[#This Row],[4lata]]-Tabela2[[#This Row],[3lata]]</f>
        <v>9</v>
      </c>
      <c r="DR100" s="14">
        <f>Tabela2[[#This Row],[5lat]]-Tabela2[[#This Row],[4lata]]</f>
        <v>7</v>
      </c>
      <c r="DS100" s="14">
        <f>Tabela2[[#This Row],[6lat]]-Tabela2[[#This Row],[5lat]]</f>
        <v>6</v>
      </c>
      <c r="DT100" s="14">
        <f>Tabela2[[#This Row],[7lat]]-Tabela2[[#This Row],[6lat]]</f>
        <v>7</v>
      </c>
      <c r="DU100" s="14">
        <f>Tabela2[[#This Row],[8lat]]-Tabela2[[#This Row],[7lat]]</f>
        <v>6</v>
      </c>
      <c r="DV100" s="14">
        <f>Tabela2[[#This Row],[9lat]]-Tabela2[[#This Row],[8lat]]</f>
        <v>6</v>
      </c>
      <c r="DW100" s="14">
        <f>Tabela2[[#This Row],[10lat]]-Tabela2[[#This Row],[9lat]]</f>
        <v>7</v>
      </c>
      <c r="DX100" s="14">
        <f>Tabela2[[#This Row],[11lat]]-Tabela2[[#This Row],[10lat]]</f>
        <v>7</v>
      </c>
      <c r="DY100" s="14">
        <f>Tabela2[[#This Row],[12lat]]-Tabela2[[#This Row],[11lat]]</f>
        <v>6</v>
      </c>
      <c r="DZ100" s="14">
        <f>Tabela2[[#This Row],[13lat]]-Tabela2[[#This Row],[12lat]]</f>
        <v>6</v>
      </c>
      <c r="EA100" s="14">
        <f>Tabela2[[#This Row],[14lat]]-Tabela2[[#This Row],[13lat]]</f>
        <v>3</v>
      </c>
      <c r="EB100" s="14">
        <f>Tabela2[[#This Row],[15lat]]-Tabela2[[#This Row],[14lat]]</f>
        <v>2</v>
      </c>
      <c r="EC100" s="14">
        <f>Tabela2[[#This Row],[16lat]]-Tabela2[[#This Row],[15lat]]</f>
        <v>1</v>
      </c>
      <c r="ED100" s="14">
        <f>Tabela2[[#This Row],[17 lat]]-Tabela2[[#This Row],[16lat]]</f>
        <v>0</v>
      </c>
      <c r="EE100" s="14">
        <f>Tabela2[[#This Row],[18lat]]-Tabela2[[#This Row],[17 lat]]</f>
        <v>0</v>
      </c>
      <c r="EF100" s="14">
        <f>Tabela2[[#This Row],[19lat]]-Tabela2[[#This Row],[18lat]]</f>
        <v>0</v>
      </c>
    </row>
    <row r="101" spans="1:136" x14ac:dyDescent="0.25">
      <c r="A101">
        <v>256</v>
      </c>
      <c r="B101" s="1" t="s">
        <v>22</v>
      </c>
      <c r="C101">
        <v>46</v>
      </c>
      <c r="D101">
        <v>64</v>
      </c>
      <c r="E101">
        <v>82</v>
      </c>
      <c r="F101">
        <v>91</v>
      </c>
      <c r="G101">
        <v>99</v>
      </c>
      <c r="H101">
        <v>106</v>
      </c>
      <c r="I101">
        <v>111</v>
      </c>
      <c r="J101">
        <v>117</v>
      </c>
      <c r="K101">
        <v>123</v>
      </c>
      <c r="L101">
        <v>128</v>
      </c>
      <c r="M101">
        <v>134</v>
      </c>
      <c r="N101">
        <v>141</v>
      </c>
      <c r="O101">
        <v>146</v>
      </c>
      <c r="P101">
        <v>151</v>
      </c>
      <c r="Q101">
        <v>154</v>
      </c>
      <c r="R101">
        <v>156</v>
      </c>
      <c r="S101">
        <v>156</v>
      </c>
      <c r="T101">
        <v>156</v>
      </c>
      <c r="U101">
        <v>157</v>
      </c>
      <c r="V101">
        <v>157</v>
      </c>
      <c r="W101">
        <f>wzrost[[#This Row],[19lat]]-wzrost[[#This Row],[dlugosc_ur]]</f>
        <v>111</v>
      </c>
      <c r="X101">
        <f>wzrost[[#This Row],[19lat]]-wzrost[[#This Row],[15lat]]</f>
        <v>1</v>
      </c>
      <c r="Y101">
        <f>IF(wzrost[[#This Row],[1rok]]&lt;=5,IF(wzrost[[#This Row],[plec]]="ch",1,0),0)</f>
        <v>0</v>
      </c>
      <c r="Z101" s="1"/>
      <c r="AA101" s="1"/>
      <c r="AB101" s="1" t="e">
        <f>_xlfn.PERCENTILE.INC(wzrost[1rok],5)</f>
        <v>#NUM!</v>
      </c>
      <c r="BC101" s="8">
        <v>60</v>
      </c>
      <c r="BD101" s="8">
        <v>80</v>
      </c>
      <c r="BE101" s="8">
        <v>91</v>
      </c>
      <c r="BF101" s="8">
        <v>101</v>
      </c>
      <c r="BG101" s="8">
        <v>109</v>
      </c>
      <c r="BH101" s="8">
        <v>116</v>
      </c>
      <c r="BI101" s="8">
        <v>123</v>
      </c>
      <c r="BJ101" s="8">
        <v>129</v>
      </c>
      <c r="BK101" s="8">
        <v>135</v>
      </c>
      <c r="BL101" s="8">
        <v>141</v>
      </c>
      <c r="BM101" s="8">
        <v>146</v>
      </c>
      <c r="BN101" s="8">
        <v>152</v>
      </c>
      <c r="BO101" s="8">
        <v>159</v>
      </c>
      <c r="BP101" s="8">
        <v>166</v>
      </c>
      <c r="BQ101" s="8">
        <v>174</v>
      </c>
      <c r="BR101" s="8">
        <v>180</v>
      </c>
      <c r="BS101" s="8">
        <v>184</v>
      </c>
      <c r="BT101" s="8">
        <v>186</v>
      </c>
      <c r="BU101" s="8">
        <v>187</v>
      </c>
      <c r="BV101" s="8">
        <v>187</v>
      </c>
      <c r="BW101" s="9">
        <v>127</v>
      </c>
      <c r="BX101" s="11">
        <f t="shared" si="27"/>
        <v>20</v>
      </c>
      <c r="BY101" s="11">
        <f t="shared" si="28"/>
        <v>11</v>
      </c>
      <c r="BZ101" s="11">
        <f t="shared" si="29"/>
        <v>10</v>
      </c>
      <c r="CA101" s="11">
        <f t="shared" si="30"/>
        <v>8</v>
      </c>
      <c r="CB101" s="11">
        <f t="shared" si="31"/>
        <v>7</v>
      </c>
      <c r="CC101" s="11">
        <f t="shared" si="32"/>
        <v>7</v>
      </c>
      <c r="CD101" s="11">
        <f t="shared" si="33"/>
        <v>6</v>
      </c>
      <c r="CE101" s="11">
        <f t="shared" si="34"/>
        <v>6</v>
      </c>
      <c r="CF101" s="11">
        <f t="shared" si="35"/>
        <v>6</v>
      </c>
      <c r="CG101" s="11">
        <f t="shared" si="36"/>
        <v>5</v>
      </c>
      <c r="CH101" s="11">
        <f t="shared" si="37"/>
        <v>6</v>
      </c>
      <c r="CI101" s="11">
        <f t="shared" si="38"/>
        <v>7</v>
      </c>
      <c r="CJ101" s="11">
        <f t="shared" si="39"/>
        <v>7</v>
      </c>
      <c r="CK101" s="11">
        <f t="shared" si="40"/>
        <v>8</v>
      </c>
      <c r="CL101" s="11">
        <f t="shared" si="41"/>
        <v>6</v>
      </c>
      <c r="CM101" s="11">
        <f t="shared" si="42"/>
        <v>4</v>
      </c>
      <c r="CN101" s="11">
        <f t="shared" si="43"/>
        <v>2</v>
      </c>
      <c r="CO101" s="11">
        <f t="shared" si="44"/>
        <v>1</v>
      </c>
      <c r="CP101" s="11">
        <f t="shared" si="45"/>
        <v>0</v>
      </c>
      <c r="CS101" s="8">
        <v>54</v>
      </c>
      <c r="CT101" s="8">
        <v>73</v>
      </c>
      <c r="CU101" s="8">
        <v>89</v>
      </c>
      <c r="CV101" s="8">
        <v>99</v>
      </c>
      <c r="CW101" s="8">
        <v>108</v>
      </c>
      <c r="CX101" s="8">
        <v>115</v>
      </c>
      <c r="CY101" s="8">
        <v>121</v>
      </c>
      <c r="CZ101" s="8">
        <v>127</v>
      </c>
      <c r="DA101" s="8">
        <v>133</v>
      </c>
      <c r="DB101" s="8">
        <v>139</v>
      </c>
      <c r="DC101" s="8">
        <v>146</v>
      </c>
      <c r="DD101" s="8">
        <v>152</v>
      </c>
      <c r="DE101" s="8">
        <v>159</v>
      </c>
      <c r="DF101" s="8">
        <v>164</v>
      </c>
      <c r="DG101" s="8">
        <v>167</v>
      </c>
      <c r="DH101" s="8">
        <v>169</v>
      </c>
      <c r="DI101" s="8">
        <v>170</v>
      </c>
      <c r="DJ101" s="8">
        <v>170</v>
      </c>
      <c r="DK101" s="8">
        <v>170</v>
      </c>
      <c r="DL101" s="8">
        <v>170</v>
      </c>
      <c r="DM101" s="8">
        <v>116</v>
      </c>
      <c r="DN101" s="6">
        <f>Tabela2[[#This Row],[1rok]]-Tabela2[[#This Row],[dlugosc_ur]]</f>
        <v>19</v>
      </c>
      <c r="DO101" s="14">
        <f>Tabela2[[#This Row],[2lata]]-Tabela2[[#This Row],[1rok]]</f>
        <v>16</v>
      </c>
      <c r="DP101" s="14">
        <f>Tabela2[[#This Row],[3lata]]-Tabela2[[#This Row],[2lata]]</f>
        <v>10</v>
      </c>
      <c r="DQ101" s="14">
        <f>Tabela2[[#This Row],[4lata]]-Tabela2[[#This Row],[3lata]]</f>
        <v>9</v>
      </c>
      <c r="DR101" s="14">
        <f>Tabela2[[#This Row],[5lat]]-Tabela2[[#This Row],[4lata]]</f>
        <v>7</v>
      </c>
      <c r="DS101" s="14">
        <f>Tabela2[[#This Row],[6lat]]-Tabela2[[#This Row],[5lat]]</f>
        <v>6</v>
      </c>
      <c r="DT101" s="14">
        <f>Tabela2[[#This Row],[7lat]]-Tabela2[[#This Row],[6lat]]</f>
        <v>6</v>
      </c>
      <c r="DU101" s="14">
        <f>Tabela2[[#This Row],[8lat]]-Tabela2[[#This Row],[7lat]]</f>
        <v>6</v>
      </c>
      <c r="DV101" s="14">
        <f>Tabela2[[#This Row],[9lat]]-Tabela2[[#This Row],[8lat]]</f>
        <v>6</v>
      </c>
      <c r="DW101" s="14">
        <f>Tabela2[[#This Row],[10lat]]-Tabela2[[#This Row],[9lat]]</f>
        <v>7</v>
      </c>
      <c r="DX101" s="14">
        <f>Tabela2[[#This Row],[11lat]]-Tabela2[[#This Row],[10lat]]</f>
        <v>6</v>
      </c>
      <c r="DY101" s="14">
        <f>Tabela2[[#This Row],[12lat]]-Tabela2[[#This Row],[11lat]]</f>
        <v>7</v>
      </c>
      <c r="DZ101" s="14">
        <f>Tabela2[[#This Row],[13lat]]-Tabela2[[#This Row],[12lat]]</f>
        <v>5</v>
      </c>
      <c r="EA101" s="14">
        <f>Tabela2[[#This Row],[14lat]]-Tabela2[[#This Row],[13lat]]</f>
        <v>3</v>
      </c>
      <c r="EB101" s="14">
        <f>Tabela2[[#This Row],[15lat]]-Tabela2[[#This Row],[14lat]]</f>
        <v>2</v>
      </c>
      <c r="EC101" s="14">
        <f>Tabela2[[#This Row],[16lat]]-Tabela2[[#This Row],[15lat]]</f>
        <v>1</v>
      </c>
      <c r="ED101" s="14">
        <f>Tabela2[[#This Row],[17 lat]]-Tabela2[[#This Row],[16lat]]</f>
        <v>0</v>
      </c>
      <c r="EE101" s="14">
        <f>Tabela2[[#This Row],[18lat]]-Tabela2[[#This Row],[17 lat]]</f>
        <v>0</v>
      </c>
      <c r="EF101" s="14">
        <f>Tabela2[[#This Row],[19lat]]-Tabela2[[#This Row],[18lat]]</f>
        <v>0</v>
      </c>
    </row>
    <row r="102" spans="1:136" x14ac:dyDescent="0.25">
      <c r="A102">
        <v>260</v>
      </c>
      <c r="B102" s="1" t="s">
        <v>22</v>
      </c>
      <c r="C102">
        <v>46</v>
      </c>
      <c r="D102">
        <v>64</v>
      </c>
      <c r="E102">
        <v>82</v>
      </c>
      <c r="F102">
        <v>91</v>
      </c>
      <c r="G102">
        <v>99</v>
      </c>
      <c r="H102">
        <v>106</v>
      </c>
      <c r="I102">
        <v>111</v>
      </c>
      <c r="J102">
        <v>117</v>
      </c>
      <c r="K102">
        <v>123</v>
      </c>
      <c r="L102">
        <v>128</v>
      </c>
      <c r="M102">
        <v>134</v>
      </c>
      <c r="N102">
        <v>141</v>
      </c>
      <c r="O102">
        <v>146</v>
      </c>
      <c r="P102">
        <v>151</v>
      </c>
      <c r="Q102">
        <v>154</v>
      </c>
      <c r="R102">
        <v>156</v>
      </c>
      <c r="S102">
        <v>156</v>
      </c>
      <c r="T102">
        <v>156</v>
      </c>
      <c r="U102">
        <v>157</v>
      </c>
      <c r="V102">
        <v>157</v>
      </c>
      <c r="W102">
        <f>wzrost[[#This Row],[19lat]]-wzrost[[#This Row],[dlugosc_ur]]</f>
        <v>111</v>
      </c>
      <c r="X102">
        <f>wzrost[[#This Row],[19lat]]-wzrost[[#This Row],[15lat]]</f>
        <v>1</v>
      </c>
      <c r="Y102">
        <f>IF(wzrost[[#This Row],[1rok]]&lt;=5,IF(wzrost[[#This Row],[plec]]="ch",1,0),0)</f>
        <v>0</v>
      </c>
      <c r="Z102" s="1"/>
      <c r="AA102" s="1"/>
      <c r="AB102" s="1" t="e">
        <f>_xlfn.PERCENTILE.INC(wzrost[1rok],5)</f>
        <v>#NUM!</v>
      </c>
      <c r="BC102" s="6">
        <v>60</v>
      </c>
      <c r="BD102" s="6">
        <v>80</v>
      </c>
      <c r="BE102" s="6">
        <v>91</v>
      </c>
      <c r="BF102" s="6">
        <v>101</v>
      </c>
      <c r="BG102" s="6">
        <v>109</v>
      </c>
      <c r="BH102" s="6">
        <v>116</v>
      </c>
      <c r="BI102" s="6">
        <v>123</v>
      </c>
      <c r="BJ102" s="6">
        <v>129</v>
      </c>
      <c r="BK102" s="6">
        <v>135</v>
      </c>
      <c r="BL102" s="6">
        <v>141</v>
      </c>
      <c r="BM102" s="6">
        <v>146</v>
      </c>
      <c r="BN102" s="6">
        <v>152</v>
      </c>
      <c r="BO102" s="6">
        <v>159</v>
      </c>
      <c r="BP102" s="6">
        <v>166</v>
      </c>
      <c r="BQ102" s="6">
        <v>174</v>
      </c>
      <c r="BR102" s="6">
        <v>180</v>
      </c>
      <c r="BS102" s="6">
        <v>184</v>
      </c>
      <c r="BT102" s="6">
        <v>186</v>
      </c>
      <c r="BU102" s="6">
        <v>187</v>
      </c>
      <c r="BV102" s="6">
        <v>187</v>
      </c>
      <c r="BW102" s="7">
        <v>127</v>
      </c>
      <c r="BX102" s="11">
        <f t="shared" si="27"/>
        <v>20</v>
      </c>
      <c r="BY102" s="11">
        <f t="shared" si="28"/>
        <v>11</v>
      </c>
      <c r="BZ102" s="11">
        <f t="shared" si="29"/>
        <v>10</v>
      </c>
      <c r="CA102" s="11">
        <f t="shared" si="30"/>
        <v>8</v>
      </c>
      <c r="CB102" s="11">
        <f t="shared" si="31"/>
        <v>7</v>
      </c>
      <c r="CC102" s="11">
        <f t="shared" si="32"/>
        <v>7</v>
      </c>
      <c r="CD102" s="11">
        <f t="shared" si="33"/>
        <v>6</v>
      </c>
      <c r="CE102" s="11">
        <f t="shared" si="34"/>
        <v>6</v>
      </c>
      <c r="CF102" s="11">
        <f t="shared" si="35"/>
        <v>6</v>
      </c>
      <c r="CG102" s="11">
        <f t="shared" si="36"/>
        <v>5</v>
      </c>
      <c r="CH102" s="11">
        <f t="shared" si="37"/>
        <v>6</v>
      </c>
      <c r="CI102" s="11">
        <f t="shared" si="38"/>
        <v>7</v>
      </c>
      <c r="CJ102" s="11">
        <f t="shared" si="39"/>
        <v>7</v>
      </c>
      <c r="CK102" s="11">
        <f t="shared" si="40"/>
        <v>8</v>
      </c>
      <c r="CL102" s="11">
        <f t="shared" si="41"/>
        <v>6</v>
      </c>
      <c r="CM102" s="11">
        <f t="shared" si="42"/>
        <v>4</v>
      </c>
      <c r="CN102" s="11">
        <f t="shared" si="43"/>
        <v>2</v>
      </c>
      <c r="CO102" s="11">
        <f t="shared" si="44"/>
        <v>1</v>
      </c>
      <c r="CP102" s="11">
        <f t="shared" si="45"/>
        <v>0</v>
      </c>
      <c r="CS102" s="6">
        <v>47</v>
      </c>
      <c r="CT102" s="6">
        <v>66</v>
      </c>
      <c r="CU102" s="6">
        <v>86</v>
      </c>
      <c r="CV102" s="6">
        <v>95</v>
      </c>
      <c r="CW102" s="6">
        <v>103</v>
      </c>
      <c r="CX102" s="6">
        <v>110</v>
      </c>
      <c r="CY102" s="6">
        <v>115</v>
      </c>
      <c r="CZ102" s="6">
        <v>121</v>
      </c>
      <c r="DA102" s="6">
        <v>127</v>
      </c>
      <c r="DB102" s="6">
        <v>133</v>
      </c>
      <c r="DC102" s="6">
        <v>139</v>
      </c>
      <c r="DD102" s="6">
        <v>145</v>
      </c>
      <c r="DE102" s="6">
        <v>151</v>
      </c>
      <c r="DF102" s="6">
        <v>157</v>
      </c>
      <c r="DG102" s="6">
        <v>160</v>
      </c>
      <c r="DH102" s="6">
        <v>162</v>
      </c>
      <c r="DI102" s="6">
        <v>163</v>
      </c>
      <c r="DJ102" s="6">
        <v>163</v>
      </c>
      <c r="DK102" s="6">
        <v>163</v>
      </c>
      <c r="DL102" s="6">
        <v>163</v>
      </c>
      <c r="DM102" s="6">
        <v>116</v>
      </c>
      <c r="DN102" s="6">
        <f>Tabela2[[#This Row],[1rok]]-Tabela2[[#This Row],[dlugosc_ur]]</f>
        <v>19</v>
      </c>
      <c r="DO102" s="14">
        <f>Tabela2[[#This Row],[2lata]]-Tabela2[[#This Row],[1rok]]</f>
        <v>20</v>
      </c>
      <c r="DP102" s="14">
        <f>Tabela2[[#This Row],[3lata]]-Tabela2[[#This Row],[2lata]]</f>
        <v>9</v>
      </c>
      <c r="DQ102" s="14">
        <f>Tabela2[[#This Row],[4lata]]-Tabela2[[#This Row],[3lata]]</f>
        <v>8</v>
      </c>
      <c r="DR102" s="14">
        <f>Tabela2[[#This Row],[5lat]]-Tabela2[[#This Row],[4lata]]</f>
        <v>7</v>
      </c>
      <c r="DS102" s="14">
        <f>Tabela2[[#This Row],[6lat]]-Tabela2[[#This Row],[5lat]]</f>
        <v>5</v>
      </c>
      <c r="DT102" s="14">
        <f>Tabela2[[#This Row],[7lat]]-Tabela2[[#This Row],[6lat]]</f>
        <v>6</v>
      </c>
      <c r="DU102" s="14">
        <f>Tabela2[[#This Row],[8lat]]-Tabela2[[#This Row],[7lat]]</f>
        <v>6</v>
      </c>
      <c r="DV102" s="14">
        <f>Tabela2[[#This Row],[9lat]]-Tabela2[[#This Row],[8lat]]</f>
        <v>6</v>
      </c>
      <c r="DW102" s="14">
        <f>Tabela2[[#This Row],[10lat]]-Tabela2[[#This Row],[9lat]]</f>
        <v>6</v>
      </c>
      <c r="DX102" s="14">
        <f>Tabela2[[#This Row],[11lat]]-Tabela2[[#This Row],[10lat]]</f>
        <v>6</v>
      </c>
      <c r="DY102" s="14">
        <f>Tabela2[[#This Row],[12lat]]-Tabela2[[#This Row],[11lat]]</f>
        <v>6</v>
      </c>
      <c r="DZ102" s="14">
        <f>Tabela2[[#This Row],[13lat]]-Tabela2[[#This Row],[12lat]]</f>
        <v>6</v>
      </c>
      <c r="EA102" s="14">
        <f>Tabela2[[#This Row],[14lat]]-Tabela2[[#This Row],[13lat]]</f>
        <v>3</v>
      </c>
      <c r="EB102" s="14">
        <f>Tabela2[[#This Row],[15lat]]-Tabela2[[#This Row],[14lat]]</f>
        <v>2</v>
      </c>
      <c r="EC102" s="14">
        <f>Tabela2[[#This Row],[16lat]]-Tabela2[[#This Row],[15lat]]</f>
        <v>1</v>
      </c>
      <c r="ED102" s="14">
        <f>Tabela2[[#This Row],[17 lat]]-Tabela2[[#This Row],[16lat]]</f>
        <v>0</v>
      </c>
      <c r="EE102" s="14">
        <f>Tabela2[[#This Row],[18lat]]-Tabela2[[#This Row],[17 lat]]</f>
        <v>0</v>
      </c>
      <c r="EF102" s="14">
        <f>Tabela2[[#This Row],[19lat]]-Tabela2[[#This Row],[18lat]]</f>
        <v>0</v>
      </c>
    </row>
    <row r="103" spans="1:136" x14ac:dyDescent="0.25">
      <c r="A103">
        <v>295</v>
      </c>
      <c r="B103" s="1" t="s">
        <v>22</v>
      </c>
      <c r="C103">
        <v>50</v>
      </c>
      <c r="D103">
        <v>68</v>
      </c>
      <c r="E103">
        <v>85</v>
      </c>
      <c r="F103">
        <v>94</v>
      </c>
      <c r="G103">
        <v>101</v>
      </c>
      <c r="H103">
        <v>107</v>
      </c>
      <c r="I103">
        <v>113</v>
      </c>
      <c r="J103">
        <v>118</v>
      </c>
      <c r="K103">
        <v>124</v>
      </c>
      <c r="L103">
        <v>130</v>
      </c>
      <c r="M103">
        <v>136</v>
      </c>
      <c r="N103">
        <v>142</v>
      </c>
      <c r="O103">
        <v>148</v>
      </c>
      <c r="P103">
        <v>154</v>
      </c>
      <c r="Q103">
        <v>157</v>
      </c>
      <c r="R103">
        <v>159</v>
      </c>
      <c r="S103">
        <v>160</v>
      </c>
      <c r="T103">
        <v>161</v>
      </c>
      <c r="U103">
        <v>161</v>
      </c>
      <c r="V103">
        <v>161</v>
      </c>
      <c r="W103">
        <f>wzrost[[#This Row],[19lat]]-wzrost[[#This Row],[dlugosc_ur]]</f>
        <v>111</v>
      </c>
      <c r="X103">
        <f>wzrost[[#This Row],[19lat]]-wzrost[[#This Row],[15lat]]</f>
        <v>2</v>
      </c>
      <c r="Y103">
        <f>IF(wzrost[[#This Row],[1rok]]&lt;=5,IF(wzrost[[#This Row],[plec]]="ch",1,0),0)</f>
        <v>0</v>
      </c>
      <c r="Z103" s="1"/>
      <c r="AA103" s="1"/>
      <c r="AB103" s="1" t="e">
        <f>_xlfn.PERCENTILE.INC(wzrost[1rok],5)</f>
        <v>#NUM!</v>
      </c>
      <c r="BC103" s="8">
        <v>60</v>
      </c>
      <c r="BD103" s="8">
        <v>81</v>
      </c>
      <c r="BE103" s="8">
        <v>91</v>
      </c>
      <c r="BF103" s="8">
        <v>102</v>
      </c>
      <c r="BG103" s="8">
        <v>110</v>
      </c>
      <c r="BH103" s="8">
        <v>117</v>
      </c>
      <c r="BI103" s="8">
        <v>123</v>
      </c>
      <c r="BJ103" s="8">
        <v>130</v>
      </c>
      <c r="BK103" s="8">
        <v>136</v>
      </c>
      <c r="BL103" s="8">
        <v>142</v>
      </c>
      <c r="BM103" s="8">
        <v>148</v>
      </c>
      <c r="BN103" s="8">
        <v>153</v>
      </c>
      <c r="BO103" s="8">
        <v>160</v>
      </c>
      <c r="BP103" s="8">
        <v>167</v>
      </c>
      <c r="BQ103" s="8">
        <v>175</v>
      </c>
      <c r="BR103" s="8">
        <v>181</v>
      </c>
      <c r="BS103" s="8">
        <v>185</v>
      </c>
      <c r="BT103" s="8">
        <v>187</v>
      </c>
      <c r="BU103" s="8">
        <v>187</v>
      </c>
      <c r="BV103" s="8">
        <v>187</v>
      </c>
      <c r="BW103" s="9">
        <v>127</v>
      </c>
      <c r="BX103" s="11">
        <f t="shared" si="27"/>
        <v>21</v>
      </c>
      <c r="BY103" s="11">
        <f t="shared" si="28"/>
        <v>10</v>
      </c>
      <c r="BZ103" s="11">
        <f t="shared" si="29"/>
        <v>11</v>
      </c>
      <c r="CA103" s="11">
        <f t="shared" si="30"/>
        <v>8</v>
      </c>
      <c r="CB103" s="11">
        <f t="shared" si="31"/>
        <v>7</v>
      </c>
      <c r="CC103" s="11">
        <f t="shared" si="32"/>
        <v>6</v>
      </c>
      <c r="CD103" s="11">
        <f t="shared" si="33"/>
        <v>7</v>
      </c>
      <c r="CE103" s="11">
        <f t="shared" si="34"/>
        <v>6</v>
      </c>
      <c r="CF103" s="11">
        <f t="shared" si="35"/>
        <v>6</v>
      </c>
      <c r="CG103" s="11">
        <f t="shared" si="36"/>
        <v>6</v>
      </c>
      <c r="CH103" s="11">
        <f t="shared" si="37"/>
        <v>5</v>
      </c>
      <c r="CI103" s="11">
        <f t="shared" si="38"/>
        <v>7</v>
      </c>
      <c r="CJ103" s="11">
        <f t="shared" si="39"/>
        <v>7</v>
      </c>
      <c r="CK103" s="11">
        <f t="shared" si="40"/>
        <v>8</v>
      </c>
      <c r="CL103" s="11">
        <f t="shared" si="41"/>
        <v>6</v>
      </c>
      <c r="CM103" s="11">
        <f t="shared" si="42"/>
        <v>4</v>
      </c>
      <c r="CN103" s="11">
        <f t="shared" si="43"/>
        <v>2</v>
      </c>
      <c r="CO103" s="11">
        <f t="shared" si="44"/>
        <v>0</v>
      </c>
      <c r="CP103" s="11">
        <f t="shared" si="45"/>
        <v>0</v>
      </c>
      <c r="CS103" s="8">
        <v>56</v>
      </c>
      <c r="CT103" s="8">
        <v>74</v>
      </c>
      <c r="CU103" s="8">
        <v>90</v>
      </c>
      <c r="CV103" s="8">
        <v>100</v>
      </c>
      <c r="CW103" s="8">
        <v>108</v>
      </c>
      <c r="CX103" s="8">
        <v>115</v>
      </c>
      <c r="CY103" s="8">
        <v>121</v>
      </c>
      <c r="CZ103" s="8">
        <v>128</v>
      </c>
      <c r="DA103" s="8">
        <v>134</v>
      </c>
      <c r="DB103" s="8">
        <v>140</v>
      </c>
      <c r="DC103" s="8">
        <v>147</v>
      </c>
      <c r="DD103" s="8">
        <v>153</v>
      </c>
      <c r="DE103" s="8">
        <v>160</v>
      </c>
      <c r="DF103" s="8">
        <v>165</v>
      </c>
      <c r="DG103" s="8">
        <v>169</v>
      </c>
      <c r="DH103" s="8">
        <v>170</v>
      </c>
      <c r="DI103" s="8">
        <v>171</v>
      </c>
      <c r="DJ103" s="8">
        <v>171</v>
      </c>
      <c r="DK103" s="8">
        <v>172</v>
      </c>
      <c r="DL103" s="8">
        <v>172</v>
      </c>
      <c r="DM103" s="8">
        <v>116</v>
      </c>
      <c r="DN103" s="6">
        <f>Tabela2[[#This Row],[1rok]]-Tabela2[[#This Row],[dlugosc_ur]]</f>
        <v>18</v>
      </c>
      <c r="DO103" s="14">
        <f>Tabela2[[#This Row],[2lata]]-Tabela2[[#This Row],[1rok]]</f>
        <v>16</v>
      </c>
      <c r="DP103" s="14">
        <f>Tabela2[[#This Row],[3lata]]-Tabela2[[#This Row],[2lata]]</f>
        <v>10</v>
      </c>
      <c r="DQ103" s="14">
        <f>Tabela2[[#This Row],[4lata]]-Tabela2[[#This Row],[3lata]]</f>
        <v>8</v>
      </c>
      <c r="DR103" s="14">
        <f>Tabela2[[#This Row],[5lat]]-Tabela2[[#This Row],[4lata]]</f>
        <v>7</v>
      </c>
      <c r="DS103" s="14">
        <f>Tabela2[[#This Row],[6lat]]-Tabela2[[#This Row],[5lat]]</f>
        <v>6</v>
      </c>
      <c r="DT103" s="14">
        <f>Tabela2[[#This Row],[7lat]]-Tabela2[[#This Row],[6lat]]</f>
        <v>7</v>
      </c>
      <c r="DU103" s="14">
        <f>Tabela2[[#This Row],[8lat]]-Tabela2[[#This Row],[7lat]]</f>
        <v>6</v>
      </c>
      <c r="DV103" s="14">
        <f>Tabela2[[#This Row],[9lat]]-Tabela2[[#This Row],[8lat]]</f>
        <v>6</v>
      </c>
      <c r="DW103" s="14">
        <f>Tabela2[[#This Row],[10lat]]-Tabela2[[#This Row],[9lat]]</f>
        <v>7</v>
      </c>
      <c r="DX103" s="14">
        <f>Tabela2[[#This Row],[11lat]]-Tabela2[[#This Row],[10lat]]</f>
        <v>6</v>
      </c>
      <c r="DY103" s="14">
        <f>Tabela2[[#This Row],[12lat]]-Tabela2[[#This Row],[11lat]]</f>
        <v>7</v>
      </c>
      <c r="DZ103" s="14">
        <f>Tabela2[[#This Row],[13lat]]-Tabela2[[#This Row],[12lat]]</f>
        <v>5</v>
      </c>
      <c r="EA103" s="14">
        <f>Tabela2[[#This Row],[14lat]]-Tabela2[[#This Row],[13lat]]</f>
        <v>4</v>
      </c>
      <c r="EB103" s="14">
        <f>Tabela2[[#This Row],[15lat]]-Tabela2[[#This Row],[14lat]]</f>
        <v>1</v>
      </c>
      <c r="EC103" s="14">
        <f>Tabela2[[#This Row],[16lat]]-Tabela2[[#This Row],[15lat]]</f>
        <v>1</v>
      </c>
      <c r="ED103" s="14">
        <f>Tabela2[[#This Row],[17 lat]]-Tabela2[[#This Row],[16lat]]</f>
        <v>0</v>
      </c>
      <c r="EE103" s="14">
        <f>Tabela2[[#This Row],[18lat]]-Tabela2[[#This Row],[17 lat]]</f>
        <v>1</v>
      </c>
      <c r="EF103" s="14">
        <f>Tabela2[[#This Row],[19lat]]-Tabela2[[#This Row],[18lat]]</f>
        <v>0</v>
      </c>
    </row>
    <row r="104" spans="1:136" x14ac:dyDescent="0.25">
      <c r="A104">
        <v>301</v>
      </c>
      <c r="B104" s="1" t="s">
        <v>22</v>
      </c>
      <c r="C104">
        <v>48</v>
      </c>
      <c r="D104">
        <v>67</v>
      </c>
      <c r="E104">
        <v>83</v>
      </c>
      <c r="F104">
        <v>92</v>
      </c>
      <c r="G104">
        <v>100</v>
      </c>
      <c r="H104">
        <v>106</v>
      </c>
      <c r="I104">
        <v>111</v>
      </c>
      <c r="J104">
        <v>117</v>
      </c>
      <c r="K104">
        <v>122</v>
      </c>
      <c r="L104">
        <v>128</v>
      </c>
      <c r="M104">
        <v>134</v>
      </c>
      <c r="N104">
        <v>140</v>
      </c>
      <c r="O104">
        <v>146</v>
      </c>
      <c r="P104">
        <v>151</v>
      </c>
      <c r="Q104">
        <v>155</v>
      </c>
      <c r="R104">
        <v>157</v>
      </c>
      <c r="S104">
        <v>158</v>
      </c>
      <c r="T104">
        <v>158</v>
      </c>
      <c r="U104">
        <v>159</v>
      </c>
      <c r="V104">
        <v>159</v>
      </c>
      <c r="W104">
        <f>wzrost[[#This Row],[19lat]]-wzrost[[#This Row],[dlugosc_ur]]</f>
        <v>111</v>
      </c>
      <c r="X104">
        <f>wzrost[[#This Row],[19lat]]-wzrost[[#This Row],[15lat]]</f>
        <v>2</v>
      </c>
      <c r="Y104">
        <f>IF(wzrost[[#This Row],[1rok]]&lt;=5,IF(wzrost[[#This Row],[plec]]="ch",1,0),0)</f>
        <v>0</v>
      </c>
      <c r="Z104" s="1"/>
      <c r="AA104" s="1"/>
      <c r="AB104" s="1" t="e">
        <f>_xlfn.PERCENTILE.INC(wzrost[1rok],5)</f>
        <v>#NUM!</v>
      </c>
      <c r="BC104" s="6">
        <v>60</v>
      </c>
      <c r="BD104" s="6">
        <v>80</v>
      </c>
      <c r="BE104" s="6">
        <v>91</v>
      </c>
      <c r="BF104" s="6">
        <v>101</v>
      </c>
      <c r="BG104" s="6">
        <v>109</v>
      </c>
      <c r="BH104" s="6">
        <v>117</v>
      </c>
      <c r="BI104" s="6">
        <v>123</v>
      </c>
      <c r="BJ104" s="6">
        <v>130</v>
      </c>
      <c r="BK104" s="6">
        <v>136</v>
      </c>
      <c r="BL104" s="6">
        <v>142</v>
      </c>
      <c r="BM104" s="6">
        <v>147</v>
      </c>
      <c r="BN104" s="6">
        <v>153</v>
      </c>
      <c r="BO104" s="6">
        <v>160</v>
      </c>
      <c r="BP104" s="6">
        <v>167</v>
      </c>
      <c r="BQ104" s="6">
        <v>175</v>
      </c>
      <c r="BR104" s="6">
        <v>181</v>
      </c>
      <c r="BS104" s="6">
        <v>185</v>
      </c>
      <c r="BT104" s="6">
        <v>187</v>
      </c>
      <c r="BU104" s="6">
        <v>187</v>
      </c>
      <c r="BV104" s="6">
        <v>187</v>
      </c>
      <c r="BW104" s="7">
        <v>127</v>
      </c>
      <c r="BX104" s="11">
        <f t="shared" si="27"/>
        <v>20</v>
      </c>
      <c r="BY104" s="11">
        <f t="shared" si="28"/>
        <v>11</v>
      </c>
      <c r="BZ104" s="11">
        <f t="shared" si="29"/>
        <v>10</v>
      </c>
      <c r="CA104" s="11">
        <f t="shared" si="30"/>
        <v>8</v>
      </c>
      <c r="CB104" s="11">
        <f t="shared" si="31"/>
        <v>8</v>
      </c>
      <c r="CC104" s="11">
        <f t="shared" si="32"/>
        <v>6</v>
      </c>
      <c r="CD104" s="11">
        <f t="shared" si="33"/>
        <v>7</v>
      </c>
      <c r="CE104" s="11">
        <f t="shared" si="34"/>
        <v>6</v>
      </c>
      <c r="CF104" s="11">
        <f t="shared" si="35"/>
        <v>6</v>
      </c>
      <c r="CG104" s="11">
        <f t="shared" si="36"/>
        <v>5</v>
      </c>
      <c r="CH104" s="11">
        <f t="shared" si="37"/>
        <v>6</v>
      </c>
      <c r="CI104" s="11">
        <f t="shared" si="38"/>
        <v>7</v>
      </c>
      <c r="CJ104" s="11">
        <f t="shared" si="39"/>
        <v>7</v>
      </c>
      <c r="CK104" s="11">
        <f t="shared" si="40"/>
        <v>8</v>
      </c>
      <c r="CL104" s="11">
        <f t="shared" si="41"/>
        <v>6</v>
      </c>
      <c r="CM104" s="11">
        <f t="shared" si="42"/>
        <v>4</v>
      </c>
      <c r="CN104" s="11">
        <f t="shared" si="43"/>
        <v>2</v>
      </c>
      <c r="CO104" s="11">
        <f t="shared" si="44"/>
        <v>0</v>
      </c>
      <c r="CP104" s="11">
        <f t="shared" si="45"/>
        <v>0</v>
      </c>
      <c r="CS104" s="6">
        <v>47</v>
      </c>
      <c r="CT104" s="6">
        <v>66</v>
      </c>
      <c r="CU104" s="6">
        <v>86</v>
      </c>
      <c r="CV104" s="6">
        <v>95</v>
      </c>
      <c r="CW104" s="6">
        <v>103</v>
      </c>
      <c r="CX104" s="6">
        <v>109</v>
      </c>
      <c r="CY104" s="6">
        <v>115</v>
      </c>
      <c r="CZ104" s="6">
        <v>121</v>
      </c>
      <c r="DA104" s="6">
        <v>127</v>
      </c>
      <c r="DB104" s="6">
        <v>132</v>
      </c>
      <c r="DC104" s="6">
        <v>139</v>
      </c>
      <c r="DD104" s="6">
        <v>145</v>
      </c>
      <c r="DE104" s="6">
        <v>151</v>
      </c>
      <c r="DF104" s="6">
        <v>156</v>
      </c>
      <c r="DG104" s="6">
        <v>160</v>
      </c>
      <c r="DH104" s="6">
        <v>162</v>
      </c>
      <c r="DI104" s="6">
        <v>162</v>
      </c>
      <c r="DJ104" s="6">
        <v>163</v>
      </c>
      <c r="DK104" s="6">
        <v>163</v>
      </c>
      <c r="DL104" s="6">
        <v>163</v>
      </c>
      <c r="DM104" s="6">
        <v>116</v>
      </c>
      <c r="DN104" s="6">
        <f>Tabela2[[#This Row],[1rok]]-Tabela2[[#This Row],[dlugosc_ur]]</f>
        <v>19</v>
      </c>
      <c r="DO104" s="14">
        <f>Tabela2[[#This Row],[2lata]]-Tabela2[[#This Row],[1rok]]</f>
        <v>20</v>
      </c>
      <c r="DP104" s="14">
        <f>Tabela2[[#This Row],[3lata]]-Tabela2[[#This Row],[2lata]]</f>
        <v>9</v>
      </c>
      <c r="DQ104" s="14">
        <f>Tabela2[[#This Row],[4lata]]-Tabela2[[#This Row],[3lata]]</f>
        <v>8</v>
      </c>
      <c r="DR104" s="14">
        <f>Tabela2[[#This Row],[5lat]]-Tabela2[[#This Row],[4lata]]</f>
        <v>6</v>
      </c>
      <c r="DS104" s="14">
        <f>Tabela2[[#This Row],[6lat]]-Tabela2[[#This Row],[5lat]]</f>
        <v>6</v>
      </c>
      <c r="DT104" s="14">
        <f>Tabela2[[#This Row],[7lat]]-Tabela2[[#This Row],[6lat]]</f>
        <v>6</v>
      </c>
      <c r="DU104" s="14">
        <f>Tabela2[[#This Row],[8lat]]-Tabela2[[#This Row],[7lat]]</f>
        <v>6</v>
      </c>
      <c r="DV104" s="14">
        <f>Tabela2[[#This Row],[9lat]]-Tabela2[[#This Row],[8lat]]</f>
        <v>5</v>
      </c>
      <c r="DW104" s="14">
        <f>Tabela2[[#This Row],[10lat]]-Tabela2[[#This Row],[9lat]]</f>
        <v>7</v>
      </c>
      <c r="DX104" s="14">
        <f>Tabela2[[#This Row],[11lat]]-Tabela2[[#This Row],[10lat]]</f>
        <v>6</v>
      </c>
      <c r="DY104" s="14">
        <f>Tabela2[[#This Row],[12lat]]-Tabela2[[#This Row],[11lat]]</f>
        <v>6</v>
      </c>
      <c r="DZ104" s="14">
        <f>Tabela2[[#This Row],[13lat]]-Tabela2[[#This Row],[12lat]]</f>
        <v>5</v>
      </c>
      <c r="EA104" s="14">
        <f>Tabela2[[#This Row],[14lat]]-Tabela2[[#This Row],[13lat]]</f>
        <v>4</v>
      </c>
      <c r="EB104" s="14">
        <f>Tabela2[[#This Row],[15lat]]-Tabela2[[#This Row],[14lat]]</f>
        <v>2</v>
      </c>
      <c r="EC104" s="14">
        <f>Tabela2[[#This Row],[16lat]]-Tabela2[[#This Row],[15lat]]</f>
        <v>0</v>
      </c>
      <c r="ED104" s="14">
        <f>Tabela2[[#This Row],[17 lat]]-Tabela2[[#This Row],[16lat]]</f>
        <v>1</v>
      </c>
      <c r="EE104" s="14">
        <f>Tabela2[[#This Row],[18lat]]-Tabela2[[#This Row],[17 lat]]</f>
        <v>0</v>
      </c>
      <c r="EF104" s="14">
        <f>Tabela2[[#This Row],[19lat]]-Tabela2[[#This Row],[18lat]]</f>
        <v>0</v>
      </c>
    </row>
    <row r="105" spans="1:136" x14ac:dyDescent="0.25">
      <c r="A105">
        <v>318</v>
      </c>
      <c r="B105" s="1" t="s">
        <v>22</v>
      </c>
      <c r="C105">
        <v>48</v>
      </c>
      <c r="D105">
        <v>67</v>
      </c>
      <c r="E105">
        <v>84</v>
      </c>
      <c r="F105">
        <v>93</v>
      </c>
      <c r="G105">
        <v>100</v>
      </c>
      <c r="H105">
        <v>106</v>
      </c>
      <c r="I105">
        <v>112</v>
      </c>
      <c r="J105">
        <v>117</v>
      </c>
      <c r="K105">
        <v>123</v>
      </c>
      <c r="L105">
        <v>129</v>
      </c>
      <c r="M105">
        <v>134</v>
      </c>
      <c r="N105">
        <v>141</v>
      </c>
      <c r="O105">
        <v>147</v>
      </c>
      <c r="P105">
        <v>152</v>
      </c>
      <c r="Q105">
        <v>155</v>
      </c>
      <c r="R105">
        <v>157</v>
      </c>
      <c r="S105">
        <v>158</v>
      </c>
      <c r="T105">
        <v>159</v>
      </c>
      <c r="U105">
        <v>159</v>
      </c>
      <c r="V105">
        <v>159</v>
      </c>
      <c r="W105">
        <f>wzrost[[#This Row],[19lat]]-wzrost[[#This Row],[dlugosc_ur]]</f>
        <v>111</v>
      </c>
      <c r="X105">
        <f>wzrost[[#This Row],[19lat]]-wzrost[[#This Row],[15lat]]</f>
        <v>2</v>
      </c>
      <c r="Y105">
        <f>IF(wzrost[[#This Row],[1rok]]&lt;=5,IF(wzrost[[#This Row],[plec]]="ch",1,0),0)</f>
        <v>0</v>
      </c>
      <c r="Z105" s="1"/>
      <c r="AA105" s="1"/>
      <c r="AB105" s="1" t="e">
        <f>_xlfn.PERCENTILE.INC(wzrost[1rok],5)</f>
        <v>#NUM!</v>
      </c>
      <c r="BC105" s="8">
        <v>60</v>
      </c>
      <c r="BD105" s="8">
        <v>80</v>
      </c>
      <c r="BE105" s="8">
        <v>90</v>
      </c>
      <c r="BF105" s="8">
        <v>101</v>
      </c>
      <c r="BG105" s="8">
        <v>109</v>
      </c>
      <c r="BH105" s="8">
        <v>117</v>
      </c>
      <c r="BI105" s="8">
        <v>123</v>
      </c>
      <c r="BJ105" s="8">
        <v>130</v>
      </c>
      <c r="BK105" s="8">
        <v>136</v>
      </c>
      <c r="BL105" s="8">
        <v>142</v>
      </c>
      <c r="BM105" s="8">
        <v>147</v>
      </c>
      <c r="BN105" s="8">
        <v>153</v>
      </c>
      <c r="BO105" s="8">
        <v>160</v>
      </c>
      <c r="BP105" s="8">
        <v>167</v>
      </c>
      <c r="BQ105" s="8">
        <v>175</v>
      </c>
      <c r="BR105" s="8">
        <v>181</v>
      </c>
      <c r="BS105" s="8">
        <v>184</v>
      </c>
      <c r="BT105" s="8">
        <v>186</v>
      </c>
      <c r="BU105" s="8">
        <v>187</v>
      </c>
      <c r="BV105" s="8">
        <v>187</v>
      </c>
      <c r="BW105" s="9">
        <v>127</v>
      </c>
      <c r="BX105" s="11">
        <f t="shared" si="27"/>
        <v>20</v>
      </c>
      <c r="BY105" s="11">
        <f t="shared" si="28"/>
        <v>10</v>
      </c>
      <c r="BZ105" s="11">
        <f t="shared" si="29"/>
        <v>11</v>
      </c>
      <c r="CA105" s="11">
        <f t="shared" si="30"/>
        <v>8</v>
      </c>
      <c r="CB105" s="11">
        <f t="shared" si="31"/>
        <v>8</v>
      </c>
      <c r="CC105" s="11">
        <f t="shared" si="32"/>
        <v>6</v>
      </c>
      <c r="CD105" s="11">
        <f t="shared" si="33"/>
        <v>7</v>
      </c>
      <c r="CE105" s="11">
        <f t="shared" si="34"/>
        <v>6</v>
      </c>
      <c r="CF105" s="11">
        <f t="shared" si="35"/>
        <v>6</v>
      </c>
      <c r="CG105" s="11">
        <f t="shared" si="36"/>
        <v>5</v>
      </c>
      <c r="CH105" s="11">
        <f t="shared" si="37"/>
        <v>6</v>
      </c>
      <c r="CI105" s="11">
        <f t="shared" si="38"/>
        <v>7</v>
      </c>
      <c r="CJ105" s="11">
        <f t="shared" si="39"/>
        <v>7</v>
      </c>
      <c r="CK105" s="11">
        <f t="shared" si="40"/>
        <v>8</v>
      </c>
      <c r="CL105" s="11">
        <f t="shared" si="41"/>
        <v>6</v>
      </c>
      <c r="CM105" s="11">
        <f t="shared" si="42"/>
        <v>3</v>
      </c>
      <c r="CN105" s="11">
        <f t="shared" si="43"/>
        <v>2</v>
      </c>
      <c r="CO105" s="11">
        <f t="shared" si="44"/>
        <v>1</v>
      </c>
      <c r="CP105" s="11">
        <f t="shared" si="45"/>
        <v>0</v>
      </c>
      <c r="CS105" s="8">
        <v>56</v>
      </c>
      <c r="CT105" s="8">
        <v>74</v>
      </c>
      <c r="CU105" s="8">
        <v>90</v>
      </c>
      <c r="CV105" s="8">
        <v>100</v>
      </c>
      <c r="CW105" s="8">
        <v>109</v>
      </c>
      <c r="CX105" s="8">
        <v>116</v>
      </c>
      <c r="CY105" s="8">
        <v>122</v>
      </c>
      <c r="CZ105" s="8">
        <v>128</v>
      </c>
      <c r="DA105" s="8">
        <v>134</v>
      </c>
      <c r="DB105" s="8">
        <v>141</v>
      </c>
      <c r="DC105" s="8">
        <v>147</v>
      </c>
      <c r="DD105" s="8">
        <v>154</v>
      </c>
      <c r="DE105" s="8">
        <v>161</v>
      </c>
      <c r="DF105" s="8">
        <v>166</v>
      </c>
      <c r="DG105" s="8">
        <v>169</v>
      </c>
      <c r="DH105" s="8">
        <v>171</v>
      </c>
      <c r="DI105" s="8">
        <v>172</v>
      </c>
      <c r="DJ105" s="8">
        <v>172</v>
      </c>
      <c r="DK105" s="8">
        <v>172</v>
      </c>
      <c r="DL105" s="8">
        <v>172</v>
      </c>
      <c r="DM105" s="8">
        <v>116</v>
      </c>
      <c r="DN105" s="6">
        <f>Tabela2[[#This Row],[1rok]]-Tabela2[[#This Row],[dlugosc_ur]]</f>
        <v>18</v>
      </c>
      <c r="DO105" s="14">
        <f>Tabela2[[#This Row],[2lata]]-Tabela2[[#This Row],[1rok]]</f>
        <v>16</v>
      </c>
      <c r="DP105" s="14">
        <f>Tabela2[[#This Row],[3lata]]-Tabela2[[#This Row],[2lata]]</f>
        <v>10</v>
      </c>
      <c r="DQ105" s="14">
        <f>Tabela2[[#This Row],[4lata]]-Tabela2[[#This Row],[3lata]]</f>
        <v>9</v>
      </c>
      <c r="DR105" s="14">
        <f>Tabela2[[#This Row],[5lat]]-Tabela2[[#This Row],[4lata]]</f>
        <v>7</v>
      </c>
      <c r="DS105" s="14">
        <f>Tabela2[[#This Row],[6lat]]-Tabela2[[#This Row],[5lat]]</f>
        <v>6</v>
      </c>
      <c r="DT105" s="14">
        <f>Tabela2[[#This Row],[7lat]]-Tabela2[[#This Row],[6lat]]</f>
        <v>6</v>
      </c>
      <c r="DU105" s="14">
        <f>Tabela2[[#This Row],[8lat]]-Tabela2[[#This Row],[7lat]]</f>
        <v>6</v>
      </c>
      <c r="DV105" s="14">
        <f>Tabela2[[#This Row],[9lat]]-Tabela2[[#This Row],[8lat]]</f>
        <v>7</v>
      </c>
      <c r="DW105" s="14">
        <f>Tabela2[[#This Row],[10lat]]-Tabela2[[#This Row],[9lat]]</f>
        <v>6</v>
      </c>
      <c r="DX105" s="14">
        <f>Tabela2[[#This Row],[11lat]]-Tabela2[[#This Row],[10lat]]</f>
        <v>7</v>
      </c>
      <c r="DY105" s="14">
        <f>Tabela2[[#This Row],[12lat]]-Tabela2[[#This Row],[11lat]]</f>
        <v>7</v>
      </c>
      <c r="DZ105" s="14">
        <f>Tabela2[[#This Row],[13lat]]-Tabela2[[#This Row],[12lat]]</f>
        <v>5</v>
      </c>
      <c r="EA105" s="14">
        <f>Tabela2[[#This Row],[14lat]]-Tabela2[[#This Row],[13lat]]</f>
        <v>3</v>
      </c>
      <c r="EB105" s="14">
        <f>Tabela2[[#This Row],[15lat]]-Tabela2[[#This Row],[14lat]]</f>
        <v>2</v>
      </c>
      <c r="EC105" s="14">
        <f>Tabela2[[#This Row],[16lat]]-Tabela2[[#This Row],[15lat]]</f>
        <v>1</v>
      </c>
      <c r="ED105" s="14">
        <f>Tabela2[[#This Row],[17 lat]]-Tabela2[[#This Row],[16lat]]</f>
        <v>0</v>
      </c>
      <c r="EE105" s="14">
        <f>Tabela2[[#This Row],[18lat]]-Tabela2[[#This Row],[17 lat]]</f>
        <v>0</v>
      </c>
      <c r="EF105" s="14">
        <f>Tabela2[[#This Row],[19lat]]-Tabela2[[#This Row],[18lat]]</f>
        <v>0</v>
      </c>
    </row>
    <row r="106" spans="1:136" x14ac:dyDescent="0.25">
      <c r="A106">
        <v>353</v>
      </c>
      <c r="B106" s="1" t="s">
        <v>22</v>
      </c>
      <c r="C106">
        <v>58</v>
      </c>
      <c r="D106">
        <v>75</v>
      </c>
      <c r="E106">
        <v>88</v>
      </c>
      <c r="F106">
        <v>98</v>
      </c>
      <c r="G106">
        <v>106</v>
      </c>
      <c r="H106">
        <v>113</v>
      </c>
      <c r="I106">
        <v>119</v>
      </c>
      <c r="J106">
        <v>125</v>
      </c>
      <c r="K106">
        <v>131</v>
      </c>
      <c r="L106">
        <v>137</v>
      </c>
      <c r="M106">
        <v>143</v>
      </c>
      <c r="N106">
        <v>150</v>
      </c>
      <c r="O106">
        <v>156</v>
      </c>
      <c r="P106">
        <v>162</v>
      </c>
      <c r="Q106">
        <v>165</v>
      </c>
      <c r="R106">
        <v>167</v>
      </c>
      <c r="S106">
        <v>168</v>
      </c>
      <c r="T106">
        <v>168</v>
      </c>
      <c r="U106">
        <v>169</v>
      </c>
      <c r="V106">
        <v>169</v>
      </c>
      <c r="W106">
        <f>wzrost[[#This Row],[19lat]]-wzrost[[#This Row],[dlugosc_ur]]</f>
        <v>111</v>
      </c>
      <c r="X106">
        <f>wzrost[[#This Row],[19lat]]-wzrost[[#This Row],[15lat]]</f>
        <v>2</v>
      </c>
      <c r="Y106">
        <f>IF(wzrost[[#This Row],[1rok]]&lt;=5,IF(wzrost[[#This Row],[plec]]="ch",1,0),0)</f>
        <v>0</v>
      </c>
      <c r="Z106" s="1"/>
      <c r="AA106" s="1"/>
      <c r="AB106" s="1" t="e">
        <f>_xlfn.PERCENTILE.INC(wzrost[1rok],5)</f>
        <v>#NUM!</v>
      </c>
      <c r="BC106" s="6">
        <v>60</v>
      </c>
      <c r="BD106" s="6">
        <v>80</v>
      </c>
      <c r="BE106" s="6">
        <v>91</v>
      </c>
      <c r="BF106" s="6">
        <v>101</v>
      </c>
      <c r="BG106" s="6">
        <v>109</v>
      </c>
      <c r="BH106" s="6">
        <v>117</v>
      </c>
      <c r="BI106" s="6">
        <v>123</v>
      </c>
      <c r="BJ106" s="6">
        <v>130</v>
      </c>
      <c r="BK106" s="6">
        <v>136</v>
      </c>
      <c r="BL106" s="6">
        <v>142</v>
      </c>
      <c r="BM106" s="6">
        <v>147</v>
      </c>
      <c r="BN106" s="6">
        <v>153</v>
      </c>
      <c r="BO106" s="6">
        <v>160</v>
      </c>
      <c r="BP106" s="6">
        <v>167</v>
      </c>
      <c r="BQ106" s="6">
        <v>175</v>
      </c>
      <c r="BR106" s="6">
        <v>181</v>
      </c>
      <c r="BS106" s="6">
        <v>185</v>
      </c>
      <c r="BT106" s="6">
        <v>187</v>
      </c>
      <c r="BU106" s="6">
        <v>187</v>
      </c>
      <c r="BV106" s="6">
        <v>187</v>
      </c>
      <c r="BW106" s="7">
        <v>127</v>
      </c>
      <c r="BX106" s="11">
        <f t="shared" si="27"/>
        <v>20</v>
      </c>
      <c r="BY106" s="11">
        <f t="shared" si="28"/>
        <v>11</v>
      </c>
      <c r="BZ106" s="11">
        <f t="shared" si="29"/>
        <v>10</v>
      </c>
      <c r="CA106" s="11">
        <f t="shared" si="30"/>
        <v>8</v>
      </c>
      <c r="CB106" s="11">
        <f t="shared" si="31"/>
        <v>8</v>
      </c>
      <c r="CC106" s="11">
        <f t="shared" si="32"/>
        <v>6</v>
      </c>
      <c r="CD106" s="11">
        <f t="shared" si="33"/>
        <v>7</v>
      </c>
      <c r="CE106" s="11">
        <f t="shared" si="34"/>
        <v>6</v>
      </c>
      <c r="CF106" s="11">
        <f t="shared" si="35"/>
        <v>6</v>
      </c>
      <c r="CG106" s="11">
        <f t="shared" si="36"/>
        <v>5</v>
      </c>
      <c r="CH106" s="11">
        <f t="shared" si="37"/>
        <v>6</v>
      </c>
      <c r="CI106" s="11">
        <f t="shared" si="38"/>
        <v>7</v>
      </c>
      <c r="CJ106" s="11">
        <f t="shared" si="39"/>
        <v>7</v>
      </c>
      <c r="CK106" s="11">
        <f t="shared" si="40"/>
        <v>8</v>
      </c>
      <c r="CL106" s="11">
        <f t="shared" si="41"/>
        <v>6</v>
      </c>
      <c r="CM106" s="11">
        <f t="shared" si="42"/>
        <v>4</v>
      </c>
      <c r="CN106" s="11">
        <f t="shared" si="43"/>
        <v>2</v>
      </c>
      <c r="CO106" s="11">
        <f t="shared" si="44"/>
        <v>0</v>
      </c>
      <c r="CP106" s="11">
        <f t="shared" si="45"/>
        <v>0</v>
      </c>
      <c r="CS106" s="6">
        <v>47</v>
      </c>
      <c r="CT106" s="6">
        <v>66</v>
      </c>
      <c r="CU106" s="6">
        <v>85</v>
      </c>
      <c r="CV106" s="6">
        <v>95</v>
      </c>
      <c r="CW106" s="6">
        <v>102</v>
      </c>
      <c r="CX106" s="6">
        <v>109</v>
      </c>
      <c r="CY106" s="6">
        <v>115</v>
      </c>
      <c r="CZ106" s="6">
        <v>120</v>
      </c>
      <c r="DA106" s="6">
        <v>126</v>
      </c>
      <c r="DB106" s="6">
        <v>132</v>
      </c>
      <c r="DC106" s="6">
        <v>138</v>
      </c>
      <c r="DD106" s="6">
        <v>145</v>
      </c>
      <c r="DE106" s="6">
        <v>151</v>
      </c>
      <c r="DF106" s="6">
        <v>156</v>
      </c>
      <c r="DG106" s="6">
        <v>159</v>
      </c>
      <c r="DH106" s="6">
        <v>161</v>
      </c>
      <c r="DI106" s="6">
        <v>162</v>
      </c>
      <c r="DJ106" s="6">
        <v>163</v>
      </c>
      <c r="DK106" s="6">
        <v>163</v>
      </c>
      <c r="DL106" s="6">
        <v>163</v>
      </c>
      <c r="DM106" s="6">
        <v>116</v>
      </c>
      <c r="DN106" s="6">
        <f>Tabela2[[#This Row],[1rok]]-Tabela2[[#This Row],[dlugosc_ur]]</f>
        <v>19</v>
      </c>
      <c r="DO106" s="14">
        <f>Tabela2[[#This Row],[2lata]]-Tabela2[[#This Row],[1rok]]</f>
        <v>19</v>
      </c>
      <c r="DP106" s="14">
        <f>Tabela2[[#This Row],[3lata]]-Tabela2[[#This Row],[2lata]]</f>
        <v>10</v>
      </c>
      <c r="DQ106" s="14">
        <f>Tabela2[[#This Row],[4lata]]-Tabela2[[#This Row],[3lata]]</f>
        <v>7</v>
      </c>
      <c r="DR106" s="14">
        <f>Tabela2[[#This Row],[5lat]]-Tabela2[[#This Row],[4lata]]</f>
        <v>7</v>
      </c>
      <c r="DS106" s="14">
        <f>Tabela2[[#This Row],[6lat]]-Tabela2[[#This Row],[5lat]]</f>
        <v>6</v>
      </c>
      <c r="DT106" s="14">
        <f>Tabela2[[#This Row],[7lat]]-Tabela2[[#This Row],[6lat]]</f>
        <v>5</v>
      </c>
      <c r="DU106" s="14">
        <f>Tabela2[[#This Row],[8lat]]-Tabela2[[#This Row],[7lat]]</f>
        <v>6</v>
      </c>
      <c r="DV106" s="14">
        <f>Tabela2[[#This Row],[9lat]]-Tabela2[[#This Row],[8lat]]</f>
        <v>6</v>
      </c>
      <c r="DW106" s="14">
        <f>Tabela2[[#This Row],[10lat]]-Tabela2[[#This Row],[9lat]]</f>
        <v>6</v>
      </c>
      <c r="DX106" s="14">
        <f>Tabela2[[#This Row],[11lat]]-Tabela2[[#This Row],[10lat]]</f>
        <v>7</v>
      </c>
      <c r="DY106" s="14">
        <f>Tabela2[[#This Row],[12lat]]-Tabela2[[#This Row],[11lat]]</f>
        <v>6</v>
      </c>
      <c r="DZ106" s="14">
        <f>Tabela2[[#This Row],[13lat]]-Tabela2[[#This Row],[12lat]]</f>
        <v>5</v>
      </c>
      <c r="EA106" s="14">
        <f>Tabela2[[#This Row],[14lat]]-Tabela2[[#This Row],[13lat]]</f>
        <v>3</v>
      </c>
      <c r="EB106" s="14">
        <f>Tabela2[[#This Row],[15lat]]-Tabela2[[#This Row],[14lat]]</f>
        <v>2</v>
      </c>
      <c r="EC106" s="14">
        <f>Tabela2[[#This Row],[16lat]]-Tabela2[[#This Row],[15lat]]</f>
        <v>1</v>
      </c>
      <c r="ED106" s="14">
        <f>Tabela2[[#This Row],[17 lat]]-Tabela2[[#This Row],[16lat]]</f>
        <v>1</v>
      </c>
      <c r="EE106" s="14">
        <f>Tabela2[[#This Row],[18lat]]-Tabela2[[#This Row],[17 lat]]</f>
        <v>0</v>
      </c>
      <c r="EF106" s="14">
        <f>Tabela2[[#This Row],[19lat]]-Tabela2[[#This Row],[18lat]]</f>
        <v>0</v>
      </c>
    </row>
    <row r="107" spans="1:136" x14ac:dyDescent="0.25">
      <c r="A107">
        <v>420</v>
      </c>
      <c r="B107" s="1" t="s">
        <v>22</v>
      </c>
      <c r="C107">
        <v>49</v>
      </c>
      <c r="D107">
        <v>67</v>
      </c>
      <c r="E107">
        <v>84</v>
      </c>
      <c r="F107">
        <v>93</v>
      </c>
      <c r="G107">
        <v>101</v>
      </c>
      <c r="H107">
        <v>107</v>
      </c>
      <c r="I107">
        <v>112</v>
      </c>
      <c r="J107">
        <v>118</v>
      </c>
      <c r="K107">
        <v>123</v>
      </c>
      <c r="L107">
        <v>129</v>
      </c>
      <c r="M107">
        <v>135</v>
      </c>
      <c r="N107">
        <v>141</v>
      </c>
      <c r="O107">
        <v>148</v>
      </c>
      <c r="P107">
        <v>153</v>
      </c>
      <c r="Q107">
        <v>156</v>
      </c>
      <c r="R107">
        <v>158</v>
      </c>
      <c r="S107">
        <v>159</v>
      </c>
      <c r="T107">
        <v>160</v>
      </c>
      <c r="U107">
        <v>160</v>
      </c>
      <c r="V107">
        <v>160</v>
      </c>
      <c r="W107">
        <f>wzrost[[#This Row],[19lat]]-wzrost[[#This Row],[dlugosc_ur]]</f>
        <v>111</v>
      </c>
      <c r="X107">
        <f>wzrost[[#This Row],[19lat]]-wzrost[[#This Row],[15lat]]</f>
        <v>2</v>
      </c>
      <c r="Y107">
        <f>IF(wzrost[[#This Row],[1rok]]&lt;=5,IF(wzrost[[#This Row],[plec]]="ch",1,0),0)</f>
        <v>0</v>
      </c>
      <c r="Z107" s="1"/>
      <c r="AA107" s="1"/>
      <c r="AB107" s="1" t="e">
        <f>_xlfn.PERCENTILE.INC(wzrost[1rok],5)</f>
        <v>#NUM!</v>
      </c>
      <c r="BC107" s="8">
        <v>60</v>
      </c>
      <c r="BD107" s="8">
        <v>80</v>
      </c>
      <c r="BE107" s="8">
        <v>90</v>
      </c>
      <c r="BF107" s="8">
        <v>101</v>
      </c>
      <c r="BG107" s="8">
        <v>109</v>
      </c>
      <c r="BH107" s="8">
        <v>117</v>
      </c>
      <c r="BI107" s="8">
        <v>123</v>
      </c>
      <c r="BJ107" s="8">
        <v>129</v>
      </c>
      <c r="BK107" s="8">
        <v>135</v>
      </c>
      <c r="BL107" s="8">
        <v>141</v>
      </c>
      <c r="BM107" s="8">
        <v>147</v>
      </c>
      <c r="BN107" s="8">
        <v>153</v>
      </c>
      <c r="BO107" s="8">
        <v>160</v>
      </c>
      <c r="BP107" s="8">
        <v>167</v>
      </c>
      <c r="BQ107" s="8">
        <v>175</v>
      </c>
      <c r="BR107" s="8">
        <v>180</v>
      </c>
      <c r="BS107" s="8">
        <v>184</v>
      </c>
      <c r="BT107" s="8">
        <v>186</v>
      </c>
      <c r="BU107" s="8">
        <v>187</v>
      </c>
      <c r="BV107" s="8">
        <v>187</v>
      </c>
      <c r="BW107" s="9">
        <v>127</v>
      </c>
      <c r="BX107" s="11">
        <f t="shared" si="27"/>
        <v>20</v>
      </c>
      <c r="BY107" s="11">
        <f t="shared" si="28"/>
        <v>10</v>
      </c>
      <c r="BZ107" s="11">
        <f t="shared" si="29"/>
        <v>11</v>
      </c>
      <c r="CA107" s="11">
        <f t="shared" si="30"/>
        <v>8</v>
      </c>
      <c r="CB107" s="11">
        <f t="shared" si="31"/>
        <v>8</v>
      </c>
      <c r="CC107" s="11">
        <f t="shared" si="32"/>
        <v>6</v>
      </c>
      <c r="CD107" s="11">
        <f t="shared" si="33"/>
        <v>6</v>
      </c>
      <c r="CE107" s="11">
        <f t="shared" si="34"/>
        <v>6</v>
      </c>
      <c r="CF107" s="11">
        <f t="shared" si="35"/>
        <v>6</v>
      </c>
      <c r="CG107" s="11">
        <f t="shared" si="36"/>
        <v>6</v>
      </c>
      <c r="CH107" s="11">
        <f t="shared" si="37"/>
        <v>6</v>
      </c>
      <c r="CI107" s="11">
        <f t="shared" si="38"/>
        <v>7</v>
      </c>
      <c r="CJ107" s="11">
        <f t="shared" si="39"/>
        <v>7</v>
      </c>
      <c r="CK107" s="11">
        <f t="shared" si="40"/>
        <v>8</v>
      </c>
      <c r="CL107" s="11">
        <f t="shared" si="41"/>
        <v>5</v>
      </c>
      <c r="CM107" s="11">
        <f t="shared" si="42"/>
        <v>4</v>
      </c>
      <c r="CN107" s="11">
        <f t="shared" si="43"/>
        <v>2</v>
      </c>
      <c r="CO107" s="11">
        <f t="shared" si="44"/>
        <v>1</v>
      </c>
      <c r="CP107" s="11">
        <f t="shared" si="45"/>
        <v>0</v>
      </c>
      <c r="CS107" s="8">
        <v>57</v>
      </c>
      <c r="CT107" s="8">
        <v>74</v>
      </c>
      <c r="CU107" s="8">
        <v>90</v>
      </c>
      <c r="CV107" s="8">
        <v>100</v>
      </c>
      <c r="CW107" s="8">
        <v>109</v>
      </c>
      <c r="CX107" s="8">
        <v>116</v>
      </c>
      <c r="CY107" s="8">
        <v>122</v>
      </c>
      <c r="CZ107" s="8">
        <v>128</v>
      </c>
      <c r="DA107" s="8">
        <v>135</v>
      </c>
      <c r="DB107" s="8">
        <v>141</v>
      </c>
      <c r="DC107" s="8">
        <v>148</v>
      </c>
      <c r="DD107" s="8">
        <v>154</v>
      </c>
      <c r="DE107" s="8">
        <v>161</v>
      </c>
      <c r="DF107" s="8">
        <v>166</v>
      </c>
      <c r="DG107" s="8">
        <v>170</v>
      </c>
      <c r="DH107" s="8">
        <v>171</v>
      </c>
      <c r="DI107" s="8">
        <v>172</v>
      </c>
      <c r="DJ107" s="8">
        <v>172</v>
      </c>
      <c r="DK107" s="8">
        <v>173</v>
      </c>
      <c r="DL107" s="8">
        <v>173</v>
      </c>
      <c r="DM107" s="8">
        <v>116</v>
      </c>
      <c r="DN107" s="6">
        <f>Tabela2[[#This Row],[1rok]]-Tabela2[[#This Row],[dlugosc_ur]]</f>
        <v>17</v>
      </c>
      <c r="DO107" s="14">
        <f>Tabela2[[#This Row],[2lata]]-Tabela2[[#This Row],[1rok]]</f>
        <v>16</v>
      </c>
      <c r="DP107" s="14">
        <f>Tabela2[[#This Row],[3lata]]-Tabela2[[#This Row],[2lata]]</f>
        <v>10</v>
      </c>
      <c r="DQ107" s="14">
        <f>Tabela2[[#This Row],[4lata]]-Tabela2[[#This Row],[3lata]]</f>
        <v>9</v>
      </c>
      <c r="DR107" s="14">
        <f>Tabela2[[#This Row],[5lat]]-Tabela2[[#This Row],[4lata]]</f>
        <v>7</v>
      </c>
      <c r="DS107" s="14">
        <f>Tabela2[[#This Row],[6lat]]-Tabela2[[#This Row],[5lat]]</f>
        <v>6</v>
      </c>
      <c r="DT107" s="14">
        <f>Tabela2[[#This Row],[7lat]]-Tabela2[[#This Row],[6lat]]</f>
        <v>6</v>
      </c>
      <c r="DU107" s="14">
        <f>Tabela2[[#This Row],[8lat]]-Tabela2[[#This Row],[7lat]]</f>
        <v>7</v>
      </c>
      <c r="DV107" s="14">
        <f>Tabela2[[#This Row],[9lat]]-Tabela2[[#This Row],[8lat]]</f>
        <v>6</v>
      </c>
      <c r="DW107" s="14">
        <f>Tabela2[[#This Row],[10lat]]-Tabela2[[#This Row],[9lat]]</f>
        <v>7</v>
      </c>
      <c r="DX107" s="14">
        <f>Tabela2[[#This Row],[11lat]]-Tabela2[[#This Row],[10lat]]</f>
        <v>6</v>
      </c>
      <c r="DY107" s="14">
        <f>Tabela2[[#This Row],[12lat]]-Tabela2[[#This Row],[11lat]]</f>
        <v>7</v>
      </c>
      <c r="DZ107" s="14">
        <f>Tabela2[[#This Row],[13lat]]-Tabela2[[#This Row],[12lat]]</f>
        <v>5</v>
      </c>
      <c r="EA107" s="14">
        <f>Tabela2[[#This Row],[14lat]]-Tabela2[[#This Row],[13lat]]</f>
        <v>4</v>
      </c>
      <c r="EB107" s="14">
        <f>Tabela2[[#This Row],[15lat]]-Tabela2[[#This Row],[14lat]]</f>
        <v>1</v>
      </c>
      <c r="EC107" s="14">
        <f>Tabela2[[#This Row],[16lat]]-Tabela2[[#This Row],[15lat]]</f>
        <v>1</v>
      </c>
      <c r="ED107" s="14">
        <f>Tabela2[[#This Row],[17 lat]]-Tabela2[[#This Row],[16lat]]</f>
        <v>0</v>
      </c>
      <c r="EE107" s="14">
        <f>Tabela2[[#This Row],[18lat]]-Tabela2[[#This Row],[17 lat]]</f>
        <v>1</v>
      </c>
      <c r="EF107" s="14">
        <f>Tabela2[[#This Row],[19lat]]-Tabela2[[#This Row],[18lat]]</f>
        <v>0</v>
      </c>
    </row>
    <row r="108" spans="1:136" x14ac:dyDescent="0.25">
      <c r="A108">
        <v>422</v>
      </c>
      <c r="B108" s="1" t="s">
        <v>22</v>
      </c>
      <c r="C108">
        <v>49</v>
      </c>
      <c r="D108">
        <v>67</v>
      </c>
      <c r="E108">
        <v>84</v>
      </c>
      <c r="F108">
        <v>93</v>
      </c>
      <c r="G108">
        <v>100</v>
      </c>
      <c r="H108">
        <v>107</v>
      </c>
      <c r="I108">
        <v>112</v>
      </c>
      <c r="J108">
        <v>118</v>
      </c>
      <c r="K108">
        <v>123</v>
      </c>
      <c r="L108">
        <v>129</v>
      </c>
      <c r="M108">
        <v>135</v>
      </c>
      <c r="N108">
        <v>141</v>
      </c>
      <c r="O108">
        <v>147</v>
      </c>
      <c r="P108">
        <v>152</v>
      </c>
      <c r="Q108">
        <v>156</v>
      </c>
      <c r="R108">
        <v>158</v>
      </c>
      <c r="S108">
        <v>159</v>
      </c>
      <c r="T108">
        <v>159</v>
      </c>
      <c r="U108">
        <v>159</v>
      </c>
      <c r="V108">
        <v>160</v>
      </c>
      <c r="W108">
        <f>wzrost[[#This Row],[19lat]]-wzrost[[#This Row],[dlugosc_ur]]</f>
        <v>111</v>
      </c>
      <c r="X108">
        <f>wzrost[[#This Row],[19lat]]-wzrost[[#This Row],[15lat]]</f>
        <v>2</v>
      </c>
      <c r="Y108">
        <f>IF(wzrost[[#This Row],[1rok]]&lt;=5,IF(wzrost[[#This Row],[plec]]="ch",1,0),0)</f>
        <v>0</v>
      </c>
      <c r="Z108" s="1"/>
      <c r="AA108" s="1"/>
      <c r="AB108" s="1" t="e">
        <f>_xlfn.PERCENTILE.INC(wzrost[1rok],5)</f>
        <v>#NUM!</v>
      </c>
      <c r="BC108" s="6">
        <v>60</v>
      </c>
      <c r="BD108" s="6">
        <v>80</v>
      </c>
      <c r="BE108" s="6">
        <v>90</v>
      </c>
      <c r="BF108" s="6">
        <v>101</v>
      </c>
      <c r="BG108" s="6">
        <v>109</v>
      </c>
      <c r="BH108" s="6">
        <v>117</v>
      </c>
      <c r="BI108" s="6">
        <v>123</v>
      </c>
      <c r="BJ108" s="6">
        <v>130</v>
      </c>
      <c r="BK108" s="6">
        <v>136</v>
      </c>
      <c r="BL108" s="6">
        <v>142</v>
      </c>
      <c r="BM108" s="6">
        <v>147</v>
      </c>
      <c r="BN108" s="6">
        <v>153</v>
      </c>
      <c r="BO108" s="6">
        <v>160</v>
      </c>
      <c r="BP108" s="6">
        <v>167</v>
      </c>
      <c r="BQ108" s="6">
        <v>175</v>
      </c>
      <c r="BR108" s="6">
        <v>181</v>
      </c>
      <c r="BS108" s="6">
        <v>184</v>
      </c>
      <c r="BT108" s="6">
        <v>186</v>
      </c>
      <c r="BU108" s="6">
        <v>187</v>
      </c>
      <c r="BV108" s="6">
        <v>187</v>
      </c>
      <c r="BW108" s="7">
        <v>127</v>
      </c>
      <c r="BX108" s="11">
        <f t="shared" si="27"/>
        <v>20</v>
      </c>
      <c r="BY108" s="11">
        <f t="shared" si="28"/>
        <v>10</v>
      </c>
      <c r="BZ108" s="11">
        <f t="shared" si="29"/>
        <v>11</v>
      </c>
      <c r="CA108" s="11">
        <f t="shared" si="30"/>
        <v>8</v>
      </c>
      <c r="CB108" s="11">
        <f t="shared" si="31"/>
        <v>8</v>
      </c>
      <c r="CC108" s="11">
        <f t="shared" si="32"/>
        <v>6</v>
      </c>
      <c r="CD108" s="11">
        <f t="shared" si="33"/>
        <v>7</v>
      </c>
      <c r="CE108" s="11">
        <f t="shared" si="34"/>
        <v>6</v>
      </c>
      <c r="CF108" s="11">
        <f t="shared" si="35"/>
        <v>6</v>
      </c>
      <c r="CG108" s="11">
        <f t="shared" si="36"/>
        <v>5</v>
      </c>
      <c r="CH108" s="11">
        <f t="shared" si="37"/>
        <v>6</v>
      </c>
      <c r="CI108" s="11">
        <f t="shared" si="38"/>
        <v>7</v>
      </c>
      <c r="CJ108" s="11">
        <f t="shared" si="39"/>
        <v>7</v>
      </c>
      <c r="CK108" s="11">
        <f t="shared" si="40"/>
        <v>8</v>
      </c>
      <c r="CL108" s="11">
        <f t="shared" si="41"/>
        <v>6</v>
      </c>
      <c r="CM108" s="11">
        <f t="shared" si="42"/>
        <v>3</v>
      </c>
      <c r="CN108" s="11">
        <f t="shared" si="43"/>
        <v>2</v>
      </c>
      <c r="CO108" s="11">
        <f t="shared" si="44"/>
        <v>1</v>
      </c>
      <c r="CP108" s="11">
        <f t="shared" si="45"/>
        <v>0</v>
      </c>
      <c r="CS108" s="6">
        <v>54</v>
      </c>
      <c r="CT108" s="6">
        <v>75</v>
      </c>
      <c r="CU108" s="6">
        <v>89</v>
      </c>
      <c r="CV108" s="6">
        <v>99</v>
      </c>
      <c r="CW108" s="6">
        <v>107</v>
      </c>
      <c r="CX108" s="6">
        <v>114</v>
      </c>
      <c r="CY108" s="6">
        <v>120</v>
      </c>
      <c r="CZ108" s="6">
        <v>126</v>
      </c>
      <c r="DA108" s="6">
        <v>132</v>
      </c>
      <c r="DB108" s="6">
        <v>138</v>
      </c>
      <c r="DC108" s="6">
        <v>144</v>
      </c>
      <c r="DD108" s="6">
        <v>151</v>
      </c>
      <c r="DE108" s="6">
        <v>158</v>
      </c>
      <c r="DF108" s="6">
        <v>163</v>
      </c>
      <c r="DG108" s="6">
        <v>167</v>
      </c>
      <c r="DH108" s="6">
        <v>169</v>
      </c>
      <c r="DI108" s="6">
        <v>169</v>
      </c>
      <c r="DJ108" s="6">
        <v>170</v>
      </c>
      <c r="DK108" s="6">
        <v>170</v>
      </c>
      <c r="DL108" s="6">
        <v>170</v>
      </c>
      <c r="DM108" s="6">
        <v>116</v>
      </c>
      <c r="DN108" s="6">
        <f>Tabela2[[#This Row],[1rok]]-Tabela2[[#This Row],[dlugosc_ur]]</f>
        <v>21</v>
      </c>
      <c r="DO108" s="14">
        <f>Tabela2[[#This Row],[2lata]]-Tabela2[[#This Row],[1rok]]</f>
        <v>14</v>
      </c>
      <c r="DP108" s="14">
        <f>Tabela2[[#This Row],[3lata]]-Tabela2[[#This Row],[2lata]]</f>
        <v>10</v>
      </c>
      <c r="DQ108" s="14">
        <f>Tabela2[[#This Row],[4lata]]-Tabela2[[#This Row],[3lata]]</f>
        <v>8</v>
      </c>
      <c r="DR108" s="14">
        <f>Tabela2[[#This Row],[5lat]]-Tabela2[[#This Row],[4lata]]</f>
        <v>7</v>
      </c>
      <c r="DS108" s="14">
        <f>Tabela2[[#This Row],[6lat]]-Tabela2[[#This Row],[5lat]]</f>
        <v>6</v>
      </c>
      <c r="DT108" s="14">
        <f>Tabela2[[#This Row],[7lat]]-Tabela2[[#This Row],[6lat]]</f>
        <v>6</v>
      </c>
      <c r="DU108" s="14">
        <f>Tabela2[[#This Row],[8lat]]-Tabela2[[#This Row],[7lat]]</f>
        <v>6</v>
      </c>
      <c r="DV108" s="14">
        <f>Tabela2[[#This Row],[9lat]]-Tabela2[[#This Row],[8lat]]</f>
        <v>6</v>
      </c>
      <c r="DW108" s="14">
        <f>Tabela2[[#This Row],[10lat]]-Tabela2[[#This Row],[9lat]]</f>
        <v>6</v>
      </c>
      <c r="DX108" s="14">
        <f>Tabela2[[#This Row],[11lat]]-Tabela2[[#This Row],[10lat]]</f>
        <v>7</v>
      </c>
      <c r="DY108" s="14">
        <f>Tabela2[[#This Row],[12lat]]-Tabela2[[#This Row],[11lat]]</f>
        <v>7</v>
      </c>
      <c r="DZ108" s="14">
        <f>Tabela2[[#This Row],[13lat]]-Tabela2[[#This Row],[12lat]]</f>
        <v>5</v>
      </c>
      <c r="EA108" s="14">
        <f>Tabela2[[#This Row],[14lat]]-Tabela2[[#This Row],[13lat]]</f>
        <v>4</v>
      </c>
      <c r="EB108" s="14">
        <f>Tabela2[[#This Row],[15lat]]-Tabela2[[#This Row],[14lat]]</f>
        <v>2</v>
      </c>
      <c r="EC108" s="14">
        <f>Tabela2[[#This Row],[16lat]]-Tabela2[[#This Row],[15lat]]</f>
        <v>0</v>
      </c>
      <c r="ED108" s="14">
        <f>Tabela2[[#This Row],[17 lat]]-Tabela2[[#This Row],[16lat]]</f>
        <v>1</v>
      </c>
      <c r="EE108" s="14">
        <f>Tabela2[[#This Row],[18lat]]-Tabela2[[#This Row],[17 lat]]</f>
        <v>0</v>
      </c>
      <c r="EF108" s="14">
        <f>Tabela2[[#This Row],[19lat]]-Tabela2[[#This Row],[18lat]]</f>
        <v>0</v>
      </c>
    </row>
    <row r="109" spans="1:136" x14ac:dyDescent="0.25">
      <c r="A109">
        <v>445</v>
      </c>
      <c r="B109" s="1" t="s">
        <v>22</v>
      </c>
      <c r="C109">
        <v>46</v>
      </c>
      <c r="D109">
        <v>64</v>
      </c>
      <c r="E109">
        <v>82</v>
      </c>
      <c r="F109">
        <v>91</v>
      </c>
      <c r="G109">
        <v>98</v>
      </c>
      <c r="H109">
        <v>105</v>
      </c>
      <c r="I109">
        <v>110</v>
      </c>
      <c r="J109">
        <v>115</v>
      </c>
      <c r="K109">
        <v>121</v>
      </c>
      <c r="L109">
        <v>126</v>
      </c>
      <c r="M109">
        <v>132</v>
      </c>
      <c r="N109">
        <v>138</v>
      </c>
      <c r="O109">
        <v>144</v>
      </c>
      <c r="P109">
        <v>149</v>
      </c>
      <c r="Q109">
        <v>153</v>
      </c>
      <c r="R109">
        <v>155</v>
      </c>
      <c r="S109">
        <v>156</v>
      </c>
      <c r="T109">
        <v>156</v>
      </c>
      <c r="U109">
        <v>156</v>
      </c>
      <c r="V109">
        <v>157</v>
      </c>
      <c r="W109">
        <f>wzrost[[#This Row],[19lat]]-wzrost[[#This Row],[dlugosc_ur]]</f>
        <v>111</v>
      </c>
      <c r="X109">
        <f>wzrost[[#This Row],[19lat]]-wzrost[[#This Row],[15lat]]</f>
        <v>2</v>
      </c>
      <c r="Y109">
        <f>IF(wzrost[[#This Row],[1rok]]&lt;=5,IF(wzrost[[#This Row],[plec]]="ch",1,0),0)</f>
        <v>0</v>
      </c>
      <c r="Z109" s="1"/>
      <c r="AA109" s="1"/>
      <c r="AB109" s="1" t="e">
        <f>_xlfn.PERCENTILE.INC(wzrost[1rok],5)</f>
        <v>#NUM!</v>
      </c>
      <c r="BC109" s="8">
        <v>59</v>
      </c>
      <c r="BD109" s="8">
        <v>79</v>
      </c>
      <c r="BE109" s="8">
        <v>91</v>
      </c>
      <c r="BF109" s="8">
        <v>100</v>
      </c>
      <c r="BG109" s="8">
        <v>108</v>
      </c>
      <c r="BH109" s="8">
        <v>115</v>
      </c>
      <c r="BI109" s="8">
        <v>122</v>
      </c>
      <c r="BJ109" s="8">
        <v>128</v>
      </c>
      <c r="BK109" s="8">
        <v>134</v>
      </c>
      <c r="BL109" s="8">
        <v>140</v>
      </c>
      <c r="BM109" s="8">
        <v>145</v>
      </c>
      <c r="BN109" s="8">
        <v>151</v>
      </c>
      <c r="BO109" s="8">
        <v>158</v>
      </c>
      <c r="BP109" s="8">
        <v>165</v>
      </c>
      <c r="BQ109" s="8">
        <v>173</v>
      </c>
      <c r="BR109" s="8">
        <v>179</v>
      </c>
      <c r="BS109" s="8">
        <v>183</v>
      </c>
      <c r="BT109" s="8">
        <v>185</v>
      </c>
      <c r="BU109" s="8">
        <v>185</v>
      </c>
      <c r="BV109" s="8">
        <v>186</v>
      </c>
      <c r="BW109" s="9">
        <v>127</v>
      </c>
      <c r="BX109" s="11">
        <f t="shared" si="27"/>
        <v>20</v>
      </c>
      <c r="BY109" s="11">
        <f t="shared" si="28"/>
        <v>12</v>
      </c>
      <c r="BZ109" s="11">
        <f t="shared" si="29"/>
        <v>9</v>
      </c>
      <c r="CA109" s="11">
        <f t="shared" si="30"/>
        <v>8</v>
      </c>
      <c r="CB109" s="11">
        <f t="shared" si="31"/>
        <v>7</v>
      </c>
      <c r="CC109" s="11">
        <f t="shared" si="32"/>
        <v>7</v>
      </c>
      <c r="CD109" s="11">
        <f t="shared" si="33"/>
        <v>6</v>
      </c>
      <c r="CE109" s="11">
        <f t="shared" si="34"/>
        <v>6</v>
      </c>
      <c r="CF109" s="11">
        <f t="shared" si="35"/>
        <v>6</v>
      </c>
      <c r="CG109" s="11">
        <f t="shared" si="36"/>
        <v>5</v>
      </c>
      <c r="CH109" s="11">
        <f t="shared" si="37"/>
        <v>6</v>
      </c>
      <c r="CI109" s="11">
        <f t="shared" si="38"/>
        <v>7</v>
      </c>
      <c r="CJ109" s="11">
        <f t="shared" si="39"/>
        <v>7</v>
      </c>
      <c r="CK109" s="11">
        <f t="shared" si="40"/>
        <v>8</v>
      </c>
      <c r="CL109" s="11">
        <f t="shared" si="41"/>
        <v>6</v>
      </c>
      <c r="CM109" s="11">
        <f t="shared" si="42"/>
        <v>4</v>
      </c>
      <c r="CN109" s="11">
        <f t="shared" si="43"/>
        <v>2</v>
      </c>
      <c r="CO109" s="11">
        <f t="shared" si="44"/>
        <v>0</v>
      </c>
      <c r="CP109" s="11">
        <f t="shared" si="45"/>
        <v>1</v>
      </c>
      <c r="CS109" s="8">
        <v>54</v>
      </c>
      <c r="CT109" s="8">
        <v>73</v>
      </c>
      <c r="CU109" s="8">
        <v>89</v>
      </c>
      <c r="CV109" s="8">
        <v>99</v>
      </c>
      <c r="CW109" s="8">
        <v>107</v>
      </c>
      <c r="CX109" s="8">
        <v>114</v>
      </c>
      <c r="CY109" s="8">
        <v>120</v>
      </c>
      <c r="CZ109" s="8">
        <v>125</v>
      </c>
      <c r="DA109" s="8">
        <v>131</v>
      </c>
      <c r="DB109" s="8">
        <v>138</v>
      </c>
      <c r="DC109" s="8">
        <v>144</v>
      </c>
      <c r="DD109" s="8">
        <v>151</v>
      </c>
      <c r="DE109" s="8">
        <v>157</v>
      </c>
      <c r="DF109" s="8">
        <v>163</v>
      </c>
      <c r="DG109" s="8">
        <v>166</v>
      </c>
      <c r="DH109" s="8">
        <v>168</v>
      </c>
      <c r="DI109" s="8">
        <v>169</v>
      </c>
      <c r="DJ109" s="8">
        <v>169</v>
      </c>
      <c r="DK109" s="8">
        <v>169</v>
      </c>
      <c r="DL109" s="8">
        <v>170</v>
      </c>
      <c r="DM109" s="8">
        <v>116</v>
      </c>
      <c r="DN109" s="6">
        <f>Tabela2[[#This Row],[1rok]]-Tabela2[[#This Row],[dlugosc_ur]]</f>
        <v>19</v>
      </c>
      <c r="DO109" s="14">
        <f>Tabela2[[#This Row],[2lata]]-Tabela2[[#This Row],[1rok]]</f>
        <v>16</v>
      </c>
      <c r="DP109" s="14">
        <f>Tabela2[[#This Row],[3lata]]-Tabela2[[#This Row],[2lata]]</f>
        <v>10</v>
      </c>
      <c r="DQ109" s="14">
        <f>Tabela2[[#This Row],[4lata]]-Tabela2[[#This Row],[3lata]]</f>
        <v>8</v>
      </c>
      <c r="DR109" s="14">
        <f>Tabela2[[#This Row],[5lat]]-Tabela2[[#This Row],[4lata]]</f>
        <v>7</v>
      </c>
      <c r="DS109" s="14">
        <f>Tabela2[[#This Row],[6lat]]-Tabela2[[#This Row],[5lat]]</f>
        <v>6</v>
      </c>
      <c r="DT109" s="14">
        <f>Tabela2[[#This Row],[7lat]]-Tabela2[[#This Row],[6lat]]</f>
        <v>5</v>
      </c>
      <c r="DU109" s="14">
        <f>Tabela2[[#This Row],[8lat]]-Tabela2[[#This Row],[7lat]]</f>
        <v>6</v>
      </c>
      <c r="DV109" s="14">
        <f>Tabela2[[#This Row],[9lat]]-Tabela2[[#This Row],[8lat]]</f>
        <v>7</v>
      </c>
      <c r="DW109" s="14">
        <f>Tabela2[[#This Row],[10lat]]-Tabela2[[#This Row],[9lat]]</f>
        <v>6</v>
      </c>
      <c r="DX109" s="14">
        <f>Tabela2[[#This Row],[11lat]]-Tabela2[[#This Row],[10lat]]</f>
        <v>7</v>
      </c>
      <c r="DY109" s="14">
        <f>Tabela2[[#This Row],[12lat]]-Tabela2[[#This Row],[11lat]]</f>
        <v>6</v>
      </c>
      <c r="DZ109" s="14">
        <f>Tabela2[[#This Row],[13lat]]-Tabela2[[#This Row],[12lat]]</f>
        <v>6</v>
      </c>
      <c r="EA109" s="14">
        <f>Tabela2[[#This Row],[14lat]]-Tabela2[[#This Row],[13lat]]</f>
        <v>3</v>
      </c>
      <c r="EB109" s="14">
        <f>Tabela2[[#This Row],[15lat]]-Tabela2[[#This Row],[14lat]]</f>
        <v>2</v>
      </c>
      <c r="EC109" s="14">
        <f>Tabela2[[#This Row],[16lat]]-Tabela2[[#This Row],[15lat]]</f>
        <v>1</v>
      </c>
      <c r="ED109" s="14">
        <f>Tabela2[[#This Row],[17 lat]]-Tabela2[[#This Row],[16lat]]</f>
        <v>0</v>
      </c>
      <c r="EE109" s="14">
        <f>Tabela2[[#This Row],[18lat]]-Tabela2[[#This Row],[17 lat]]</f>
        <v>0</v>
      </c>
      <c r="EF109" s="14">
        <f>Tabela2[[#This Row],[19lat]]-Tabela2[[#This Row],[18lat]]</f>
        <v>1</v>
      </c>
    </row>
    <row r="110" spans="1:136" x14ac:dyDescent="0.25">
      <c r="A110">
        <v>449</v>
      </c>
      <c r="B110" s="1" t="s">
        <v>22</v>
      </c>
      <c r="C110">
        <v>48</v>
      </c>
      <c r="D110">
        <v>67</v>
      </c>
      <c r="E110">
        <v>84</v>
      </c>
      <c r="F110">
        <v>92</v>
      </c>
      <c r="G110">
        <v>100</v>
      </c>
      <c r="H110">
        <v>106</v>
      </c>
      <c r="I110">
        <v>111</v>
      </c>
      <c r="J110">
        <v>117</v>
      </c>
      <c r="K110">
        <v>122</v>
      </c>
      <c r="L110">
        <v>128</v>
      </c>
      <c r="M110">
        <v>134</v>
      </c>
      <c r="N110">
        <v>140</v>
      </c>
      <c r="O110">
        <v>146</v>
      </c>
      <c r="P110">
        <v>152</v>
      </c>
      <c r="Q110">
        <v>155</v>
      </c>
      <c r="R110">
        <v>157</v>
      </c>
      <c r="S110">
        <v>158</v>
      </c>
      <c r="T110">
        <v>158</v>
      </c>
      <c r="U110">
        <v>159</v>
      </c>
      <c r="V110">
        <v>159</v>
      </c>
      <c r="W110">
        <f>wzrost[[#This Row],[19lat]]-wzrost[[#This Row],[dlugosc_ur]]</f>
        <v>111</v>
      </c>
      <c r="X110">
        <f>wzrost[[#This Row],[19lat]]-wzrost[[#This Row],[15lat]]</f>
        <v>2</v>
      </c>
      <c r="Y110">
        <f>IF(wzrost[[#This Row],[1rok]]&lt;=5,IF(wzrost[[#This Row],[plec]]="ch",1,0),0)</f>
        <v>0</v>
      </c>
      <c r="Z110" s="1"/>
      <c r="AA110" s="1"/>
      <c r="AB110" s="1" t="e">
        <f>_xlfn.PERCENTILE.INC(wzrost[1rok],5)</f>
        <v>#NUM!</v>
      </c>
      <c r="BC110" s="6">
        <v>60</v>
      </c>
      <c r="BD110" s="6">
        <v>80</v>
      </c>
      <c r="BE110" s="6">
        <v>91</v>
      </c>
      <c r="BF110" s="6">
        <v>101</v>
      </c>
      <c r="BG110" s="6">
        <v>109</v>
      </c>
      <c r="BH110" s="6">
        <v>117</v>
      </c>
      <c r="BI110" s="6">
        <v>123</v>
      </c>
      <c r="BJ110" s="6">
        <v>130</v>
      </c>
      <c r="BK110" s="6">
        <v>136</v>
      </c>
      <c r="BL110" s="6">
        <v>142</v>
      </c>
      <c r="BM110" s="6">
        <v>147</v>
      </c>
      <c r="BN110" s="6">
        <v>153</v>
      </c>
      <c r="BO110" s="6">
        <v>160</v>
      </c>
      <c r="BP110" s="6">
        <v>167</v>
      </c>
      <c r="BQ110" s="6">
        <v>175</v>
      </c>
      <c r="BR110" s="6">
        <v>181</v>
      </c>
      <c r="BS110" s="6">
        <v>185</v>
      </c>
      <c r="BT110" s="6">
        <v>187</v>
      </c>
      <c r="BU110" s="6">
        <v>187</v>
      </c>
      <c r="BV110" s="6">
        <v>187</v>
      </c>
      <c r="BW110" s="7">
        <v>127</v>
      </c>
      <c r="BX110" s="11">
        <f t="shared" si="27"/>
        <v>20</v>
      </c>
      <c r="BY110" s="11">
        <f t="shared" si="28"/>
        <v>11</v>
      </c>
      <c r="BZ110" s="11">
        <f t="shared" si="29"/>
        <v>10</v>
      </c>
      <c r="CA110" s="11">
        <f t="shared" si="30"/>
        <v>8</v>
      </c>
      <c r="CB110" s="11">
        <f t="shared" si="31"/>
        <v>8</v>
      </c>
      <c r="CC110" s="11">
        <f t="shared" si="32"/>
        <v>6</v>
      </c>
      <c r="CD110" s="11">
        <f t="shared" si="33"/>
        <v>7</v>
      </c>
      <c r="CE110" s="11">
        <f t="shared" si="34"/>
        <v>6</v>
      </c>
      <c r="CF110" s="11">
        <f t="shared" si="35"/>
        <v>6</v>
      </c>
      <c r="CG110" s="11">
        <f t="shared" si="36"/>
        <v>5</v>
      </c>
      <c r="CH110" s="11">
        <f t="shared" si="37"/>
        <v>6</v>
      </c>
      <c r="CI110" s="11">
        <f t="shared" si="38"/>
        <v>7</v>
      </c>
      <c r="CJ110" s="11">
        <f t="shared" si="39"/>
        <v>7</v>
      </c>
      <c r="CK110" s="11">
        <f t="shared" si="40"/>
        <v>8</v>
      </c>
      <c r="CL110" s="11">
        <f t="shared" si="41"/>
        <v>6</v>
      </c>
      <c r="CM110" s="11">
        <f t="shared" si="42"/>
        <v>4</v>
      </c>
      <c r="CN110" s="11">
        <f t="shared" si="43"/>
        <v>2</v>
      </c>
      <c r="CO110" s="11">
        <f t="shared" si="44"/>
        <v>0</v>
      </c>
      <c r="CP110" s="11">
        <f t="shared" si="45"/>
        <v>0</v>
      </c>
      <c r="CS110" s="6">
        <v>54</v>
      </c>
      <c r="CT110" s="6">
        <v>74</v>
      </c>
      <c r="CU110" s="6">
        <v>89</v>
      </c>
      <c r="CV110" s="6">
        <v>99</v>
      </c>
      <c r="CW110" s="6">
        <v>107</v>
      </c>
      <c r="CX110" s="6">
        <v>114</v>
      </c>
      <c r="CY110" s="6">
        <v>120</v>
      </c>
      <c r="CZ110" s="6">
        <v>126</v>
      </c>
      <c r="DA110" s="6">
        <v>132</v>
      </c>
      <c r="DB110" s="6">
        <v>138</v>
      </c>
      <c r="DC110" s="6">
        <v>144</v>
      </c>
      <c r="DD110" s="6">
        <v>151</v>
      </c>
      <c r="DE110" s="6">
        <v>158</v>
      </c>
      <c r="DF110" s="6">
        <v>163</v>
      </c>
      <c r="DG110" s="6">
        <v>167</v>
      </c>
      <c r="DH110" s="6">
        <v>169</v>
      </c>
      <c r="DI110" s="6">
        <v>169</v>
      </c>
      <c r="DJ110" s="6">
        <v>170</v>
      </c>
      <c r="DK110" s="6">
        <v>170</v>
      </c>
      <c r="DL110" s="6">
        <v>170</v>
      </c>
      <c r="DM110" s="6">
        <v>116</v>
      </c>
      <c r="DN110" s="6">
        <f>Tabela2[[#This Row],[1rok]]-Tabela2[[#This Row],[dlugosc_ur]]</f>
        <v>20</v>
      </c>
      <c r="DO110" s="14">
        <f>Tabela2[[#This Row],[2lata]]-Tabela2[[#This Row],[1rok]]</f>
        <v>15</v>
      </c>
      <c r="DP110" s="14">
        <f>Tabela2[[#This Row],[3lata]]-Tabela2[[#This Row],[2lata]]</f>
        <v>10</v>
      </c>
      <c r="DQ110" s="14">
        <f>Tabela2[[#This Row],[4lata]]-Tabela2[[#This Row],[3lata]]</f>
        <v>8</v>
      </c>
      <c r="DR110" s="14">
        <f>Tabela2[[#This Row],[5lat]]-Tabela2[[#This Row],[4lata]]</f>
        <v>7</v>
      </c>
      <c r="DS110" s="14">
        <f>Tabela2[[#This Row],[6lat]]-Tabela2[[#This Row],[5lat]]</f>
        <v>6</v>
      </c>
      <c r="DT110" s="14">
        <f>Tabela2[[#This Row],[7lat]]-Tabela2[[#This Row],[6lat]]</f>
        <v>6</v>
      </c>
      <c r="DU110" s="14">
        <f>Tabela2[[#This Row],[8lat]]-Tabela2[[#This Row],[7lat]]</f>
        <v>6</v>
      </c>
      <c r="DV110" s="14">
        <f>Tabela2[[#This Row],[9lat]]-Tabela2[[#This Row],[8lat]]</f>
        <v>6</v>
      </c>
      <c r="DW110" s="14">
        <f>Tabela2[[#This Row],[10lat]]-Tabela2[[#This Row],[9lat]]</f>
        <v>6</v>
      </c>
      <c r="DX110" s="14">
        <f>Tabela2[[#This Row],[11lat]]-Tabela2[[#This Row],[10lat]]</f>
        <v>7</v>
      </c>
      <c r="DY110" s="14">
        <f>Tabela2[[#This Row],[12lat]]-Tabela2[[#This Row],[11lat]]</f>
        <v>7</v>
      </c>
      <c r="DZ110" s="14">
        <f>Tabela2[[#This Row],[13lat]]-Tabela2[[#This Row],[12lat]]</f>
        <v>5</v>
      </c>
      <c r="EA110" s="14">
        <f>Tabela2[[#This Row],[14lat]]-Tabela2[[#This Row],[13lat]]</f>
        <v>4</v>
      </c>
      <c r="EB110" s="14">
        <f>Tabela2[[#This Row],[15lat]]-Tabela2[[#This Row],[14lat]]</f>
        <v>2</v>
      </c>
      <c r="EC110" s="14">
        <f>Tabela2[[#This Row],[16lat]]-Tabela2[[#This Row],[15lat]]</f>
        <v>0</v>
      </c>
      <c r="ED110" s="14">
        <f>Tabela2[[#This Row],[17 lat]]-Tabela2[[#This Row],[16lat]]</f>
        <v>1</v>
      </c>
      <c r="EE110" s="14">
        <f>Tabela2[[#This Row],[18lat]]-Tabela2[[#This Row],[17 lat]]</f>
        <v>0</v>
      </c>
      <c r="EF110" s="14">
        <f>Tabela2[[#This Row],[19lat]]-Tabela2[[#This Row],[18lat]]</f>
        <v>0</v>
      </c>
    </row>
    <row r="111" spans="1:136" x14ac:dyDescent="0.25">
      <c r="A111">
        <v>463</v>
      </c>
      <c r="B111" s="1" t="s">
        <v>22</v>
      </c>
      <c r="C111">
        <v>50</v>
      </c>
      <c r="D111">
        <v>68</v>
      </c>
      <c r="E111">
        <v>84</v>
      </c>
      <c r="F111">
        <v>93</v>
      </c>
      <c r="G111">
        <v>101</v>
      </c>
      <c r="H111">
        <v>107</v>
      </c>
      <c r="I111">
        <v>113</v>
      </c>
      <c r="J111">
        <v>118</v>
      </c>
      <c r="K111">
        <v>124</v>
      </c>
      <c r="L111">
        <v>130</v>
      </c>
      <c r="M111">
        <v>136</v>
      </c>
      <c r="N111">
        <v>142</v>
      </c>
      <c r="O111">
        <v>148</v>
      </c>
      <c r="P111">
        <v>153</v>
      </c>
      <c r="Q111">
        <v>157</v>
      </c>
      <c r="R111">
        <v>159</v>
      </c>
      <c r="S111">
        <v>160</v>
      </c>
      <c r="T111">
        <v>160</v>
      </c>
      <c r="U111">
        <v>161</v>
      </c>
      <c r="V111">
        <v>161</v>
      </c>
      <c r="W111">
        <f>wzrost[[#This Row],[19lat]]-wzrost[[#This Row],[dlugosc_ur]]</f>
        <v>111</v>
      </c>
      <c r="X111">
        <f>wzrost[[#This Row],[19lat]]-wzrost[[#This Row],[15lat]]</f>
        <v>2</v>
      </c>
      <c r="Y111">
        <f>IF(wzrost[[#This Row],[1rok]]&lt;=5,IF(wzrost[[#This Row],[plec]]="ch",1,0),0)</f>
        <v>0</v>
      </c>
      <c r="Z111" s="1"/>
      <c r="AA111" s="1"/>
      <c r="AB111" s="1" t="e">
        <f>_xlfn.PERCENTILE.INC(wzrost[1rok],5)</f>
        <v>#NUM!</v>
      </c>
      <c r="BC111" s="8">
        <v>60</v>
      </c>
      <c r="BD111" s="8">
        <v>80</v>
      </c>
      <c r="BE111" s="8">
        <v>90</v>
      </c>
      <c r="BF111" s="8">
        <v>101</v>
      </c>
      <c r="BG111" s="8">
        <v>109</v>
      </c>
      <c r="BH111" s="8">
        <v>117</v>
      </c>
      <c r="BI111" s="8">
        <v>123</v>
      </c>
      <c r="BJ111" s="8">
        <v>129</v>
      </c>
      <c r="BK111" s="8">
        <v>135</v>
      </c>
      <c r="BL111" s="8">
        <v>141</v>
      </c>
      <c r="BM111" s="8">
        <v>147</v>
      </c>
      <c r="BN111" s="8">
        <v>153</v>
      </c>
      <c r="BO111" s="8">
        <v>160</v>
      </c>
      <c r="BP111" s="8">
        <v>167</v>
      </c>
      <c r="BQ111" s="8">
        <v>175</v>
      </c>
      <c r="BR111" s="8">
        <v>180</v>
      </c>
      <c r="BS111" s="8">
        <v>184</v>
      </c>
      <c r="BT111" s="8">
        <v>186</v>
      </c>
      <c r="BU111" s="8">
        <v>187</v>
      </c>
      <c r="BV111" s="8">
        <v>187</v>
      </c>
      <c r="BW111" s="9">
        <v>127</v>
      </c>
      <c r="BX111" s="11">
        <f t="shared" si="27"/>
        <v>20</v>
      </c>
      <c r="BY111" s="11">
        <f t="shared" si="28"/>
        <v>10</v>
      </c>
      <c r="BZ111" s="11">
        <f t="shared" si="29"/>
        <v>11</v>
      </c>
      <c r="CA111" s="11">
        <f t="shared" si="30"/>
        <v>8</v>
      </c>
      <c r="CB111" s="11">
        <f t="shared" si="31"/>
        <v>8</v>
      </c>
      <c r="CC111" s="11">
        <f t="shared" si="32"/>
        <v>6</v>
      </c>
      <c r="CD111" s="11">
        <f t="shared" si="33"/>
        <v>6</v>
      </c>
      <c r="CE111" s="11">
        <f t="shared" si="34"/>
        <v>6</v>
      </c>
      <c r="CF111" s="11">
        <f t="shared" si="35"/>
        <v>6</v>
      </c>
      <c r="CG111" s="11">
        <f t="shared" si="36"/>
        <v>6</v>
      </c>
      <c r="CH111" s="11">
        <f t="shared" si="37"/>
        <v>6</v>
      </c>
      <c r="CI111" s="11">
        <f t="shared" si="38"/>
        <v>7</v>
      </c>
      <c r="CJ111" s="11">
        <f t="shared" si="39"/>
        <v>7</v>
      </c>
      <c r="CK111" s="11">
        <f t="shared" si="40"/>
        <v>8</v>
      </c>
      <c r="CL111" s="11">
        <f t="shared" si="41"/>
        <v>5</v>
      </c>
      <c r="CM111" s="11">
        <f t="shared" si="42"/>
        <v>4</v>
      </c>
      <c r="CN111" s="11">
        <f t="shared" si="43"/>
        <v>2</v>
      </c>
      <c r="CO111" s="11">
        <f t="shared" si="44"/>
        <v>1</v>
      </c>
      <c r="CP111" s="11">
        <f t="shared" si="45"/>
        <v>0</v>
      </c>
      <c r="CS111" s="8">
        <v>54</v>
      </c>
      <c r="CT111" s="8">
        <v>73</v>
      </c>
      <c r="CU111" s="8">
        <v>89</v>
      </c>
      <c r="CV111" s="8">
        <v>99</v>
      </c>
      <c r="CW111" s="8">
        <v>107</v>
      </c>
      <c r="CX111" s="8">
        <v>114</v>
      </c>
      <c r="CY111" s="8">
        <v>120</v>
      </c>
      <c r="CZ111" s="8">
        <v>125</v>
      </c>
      <c r="DA111" s="8">
        <v>131</v>
      </c>
      <c r="DB111" s="8">
        <v>138</v>
      </c>
      <c r="DC111" s="8">
        <v>144</v>
      </c>
      <c r="DD111" s="8">
        <v>151</v>
      </c>
      <c r="DE111" s="8">
        <v>157</v>
      </c>
      <c r="DF111" s="8">
        <v>163</v>
      </c>
      <c r="DG111" s="8">
        <v>166</v>
      </c>
      <c r="DH111" s="8">
        <v>168</v>
      </c>
      <c r="DI111" s="8">
        <v>169</v>
      </c>
      <c r="DJ111" s="8">
        <v>169</v>
      </c>
      <c r="DK111" s="8">
        <v>169</v>
      </c>
      <c r="DL111" s="8">
        <v>170</v>
      </c>
      <c r="DM111" s="8">
        <v>116</v>
      </c>
      <c r="DN111" s="6">
        <f>Tabela2[[#This Row],[1rok]]-Tabela2[[#This Row],[dlugosc_ur]]</f>
        <v>19</v>
      </c>
      <c r="DO111" s="14">
        <f>Tabela2[[#This Row],[2lata]]-Tabela2[[#This Row],[1rok]]</f>
        <v>16</v>
      </c>
      <c r="DP111" s="14">
        <f>Tabela2[[#This Row],[3lata]]-Tabela2[[#This Row],[2lata]]</f>
        <v>10</v>
      </c>
      <c r="DQ111" s="14">
        <f>Tabela2[[#This Row],[4lata]]-Tabela2[[#This Row],[3lata]]</f>
        <v>8</v>
      </c>
      <c r="DR111" s="14">
        <f>Tabela2[[#This Row],[5lat]]-Tabela2[[#This Row],[4lata]]</f>
        <v>7</v>
      </c>
      <c r="DS111" s="14">
        <f>Tabela2[[#This Row],[6lat]]-Tabela2[[#This Row],[5lat]]</f>
        <v>6</v>
      </c>
      <c r="DT111" s="14">
        <f>Tabela2[[#This Row],[7lat]]-Tabela2[[#This Row],[6lat]]</f>
        <v>5</v>
      </c>
      <c r="DU111" s="14">
        <f>Tabela2[[#This Row],[8lat]]-Tabela2[[#This Row],[7lat]]</f>
        <v>6</v>
      </c>
      <c r="DV111" s="14">
        <f>Tabela2[[#This Row],[9lat]]-Tabela2[[#This Row],[8lat]]</f>
        <v>7</v>
      </c>
      <c r="DW111" s="14">
        <f>Tabela2[[#This Row],[10lat]]-Tabela2[[#This Row],[9lat]]</f>
        <v>6</v>
      </c>
      <c r="DX111" s="14">
        <f>Tabela2[[#This Row],[11lat]]-Tabela2[[#This Row],[10lat]]</f>
        <v>7</v>
      </c>
      <c r="DY111" s="14">
        <f>Tabela2[[#This Row],[12lat]]-Tabela2[[#This Row],[11lat]]</f>
        <v>6</v>
      </c>
      <c r="DZ111" s="14">
        <f>Tabela2[[#This Row],[13lat]]-Tabela2[[#This Row],[12lat]]</f>
        <v>6</v>
      </c>
      <c r="EA111" s="14">
        <f>Tabela2[[#This Row],[14lat]]-Tabela2[[#This Row],[13lat]]</f>
        <v>3</v>
      </c>
      <c r="EB111" s="14">
        <f>Tabela2[[#This Row],[15lat]]-Tabela2[[#This Row],[14lat]]</f>
        <v>2</v>
      </c>
      <c r="EC111" s="14">
        <f>Tabela2[[#This Row],[16lat]]-Tabela2[[#This Row],[15lat]]</f>
        <v>1</v>
      </c>
      <c r="ED111" s="14">
        <f>Tabela2[[#This Row],[17 lat]]-Tabela2[[#This Row],[16lat]]</f>
        <v>0</v>
      </c>
      <c r="EE111" s="14">
        <f>Tabela2[[#This Row],[18lat]]-Tabela2[[#This Row],[17 lat]]</f>
        <v>0</v>
      </c>
      <c r="EF111" s="14">
        <f>Tabela2[[#This Row],[19lat]]-Tabela2[[#This Row],[18lat]]</f>
        <v>1</v>
      </c>
    </row>
    <row r="112" spans="1:136" x14ac:dyDescent="0.25">
      <c r="A112">
        <v>464</v>
      </c>
      <c r="B112" s="1" t="s">
        <v>22</v>
      </c>
      <c r="C112">
        <v>47</v>
      </c>
      <c r="D112">
        <v>66</v>
      </c>
      <c r="E112">
        <v>83</v>
      </c>
      <c r="F112">
        <v>92</v>
      </c>
      <c r="G112">
        <v>99</v>
      </c>
      <c r="H112">
        <v>106</v>
      </c>
      <c r="I112">
        <v>111</v>
      </c>
      <c r="J112">
        <v>116</v>
      </c>
      <c r="K112">
        <v>122</v>
      </c>
      <c r="L112">
        <v>128</v>
      </c>
      <c r="M112">
        <v>134</v>
      </c>
      <c r="N112">
        <v>140</v>
      </c>
      <c r="O112">
        <v>146</v>
      </c>
      <c r="P112">
        <v>151</v>
      </c>
      <c r="Q112">
        <v>155</v>
      </c>
      <c r="R112">
        <v>157</v>
      </c>
      <c r="S112">
        <v>158</v>
      </c>
      <c r="T112">
        <v>158</v>
      </c>
      <c r="U112">
        <v>158</v>
      </c>
      <c r="V112">
        <v>158</v>
      </c>
      <c r="W112">
        <f>wzrost[[#This Row],[19lat]]-wzrost[[#This Row],[dlugosc_ur]]</f>
        <v>111</v>
      </c>
      <c r="X112">
        <f>wzrost[[#This Row],[19lat]]-wzrost[[#This Row],[15lat]]</f>
        <v>1</v>
      </c>
      <c r="Y112">
        <f>IF(wzrost[[#This Row],[1rok]]&lt;=5,IF(wzrost[[#This Row],[plec]]="ch",1,0),0)</f>
        <v>0</v>
      </c>
      <c r="Z112" s="1"/>
      <c r="AA112" s="1"/>
      <c r="AB112" s="1" t="e">
        <f>_xlfn.PERCENTILE.INC(wzrost[1rok],5)</f>
        <v>#NUM!</v>
      </c>
      <c r="BC112" s="6">
        <v>60</v>
      </c>
      <c r="BD112" s="6">
        <v>80</v>
      </c>
      <c r="BE112" s="6">
        <v>91</v>
      </c>
      <c r="BF112" s="6">
        <v>101</v>
      </c>
      <c r="BG112" s="6">
        <v>109</v>
      </c>
      <c r="BH112" s="6">
        <v>117</v>
      </c>
      <c r="BI112" s="6">
        <v>123</v>
      </c>
      <c r="BJ112" s="6">
        <v>130</v>
      </c>
      <c r="BK112" s="6">
        <v>136</v>
      </c>
      <c r="BL112" s="6">
        <v>142</v>
      </c>
      <c r="BM112" s="6">
        <v>147</v>
      </c>
      <c r="BN112" s="6">
        <v>153</v>
      </c>
      <c r="BO112" s="6">
        <v>160</v>
      </c>
      <c r="BP112" s="6">
        <v>167</v>
      </c>
      <c r="BQ112" s="6">
        <v>175</v>
      </c>
      <c r="BR112" s="6">
        <v>181</v>
      </c>
      <c r="BS112" s="6">
        <v>185</v>
      </c>
      <c r="BT112" s="6">
        <v>187</v>
      </c>
      <c r="BU112" s="6">
        <v>187</v>
      </c>
      <c r="BV112" s="6">
        <v>187</v>
      </c>
      <c r="BW112" s="7">
        <v>127</v>
      </c>
      <c r="BX112" s="11">
        <f t="shared" si="27"/>
        <v>20</v>
      </c>
      <c r="BY112" s="11">
        <f t="shared" si="28"/>
        <v>11</v>
      </c>
      <c r="BZ112" s="11">
        <f t="shared" si="29"/>
        <v>10</v>
      </c>
      <c r="CA112" s="11">
        <f t="shared" si="30"/>
        <v>8</v>
      </c>
      <c r="CB112" s="11">
        <f t="shared" si="31"/>
        <v>8</v>
      </c>
      <c r="CC112" s="11">
        <f t="shared" si="32"/>
        <v>6</v>
      </c>
      <c r="CD112" s="11">
        <f t="shared" si="33"/>
        <v>7</v>
      </c>
      <c r="CE112" s="11">
        <f t="shared" si="34"/>
        <v>6</v>
      </c>
      <c r="CF112" s="11">
        <f t="shared" si="35"/>
        <v>6</v>
      </c>
      <c r="CG112" s="11">
        <f t="shared" si="36"/>
        <v>5</v>
      </c>
      <c r="CH112" s="11">
        <f t="shared" si="37"/>
        <v>6</v>
      </c>
      <c r="CI112" s="11">
        <f t="shared" si="38"/>
        <v>7</v>
      </c>
      <c r="CJ112" s="11">
        <f t="shared" si="39"/>
        <v>7</v>
      </c>
      <c r="CK112" s="11">
        <f t="shared" si="40"/>
        <v>8</v>
      </c>
      <c r="CL112" s="11">
        <f t="shared" si="41"/>
        <v>6</v>
      </c>
      <c r="CM112" s="11">
        <f t="shared" si="42"/>
        <v>4</v>
      </c>
      <c r="CN112" s="11">
        <f t="shared" si="43"/>
        <v>2</v>
      </c>
      <c r="CO112" s="11">
        <f t="shared" si="44"/>
        <v>0</v>
      </c>
      <c r="CP112" s="11">
        <f t="shared" si="45"/>
        <v>0</v>
      </c>
      <c r="CS112" s="6">
        <v>55</v>
      </c>
      <c r="CT112" s="6">
        <v>73</v>
      </c>
      <c r="CU112" s="6">
        <v>89</v>
      </c>
      <c r="CV112" s="6">
        <v>99</v>
      </c>
      <c r="CW112" s="6">
        <v>108</v>
      </c>
      <c r="CX112" s="6">
        <v>115</v>
      </c>
      <c r="CY112" s="6">
        <v>121</v>
      </c>
      <c r="CZ112" s="6">
        <v>127</v>
      </c>
      <c r="DA112" s="6">
        <v>133</v>
      </c>
      <c r="DB112" s="6">
        <v>140</v>
      </c>
      <c r="DC112" s="6">
        <v>146</v>
      </c>
      <c r="DD112" s="6">
        <v>153</v>
      </c>
      <c r="DE112" s="6">
        <v>160</v>
      </c>
      <c r="DF112" s="6">
        <v>165</v>
      </c>
      <c r="DG112" s="6">
        <v>168</v>
      </c>
      <c r="DH112" s="6">
        <v>170</v>
      </c>
      <c r="DI112" s="6">
        <v>171</v>
      </c>
      <c r="DJ112" s="6">
        <v>171</v>
      </c>
      <c r="DK112" s="6">
        <v>171</v>
      </c>
      <c r="DL112" s="6">
        <v>171</v>
      </c>
      <c r="DM112" s="6">
        <v>116</v>
      </c>
      <c r="DN112" s="6">
        <f>Tabela2[[#This Row],[1rok]]-Tabela2[[#This Row],[dlugosc_ur]]</f>
        <v>18</v>
      </c>
      <c r="DO112" s="14">
        <f>Tabela2[[#This Row],[2lata]]-Tabela2[[#This Row],[1rok]]</f>
        <v>16</v>
      </c>
      <c r="DP112" s="14">
        <f>Tabela2[[#This Row],[3lata]]-Tabela2[[#This Row],[2lata]]</f>
        <v>10</v>
      </c>
      <c r="DQ112" s="14">
        <f>Tabela2[[#This Row],[4lata]]-Tabela2[[#This Row],[3lata]]</f>
        <v>9</v>
      </c>
      <c r="DR112" s="14">
        <f>Tabela2[[#This Row],[5lat]]-Tabela2[[#This Row],[4lata]]</f>
        <v>7</v>
      </c>
      <c r="DS112" s="14">
        <f>Tabela2[[#This Row],[6lat]]-Tabela2[[#This Row],[5lat]]</f>
        <v>6</v>
      </c>
      <c r="DT112" s="14">
        <f>Tabela2[[#This Row],[7lat]]-Tabela2[[#This Row],[6lat]]</f>
        <v>6</v>
      </c>
      <c r="DU112" s="14">
        <f>Tabela2[[#This Row],[8lat]]-Tabela2[[#This Row],[7lat]]</f>
        <v>6</v>
      </c>
      <c r="DV112" s="14">
        <f>Tabela2[[#This Row],[9lat]]-Tabela2[[#This Row],[8lat]]</f>
        <v>7</v>
      </c>
      <c r="DW112" s="14">
        <f>Tabela2[[#This Row],[10lat]]-Tabela2[[#This Row],[9lat]]</f>
        <v>6</v>
      </c>
      <c r="DX112" s="14">
        <f>Tabela2[[#This Row],[11lat]]-Tabela2[[#This Row],[10lat]]</f>
        <v>7</v>
      </c>
      <c r="DY112" s="14">
        <f>Tabela2[[#This Row],[12lat]]-Tabela2[[#This Row],[11lat]]</f>
        <v>7</v>
      </c>
      <c r="DZ112" s="14">
        <f>Tabela2[[#This Row],[13lat]]-Tabela2[[#This Row],[12lat]]</f>
        <v>5</v>
      </c>
      <c r="EA112" s="14">
        <f>Tabela2[[#This Row],[14lat]]-Tabela2[[#This Row],[13lat]]</f>
        <v>3</v>
      </c>
      <c r="EB112" s="14">
        <f>Tabela2[[#This Row],[15lat]]-Tabela2[[#This Row],[14lat]]</f>
        <v>2</v>
      </c>
      <c r="EC112" s="14">
        <f>Tabela2[[#This Row],[16lat]]-Tabela2[[#This Row],[15lat]]</f>
        <v>1</v>
      </c>
      <c r="ED112" s="14">
        <f>Tabela2[[#This Row],[17 lat]]-Tabela2[[#This Row],[16lat]]</f>
        <v>0</v>
      </c>
      <c r="EE112" s="14">
        <f>Tabela2[[#This Row],[18lat]]-Tabela2[[#This Row],[17 lat]]</f>
        <v>0</v>
      </c>
      <c r="EF112" s="14">
        <f>Tabela2[[#This Row],[19lat]]-Tabela2[[#This Row],[18lat]]</f>
        <v>0</v>
      </c>
    </row>
    <row r="113" spans="1:136" x14ac:dyDescent="0.25">
      <c r="A113">
        <v>519</v>
      </c>
      <c r="B113" s="1" t="s">
        <v>22</v>
      </c>
      <c r="C113">
        <v>48</v>
      </c>
      <c r="D113">
        <v>67</v>
      </c>
      <c r="E113">
        <v>84</v>
      </c>
      <c r="F113">
        <v>93</v>
      </c>
      <c r="G113">
        <v>100</v>
      </c>
      <c r="H113">
        <v>106</v>
      </c>
      <c r="I113">
        <v>112</v>
      </c>
      <c r="J113">
        <v>117</v>
      </c>
      <c r="K113">
        <v>123</v>
      </c>
      <c r="L113">
        <v>129</v>
      </c>
      <c r="M113">
        <v>134</v>
      </c>
      <c r="N113">
        <v>141</v>
      </c>
      <c r="O113">
        <v>147</v>
      </c>
      <c r="P113">
        <v>152</v>
      </c>
      <c r="Q113">
        <v>155</v>
      </c>
      <c r="R113">
        <v>157</v>
      </c>
      <c r="S113">
        <v>158</v>
      </c>
      <c r="T113">
        <v>159</v>
      </c>
      <c r="U113">
        <v>159</v>
      </c>
      <c r="V113">
        <v>159</v>
      </c>
      <c r="W113">
        <f>wzrost[[#This Row],[19lat]]-wzrost[[#This Row],[dlugosc_ur]]</f>
        <v>111</v>
      </c>
      <c r="X113">
        <f>wzrost[[#This Row],[19lat]]-wzrost[[#This Row],[15lat]]</f>
        <v>2</v>
      </c>
      <c r="Y113">
        <f>IF(wzrost[[#This Row],[1rok]]&lt;=5,IF(wzrost[[#This Row],[plec]]="ch",1,0),0)</f>
        <v>0</v>
      </c>
      <c r="Z113" s="1"/>
      <c r="AA113" s="1"/>
      <c r="AB113" s="1" t="e">
        <f>_xlfn.PERCENTILE.INC(wzrost[1rok],5)</f>
        <v>#NUM!</v>
      </c>
      <c r="BC113" s="8">
        <v>59</v>
      </c>
      <c r="BD113" s="8">
        <v>79</v>
      </c>
      <c r="BE113" s="8">
        <v>91</v>
      </c>
      <c r="BF113" s="8">
        <v>100</v>
      </c>
      <c r="BG113" s="8">
        <v>108</v>
      </c>
      <c r="BH113" s="8">
        <v>115</v>
      </c>
      <c r="BI113" s="8">
        <v>122</v>
      </c>
      <c r="BJ113" s="8">
        <v>128</v>
      </c>
      <c r="BK113" s="8">
        <v>134</v>
      </c>
      <c r="BL113" s="8">
        <v>140</v>
      </c>
      <c r="BM113" s="8">
        <v>146</v>
      </c>
      <c r="BN113" s="8">
        <v>151</v>
      </c>
      <c r="BO113" s="8">
        <v>158</v>
      </c>
      <c r="BP113" s="8">
        <v>165</v>
      </c>
      <c r="BQ113" s="8">
        <v>173</v>
      </c>
      <c r="BR113" s="8">
        <v>179</v>
      </c>
      <c r="BS113" s="8">
        <v>183</v>
      </c>
      <c r="BT113" s="8">
        <v>185</v>
      </c>
      <c r="BU113" s="8">
        <v>186</v>
      </c>
      <c r="BV113" s="8">
        <v>186</v>
      </c>
      <c r="BW113" s="9">
        <v>127</v>
      </c>
      <c r="BX113" s="11">
        <f t="shared" si="27"/>
        <v>20</v>
      </c>
      <c r="BY113" s="11">
        <f t="shared" si="28"/>
        <v>12</v>
      </c>
      <c r="BZ113" s="11">
        <f t="shared" si="29"/>
        <v>9</v>
      </c>
      <c r="CA113" s="11">
        <f t="shared" si="30"/>
        <v>8</v>
      </c>
      <c r="CB113" s="11">
        <f t="shared" si="31"/>
        <v>7</v>
      </c>
      <c r="CC113" s="11">
        <f t="shared" si="32"/>
        <v>7</v>
      </c>
      <c r="CD113" s="11">
        <f t="shared" si="33"/>
        <v>6</v>
      </c>
      <c r="CE113" s="11">
        <f t="shared" si="34"/>
        <v>6</v>
      </c>
      <c r="CF113" s="11">
        <f t="shared" si="35"/>
        <v>6</v>
      </c>
      <c r="CG113" s="11">
        <f t="shared" si="36"/>
        <v>6</v>
      </c>
      <c r="CH113" s="11">
        <f t="shared" si="37"/>
        <v>5</v>
      </c>
      <c r="CI113" s="11">
        <f t="shared" si="38"/>
        <v>7</v>
      </c>
      <c r="CJ113" s="11">
        <f t="shared" si="39"/>
        <v>7</v>
      </c>
      <c r="CK113" s="11">
        <f t="shared" si="40"/>
        <v>8</v>
      </c>
      <c r="CL113" s="11">
        <f t="shared" si="41"/>
        <v>6</v>
      </c>
      <c r="CM113" s="11">
        <f t="shared" si="42"/>
        <v>4</v>
      </c>
      <c r="CN113" s="11">
        <f t="shared" si="43"/>
        <v>2</v>
      </c>
      <c r="CO113" s="11">
        <f t="shared" si="44"/>
        <v>1</v>
      </c>
      <c r="CP113" s="11">
        <f t="shared" si="45"/>
        <v>0</v>
      </c>
      <c r="CS113" s="8">
        <v>49</v>
      </c>
      <c r="CT113" s="8">
        <v>67</v>
      </c>
      <c r="CU113" s="8">
        <v>86</v>
      </c>
      <c r="CV113" s="8">
        <v>95</v>
      </c>
      <c r="CW113" s="8">
        <v>103</v>
      </c>
      <c r="CX113" s="8">
        <v>110</v>
      </c>
      <c r="CY113" s="8">
        <v>116</v>
      </c>
      <c r="CZ113" s="8">
        <v>122</v>
      </c>
      <c r="DA113" s="8">
        <v>127</v>
      </c>
      <c r="DB113" s="8">
        <v>133</v>
      </c>
      <c r="DC113" s="8">
        <v>140</v>
      </c>
      <c r="DD113" s="8">
        <v>146</v>
      </c>
      <c r="DE113" s="8">
        <v>152</v>
      </c>
      <c r="DF113" s="8">
        <v>158</v>
      </c>
      <c r="DG113" s="8">
        <v>161</v>
      </c>
      <c r="DH113" s="8">
        <v>163</v>
      </c>
      <c r="DI113" s="8">
        <v>164</v>
      </c>
      <c r="DJ113" s="8">
        <v>164</v>
      </c>
      <c r="DK113" s="8">
        <v>164</v>
      </c>
      <c r="DL113" s="8">
        <v>165</v>
      </c>
      <c r="DM113" s="8">
        <v>116</v>
      </c>
      <c r="DN113" s="6">
        <f>Tabela2[[#This Row],[1rok]]-Tabela2[[#This Row],[dlugosc_ur]]</f>
        <v>18</v>
      </c>
      <c r="DO113" s="14">
        <f>Tabela2[[#This Row],[2lata]]-Tabela2[[#This Row],[1rok]]</f>
        <v>19</v>
      </c>
      <c r="DP113" s="14">
        <f>Tabela2[[#This Row],[3lata]]-Tabela2[[#This Row],[2lata]]</f>
        <v>9</v>
      </c>
      <c r="DQ113" s="14">
        <f>Tabela2[[#This Row],[4lata]]-Tabela2[[#This Row],[3lata]]</f>
        <v>8</v>
      </c>
      <c r="DR113" s="14">
        <f>Tabela2[[#This Row],[5lat]]-Tabela2[[#This Row],[4lata]]</f>
        <v>7</v>
      </c>
      <c r="DS113" s="14">
        <f>Tabela2[[#This Row],[6lat]]-Tabela2[[#This Row],[5lat]]</f>
        <v>6</v>
      </c>
      <c r="DT113" s="14">
        <f>Tabela2[[#This Row],[7lat]]-Tabela2[[#This Row],[6lat]]</f>
        <v>6</v>
      </c>
      <c r="DU113" s="14">
        <f>Tabela2[[#This Row],[8lat]]-Tabela2[[#This Row],[7lat]]</f>
        <v>5</v>
      </c>
      <c r="DV113" s="14">
        <f>Tabela2[[#This Row],[9lat]]-Tabela2[[#This Row],[8lat]]</f>
        <v>6</v>
      </c>
      <c r="DW113" s="14">
        <f>Tabela2[[#This Row],[10lat]]-Tabela2[[#This Row],[9lat]]</f>
        <v>7</v>
      </c>
      <c r="DX113" s="14">
        <f>Tabela2[[#This Row],[11lat]]-Tabela2[[#This Row],[10lat]]</f>
        <v>6</v>
      </c>
      <c r="DY113" s="14">
        <f>Tabela2[[#This Row],[12lat]]-Tabela2[[#This Row],[11lat]]</f>
        <v>6</v>
      </c>
      <c r="DZ113" s="14">
        <f>Tabela2[[#This Row],[13lat]]-Tabela2[[#This Row],[12lat]]</f>
        <v>6</v>
      </c>
      <c r="EA113" s="14">
        <f>Tabela2[[#This Row],[14lat]]-Tabela2[[#This Row],[13lat]]</f>
        <v>3</v>
      </c>
      <c r="EB113" s="14">
        <f>Tabela2[[#This Row],[15lat]]-Tabela2[[#This Row],[14lat]]</f>
        <v>2</v>
      </c>
      <c r="EC113" s="14">
        <f>Tabela2[[#This Row],[16lat]]-Tabela2[[#This Row],[15lat]]</f>
        <v>1</v>
      </c>
      <c r="ED113" s="14">
        <f>Tabela2[[#This Row],[17 lat]]-Tabela2[[#This Row],[16lat]]</f>
        <v>0</v>
      </c>
      <c r="EE113" s="14">
        <f>Tabela2[[#This Row],[18lat]]-Tabela2[[#This Row],[17 lat]]</f>
        <v>0</v>
      </c>
      <c r="EF113" s="14">
        <f>Tabela2[[#This Row],[19lat]]-Tabela2[[#This Row],[18lat]]</f>
        <v>1</v>
      </c>
    </row>
    <row r="114" spans="1:136" x14ac:dyDescent="0.25">
      <c r="A114">
        <v>529</v>
      </c>
      <c r="B114" s="1" t="s">
        <v>22</v>
      </c>
      <c r="C114">
        <v>50</v>
      </c>
      <c r="D114">
        <v>68</v>
      </c>
      <c r="E114">
        <v>84</v>
      </c>
      <c r="F114">
        <v>93</v>
      </c>
      <c r="G114">
        <v>101</v>
      </c>
      <c r="H114">
        <v>107</v>
      </c>
      <c r="I114">
        <v>113</v>
      </c>
      <c r="J114">
        <v>118</v>
      </c>
      <c r="K114">
        <v>124</v>
      </c>
      <c r="L114">
        <v>130</v>
      </c>
      <c r="M114">
        <v>136</v>
      </c>
      <c r="N114">
        <v>142</v>
      </c>
      <c r="O114">
        <v>148</v>
      </c>
      <c r="P114">
        <v>153</v>
      </c>
      <c r="Q114">
        <v>157</v>
      </c>
      <c r="R114">
        <v>159</v>
      </c>
      <c r="S114">
        <v>160</v>
      </c>
      <c r="T114">
        <v>160</v>
      </c>
      <c r="U114">
        <v>161</v>
      </c>
      <c r="V114">
        <v>161</v>
      </c>
      <c r="W114">
        <f>wzrost[[#This Row],[19lat]]-wzrost[[#This Row],[dlugosc_ur]]</f>
        <v>111</v>
      </c>
      <c r="X114">
        <f>wzrost[[#This Row],[19lat]]-wzrost[[#This Row],[15lat]]</f>
        <v>2</v>
      </c>
      <c r="Y114">
        <f>IF(wzrost[[#This Row],[1rok]]&lt;=5,IF(wzrost[[#This Row],[plec]]="ch",1,0),0)</f>
        <v>0</v>
      </c>
      <c r="Z114" s="1"/>
      <c r="AA114" s="1"/>
      <c r="AB114" s="1" t="e">
        <f>_xlfn.PERCENTILE.INC(wzrost[1rok],5)</f>
        <v>#NUM!</v>
      </c>
      <c r="BC114" s="6">
        <v>60</v>
      </c>
      <c r="BD114" s="6">
        <v>80</v>
      </c>
      <c r="BE114" s="6">
        <v>90</v>
      </c>
      <c r="BF114" s="6">
        <v>101</v>
      </c>
      <c r="BG114" s="6">
        <v>109</v>
      </c>
      <c r="BH114" s="6">
        <v>117</v>
      </c>
      <c r="BI114" s="6">
        <v>123</v>
      </c>
      <c r="BJ114" s="6">
        <v>130</v>
      </c>
      <c r="BK114" s="6">
        <v>136</v>
      </c>
      <c r="BL114" s="6">
        <v>142</v>
      </c>
      <c r="BM114" s="6">
        <v>147</v>
      </c>
      <c r="BN114" s="6">
        <v>153</v>
      </c>
      <c r="BO114" s="6">
        <v>160</v>
      </c>
      <c r="BP114" s="6">
        <v>167</v>
      </c>
      <c r="BQ114" s="6">
        <v>175</v>
      </c>
      <c r="BR114" s="6">
        <v>181</v>
      </c>
      <c r="BS114" s="6">
        <v>184</v>
      </c>
      <c r="BT114" s="6">
        <v>186</v>
      </c>
      <c r="BU114" s="6">
        <v>187</v>
      </c>
      <c r="BV114" s="6">
        <v>187</v>
      </c>
      <c r="BW114" s="7">
        <v>127</v>
      </c>
      <c r="BX114" s="11">
        <f t="shared" si="27"/>
        <v>20</v>
      </c>
      <c r="BY114" s="11">
        <f t="shared" si="28"/>
        <v>10</v>
      </c>
      <c r="BZ114" s="11">
        <f t="shared" si="29"/>
        <v>11</v>
      </c>
      <c r="CA114" s="11">
        <f t="shared" si="30"/>
        <v>8</v>
      </c>
      <c r="CB114" s="11">
        <f t="shared" si="31"/>
        <v>8</v>
      </c>
      <c r="CC114" s="11">
        <f t="shared" si="32"/>
        <v>6</v>
      </c>
      <c r="CD114" s="11">
        <f t="shared" si="33"/>
        <v>7</v>
      </c>
      <c r="CE114" s="11">
        <f t="shared" si="34"/>
        <v>6</v>
      </c>
      <c r="CF114" s="11">
        <f t="shared" si="35"/>
        <v>6</v>
      </c>
      <c r="CG114" s="11">
        <f t="shared" si="36"/>
        <v>5</v>
      </c>
      <c r="CH114" s="11">
        <f t="shared" si="37"/>
        <v>6</v>
      </c>
      <c r="CI114" s="11">
        <f t="shared" si="38"/>
        <v>7</v>
      </c>
      <c r="CJ114" s="11">
        <f t="shared" si="39"/>
        <v>7</v>
      </c>
      <c r="CK114" s="11">
        <f t="shared" si="40"/>
        <v>8</v>
      </c>
      <c r="CL114" s="11">
        <f t="shared" si="41"/>
        <v>6</v>
      </c>
      <c r="CM114" s="11">
        <f t="shared" si="42"/>
        <v>3</v>
      </c>
      <c r="CN114" s="11">
        <f t="shared" si="43"/>
        <v>2</v>
      </c>
      <c r="CO114" s="11">
        <f t="shared" si="44"/>
        <v>1</v>
      </c>
      <c r="CP114" s="11">
        <f t="shared" si="45"/>
        <v>0</v>
      </c>
      <c r="CS114" s="6">
        <v>47</v>
      </c>
      <c r="CT114" s="6">
        <v>66</v>
      </c>
      <c r="CU114" s="6">
        <v>85</v>
      </c>
      <c r="CV114" s="6">
        <v>95</v>
      </c>
      <c r="CW114" s="6">
        <v>102</v>
      </c>
      <c r="CX114" s="6">
        <v>109</v>
      </c>
      <c r="CY114" s="6">
        <v>115</v>
      </c>
      <c r="CZ114" s="6">
        <v>120</v>
      </c>
      <c r="DA114" s="6">
        <v>126</v>
      </c>
      <c r="DB114" s="6">
        <v>132</v>
      </c>
      <c r="DC114" s="6">
        <v>138</v>
      </c>
      <c r="DD114" s="6">
        <v>145</v>
      </c>
      <c r="DE114" s="6">
        <v>151</v>
      </c>
      <c r="DF114" s="6">
        <v>156</v>
      </c>
      <c r="DG114" s="6">
        <v>159</v>
      </c>
      <c r="DH114" s="6">
        <v>161</v>
      </c>
      <c r="DI114" s="6">
        <v>162</v>
      </c>
      <c r="DJ114" s="6">
        <v>163</v>
      </c>
      <c r="DK114" s="6">
        <v>163</v>
      </c>
      <c r="DL114" s="6">
        <v>163</v>
      </c>
      <c r="DM114" s="6">
        <v>116</v>
      </c>
      <c r="DN114" s="6">
        <f>Tabela2[[#This Row],[1rok]]-Tabela2[[#This Row],[dlugosc_ur]]</f>
        <v>19</v>
      </c>
      <c r="DO114" s="14">
        <f>Tabela2[[#This Row],[2lata]]-Tabela2[[#This Row],[1rok]]</f>
        <v>19</v>
      </c>
      <c r="DP114" s="14">
        <f>Tabela2[[#This Row],[3lata]]-Tabela2[[#This Row],[2lata]]</f>
        <v>10</v>
      </c>
      <c r="DQ114" s="14">
        <f>Tabela2[[#This Row],[4lata]]-Tabela2[[#This Row],[3lata]]</f>
        <v>7</v>
      </c>
      <c r="DR114" s="14">
        <f>Tabela2[[#This Row],[5lat]]-Tabela2[[#This Row],[4lata]]</f>
        <v>7</v>
      </c>
      <c r="DS114" s="14">
        <f>Tabela2[[#This Row],[6lat]]-Tabela2[[#This Row],[5lat]]</f>
        <v>6</v>
      </c>
      <c r="DT114" s="14">
        <f>Tabela2[[#This Row],[7lat]]-Tabela2[[#This Row],[6lat]]</f>
        <v>5</v>
      </c>
      <c r="DU114" s="14">
        <f>Tabela2[[#This Row],[8lat]]-Tabela2[[#This Row],[7lat]]</f>
        <v>6</v>
      </c>
      <c r="DV114" s="14">
        <f>Tabela2[[#This Row],[9lat]]-Tabela2[[#This Row],[8lat]]</f>
        <v>6</v>
      </c>
      <c r="DW114" s="14">
        <f>Tabela2[[#This Row],[10lat]]-Tabela2[[#This Row],[9lat]]</f>
        <v>6</v>
      </c>
      <c r="DX114" s="14">
        <f>Tabela2[[#This Row],[11lat]]-Tabela2[[#This Row],[10lat]]</f>
        <v>7</v>
      </c>
      <c r="DY114" s="14">
        <f>Tabela2[[#This Row],[12lat]]-Tabela2[[#This Row],[11lat]]</f>
        <v>6</v>
      </c>
      <c r="DZ114" s="14">
        <f>Tabela2[[#This Row],[13lat]]-Tabela2[[#This Row],[12lat]]</f>
        <v>5</v>
      </c>
      <c r="EA114" s="14">
        <f>Tabela2[[#This Row],[14lat]]-Tabela2[[#This Row],[13lat]]</f>
        <v>3</v>
      </c>
      <c r="EB114" s="14">
        <f>Tabela2[[#This Row],[15lat]]-Tabela2[[#This Row],[14lat]]</f>
        <v>2</v>
      </c>
      <c r="EC114" s="14">
        <f>Tabela2[[#This Row],[16lat]]-Tabela2[[#This Row],[15lat]]</f>
        <v>1</v>
      </c>
      <c r="ED114" s="14">
        <f>Tabela2[[#This Row],[17 lat]]-Tabela2[[#This Row],[16lat]]</f>
        <v>1</v>
      </c>
      <c r="EE114" s="14">
        <f>Tabela2[[#This Row],[18lat]]-Tabela2[[#This Row],[17 lat]]</f>
        <v>0</v>
      </c>
      <c r="EF114" s="14">
        <f>Tabela2[[#This Row],[19lat]]-Tabela2[[#This Row],[18lat]]</f>
        <v>0</v>
      </c>
    </row>
    <row r="115" spans="1:136" x14ac:dyDescent="0.25">
      <c r="A115">
        <v>530</v>
      </c>
      <c r="B115" s="1" t="s">
        <v>22</v>
      </c>
      <c r="C115">
        <v>47</v>
      </c>
      <c r="D115">
        <v>66</v>
      </c>
      <c r="E115">
        <v>83</v>
      </c>
      <c r="F115">
        <v>92</v>
      </c>
      <c r="G115">
        <v>99</v>
      </c>
      <c r="H115">
        <v>105</v>
      </c>
      <c r="I115">
        <v>111</v>
      </c>
      <c r="J115">
        <v>116</v>
      </c>
      <c r="K115">
        <v>122</v>
      </c>
      <c r="L115">
        <v>127</v>
      </c>
      <c r="M115">
        <v>133</v>
      </c>
      <c r="N115">
        <v>139</v>
      </c>
      <c r="O115">
        <v>146</v>
      </c>
      <c r="P115">
        <v>151</v>
      </c>
      <c r="Q115">
        <v>154</v>
      </c>
      <c r="R115">
        <v>156</v>
      </c>
      <c r="S115">
        <v>157</v>
      </c>
      <c r="T115">
        <v>157</v>
      </c>
      <c r="U115">
        <v>158</v>
      </c>
      <c r="V115">
        <v>158</v>
      </c>
      <c r="W115">
        <f>wzrost[[#This Row],[19lat]]-wzrost[[#This Row],[dlugosc_ur]]</f>
        <v>111</v>
      </c>
      <c r="X115">
        <f>wzrost[[#This Row],[19lat]]-wzrost[[#This Row],[15lat]]</f>
        <v>2</v>
      </c>
      <c r="Y115">
        <f>IF(wzrost[[#This Row],[1rok]]&lt;=5,IF(wzrost[[#This Row],[plec]]="ch",1,0),0)</f>
        <v>0</v>
      </c>
      <c r="Z115" s="1"/>
      <c r="AA115" s="1"/>
      <c r="AB115" s="1" t="e">
        <f>_xlfn.PERCENTILE.INC(wzrost[1rok],5)</f>
        <v>#NUM!</v>
      </c>
      <c r="BC115" s="8">
        <v>60</v>
      </c>
      <c r="BD115" s="8">
        <v>80</v>
      </c>
      <c r="BE115" s="8">
        <v>90</v>
      </c>
      <c r="BF115" s="8">
        <v>101</v>
      </c>
      <c r="BG115" s="8">
        <v>109</v>
      </c>
      <c r="BH115" s="8">
        <v>117</v>
      </c>
      <c r="BI115" s="8">
        <v>123</v>
      </c>
      <c r="BJ115" s="8">
        <v>129</v>
      </c>
      <c r="BK115" s="8">
        <v>135</v>
      </c>
      <c r="BL115" s="8">
        <v>141</v>
      </c>
      <c r="BM115" s="8">
        <v>147</v>
      </c>
      <c r="BN115" s="8">
        <v>153</v>
      </c>
      <c r="BO115" s="8">
        <v>160</v>
      </c>
      <c r="BP115" s="8">
        <v>167</v>
      </c>
      <c r="BQ115" s="8">
        <v>175</v>
      </c>
      <c r="BR115" s="8">
        <v>180</v>
      </c>
      <c r="BS115" s="8">
        <v>184</v>
      </c>
      <c r="BT115" s="8">
        <v>186</v>
      </c>
      <c r="BU115" s="8">
        <v>187</v>
      </c>
      <c r="BV115" s="8">
        <v>187</v>
      </c>
      <c r="BW115" s="9">
        <v>127</v>
      </c>
      <c r="BX115" s="11">
        <f t="shared" si="27"/>
        <v>20</v>
      </c>
      <c r="BY115" s="11">
        <f t="shared" si="28"/>
        <v>10</v>
      </c>
      <c r="BZ115" s="11">
        <f t="shared" si="29"/>
        <v>11</v>
      </c>
      <c r="CA115" s="11">
        <f t="shared" si="30"/>
        <v>8</v>
      </c>
      <c r="CB115" s="11">
        <f t="shared" si="31"/>
        <v>8</v>
      </c>
      <c r="CC115" s="11">
        <f t="shared" si="32"/>
        <v>6</v>
      </c>
      <c r="CD115" s="11">
        <f t="shared" si="33"/>
        <v>6</v>
      </c>
      <c r="CE115" s="11">
        <f t="shared" si="34"/>
        <v>6</v>
      </c>
      <c r="CF115" s="11">
        <f t="shared" si="35"/>
        <v>6</v>
      </c>
      <c r="CG115" s="11">
        <f t="shared" si="36"/>
        <v>6</v>
      </c>
      <c r="CH115" s="11">
        <f t="shared" si="37"/>
        <v>6</v>
      </c>
      <c r="CI115" s="11">
        <f t="shared" si="38"/>
        <v>7</v>
      </c>
      <c r="CJ115" s="11">
        <f t="shared" si="39"/>
        <v>7</v>
      </c>
      <c r="CK115" s="11">
        <f t="shared" si="40"/>
        <v>8</v>
      </c>
      <c r="CL115" s="11">
        <f t="shared" si="41"/>
        <v>5</v>
      </c>
      <c r="CM115" s="11">
        <f t="shared" si="42"/>
        <v>4</v>
      </c>
      <c r="CN115" s="11">
        <f t="shared" si="43"/>
        <v>2</v>
      </c>
      <c r="CO115" s="11">
        <f t="shared" si="44"/>
        <v>1</v>
      </c>
      <c r="CP115" s="11">
        <f t="shared" si="45"/>
        <v>0</v>
      </c>
      <c r="CS115" s="8">
        <v>54</v>
      </c>
      <c r="CT115" s="8">
        <v>73</v>
      </c>
      <c r="CU115" s="8">
        <v>89</v>
      </c>
      <c r="CV115" s="8">
        <v>99</v>
      </c>
      <c r="CW115" s="8">
        <v>107</v>
      </c>
      <c r="CX115" s="8">
        <v>114</v>
      </c>
      <c r="CY115" s="8">
        <v>120</v>
      </c>
      <c r="CZ115" s="8">
        <v>125</v>
      </c>
      <c r="DA115" s="8">
        <v>131</v>
      </c>
      <c r="DB115" s="8">
        <v>138</v>
      </c>
      <c r="DC115" s="8">
        <v>144</v>
      </c>
      <c r="DD115" s="8">
        <v>151</v>
      </c>
      <c r="DE115" s="8">
        <v>157</v>
      </c>
      <c r="DF115" s="8">
        <v>163</v>
      </c>
      <c r="DG115" s="8">
        <v>166</v>
      </c>
      <c r="DH115" s="8">
        <v>168</v>
      </c>
      <c r="DI115" s="8">
        <v>169</v>
      </c>
      <c r="DJ115" s="8">
        <v>169</v>
      </c>
      <c r="DK115" s="8">
        <v>169</v>
      </c>
      <c r="DL115" s="8">
        <v>170</v>
      </c>
      <c r="DM115" s="8">
        <v>116</v>
      </c>
      <c r="DN115" s="6">
        <f>Tabela2[[#This Row],[1rok]]-Tabela2[[#This Row],[dlugosc_ur]]</f>
        <v>19</v>
      </c>
      <c r="DO115" s="14">
        <f>Tabela2[[#This Row],[2lata]]-Tabela2[[#This Row],[1rok]]</f>
        <v>16</v>
      </c>
      <c r="DP115" s="14">
        <f>Tabela2[[#This Row],[3lata]]-Tabela2[[#This Row],[2lata]]</f>
        <v>10</v>
      </c>
      <c r="DQ115" s="14">
        <f>Tabela2[[#This Row],[4lata]]-Tabela2[[#This Row],[3lata]]</f>
        <v>8</v>
      </c>
      <c r="DR115" s="14">
        <f>Tabela2[[#This Row],[5lat]]-Tabela2[[#This Row],[4lata]]</f>
        <v>7</v>
      </c>
      <c r="DS115" s="14">
        <f>Tabela2[[#This Row],[6lat]]-Tabela2[[#This Row],[5lat]]</f>
        <v>6</v>
      </c>
      <c r="DT115" s="14">
        <f>Tabela2[[#This Row],[7lat]]-Tabela2[[#This Row],[6lat]]</f>
        <v>5</v>
      </c>
      <c r="DU115" s="14">
        <f>Tabela2[[#This Row],[8lat]]-Tabela2[[#This Row],[7lat]]</f>
        <v>6</v>
      </c>
      <c r="DV115" s="14">
        <f>Tabela2[[#This Row],[9lat]]-Tabela2[[#This Row],[8lat]]</f>
        <v>7</v>
      </c>
      <c r="DW115" s="14">
        <f>Tabela2[[#This Row],[10lat]]-Tabela2[[#This Row],[9lat]]</f>
        <v>6</v>
      </c>
      <c r="DX115" s="14">
        <f>Tabela2[[#This Row],[11lat]]-Tabela2[[#This Row],[10lat]]</f>
        <v>7</v>
      </c>
      <c r="DY115" s="14">
        <f>Tabela2[[#This Row],[12lat]]-Tabela2[[#This Row],[11lat]]</f>
        <v>6</v>
      </c>
      <c r="DZ115" s="14">
        <f>Tabela2[[#This Row],[13lat]]-Tabela2[[#This Row],[12lat]]</f>
        <v>6</v>
      </c>
      <c r="EA115" s="14">
        <f>Tabela2[[#This Row],[14lat]]-Tabela2[[#This Row],[13lat]]</f>
        <v>3</v>
      </c>
      <c r="EB115" s="14">
        <f>Tabela2[[#This Row],[15lat]]-Tabela2[[#This Row],[14lat]]</f>
        <v>2</v>
      </c>
      <c r="EC115" s="14">
        <f>Tabela2[[#This Row],[16lat]]-Tabela2[[#This Row],[15lat]]</f>
        <v>1</v>
      </c>
      <c r="ED115" s="14">
        <f>Tabela2[[#This Row],[17 lat]]-Tabela2[[#This Row],[16lat]]</f>
        <v>0</v>
      </c>
      <c r="EE115" s="14">
        <f>Tabela2[[#This Row],[18lat]]-Tabela2[[#This Row],[17 lat]]</f>
        <v>0</v>
      </c>
      <c r="EF115" s="14">
        <f>Tabela2[[#This Row],[19lat]]-Tabela2[[#This Row],[18lat]]</f>
        <v>1</v>
      </c>
    </row>
    <row r="116" spans="1:136" x14ac:dyDescent="0.25">
      <c r="A116">
        <v>533</v>
      </c>
      <c r="B116" s="1" t="s">
        <v>22</v>
      </c>
      <c r="C116">
        <v>48</v>
      </c>
      <c r="D116">
        <v>67</v>
      </c>
      <c r="E116">
        <v>84</v>
      </c>
      <c r="F116">
        <v>93</v>
      </c>
      <c r="G116">
        <v>100</v>
      </c>
      <c r="H116">
        <v>106</v>
      </c>
      <c r="I116">
        <v>112</v>
      </c>
      <c r="J116">
        <v>117</v>
      </c>
      <c r="K116">
        <v>123</v>
      </c>
      <c r="L116">
        <v>129</v>
      </c>
      <c r="M116">
        <v>134</v>
      </c>
      <c r="N116">
        <v>141</v>
      </c>
      <c r="O116">
        <v>147</v>
      </c>
      <c r="P116">
        <v>152</v>
      </c>
      <c r="Q116">
        <v>155</v>
      </c>
      <c r="R116">
        <v>157</v>
      </c>
      <c r="S116">
        <v>158</v>
      </c>
      <c r="T116">
        <v>159</v>
      </c>
      <c r="U116">
        <v>159</v>
      </c>
      <c r="V116">
        <v>159</v>
      </c>
      <c r="W116">
        <f>wzrost[[#This Row],[19lat]]-wzrost[[#This Row],[dlugosc_ur]]</f>
        <v>111</v>
      </c>
      <c r="X116">
        <f>wzrost[[#This Row],[19lat]]-wzrost[[#This Row],[15lat]]</f>
        <v>2</v>
      </c>
      <c r="Y116">
        <f>IF(wzrost[[#This Row],[1rok]]&lt;=5,IF(wzrost[[#This Row],[plec]]="ch",1,0),0)</f>
        <v>0</v>
      </c>
      <c r="Z116" s="1"/>
      <c r="AA116" s="1"/>
      <c r="AB116" s="1" t="e">
        <f>_xlfn.PERCENTILE.INC(wzrost[1rok],5)</f>
        <v>#NUM!</v>
      </c>
      <c r="BC116" s="6">
        <v>59</v>
      </c>
      <c r="BD116" s="6">
        <v>79</v>
      </c>
      <c r="BE116" s="6">
        <v>91</v>
      </c>
      <c r="BF116" s="6">
        <v>100</v>
      </c>
      <c r="BG116" s="6">
        <v>108</v>
      </c>
      <c r="BH116" s="6">
        <v>115</v>
      </c>
      <c r="BI116" s="6">
        <v>122</v>
      </c>
      <c r="BJ116" s="6">
        <v>128</v>
      </c>
      <c r="BK116" s="6">
        <v>134</v>
      </c>
      <c r="BL116" s="6">
        <v>140</v>
      </c>
      <c r="BM116" s="6">
        <v>145</v>
      </c>
      <c r="BN116" s="6">
        <v>151</v>
      </c>
      <c r="BO116" s="6">
        <v>158</v>
      </c>
      <c r="BP116" s="6">
        <v>165</v>
      </c>
      <c r="BQ116" s="6">
        <v>173</v>
      </c>
      <c r="BR116" s="6">
        <v>179</v>
      </c>
      <c r="BS116" s="6">
        <v>183</v>
      </c>
      <c r="BT116" s="6">
        <v>185</v>
      </c>
      <c r="BU116" s="6">
        <v>185</v>
      </c>
      <c r="BV116" s="6">
        <v>186</v>
      </c>
      <c r="BW116" s="7">
        <v>127</v>
      </c>
      <c r="BX116" s="11">
        <f t="shared" si="27"/>
        <v>20</v>
      </c>
      <c r="BY116" s="11">
        <f t="shared" si="28"/>
        <v>12</v>
      </c>
      <c r="BZ116" s="11">
        <f t="shared" si="29"/>
        <v>9</v>
      </c>
      <c r="CA116" s="11">
        <f t="shared" si="30"/>
        <v>8</v>
      </c>
      <c r="CB116" s="11">
        <f t="shared" si="31"/>
        <v>7</v>
      </c>
      <c r="CC116" s="11">
        <f t="shared" si="32"/>
        <v>7</v>
      </c>
      <c r="CD116" s="11">
        <f t="shared" si="33"/>
        <v>6</v>
      </c>
      <c r="CE116" s="11">
        <f t="shared" si="34"/>
        <v>6</v>
      </c>
      <c r="CF116" s="11">
        <f t="shared" si="35"/>
        <v>6</v>
      </c>
      <c r="CG116" s="11">
        <f t="shared" si="36"/>
        <v>5</v>
      </c>
      <c r="CH116" s="11">
        <f t="shared" si="37"/>
        <v>6</v>
      </c>
      <c r="CI116" s="11">
        <f t="shared" si="38"/>
        <v>7</v>
      </c>
      <c r="CJ116" s="11">
        <f t="shared" si="39"/>
        <v>7</v>
      </c>
      <c r="CK116" s="11">
        <f t="shared" si="40"/>
        <v>8</v>
      </c>
      <c r="CL116" s="11">
        <f t="shared" si="41"/>
        <v>6</v>
      </c>
      <c r="CM116" s="11">
        <f t="shared" si="42"/>
        <v>4</v>
      </c>
      <c r="CN116" s="11">
        <f t="shared" si="43"/>
        <v>2</v>
      </c>
      <c r="CO116" s="11">
        <f t="shared" si="44"/>
        <v>0</v>
      </c>
      <c r="CP116" s="11">
        <f t="shared" si="45"/>
        <v>1</v>
      </c>
      <c r="CS116" s="6">
        <v>55</v>
      </c>
      <c r="CT116" s="6">
        <v>73</v>
      </c>
      <c r="CU116" s="6">
        <v>89</v>
      </c>
      <c r="CV116" s="6">
        <v>99</v>
      </c>
      <c r="CW116" s="6">
        <v>108</v>
      </c>
      <c r="CX116" s="6">
        <v>115</v>
      </c>
      <c r="CY116" s="6">
        <v>121</v>
      </c>
      <c r="CZ116" s="6">
        <v>127</v>
      </c>
      <c r="DA116" s="6">
        <v>133</v>
      </c>
      <c r="DB116" s="6">
        <v>140</v>
      </c>
      <c r="DC116" s="6">
        <v>146</v>
      </c>
      <c r="DD116" s="6">
        <v>153</v>
      </c>
      <c r="DE116" s="6">
        <v>160</v>
      </c>
      <c r="DF116" s="6">
        <v>165</v>
      </c>
      <c r="DG116" s="6">
        <v>168</v>
      </c>
      <c r="DH116" s="6">
        <v>170</v>
      </c>
      <c r="DI116" s="6">
        <v>171</v>
      </c>
      <c r="DJ116" s="6">
        <v>171</v>
      </c>
      <c r="DK116" s="6">
        <v>171</v>
      </c>
      <c r="DL116" s="6">
        <v>171</v>
      </c>
      <c r="DM116" s="6">
        <v>116</v>
      </c>
      <c r="DN116" s="6">
        <f>Tabela2[[#This Row],[1rok]]-Tabela2[[#This Row],[dlugosc_ur]]</f>
        <v>18</v>
      </c>
      <c r="DO116" s="14">
        <f>Tabela2[[#This Row],[2lata]]-Tabela2[[#This Row],[1rok]]</f>
        <v>16</v>
      </c>
      <c r="DP116" s="14">
        <f>Tabela2[[#This Row],[3lata]]-Tabela2[[#This Row],[2lata]]</f>
        <v>10</v>
      </c>
      <c r="DQ116" s="14">
        <f>Tabela2[[#This Row],[4lata]]-Tabela2[[#This Row],[3lata]]</f>
        <v>9</v>
      </c>
      <c r="DR116" s="14">
        <f>Tabela2[[#This Row],[5lat]]-Tabela2[[#This Row],[4lata]]</f>
        <v>7</v>
      </c>
      <c r="DS116" s="14">
        <f>Tabela2[[#This Row],[6lat]]-Tabela2[[#This Row],[5lat]]</f>
        <v>6</v>
      </c>
      <c r="DT116" s="14">
        <f>Tabela2[[#This Row],[7lat]]-Tabela2[[#This Row],[6lat]]</f>
        <v>6</v>
      </c>
      <c r="DU116" s="14">
        <f>Tabela2[[#This Row],[8lat]]-Tabela2[[#This Row],[7lat]]</f>
        <v>6</v>
      </c>
      <c r="DV116" s="14">
        <f>Tabela2[[#This Row],[9lat]]-Tabela2[[#This Row],[8lat]]</f>
        <v>7</v>
      </c>
      <c r="DW116" s="14">
        <f>Tabela2[[#This Row],[10lat]]-Tabela2[[#This Row],[9lat]]</f>
        <v>6</v>
      </c>
      <c r="DX116" s="14">
        <f>Tabela2[[#This Row],[11lat]]-Tabela2[[#This Row],[10lat]]</f>
        <v>7</v>
      </c>
      <c r="DY116" s="14">
        <f>Tabela2[[#This Row],[12lat]]-Tabela2[[#This Row],[11lat]]</f>
        <v>7</v>
      </c>
      <c r="DZ116" s="14">
        <f>Tabela2[[#This Row],[13lat]]-Tabela2[[#This Row],[12lat]]</f>
        <v>5</v>
      </c>
      <c r="EA116" s="14">
        <f>Tabela2[[#This Row],[14lat]]-Tabela2[[#This Row],[13lat]]</f>
        <v>3</v>
      </c>
      <c r="EB116" s="14">
        <f>Tabela2[[#This Row],[15lat]]-Tabela2[[#This Row],[14lat]]</f>
        <v>2</v>
      </c>
      <c r="EC116" s="14">
        <f>Tabela2[[#This Row],[16lat]]-Tabela2[[#This Row],[15lat]]</f>
        <v>1</v>
      </c>
      <c r="ED116" s="14">
        <f>Tabela2[[#This Row],[17 lat]]-Tabela2[[#This Row],[16lat]]</f>
        <v>0</v>
      </c>
      <c r="EE116" s="14">
        <f>Tabela2[[#This Row],[18lat]]-Tabela2[[#This Row],[17 lat]]</f>
        <v>0</v>
      </c>
      <c r="EF116" s="14">
        <f>Tabela2[[#This Row],[19lat]]-Tabela2[[#This Row],[18lat]]</f>
        <v>0</v>
      </c>
    </row>
    <row r="117" spans="1:136" x14ac:dyDescent="0.25">
      <c r="A117">
        <v>562</v>
      </c>
      <c r="B117" s="1" t="s">
        <v>22</v>
      </c>
      <c r="C117">
        <v>49</v>
      </c>
      <c r="D117">
        <v>67</v>
      </c>
      <c r="E117">
        <v>84</v>
      </c>
      <c r="F117">
        <v>93</v>
      </c>
      <c r="G117">
        <v>101</v>
      </c>
      <c r="H117">
        <v>107</v>
      </c>
      <c r="I117">
        <v>112</v>
      </c>
      <c r="J117">
        <v>118</v>
      </c>
      <c r="K117">
        <v>123</v>
      </c>
      <c r="L117">
        <v>129</v>
      </c>
      <c r="M117">
        <v>135</v>
      </c>
      <c r="N117">
        <v>141</v>
      </c>
      <c r="O117">
        <v>148</v>
      </c>
      <c r="P117">
        <v>153</v>
      </c>
      <c r="Q117">
        <v>156</v>
      </c>
      <c r="R117">
        <v>158</v>
      </c>
      <c r="S117">
        <v>159</v>
      </c>
      <c r="T117">
        <v>160</v>
      </c>
      <c r="U117">
        <v>160</v>
      </c>
      <c r="V117">
        <v>160</v>
      </c>
      <c r="W117">
        <f>wzrost[[#This Row],[19lat]]-wzrost[[#This Row],[dlugosc_ur]]</f>
        <v>111</v>
      </c>
      <c r="X117">
        <f>wzrost[[#This Row],[19lat]]-wzrost[[#This Row],[15lat]]</f>
        <v>2</v>
      </c>
      <c r="Y117">
        <f>IF(wzrost[[#This Row],[1rok]]&lt;=5,IF(wzrost[[#This Row],[plec]]="ch",1,0),0)</f>
        <v>0</v>
      </c>
      <c r="Z117" s="1"/>
      <c r="AA117" s="1"/>
      <c r="AB117" s="1" t="e">
        <f>_xlfn.PERCENTILE.INC(wzrost[1rok],5)</f>
        <v>#NUM!</v>
      </c>
      <c r="BC117" s="8">
        <v>59</v>
      </c>
      <c r="BD117" s="8">
        <v>79</v>
      </c>
      <c r="BE117" s="8">
        <v>90</v>
      </c>
      <c r="BF117" s="8">
        <v>100</v>
      </c>
      <c r="BG117" s="8">
        <v>108</v>
      </c>
      <c r="BH117" s="8">
        <v>115</v>
      </c>
      <c r="BI117" s="8">
        <v>122</v>
      </c>
      <c r="BJ117" s="8">
        <v>128</v>
      </c>
      <c r="BK117" s="8">
        <v>134</v>
      </c>
      <c r="BL117" s="8">
        <v>139</v>
      </c>
      <c r="BM117" s="8">
        <v>145</v>
      </c>
      <c r="BN117" s="8">
        <v>151</v>
      </c>
      <c r="BO117" s="8">
        <v>157</v>
      </c>
      <c r="BP117" s="8">
        <v>164</v>
      </c>
      <c r="BQ117" s="8">
        <v>172</v>
      </c>
      <c r="BR117" s="8">
        <v>177</v>
      </c>
      <c r="BS117" s="8">
        <v>181</v>
      </c>
      <c r="BT117" s="8">
        <v>184</v>
      </c>
      <c r="BU117" s="8">
        <v>184</v>
      </c>
      <c r="BV117" s="8">
        <v>185</v>
      </c>
      <c r="BW117" s="9">
        <v>126</v>
      </c>
      <c r="BX117" s="11">
        <f t="shared" si="27"/>
        <v>20</v>
      </c>
      <c r="BY117" s="11">
        <f t="shared" si="28"/>
        <v>11</v>
      </c>
      <c r="BZ117" s="11">
        <f t="shared" si="29"/>
        <v>10</v>
      </c>
      <c r="CA117" s="11">
        <f t="shared" si="30"/>
        <v>8</v>
      </c>
      <c r="CB117" s="11">
        <f t="shared" si="31"/>
        <v>7</v>
      </c>
      <c r="CC117" s="11">
        <f t="shared" si="32"/>
        <v>7</v>
      </c>
      <c r="CD117" s="11">
        <f t="shared" si="33"/>
        <v>6</v>
      </c>
      <c r="CE117" s="11">
        <f t="shared" si="34"/>
        <v>6</v>
      </c>
      <c r="CF117" s="11">
        <f t="shared" si="35"/>
        <v>5</v>
      </c>
      <c r="CG117" s="11">
        <f t="shared" si="36"/>
        <v>6</v>
      </c>
      <c r="CH117" s="11">
        <f t="shared" si="37"/>
        <v>6</v>
      </c>
      <c r="CI117" s="11">
        <f t="shared" si="38"/>
        <v>6</v>
      </c>
      <c r="CJ117" s="11">
        <f t="shared" si="39"/>
        <v>7</v>
      </c>
      <c r="CK117" s="11">
        <f t="shared" si="40"/>
        <v>8</v>
      </c>
      <c r="CL117" s="11">
        <f t="shared" si="41"/>
        <v>5</v>
      </c>
      <c r="CM117" s="11">
        <f t="shared" si="42"/>
        <v>4</v>
      </c>
      <c r="CN117" s="11">
        <f t="shared" si="43"/>
        <v>3</v>
      </c>
      <c r="CO117" s="11">
        <f t="shared" si="44"/>
        <v>0</v>
      </c>
      <c r="CP117" s="11">
        <f t="shared" si="45"/>
        <v>1</v>
      </c>
      <c r="CS117" s="8">
        <v>56</v>
      </c>
      <c r="CT117" s="8">
        <v>74</v>
      </c>
      <c r="CU117" s="8">
        <v>90</v>
      </c>
      <c r="CV117" s="8">
        <v>100</v>
      </c>
      <c r="CW117" s="8">
        <v>109</v>
      </c>
      <c r="CX117" s="8">
        <v>116</v>
      </c>
      <c r="CY117" s="8">
        <v>122</v>
      </c>
      <c r="CZ117" s="8">
        <v>128</v>
      </c>
      <c r="DA117" s="8">
        <v>134</v>
      </c>
      <c r="DB117" s="8">
        <v>141</v>
      </c>
      <c r="DC117" s="8">
        <v>147</v>
      </c>
      <c r="DD117" s="8">
        <v>154</v>
      </c>
      <c r="DE117" s="8">
        <v>160</v>
      </c>
      <c r="DF117" s="8">
        <v>166</v>
      </c>
      <c r="DG117" s="8">
        <v>169</v>
      </c>
      <c r="DH117" s="8">
        <v>171</v>
      </c>
      <c r="DI117" s="8">
        <v>172</v>
      </c>
      <c r="DJ117" s="8">
        <v>172</v>
      </c>
      <c r="DK117" s="8">
        <v>172</v>
      </c>
      <c r="DL117" s="8">
        <v>172</v>
      </c>
      <c r="DM117" s="8">
        <v>116</v>
      </c>
      <c r="DN117" s="6">
        <f>Tabela2[[#This Row],[1rok]]-Tabela2[[#This Row],[dlugosc_ur]]</f>
        <v>18</v>
      </c>
      <c r="DO117" s="14">
        <f>Tabela2[[#This Row],[2lata]]-Tabela2[[#This Row],[1rok]]</f>
        <v>16</v>
      </c>
      <c r="DP117" s="14">
        <f>Tabela2[[#This Row],[3lata]]-Tabela2[[#This Row],[2lata]]</f>
        <v>10</v>
      </c>
      <c r="DQ117" s="14">
        <f>Tabela2[[#This Row],[4lata]]-Tabela2[[#This Row],[3lata]]</f>
        <v>9</v>
      </c>
      <c r="DR117" s="14">
        <f>Tabela2[[#This Row],[5lat]]-Tabela2[[#This Row],[4lata]]</f>
        <v>7</v>
      </c>
      <c r="DS117" s="14">
        <f>Tabela2[[#This Row],[6lat]]-Tabela2[[#This Row],[5lat]]</f>
        <v>6</v>
      </c>
      <c r="DT117" s="14">
        <f>Tabela2[[#This Row],[7lat]]-Tabela2[[#This Row],[6lat]]</f>
        <v>6</v>
      </c>
      <c r="DU117" s="14">
        <f>Tabela2[[#This Row],[8lat]]-Tabela2[[#This Row],[7lat]]</f>
        <v>6</v>
      </c>
      <c r="DV117" s="14">
        <f>Tabela2[[#This Row],[9lat]]-Tabela2[[#This Row],[8lat]]</f>
        <v>7</v>
      </c>
      <c r="DW117" s="14">
        <f>Tabela2[[#This Row],[10lat]]-Tabela2[[#This Row],[9lat]]</f>
        <v>6</v>
      </c>
      <c r="DX117" s="14">
        <f>Tabela2[[#This Row],[11lat]]-Tabela2[[#This Row],[10lat]]</f>
        <v>7</v>
      </c>
      <c r="DY117" s="14">
        <f>Tabela2[[#This Row],[12lat]]-Tabela2[[#This Row],[11lat]]</f>
        <v>6</v>
      </c>
      <c r="DZ117" s="14">
        <f>Tabela2[[#This Row],[13lat]]-Tabela2[[#This Row],[12lat]]</f>
        <v>6</v>
      </c>
      <c r="EA117" s="14">
        <f>Tabela2[[#This Row],[14lat]]-Tabela2[[#This Row],[13lat]]</f>
        <v>3</v>
      </c>
      <c r="EB117" s="14">
        <f>Tabela2[[#This Row],[15lat]]-Tabela2[[#This Row],[14lat]]</f>
        <v>2</v>
      </c>
      <c r="EC117" s="14">
        <f>Tabela2[[#This Row],[16lat]]-Tabela2[[#This Row],[15lat]]</f>
        <v>1</v>
      </c>
      <c r="ED117" s="14">
        <f>Tabela2[[#This Row],[17 lat]]-Tabela2[[#This Row],[16lat]]</f>
        <v>0</v>
      </c>
      <c r="EE117" s="14">
        <f>Tabela2[[#This Row],[18lat]]-Tabela2[[#This Row],[17 lat]]</f>
        <v>0</v>
      </c>
      <c r="EF117" s="14">
        <f>Tabela2[[#This Row],[19lat]]-Tabela2[[#This Row],[18lat]]</f>
        <v>0</v>
      </c>
    </row>
    <row r="118" spans="1:136" x14ac:dyDescent="0.25">
      <c r="A118">
        <v>565</v>
      </c>
      <c r="B118" s="1" t="s">
        <v>22</v>
      </c>
      <c r="C118">
        <v>46</v>
      </c>
      <c r="D118">
        <v>64</v>
      </c>
      <c r="E118">
        <v>82</v>
      </c>
      <c r="F118">
        <v>91</v>
      </c>
      <c r="G118">
        <v>99</v>
      </c>
      <c r="H118">
        <v>106</v>
      </c>
      <c r="I118">
        <v>111</v>
      </c>
      <c r="J118">
        <v>117</v>
      </c>
      <c r="K118">
        <v>123</v>
      </c>
      <c r="L118">
        <v>128</v>
      </c>
      <c r="M118">
        <v>134</v>
      </c>
      <c r="N118">
        <v>141</v>
      </c>
      <c r="O118">
        <v>146</v>
      </c>
      <c r="P118">
        <v>151</v>
      </c>
      <c r="Q118">
        <v>154</v>
      </c>
      <c r="R118">
        <v>156</v>
      </c>
      <c r="S118">
        <v>156</v>
      </c>
      <c r="T118">
        <v>156</v>
      </c>
      <c r="U118">
        <v>157</v>
      </c>
      <c r="V118">
        <v>157</v>
      </c>
      <c r="W118">
        <f>wzrost[[#This Row],[19lat]]-wzrost[[#This Row],[dlugosc_ur]]</f>
        <v>111</v>
      </c>
      <c r="X118">
        <f>wzrost[[#This Row],[19lat]]-wzrost[[#This Row],[15lat]]</f>
        <v>1</v>
      </c>
      <c r="Y118">
        <f>IF(wzrost[[#This Row],[1rok]]&lt;=5,IF(wzrost[[#This Row],[plec]]="ch",1,0),0)</f>
        <v>0</v>
      </c>
      <c r="Z118" s="1"/>
      <c r="AA118" s="1"/>
      <c r="AB118" s="1" t="e">
        <f>_xlfn.PERCENTILE.INC(wzrost[1rok],5)</f>
        <v>#NUM!</v>
      </c>
      <c r="BC118" s="6">
        <v>58</v>
      </c>
      <c r="BD118" s="6">
        <v>78</v>
      </c>
      <c r="BE118" s="6">
        <v>90</v>
      </c>
      <c r="BF118" s="6">
        <v>99</v>
      </c>
      <c r="BG118" s="6">
        <v>107</v>
      </c>
      <c r="BH118" s="6">
        <v>114</v>
      </c>
      <c r="BI118" s="6">
        <v>121</v>
      </c>
      <c r="BJ118" s="6">
        <v>127</v>
      </c>
      <c r="BK118" s="6">
        <v>133</v>
      </c>
      <c r="BL118" s="6">
        <v>138</v>
      </c>
      <c r="BM118" s="6">
        <v>144</v>
      </c>
      <c r="BN118" s="6">
        <v>150</v>
      </c>
      <c r="BO118" s="6">
        <v>156</v>
      </c>
      <c r="BP118" s="6">
        <v>163</v>
      </c>
      <c r="BQ118" s="6">
        <v>171</v>
      </c>
      <c r="BR118" s="6">
        <v>176</v>
      </c>
      <c r="BS118" s="6">
        <v>180</v>
      </c>
      <c r="BT118" s="6">
        <v>183</v>
      </c>
      <c r="BU118" s="6">
        <v>183</v>
      </c>
      <c r="BV118" s="6">
        <v>184</v>
      </c>
      <c r="BW118" s="7">
        <v>126</v>
      </c>
      <c r="BX118" s="11">
        <f t="shared" si="27"/>
        <v>20</v>
      </c>
      <c r="BY118" s="11">
        <f t="shared" si="28"/>
        <v>12</v>
      </c>
      <c r="BZ118" s="11">
        <f t="shared" si="29"/>
        <v>9</v>
      </c>
      <c r="CA118" s="11">
        <f t="shared" si="30"/>
        <v>8</v>
      </c>
      <c r="CB118" s="11">
        <f t="shared" si="31"/>
        <v>7</v>
      </c>
      <c r="CC118" s="11">
        <f t="shared" si="32"/>
        <v>7</v>
      </c>
      <c r="CD118" s="11">
        <f t="shared" si="33"/>
        <v>6</v>
      </c>
      <c r="CE118" s="11">
        <f t="shared" si="34"/>
        <v>6</v>
      </c>
      <c r="CF118" s="11">
        <f t="shared" si="35"/>
        <v>5</v>
      </c>
      <c r="CG118" s="11">
        <f t="shared" si="36"/>
        <v>6</v>
      </c>
      <c r="CH118" s="11">
        <f t="shared" si="37"/>
        <v>6</v>
      </c>
      <c r="CI118" s="11">
        <f t="shared" si="38"/>
        <v>6</v>
      </c>
      <c r="CJ118" s="11">
        <f t="shared" si="39"/>
        <v>7</v>
      </c>
      <c r="CK118" s="11">
        <f t="shared" si="40"/>
        <v>8</v>
      </c>
      <c r="CL118" s="11">
        <f t="shared" si="41"/>
        <v>5</v>
      </c>
      <c r="CM118" s="11">
        <f t="shared" si="42"/>
        <v>4</v>
      </c>
      <c r="CN118" s="11">
        <f t="shared" si="43"/>
        <v>3</v>
      </c>
      <c r="CO118" s="11">
        <f t="shared" si="44"/>
        <v>0</v>
      </c>
      <c r="CP118" s="11">
        <f t="shared" si="45"/>
        <v>1</v>
      </c>
      <c r="CS118" s="6">
        <v>56</v>
      </c>
      <c r="CT118" s="6">
        <v>74</v>
      </c>
      <c r="CU118" s="6">
        <v>90</v>
      </c>
      <c r="CV118" s="6">
        <v>100</v>
      </c>
      <c r="CW118" s="6">
        <v>109</v>
      </c>
      <c r="CX118" s="6">
        <v>116</v>
      </c>
      <c r="CY118" s="6">
        <v>122</v>
      </c>
      <c r="CZ118" s="6">
        <v>128</v>
      </c>
      <c r="DA118" s="6">
        <v>134</v>
      </c>
      <c r="DB118" s="6">
        <v>141</v>
      </c>
      <c r="DC118" s="6">
        <v>147</v>
      </c>
      <c r="DD118" s="6">
        <v>154</v>
      </c>
      <c r="DE118" s="6">
        <v>160</v>
      </c>
      <c r="DF118" s="6">
        <v>166</v>
      </c>
      <c r="DG118" s="6">
        <v>169</v>
      </c>
      <c r="DH118" s="6">
        <v>171</v>
      </c>
      <c r="DI118" s="6">
        <v>172</v>
      </c>
      <c r="DJ118" s="6">
        <v>172</v>
      </c>
      <c r="DK118" s="6">
        <v>172</v>
      </c>
      <c r="DL118" s="6">
        <v>172</v>
      </c>
      <c r="DM118" s="6">
        <v>116</v>
      </c>
      <c r="DN118" s="6">
        <f>Tabela2[[#This Row],[1rok]]-Tabela2[[#This Row],[dlugosc_ur]]</f>
        <v>18</v>
      </c>
      <c r="DO118" s="14">
        <f>Tabela2[[#This Row],[2lata]]-Tabela2[[#This Row],[1rok]]</f>
        <v>16</v>
      </c>
      <c r="DP118" s="14">
        <f>Tabela2[[#This Row],[3lata]]-Tabela2[[#This Row],[2lata]]</f>
        <v>10</v>
      </c>
      <c r="DQ118" s="14">
        <f>Tabela2[[#This Row],[4lata]]-Tabela2[[#This Row],[3lata]]</f>
        <v>9</v>
      </c>
      <c r="DR118" s="14">
        <f>Tabela2[[#This Row],[5lat]]-Tabela2[[#This Row],[4lata]]</f>
        <v>7</v>
      </c>
      <c r="DS118" s="14">
        <f>Tabela2[[#This Row],[6lat]]-Tabela2[[#This Row],[5lat]]</f>
        <v>6</v>
      </c>
      <c r="DT118" s="14">
        <f>Tabela2[[#This Row],[7lat]]-Tabela2[[#This Row],[6lat]]</f>
        <v>6</v>
      </c>
      <c r="DU118" s="14">
        <f>Tabela2[[#This Row],[8lat]]-Tabela2[[#This Row],[7lat]]</f>
        <v>6</v>
      </c>
      <c r="DV118" s="14">
        <f>Tabela2[[#This Row],[9lat]]-Tabela2[[#This Row],[8lat]]</f>
        <v>7</v>
      </c>
      <c r="DW118" s="14">
        <f>Tabela2[[#This Row],[10lat]]-Tabela2[[#This Row],[9lat]]</f>
        <v>6</v>
      </c>
      <c r="DX118" s="14">
        <f>Tabela2[[#This Row],[11lat]]-Tabela2[[#This Row],[10lat]]</f>
        <v>7</v>
      </c>
      <c r="DY118" s="14">
        <f>Tabela2[[#This Row],[12lat]]-Tabela2[[#This Row],[11lat]]</f>
        <v>6</v>
      </c>
      <c r="DZ118" s="14">
        <f>Tabela2[[#This Row],[13lat]]-Tabela2[[#This Row],[12lat]]</f>
        <v>6</v>
      </c>
      <c r="EA118" s="14">
        <f>Tabela2[[#This Row],[14lat]]-Tabela2[[#This Row],[13lat]]</f>
        <v>3</v>
      </c>
      <c r="EB118" s="14">
        <f>Tabela2[[#This Row],[15lat]]-Tabela2[[#This Row],[14lat]]</f>
        <v>2</v>
      </c>
      <c r="EC118" s="14">
        <f>Tabela2[[#This Row],[16lat]]-Tabela2[[#This Row],[15lat]]</f>
        <v>1</v>
      </c>
      <c r="ED118" s="14">
        <f>Tabela2[[#This Row],[17 lat]]-Tabela2[[#This Row],[16lat]]</f>
        <v>0</v>
      </c>
      <c r="EE118" s="14">
        <f>Tabela2[[#This Row],[18lat]]-Tabela2[[#This Row],[17 lat]]</f>
        <v>0</v>
      </c>
      <c r="EF118" s="14">
        <f>Tabela2[[#This Row],[19lat]]-Tabela2[[#This Row],[18lat]]</f>
        <v>0</v>
      </c>
    </row>
    <row r="119" spans="1:136" x14ac:dyDescent="0.25">
      <c r="A119">
        <v>581</v>
      </c>
      <c r="B119" s="1" t="s">
        <v>22</v>
      </c>
      <c r="C119">
        <v>47</v>
      </c>
      <c r="D119">
        <v>66</v>
      </c>
      <c r="E119">
        <v>83</v>
      </c>
      <c r="F119">
        <v>92</v>
      </c>
      <c r="G119">
        <v>99</v>
      </c>
      <c r="H119">
        <v>106</v>
      </c>
      <c r="I119">
        <v>111</v>
      </c>
      <c r="J119">
        <v>116</v>
      </c>
      <c r="K119">
        <v>122</v>
      </c>
      <c r="L119">
        <v>128</v>
      </c>
      <c r="M119">
        <v>134</v>
      </c>
      <c r="N119">
        <v>140</v>
      </c>
      <c r="O119">
        <v>146</v>
      </c>
      <c r="P119">
        <v>151</v>
      </c>
      <c r="Q119">
        <v>155</v>
      </c>
      <c r="R119">
        <v>157</v>
      </c>
      <c r="S119">
        <v>158</v>
      </c>
      <c r="T119">
        <v>158</v>
      </c>
      <c r="U119">
        <v>158</v>
      </c>
      <c r="V119">
        <v>158</v>
      </c>
      <c r="W119">
        <f>wzrost[[#This Row],[19lat]]-wzrost[[#This Row],[dlugosc_ur]]</f>
        <v>111</v>
      </c>
      <c r="X119">
        <f>wzrost[[#This Row],[19lat]]-wzrost[[#This Row],[15lat]]</f>
        <v>1</v>
      </c>
      <c r="Y119">
        <f>IF(wzrost[[#This Row],[1rok]]&lt;=5,IF(wzrost[[#This Row],[plec]]="ch",1,0),0)</f>
        <v>0</v>
      </c>
      <c r="Z119" s="1"/>
      <c r="AA119" s="1"/>
      <c r="AB119" s="1" t="e">
        <f>_xlfn.PERCENTILE.INC(wzrost[1rok],5)</f>
        <v>#NUM!</v>
      </c>
      <c r="BC119" s="8">
        <v>59</v>
      </c>
      <c r="BD119" s="8">
        <v>79</v>
      </c>
      <c r="BE119" s="8">
        <v>90</v>
      </c>
      <c r="BF119" s="8">
        <v>100</v>
      </c>
      <c r="BG119" s="8">
        <v>108</v>
      </c>
      <c r="BH119" s="8">
        <v>115</v>
      </c>
      <c r="BI119" s="8">
        <v>122</v>
      </c>
      <c r="BJ119" s="8">
        <v>128</v>
      </c>
      <c r="BK119" s="8">
        <v>134</v>
      </c>
      <c r="BL119" s="8">
        <v>139</v>
      </c>
      <c r="BM119" s="8">
        <v>145</v>
      </c>
      <c r="BN119" s="8">
        <v>151</v>
      </c>
      <c r="BO119" s="8">
        <v>157</v>
      </c>
      <c r="BP119" s="8">
        <v>164</v>
      </c>
      <c r="BQ119" s="8">
        <v>172</v>
      </c>
      <c r="BR119" s="8">
        <v>177</v>
      </c>
      <c r="BS119" s="8">
        <v>181</v>
      </c>
      <c r="BT119" s="8">
        <v>184</v>
      </c>
      <c r="BU119" s="8">
        <v>184</v>
      </c>
      <c r="BV119" s="8">
        <v>185</v>
      </c>
      <c r="BW119" s="9">
        <v>126</v>
      </c>
      <c r="BX119" s="11">
        <f t="shared" si="27"/>
        <v>20</v>
      </c>
      <c r="BY119" s="11">
        <f t="shared" si="28"/>
        <v>11</v>
      </c>
      <c r="BZ119" s="11">
        <f t="shared" si="29"/>
        <v>10</v>
      </c>
      <c r="CA119" s="11">
        <f t="shared" si="30"/>
        <v>8</v>
      </c>
      <c r="CB119" s="11">
        <f t="shared" si="31"/>
        <v>7</v>
      </c>
      <c r="CC119" s="11">
        <f t="shared" si="32"/>
        <v>7</v>
      </c>
      <c r="CD119" s="11">
        <f t="shared" si="33"/>
        <v>6</v>
      </c>
      <c r="CE119" s="11">
        <f t="shared" si="34"/>
        <v>6</v>
      </c>
      <c r="CF119" s="11">
        <f t="shared" si="35"/>
        <v>5</v>
      </c>
      <c r="CG119" s="11">
        <f t="shared" si="36"/>
        <v>6</v>
      </c>
      <c r="CH119" s="11">
        <f t="shared" si="37"/>
        <v>6</v>
      </c>
      <c r="CI119" s="11">
        <f t="shared" si="38"/>
        <v>6</v>
      </c>
      <c r="CJ119" s="11">
        <f t="shared" si="39"/>
        <v>7</v>
      </c>
      <c r="CK119" s="11">
        <f t="shared" si="40"/>
        <v>8</v>
      </c>
      <c r="CL119" s="11">
        <f t="shared" si="41"/>
        <v>5</v>
      </c>
      <c r="CM119" s="11">
        <f t="shared" si="42"/>
        <v>4</v>
      </c>
      <c r="CN119" s="11">
        <f t="shared" si="43"/>
        <v>3</v>
      </c>
      <c r="CO119" s="11">
        <f t="shared" si="44"/>
        <v>0</v>
      </c>
      <c r="CP119" s="11">
        <f t="shared" si="45"/>
        <v>1</v>
      </c>
      <c r="CS119" s="8">
        <v>50</v>
      </c>
      <c r="CT119" s="8">
        <v>68</v>
      </c>
      <c r="CU119" s="8">
        <v>87</v>
      </c>
      <c r="CV119" s="8">
        <v>97</v>
      </c>
      <c r="CW119" s="8">
        <v>105</v>
      </c>
      <c r="CX119" s="8">
        <v>111</v>
      </c>
      <c r="CY119" s="8">
        <v>117</v>
      </c>
      <c r="CZ119" s="8">
        <v>123</v>
      </c>
      <c r="DA119" s="8">
        <v>129</v>
      </c>
      <c r="DB119" s="8">
        <v>135</v>
      </c>
      <c r="DC119" s="8">
        <v>141</v>
      </c>
      <c r="DD119" s="8">
        <v>148</v>
      </c>
      <c r="DE119" s="8">
        <v>154</v>
      </c>
      <c r="DF119" s="8">
        <v>159</v>
      </c>
      <c r="DG119" s="8">
        <v>163</v>
      </c>
      <c r="DH119" s="8">
        <v>165</v>
      </c>
      <c r="DI119" s="8">
        <v>165</v>
      </c>
      <c r="DJ119" s="8">
        <v>166</v>
      </c>
      <c r="DK119" s="8">
        <v>166</v>
      </c>
      <c r="DL119" s="8">
        <v>166</v>
      </c>
      <c r="DM119" s="8">
        <v>116</v>
      </c>
      <c r="DN119" s="6">
        <f>Tabela2[[#This Row],[1rok]]-Tabela2[[#This Row],[dlugosc_ur]]</f>
        <v>18</v>
      </c>
      <c r="DO119" s="14">
        <f>Tabela2[[#This Row],[2lata]]-Tabela2[[#This Row],[1rok]]</f>
        <v>19</v>
      </c>
      <c r="DP119" s="14">
        <f>Tabela2[[#This Row],[3lata]]-Tabela2[[#This Row],[2lata]]</f>
        <v>10</v>
      </c>
      <c r="DQ119" s="14">
        <f>Tabela2[[#This Row],[4lata]]-Tabela2[[#This Row],[3lata]]</f>
        <v>8</v>
      </c>
      <c r="DR119" s="14">
        <f>Tabela2[[#This Row],[5lat]]-Tabela2[[#This Row],[4lata]]</f>
        <v>6</v>
      </c>
      <c r="DS119" s="14">
        <f>Tabela2[[#This Row],[6lat]]-Tabela2[[#This Row],[5lat]]</f>
        <v>6</v>
      </c>
      <c r="DT119" s="14">
        <f>Tabela2[[#This Row],[7lat]]-Tabela2[[#This Row],[6lat]]</f>
        <v>6</v>
      </c>
      <c r="DU119" s="14">
        <f>Tabela2[[#This Row],[8lat]]-Tabela2[[#This Row],[7lat]]</f>
        <v>6</v>
      </c>
      <c r="DV119" s="14">
        <f>Tabela2[[#This Row],[9lat]]-Tabela2[[#This Row],[8lat]]</f>
        <v>6</v>
      </c>
      <c r="DW119" s="14">
        <f>Tabela2[[#This Row],[10lat]]-Tabela2[[#This Row],[9lat]]</f>
        <v>6</v>
      </c>
      <c r="DX119" s="14">
        <f>Tabela2[[#This Row],[11lat]]-Tabela2[[#This Row],[10lat]]</f>
        <v>7</v>
      </c>
      <c r="DY119" s="14">
        <f>Tabela2[[#This Row],[12lat]]-Tabela2[[#This Row],[11lat]]</f>
        <v>6</v>
      </c>
      <c r="DZ119" s="14">
        <f>Tabela2[[#This Row],[13lat]]-Tabela2[[#This Row],[12lat]]</f>
        <v>5</v>
      </c>
      <c r="EA119" s="14">
        <f>Tabela2[[#This Row],[14lat]]-Tabela2[[#This Row],[13lat]]</f>
        <v>4</v>
      </c>
      <c r="EB119" s="14">
        <f>Tabela2[[#This Row],[15lat]]-Tabela2[[#This Row],[14lat]]</f>
        <v>2</v>
      </c>
      <c r="EC119" s="14">
        <f>Tabela2[[#This Row],[16lat]]-Tabela2[[#This Row],[15lat]]</f>
        <v>0</v>
      </c>
      <c r="ED119" s="14">
        <f>Tabela2[[#This Row],[17 lat]]-Tabela2[[#This Row],[16lat]]</f>
        <v>1</v>
      </c>
      <c r="EE119" s="14">
        <f>Tabela2[[#This Row],[18lat]]-Tabela2[[#This Row],[17 lat]]</f>
        <v>0</v>
      </c>
      <c r="EF119" s="14">
        <f>Tabela2[[#This Row],[19lat]]-Tabela2[[#This Row],[18lat]]</f>
        <v>0</v>
      </c>
    </row>
    <row r="120" spans="1:136" x14ac:dyDescent="0.25">
      <c r="A120">
        <v>589</v>
      </c>
      <c r="B120" s="1" t="s">
        <v>22</v>
      </c>
      <c r="C120">
        <v>49</v>
      </c>
      <c r="D120">
        <v>67</v>
      </c>
      <c r="E120">
        <v>84</v>
      </c>
      <c r="F120">
        <v>93</v>
      </c>
      <c r="G120">
        <v>100</v>
      </c>
      <c r="H120">
        <v>107</v>
      </c>
      <c r="I120">
        <v>112</v>
      </c>
      <c r="J120">
        <v>118</v>
      </c>
      <c r="K120">
        <v>123</v>
      </c>
      <c r="L120">
        <v>129</v>
      </c>
      <c r="M120">
        <v>135</v>
      </c>
      <c r="N120">
        <v>141</v>
      </c>
      <c r="O120">
        <v>147</v>
      </c>
      <c r="P120">
        <v>152</v>
      </c>
      <c r="Q120">
        <v>156</v>
      </c>
      <c r="R120">
        <v>158</v>
      </c>
      <c r="S120">
        <v>159</v>
      </c>
      <c r="T120">
        <v>159</v>
      </c>
      <c r="U120">
        <v>159</v>
      </c>
      <c r="V120">
        <v>160</v>
      </c>
      <c r="W120">
        <f>wzrost[[#This Row],[19lat]]-wzrost[[#This Row],[dlugosc_ur]]</f>
        <v>111</v>
      </c>
      <c r="X120">
        <f>wzrost[[#This Row],[19lat]]-wzrost[[#This Row],[15lat]]</f>
        <v>2</v>
      </c>
      <c r="Y120">
        <f>IF(wzrost[[#This Row],[1rok]]&lt;=5,IF(wzrost[[#This Row],[plec]]="ch",1,0),0)</f>
        <v>0</v>
      </c>
      <c r="Z120" s="1"/>
      <c r="AA120" s="1"/>
      <c r="AB120" s="1" t="e">
        <f>_xlfn.PERCENTILE.INC(wzrost[1rok],5)</f>
        <v>#NUM!</v>
      </c>
      <c r="BC120" s="6">
        <v>59</v>
      </c>
      <c r="BD120" s="6">
        <v>79</v>
      </c>
      <c r="BE120" s="6">
        <v>90</v>
      </c>
      <c r="BF120" s="6">
        <v>100</v>
      </c>
      <c r="BG120" s="6">
        <v>108</v>
      </c>
      <c r="BH120" s="6">
        <v>115</v>
      </c>
      <c r="BI120" s="6">
        <v>122</v>
      </c>
      <c r="BJ120" s="6">
        <v>128</v>
      </c>
      <c r="BK120" s="6">
        <v>134</v>
      </c>
      <c r="BL120" s="6">
        <v>139</v>
      </c>
      <c r="BM120" s="6">
        <v>145</v>
      </c>
      <c r="BN120" s="6">
        <v>151</v>
      </c>
      <c r="BO120" s="6">
        <v>157</v>
      </c>
      <c r="BP120" s="6">
        <v>164</v>
      </c>
      <c r="BQ120" s="6">
        <v>172</v>
      </c>
      <c r="BR120" s="6">
        <v>177</v>
      </c>
      <c r="BS120" s="6">
        <v>181</v>
      </c>
      <c r="BT120" s="6">
        <v>184</v>
      </c>
      <c r="BU120" s="6">
        <v>184</v>
      </c>
      <c r="BV120" s="6">
        <v>185</v>
      </c>
      <c r="BW120" s="7">
        <v>126</v>
      </c>
      <c r="BX120" s="11">
        <f t="shared" si="27"/>
        <v>20</v>
      </c>
      <c r="BY120" s="11">
        <f t="shared" si="28"/>
        <v>11</v>
      </c>
      <c r="BZ120" s="11">
        <f t="shared" si="29"/>
        <v>10</v>
      </c>
      <c r="CA120" s="11">
        <f t="shared" si="30"/>
        <v>8</v>
      </c>
      <c r="CB120" s="11">
        <f t="shared" si="31"/>
        <v>7</v>
      </c>
      <c r="CC120" s="11">
        <f t="shared" si="32"/>
        <v>7</v>
      </c>
      <c r="CD120" s="11">
        <f t="shared" si="33"/>
        <v>6</v>
      </c>
      <c r="CE120" s="11">
        <f t="shared" si="34"/>
        <v>6</v>
      </c>
      <c r="CF120" s="11">
        <f t="shared" si="35"/>
        <v>5</v>
      </c>
      <c r="CG120" s="11">
        <f t="shared" si="36"/>
        <v>6</v>
      </c>
      <c r="CH120" s="11">
        <f t="shared" si="37"/>
        <v>6</v>
      </c>
      <c r="CI120" s="11">
        <f t="shared" si="38"/>
        <v>6</v>
      </c>
      <c r="CJ120" s="11">
        <f t="shared" si="39"/>
        <v>7</v>
      </c>
      <c r="CK120" s="11">
        <f t="shared" si="40"/>
        <v>8</v>
      </c>
      <c r="CL120" s="11">
        <f t="shared" si="41"/>
        <v>5</v>
      </c>
      <c r="CM120" s="11">
        <f t="shared" si="42"/>
        <v>4</v>
      </c>
      <c r="CN120" s="11">
        <f t="shared" si="43"/>
        <v>3</v>
      </c>
      <c r="CO120" s="11">
        <f t="shared" si="44"/>
        <v>0</v>
      </c>
      <c r="CP120" s="11">
        <f t="shared" si="45"/>
        <v>1</v>
      </c>
      <c r="CS120" s="6">
        <v>58</v>
      </c>
      <c r="CT120" s="6">
        <v>75</v>
      </c>
      <c r="CU120" s="6">
        <v>91</v>
      </c>
      <c r="CV120" s="6">
        <v>101</v>
      </c>
      <c r="CW120" s="6">
        <v>110</v>
      </c>
      <c r="CX120" s="6">
        <v>117</v>
      </c>
      <c r="CY120" s="6">
        <v>123</v>
      </c>
      <c r="CZ120" s="6">
        <v>130</v>
      </c>
      <c r="DA120" s="6">
        <v>136</v>
      </c>
      <c r="DB120" s="6">
        <v>142</v>
      </c>
      <c r="DC120" s="6">
        <v>149</v>
      </c>
      <c r="DD120" s="6">
        <v>156</v>
      </c>
      <c r="DE120" s="6">
        <v>162</v>
      </c>
      <c r="DF120" s="6">
        <v>168</v>
      </c>
      <c r="DG120" s="6">
        <v>171</v>
      </c>
      <c r="DH120" s="6">
        <v>173</v>
      </c>
      <c r="DI120" s="6">
        <v>174</v>
      </c>
      <c r="DJ120" s="6">
        <v>174</v>
      </c>
      <c r="DK120" s="6">
        <v>174</v>
      </c>
      <c r="DL120" s="6">
        <v>174</v>
      </c>
      <c r="DM120" s="6">
        <v>116</v>
      </c>
      <c r="DN120" s="6">
        <f>Tabela2[[#This Row],[1rok]]-Tabela2[[#This Row],[dlugosc_ur]]</f>
        <v>17</v>
      </c>
      <c r="DO120" s="14">
        <f>Tabela2[[#This Row],[2lata]]-Tabela2[[#This Row],[1rok]]</f>
        <v>16</v>
      </c>
      <c r="DP120" s="14">
        <f>Tabela2[[#This Row],[3lata]]-Tabela2[[#This Row],[2lata]]</f>
        <v>10</v>
      </c>
      <c r="DQ120" s="14">
        <f>Tabela2[[#This Row],[4lata]]-Tabela2[[#This Row],[3lata]]</f>
        <v>9</v>
      </c>
      <c r="DR120" s="14">
        <f>Tabela2[[#This Row],[5lat]]-Tabela2[[#This Row],[4lata]]</f>
        <v>7</v>
      </c>
      <c r="DS120" s="14">
        <f>Tabela2[[#This Row],[6lat]]-Tabela2[[#This Row],[5lat]]</f>
        <v>6</v>
      </c>
      <c r="DT120" s="14">
        <f>Tabela2[[#This Row],[7lat]]-Tabela2[[#This Row],[6lat]]</f>
        <v>7</v>
      </c>
      <c r="DU120" s="14">
        <f>Tabela2[[#This Row],[8lat]]-Tabela2[[#This Row],[7lat]]</f>
        <v>6</v>
      </c>
      <c r="DV120" s="14">
        <f>Tabela2[[#This Row],[9lat]]-Tabela2[[#This Row],[8lat]]</f>
        <v>6</v>
      </c>
      <c r="DW120" s="14">
        <f>Tabela2[[#This Row],[10lat]]-Tabela2[[#This Row],[9lat]]</f>
        <v>7</v>
      </c>
      <c r="DX120" s="14">
        <f>Tabela2[[#This Row],[11lat]]-Tabela2[[#This Row],[10lat]]</f>
        <v>7</v>
      </c>
      <c r="DY120" s="14">
        <f>Tabela2[[#This Row],[12lat]]-Tabela2[[#This Row],[11lat]]</f>
        <v>6</v>
      </c>
      <c r="DZ120" s="14">
        <f>Tabela2[[#This Row],[13lat]]-Tabela2[[#This Row],[12lat]]</f>
        <v>6</v>
      </c>
      <c r="EA120" s="14">
        <f>Tabela2[[#This Row],[14lat]]-Tabela2[[#This Row],[13lat]]</f>
        <v>3</v>
      </c>
      <c r="EB120" s="14">
        <f>Tabela2[[#This Row],[15lat]]-Tabela2[[#This Row],[14lat]]</f>
        <v>2</v>
      </c>
      <c r="EC120" s="14">
        <f>Tabela2[[#This Row],[16lat]]-Tabela2[[#This Row],[15lat]]</f>
        <v>1</v>
      </c>
      <c r="ED120" s="14">
        <f>Tabela2[[#This Row],[17 lat]]-Tabela2[[#This Row],[16lat]]</f>
        <v>0</v>
      </c>
      <c r="EE120" s="14">
        <f>Tabela2[[#This Row],[18lat]]-Tabela2[[#This Row],[17 lat]]</f>
        <v>0</v>
      </c>
      <c r="EF120" s="14">
        <f>Tabela2[[#This Row],[19lat]]-Tabela2[[#This Row],[18lat]]</f>
        <v>0</v>
      </c>
    </row>
    <row r="121" spans="1:136" x14ac:dyDescent="0.25">
      <c r="A121">
        <v>608</v>
      </c>
      <c r="B121" s="1" t="s">
        <v>22</v>
      </c>
      <c r="C121">
        <v>49</v>
      </c>
      <c r="D121">
        <v>67</v>
      </c>
      <c r="E121">
        <v>84</v>
      </c>
      <c r="F121">
        <v>93</v>
      </c>
      <c r="G121">
        <v>100</v>
      </c>
      <c r="H121">
        <v>107</v>
      </c>
      <c r="I121">
        <v>112</v>
      </c>
      <c r="J121">
        <v>118</v>
      </c>
      <c r="K121">
        <v>123</v>
      </c>
      <c r="L121">
        <v>129</v>
      </c>
      <c r="M121">
        <v>135</v>
      </c>
      <c r="N121">
        <v>141</v>
      </c>
      <c r="O121">
        <v>147</v>
      </c>
      <c r="P121">
        <v>152</v>
      </c>
      <c r="Q121">
        <v>156</v>
      </c>
      <c r="R121">
        <v>158</v>
      </c>
      <c r="S121">
        <v>159</v>
      </c>
      <c r="T121">
        <v>159</v>
      </c>
      <c r="U121">
        <v>159</v>
      </c>
      <c r="V121">
        <v>160</v>
      </c>
      <c r="W121">
        <f>wzrost[[#This Row],[19lat]]-wzrost[[#This Row],[dlugosc_ur]]</f>
        <v>111</v>
      </c>
      <c r="X121">
        <f>wzrost[[#This Row],[19lat]]-wzrost[[#This Row],[15lat]]</f>
        <v>2</v>
      </c>
      <c r="Y121">
        <f>IF(wzrost[[#This Row],[1rok]]&lt;=5,IF(wzrost[[#This Row],[plec]]="ch",1,0),0)</f>
        <v>0</v>
      </c>
      <c r="Z121" s="1"/>
      <c r="AA121" s="1"/>
      <c r="AB121" s="1" t="e">
        <f>_xlfn.PERCENTILE.INC(wzrost[1rok],5)</f>
        <v>#NUM!</v>
      </c>
      <c r="BC121" s="8">
        <v>58</v>
      </c>
      <c r="BD121" s="8">
        <v>78</v>
      </c>
      <c r="BE121" s="8">
        <v>90</v>
      </c>
      <c r="BF121" s="8">
        <v>99</v>
      </c>
      <c r="BG121" s="8">
        <v>107</v>
      </c>
      <c r="BH121" s="8">
        <v>114</v>
      </c>
      <c r="BI121" s="8">
        <v>121</v>
      </c>
      <c r="BJ121" s="8">
        <v>127</v>
      </c>
      <c r="BK121" s="8">
        <v>133</v>
      </c>
      <c r="BL121" s="8">
        <v>138</v>
      </c>
      <c r="BM121" s="8">
        <v>144</v>
      </c>
      <c r="BN121" s="8">
        <v>150</v>
      </c>
      <c r="BO121" s="8">
        <v>156</v>
      </c>
      <c r="BP121" s="8">
        <v>163</v>
      </c>
      <c r="BQ121" s="8">
        <v>171</v>
      </c>
      <c r="BR121" s="8">
        <v>176</v>
      </c>
      <c r="BS121" s="8">
        <v>180</v>
      </c>
      <c r="BT121" s="8">
        <v>183</v>
      </c>
      <c r="BU121" s="8">
        <v>183</v>
      </c>
      <c r="BV121" s="8">
        <v>184</v>
      </c>
      <c r="BW121" s="9">
        <v>126</v>
      </c>
      <c r="BX121" s="11">
        <f t="shared" si="27"/>
        <v>20</v>
      </c>
      <c r="BY121" s="11">
        <f t="shared" si="28"/>
        <v>12</v>
      </c>
      <c r="BZ121" s="11">
        <f t="shared" si="29"/>
        <v>9</v>
      </c>
      <c r="CA121" s="11">
        <f t="shared" si="30"/>
        <v>8</v>
      </c>
      <c r="CB121" s="11">
        <f t="shared" si="31"/>
        <v>7</v>
      </c>
      <c r="CC121" s="11">
        <f t="shared" si="32"/>
        <v>7</v>
      </c>
      <c r="CD121" s="11">
        <f t="shared" si="33"/>
        <v>6</v>
      </c>
      <c r="CE121" s="11">
        <f t="shared" si="34"/>
        <v>6</v>
      </c>
      <c r="CF121" s="11">
        <f t="shared" si="35"/>
        <v>5</v>
      </c>
      <c r="CG121" s="11">
        <f t="shared" si="36"/>
        <v>6</v>
      </c>
      <c r="CH121" s="11">
        <f t="shared" si="37"/>
        <v>6</v>
      </c>
      <c r="CI121" s="11">
        <f t="shared" si="38"/>
        <v>6</v>
      </c>
      <c r="CJ121" s="11">
        <f t="shared" si="39"/>
        <v>7</v>
      </c>
      <c r="CK121" s="11">
        <f t="shared" si="40"/>
        <v>8</v>
      </c>
      <c r="CL121" s="11">
        <f t="shared" si="41"/>
        <v>5</v>
      </c>
      <c r="CM121" s="11">
        <f t="shared" si="42"/>
        <v>4</v>
      </c>
      <c r="CN121" s="11">
        <f t="shared" si="43"/>
        <v>3</v>
      </c>
      <c r="CO121" s="11">
        <f t="shared" si="44"/>
        <v>0</v>
      </c>
      <c r="CP121" s="11">
        <f t="shared" si="45"/>
        <v>1</v>
      </c>
      <c r="CS121" s="8">
        <v>56</v>
      </c>
      <c r="CT121" s="8">
        <v>74</v>
      </c>
      <c r="CU121" s="8">
        <v>90</v>
      </c>
      <c r="CV121" s="8">
        <v>100</v>
      </c>
      <c r="CW121" s="8">
        <v>109</v>
      </c>
      <c r="CX121" s="8">
        <v>116</v>
      </c>
      <c r="CY121" s="8">
        <v>122</v>
      </c>
      <c r="CZ121" s="8">
        <v>128</v>
      </c>
      <c r="DA121" s="8">
        <v>134</v>
      </c>
      <c r="DB121" s="8">
        <v>141</v>
      </c>
      <c r="DC121" s="8">
        <v>147</v>
      </c>
      <c r="DD121" s="8">
        <v>154</v>
      </c>
      <c r="DE121" s="8">
        <v>161</v>
      </c>
      <c r="DF121" s="8">
        <v>166</v>
      </c>
      <c r="DG121" s="8">
        <v>169</v>
      </c>
      <c r="DH121" s="8">
        <v>171</v>
      </c>
      <c r="DI121" s="8">
        <v>172</v>
      </c>
      <c r="DJ121" s="8">
        <v>172</v>
      </c>
      <c r="DK121" s="8">
        <v>172</v>
      </c>
      <c r="DL121" s="8">
        <v>172</v>
      </c>
      <c r="DM121" s="8">
        <v>116</v>
      </c>
      <c r="DN121" s="6">
        <f>Tabela2[[#This Row],[1rok]]-Tabela2[[#This Row],[dlugosc_ur]]</f>
        <v>18</v>
      </c>
      <c r="DO121" s="14">
        <f>Tabela2[[#This Row],[2lata]]-Tabela2[[#This Row],[1rok]]</f>
        <v>16</v>
      </c>
      <c r="DP121" s="14">
        <f>Tabela2[[#This Row],[3lata]]-Tabela2[[#This Row],[2lata]]</f>
        <v>10</v>
      </c>
      <c r="DQ121" s="14">
        <f>Tabela2[[#This Row],[4lata]]-Tabela2[[#This Row],[3lata]]</f>
        <v>9</v>
      </c>
      <c r="DR121" s="14">
        <f>Tabela2[[#This Row],[5lat]]-Tabela2[[#This Row],[4lata]]</f>
        <v>7</v>
      </c>
      <c r="DS121" s="14">
        <f>Tabela2[[#This Row],[6lat]]-Tabela2[[#This Row],[5lat]]</f>
        <v>6</v>
      </c>
      <c r="DT121" s="14">
        <f>Tabela2[[#This Row],[7lat]]-Tabela2[[#This Row],[6lat]]</f>
        <v>6</v>
      </c>
      <c r="DU121" s="14">
        <f>Tabela2[[#This Row],[8lat]]-Tabela2[[#This Row],[7lat]]</f>
        <v>6</v>
      </c>
      <c r="DV121" s="14">
        <f>Tabela2[[#This Row],[9lat]]-Tabela2[[#This Row],[8lat]]</f>
        <v>7</v>
      </c>
      <c r="DW121" s="14">
        <f>Tabela2[[#This Row],[10lat]]-Tabela2[[#This Row],[9lat]]</f>
        <v>6</v>
      </c>
      <c r="DX121" s="14">
        <f>Tabela2[[#This Row],[11lat]]-Tabela2[[#This Row],[10lat]]</f>
        <v>7</v>
      </c>
      <c r="DY121" s="14">
        <f>Tabela2[[#This Row],[12lat]]-Tabela2[[#This Row],[11lat]]</f>
        <v>7</v>
      </c>
      <c r="DZ121" s="14">
        <f>Tabela2[[#This Row],[13lat]]-Tabela2[[#This Row],[12lat]]</f>
        <v>5</v>
      </c>
      <c r="EA121" s="14">
        <f>Tabela2[[#This Row],[14lat]]-Tabela2[[#This Row],[13lat]]</f>
        <v>3</v>
      </c>
      <c r="EB121" s="14">
        <f>Tabela2[[#This Row],[15lat]]-Tabela2[[#This Row],[14lat]]</f>
        <v>2</v>
      </c>
      <c r="EC121" s="14">
        <f>Tabela2[[#This Row],[16lat]]-Tabela2[[#This Row],[15lat]]</f>
        <v>1</v>
      </c>
      <c r="ED121" s="14">
        <f>Tabela2[[#This Row],[17 lat]]-Tabela2[[#This Row],[16lat]]</f>
        <v>0</v>
      </c>
      <c r="EE121" s="14">
        <f>Tabela2[[#This Row],[18lat]]-Tabela2[[#This Row],[17 lat]]</f>
        <v>0</v>
      </c>
      <c r="EF121" s="14">
        <f>Tabela2[[#This Row],[19lat]]-Tabela2[[#This Row],[18lat]]</f>
        <v>0</v>
      </c>
    </row>
    <row r="122" spans="1:136" x14ac:dyDescent="0.25">
      <c r="A122">
        <v>612</v>
      </c>
      <c r="B122" s="1" t="s">
        <v>22</v>
      </c>
      <c r="C122">
        <v>48</v>
      </c>
      <c r="D122">
        <v>67</v>
      </c>
      <c r="E122">
        <v>83</v>
      </c>
      <c r="F122">
        <v>92</v>
      </c>
      <c r="G122">
        <v>100</v>
      </c>
      <c r="H122">
        <v>106</v>
      </c>
      <c r="I122">
        <v>111</v>
      </c>
      <c r="J122">
        <v>117</v>
      </c>
      <c r="K122">
        <v>122</v>
      </c>
      <c r="L122">
        <v>128</v>
      </c>
      <c r="M122">
        <v>134</v>
      </c>
      <c r="N122">
        <v>140</v>
      </c>
      <c r="O122">
        <v>146</v>
      </c>
      <c r="P122">
        <v>151</v>
      </c>
      <c r="Q122">
        <v>155</v>
      </c>
      <c r="R122">
        <v>157</v>
      </c>
      <c r="S122">
        <v>158</v>
      </c>
      <c r="T122">
        <v>158</v>
      </c>
      <c r="U122">
        <v>159</v>
      </c>
      <c r="V122">
        <v>159</v>
      </c>
      <c r="W122">
        <f>wzrost[[#This Row],[19lat]]-wzrost[[#This Row],[dlugosc_ur]]</f>
        <v>111</v>
      </c>
      <c r="X122">
        <f>wzrost[[#This Row],[19lat]]-wzrost[[#This Row],[15lat]]</f>
        <v>2</v>
      </c>
      <c r="Y122">
        <f>IF(wzrost[[#This Row],[1rok]]&lt;=5,IF(wzrost[[#This Row],[plec]]="ch",1,0),0)</f>
        <v>0</v>
      </c>
      <c r="Z122" s="1"/>
      <c r="AA122" s="1"/>
      <c r="AB122" s="1" t="e">
        <f>_xlfn.PERCENTILE.INC(wzrost[1rok],5)</f>
        <v>#NUM!</v>
      </c>
      <c r="BC122" s="6">
        <v>59</v>
      </c>
      <c r="BD122" s="6">
        <v>79</v>
      </c>
      <c r="BE122" s="6">
        <v>90</v>
      </c>
      <c r="BF122" s="6">
        <v>100</v>
      </c>
      <c r="BG122" s="6">
        <v>108</v>
      </c>
      <c r="BH122" s="6">
        <v>115</v>
      </c>
      <c r="BI122" s="6">
        <v>122</v>
      </c>
      <c r="BJ122" s="6">
        <v>128</v>
      </c>
      <c r="BK122" s="6">
        <v>134</v>
      </c>
      <c r="BL122" s="6">
        <v>139</v>
      </c>
      <c r="BM122" s="6">
        <v>145</v>
      </c>
      <c r="BN122" s="6">
        <v>151</v>
      </c>
      <c r="BO122" s="6">
        <v>157</v>
      </c>
      <c r="BP122" s="6">
        <v>164</v>
      </c>
      <c r="BQ122" s="6">
        <v>172</v>
      </c>
      <c r="BR122" s="6">
        <v>177</v>
      </c>
      <c r="BS122" s="6">
        <v>181</v>
      </c>
      <c r="BT122" s="6">
        <v>184</v>
      </c>
      <c r="BU122" s="6">
        <v>184</v>
      </c>
      <c r="BV122" s="6">
        <v>185</v>
      </c>
      <c r="BW122" s="7">
        <v>126</v>
      </c>
      <c r="BX122" s="11">
        <f t="shared" si="27"/>
        <v>20</v>
      </c>
      <c r="BY122" s="11">
        <f t="shared" si="28"/>
        <v>11</v>
      </c>
      <c r="BZ122" s="11">
        <f t="shared" si="29"/>
        <v>10</v>
      </c>
      <c r="CA122" s="11">
        <f t="shared" si="30"/>
        <v>8</v>
      </c>
      <c r="CB122" s="11">
        <f t="shared" si="31"/>
        <v>7</v>
      </c>
      <c r="CC122" s="11">
        <f t="shared" si="32"/>
        <v>7</v>
      </c>
      <c r="CD122" s="11">
        <f t="shared" si="33"/>
        <v>6</v>
      </c>
      <c r="CE122" s="11">
        <f t="shared" si="34"/>
        <v>6</v>
      </c>
      <c r="CF122" s="11">
        <f t="shared" si="35"/>
        <v>5</v>
      </c>
      <c r="CG122" s="11">
        <f t="shared" si="36"/>
        <v>6</v>
      </c>
      <c r="CH122" s="11">
        <f t="shared" si="37"/>
        <v>6</v>
      </c>
      <c r="CI122" s="11">
        <f t="shared" si="38"/>
        <v>6</v>
      </c>
      <c r="CJ122" s="11">
        <f t="shared" si="39"/>
        <v>7</v>
      </c>
      <c r="CK122" s="11">
        <f t="shared" si="40"/>
        <v>8</v>
      </c>
      <c r="CL122" s="11">
        <f t="shared" si="41"/>
        <v>5</v>
      </c>
      <c r="CM122" s="11">
        <f t="shared" si="42"/>
        <v>4</v>
      </c>
      <c r="CN122" s="11">
        <f t="shared" si="43"/>
        <v>3</v>
      </c>
      <c r="CO122" s="11">
        <f t="shared" si="44"/>
        <v>0</v>
      </c>
      <c r="CP122" s="11">
        <f t="shared" si="45"/>
        <v>1</v>
      </c>
      <c r="CS122" s="6">
        <v>56</v>
      </c>
      <c r="CT122" s="6">
        <v>74</v>
      </c>
      <c r="CU122" s="6">
        <v>90</v>
      </c>
      <c r="CV122" s="6">
        <v>100</v>
      </c>
      <c r="CW122" s="6">
        <v>108</v>
      </c>
      <c r="CX122" s="6">
        <v>115</v>
      </c>
      <c r="CY122" s="6">
        <v>121</v>
      </c>
      <c r="CZ122" s="6">
        <v>127</v>
      </c>
      <c r="DA122" s="6">
        <v>134</v>
      </c>
      <c r="DB122" s="6">
        <v>140</v>
      </c>
      <c r="DC122" s="6">
        <v>147</v>
      </c>
      <c r="DD122" s="6">
        <v>153</v>
      </c>
      <c r="DE122" s="6">
        <v>160</v>
      </c>
      <c r="DF122" s="6">
        <v>165</v>
      </c>
      <c r="DG122" s="6">
        <v>169</v>
      </c>
      <c r="DH122" s="6">
        <v>170</v>
      </c>
      <c r="DI122" s="6">
        <v>171</v>
      </c>
      <c r="DJ122" s="6">
        <v>171</v>
      </c>
      <c r="DK122" s="6">
        <v>171</v>
      </c>
      <c r="DL122" s="6">
        <v>171</v>
      </c>
      <c r="DM122" s="6">
        <v>115</v>
      </c>
      <c r="DN122" s="6">
        <f>Tabela2[[#This Row],[1rok]]-Tabela2[[#This Row],[dlugosc_ur]]</f>
        <v>18</v>
      </c>
      <c r="DO122" s="14">
        <f>Tabela2[[#This Row],[2lata]]-Tabela2[[#This Row],[1rok]]</f>
        <v>16</v>
      </c>
      <c r="DP122" s="14">
        <f>Tabela2[[#This Row],[3lata]]-Tabela2[[#This Row],[2lata]]</f>
        <v>10</v>
      </c>
      <c r="DQ122" s="14">
        <f>Tabela2[[#This Row],[4lata]]-Tabela2[[#This Row],[3lata]]</f>
        <v>8</v>
      </c>
      <c r="DR122" s="14">
        <f>Tabela2[[#This Row],[5lat]]-Tabela2[[#This Row],[4lata]]</f>
        <v>7</v>
      </c>
      <c r="DS122" s="14">
        <f>Tabela2[[#This Row],[6lat]]-Tabela2[[#This Row],[5lat]]</f>
        <v>6</v>
      </c>
      <c r="DT122" s="14">
        <f>Tabela2[[#This Row],[7lat]]-Tabela2[[#This Row],[6lat]]</f>
        <v>6</v>
      </c>
      <c r="DU122" s="14">
        <f>Tabela2[[#This Row],[8lat]]-Tabela2[[#This Row],[7lat]]</f>
        <v>7</v>
      </c>
      <c r="DV122" s="14">
        <f>Tabela2[[#This Row],[9lat]]-Tabela2[[#This Row],[8lat]]</f>
        <v>6</v>
      </c>
      <c r="DW122" s="14">
        <f>Tabela2[[#This Row],[10lat]]-Tabela2[[#This Row],[9lat]]</f>
        <v>7</v>
      </c>
      <c r="DX122" s="14">
        <f>Tabela2[[#This Row],[11lat]]-Tabela2[[#This Row],[10lat]]</f>
        <v>6</v>
      </c>
      <c r="DY122" s="14">
        <f>Tabela2[[#This Row],[12lat]]-Tabela2[[#This Row],[11lat]]</f>
        <v>7</v>
      </c>
      <c r="DZ122" s="14">
        <f>Tabela2[[#This Row],[13lat]]-Tabela2[[#This Row],[12lat]]</f>
        <v>5</v>
      </c>
      <c r="EA122" s="14">
        <f>Tabela2[[#This Row],[14lat]]-Tabela2[[#This Row],[13lat]]</f>
        <v>4</v>
      </c>
      <c r="EB122" s="14">
        <f>Tabela2[[#This Row],[15lat]]-Tabela2[[#This Row],[14lat]]</f>
        <v>1</v>
      </c>
      <c r="EC122" s="14">
        <f>Tabela2[[#This Row],[16lat]]-Tabela2[[#This Row],[15lat]]</f>
        <v>1</v>
      </c>
      <c r="ED122" s="14">
        <f>Tabela2[[#This Row],[17 lat]]-Tabela2[[#This Row],[16lat]]</f>
        <v>0</v>
      </c>
      <c r="EE122" s="14">
        <f>Tabela2[[#This Row],[18lat]]-Tabela2[[#This Row],[17 lat]]</f>
        <v>0</v>
      </c>
      <c r="EF122" s="14">
        <f>Tabela2[[#This Row],[19lat]]-Tabela2[[#This Row],[18lat]]</f>
        <v>0</v>
      </c>
    </row>
    <row r="123" spans="1:136" x14ac:dyDescent="0.25">
      <c r="A123">
        <v>625</v>
      </c>
      <c r="B123" s="1" t="s">
        <v>22</v>
      </c>
      <c r="C123">
        <v>46</v>
      </c>
      <c r="D123">
        <v>64</v>
      </c>
      <c r="E123">
        <v>82</v>
      </c>
      <c r="F123">
        <v>91</v>
      </c>
      <c r="G123">
        <v>98</v>
      </c>
      <c r="H123">
        <v>105</v>
      </c>
      <c r="I123">
        <v>110</v>
      </c>
      <c r="J123">
        <v>115</v>
      </c>
      <c r="K123">
        <v>121</v>
      </c>
      <c r="L123">
        <v>126</v>
      </c>
      <c r="M123">
        <v>132</v>
      </c>
      <c r="N123">
        <v>138</v>
      </c>
      <c r="O123">
        <v>144</v>
      </c>
      <c r="P123">
        <v>149</v>
      </c>
      <c r="Q123">
        <v>153</v>
      </c>
      <c r="R123">
        <v>155</v>
      </c>
      <c r="S123">
        <v>156</v>
      </c>
      <c r="T123">
        <v>156</v>
      </c>
      <c r="U123">
        <v>156</v>
      </c>
      <c r="V123">
        <v>157</v>
      </c>
      <c r="W123">
        <f>wzrost[[#This Row],[19lat]]-wzrost[[#This Row],[dlugosc_ur]]</f>
        <v>111</v>
      </c>
      <c r="X123">
        <f>wzrost[[#This Row],[19lat]]-wzrost[[#This Row],[15lat]]</f>
        <v>2</v>
      </c>
      <c r="Y123">
        <f>IF(wzrost[[#This Row],[1rok]]&lt;=5,IF(wzrost[[#This Row],[plec]]="ch",1,0),0)</f>
        <v>0</v>
      </c>
      <c r="Z123" s="1"/>
      <c r="AA123" s="1"/>
      <c r="AB123" s="1" t="e">
        <f>_xlfn.PERCENTILE.INC(wzrost[1rok],5)</f>
        <v>#NUM!</v>
      </c>
      <c r="BC123" s="8">
        <v>58</v>
      </c>
      <c r="BD123" s="8">
        <v>78</v>
      </c>
      <c r="BE123" s="8">
        <v>90</v>
      </c>
      <c r="BF123" s="8">
        <v>99</v>
      </c>
      <c r="BG123" s="8">
        <v>107</v>
      </c>
      <c r="BH123" s="8">
        <v>114</v>
      </c>
      <c r="BI123" s="8">
        <v>120</v>
      </c>
      <c r="BJ123" s="8">
        <v>126</v>
      </c>
      <c r="BK123" s="8">
        <v>132</v>
      </c>
      <c r="BL123" s="8">
        <v>138</v>
      </c>
      <c r="BM123" s="8">
        <v>144</v>
      </c>
      <c r="BN123" s="8">
        <v>149</v>
      </c>
      <c r="BO123" s="8">
        <v>156</v>
      </c>
      <c r="BP123" s="8">
        <v>163</v>
      </c>
      <c r="BQ123" s="8">
        <v>170</v>
      </c>
      <c r="BR123" s="8">
        <v>176</v>
      </c>
      <c r="BS123" s="8">
        <v>180</v>
      </c>
      <c r="BT123" s="8">
        <v>182</v>
      </c>
      <c r="BU123" s="8">
        <v>183</v>
      </c>
      <c r="BV123" s="8">
        <v>184</v>
      </c>
      <c r="BW123" s="9">
        <v>126</v>
      </c>
      <c r="BX123" s="11">
        <f t="shared" si="27"/>
        <v>20</v>
      </c>
      <c r="BY123" s="11">
        <f t="shared" si="28"/>
        <v>12</v>
      </c>
      <c r="BZ123" s="11">
        <f t="shared" si="29"/>
        <v>9</v>
      </c>
      <c r="CA123" s="11">
        <f t="shared" si="30"/>
        <v>8</v>
      </c>
      <c r="CB123" s="11">
        <f t="shared" si="31"/>
        <v>7</v>
      </c>
      <c r="CC123" s="11">
        <f t="shared" si="32"/>
        <v>6</v>
      </c>
      <c r="CD123" s="11">
        <f t="shared" si="33"/>
        <v>6</v>
      </c>
      <c r="CE123" s="11">
        <f t="shared" si="34"/>
        <v>6</v>
      </c>
      <c r="CF123" s="11">
        <f t="shared" si="35"/>
        <v>6</v>
      </c>
      <c r="CG123" s="11">
        <f t="shared" si="36"/>
        <v>6</v>
      </c>
      <c r="CH123" s="11">
        <f t="shared" si="37"/>
        <v>5</v>
      </c>
      <c r="CI123" s="11">
        <f t="shared" si="38"/>
        <v>7</v>
      </c>
      <c r="CJ123" s="11">
        <f t="shared" si="39"/>
        <v>7</v>
      </c>
      <c r="CK123" s="11">
        <f t="shared" si="40"/>
        <v>7</v>
      </c>
      <c r="CL123" s="11">
        <f t="shared" si="41"/>
        <v>6</v>
      </c>
      <c r="CM123" s="11">
        <f t="shared" si="42"/>
        <v>4</v>
      </c>
      <c r="CN123" s="11">
        <f t="shared" si="43"/>
        <v>2</v>
      </c>
      <c r="CO123" s="11">
        <f t="shared" si="44"/>
        <v>1</v>
      </c>
      <c r="CP123" s="11">
        <f t="shared" si="45"/>
        <v>1</v>
      </c>
      <c r="CS123" s="8">
        <v>53</v>
      </c>
      <c r="CT123" s="8">
        <v>71</v>
      </c>
      <c r="CU123" s="8">
        <v>88</v>
      </c>
      <c r="CV123" s="8">
        <v>97</v>
      </c>
      <c r="CW123" s="8">
        <v>105</v>
      </c>
      <c r="CX123" s="8">
        <v>112</v>
      </c>
      <c r="CY123" s="8">
        <v>118</v>
      </c>
      <c r="CZ123" s="8">
        <v>124</v>
      </c>
      <c r="DA123" s="8">
        <v>130</v>
      </c>
      <c r="DB123" s="8">
        <v>136</v>
      </c>
      <c r="DC123" s="8">
        <v>142</v>
      </c>
      <c r="DD123" s="8">
        <v>149</v>
      </c>
      <c r="DE123" s="8">
        <v>155</v>
      </c>
      <c r="DF123" s="8">
        <v>161</v>
      </c>
      <c r="DG123" s="8">
        <v>164</v>
      </c>
      <c r="DH123" s="8">
        <v>166</v>
      </c>
      <c r="DI123" s="8">
        <v>167</v>
      </c>
      <c r="DJ123" s="8">
        <v>167</v>
      </c>
      <c r="DK123" s="8">
        <v>168</v>
      </c>
      <c r="DL123" s="8">
        <v>168</v>
      </c>
      <c r="DM123" s="8">
        <v>115</v>
      </c>
      <c r="DN123" s="6">
        <f>Tabela2[[#This Row],[1rok]]-Tabela2[[#This Row],[dlugosc_ur]]</f>
        <v>18</v>
      </c>
      <c r="DO123" s="14">
        <f>Tabela2[[#This Row],[2lata]]-Tabela2[[#This Row],[1rok]]</f>
        <v>17</v>
      </c>
      <c r="DP123" s="14">
        <f>Tabela2[[#This Row],[3lata]]-Tabela2[[#This Row],[2lata]]</f>
        <v>9</v>
      </c>
      <c r="DQ123" s="14">
        <f>Tabela2[[#This Row],[4lata]]-Tabela2[[#This Row],[3lata]]</f>
        <v>8</v>
      </c>
      <c r="DR123" s="14">
        <f>Tabela2[[#This Row],[5lat]]-Tabela2[[#This Row],[4lata]]</f>
        <v>7</v>
      </c>
      <c r="DS123" s="14">
        <f>Tabela2[[#This Row],[6lat]]-Tabela2[[#This Row],[5lat]]</f>
        <v>6</v>
      </c>
      <c r="DT123" s="14">
        <f>Tabela2[[#This Row],[7lat]]-Tabela2[[#This Row],[6lat]]</f>
        <v>6</v>
      </c>
      <c r="DU123" s="14">
        <f>Tabela2[[#This Row],[8lat]]-Tabela2[[#This Row],[7lat]]</f>
        <v>6</v>
      </c>
      <c r="DV123" s="14">
        <f>Tabela2[[#This Row],[9lat]]-Tabela2[[#This Row],[8lat]]</f>
        <v>6</v>
      </c>
      <c r="DW123" s="14">
        <f>Tabela2[[#This Row],[10lat]]-Tabela2[[#This Row],[9lat]]</f>
        <v>6</v>
      </c>
      <c r="DX123" s="14">
        <f>Tabela2[[#This Row],[11lat]]-Tabela2[[#This Row],[10lat]]</f>
        <v>7</v>
      </c>
      <c r="DY123" s="14">
        <f>Tabela2[[#This Row],[12lat]]-Tabela2[[#This Row],[11lat]]</f>
        <v>6</v>
      </c>
      <c r="DZ123" s="14">
        <f>Tabela2[[#This Row],[13lat]]-Tabela2[[#This Row],[12lat]]</f>
        <v>6</v>
      </c>
      <c r="EA123" s="14">
        <f>Tabela2[[#This Row],[14lat]]-Tabela2[[#This Row],[13lat]]</f>
        <v>3</v>
      </c>
      <c r="EB123" s="14">
        <f>Tabela2[[#This Row],[15lat]]-Tabela2[[#This Row],[14lat]]</f>
        <v>2</v>
      </c>
      <c r="EC123" s="14">
        <f>Tabela2[[#This Row],[16lat]]-Tabela2[[#This Row],[15lat]]</f>
        <v>1</v>
      </c>
      <c r="ED123" s="14">
        <f>Tabela2[[#This Row],[17 lat]]-Tabela2[[#This Row],[16lat]]</f>
        <v>0</v>
      </c>
      <c r="EE123" s="14">
        <f>Tabela2[[#This Row],[18lat]]-Tabela2[[#This Row],[17 lat]]</f>
        <v>1</v>
      </c>
      <c r="EF123" s="14">
        <f>Tabela2[[#This Row],[19lat]]-Tabela2[[#This Row],[18lat]]</f>
        <v>0</v>
      </c>
    </row>
    <row r="124" spans="1:136" x14ac:dyDescent="0.25">
      <c r="A124">
        <v>654</v>
      </c>
      <c r="B124" s="1" t="s">
        <v>22</v>
      </c>
      <c r="C124">
        <v>48</v>
      </c>
      <c r="D124">
        <v>67</v>
      </c>
      <c r="E124">
        <v>84</v>
      </c>
      <c r="F124">
        <v>92</v>
      </c>
      <c r="G124">
        <v>100</v>
      </c>
      <c r="H124">
        <v>106</v>
      </c>
      <c r="I124">
        <v>111</v>
      </c>
      <c r="J124">
        <v>117</v>
      </c>
      <c r="K124">
        <v>122</v>
      </c>
      <c r="L124">
        <v>128</v>
      </c>
      <c r="M124">
        <v>134</v>
      </c>
      <c r="N124">
        <v>140</v>
      </c>
      <c r="O124">
        <v>146</v>
      </c>
      <c r="P124">
        <v>152</v>
      </c>
      <c r="Q124">
        <v>155</v>
      </c>
      <c r="R124">
        <v>157</v>
      </c>
      <c r="S124">
        <v>158</v>
      </c>
      <c r="T124">
        <v>158</v>
      </c>
      <c r="U124">
        <v>159</v>
      </c>
      <c r="V124">
        <v>159</v>
      </c>
      <c r="W124">
        <f>wzrost[[#This Row],[19lat]]-wzrost[[#This Row],[dlugosc_ur]]</f>
        <v>111</v>
      </c>
      <c r="X124">
        <f>wzrost[[#This Row],[19lat]]-wzrost[[#This Row],[15lat]]</f>
        <v>2</v>
      </c>
      <c r="Y124">
        <f>IF(wzrost[[#This Row],[1rok]]&lt;=5,IF(wzrost[[#This Row],[plec]]="ch",1,0),0)</f>
        <v>0</v>
      </c>
      <c r="Z124" s="1"/>
      <c r="AA124" s="1"/>
      <c r="AB124" s="1" t="e">
        <f>_xlfn.PERCENTILE.INC(wzrost[1rok],5)</f>
        <v>#NUM!</v>
      </c>
      <c r="BC124" s="6">
        <v>58</v>
      </c>
      <c r="BD124" s="6">
        <v>78</v>
      </c>
      <c r="BE124" s="6">
        <v>90</v>
      </c>
      <c r="BF124" s="6">
        <v>99</v>
      </c>
      <c r="BG124" s="6">
        <v>107</v>
      </c>
      <c r="BH124" s="6">
        <v>114</v>
      </c>
      <c r="BI124" s="6">
        <v>120</v>
      </c>
      <c r="BJ124" s="6">
        <v>127</v>
      </c>
      <c r="BK124" s="6">
        <v>132</v>
      </c>
      <c r="BL124" s="6">
        <v>138</v>
      </c>
      <c r="BM124" s="6">
        <v>144</v>
      </c>
      <c r="BN124" s="6">
        <v>149</v>
      </c>
      <c r="BO124" s="6">
        <v>156</v>
      </c>
      <c r="BP124" s="6">
        <v>163</v>
      </c>
      <c r="BQ124" s="6">
        <v>171</v>
      </c>
      <c r="BR124" s="6">
        <v>176</v>
      </c>
      <c r="BS124" s="6">
        <v>180</v>
      </c>
      <c r="BT124" s="6">
        <v>182</v>
      </c>
      <c r="BU124" s="6">
        <v>183</v>
      </c>
      <c r="BV124" s="6">
        <v>184</v>
      </c>
      <c r="BW124" s="7">
        <v>126</v>
      </c>
      <c r="BX124" s="11">
        <f t="shared" si="27"/>
        <v>20</v>
      </c>
      <c r="BY124" s="11">
        <f t="shared" si="28"/>
        <v>12</v>
      </c>
      <c r="BZ124" s="11">
        <f t="shared" si="29"/>
        <v>9</v>
      </c>
      <c r="CA124" s="11">
        <f t="shared" si="30"/>
        <v>8</v>
      </c>
      <c r="CB124" s="11">
        <f t="shared" si="31"/>
        <v>7</v>
      </c>
      <c r="CC124" s="11">
        <f t="shared" si="32"/>
        <v>6</v>
      </c>
      <c r="CD124" s="11">
        <f t="shared" si="33"/>
        <v>7</v>
      </c>
      <c r="CE124" s="11">
        <f t="shared" si="34"/>
        <v>5</v>
      </c>
      <c r="CF124" s="11">
        <f t="shared" si="35"/>
        <v>6</v>
      </c>
      <c r="CG124" s="11">
        <f t="shared" si="36"/>
        <v>6</v>
      </c>
      <c r="CH124" s="11">
        <f t="shared" si="37"/>
        <v>5</v>
      </c>
      <c r="CI124" s="11">
        <f t="shared" si="38"/>
        <v>7</v>
      </c>
      <c r="CJ124" s="11">
        <f t="shared" si="39"/>
        <v>7</v>
      </c>
      <c r="CK124" s="11">
        <f t="shared" si="40"/>
        <v>8</v>
      </c>
      <c r="CL124" s="11">
        <f t="shared" si="41"/>
        <v>5</v>
      </c>
      <c r="CM124" s="11">
        <f t="shared" si="42"/>
        <v>4</v>
      </c>
      <c r="CN124" s="11">
        <f t="shared" si="43"/>
        <v>2</v>
      </c>
      <c r="CO124" s="11">
        <f t="shared" si="44"/>
        <v>1</v>
      </c>
      <c r="CP124" s="11">
        <f t="shared" si="45"/>
        <v>1</v>
      </c>
      <c r="CS124" s="6">
        <v>50</v>
      </c>
      <c r="CT124" s="6">
        <v>68</v>
      </c>
      <c r="CU124" s="6">
        <v>87</v>
      </c>
      <c r="CV124" s="6">
        <v>96</v>
      </c>
      <c r="CW124" s="6">
        <v>104</v>
      </c>
      <c r="CX124" s="6">
        <v>111</v>
      </c>
      <c r="CY124" s="6">
        <v>116</v>
      </c>
      <c r="CZ124" s="6">
        <v>122</v>
      </c>
      <c r="DA124" s="6">
        <v>128</v>
      </c>
      <c r="DB124" s="6">
        <v>134</v>
      </c>
      <c r="DC124" s="6">
        <v>140</v>
      </c>
      <c r="DD124" s="6">
        <v>147</v>
      </c>
      <c r="DE124" s="6">
        <v>153</v>
      </c>
      <c r="DF124" s="6">
        <v>158</v>
      </c>
      <c r="DG124" s="6">
        <v>162</v>
      </c>
      <c r="DH124" s="6">
        <v>164</v>
      </c>
      <c r="DI124" s="6">
        <v>165</v>
      </c>
      <c r="DJ124" s="6">
        <v>165</v>
      </c>
      <c r="DK124" s="6">
        <v>165</v>
      </c>
      <c r="DL124" s="6">
        <v>165</v>
      </c>
      <c r="DM124" s="6">
        <v>115</v>
      </c>
      <c r="DN124" s="6">
        <f>Tabela2[[#This Row],[1rok]]-Tabela2[[#This Row],[dlugosc_ur]]</f>
        <v>18</v>
      </c>
      <c r="DO124" s="14">
        <f>Tabela2[[#This Row],[2lata]]-Tabela2[[#This Row],[1rok]]</f>
        <v>19</v>
      </c>
      <c r="DP124" s="14">
        <f>Tabela2[[#This Row],[3lata]]-Tabela2[[#This Row],[2lata]]</f>
        <v>9</v>
      </c>
      <c r="DQ124" s="14">
        <f>Tabela2[[#This Row],[4lata]]-Tabela2[[#This Row],[3lata]]</f>
        <v>8</v>
      </c>
      <c r="DR124" s="14">
        <f>Tabela2[[#This Row],[5lat]]-Tabela2[[#This Row],[4lata]]</f>
        <v>7</v>
      </c>
      <c r="DS124" s="14">
        <f>Tabela2[[#This Row],[6lat]]-Tabela2[[#This Row],[5lat]]</f>
        <v>5</v>
      </c>
      <c r="DT124" s="14">
        <f>Tabela2[[#This Row],[7lat]]-Tabela2[[#This Row],[6lat]]</f>
        <v>6</v>
      </c>
      <c r="DU124" s="14">
        <f>Tabela2[[#This Row],[8lat]]-Tabela2[[#This Row],[7lat]]</f>
        <v>6</v>
      </c>
      <c r="DV124" s="14">
        <f>Tabela2[[#This Row],[9lat]]-Tabela2[[#This Row],[8lat]]</f>
        <v>6</v>
      </c>
      <c r="DW124" s="14">
        <f>Tabela2[[#This Row],[10lat]]-Tabela2[[#This Row],[9lat]]</f>
        <v>6</v>
      </c>
      <c r="DX124" s="14">
        <f>Tabela2[[#This Row],[11lat]]-Tabela2[[#This Row],[10lat]]</f>
        <v>7</v>
      </c>
      <c r="DY124" s="14">
        <f>Tabela2[[#This Row],[12lat]]-Tabela2[[#This Row],[11lat]]</f>
        <v>6</v>
      </c>
      <c r="DZ124" s="14">
        <f>Tabela2[[#This Row],[13lat]]-Tabela2[[#This Row],[12lat]]</f>
        <v>5</v>
      </c>
      <c r="EA124" s="14">
        <f>Tabela2[[#This Row],[14lat]]-Tabela2[[#This Row],[13lat]]</f>
        <v>4</v>
      </c>
      <c r="EB124" s="14">
        <f>Tabela2[[#This Row],[15lat]]-Tabela2[[#This Row],[14lat]]</f>
        <v>2</v>
      </c>
      <c r="EC124" s="14">
        <f>Tabela2[[#This Row],[16lat]]-Tabela2[[#This Row],[15lat]]</f>
        <v>1</v>
      </c>
      <c r="ED124" s="14">
        <f>Tabela2[[#This Row],[17 lat]]-Tabela2[[#This Row],[16lat]]</f>
        <v>0</v>
      </c>
      <c r="EE124" s="14">
        <f>Tabela2[[#This Row],[18lat]]-Tabela2[[#This Row],[17 lat]]</f>
        <v>0</v>
      </c>
      <c r="EF124" s="14">
        <f>Tabela2[[#This Row],[19lat]]-Tabela2[[#This Row],[18lat]]</f>
        <v>0</v>
      </c>
    </row>
    <row r="125" spans="1:136" x14ac:dyDescent="0.25">
      <c r="A125">
        <v>730</v>
      </c>
      <c r="B125" s="1" t="s">
        <v>22</v>
      </c>
      <c r="C125">
        <v>48</v>
      </c>
      <c r="D125">
        <v>67</v>
      </c>
      <c r="E125">
        <v>84</v>
      </c>
      <c r="F125">
        <v>93</v>
      </c>
      <c r="G125">
        <v>100</v>
      </c>
      <c r="H125">
        <v>107</v>
      </c>
      <c r="I125">
        <v>112</v>
      </c>
      <c r="J125">
        <v>117</v>
      </c>
      <c r="K125">
        <v>123</v>
      </c>
      <c r="L125">
        <v>129</v>
      </c>
      <c r="M125">
        <v>135</v>
      </c>
      <c r="N125">
        <v>141</v>
      </c>
      <c r="O125">
        <v>147</v>
      </c>
      <c r="P125">
        <v>152</v>
      </c>
      <c r="Q125">
        <v>156</v>
      </c>
      <c r="R125">
        <v>158</v>
      </c>
      <c r="S125">
        <v>159</v>
      </c>
      <c r="T125">
        <v>159</v>
      </c>
      <c r="U125">
        <v>159</v>
      </c>
      <c r="V125">
        <v>159</v>
      </c>
      <c r="W125">
        <f>wzrost[[#This Row],[19lat]]-wzrost[[#This Row],[dlugosc_ur]]</f>
        <v>111</v>
      </c>
      <c r="X125">
        <f>wzrost[[#This Row],[19lat]]-wzrost[[#This Row],[15lat]]</f>
        <v>1</v>
      </c>
      <c r="Y125">
        <f>IF(wzrost[[#This Row],[1rok]]&lt;=5,IF(wzrost[[#This Row],[plec]]="ch",1,0),0)</f>
        <v>0</v>
      </c>
      <c r="Z125" s="1"/>
      <c r="AA125" s="1"/>
      <c r="AB125" s="1" t="e">
        <f>_xlfn.PERCENTILE.INC(wzrost[1rok],5)</f>
        <v>#NUM!</v>
      </c>
      <c r="BC125" s="8">
        <v>58</v>
      </c>
      <c r="BD125" s="8">
        <v>78</v>
      </c>
      <c r="BE125" s="8">
        <v>89</v>
      </c>
      <c r="BF125" s="8">
        <v>99</v>
      </c>
      <c r="BG125" s="8">
        <v>106</v>
      </c>
      <c r="BH125" s="8">
        <v>113</v>
      </c>
      <c r="BI125" s="8">
        <v>120</v>
      </c>
      <c r="BJ125" s="8">
        <v>126</v>
      </c>
      <c r="BK125" s="8">
        <v>132</v>
      </c>
      <c r="BL125" s="8">
        <v>137</v>
      </c>
      <c r="BM125" s="8">
        <v>143</v>
      </c>
      <c r="BN125" s="8">
        <v>149</v>
      </c>
      <c r="BO125" s="8">
        <v>155</v>
      </c>
      <c r="BP125" s="8">
        <v>162</v>
      </c>
      <c r="BQ125" s="8">
        <v>170</v>
      </c>
      <c r="BR125" s="8">
        <v>176</v>
      </c>
      <c r="BS125" s="8">
        <v>180</v>
      </c>
      <c r="BT125" s="8">
        <v>182</v>
      </c>
      <c r="BU125" s="8">
        <v>183</v>
      </c>
      <c r="BV125" s="8">
        <v>184</v>
      </c>
      <c r="BW125" s="9">
        <v>126</v>
      </c>
      <c r="BX125" s="11">
        <f t="shared" si="27"/>
        <v>20</v>
      </c>
      <c r="BY125" s="11">
        <f t="shared" si="28"/>
        <v>11</v>
      </c>
      <c r="BZ125" s="11">
        <f t="shared" si="29"/>
        <v>10</v>
      </c>
      <c r="CA125" s="11">
        <f t="shared" si="30"/>
        <v>7</v>
      </c>
      <c r="CB125" s="11">
        <f t="shared" si="31"/>
        <v>7</v>
      </c>
      <c r="CC125" s="11">
        <f t="shared" si="32"/>
        <v>7</v>
      </c>
      <c r="CD125" s="11">
        <f t="shared" si="33"/>
        <v>6</v>
      </c>
      <c r="CE125" s="11">
        <f t="shared" si="34"/>
        <v>6</v>
      </c>
      <c r="CF125" s="11">
        <f t="shared" si="35"/>
        <v>5</v>
      </c>
      <c r="CG125" s="11">
        <f t="shared" si="36"/>
        <v>6</v>
      </c>
      <c r="CH125" s="11">
        <f t="shared" si="37"/>
        <v>6</v>
      </c>
      <c r="CI125" s="11">
        <f t="shared" si="38"/>
        <v>6</v>
      </c>
      <c r="CJ125" s="11">
        <f t="shared" si="39"/>
        <v>7</v>
      </c>
      <c r="CK125" s="11">
        <f t="shared" si="40"/>
        <v>8</v>
      </c>
      <c r="CL125" s="11">
        <f t="shared" si="41"/>
        <v>6</v>
      </c>
      <c r="CM125" s="11">
        <f t="shared" si="42"/>
        <v>4</v>
      </c>
      <c r="CN125" s="11">
        <f t="shared" si="43"/>
        <v>2</v>
      </c>
      <c r="CO125" s="11">
        <f t="shared" si="44"/>
        <v>1</v>
      </c>
      <c r="CP125" s="11">
        <f t="shared" si="45"/>
        <v>1</v>
      </c>
      <c r="CS125" s="8">
        <v>50</v>
      </c>
      <c r="CT125" s="8">
        <v>68</v>
      </c>
      <c r="CU125" s="8">
        <v>87</v>
      </c>
      <c r="CV125" s="8">
        <v>96</v>
      </c>
      <c r="CW125" s="8">
        <v>104</v>
      </c>
      <c r="CX125" s="8">
        <v>111</v>
      </c>
      <c r="CY125" s="8">
        <v>116</v>
      </c>
      <c r="CZ125" s="8">
        <v>122</v>
      </c>
      <c r="DA125" s="8">
        <v>128</v>
      </c>
      <c r="DB125" s="8">
        <v>134</v>
      </c>
      <c r="DC125" s="8">
        <v>140</v>
      </c>
      <c r="DD125" s="8">
        <v>147</v>
      </c>
      <c r="DE125" s="8">
        <v>153</v>
      </c>
      <c r="DF125" s="8">
        <v>158</v>
      </c>
      <c r="DG125" s="8">
        <v>162</v>
      </c>
      <c r="DH125" s="8">
        <v>164</v>
      </c>
      <c r="DI125" s="8">
        <v>165</v>
      </c>
      <c r="DJ125" s="8">
        <v>165</v>
      </c>
      <c r="DK125" s="8">
        <v>165</v>
      </c>
      <c r="DL125" s="8">
        <v>165</v>
      </c>
      <c r="DM125" s="8">
        <v>115</v>
      </c>
      <c r="DN125" s="6">
        <f>Tabela2[[#This Row],[1rok]]-Tabela2[[#This Row],[dlugosc_ur]]</f>
        <v>18</v>
      </c>
      <c r="DO125" s="14">
        <f>Tabela2[[#This Row],[2lata]]-Tabela2[[#This Row],[1rok]]</f>
        <v>19</v>
      </c>
      <c r="DP125" s="14">
        <f>Tabela2[[#This Row],[3lata]]-Tabela2[[#This Row],[2lata]]</f>
        <v>9</v>
      </c>
      <c r="DQ125" s="14">
        <f>Tabela2[[#This Row],[4lata]]-Tabela2[[#This Row],[3lata]]</f>
        <v>8</v>
      </c>
      <c r="DR125" s="14">
        <f>Tabela2[[#This Row],[5lat]]-Tabela2[[#This Row],[4lata]]</f>
        <v>7</v>
      </c>
      <c r="DS125" s="14">
        <f>Tabela2[[#This Row],[6lat]]-Tabela2[[#This Row],[5lat]]</f>
        <v>5</v>
      </c>
      <c r="DT125" s="14">
        <f>Tabela2[[#This Row],[7lat]]-Tabela2[[#This Row],[6lat]]</f>
        <v>6</v>
      </c>
      <c r="DU125" s="14">
        <f>Tabela2[[#This Row],[8lat]]-Tabela2[[#This Row],[7lat]]</f>
        <v>6</v>
      </c>
      <c r="DV125" s="14">
        <f>Tabela2[[#This Row],[9lat]]-Tabela2[[#This Row],[8lat]]</f>
        <v>6</v>
      </c>
      <c r="DW125" s="14">
        <f>Tabela2[[#This Row],[10lat]]-Tabela2[[#This Row],[9lat]]</f>
        <v>6</v>
      </c>
      <c r="DX125" s="14">
        <f>Tabela2[[#This Row],[11lat]]-Tabela2[[#This Row],[10lat]]</f>
        <v>7</v>
      </c>
      <c r="DY125" s="14">
        <f>Tabela2[[#This Row],[12lat]]-Tabela2[[#This Row],[11lat]]</f>
        <v>6</v>
      </c>
      <c r="DZ125" s="14">
        <f>Tabela2[[#This Row],[13lat]]-Tabela2[[#This Row],[12lat]]</f>
        <v>5</v>
      </c>
      <c r="EA125" s="14">
        <f>Tabela2[[#This Row],[14lat]]-Tabela2[[#This Row],[13lat]]</f>
        <v>4</v>
      </c>
      <c r="EB125" s="14">
        <f>Tabela2[[#This Row],[15lat]]-Tabela2[[#This Row],[14lat]]</f>
        <v>2</v>
      </c>
      <c r="EC125" s="14">
        <f>Tabela2[[#This Row],[16lat]]-Tabela2[[#This Row],[15lat]]</f>
        <v>1</v>
      </c>
      <c r="ED125" s="14">
        <f>Tabela2[[#This Row],[17 lat]]-Tabela2[[#This Row],[16lat]]</f>
        <v>0</v>
      </c>
      <c r="EE125" s="14">
        <f>Tabela2[[#This Row],[18lat]]-Tabela2[[#This Row],[17 lat]]</f>
        <v>0</v>
      </c>
      <c r="EF125" s="14">
        <f>Tabela2[[#This Row],[19lat]]-Tabela2[[#This Row],[18lat]]</f>
        <v>0</v>
      </c>
    </row>
    <row r="126" spans="1:136" x14ac:dyDescent="0.25">
      <c r="A126">
        <v>731</v>
      </c>
      <c r="B126" s="1" t="s">
        <v>22</v>
      </c>
      <c r="C126">
        <v>48</v>
      </c>
      <c r="D126">
        <v>67</v>
      </c>
      <c r="E126">
        <v>83</v>
      </c>
      <c r="F126">
        <v>92</v>
      </c>
      <c r="G126">
        <v>100</v>
      </c>
      <c r="H126">
        <v>106</v>
      </c>
      <c r="I126">
        <v>111</v>
      </c>
      <c r="J126">
        <v>117</v>
      </c>
      <c r="K126">
        <v>122</v>
      </c>
      <c r="L126">
        <v>128</v>
      </c>
      <c r="M126">
        <v>134</v>
      </c>
      <c r="N126">
        <v>140</v>
      </c>
      <c r="O126">
        <v>146</v>
      </c>
      <c r="P126">
        <v>151</v>
      </c>
      <c r="Q126">
        <v>155</v>
      </c>
      <c r="R126">
        <v>157</v>
      </c>
      <c r="S126">
        <v>158</v>
      </c>
      <c r="T126">
        <v>158</v>
      </c>
      <c r="U126">
        <v>159</v>
      </c>
      <c r="V126">
        <v>159</v>
      </c>
      <c r="W126">
        <f>wzrost[[#This Row],[19lat]]-wzrost[[#This Row],[dlugosc_ur]]</f>
        <v>111</v>
      </c>
      <c r="X126">
        <f>wzrost[[#This Row],[19lat]]-wzrost[[#This Row],[15lat]]</f>
        <v>2</v>
      </c>
      <c r="Y126">
        <f>IF(wzrost[[#This Row],[1rok]]&lt;=5,IF(wzrost[[#This Row],[plec]]="ch",1,0),0)</f>
        <v>0</v>
      </c>
      <c r="Z126" s="1"/>
      <c r="AA126" s="1"/>
      <c r="AB126" s="1" t="e">
        <f>_xlfn.PERCENTILE.INC(wzrost[1rok],5)</f>
        <v>#NUM!</v>
      </c>
      <c r="BC126" s="6">
        <v>59</v>
      </c>
      <c r="BD126" s="6">
        <v>79</v>
      </c>
      <c r="BE126" s="6">
        <v>90</v>
      </c>
      <c r="BF126" s="6">
        <v>100</v>
      </c>
      <c r="BG126" s="6">
        <v>108</v>
      </c>
      <c r="BH126" s="6">
        <v>115</v>
      </c>
      <c r="BI126" s="6">
        <v>122</v>
      </c>
      <c r="BJ126" s="6">
        <v>128</v>
      </c>
      <c r="BK126" s="6">
        <v>134</v>
      </c>
      <c r="BL126" s="6">
        <v>139</v>
      </c>
      <c r="BM126" s="6">
        <v>145</v>
      </c>
      <c r="BN126" s="6">
        <v>151</v>
      </c>
      <c r="BO126" s="6">
        <v>157</v>
      </c>
      <c r="BP126" s="6">
        <v>164</v>
      </c>
      <c r="BQ126" s="6">
        <v>172</v>
      </c>
      <c r="BR126" s="6">
        <v>177</v>
      </c>
      <c r="BS126" s="6">
        <v>181</v>
      </c>
      <c r="BT126" s="6">
        <v>184</v>
      </c>
      <c r="BU126" s="6">
        <v>184</v>
      </c>
      <c r="BV126" s="6">
        <v>185</v>
      </c>
      <c r="BW126" s="7">
        <v>126</v>
      </c>
      <c r="BX126" s="11">
        <f t="shared" si="27"/>
        <v>20</v>
      </c>
      <c r="BY126" s="11">
        <f t="shared" si="28"/>
        <v>11</v>
      </c>
      <c r="BZ126" s="11">
        <f t="shared" si="29"/>
        <v>10</v>
      </c>
      <c r="CA126" s="11">
        <f t="shared" si="30"/>
        <v>8</v>
      </c>
      <c r="CB126" s="11">
        <f t="shared" si="31"/>
        <v>7</v>
      </c>
      <c r="CC126" s="11">
        <f t="shared" si="32"/>
        <v>7</v>
      </c>
      <c r="CD126" s="11">
        <f t="shared" si="33"/>
        <v>6</v>
      </c>
      <c r="CE126" s="11">
        <f t="shared" si="34"/>
        <v>6</v>
      </c>
      <c r="CF126" s="11">
        <f t="shared" si="35"/>
        <v>5</v>
      </c>
      <c r="CG126" s="11">
        <f t="shared" si="36"/>
        <v>6</v>
      </c>
      <c r="CH126" s="11">
        <f t="shared" si="37"/>
        <v>6</v>
      </c>
      <c r="CI126" s="11">
        <f t="shared" si="38"/>
        <v>6</v>
      </c>
      <c r="CJ126" s="11">
        <f t="shared" si="39"/>
        <v>7</v>
      </c>
      <c r="CK126" s="11">
        <f t="shared" si="40"/>
        <v>8</v>
      </c>
      <c r="CL126" s="11">
        <f t="shared" si="41"/>
        <v>5</v>
      </c>
      <c r="CM126" s="11">
        <f t="shared" si="42"/>
        <v>4</v>
      </c>
      <c r="CN126" s="11">
        <f t="shared" si="43"/>
        <v>3</v>
      </c>
      <c r="CO126" s="11">
        <f t="shared" si="44"/>
        <v>0</v>
      </c>
      <c r="CP126" s="11">
        <f t="shared" si="45"/>
        <v>1</v>
      </c>
      <c r="CS126" s="6">
        <v>51</v>
      </c>
      <c r="CT126" s="6">
        <v>73</v>
      </c>
      <c r="CU126" s="6">
        <v>87</v>
      </c>
      <c r="CV126" s="6">
        <v>97</v>
      </c>
      <c r="CW126" s="6">
        <v>104</v>
      </c>
      <c r="CX126" s="6">
        <v>111</v>
      </c>
      <c r="CY126" s="6">
        <v>117</v>
      </c>
      <c r="CZ126" s="6">
        <v>123</v>
      </c>
      <c r="DA126" s="6">
        <v>129</v>
      </c>
      <c r="DB126" s="6">
        <v>135</v>
      </c>
      <c r="DC126" s="6">
        <v>141</v>
      </c>
      <c r="DD126" s="6">
        <v>147</v>
      </c>
      <c r="DE126" s="6">
        <v>154</v>
      </c>
      <c r="DF126" s="6">
        <v>159</v>
      </c>
      <c r="DG126" s="6">
        <v>163</v>
      </c>
      <c r="DH126" s="6">
        <v>164</v>
      </c>
      <c r="DI126" s="6">
        <v>165</v>
      </c>
      <c r="DJ126" s="6">
        <v>166</v>
      </c>
      <c r="DK126" s="6">
        <v>166</v>
      </c>
      <c r="DL126" s="6">
        <v>166</v>
      </c>
      <c r="DM126" s="6">
        <v>115</v>
      </c>
      <c r="DN126" s="6">
        <f>Tabela2[[#This Row],[1rok]]-Tabela2[[#This Row],[dlugosc_ur]]</f>
        <v>22</v>
      </c>
      <c r="DO126" s="14">
        <f>Tabela2[[#This Row],[2lata]]-Tabela2[[#This Row],[1rok]]</f>
        <v>14</v>
      </c>
      <c r="DP126" s="14">
        <f>Tabela2[[#This Row],[3lata]]-Tabela2[[#This Row],[2lata]]</f>
        <v>10</v>
      </c>
      <c r="DQ126" s="14">
        <f>Tabela2[[#This Row],[4lata]]-Tabela2[[#This Row],[3lata]]</f>
        <v>7</v>
      </c>
      <c r="DR126" s="14">
        <f>Tabela2[[#This Row],[5lat]]-Tabela2[[#This Row],[4lata]]</f>
        <v>7</v>
      </c>
      <c r="DS126" s="14">
        <f>Tabela2[[#This Row],[6lat]]-Tabela2[[#This Row],[5lat]]</f>
        <v>6</v>
      </c>
      <c r="DT126" s="14">
        <f>Tabela2[[#This Row],[7lat]]-Tabela2[[#This Row],[6lat]]</f>
        <v>6</v>
      </c>
      <c r="DU126" s="14">
        <f>Tabela2[[#This Row],[8lat]]-Tabela2[[#This Row],[7lat]]</f>
        <v>6</v>
      </c>
      <c r="DV126" s="14">
        <f>Tabela2[[#This Row],[9lat]]-Tabela2[[#This Row],[8lat]]</f>
        <v>6</v>
      </c>
      <c r="DW126" s="14">
        <f>Tabela2[[#This Row],[10lat]]-Tabela2[[#This Row],[9lat]]</f>
        <v>6</v>
      </c>
      <c r="DX126" s="14">
        <f>Tabela2[[#This Row],[11lat]]-Tabela2[[#This Row],[10lat]]</f>
        <v>6</v>
      </c>
      <c r="DY126" s="14">
        <f>Tabela2[[#This Row],[12lat]]-Tabela2[[#This Row],[11lat]]</f>
        <v>7</v>
      </c>
      <c r="DZ126" s="14">
        <f>Tabela2[[#This Row],[13lat]]-Tabela2[[#This Row],[12lat]]</f>
        <v>5</v>
      </c>
      <c r="EA126" s="14">
        <f>Tabela2[[#This Row],[14lat]]-Tabela2[[#This Row],[13lat]]</f>
        <v>4</v>
      </c>
      <c r="EB126" s="14">
        <f>Tabela2[[#This Row],[15lat]]-Tabela2[[#This Row],[14lat]]</f>
        <v>1</v>
      </c>
      <c r="EC126" s="14">
        <f>Tabela2[[#This Row],[16lat]]-Tabela2[[#This Row],[15lat]]</f>
        <v>1</v>
      </c>
      <c r="ED126" s="14">
        <f>Tabela2[[#This Row],[17 lat]]-Tabela2[[#This Row],[16lat]]</f>
        <v>1</v>
      </c>
      <c r="EE126" s="14">
        <f>Tabela2[[#This Row],[18lat]]-Tabela2[[#This Row],[17 lat]]</f>
        <v>0</v>
      </c>
      <c r="EF126" s="14">
        <f>Tabela2[[#This Row],[19lat]]-Tabela2[[#This Row],[18lat]]</f>
        <v>0</v>
      </c>
    </row>
    <row r="127" spans="1:136" x14ac:dyDescent="0.25">
      <c r="A127">
        <v>742</v>
      </c>
      <c r="B127" s="1" t="s">
        <v>22</v>
      </c>
      <c r="C127">
        <v>58</v>
      </c>
      <c r="D127">
        <v>75</v>
      </c>
      <c r="E127">
        <v>88</v>
      </c>
      <c r="F127">
        <v>98</v>
      </c>
      <c r="G127">
        <v>106</v>
      </c>
      <c r="H127">
        <v>113</v>
      </c>
      <c r="I127">
        <v>119</v>
      </c>
      <c r="J127">
        <v>125</v>
      </c>
      <c r="K127">
        <v>131</v>
      </c>
      <c r="L127">
        <v>137</v>
      </c>
      <c r="M127">
        <v>143</v>
      </c>
      <c r="N127">
        <v>150</v>
      </c>
      <c r="O127">
        <v>156</v>
      </c>
      <c r="P127">
        <v>162</v>
      </c>
      <c r="Q127">
        <v>165</v>
      </c>
      <c r="R127">
        <v>167</v>
      </c>
      <c r="S127">
        <v>168</v>
      </c>
      <c r="T127">
        <v>168</v>
      </c>
      <c r="U127">
        <v>169</v>
      </c>
      <c r="V127">
        <v>169</v>
      </c>
      <c r="W127">
        <f>wzrost[[#This Row],[19lat]]-wzrost[[#This Row],[dlugosc_ur]]</f>
        <v>111</v>
      </c>
      <c r="X127">
        <f>wzrost[[#This Row],[19lat]]-wzrost[[#This Row],[15lat]]</f>
        <v>2</v>
      </c>
      <c r="Y127">
        <f>IF(wzrost[[#This Row],[1rok]]&lt;=5,IF(wzrost[[#This Row],[plec]]="ch",1,0),0)</f>
        <v>0</v>
      </c>
      <c r="Z127" s="1"/>
      <c r="AA127" s="1"/>
      <c r="AB127" s="1" t="e">
        <f>_xlfn.PERCENTILE.INC(wzrost[1rok],5)</f>
        <v>#NUM!</v>
      </c>
      <c r="BC127" s="8">
        <v>59</v>
      </c>
      <c r="BD127" s="8">
        <v>79</v>
      </c>
      <c r="BE127" s="8">
        <v>90</v>
      </c>
      <c r="BF127" s="8">
        <v>100</v>
      </c>
      <c r="BG127" s="8">
        <v>108</v>
      </c>
      <c r="BH127" s="8">
        <v>115</v>
      </c>
      <c r="BI127" s="8">
        <v>122</v>
      </c>
      <c r="BJ127" s="8">
        <v>128</v>
      </c>
      <c r="BK127" s="8">
        <v>134</v>
      </c>
      <c r="BL127" s="8">
        <v>139</v>
      </c>
      <c r="BM127" s="8">
        <v>145</v>
      </c>
      <c r="BN127" s="8">
        <v>151</v>
      </c>
      <c r="BO127" s="8">
        <v>157</v>
      </c>
      <c r="BP127" s="8">
        <v>164</v>
      </c>
      <c r="BQ127" s="8">
        <v>172</v>
      </c>
      <c r="BR127" s="8">
        <v>177</v>
      </c>
      <c r="BS127" s="8">
        <v>181</v>
      </c>
      <c r="BT127" s="8">
        <v>184</v>
      </c>
      <c r="BU127" s="8">
        <v>184</v>
      </c>
      <c r="BV127" s="8">
        <v>185</v>
      </c>
      <c r="BW127" s="9">
        <v>126</v>
      </c>
      <c r="BX127" s="11">
        <f t="shared" si="27"/>
        <v>20</v>
      </c>
      <c r="BY127" s="11">
        <f t="shared" si="28"/>
        <v>11</v>
      </c>
      <c r="BZ127" s="11">
        <f t="shared" si="29"/>
        <v>10</v>
      </c>
      <c r="CA127" s="11">
        <f t="shared" si="30"/>
        <v>8</v>
      </c>
      <c r="CB127" s="11">
        <f t="shared" si="31"/>
        <v>7</v>
      </c>
      <c r="CC127" s="11">
        <f t="shared" si="32"/>
        <v>7</v>
      </c>
      <c r="CD127" s="11">
        <f t="shared" si="33"/>
        <v>6</v>
      </c>
      <c r="CE127" s="11">
        <f t="shared" si="34"/>
        <v>6</v>
      </c>
      <c r="CF127" s="11">
        <f t="shared" si="35"/>
        <v>5</v>
      </c>
      <c r="CG127" s="11">
        <f t="shared" si="36"/>
        <v>6</v>
      </c>
      <c r="CH127" s="11">
        <f t="shared" si="37"/>
        <v>6</v>
      </c>
      <c r="CI127" s="11">
        <f t="shared" si="38"/>
        <v>6</v>
      </c>
      <c r="CJ127" s="11">
        <f t="shared" si="39"/>
        <v>7</v>
      </c>
      <c r="CK127" s="11">
        <f t="shared" si="40"/>
        <v>8</v>
      </c>
      <c r="CL127" s="11">
        <f t="shared" si="41"/>
        <v>5</v>
      </c>
      <c r="CM127" s="11">
        <f t="shared" si="42"/>
        <v>4</v>
      </c>
      <c r="CN127" s="11">
        <f t="shared" si="43"/>
        <v>3</v>
      </c>
      <c r="CO127" s="11">
        <f t="shared" si="44"/>
        <v>0</v>
      </c>
      <c r="CP127" s="11">
        <f t="shared" si="45"/>
        <v>1</v>
      </c>
      <c r="CS127" s="8">
        <v>56</v>
      </c>
      <c r="CT127" s="8">
        <v>74</v>
      </c>
      <c r="CU127" s="8">
        <v>90</v>
      </c>
      <c r="CV127" s="8">
        <v>100</v>
      </c>
      <c r="CW127" s="8">
        <v>108</v>
      </c>
      <c r="CX127" s="8">
        <v>115</v>
      </c>
      <c r="CY127" s="8">
        <v>121</v>
      </c>
      <c r="CZ127" s="8">
        <v>127</v>
      </c>
      <c r="DA127" s="8">
        <v>134</v>
      </c>
      <c r="DB127" s="8">
        <v>140</v>
      </c>
      <c r="DC127" s="8">
        <v>147</v>
      </c>
      <c r="DD127" s="8">
        <v>153</v>
      </c>
      <c r="DE127" s="8">
        <v>160</v>
      </c>
      <c r="DF127" s="8">
        <v>165</v>
      </c>
      <c r="DG127" s="8">
        <v>169</v>
      </c>
      <c r="DH127" s="8">
        <v>170</v>
      </c>
      <c r="DI127" s="8">
        <v>171</v>
      </c>
      <c r="DJ127" s="8">
        <v>171</v>
      </c>
      <c r="DK127" s="8">
        <v>171</v>
      </c>
      <c r="DL127" s="8">
        <v>171</v>
      </c>
      <c r="DM127" s="8">
        <v>115</v>
      </c>
      <c r="DN127" s="6">
        <f>Tabela2[[#This Row],[1rok]]-Tabela2[[#This Row],[dlugosc_ur]]</f>
        <v>18</v>
      </c>
      <c r="DO127" s="14">
        <f>Tabela2[[#This Row],[2lata]]-Tabela2[[#This Row],[1rok]]</f>
        <v>16</v>
      </c>
      <c r="DP127" s="14">
        <f>Tabela2[[#This Row],[3lata]]-Tabela2[[#This Row],[2lata]]</f>
        <v>10</v>
      </c>
      <c r="DQ127" s="14">
        <f>Tabela2[[#This Row],[4lata]]-Tabela2[[#This Row],[3lata]]</f>
        <v>8</v>
      </c>
      <c r="DR127" s="14">
        <f>Tabela2[[#This Row],[5lat]]-Tabela2[[#This Row],[4lata]]</f>
        <v>7</v>
      </c>
      <c r="DS127" s="14">
        <f>Tabela2[[#This Row],[6lat]]-Tabela2[[#This Row],[5lat]]</f>
        <v>6</v>
      </c>
      <c r="DT127" s="14">
        <f>Tabela2[[#This Row],[7lat]]-Tabela2[[#This Row],[6lat]]</f>
        <v>6</v>
      </c>
      <c r="DU127" s="14">
        <f>Tabela2[[#This Row],[8lat]]-Tabela2[[#This Row],[7lat]]</f>
        <v>7</v>
      </c>
      <c r="DV127" s="14">
        <f>Tabela2[[#This Row],[9lat]]-Tabela2[[#This Row],[8lat]]</f>
        <v>6</v>
      </c>
      <c r="DW127" s="14">
        <f>Tabela2[[#This Row],[10lat]]-Tabela2[[#This Row],[9lat]]</f>
        <v>7</v>
      </c>
      <c r="DX127" s="14">
        <f>Tabela2[[#This Row],[11lat]]-Tabela2[[#This Row],[10lat]]</f>
        <v>6</v>
      </c>
      <c r="DY127" s="14">
        <f>Tabela2[[#This Row],[12lat]]-Tabela2[[#This Row],[11lat]]</f>
        <v>7</v>
      </c>
      <c r="DZ127" s="14">
        <f>Tabela2[[#This Row],[13lat]]-Tabela2[[#This Row],[12lat]]</f>
        <v>5</v>
      </c>
      <c r="EA127" s="14">
        <f>Tabela2[[#This Row],[14lat]]-Tabela2[[#This Row],[13lat]]</f>
        <v>4</v>
      </c>
      <c r="EB127" s="14">
        <f>Tabela2[[#This Row],[15lat]]-Tabela2[[#This Row],[14lat]]</f>
        <v>1</v>
      </c>
      <c r="EC127" s="14">
        <f>Tabela2[[#This Row],[16lat]]-Tabela2[[#This Row],[15lat]]</f>
        <v>1</v>
      </c>
      <c r="ED127" s="14">
        <f>Tabela2[[#This Row],[17 lat]]-Tabela2[[#This Row],[16lat]]</f>
        <v>0</v>
      </c>
      <c r="EE127" s="14">
        <f>Tabela2[[#This Row],[18lat]]-Tabela2[[#This Row],[17 lat]]</f>
        <v>0</v>
      </c>
      <c r="EF127" s="14">
        <f>Tabela2[[#This Row],[19lat]]-Tabela2[[#This Row],[18lat]]</f>
        <v>0</v>
      </c>
    </row>
    <row r="128" spans="1:136" x14ac:dyDescent="0.25">
      <c r="A128">
        <v>744</v>
      </c>
      <c r="B128" s="1" t="s">
        <v>22</v>
      </c>
      <c r="C128">
        <v>48</v>
      </c>
      <c r="D128">
        <v>67</v>
      </c>
      <c r="E128">
        <v>84</v>
      </c>
      <c r="F128">
        <v>93</v>
      </c>
      <c r="G128">
        <v>100</v>
      </c>
      <c r="H128">
        <v>107</v>
      </c>
      <c r="I128">
        <v>112</v>
      </c>
      <c r="J128">
        <v>117</v>
      </c>
      <c r="K128">
        <v>123</v>
      </c>
      <c r="L128">
        <v>129</v>
      </c>
      <c r="M128">
        <v>135</v>
      </c>
      <c r="N128">
        <v>141</v>
      </c>
      <c r="O128">
        <v>147</v>
      </c>
      <c r="P128">
        <v>152</v>
      </c>
      <c r="Q128">
        <v>156</v>
      </c>
      <c r="R128">
        <v>158</v>
      </c>
      <c r="S128">
        <v>159</v>
      </c>
      <c r="T128">
        <v>159</v>
      </c>
      <c r="U128">
        <v>159</v>
      </c>
      <c r="V128">
        <v>159</v>
      </c>
      <c r="W128">
        <f>wzrost[[#This Row],[19lat]]-wzrost[[#This Row],[dlugosc_ur]]</f>
        <v>111</v>
      </c>
      <c r="X128">
        <f>wzrost[[#This Row],[19lat]]-wzrost[[#This Row],[15lat]]</f>
        <v>1</v>
      </c>
      <c r="Y128">
        <f>IF(wzrost[[#This Row],[1rok]]&lt;=5,IF(wzrost[[#This Row],[plec]]="ch",1,0),0)</f>
        <v>0</v>
      </c>
      <c r="Z128" s="1"/>
      <c r="AA128" s="1"/>
      <c r="AB128" s="1" t="e">
        <f>_xlfn.PERCENTILE.INC(wzrost[1rok],5)</f>
        <v>#NUM!</v>
      </c>
      <c r="BC128" s="6">
        <v>59</v>
      </c>
      <c r="BD128" s="6">
        <v>79</v>
      </c>
      <c r="BE128" s="6">
        <v>90</v>
      </c>
      <c r="BF128" s="6">
        <v>100</v>
      </c>
      <c r="BG128" s="6">
        <v>108</v>
      </c>
      <c r="BH128" s="6">
        <v>115</v>
      </c>
      <c r="BI128" s="6">
        <v>122</v>
      </c>
      <c r="BJ128" s="6">
        <v>128</v>
      </c>
      <c r="BK128" s="6">
        <v>134</v>
      </c>
      <c r="BL128" s="6">
        <v>139</v>
      </c>
      <c r="BM128" s="6">
        <v>145</v>
      </c>
      <c r="BN128" s="6">
        <v>151</v>
      </c>
      <c r="BO128" s="6">
        <v>157</v>
      </c>
      <c r="BP128" s="6">
        <v>164</v>
      </c>
      <c r="BQ128" s="6">
        <v>172</v>
      </c>
      <c r="BR128" s="6">
        <v>177</v>
      </c>
      <c r="BS128" s="6">
        <v>181</v>
      </c>
      <c r="BT128" s="6">
        <v>184</v>
      </c>
      <c r="BU128" s="6">
        <v>184</v>
      </c>
      <c r="BV128" s="6">
        <v>185</v>
      </c>
      <c r="BW128" s="7">
        <v>126</v>
      </c>
      <c r="BX128" s="11">
        <f t="shared" si="27"/>
        <v>20</v>
      </c>
      <c r="BY128" s="11">
        <f t="shared" si="28"/>
        <v>11</v>
      </c>
      <c r="BZ128" s="11">
        <f t="shared" si="29"/>
        <v>10</v>
      </c>
      <c r="CA128" s="11">
        <f t="shared" si="30"/>
        <v>8</v>
      </c>
      <c r="CB128" s="11">
        <f t="shared" si="31"/>
        <v>7</v>
      </c>
      <c r="CC128" s="11">
        <f t="shared" si="32"/>
        <v>7</v>
      </c>
      <c r="CD128" s="11">
        <f t="shared" si="33"/>
        <v>6</v>
      </c>
      <c r="CE128" s="11">
        <f t="shared" si="34"/>
        <v>6</v>
      </c>
      <c r="CF128" s="11">
        <f t="shared" si="35"/>
        <v>5</v>
      </c>
      <c r="CG128" s="11">
        <f t="shared" si="36"/>
        <v>6</v>
      </c>
      <c r="CH128" s="11">
        <f t="shared" si="37"/>
        <v>6</v>
      </c>
      <c r="CI128" s="11">
        <f t="shared" si="38"/>
        <v>6</v>
      </c>
      <c r="CJ128" s="11">
        <f t="shared" si="39"/>
        <v>7</v>
      </c>
      <c r="CK128" s="11">
        <f t="shared" si="40"/>
        <v>8</v>
      </c>
      <c r="CL128" s="11">
        <f t="shared" si="41"/>
        <v>5</v>
      </c>
      <c r="CM128" s="11">
        <f t="shared" si="42"/>
        <v>4</v>
      </c>
      <c r="CN128" s="11">
        <f t="shared" si="43"/>
        <v>3</v>
      </c>
      <c r="CO128" s="11">
        <f t="shared" si="44"/>
        <v>0</v>
      </c>
      <c r="CP128" s="11">
        <f t="shared" si="45"/>
        <v>1</v>
      </c>
      <c r="CS128" s="6">
        <v>56</v>
      </c>
      <c r="CT128" s="6">
        <v>74</v>
      </c>
      <c r="CU128" s="6">
        <v>90</v>
      </c>
      <c r="CV128" s="6">
        <v>100</v>
      </c>
      <c r="CW128" s="6">
        <v>108</v>
      </c>
      <c r="CX128" s="6">
        <v>115</v>
      </c>
      <c r="CY128" s="6">
        <v>121</v>
      </c>
      <c r="CZ128" s="6">
        <v>127</v>
      </c>
      <c r="DA128" s="6">
        <v>134</v>
      </c>
      <c r="DB128" s="6">
        <v>140</v>
      </c>
      <c r="DC128" s="6">
        <v>147</v>
      </c>
      <c r="DD128" s="6">
        <v>153</v>
      </c>
      <c r="DE128" s="6">
        <v>160</v>
      </c>
      <c r="DF128" s="6">
        <v>165</v>
      </c>
      <c r="DG128" s="6">
        <v>169</v>
      </c>
      <c r="DH128" s="6">
        <v>170</v>
      </c>
      <c r="DI128" s="6">
        <v>171</v>
      </c>
      <c r="DJ128" s="6">
        <v>171</v>
      </c>
      <c r="DK128" s="6">
        <v>171</v>
      </c>
      <c r="DL128" s="6">
        <v>171</v>
      </c>
      <c r="DM128" s="6">
        <v>115</v>
      </c>
      <c r="DN128" s="6">
        <f>Tabela2[[#This Row],[1rok]]-Tabela2[[#This Row],[dlugosc_ur]]</f>
        <v>18</v>
      </c>
      <c r="DO128" s="14">
        <f>Tabela2[[#This Row],[2lata]]-Tabela2[[#This Row],[1rok]]</f>
        <v>16</v>
      </c>
      <c r="DP128" s="14">
        <f>Tabela2[[#This Row],[3lata]]-Tabela2[[#This Row],[2lata]]</f>
        <v>10</v>
      </c>
      <c r="DQ128" s="14">
        <f>Tabela2[[#This Row],[4lata]]-Tabela2[[#This Row],[3lata]]</f>
        <v>8</v>
      </c>
      <c r="DR128" s="14">
        <f>Tabela2[[#This Row],[5lat]]-Tabela2[[#This Row],[4lata]]</f>
        <v>7</v>
      </c>
      <c r="DS128" s="14">
        <f>Tabela2[[#This Row],[6lat]]-Tabela2[[#This Row],[5lat]]</f>
        <v>6</v>
      </c>
      <c r="DT128" s="14">
        <f>Tabela2[[#This Row],[7lat]]-Tabela2[[#This Row],[6lat]]</f>
        <v>6</v>
      </c>
      <c r="DU128" s="14">
        <f>Tabela2[[#This Row],[8lat]]-Tabela2[[#This Row],[7lat]]</f>
        <v>7</v>
      </c>
      <c r="DV128" s="14">
        <f>Tabela2[[#This Row],[9lat]]-Tabela2[[#This Row],[8lat]]</f>
        <v>6</v>
      </c>
      <c r="DW128" s="14">
        <f>Tabela2[[#This Row],[10lat]]-Tabela2[[#This Row],[9lat]]</f>
        <v>7</v>
      </c>
      <c r="DX128" s="14">
        <f>Tabela2[[#This Row],[11lat]]-Tabela2[[#This Row],[10lat]]</f>
        <v>6</v>
      </c>
      <c r="DY128" s="14">
        <f>Tabela2[[#This Row],[12lat]]-Tabela2[[#This Row],[11lat]]</f>
        <v>7</v>
      </c>
      <c r="DZ128" s="14">
        <f>Tabela2[[#This Row],[13lat]]-Tabela2[[#This Row],[12lat]]</f>
        <v>5</v>
      </c>
      <c r="EA128" s="14">
        <f>Tabela2[[#This Row],[14lat]]-Tabela2[[#This Row],[13lat]]</f>
        <v>4</v>
      </c>
      <c r="EB128" s="14">
        <f>Tabela2[[#This Row],[15lat]]-Tabela2[[#This Row],[14lat]]</f>
        <v>1</v>
      </c>
      <c r="EC128" s="14">
        <f>Tabela2[[#This Row],[16lat]]-Tabela2[[#This Row],[15lat]]</f>
        <v>1</v>
      </c>
      <c r="ED128" s="14">
        <f>Tabela2[[#This Row],[17 lat]]-Tabela2[[#This Row],[16lat]]</f>
        <v>0</v>
      </c>
      <c r="EE128" s="14">
        <f>Tabela2[[#This Row],[18lat]]-Tabela2[[#This Row],[17 lat]]</f>
        <v>0</v>
      </c>
      <c r="EF128" s="14">
        <f>Tabela2[[#This Row],[19lat]]-Tabela2[[#This Row],[18lat]]</f>
        <v>0</v>
      </c>
    </row>
    <row r="129" spans="1:136" x14ac:dyDescent="0.25">
      <c r="A129">
        <v>749</v>
      </c>
      <c r="B129" s="1" t="s">
        <v>22</v>
      </c>
      <c r="C129">
        <v>48</v>
      </c>
      <c r="D129">
        <v>67</v>
      </c>
      <c r="E129">
        <v>84</v>
      </c>
      <c r="F129">
        <v>93</v>
      </c>
      <c r="G129">
        <v>100</v>
      </c>
      <c r="H129">
        <v>106</v>
      </c>
      <c r="I129">
        <v>112</v>
      </c>
      <c r="J129">
        <v>117</v>
      </c>
      <c r="K129">
        <v>123</v>
      </c>
      <c r="L129">
        <v>129</v>
      </c>
      <c r="M129">
        <v>134</v>
      </c>
      <c r="N129">
        <v>141</v>
      </c>
      <c r="O129">
        <v>147</v>
      </c>
      <c r="P129">
        <v>152</v>
      </c>
      <c r="Q129">
        <v>155</v>
      </c>
      <c r="R129">
        <v>157</v>
      </c>
      <c r="S129">
        <v>158</v>
      </c>
      <c r="T129">
        <v>159</v>
      </c>
      <c r="U129">
        <v>159</v>
      </c>
      <c r="V129">
        <v>159</v>
      </c>
      <c r="W129">
        <f>wzrost[[#This Row],[19lat]]-wzrost[[#This Row],[dlugosc_ur]]</f>
        <v>111</v>
      </c>
      <c r="X129">
        <f>wzrost[[#This Row],[19lat]]-wzrost[[#This Row],[15lat]]</f>
        <v>2</v>
      </c>
      <c r="Y129">
        <f>IF(wzrost[[#This Row],[1rok]]&lt;=5,IF(wzrost[[#This Row],[plec]]="ch",1,0),0)</f>
        <v>0</v>
      </c>
      <c r="Z129" s="1"/>
      <c r="AA129" s="1"/>
      <c r="AB129" s="1" t="e">
        <f>_xlfn.PERCENTILE.INC(wzrost[1rok],5)</f>
        <v>#NUM!</v>
      </c>
      <c r="BC129" s="8">
        <v>59</v>
      </c>
      <c r="BD129" s="8">
        <v>79</v>
      </c>
      <c r="BE129" s="8">
        <v>91</v>
      </c>
      <c r="BF129" s="8">
        <v>100</v>
      </c>
      <c r="BG129" s="8">
        <v>108</v>
      </c>
      <c r="BH129" s="8">
        <v>115</v>
      </c>
      <c r="BI129" s="8">
        <v>122</v>
      </c>
      <c r="BJ129" s="8">
        <v>128</v>
      </c>
      <c r="BK129" s="8">
        <v>134</v>
      </c>
      <c r="BL129" s="8">
        <v>140</v>
      </c>
      <c r="BM129" s="8">
        <v>145</v>
      </c>
      <c r="BN129" s="8">
        <v>151</v>
      </c>
      <c r="BO129" s="8">
        <v>158</v>
      </c>
      <c r="BP129" s="8">
        <v>165</v>
      </c>
      <c r="BQ129" s="8">
        <v>173</v>
      </c>
      <c r="BR129" s="8">
        <v>179</v>
      </c>
      <c r="BS129" s="8">
        <v>183</v>
      </c>
      <c r="BT129" s="8">
        <v>185</v>
      </c>
      <c r="BU129" s="8">
        <v>185</v>
      </c>
      <c r="BV129" s="8">
        <v>185</v>
      </c>
      <c r="BW129" s="9">
        <v>126</v>
      </c>
      <c r="BX129" s="11">
        <f t="shared" si="27"/>
        <v>20</v>
      </c>
      <c r="BY129" s="11">
        <f t="shared" si="28"/>
        <v>12</v>
      </c>
      <c r="BZ129" s="11">
        <f t="shared" si="29"/>
        <v>9</v>
      </c>
      <c r="CA129" s="11">
        <f t="shared" si="30"/>
        <v>8</v>
      </c>
      <c r="CB129" s="11">
        <f t="shared" si="31"/>
        <v>7</v>
      </c>
      <c r="CC129" s="11">
        <f t="shared" si="32"/>
        <v>7</v>
      </c>
      <c r="CD129" s="11">
        <f t="shared" si="33"/>
        <v>6</v>
      </c>
      <c r="CE129" s="11">
        <f t="shared" si="34"/>
        <v>6</v>
      </c>
      <c r="CF129" s="11">
        <f t="shared" si="35"/>
        <v>6</v>
      </c>
      <c r="CG129" s="11">
        <f t="shared" si="36"/>
        <v>5</v>
      </c>
      <c r="CH129" s="11">
        <f t="shared" si="37"/>
        <v>6</v>
      </c>
      <c r="CI129" s="11">
        <f t="shared" si="38"/>
        <v>7</v>
      </c>
      <c r="CJ129" s="11">
        <f t="shared" si="39"/>
        <v>7</v>
      </c>
      <c r="CK129" s="11">
        <f t="shared" si="40"/>
        <v>8</v>
      </c>
      <c r="CL129" s="11">
        <f t="shared" si="41"/>
        <v>6</v>
      </c>
      <c r="CM129" s="11">
        <f t="shared" si="42"/>
        <v>4</v>
      </c>
      <c r="CN129" s="11">
        <f t="shared" si="43"/>
        <v>2</v>
      </c>
      <c r="CO129" s="11">
        <f t="shared" si="44"/>
        <v>0</v>
      </c>
      <c r="CP129" s="11">
        <f t="shared" si="45"/>
        <v>0</v>
      </c>
      <c r="CS129" s="8">
        <v>50</v>
      </c>
      <c r="CT129" s="8">
        <v>68</v>
      </c>
      <c r="CU129" s="8">
        <v>86</v>
      </c>
      <c r="CV129" s="8">
        <v>96</v>
      </c>
      <c r="CW129" s="8">
        <v>103</v>
      </c>
      <c r="CX129" s="8">
        <v>110</v>
      </c>
      <c r="CY129" s="8">
        <v>116</v>
      </c>
      <c r="CZ129" s="8">
        <v>122</v>
      </c>
      <c r="DA129" s="8">
        <v>128</v>
      </c>
      <c r="DB129" s="8">
        <v>134</v>
      </c>
      <c r="DC129" s="8">
        <v>140</v>
      </c>
      <c r="DD129" s="8">
        <v>146</v>
      </c>
      <c r="DE129" s="8">
        <v>153</v>
      </c>
      <c r="DF129" s="8">
        <v>158</v>
      </c>
      <c r="DG129" s="8">
        <v>161</v>
      </c>
      <c r="DH129" s="8">
        <v>163</v>
      </c>
      <c r="DI129" s="8">
        <v>164</v>
      </c>
      <c r="DJ129" s="8">
        <v>165</v>
      </c>
      <c r="DK129" s="8">
        <v>165</v>
      </c>
      <c r="DL129" s="8">
        <v>165</v>
      </c>
      <c r="DM129" s="8">
        <v>115</v>
      </c>
      <c r="DN129" s="6">
        <f>Tabela2[[#This Row],[1rok]]-Tabela2[[#This Row],[dlugosc_ur]]</f>
        <v>18</v>
      </c>
      <c r="DO129" s="14">
        <f>Tabela2[[#This Row],[2lata]]-Tabela2[[#This Row],[1rok]]</f>
        <v>18</v>
      </c>
      <c r="DP129" s="14">
        <f>Tabela2[[#This Row],[3lata]]-Tabela2[[#This Row],[2lata]]</f>
        <v>10</v>
      </c>
      <c r="DQ129" s="14">
        <f>Tabela2[[#This Row],[4lata]]-Tabela2[[#This Row],[3lata]]</f>
        <v>7</v>
      </c>
      <c r="DR129" s="14">
        <f>Tabela2[[#This Row],[5lat]]-Tabela2[[#This Row],[4lata]]</f>
        <v>7</v>
      </c>
      <c r="DS129" s="14">
        <f>Tabela2[[#This Row],[6lat]]-Tabela2[[#This Row],[5lat]]</f>
        <v>6</v>
      </c>
      <c r="DT129" s="14">
        <f>Tabela2[[#This Row],[7lat]]-Tabela2[[#This Row],[6lat]]</f>
        <v>6</v>
      </c>
      <c r="DU129" s="14">
        <f>Tabela2[[#This Row],[8lat]]-Tabela2[[#This Row],[7lat]]</f>
        <v>6</v>
      </c>
      <c r="DV129" s="14">
        <f>Tabela2[[#This Row],[9lat]]-Tabela2[[#This Row],[8lat]]</f>
        <v>6</v>
      </c>
      <c r="DW129" s="14">
        <f>Tabela2[[#This Row],[10lat]]-Tabela2[[#This Row],[9lat]]</f>
        <v>6</v>
      </c>
      <c r="DX129" s="14">
        <f>Tabela2[[#This Row],[11lat]]-Tabela2[[#This Row],[10lat]]</f>
        <v>6</v>
      </c>
      <c r="DY129" s="14">
        <f>Tabela2[[#This Row],[12lat]]-Tabela2[[#This Row],[11lat]]</f>
        <v>7</v>
      </c>
      <c r="DZ129" s="14">
        <f>Tabela2[[#This Row],[13lat]]-Tabela2[[#This Row],[12lat]]</f>
        <v>5</v>
      </c>
      <c r="EA129" s="14">
        <f>Tabela2[[#This Row],[14lat]]-Tabela2[[#This Row],[13lat]]</f>
        <v>3</v>
      </c>
      <c r="EB129" s="14">
        <f>Tabela2[[#This Row],[15lat]]-Tabela2[[#This Row],[14lat]]</f>
        <v>2</v>
      </c>
      <c r="EC129" s="14">
        <f>Tabela2[[#This Row],[16lat]]-Tabela2[[#This Row],[15lat]]</f>
        <v>1</v>
      </c>
      <c r="ED129" s="14">
        <f>Tabela2[[#This Row],[17 lat]]-Tabela2[[#This Row],[16lat]]</f>
        <v>1</v>
      </c>
      <c r="EE129" s="14">
        <f>Tabela2[[#This Row],[18lat]]-Tabela2[[#This Row],[17 lat]]</f>
        <v>0</v>
      </c>
      <c r="EF129" s="14">
        <f>Tabela2[[#This Row],[19lat]]-Tabela2[[#This Row],[18lat]]</f>
        <v>0</v>
      </c>
    </row>
    <row r="130" spans="1:136" x14ac:dyDescent="0.25">
      <c r="A130">
        <v>778</v>
      </c>
      <c r="B130" s="1" t="s">
        <v>22</v>
      </c>
      <c r="C130">
        <v>49</v>
      </c>
      <c r="D130">
        <v>67</v>
      </c>
      <c r="E130">
        <v>84</v>
      </c>
      <c r="F130">
        <v>93</v>
      </c>
      <c r="G130">
        <v>100</v>
      </c>
      <c r="H130">
        <v>107</v>
      </c>
      <c r="I130">
        <v>112</v>
      </c>
      <c r="J130">
        <v>118</v>
      </c>
      <c r="K130">
        <v>123</v>
      </c>
      <c r="L130">
        <v>129</v>
      </c>
      <c r="M130">
        <v>135</v>
      </c>
      <c r="N130">
        <v>141</v>
      </c>
      <c r="O130">
        <v>147</v>
      </c>
      <c r="P130">
        <v>153</v>
      </c>
      <c r="Q130">
        <v>156</v>
      </c>
      <c r="R130">
        <v>158</v>
      </c>
      <c r="S130">
        <v>159</v>
      </c>
      <c r="T130">
        <v>159</v>
      </c>
      <c r="U130">
        <v>160</v>
      </c>
      <c r="V130">
        <v>160</v>
      </c>
      <c r="W130">
        <f>wzrost[[#This Row],[19lat]]-wzrost[[#This Row],[dlugosc_ur]]</f>
        <v>111</v>
      </c>
      <c r="X130">
        <f>wzrost[[#This Row],[19lat]]-wzrost[[#This Row],[15lat]]</f>
        <v>2</v>
      </c>
      <c r="Y130">
        <f>IF(wzrost[[#This Row],[1rok]]&lt;=5,IF(wzrost[[#This Row],[plec]]="ch",1,0),0)</f>
        <v>0</v>
      </c>
      <c r="Z130" s="1"/>
      <c r="AA130" s="1"/>
      <c r="AB130" s="1" t="e">
        <f>_xlfn.PERCENTILE.INC(wzrost[1rok],5)</f>
        <v>#NUM!</v>
      </c>
      <c r="BC130" s="6">
        <v>59</v>
      </c>
      <c r="BD130" s="6">
        <v>79</v>
      </c>
      <c r="BE130" s="6">
        <v>90</v>
      </c>
      <c r="BF130" s="6">
        <v>100</v>
      </c>
      <c r="BG130" s="6">
        <v>108</v>
      </c>
      <c r="BH130" s="6">
        <v>115</v>
      </c>
      <c r="BI130" s="6">
        <v>122</v>
      </c>
      <c r="BJ130" s="6">
        <v>128</v>
      </c>
      <c r="BK130" s="6">
        <v>134</v>
      </c>
      <c r="BL130" s="6">
        <v>139</v>
      </c>
      <c r="BM130" s="6">
        <v>145</v>
      </c>
      <c r="BN130" s="6">
        <v>151</v>
      </c>
      <c r="BO130" s="6">
        <v>157</v>
      </c>
      <c r="BP130" s="6">
        <v>164</v>
      </c>
      <c r="BQ130" s="6">
        <v>172</v>
      </c>
      <c r="BR130" s="6">
        <v>177</v>
      </c>
      <c r="BS130" s="6">
        <v>181</v>
      </c>
      <c r="BT130" s="6">
        <v>184</v>
      </c>
      <c r="BU130" s="6">
        <v>184</v>
      </c>
      <c r="BV130" s="6">
        <v>185</v>
      </c>
      <c r="BW130" s="7">
        <v>126</v>
      </c>
      <c r="BX130" s="11">
        <f t="shared" si="27"/>
        <v>20</v>
      </c>
      <c r="BY130" s="11">
        <f t="shared" si="28"/>
        <v>11</v>
      </c>
      <c r="BZ130" s="11">
        <f t="shared" si="29"/>
        <v>10</v>
      </c>
      <c r="CA130" s="11">
        <f t="shared" si="30"/>
        <v>8</v>
      </c>
      <c r="CB130" s="11">
        <f t="shared" si="31"/>
        <v>7</v>
      </c>
      <c r="CC130" s="11">
        <f t="shared" si="32"/>
        <v>7</v>
      </c>
      <c r="CD130" s="11">
        <f t="shared" si="33"/>
        <v>6</v>
      </c>
      <c r="CE130" s="11">
        <f t="shared" si="34"/>
        <v>6</v>
      </c>
      <c r="CF130" s="11">
        <f t="shared" si="35"/>
        <v>5</v>
      </c>
      <c r="CG130" s="11">
        <f t="shared" si="36"/>
        <v>6</v>
      </c>
      <c r="CH130" s="11">
        <f t="shared" si="37"/>
        <v>6</v>
      </c>
      <c r="CI130" s="11">
        <f t="shared" si="38"/>
        <v>6</v>
      </c>
      <c r="CJ130" s="11">
        <f t="shared" si="39"/>
        <v>7</v>
      </c>
      <c r="CK130" s="11">
        <f t="shared" si="40"/>
        <v>8</v>
      </c>
      <c r="CL130" s="11">
        <f t="shared" si="41"/>
        <v>5</v>
      </c>
      <c r="CM130" s="11">
        <f t="shared" si="42"/>
        <v>4</v>
      </c>
      <c r="CN130" s="11">
        <f t="shared" si="43"/>
        <v>3</v>
      </c>
      <c r="CO130" s="11">
        <f t="shared" si="44"/>
        <v>0</v>
      </c>
      <c r="CP130" s="11">
        <f t="shared" si="45"/>
        <v>1</v>
      </c>
      <c r="CS130" s="6">
        <v>46</v>
      </c>
      <c r="CT130" s="6">
        <v>63</v>
      </c>
      <c r="CU130" s="6">
        <v>79</v>
      </c>
      <c r="CV130" s="6">
        <v>88</v>
      </c>
      <c r="CW130" s="6">
        <v>96</v>
      </c>
      <c r="CX130" s="6">
        <v>102</v>
      </c>
      <c r="CY130" s="6">
        <v>108</v>
      </c>
      <c r="CZ130" s="6">
        <v>113</v>
      </c>
      <c r="DA130" s="6">
        <v>119</v>
      </c>
      <c r="DB130" s="6">
        <v>125</v>
      </c>
      <c r="DC130" s="6">
        <v>130</v>
      </c>
      <c r="DD130" s="6">
        <v>136</v>
      </c>
      <c r="DE130" s="6">
        <v>142</v>
      </c>
      <c r="DF130" s="6">
        <v>147</v>
      </c>
      <c r="DG130" s="6">
        <v>150</v>
      </c>
      <c r="DH130" s="6">
        <v>151</v>
      </c>
      <c r="DI130" s="6">
        <v>152</v>
      </c>
      <c r="DJ130" s="6">
        <v>152</v>
      </c>
      <c r="DK130" s="6">
        <v>161</v>
      </c>
      <c r="DL130" s="6">
        <v>161</v>
      </c>
      <c r="DM130" s="6">
        <v>115</v>
      </c>
      <c r="DN130" s="6">
        <f>Tabela2[[#This Row],[1rok]]-Tabela2[[#This Row],[dlugosc_ur]]</f>
        <v>17</v>
      </c>
      <c r="DO130" s="14">
        <f>Tabela2[[#This Row],[2lata]]-Tabela2[[#This Row],[1rok]]</f>
        <v>16</v>
      </c>
      <c r="DP130" s="14">
        <f>Tabela2[[#This Row],[3lata]]-Tabela2[[#This Row],[2lata]]</f>
        <v>9</v>
      </c>
      <c r="DQ130" s="14">
        <f>Tabela2[[#This Row],[4lata]]-Tabela2[[#This Row],[3lata]]</f>
        <v>8</v>
      </c>
      <c r="DR130" s="14">
        <f>Tabela2[[#This Row],[5lat]]-Tabela2[[#This Row],[4lata]]</f>
        <v>6</v>
      </c>
      <c r="DS130" s="14">
        <f>Tabela2[[#This Row],[6lat]]-Tabela2[[#This Row],[5lat]]</f>
        <v>6</v>
      </c>
      <c r="DT130" s="14">
        <f>Tabela2[[#This Row],[7lat]]-Tabela2[[#This Row],[6lat]]</f>
        <v>5</v>
      </c>
      <c r="DU130" s="14">
        <f>Tabela2[[#This Row],[8lat]]-Tabela2[[#This Row],[7lat]]</f>
        <v>6</v>
      </c>
      <c r="DV130" s="14">
        <f>Tabela2[[#This Row],[9lat]]-Tabela2[[#This Row],[8lat]]</f>
        <v>6</v>
      </c>
      <c r="DW130" s="14">
        <f>Tabela2[[#This Row],[10lat]]-Tabela2[[#This Row],[9lat]]</f>
        <v>5</v>
      </c>
      <c r="DX130" s="14">
        <f>Tabela2[[#This Row],[11lat]]-Tabela2[[#This Row],[10lat]]</f>
        <v>6</v>
      </c>
      <c r="DY130" s="14">
        <f>Tabela2[[#This Row],[12lat]]-Tabela2[[#This Row],[11lat]]</f>
        <v>6</v>
      </c>
      <c r="DZ130" s="14">
        <f>Tabela2[[#This Row],[13lat]]-Tabela2[[#This Row],[12lat]]</f>
        <v>5</v>
      </c>
      <c r="EA130" s="14">
        <f>Tabela2[[#This Row],[14lat]]-Tabela2[[#This Row],[13lat]]</f>
        <v>3</v>
      </c>
      <c r="EB130" s="14">
        <f>Tabela2[[#This Row],[15lat]]-Tabela2[[#This Row],[14lat]]</f>
        <v>1</v>
      </c>
      <c r="EC130" s="14">
        <f>Tabela2[[#This Row],[16lat]]-Tabela2[[#This Row],[15lat]]</f>
        <v>1</v>
      </c>
      <c r="ED130" s="14">
        <f>Tabela2[[#This Row],[17 lat]]-Tabela2[[#This Row],[16lat]]</f>
        <v>0</v>
      </c>
      <c r="EE130" s="14">
        <f>Tabela2[[#This Row],[18lat]]-Tabela2[[#This Row],[17 lat]]</f>
        <v>9</v>
      </c>
      <c r="EF130" s="14">
        <f>Tabela2[[#This Row],[19lat]]-Tabela2[[#This Row],[18lat]]</f>
        <v>0</v>
      </c>
    </row>
    <row r="131" spans="1:136" x14ac:dyDescent="0.25">
      <c r="A131">
        <v>790</v>
      </c>
      <c r="B131" s="1" t="s">
        <v>22</v>
      </c>
      <c r="C131">
        <v>48</v>
      </c>
      <c r="D131">
        <v>67</v>
      </c>
      <c r="E131">
        <v>84</v>
      </c>
      <c r="F131">
        <v>92</v>
      </c>
      <c r="G131">
        <v>100</v>
      </c>
      <c r="H131">
        <v>106</v>
      </c>
      <c r="I131">
        <v>111</v>
      </c>
      <c r="J131">
        <v>117</v>
      </c>
      <c r="K131">
        <v>122</v>
      </c>
      <c r="L131">
        <v>128</v>
      </c>
      <c r="M131">
        <v>134</v>
      </c>
      <c r="N131">
        <v>140</v>
      </c>
      <c r="O131">
        <v>146</v>
      </c>
      <c r="P131">
        <v>152</v>
      </c>
      <c r="Q131">
        <v>155</v>
      </c>
      <c r="R131">
        <v>157</v>
      </c>
      <c r="S131">
        <v>158</v>
      </c>
      <c r="T131">
        <v>158</v>
      </c>
      <c r="U131">
        <v>159</v>
      </c>
      <c r="V131">
        <v>159</v>
      </c>
      <c r="W131">
        <f>wzrost[[#This Row],[19lat]]-wzrost[[#This Row],[dlugosc_ur]]</f>
        <v>111</v>
      </c>
      <c r="X131">
        <f>wzrost[[#This Row],[19lat]]-wzrost[[#This Row],[15lat]]</f>
        <v>2</v>
      </c>
      <c r="Y131">
        <f>IF(wzrost[[#This Row],[1rok]]&lt;=5,IF(wzrost[[#This Row],[plec]]="ch",1,0),0)</f>
        <v>0</v>
      </c>
      <c r="Z131" s="1"/>
      <c r="AA131" s="1"/>
      <c r="AB131" s="1" t="e">
        <f>_xlfn.PERCENTILE.INC(wzrost[1rok],5)</f>
        <v>#NUM!</v>
      </c>
      <c r="BC131" s="8">
        <v>60</v>
      </c>
      <c r="BD131" s="8">
        <v>80</v>
      </c>
      <c r="BE131" s="8">
        <v>91</v>
      </c>
      <c r="BF131" s="8">
        <v>100</v>
      </c>
      <c r="BG131" s="8">
        <v>108</v>
      </c>
      <c r="BH131" s="8">
        <v>115</v>
      </c>
      <c r="BI131" s="8">
        <v>122</v>
      </c>
      <c r="BJ131" s="8">
        <v>128</v>
      </c>
      <c r="BK131" s="8">
        <v>134</v>
      </c>
      <c r="BL131" s="8">
        <v>140</v>
      </c>
      <c r="BM131" s="8">
        <v>146</v>
      </c>
      <c r="BN131" s="8">
        <v>151</v>
      </c>
      <c r="BO131" s="8">
        <v>158</v>
      </c>
      <c r="BP131" s="8">
        <v>165</v>
      </c>
      <c r="BQ131" s="8">
        <v>173</v>
      </c>
      <c r="BR131" s="8">
        <v>179</v>
      </c>
      <c r="BS131" s="8">
        <v>183</v>
      </c>
      <c r="BT131" s="8">
        <v>185</v>
      </c>
      <c r="BU131" s="8">
        <v>186</v>
      </c>
      <c r="BV131" s="8">
        <v>186</v>
      </c>
      <c r="BW131" s="9">
        <v>126</v>
      </c>
      <c r="BX131" s="11">
        <f t="shared" ref="BX131:BX194" si="46">BD131-BC131</f>
        <v>20</v>
      </c>
      <c r="BY131" s="11">
        <f t="shared" ref="BY131:BY194" si="47">BE131-BD131</f>
        <v>11</v>
      </c>
      <c r="BZ131" s="11">
        <f t="shared" ref="BZ131:BZ194" si="48">BF131-BE131</f>
        <v>9</v>
      </c>
      <c r="CA131" s="11">
        <f t="shared" ref="CA131:CA194" si="49">BG131-BF131</f>
        <v>8</v>
      </c>
      <c r="CB131" s="11">
        <f t="shared" ref="CB131:CB194" si="50">BH131-BG131</f>
        <v>7</v>
      </c>
      <c r="CC131" s="11">
        <f t="shared" ref="CC131:CC194" si="51">BI131-BH131</f>
        <v>7</v>
      </c>
      <c r="CD131" s="11">
        <f t="shared" ref="CD131:CD194" si="52">BJ131-BI131</f>
        <v>6</v>
      </c>
      <c r="CE131" s="11">
        <f t="shared" ref="CE131:CE194" si="53">BK131-BJ131</f>
        <v>6</v>
      </c>
      <c r="CF131" s="11">
        <f t="shared" ref="CF131:CF194" si="54">BL131-BK131</f>
        <v>6</v>
      </c>
      <c r="CG131" s="11">
        <f t="shared" ref="CG131:CG194" si="55">BM131-BL131</f>
        <v>6</v>
      </c>
      <c r="CH131" s="11">
        <f t="shared" ref="CH131:CH194" si="56">BN131-BM131</f>
        <v>5</v>
      </c>
      <c r="CI131" s="11">
        <f t="shared" ref="CI131:CI194" si="57">BO131-BN131</f>
        <v>7</v>
      </c>
      <c r="CJ131" s="11">
        <f t="shared" ref="CJ131:CJ194" si="58">BP131-BO131</f>
        <v>7</v>
      </c>
      <c r="CK131" s="11">
        <f t="shared" ref="CK131:CK194" si="59">BQ131-BP131</f>
        <v>8</v>
      </c>
      <c r="CL131" s="11">
        <f t="shared" ref="CL131:CL194" si="60">BR131-BQ131</f>
        <v>6</v>
      </c>
      <c r="CM131" s="11">
        <f t="shared" ref="CM131:CM194" si="61">BS131-BR131</f>
        <v>4</v>
      </c>
      <c r="CN131" s="11">
        <f t="shared" ref="CN131:CN194" si="62">BT131-BS131</f>
        <v>2</v>
      </c>
      <c r="CO131" s="11">
        <f t="shared" ref="CO131:CO194" si="63">BU131-BT131</f>
        <v>1</v>
      </c>
      <c r="CP131" s="11">
        <f t="shared" ref="CP131:CP194" si="64">BV131-BU131</f>
        <v>0</v>
      </c>
      <c r="CS131" s="8">
        <v>54</v>
      </c>
      <c r="CT131" s="8">
        <v>74</v>
      </c>
      <c r="CU131" s="8">
        <v>89</v>
      </c>
      <c r="CV131" s="8">
        <v>98</v>
      </c>
      <c r="CW131" s="8">
        <v>106</v>
      </c>
      <c r="CX131" s="8">
        <v>113</v>
      </c>
      <c r="CY131" s="8">
        <v>119</v>
      </c>
      <c r="CZ131" s="8">
        <v>125</v>
      </c>
      <c r="DA131" s="8">
        <v>131</v>
      </c>
      <c r="DB131" s="8">
        <v>137</v>
      </c>
      <c r="DC131" s="8">
        <v>144</v>
      </c>
      <c r="DD131" s="8">
        <v>150</v>
      </c>
      <c r="DE131" s="8">
        <v>157</v>
      </c>
      <c r="DF131" s="8">
        <v>162</v>
      </c>
      <c r="DG131" s="8">
        <v>165</v>
      </c>
      <c r="DH131" s="8">
        <v>167</v>
      </c>
      <c r="DI131" s="8">
        <v>168</v>
      </c>
      <c r="DJ131" s="8">
        <v>169</v>
      </c>
      <c r="DK131" s="8">
        <v>169</v>
      </c>
      <c r="DL131" s="8">
        <v>169</v>
      </c>
      <c r="DM131" s="8">
        <v>115</v>
      </c>
      <c r="DN131" s="6">
        <f>Tabela2[[#This Row],[1rok]]-Tabela2[[#This Row],[dlugosc_ur]]</f>
        <v>20</v>
      </c>
      <c r="DO131" s="14">
        <f>Tabela2[[#This Row],[2lata]]-Tabela2[[#This Row],[1rok]]</f>
        <v>15</v>
      </c>
      <c r="DP131" s="14">
        <f>Tabela2[[#This Row],[3lata]]-Tabela2[[#This Row],[2lata]]</f>
        <v>9</v>
      </c>
      <c r="DQ131" s="14">
        <f>Tabela2[[#This Row],[4lata]]-Tabela2[[#This Row],[3lata]]</f>
        <v>8</v>
      </c>
      <c r="DR131" s="14">
        <f>Tabela2[[#This Row],[5lat]]-Tabela2[[#This Row],[4lata]]</f>
        <v>7</v>
      </c>
      <c r="DS131" s="14">
        <f>Tabela2[[#This Row],[6lat]]-Tabela2[[#This Row],[5lat]]</f>
        <v>6</v>
      </c>
      <c r="DT131" s="14">
        <f>Tabela2[[#This Row],[7lat]]-Tabela2[[#This Row],[6lat]]</f>
        <v>6</v>
      </c>
      <c r="DU131" s="14">
        <f>Tabela2[[#This Row],[8lat]]-Tabela2[[#This Row],[7lat]]</f>
        <v>6</v>
      </c>
      <c r="DV131" s="14">
        <f>Tabela2[[#This Row],[9lat]]-Tabela2[[#This Row],[8lat]]</f>
        <v>6</v>
      </c>
      <c r="DW131" s="14">
        <f>Tabela2[[#This Row],[10lat]]-Tabela2[[#This Row],[9lat]]</f>
        <v>7</v>
      </c>
      <c r="DX131" s="14">
        <f>Tabela2[[#This Row],[11lat]]-Tabela2[[#This Row],[10lat]]</f>
        <v>6</v>
      </c>
      <c r="DY131" s="14">
        <f>Tabela2[[#This Row],[12lat]]-Tabela2[[#This Row],[11lat]]</f>
        <v>7</v>
      </c>
      <c r="DZ131" s="14">
        <f>Tabela2[[#This Row],[13lat]]-Tabela2[[#This Row],[12lat]]</f>
        <v>5</v>
      </c>
      <c r="EA131" s="14">
        <f>Tabela2[[#This Row],[14lat]]-Tabela2[[#This Row],[13lat]]</f>
        <v>3</v>
      </c>
      <c r="EB131" s="14">
        <f>Tabela2[[#This Row],[15lat]]-Tabela2[[#This Row],[14lat]]</f>
        <v>2</v>
      </c>
      <c r="EC131" s="14">
        <f>Tabela2[[#This Row],[16lat]]-Tabela2[[#This Row],[15lat]]</f>
        <v>1</v>
      </c>
      <c r="ED131" s="14">
        <f>Tabela2[[#This Row],[17 lat]]-Tabela2[[#This Row],[16lat]]</f>
        <v>1</v>
      </c>
      <c r="EE131" s="14">
        <f>Tabela2[[#This Row],[18lat]]-Tabela2[[#This Row],[17 lat]]</f>
        <v>0</v>
      </c>
      <c r="EF131" s="14">
        <f>Tabela2[[#This Row],[19lat]]-Tabela2[[#This Row],[18lat]]</f>
        <v>0</v>
      </c>
    </row>
    <row r="132" spans="1:136" x14ac:dyDescent="0.25">
      <c r="A132">
        <v>808</v>
      </c>
      <c r="B132" s="1" t="s">
        <v>22</v>
      </c>
      <c r="C132">
        <v>48</v>
      </c>
      <c r="D132">
        <v>67</v>
      </c>
      <c r="E132">
        <v>84</v>
      </c>
      <c r="F132">
        <v>93</v>
      </c>
      <c r="G132">
        <v>100</v>
      </c>
      <c r="H132">
        <v>106</v>
      </c>
      <c r="I132">
        <v>112</v>
      </c>
      <c r="J132">
        <v>117</v>
      </c>
      <c r="K132">
        <v>123</v>
      </c>
      <c r="L132">
        <v>129</v>
      </c>
      <c r="M132">
        <v>134</v>
      </c>
      <c r="N132">
        <v>141</v>
      </c>
      <c r="O132">
        <v>147</v>
      </c>
      <c r="P132">
        <v>152</v>
      </c>
      <c r="Q132">
        <v>155</v>
      </c>
      <c r="R132">
        <v>157</v>
      </c>
      <c r="S132">
        <v>158</v>
      </c>
      <c r="T132">
        <v>159</v>
      </c>
      <c r="U132">
        <v>159</v>
      </c>
      <c r="V132">
        <v>159</v>
      </c>
      <c r="W132">
        <f>wzrost[[#This Row],[19lat]]-wzrost[[#This Row],[dlugosc_ur]]</f>
        <v>111</v>
      </c>
      <c r="X132">
        <f>wzrost[[#This Row],[19lat]]-wzrost[[#This Row],[15lat]]</f>
        <v>2</v>
      </c>
      <c r="Y132">
        <f>IF(wzrost[[#This Row],[1rok]]&lt;=5,IF(wzrost[[#This Row],[plec]]="ch",1,0),0)</f>
        <v>0</v>
      </c>
      <c r="Z132" s="1"/>
      <c r="AA132" s="1"/>
      <c r="AB132" s="1" t="e">
        <f>_xlfn.PERCENTILE.INC(wzrost[1rok],5)</f>
        <v>#NUM!</v>
      </c>
      <c r="BC132" s="6">
        <v>58</v>
      </c>
      <c r="BD132" s="6">
        <v>78</v>
      </c>
      <c r="BE132" s="6">
        <v>89</v>
      </c>
      <c r="BF132" s="6">
        <v>99</v>
      </c>
      <c r="BG132" s="6">
        <v>107</v>
      </c>
      <c r="BH132" s="6">
        <v>114</v>
      </c>
      <c r="BI132" s="6">
        <v>120</v>
      </c>
      <c r="BJ132" s="6">
        <v>126</v>
      </c>
      <c r="BK132" s="6">
        <v>132</v>
      </c>
      <c r="BL132" s="6">
        <v>138</v>
      </c>
      <c r="BM132" s="6">
        <v>143</v>
      </c>
      <c r="BN132" s="6">
        <v>149</v>
      </c>
      <c r="BO132" s="6">
        <v>155</v>
      </c>
      <c r="BP132" s="6">
        <v>163</v>
      </c>
      <c r="BQ132" s="6">
        <v>170</v>
      </c>
      <c r="BR132" s="6">
        <v>176</v>
      </c>
      <c r="BS132" s="6">
        <v>180</v>
      </c>
      <c r="BT132" s="6">
        <v>182</v>
      </c>
      <c r="BU132" s="6">
        <v>183</v>
      </c>
      <c r="BV132" s="6">
        <v>184</v>
      </c>
      <c r="BW132" s="7">
        <v>126</v>
      </c>
      <c r="BX132" s="11">
        <f t="shared" si="46"/>
        <v>20</v>
      </c>
      <c r="BY132" s="11">
        <f t="shared" si="47"/>
        <v>11</v>
      </c>
      <c r="BZ132" s="11">
        <f t="shared" si="48"/>
        <v>10</v>
      </c>
      <c r="CA132" s="11">
        <f t="shared" si="49"/>
        <v>8</v>
      </c>
      <c r="CB132" s="11">
        <f t="shared" si="50"/>
        <v>7</v>
      </c>
      <c r="CC132" s="11">
        <f t="shared" si="51"/>
        <v>6</v>
      </c>
      <c r="CD132" s="11">
        <f t="shared" si="52"/>
        <v>6</v>
      </c>
      <c r="CE132" s="11">
        <f t="shared" si="53"/>
        <v>6</v>
      </c>
      <c r="CF132" s="11">
        <f t="shared" si="54"/>
        <v>6</v>
      </c>
      <c r="CG132" s="11">
        <f t="shared" si="55"/>
        <v>5</v>
      </c>
      <c r="CH132" s="11">
        <f t="shared" si="56"/>
        <v>6</v>
      </c>
      <c r="CI132" s="11">
        <f t="shared" si="57"/>
        <v>6</v>
      </c>
      <c r="CJ132" s="11">
        <f t="shared" si="58"/>
        <v>8</v>
      </c>
      <c r="CK132" s="11">
        <f t="shared" si="59"/>
        <v>7</v>
      </c>
      <c r="CL132" s="11">
        <f t="shared" si="60"/>
        <v>6</v>
      </c>
      <c r="CM132" s="11">
        <f t="shared" si="61"/>
        <v>4</v>
      </c>
      <c r="CN132" s="11">
        <f t="shared" si="62"/>
        <v>2</v>
      </c>
      <c r="CO132" s="11">
        <f t="shared" si="63"/>
        <v>1</v>
      </c>
      <c r="CP132" s="11">
        <f t="shared" si="64"/>
        <v>1</v>
      </c>
      <c r="CS132" s="6">
        <v>48</v>
      </c>
      <c r="CT132" s="6">
        <v>67</v>
      </c>
      <c r="CU132" s="6">
        <v>86</v>
      </c>
      <c r="CV132" s="6">
        <v>95</v>
      </c>
      <c r="CW132" s="6">
        <v>103</v>
      </c>
      <c r="CX132" s="6">
        <v>110</v>
      </c>
      <c r="CY132" s="6">
        <v>115</v>
      </c>
      <c r="CZ132" s="6">
        <v>121</v>
      </c>
      <c r="DA132" s="6">
        <v>127</v>
      </c>
      <c r="DB132" s="6">
        <v>133</v>
      </c>
      <c r="DC132" s="6">
        <v>139</v>
      </c>
      <c r="DD132" s="6">
        <v>145</v>
      </c>
      <c r="DE132" s="6">
        <v>151</v>
      </c>
      <c r="DF132" s="6">
        <v>157</v>
      </c>
      <c r="DG132" s="6">
        <v>160</v>
      </c>
      <c r="DH132" s="6">
        <v>162</v>
      </c>
      <c r="DI132" s="6">
        <v>163</v>
      </c>
      <c r="DJ132" s="6">
        <v>163</v>
      </c>
      <c r="DK132" s="6">
        <v>163</v>
      </c>
      <c r="DL132" s="6">
        <v>163</v>
      </c>
      <c r="DM132" s="6">
        <v>115</v>
      </c>
      <c r="DN132" s="6">
        <f>Tabela2[[#This Row],[1rok]]-Tabela2[[#This Row],[dlugosc_ur]]</f>
        <v>19</v>
      </c>
      <c r="DO132" s="14">
        <f>Tabela2[[#This Row],[2lata]]-Tabela2[[#This Row],[1rok]]</f>
        <v>19</v>
      </c>
      <c r="DP132" s="14">
        <f>Tabela2[[#This Row],[3lata]]-Tabela2[[#This Row],[2lata]]</f>
        <v>9</v>
      </c>
      <c r="DQ132" s="14">
        <f>Tabela2[[#This Row],[4lata]]-Tabela2[[#This Row],[3lata]]</f>
        <v>8</v>
      </c>
      <c r="DR132" s="14">
        <f>Tabela2[[#This Row],[5lat]]-Tabela2[[#This Row],[4lata]]</f>
        <v>7</v>
      </c>
      <c r="DS132" s="14">
        <f>Tabela2[[#This Row],[6lat]]-Tabela2[[#This Row],[5lat]]</f>
        <v>5</v>
      </c>
      <c r="DT132" s="14">
        <f>Tabela2[[#This Row],[7lat]]-Tabela2[[#This Row],[6lat]]</f>
        <v>6</v>
      </c>
      <c r="DU132" s="14">
        <f>Tabela2[[#This Row],[8lat]]-Tabela2[[#This Row],[7lat]]</f>
        <v>6</v>
      </c>
      <c r="DV132" s="14">
        <f>Tabela2[[#This Row],[9lat]]-Tabela2[[#This Row],[8lat]]</f>
        <v>6</v>
      </c>
      <c r="DW132" s="14">
        <f>Tabela2[[#This Row],[10lat]]-Tabela2[[#This Row],[9lat]]</f>
        <v>6</v>
      </c>
      <c r="DX132" s="14">
        <f>Tabela2[[#This Row],[11lat]]-Tabela2[[#This Row],[10lat]]</f>
        <v>6</v>
      </c>
      <c r="DY132" s="14">
        <f>Tabela2[[#This Row],[12lat]]-Tabela2[[#This Row],[11lat]]</f>
        <v>6</v>
      </c>
      <c r="DZ132" s="14">
        <f>Tabela2[[#This Row],[13lat]]-Tabela2[[#This Row],[12lat]]</f>
        <v>6</v>
      </c>
      <c r="EA132" s="14">
        <f>Tabela2[[#This Row],[14lat]]-Tabela2[[#This Row],[13lat]]</f>
        <v>3</v>
      </c>
      <c r="EB132" s="14">
        <f>Tabela2[[#This Row],[15lat]]-Tabela2[[#This Row],[14lat]]</f>
        <v>2</v>
      </c>
      <c r="EC132" s="14">
        <f>Tabela2[[#This Row],[16lat]]-Tabela2[[#This Row],[15lat]]</f>
        <v>1</v>
      </c>
      <c r="ED132" s="14">
        <f>Tabela2[[#This Row],[17 lat]]-Tabela2[[#This Row],[16lat]]</f>
        <v>0</v>
      </c>
      <c r="EE132" s="14">
        <f>Tabela2[[#This Row],[18lat]]-Tabela2[[#This Row],[17 lat]]</f>
        <v>0</v>
      </c>
      <c r="EF132" s="14">
        <f>Tabela2[[#This Row],[19lat]]-Tabela2[[#This Row],[18lat]]</f>
        <v>0</v>
      </c>
    </row>
    <row r="133" spans="1:136" x14ac:dyDescent="0.25">
      <c r="A133">
        <v>818</v>
      </c>
      <c r="B133" s="1" t="s">
        <v>22</v>
      </c>
      <c r="C133">
        <v>49</v>
      </c>
      <c r="D133">
        <v>67</v>
      </c>
      <c r="E133">
        <v>84</v>
      </c>
      <c r="F133">
        <v>93</v>
      </c>
      <c r="G133">
        <v>100</v>
      </c>
      <c r="H133">
        <v>107</v>
      </c>
      <c r="I133">
        <v>112</v>
      </c>
      <c r="J133">
        <v>118</v>
      </c>
      <c r="K133">
        <v>123</v>
      </c>
      <c r="L133">
        <v>129</v>
      </c>
      <c r="M133">
        <v>135</v>
      </c>
      <c r="N133">
        <v>141</v>
      </c>
      <c r="O133">
        <v>147</v>
      </c>
      <c r="P133">
        <v>153</v>
      </c>
      <c r="Q133">
        <v>156</v>
      </c>
      <c r="R133">
        <v>158</v>
      </c>
      <c r="S133">
        <v>159</v>
      </c>
      <c r="T133">
        <v>159</v>
      </c>
      <c r="U133">
        <v>160</v>
      </c>
      <c r="V133">
        <v>160</v>
      </c>
      <c r="W133">
        <f>wzrost[[#This Row],[19lat]]-wzrost[[#This Row],[dlugosc_ur]]</f>
        <v>111</v>
      </c>
      <c r="X133">
        <f>wzrost[[#This Row],[19lat]]-wzrost[[#This Row],[15lat]]</f>
        <v>2</v>
      </c>
      <c r="Y133">
        <f>IF(wzrost[[#This Row],[1rok]]&lt;=5,IF(wzrost[[#This Row],[plec]]="ch",1,0),0)</f>
        <v>0</v>
      </c>
      <c r="Z133" s="1"/>
      <c r="AA133" s="1"/>
      <c r="AB133" s="1" t="e">
        <f>_xlfn.PERCENTILE.INC(wzrost[1rok],5)</f>
        <v>#NUM!</v>
      </c>
      <c r="BC133" s="8">
        <v>59</v>
      </c>
      <c r="BD133" s="8">
        <v>79</v>
      </c>
      <c r="BE133" s="8">
        <v>90</v>
      </c>
      <c r="BF133" s="8">
        <v>100</v>
      </c>
      <c r="BG133" s="8">
        <v>108</v>
      </c>
      <c r="BH133" s="8">
        <v>115</v>
      </c>
      <c r="BI133" s="8">
        <v>122</v>
      </c>
      <c r="BJ133" s="8">
        <v>128</v>
      </c>
      <c r="BK133" s="8">
        <v>134</v>
      </c>
      <c r="BL133" s="8">
        <v>139</v>
      </c>
      <c r="BM133" s="8">
        <v>145</v>
      </c>
      <c r="BN133" s="8">
        <v>151</v>
      </c>
      <c r="BO133" s="8">
        <v>157</v>
      </c>
      <c r="BP133" s="8">
        <v>164</v>
      </c>
      <c r="BQ133" s="8">
        <v>172</v>
      </c>
      <c r="BR133" s="8">
        <v>177</v>
      </c>
      <c r="BS133" s="8">
        <v>181</v>
      </c>
      <c r="BT133" s="8">
        <v>184</v>
      </c>
      <c r="BU133" s="8">
        <v>184</v>
      </c>
      <c r="BV133" s="8">
        <v>185</v>
      </c>
      <c r="BW133" s="9">
        <v>126</v>
      </c>
      <c r="BX133" s="11">
        <f t="shared" si="46"/>
        <v>20</v>
      </c>
      <c r="BY133" s="11">
        <f t="shared" si="47"/>
        <v>11</v>
      </c>
      <c r="BZ133" s="11">
        <f t="shared" si="48"/>
        <v>10</v>
      </c>
      <c r="CA133" s="11">
        <f t="shared" si="49"/>
        <v>8</v>
      </c>
      <c r="CB133" s="11">
        <f t="shared" si="50"/>
        <v>7</v>
      </c>
      <c r="CC133" s="11">
        <f t="shared" si="51"/>
        <v>7</v>
      </c>
      <c r="CD133" s="11">
        <f t="shared" si="52"/>
        <v>6</v>
      </c>
      <c r="CE133" s="11">
        <f t="shared" si="53"/>
        <v>6</v>
      </c>
      <c r="CF133" s="11">
        <f t="shared" si="54"/>
        <v>5</v>
      </c>
      <c r="CG133" s="11">
        <f t="shared" si="55"/>
        <v>6</v>
      </c>
      <c r="CH133" s="11">
        <f t="shared" si="56"/>
        <v>6</v>
      </c>
      <c r="CI133" s="11">
        <f t="shared" si="57"/>
        <v>6</v>
      </c>
      <c r="CJ133" s="11">
        <f t="shared" si="58"/>
        <v>7</v>
      </c>
      <c r="CK133" s="11">
        <f t="shared" si="59"/>
        <v>8</v>
      </c>
      <c r="CL133" s="11">
        <f t="shared" si="60"/>
        <v>5</v>
      </c>
      <c r="CM133" s="11">
        <f t="shared" si="61"/>
        <v>4</v>
      </c>
      <c r="CN133" s="11">
        <f t="shared" si="62"/>
        <v>3</v>
      </c>
      <c r="CO133" s="11">
        <f t="shared" si="63"/>
        <v>0</v>
      </c>
      <c r="CP133" s="11">
        <f t="shared" si="64"/>
        <v>1</v>
      </c>
      <c r="CS133" s="8">
        <v>54</v>
      </c>
      <c r="CT133" s="8">
        <v>74</v>
      </c>
      <c r="CU133" s="8">
        <v>89</v>
      </c>
      <c r="CV133" s="8">
        <v>99</v>
      </c>
      <c r="CW133" s="8">
        <v>107</v>
      </c>
      <c r="CX133" s="8">
        <v>114</v>
      </c>
      <c r="CY133" s="8">
        <v>119</v>
      </c>
      <c r="CZ133" s="8">
        <v>125</v>
      </c>
      <c r="DA133" s="8">
        <v>131</v>
      </c>
      <c r="DB133" s="8">
        <v>137</v>
      </c>
      <c r="DC133" s="8">
        <v>144</v>
      </c>
      <c r="DD133" s="8">
        <v>150</v>
      </c>
      <c r="DE133" s="8">
        <v>157</v>
      </c>
      <c r="DF133" s="8">
        <v>162</v>
      </c>
      <c r="DG133" s="8">
        <v>166</v>
      </c>
      <c r="DH133" s="8">
        <v>168</v>
      </c>
      <c r="DI133" s="8">
        <v>169</v>
      </c>
      <c r="DJ133" s="8">
        <v>169</v>
      </c>
      <c r="DK133" s="8">
        <v>169</v>
      </c>
      <c r="DL133" s="8">
        <v>169</v>
      </c>
      <c r="DM133" s="8">
        <v>115</v>
      </c>
      <c r="DN133" s="6">
        <f>Tabela2[[#This Row],[1rok]]-Tabela2[[#This Row],[dlugosc_ur]]</f>
        <v>20</v>
      </c>
      <c r="DO133" s="14">
        <f>Tabela2[[#This Row],[2lata]]-Tabela2[[#This Row],[1rok]]</f>
        <v>15</v>
      </c>
      <c r="DP133" s="14">
        <f>Tabela2[[#This Row],[3lata]]-Tabela2[[#This Row],[2lata]]</f>
        <v>10</v>
      </c>
      <c r="DQ133" s="14">
        <f>Tabela2[[#This Row],[4lata]]-Tabela2[[#This Row],[3lata]]</f>
        <v>8</v>
      </c>
      <c r="DR133" s="14">
        <f>Tabela2[[#This Row],[5lat]]-Tabela2[[#This Row],[4lata]]</f>
        <v>7</v>
      </c>
      <c r="DS133" s="14">
        <f>Tabela2[[#This Row],[6lat]]-Tabela2[[#This Row],[5lat]]</f>
        <v>5</v>
      </c>
      <c r="DT133" s="14">
        <f>Tabela2[[#This Row],[7lat]]-Tabela2[[#This Row],[6lat]]</f>
        <v>6</v>
      </c>
      <c r="DU133" s="14">
        <f>Tabela2[[#This Row],[8lat]]-Tabela2[[#This Row],[7lat]]</f>
        <v>6</v>
      </c>
      <c r="DV133" s="14">
        <f>Tabela2[[#This Row],[9lat]]-Tabela2[[#This Row],[8lat]]</f>
        <v>6</v>
      </c>
      <c r="DW133" s="14">
        <f>Tabela2[[#This Row],[10lat]]-Tabela2[[#This Row],[9lat]]</f>
        <v>7</v>
      </c>
      <c r="DX133" s="14">
        <f>Tabela2[[#This Row],[11lat]]-Tabela2[[#This Row],[10lat]]</f>
        <v>6</v>
      </c>
      <c r="DY133" s="14">
        <f>Tabela2[[#This Row],[12lat]]-Tabela2[[#This Row],[11lat]]</f>
        <v>7</v>
      </c>
      <c r="DZ133" s="14">
        <f>Tabela2[[#This Row],[13lat]]-Tabela2[[#This Row],[12lat]]</f>
        <v>5</v>
      </c>
      <c r="EA133" s="14">
        <f>Tabela2[[#This Row],[14lat]]-Tabela2[[#This Row],[13lat]]</f>
        <v>4</v>
      </c>
      <c r="EB133" s="14">
        <f>Tabela2[[#This Row],[15lat]]-Tabela2[[#This Row],[14lat]]</f>
        <v>2</v>
      </c>
      <c r="EC133" s="14">
        <f>Tabela2[[#This Row],[16lat]]-Tabela2[[#This Row],[15lat]]</f>
        <v>1</v>
      </c>
      <c r="ED133" s="14">
        <f>Tabela2[[#This Row],[17 lat]]-Tabela2[[#This Row],[16lat]]</f>
        <v>0</v>
      </c>
      <c r="EE133" s="14">
        <f>Tabela2[[#This Row],[18lat]]-Tabela2[[#This Row],[17 lat]]</f>
        <v>0</v>
      </c>
      <c r="EF133" s="14">
        <f>Tabela2[[#This Row],[19lat]]-Tabela2[[#This Row],[18lat]]</f>
        <v>0</v>
      </c>
    </row>
    <row r="134" spans="1:136" x14ac:dyDescent="0.25">
      <c r="A134">
        <v>829</v>
      </c>
      <c r="B134" s="1" t="s">
        <v>22</v>
      </c>
      <c r="C134">
        <v>50</v>
      </c>
      <c r="D134">
        <v>68</v>
      </c>
      <c r="E134">
        <v>84</v>
      </c>
      <c r="F134">
        <v>93</v>
      </c>
      <c r="G134">
        <v>101</v>
      </c>
      <c r="H134">
        <v>107</v>
      </c>
      <c r="I134">
        <v>113</v>
      </c>
      <c r="J134">
        <v>118</v>
      </c>
      <c r="K134">
        <v>124</v>
      </c>
      <c r="L134">
        <v>130</v>
      </c>
      <c r="M134">
        <v>136</v>
      </c>
      <c r="N134">
        <v>142</v>
      </c>
      <c r="O134">
        <v>148</v>
      </c>
      <c r="P134">
        <v>154</v>
      </c>
      <c r="Q134">
        <v>157</v>
      </c>
      <c r="R134">
        <v>159</v>
      </c>
      <c r="S134">
        <v>160</v>
      </c>
      <c r="T134">
        <v>160</v>
      </c>
      <c r="U134">
        <v>161</v>
      </c>
      <c r="V134">
        <v>161</v>
      </c>
      <c r="W134">
        <f>wzrost[[#This Row],[19lat]]-wzrost[[#This Row],[dlugosc_ur]]</f>
        <v>111</v>
      </c>
      <c r="X134">
        <f>wzrost[[#This Row],[19lat]]-wzrost[[#This Row],[15lat]]</f>
        <v>2</v>
      </c>
      <c r="Y134">
        <f>IF(wzrost[[#This Row],[1rok]]&lt;=5,IF(wzrost[[#This Row],[plec]]="ch",1,0),0)</f>
        <v>0</v>
      </c>
      <c r="Z134" s="1"/>
      <c r="AA134" s="1"/>
      <c r="AB134" s="1" t="e">
        <f>_xlfn.PERCENTILE.INC(wzrost[1rok],5)</f>
        <v>#NUM!</v>
      </c>
      <c r="BC134" s="6">
        <v>59</v>
      </c>
      <c r="BD134" s="6">
        <v>79</v>
      </c>
      <c r="BE134" s="6">
        <v>90</v>
      </c>
      <c r="BF134" s="6">
        <v>100</v>
      </c>
      <c r="BG134" s="6">
        <v>108</v>
      </c>
      <c r="BH134" s="6">
        <v>115</v>
      </c>
      <c r="BI134" s="6">
        <v>122</v>
      </c>
      <c r="BJ134" s="6">
        <v>128</v>
      </c>
      <c r="BK134" s="6">
        <v>134</v>
      </c>
      <c r="BL134" s="6">
        <v>139</v>
      </c>
      <c r="BM134" s="6">
        <v>145</v>
      </c>
      <c r="BN134" s="6">
        <v>151</v>
      </c>
      <c r="BO134" s="6">
        <v>157</v>
      </c>
      <c r="BP134" s="6">
        <v>164</v>
      </c>
      <c r="BQ134" s="6">
        <v>172</v>
      </c>
      <c r="BR134" s="6">
        <v>177</v>
      </c>
      <c r="BS134" s="6">
        <v>181</v>
      </c>
      <c r="BT134" s="6">
        <v>184</v>
      </c>
      <c r="BU134" s="6">
        <v>184</v>
      </c>
      <c r="BV134" s="6">
        <v>185</v>
      </c>
      <c r="BW134" s="7">
        <v>126</v>
      </c>
      <c r="BX134" s="11">
        <f t="shared" si="46"/>
        <v>20</v>
      </c>
      <c r="BY134" s="11">
        <f t="shared" si="47"/>
        <v>11</v>
      </c>
      <c r="BZ134" s="11">
        <f t="shared" si="48"/>
        <v>10</v>
      </c>
      <c r="CA134" s="11">
        <f t="shared" si="49"/>
        <v>8</v>
      </c>
      <c r="CB134" s="11">
        <f t="shared" si="50"/>
        <v>7</v>
      </c>
      <c r="CC134" s="11">
        <f t="shared" si="51"/>
        <v>7</v>
      </c>
      <c r="CD134" s="11">
        <f t="shared" si="52"/>
        <v>6</v>
      </c>
      <c r="CE134" s="11">
        <f t="shared" si="53"/>
        <v>6</v>
      </c>
      <c r="CF134" s="11">
        <f t="shared" si="54"/>
        <v>5</v>
      </c>
      <c r="CG134" s="11">
        <f t="shared" si="55"/>
        <v>6</v>
      </c>
      <c r="CH134" s="11">
        <f t="shared" si="56"/>
        <v>6</v>
      </c>
      <c r="CI134" s="11">
        <f t="shared" si="57"/>
        <v>6</v>
      </c>
      <c r="CJ134" s="11">
        <f t="shared" si="58"/>
        <v>7</v>
      </c>
      <c r="CK134" s="11">
        <f t="shared" si="59"/>
        <v>8</v>
      </c>
      <c r="CL134" s="11">
        <f t="shared" si="60"/>
        <v>5</v>
      </c>
      <c r="CM134" s="11">
        <f t="shared" si="61"/>
        <v>4</v>
      </c>
      <c r="CN134" s="11">
        <f t="shared" si="62"/>
        <v>3</v>
      </c>
      <c r="CO134" s="11">
        <f t="shared" si="63"/>
        <v>0</v>
      </c>
      <c r="CP134" s="11">
        <f t="shared" si="64"/>
        <v>1</v>
      </c>
      <c r="CS134" s="6">
        <v>54</v>
      </c>
      <c r="CT134" s="6">
        <v>74</v>
      </c>
      <c r="CU134" s="6">
        <v>89</v>
      </c>
      <c r="CV134" s="6">
        <v>98</v>
      </c>
      <c r="CW134" s="6">
        <v>106</v>
      </c>
      <c r="CX134" s="6">
        <v>113</v>
      </c>
      <c r="CY134" s="6">
        <v>119</v>
      </c>
      <c r="CZ134" s="6">
        <v>125</v>
      </c>
      <c r="DA134" s="6">
        <v>131</v>
      </c>
      <c r="DB134" s="6">
        <v>137</v>
      </c>
      <c r="DC134" s="6">
        <v>144</v>
      </c>
      <c r="DD134" s="6">
        <v>150</v>
      </c>
      <c r="DE134" s="6">
        <v>157</v>
      </c>
      <c r="DF134" s="6">
        <v>162</v>
      </c>
      <c r="DG134" s="6">
        <v>165</v>
      </c>
      <c r="DH134" s="6">
        <v>167</v>
      </c>
      <c r="DI134" s="6">
        <v>168</v>
      </c>
      <c r="DJ134" s="6">
        <v>169</v>
      </c>
      <c r="DK134" s="6">
        <v>169</v>
      </c>
      <c r="DL134" s="6">
        <v>169</v>
      </c>
      <c r="DM134" s="6">
        <v>115</v>
      </c>
      <c r="DN134" s="6">
        <f>Tabela2[[#This Row],[1rok]]-Tabela2[[#This Row],[dlugosc_ur]]</f>
        <v>20</v>
      </c>
      <c r="DO134" s="14">
        <f>Tabela2[[#This Row],[2lata]]-Tabela2[[#This Row],[1rok]]</f>
        <v>15</v>
      </c>
      <c r="DP134" s="14">
        <f>Tabela2[[#This Row],[3lata]]-Tabela2[[#This Row],[2lata]]</f>
        <v>9</v>
      </c>
      <c r="DQ134" s="14">
        <f>Tabela2[[#This Row],[4lata]]-Tabela2[[#This Row],[3lata]]</f>
        <v>8</v>
      </c>
      <c r="DR134" s="14">
        <f>Tabela2[[#This Row],[5lat]]-Tabela2[[#This Row],[4lata]]</f>
        <v>7</v>
      </c>
      <c r="DS134" s="14">
        <f>Tabela2[[#This Row],[6lat]]-Tabela2[[#This Row],[5lat]]</f>
        <v>6</v>
      </c>
      <c r="DT134" s="14">
        <f>Tabela2[[#This Row],[7lat]]-Tabela2[[#This Row],[6lat]]</f>
        <v>6</v>
      </c>
      <c r="DU134" s="14">
        <f>Tabela2[[#This Row],[8lat]]-Tabela2[[#This Row],[7lat]]</f>
        <v>6</v>
      </c>
      <c r="DV134" s="14">
        <f>Tabela2[[#This Row],[9lat]]-Tabela2[[#This Row],[8lat]]</f>
        <v>6</v>
      </c>
      <c r="DW134" s="14">
        <f>Tabela2[[#This Row],[10lat]]-Tabela2[[#This Row],[9lat]]</f>
        <v>7</v>
      </c>
      <c r="DX134" s="14">
        <f>Tabela2[[#This Row],[11lat]]-Tabela2[[#This Row],[10lat]]</f>
        <v>6</v>
      </c>
      <c r="DY134" s="14">
        <f>Tabela2[[#This Row],[12lat]]-Tabela2[[#This Row],[11lat]]</f>
        <v>7</v>
      </c>
      <c r="DZ134" s="14">
        <f>Tabela2[[#This Row],[13lat]]-Tabela2[[#This Row],[12lat]]</f>
        <v>5</v>
      </c>
      <c r="EA134" s="14">
        <f>Tabela2[[#This Row],[14lat]]-Tabela2[[#This Row],[13lat]]</f>
        <v>3</v>
      </c>
      <c r="EB134" s="14">
        <f>Tabela2[[#This Row],[15lat]]-Tabela2[[#This Row],[14lat]]</f>
        <v>2</v>
      </c>
      <c r="EC134" s="14">
        <f>Tabela2[[#This Row],[16lat]]-Tabela2[[#This Row],[15lat]]</f>
        <v>1</v>
      </c>
      <c r="ED134" s="14">
        <f>Tabela2[[#This Row],[17 lat]]-Tabela2[[#This Row],[16lat]]</f>
        <v>1</v>
      </c>
      <c r="EE134" s="14">
        <f>Tabela2[[#This Row],[18lat]]-Tabela2[[#This Row],[17 lat]]</f>
        <v>0</v>
      </c>
      <c r="EF134" s="14">
        <f>Tabela2[[#This Row],[19lat]]-Tabela2[[#This Row],[18lat]]</f>
        <v>0</v>
      </c>
    </row>
    <row r="135" spans="1:136" x14ac:dyDescent="0.25">
      <c r="A135">
        <v>830</v>
      </c>
      <c r="B135" s="1" t="s">
        <v>22</v>
      </c>
      <c r="C135">
        <v>47</v>
      </c>
      <c r="D135">
        <v>66</v>
      </c>
      <c r="E135">
        <v>83</v>
      </c>
      <c r="F135">
        <v>92</v>
      </c>
      <c r="G135">
        <v>99</v>
      </c>
      <c r="H135">
        <v>106</v>
      </c>
      <c r="I135">
        <v>111</v>
      </c>
      <c r="J135">
        <v>116</v>
      </c>
      <c r="K135">
        <v>122</v>
      </c>
      <c r="L135">
        <v>128</v>
      </c>
      <c r="M135">
        <v>134</v>
      </c>
      <c r="N135">
        <v>140</v>
      </c>
      <c r="O135">
        <v>146</v>
      </c>
      <c r="P135">
        <v>151</v>
      </c>
      <c r="Q135">
        <v>155</v>
      </c>
      <c r="R135">
        <v>157</v>
      </c>
      <c r="S135">
        <v>158</v>
      </c>
      <c r="T135">
        <v>158</v>
      </c>
      <c r="U135">
        <v>158</v>
      </c>
      <c r="V135">
        <v>158</v>
      </c>
      <c r="W135">
        <f>wzrost[[#This Row],[19lat]]-wzrost[[#This Row],[dlugosc_ur]]</f>
        <v>111</v>
      </c>
      <c r="X135">
        <f>wzrost[[#This Row],[19lat]]-wzrost[[#This Row],[15lat]]</f>
        <v>1</v>
      </c>
      <c r="Y135">
        <f>IF(wzrost[[#This Row],[1rok]]&lt;=5,IF(wzrost[[#This Row],[plec]]="ch",1,0),0)</f>
        <v>0</v>
      </c>
      <c r="Z135" s="1"/>
      <c r="AA135" s="1"/>
      <c r="AB135" s="1" t="e">
        <f>_xlfn.PERCENTILE.INC(wzrost[1rok],5)</f>
        <v>#NUM!</v>
      </c>
      <c r="BC135" s="8">
        <v>59</v>
      </c>
      <c r="BD135" s="8">
        <v>79</v>
      </c>
      <c r="BE135" s="8">
        <v>90</v>
      </c>
      <c r="BF135" s="8">
        <v>100</v>
      </c>
      <c r="BG135" s="8">
        <v>108</v>
      </c>
      <c r="BH135" s="8">
        <v>115</v>
      </c>
      <c r="BI135" s="8">
        <v>122</v>
      </c>
      <c r="BJ135" s="8">
        <v>128</v>
      </c>
      <c r="BK135" s="8">
        <v>134</v>
      </c>
      <c r="BL135" s="8">
        <v>139</v>
      </c>
      <c r="BM135" s="8">
        <v>145</v>
      </c>
      <c r="BN135" s="8">
        <v>151</v>
      </c>
      <c r="BO135" s="8">
        <v>157</v>
      </c>
      <c r="BP135" s="8">
        <v>164</v>
      </c>
      <c r="BQ135" s="8">
        <v>172</v>
      </c>
      <c r="BR135" s="8">
        <v>177</v>
      </c>
      <c r="BS135" s="8">
        <v>181</v>
      </c>
      <c r="BT135" s="8">
        <v>184</v>
      </c>
      <c r="BU135" s="8">
        <v>184</v>
      </c>
      <c r="BV135" s="8">
        <v>185</v>
      </c>
      <c r="BW135" s="9">
        <v>126</v>
      </c>
      <c r="BX135" s="11">
        <f t="shared" si="46"/>
        <v>20</v>
      </c>
      <c r="BY135" s="11">
        <f t="shared" si="47"/>
        <v>11</v>
      </c>
      <c r="BZ135" s="11">
        <f t="shared" si="48"/>
        <v>10</v>
      </c>
      <c r="CA135" s="11">
        <f t="shared" si="49"/>
        <v>8</v>
      </c>
      <c r="CB135" s="11">
        <f t="shared" si="50"/>
        <v>7</v>
      </c>
      <c r="CC135" s="11">
        <f t="shared" si="51"/>
        <v>7</v>
      </c>
      <c r="CD135" s="11">
        <f t="shared" si="52"/>
        <v>6</v>
      </c>
      <c r="CE135" s="11">
        <f t="shared" si="53"/>
        <v>6</v>
      </c>
      <c r="CF135" s="11">
        <f t="shared" si="54"/>
        <v>5</v>
      </c>
      <c r="CG135" s="11">
        <f t="shared" si="55"/>
        <v>6</v>
      </c>
      <c r="CH135" s="11">
        <f t="shared" si="56"/>
        <v>6</v>
      </c>
      <c r="CI135" s="11">
        <f t="shared" si="57"/>
        <v>6</v>
      </c>
      <c r="CJ135" s="11">
        <f t="shared" si="58"/>
        <v>7</v>
      </c>
      <c r="CK135" s="11">
        <f t="shared" si="59"/>
        <v>8</v>
      </c>
      <c r="CL135" s="11">
        <f t="shared" si="60"/>
        <v>5</v>
      </c>
      <c r="CM135" s="11">
        <f t="shared" si="61"/>
        <v>4</v>
      </c>
      <c r="CN135" s="11">
        <f t="shared" si="62"/>
        <v>3</v>
      </c>
      <c r="CO135" s="11">
        <f t="shared" si="63"/>
        <v>0</v>
      </c>
      <c r="CP135" s="11">
        <f t="shared" si="64"/>
        <v>1</v>
      </c>
      <c r="CS135" s="8">
        <v>54</v>
      </c>
      <c r="CT135" s="8">
        <v>74</v>
      </c>
      <c r="CU135" s="8">
        <v>89</v>
      </c>
      <c r="CV135" s="8">
        <v>98</v>
      </c>
      <c r="CW135" s="8">
        <v>106</v>
      </c>
      <c r="CX135" s="8">
        <v>113</v>
      </c>
      <c r="CY135" s="8">
        <v>119</v>
      </c>
      <c r="CZ135" s="8">
        <v>125</v>
      </c>
      <c r="DA135" s="8">
        <v>131</v>
      </c>
      <c r="DB135" s="8">
        <v>137</v>
      </c>
      <c r="DC135" s="8">
        <v>143</v>
      </c>
      <c r="DD135" s="8">
        <v>150</v>
      </c>
      <c r="DE135" s="8">
        <v>156</v>
      </c>
      <c r="DF135" s="8">
        <v>162</v>
      </c>
      <c r="DG135" s="8">
        <v>165</v>
      </c>
      <c r="DH135" s="8">
        <v>167</v>
      </c>
      <c r="DI135" s="8">
        <v>168</v>
      </c>
      <c r="DJ135" s="8">
        <v>169</v>
      </c>
      <c r="DK135" s="8">
        <v>169</v>
      </c>
      <c r="DL135" s="8">
        <v>169</v>
      </c>
      <c r="DM135" s="8">
        <v>115</v>
      </c>
      <c r="DN135" s="6">
        <f>Tabela2[[#This Row],[1rok]]-Tabela2[[#This Row],[dlugosc_ur]]</f>
        <v>20</v>
      </c>
      <c r="DO135" s="14">
        <f>Tabela2[[#This Row],[2lata]]-Tabela2[[#This Row],[1rok]]</f>
        <v>15</v>
      </c>
      <c r="DP135" s="14">
        <f>Tabela2[[#This Row],[3lata]]-Tabela2[[#This Row],[2lata]]</f>
        <v>9</v>
      </c>
      <c r="DQ135" s="14">
        <f>Tabela2[[#This Row],[4lata]]-Tabela2[[#This Row],[3lata]]</f>
        <v>8</v>
      </c>
      <c r="DR135" s="14">
        <f>Tabela2[[#This Row],[5lat]]-Tabela2[[#This Row],[4lata]]</f>
        <v>7</v>
      </c>
      <c r="DS135" s="14">
        <f>Tabela2[[#This Row],[6lat]]-Tabela2[[#This Row],[5lat]]</f>
        <v>6</v>
      </c>
      <c r="DT135" s="14">
        <f>Tabela2[[#This Row],[7lat]]-Tabela2[[#This Row],[6lat]]</f>
        <v>6</v>
      </c>
      <c r="DU135" s="14">
        <f>Tabela2[[#This Row],[8lat]]-Tabela2[[#This Row],[7lat]]</f>
        <v>6</v>
      </c>
      <c r="DV135" s="14">
        <f>Tabela2[[#This Row],[9lat]]-Tabela2[[#This Row],[8lat]]</f>
        <v>6</v>
      </c>
      <c r="DW135" s="14">
        <f>Tabela2[[#This Row],[10lat]]-Tabela2[[#This Row],[9lat]]</f>
        <v>6</v>
      </c>
      <c r="DX135" s="14">
        <f>Tabela2[[#This Row],[11lat]]-Tabela2[[#This Row],[10lat]]</f>
        <v>7</v>
      </c>
      <c r="DY135" s="14">
        <f>Tabela2[[#This Row],[12lat]]-Tabela2[[#This Row],[11lat]]</f>
        <v>6</v>
      </c>
      <c r="DZ135" s="14">
        <f>Tabela2[[#This Row],[13lat]]-Tabela2[[#This Row],[12lat]]</f>
        <v>6</v>
      </c>
      <c r="EA135" s="14">
        <f>Tabela2[[#This Row],[14lat]]-Tabela2[[#This Row],[13lat]]</f>
        <v>3</v>
      </c>
      <c r="EB135" s="14">
        <f>Tabela2[[#This Row],[15lat]]-Tabela2[[#This Row],[14lat]]</f>
        <v>2</v>
      </c>
      <c r="EC135" s="14">
        <f>Tabela2[[#This Row],[16lat]]-Tabela2[[#This Row],[15lat]]</f>
        <v>1</v>
      </c>
      <c r="ED135" s="14">
        <f>Tabela2[[#This Row],[17 lat]]-Tabela2[[#This Row],[16lat]]</f>
        <v>1</v>
      </c>
      <c r="EE135" s="14">
        <f>Tabela2[[#This Row],[18lat]]-Tabela2[[#This Row],[17 lat]]</f>
        <v>0</v>
      </c>
      <c r="EF135" s="14">
        <f>Tabela2[[#This Row],[19lat]]-Tabela2[[#This Row],[18lat]]</f>
        <v>0</v>
      </c>
    </row>
    <row r="136" spans="1:136" x14ac:dyDescent="0.25">
      <c r="A136">
        <v>876</v>
      </c>
      <c r="B136" s="1" t="s">
        <v>22</v>
      </c>
      <c r="C136">
        <v>46</v>
      </c>
      <c r="D136">
        <v>65</v>
      </c>
      <c r="E136">
        <v>83</v>
      </c>
      <c r="F136">
        <v>91</v>
      </c>
      <c r="G136">
        <v>99</v>
      </c>
      <c r="H136">
        <v>105</v>
      </c>
      <c r="I136">
        <v>110</v>
      </c>
      <c r="J136">
        <v>116</v>
      </c>
      <c r="K136">
        <v>121</v>
      </c>
      <c r="L136">
        <v>127</v>
      </c>
      <c r="M136">
        <v>132</v>
      </c>
      <c r="N136">
        <v>139</v>
      </c>
      <c r="O136">
        <v>145</v>
      </c>
      <c r="P136">
        <v>150</v>
      </c>
      <c r="Q136">
        <v>153</v>
      </c>
      <c r="R136">
        <v>155</v>
      </c>
      <c r="S136">
        <v>156</v>
      </c>
      <c r="T136">
        <v>156</v>
      </c>
      <c r="U136">
        <v>157</v>
      </c>
      <c r="V136">
        <v>157</v>
      </c>
      <c r="W136">
        <f>wzrost[[#This Row],[19lat]]-wzrost[[#This Row],[dlugosc_ur]]</f>
        <v>111</v>
      </c>
      <c r="X136">
        <f>wzrost[[#This Row],[19lat]]-wzrost[[#This Row],[15lat]]</f>
        <v>2</v>
      </c>
      <c r="Y136">
        <f>IF(wzrost[[#This Row],[1rok]]&lt;=5,IF(wzrost[[#This Row],[plec]]="ch",1,0),0)</f>
        <v>0</v>
      </c>
      <c r="Z136" s="1"/>
      <c r="AA136" s="1"/>
      <c r="AB136" s="1" t="e">
        <f>_xlfn.PERCENTILE.INC(wzrost[1rok],5)</f>
        <v>#NUM!</v>
      </c>
      <c r="BC136" s="6">
        <v>58</v>
      </c>
      <c r="BD136" s="6">
        <v>78</v>
      </c>
      <c r="BE136" s="6">
        <v>90</v>
      </c>
      <c r="BF136" s="6">
        <v>99</v>
      </c>
      <c r="BG136" s="6">
        <v>107</v>
      </c>
      <c r="BH136" s="6">
        <v>114</v>
      </c>
      <c r="BI136" s="6">
        <v>120</v>
      </c>
      <c r="BJ136" s="6">
        <v>126</v>
      </c>
      <c r="BK136" s="6">
        <v>132</v>
      </c>
      <c r="BL136" s="6">
        <v>138</v>
      </c>
      <c r="BM136" s="6">
        <v>144</v>
      </c>
      <c r="BN136" s="6">
        <v>149</v>
      </c>
      <c r="BO136" s="6">
        <v>156</v>
      </c>
      <c r="BP136" s="6">
        <v>163</v>
      </c>
      <c r="BQ136" s="6">
        <v>170</v>
      </c>
      <c r="BR136" s="6">
        <v>176</v>
      </c>
      <c r="BS136" s="6">
        <v>180</v>
      </c>
      <c r="BT136" s="6">
        <v>182</v>
      </c>
      <c r="BU136" s="6">
        <v>183</v>
      </c>
      <c r="BV136" s="6">
        <v>184</v>
      </c>
      <c r="BW136" s="7">
        <v>126</v>
      </c>
      <c r="BX136" s="11">
        <f t="shared" si="46"/>
        <v>20</v>
      </c>
      <c r="BY136" s="11">
        <f t="shared" si="47"/>
        <v>12</v>
      </c>
      <c r="BZ136" s="11">
        <f t="shared" si="48"/>
        <v>9</v>
      </c>
      <c r="CA136" s="11">
        <f t="shared" si="49"/>
        <v>8</v>
      </c>
      <c r="CB136" s="11">
        <f t="shared" si="50"/>
        <v>7</v>
      </c>
      <c r="CC136" s="11">
        <f t="shared" si="51"/>
        <v>6</v>
      </c>
      <c r="CD136" s="11">
        <f t="shared" si="52"/>
        <v>6</v>
      </c>
      <c r="CE136" s="11">
        <f t="shared" si="53"/>
        <v>6</v>
      </c>
      <c r="CF136" s="11">
        <f t="shared" si="54"/>
        <v>6</v>
      </c>
      <c r="CG136" s="11">
        <f t="shared" si="55"/>
        <v>6</v>
      </c>
      <c r="CH136" s="11">
        <f t="shared" si="56"/>
        <v>5</v>
      </c>
      <c r="CI136" s="11">
        <f t="shared" si="57"/>
        <v>7</v>
      </c>
      <c r="CJ136" s="11">
        <f t="shared" si="58"/>
        <v>7</v>
      </c>
      <c r="CK136" s="11">
        <f t="shared" si="59"/>
        <v>7</v>
      </c>
      <c r="CL136" s="11">
        <f t="shared" si="60"/>
        <v>6</v>
      </c>
      <c r="CM136" s="11">
        <f t="shared" si="61"/>
        <v>4</v>
      </c>
      <c r="CN136" s="11">
        <f t="shared" si="62"/>
        <v>2</v>
      </c>
      <c r="CO136" s="11">
        <f t="shared" si="63"/>
        <v>1</v>
      </c>
      <c r="CP136" s="11">
        <f t="shared" si="64"/>
        <v>1</v>
      </c>
      <c r="CS136" s="6">
        <v>51</v>
      </c>
      <c r="CT136" s="6">
        <v>73</v>
      </c>
      <c r="CU136" s="6">
        <v>87</v>
      </c>
      <c r="CV136" s="6">
        <v>97</v>
      </c>
      <c r="CW136" s="6">
        <v>105</v>
      </c>
      <c r="CX136" s="6">
        <v>112</v>
      </c>
      <c r="CY136" s="6">
        <v>117</v>
      </c>
      <c r="CZ136" s="6">
        <v>123</v>
      </c>
      <c r="DA136" s="6">
        <v>129</v>
      </c>
      <c r="DB136" s="6">
        <v>135</v>
      </c>
      <c r="DC136" s="6">
        <v>141</v>
      </c>
      <c r="DD136" s="6">
        <v>148</v>
      </c>
      <c r="DE136" s="6">
        <v>154</v>
      </c>
      <c r="DF136" s="6">
        <v>159</v>
      </c>
      <c r="DG136" s="6">
        <v>163</v>
      </c>
      <c r="DH136" s="6">
        <v>165</v>
      </c>
      <c r="DI136" s="6">
        <v>166</v>
      </c>
      <c r="DJ136" s="6">
        <v>166</v>
      </c>
      <c r="DK136" s="6">
        <v>166</v>
      </c>
      <c r="DL136" s="6">
        <v>166</v>
      </c>
      <c r="DM136" s="6">
        <v>115</v>
      </c>
      <c r="DN136" s="6">
        <f>Tabela2[[#This Row],[1rok]]-Tabela2[[#This Row],[dlugosc_ur]]</f>
        <v>22</v>
      </c>
      <c r="DO136" s="14">
        <f>Tabela2[[#This Row],[2lata]]-Tabela2[[#This Row],[1rok]]</f>
        <v>14</v>
      </c>
      <c r="DP136" s="14">
        <f>Tabela2[[#This Row],[3lata]]-Tabela2[[#This Row],[2lata]]</f>
        <v>10</v>
      </c>
      <c r="DQ136" s="14">
        <f>Tabela2[[#This Row],[4lata]]-Tabela2[[#This Row],[3lata]]</f>
        <v>8</v>
      </c>
      <c r="DR136" s="14">
        <f>Tabela2[[#This Row],[5lat]]-Tabela2[[#This Row],[4lata]]</f>
        <v>7</v>
      </c>
      <c r="DS136" s="14">
        <f>Tabela2[[#This Row],[6lat]]-Tabela2[[#This Row],[5lat]]</f>
        <v>5</v>
      </c>
      <c r="DT136" s="14">
        <f>Tabela2[[#This Row],[7lat]]-Tabela2[[#This Row],[6lat]]</f>
        <v>6</v>
      </c>
      <c r="DU136" s="14">
        <f>Tabela2[[#This Row],[8lat]]-Tabela2[[#This Row],[7lat]]</f>
        <v>6</v>
      </c>
      <c r="DV136" s="14">
        <f>Tabela2[[#This Row],[9lat]]-Tabela2[[#This Row],[8lat]]</f>
        <v>6</v>
      </c>
      <c r="DW136" s="14">
        <f>Tabela2[[#This Row],[10lat]]-Tabela2[[#This Row],[9lat]]</f>
        <v>6</v>
      </c>
      <c r="DX136" s="14">
        <f>Tabela2[[#This Row],[11lat]]-Tabela2[[#This Row],[10lat]]</f>
        <v>7</v>
      </c>
      <c r="DY136" s="14">
        <f>Tabela2[[#This Row],[12lat]]-Tabela2[[#This Row],[11lat]]</f>
        <v>6</v>
      </c>
      <c r="DZ136" s="14">
        <f>Tabela2[[#This Row],[13lat]]-Tabela2[[#This Row],[12lat]]</f>
        <v>5</v>
      </c>
      <c r="EA136" s="14">
        <f>Tabela2[[#This Row],[14lat]]-Tabela2[[#This Row],[13lat]]</f>
        <v>4</v>
      </c>
      <c r="EB136" s="14">
        <f>Tabela2[[#This Row],[15lat]]-Tabela2[[#This Row],[14lat]]</f>
        <v>2</v>
      </c>
      <c r="EC136" s="14">
        <f>Tabela2[[#This Row],[16lat]]-Tabela2[[#This Row],[15lat]]</f>
        <v>1</v>
      </c>
      <c r="ED136" s="14">
        <f>Tabela2[[#This Row],[17 lat]]-Tabela2[[#This Row],[16lat]]</f>
        <v>0</v>
      </c>
      <c r="EE136" s="14">
        <f>Tabela2[[#This Row],[18lat]]-Tabela2[[#This Row],[17 lat]]</f>
        <v>0</v>
      </c>
      <c r="EF136" s="14">
        <f>Tabela2[[#This Row],[19lat]]-Tabela2[[#This Row],[18lat]]</f>
        <v>0</v>
      </c>
    </row>
    <row r="137" spans="1:136" x14ac:dyDescent="0.25">
      <c r="A137">
        <v>881</v>
      </c>
      <c r="B137" s="1" t="s">
        <v>22</v>
      </c>
      <c r="C137">
        <v>50</v>
      </c>
      <c r="D137">
        <v>68</v>
      </c>
      <c r="E137">
        <v>85</v>
      </c>
      <c r="F137">
        <v>94</v>
      </c>
      <c r="G137">
        <v>101</v>
      </c>
      <c r="H137">
        <v>107</v>
      </c>
      <c r="I137">
        <v>113</v>
      </c>
      <c r="J137">
        <v>118</v>
      </c>
      <c r="K137">
        <v>124</v>
      </c>
      <c r="L137">
        <v>130</v>
      </c>
      <c r="M137">
        <v>136</v>
      </c>
      <c r="N137">
        <v>142</v>
      </c>
      <c r="O137">
        <v>148</v>
      </c>
      <c r="P137">
        <v>154</v>
      </c>
      <c r="Q137">
        <v>157</v>
      </c>
      <c r="R137">
        <v>159</v>
      </c>
      <c r="S137">
        <v>160</v>
      </c>
      <c r="T137">
        <v>161</v>
      </c>
      <c r="U137">
        <v>161</v>
      </c>
      <c r="V137">
        <v>161</v>
      </c>
      <c r="W137">
        <f>wzrost[[#This Row],[19lat]]-wzrost[[#This Row],[dlugosc_ur]]</f>
        <v>111</v>
      </c>
      <c r="X137">
        <f>wzrost[[#This Row],[19lat]]-wzrost[[#This Row],[15lat]]</f>
        <v>2</v>
      </c>
      <c r="Y137">
        <f>IF(wzrost[[#This Row],[1rok]]&lt;=5,IF(wzrost[[#This Row],[plec]]="ch",1,0),0)</f>
        <v>0</v>
      </c>
      <c r="Z137" s="1"/>
      <c r="AA137" s="1"/>
      <c r="AB137" s="1" t="e">
        <f>_xlfn.PERCENTILE.INC(wzrost[1rok],5)</f>
        <v>#NUM!</v>
      </c>
      <c r="BC137" s="8">
        <v>60</v>
      </c>
      <c r="BD137" s="8">
        <v>80</v>
      </c>
      <c r="BE137" s="8">
        <v>91</v>
      </c>
      <c r="BF137" s="8">
        <v>100</v>
      </c>
      <c r="BG137" s="8">
        <v>108</v>
      </c>
      <c r="BH137" s="8">
        <v>116</v>
      </c>
      <c r="BI137" s="8">
        <v>122</v>
      </c>
      <c r="BJ137" s="8">
        <v>128</v>
      </c>
      <c r="BK137" s="8">
        <v>134</v>
      </c>
      <c r="BL137" s="8">
        <v>140</v>
      </c>
      <c r="BM137" s="8">
        <v>146</v>
      </c>
      <c r="BN137" s="8">
        <v>151</v>
      </c>
      <c r="BO137" s="8">
        <v>158</v>
      </c>
      <c r="BP137" s="8">
        <v>165</v>
      </c>
      <c r="BQ137" s="8">
        <v>173</v>
      </c>
      <c r="BR137" s="8">
        <v>179</v>
      </c>
      <c r="BS137" s="8">
        <v>183</v>
      </c>
      <c r="BT137" s="8">
        <v>185</v>
      </c>
      <c r="BU137" s="8">
        <v>186</v>
      </c>
      <c r="BV137" s="8">
        <v>186</v>
      </c>
      <c r="BW137" s="9">
        <v>126</v>
      </c>
      <c r="BX137" s="11">
        <f t="shared" si="46"/>
        <v>20</v>
      </c>
      <c r="BY137" s="11">
        <f t="shared" si="47"/>
        <v>11</v>
      </c>
      <c r="BZ137" s="11">
        <f t="shared" si="48"/>
        <v>9</v>
      </c>
      <c r="CA137" s="11">
        <f t="shared" si="49"/>
        <v>8</v>
      </c>
      <c r="CB137" s="11">
        <f t="shared" si="50"/>
        <v>8</v>
      </c>
      <c r="CC137" s="11">
        <f t="shared" si="51"/>
        <v>6</v>
      </c>
      <c r="CD137" s="11">
        <f t="shared" si="52"/>
        <v>6</v>
      </c>
      <c r="CE137" s="11">
        <f t="shared" si="53"/>
        <v>6</v>
      </c>
      <c r="CF137" s="11">
        <f t="shared" si="54"/>
        <v>6</v>
      </c>
      <c r="CG137" s="11">
        <f t="shared" si="55"/>
        <v>6</v>
      </c>
      <c r="CH137" s="11">
        <f t="shared" si="56"/>
        <v>5</v>
      </c>
      <c r="CI137" s="11">
        <f t="shared" si="57"/>
        <v>7</v>
      </c>
      <c r="CJ137" s="11">
        <f t="shared" si="58"/>
        <v>7</v>
      </c>
      <c r="CK137" s="11">
        <f t="shared" si="59"/>
        <v>8</v>
      </c>
      <c r="CL137" s="11">
        <f t="shared" si="60"/>
        <v>6</v>
      </c>
      <c r="CM137" s="11">
        <f t="shared" si="61"/>
        <v>4</v>
      </c>
      <c r="CN137" s="11">
        <f t="shared" si="62"/>
        <v>2</v>
      </c>
      <c r="CO137" s="11">
        <f t="shared" si="63"/>
        <v>1</v>
      </c>
      <c r="CP137" s="11">
        <f t="shared" si="64"/>
        <v>0</v>
      </c>
      <c r="CS137" s="8">
        <v>54</v>
      </c>
      <c r="CT137" s="8">
        <v>75</v>
      </c>
      <c r="CU137" s="8">
        <v>89</v>
      </c>
      <c r="CV137" s="8">
        <v>98</v>
      </c>
      <c r="CW137" s="8">
        <v>106</v>
      </c>
      <c r="CX137" s="8">
        <v>113</v>
      </c>
      <c r="CY137" s="8">
        <v>119</v>
      </c>
      <c r="CZ137" s="8">
        <v>125</v>
      </c>
      <c r="DA137" s="8">
        <v>131</v>
      </c>
      <c r="DB137" s="8">
        <v>137</v>
      </c>
      <c r="DC137" s="8">
        <v>143</v>
      </c>
      <c r="DD137" s="8">
        <v>150</v>
      </c>
      <c r="DE137" s="8">
        <v>156</v>
      </c>
      <c r="DF137" s="8">
        <v>162</v>
      </c>
      <c r="DG137" s="8">
        <v>165</v>
      </c>
      <c r="DH137" s="8">
        <v>167</v>
      </c>
      <c r="DI137" s="8">
        <v>168</v>
      </c>
      <c r="DJ137" s="8">
        <v>169</v>
      </c>
      <c r="DK137" s="8">
        <v>169</v>
      </c>
      <c r="DL137" s="8">
        <v>169</v>
      </c>
      <c r="DM137" s="8">
        <v>115</v>
      </c>
      <c r="DN137" s="6">
        <f>Tabela2[[#This Row],[1rok]]-Tabela2[[#This Row],[dlugosc_ur]]</f>
        <v>21</v>
      </c>
      <c r="DO137" s="14">
        <f>Tabela2[[#This Row],[2lata]]-Tabela2[[#This Row],[1rok]]</f>
        <v>14</v>
      </c>
      <c r="DP137" s="14">
        <f>Tabela2[[#This Row],[3lata]]-Tabela2[[#This Row],[2lata]]</f>
        <v>9</v>
      </c>
      <c r="DQ137" s="14">
        <f>Tabela2[[#This Row],[4lata]]-Tabela2[[#This Row],[3lata]]</f>
        <v>8</v>
      </c>
      <c r="DR137" s="14">
        <f>Tabela2[[#This Row],[5lat]]-Tabela2[[#This Row],[4lata]]</f>
        <v>7</v>
      </c>
      <c r="DS137" s="14">
        <f>Tabela2[[#This Row],[6lat]]-Tabela2[[#This Row],[5lat]]</f>
        <v>6</v>
      </c>
      <c r="DT137" s="14">
        <f>Tabela2[[#This Row],[7lat]]-Tabela2[[#This Row],[6lat]]</f>
        <v>6</v>
      </c>
      <c r="DU137" s="14">
        <f>Tabela2[[#This Row],[8lat]]-Tabela2[[#This Row],[7lat]]</f>
        <v>6</v>
      </c>
      <c r="DV137" s="14">
        <f>Tabela2[[#This Row],[9lat]]-Tabela2[[#This Row],[8lat]]</f>
        <v>6</v>
      </c>
      <c r="DW137" s="14">
        <f>Tabela2[[#This Row],[10lat]]-Tabela2[[#This Row],[9lat]]</f>
        <v>6</v>
      </c>
      <c r="DX137" s="14">
        <f>Tabela2[[#This Row],[11lat]]-Tabela2[[#This Row],[10lat]]</f>
        <v>7</v>
      </c>
      <c r="DY137" s="14">
        <f>Tabela2[[#This Row],[12lat]]-Tabela2[[#This Row],[11lat]]</f>
        <v>6</v>
      </c>
      <c r="DZ137" s="14">
        <f>Tabela2[[#This Row],[13lat]]-Tabela2[[#This Row],[12lat]]</f>
        <v>6</v>
      </c>
      <c r="EA137" s="14">
        <f>Tabela2[[#This Row],[14lat]]-Tabela2[[#This Row],[13lat]]</f>
        <v>3</v>
      </c>
      <c r="EB137" s="14">
        <f>Tabela2[[#This Row],[15lat]]-Tabela2[[#This Row],[14lat]]</f>
        <v>2</v>
      </c>
      <c r="EC137" s="14">
        <f>Tabela2[[#This Row],[16lat]]-Tabela2[[#This Row],[15lat]]</f>
        <v>1</v>
      </c>
      <c r="ED137" s="14">
        <f>Tabela2[[#This Row],[17 lat]]-Tabela2[[#This Row],[16lat]]</f>
        <v>1</v>
      </c>
      <c r="EE137" s="14">
        <f>Tabela2[[#This Row],[18lat]]-Tabela2[[#This Row],[17 lat]]</f>
        <v>0</v>
      </c>
      <c r="EF137" s="14">
        <f>Tabela2[[#This Row],[19lat]]-Tabela2[[#This Row],[18lat]]</f>
        <v>0</v>
      </c>
    </row>
    <row r="138" spans="1:136" x14ac:dyDescent="0.25">
      <c r="A138">
        <v>905</v>
      </c>
      <c r="B138" s="1" t="s">
        <v>22</v>
      </c>
      <c r="C138">
        <v>48</v>
      </c>
      <c r="D138">
        <v>67</v>
      </c>
      <c r="E138">
        <v>84</v>
      </c>
      <c r="F138">
        <v>93</v>
      </c>
      <c r="G138">
        <v>100</v>
      </c>
      <c r="H138">
        <v>107</v>
      </c>
      <c r="I138">
        <v>112</v>
      </c>
      <c r="J138">
        <v>117</v>
      </c>
      <c r="K138">
        <v>123</v>
      </c>
      <c r="L138">
        <v>129</v>
      </c>
      <c r="M138">
        <v>135</v>
      </c>
      <c r="N138">
        <v>141</v>
      </c>
      <c r="O138">
        <v>147</v>
      </c>
      <c r="P138">
        <v>152</v>
      </c>
      <c r="Q138">
        <v>156</v>
      </c>
      <c r="R138">
        <v>158</v>
      </c>
      <c r="S138">
        <v>159</v>
      </c>
      <c r="T138">
        <v>159</v>
      </c>
      <c r="U138">
        <v>159</v>
      </c>
      <c r="V138">
        <v>159</v>
      </c>
      <c r="W138">
        <f>wzrost[[#This Row],[19lat]]-wzrost[[#This Row],[dlugosc_ur]]</f>
        <v>111</v>
      </c>
      <c r="X138">
        <f>wzrost[[#This Row],[19lat]]-wzrost[[#This Row],[15lat]]</f>
        <v>1</v>
      </c>
      <c r="Y138">
        <f>IF(wzrost[[#This Row],[1rok]]&lt;=5,IF(wzrost[[#This Row],[plec]]="ch",1,0),0)</f>
        <v>0</v>
      </c>
      <c r="Z138" s="1"/>
      <c r="AA138" s="1"/>
      <c r="AB138" s="1" t="e">
        <f>_xlfn.PERCENTILE.INC(wzrost[1rok],5)</f>
        <v>#NUM!</v>
      </c>
      <c r="BC138" s="6">
        <v>59</v>
      </c>
      <c r="BD138" s="6">
        <v>79</v>
      </c>
      <c r="BE138" s="6">
        <v>90</v>
      </c>
      <c r="BF138" s="6">
        <v>100</v>
      </c>
      <c r="BG138" s="6">
        <v>108</v>
      </c>
      <c r="BH138" s="6">
        <v>115</v>
      </c>
      <c r="BI138" s="6">
        <v>122</v>
      </c>
      <c r="BJ138" s="6">
        <v>128</v>
      </c>
      <c r="BK138" s="6">
        <v>134</v>
      </c>
      <c r="BL138" s="6">
        <v>139</v>
      </c>
      <c r="BM138" s="6">
        <v>145</v>
      </c>
      <c r="BN138" s="6">
        <v>151</v>
      </c>
      <c r="BO138" s="6">
        <v>157</v>
      </c>
      <c r="BP138" s="6">
        <v>164</v>
      </c>
      <c r="BQ138" s="6">
        <v>172</v>
      </c>
      <c r="BR138" s="6">
        <v>177</v>
      </c>
      <c r="BS138" s="6">
        <v>181</v>
      </c>
      <c r="BT138" s="6">
        <v>184</v>
      </c>
      <c r="BU138" s="6">
        <v>184</v>
      </c>
      <c r="BV138" s="6">
        <v>185</v>
      </c>
      <c r="BW138" s="7">
        <v>126</v>
      </c>
      <c r="BX138" s="11">
        <f t="shared" si="46"/>
        <v>20</v>
      </c>
      <c r="BY138" s="11">
        <f t="shared" si="47"/>
        <v>11</v>
      </c>
      <c r="BZ138" s="11">
        <f t="shared" si="48"/>
        <v>10</v>
      </c>
      <c r="CA138" s="11">
        <f t="shared" si="49"/>
        <v>8</v>
      </c>
      <c r="CB138" s="11">
        <f t="shared" si="50"/>
        <v>7</v>
      </c>
      <c r="CC138" s="11">
        <f t="shared" si="51"/>
        <v>7</v>
      </c>
      <c r="CD138" s="11">
        <f t="shared" si="52"/>
        <v>6</v>
      </c>
      <c r="CE138" s="11">
        <f t="shared" si="53"/>
        <v>6</v>
      </c>
      <c r="CF138" s="11">
        <f t="shared" si="54"/>
        <v>5</v>
      </c>
      <c r="CG138" s="11">
        <f t="shared" si="55"/>
        <v>6</v>
      </c>
      <c r="CH138" s="11">
        <f t="shared" si="56"/>
        <v>6</v>
      </c>
      <c r="CI138" s="11">
        <f t="shared" si="57"/>
        <v>6</v>
      </c>
      <c r="CJ138" s="11">
        <f t="shared" si="58"/>
        <v>7</v>
      </c>
      <c r="CK138" s="11">
        <f t="shared" si="59"/>
        <v>8</v>
      </c>
      <c r="CL138" s="11">
        <f t="shared" si="60"/>
        <v>5</v>
      </c>
      <c r="CM138" s="11">
        <f t="shared" si="61"/>
        <v>4</v>
      </c>
      <c r="CN138" s="11">
        <f t="shared" si="62"/>
        <v>3</v>
      </c>
      <c r="CO138" s="11">
        <f t="shared" si="63"/>
        <v>0</v>
      </c>
      <c r="CP138" s="11">
        <f t="shared" si="64"/>
        <v>1</v>
      </c>
      <c r="CS138" s="6">
        <v>54</v>
      </c>
      <c r="CT138" s="6">
        <v>75</v>
      </c>
      <c r="CU138" s="6">
        <v>89</v>
      </c>
      <c r="CV138" s="6">
        <v>99</v>
      </c>
      <c r="CW138" s="6">
        <v>106</v>
      </c>
      <c r="CX138" s="6">
        <v>113</v>
      </c>
      <c r="CY138" s="6">
        <v>119</v>
      </c>
      <c r="CZ138" s="6">
        <v>125</v>
      </c>
      <c r="DA138" s="6">
        <v>131</v>
      </c>
      <c r="DB138" s="6">
        <v>137</v>
      </c>
      <c r="DC138" s="6">
        <v>144</v>
      </c>
      <c r="DD138" s="6">
        <v>150</v>
      </c>
      <c r="DE138" s="6">
        <v>157</v>
      </c>
      <c r="DF138" s="6">
        <v>162</v>
      </c>
      <c r="DG138" s="6">
        <v>166</v>
      </c>
      <c r="DH138" s="6">
        <v>168</v>
      </c>
      <c r="DI138" s="6">
        <v>168</v>
      </c>
      <c r="DJ138" s="6">
        <v>169</v>
      </c>
      <c r="DK138" s="6">
        <v>169</v>
      </c>
      <c r="DL138" s="6">
        <v>169</v>
      </c>
      <c r="DM138" s="6">
        <v>115</v>
      </c>
      <c r="DN138" s="6">
        <f>Tabela2[[#This Row],[1rok]]-Tabela2[[#This Row],[dlugosc_ur]]</f>
        <v>21</v>
      </c>
      <c r="DO138" s="14">
        <f>Tabela2[[#This Row],[2lata]]-Tabela2[[#This Row],[1rok]]</f>
        <v>14</v>
      </c>
      <c r="DP138" s="14">
        <f>Tabela2[[#This Row],[3lata]]-Tabela2[[#This Row],[2lata]]</f>
        <v>10</v>
      </c>
      <c r="DQ138" s="14">
        <f>Tabela2[[#This Row],[4lata]]-Tabela2[[#This Row],[3lata]]</f>
        <v>7</v>
      </c>
      <c r="DR138" s="14">
        <f>Tabela2[[#This Row],[5lat]]-Tabela2[[#This Row],[4lata]]</f>
        <v>7</v>
      </c>
      <c r="DS138" s="14">
        <f>Tabela2[[#This Row],[6lat]]-Tabela2[[#This Row],[5lat]]</f>
        <v>6</v>
      </c>
      <c r="DT138" s="14">
        <f>Tabela2[[#This Row],[7lat]]-Tabela2[[#This Row],[6lat]]</f>
        <v>6</v>
      </c>
      <c r="DU138" s="14">
        <f>Tabela2[[#This Row],[8lat]]-Tabela2[[#This Row],[7lat]]</f>
        <v>6</v>
      </c>
      <c r="DV138" s="14">
        <f>Tabela2[[#This Row],[9lat]]-Tabela2[[#This Row],[8lat]]</f>
        <v>6</v>
      </c>
      <c r="DW138" s="14">
        <f>Tabela2[[#This Row],[10lat]]-Tabela2[[#This Row],[9lat]]</f>
        <v>7</v>
      </c>
      <c r="DX138" s="14">
        <f>Tabela2[[#This Row],[11lat]]-Tabela2[[#This Row],[10lat]]</f>
        <v>6</v>
      </c>
      <c r="DY138" s="14">
        <f>Tabela2[[#This Row],[12lat]]-Tabela2[[#This Row],[11lat]]</f>
        <v>7</v>
      </c>
      <c r="DZ138" s="14">
        <f>Tabela2[[#This Row],[13lat]]-Tabela2[[#This Row],[12lat]]</f>
        <v>5</v>
      </c>
      <c r="EA138" s="14">
        <f>Tabela2[[#This Row],[14lat]]-Tabela2[[#This Row],[13lat]]</f>
        <v>4</v>
      </c>
      <c r="EB138" s="14">
        <f>Tabela2[[#This Row],[15lat]]-Tabela2[[#This Row],[14lat]]</f>
        <v>2</v>
      </c>
      <c r="EC138" s="14">
        <f>Tabela2[[#This Row],[16lat]]-Tabela2[[#This Row],[15lat]]</f>
        <v>0</v>
      </c>
      <c r="ED138" s="14">
        <f>Tabela2[[#This Row],[17 lat]]-Tabela2[[#This Row],[16lat]]</f>
        <v>1</v>
      </c>
      <c r="EE138" s="14">
        <f>Tabela2[[#This Row],[18lat]]-Tabela2[[#This Row],[17 lat]]</f>
        <v>0</v>
      </c>
      <c r="EF138" s="14">
        <f>Tabela2[[#This Row],[19lat]]-Tabela2[[#This Row],[18lat]]</f>
        <v>0</v>
      </c>
    </row>
    <row r="139" spans="1:136" x14ac:dyDescent="0.25">
      <c r="A139">
        <v>911</v>
      </c>
      <c r="B139" s="1" t="s">
        <v>22</v>
      </c>
      <c r="C139">
        <v>49</v>
      </c>
      <c r="D139">
        <v>67</v>
      </c>
      <c r="E139">
        <v>84</v>
      </c>
      <c r="F139">
        <v>93</v>
      </c>
      <c r="G139">
        <v>100</v>
      </c>
      <c r="H139">
        <v>107</v>
      </c>
      <c r="I139">
        <v>112</v>
      </c>
      <c r="J139">
        <v>118</v>
      </c>
      <c r="K139">
        <v>123</v>
      </c>
      <c r="L139">
        <v>129</v>
      </c>
      <c r="M139">
        <v>135</v>
      </c>
      <c r="N139">
        <v>141</v>
      </c>
      <c r="O139">
        <v>147</v>
      </c>
      <c r="P139">
        <v>152</v>
      </c>
      <c r="Q139">
        <v>156</v>
      </c>
      <c r="R139">
        <v>158</v>
      </c>
      <c r="S139">
        <v>159</v>
      </c>
      <c r="T139">
        <v>159</v>
      </c>
      <c r="U139">
        <v>159</v>
      </c>
      <c r="V139">
        <v>160</v>
      </c>
      <c r="W139">
        <f>wzrost[[#This Row],[19lat]]-wzrost[[#This Row],[dlugosc_ur]]</f>
        <v>111</v>
      </c>
      <c r="X139">
        <f>wzrost[[#This Row],[19lat]]-wzrost[[#This Row],[15lat]]</f>
        <v>2</v>
      </c>
      <c r="Y139">
        <f>IF(wzrost[[#This Row],[1rok]]&lt;=5,IF(wzrost[[#This Row],[plec]]="ch",1,0),0)</f>
        <v>0</v>
      </c>
      <c r="Z139" s="1"/>
      <c r="AA139" s="1"/>
      <c r="AB139" s="1" t="e">
        <f>_xlfn.PERCENTILE.INC(wzrost[1rok],5)</f>
        <v>#NUM!</v>
      </c>
      <c r="BC139" s="8">
        <v>60</v>
      </c>
      <c r="BD139" s="8">
        <v>80</v>
      </c>
      <c r="BE139" s="8">
        <v>91</v>
      </c>
      <c r="BF139" s="8">
        <v>100</v>
      </c>
      <c r="BG139" s="8">
        <v>108</v>
      </c>
      <c r="BH139" s="8">
        <v>115</v>
      </c>
      <c r="BI139" s="8">
        <v>122</v>
      </c>
      <c r="BJ139" s="8">
        <v>128</v>
      </c>
      <c r="BK139" s="8">
        <v>134</v>
      </c>
      <c r="BL139" s="8">
        <v>140</v>
      </c>
      <c r="BM139" s="8">
        <v>146</v>
      </c>
      <c r="BN139" s="8">
        <v>151</v>
      </c>
      <c r="BO139" s="8">
        <v>158</v>
      </c>
      <c r="BP139" s="8">
        <v>165</v>
      </c>
      <c r="BQ139" s="8">
        <v>173</v>
      </c>
      <c r="BR139" s="8">
        <v>179</v>
      </c>
      <c r="BS139" s="8">
        <v>183</v>
      </c>
      <c r="BT139" s="8">
        <v>185</v>
      </c>
      <c r="BU139" s="8">
        <v>186</v>
      </c>
      <c r="BV139" s="8">
        <v>186</v>
      </c>
      <c r="BW139" s="9">
        <v>126</v>
      </c>
      <c r="BX139" s="11">
        <f t="shared" si="46"/>
        <v>20</v>
      </c>
      <c r="BY139" s="11">
        <f t="shared" si="47"/>
        <v>11</v>
      </c>
      <c r="BZ139" s="11">
        <f t="shared" si="48"/>
        <v>9</v>
      </c>
      <c r="CA139" s="11">
        <f t="shared" si="49"/>
        <v>8</v>
      </c>
      <c r="CB139" s="11">
        <f t="shared" si="50"/>
        <v>7</v>
      </c>
      <c r="CC139" s="11">
        <f t="shared" si="51"/>
        <v>7</v>
      </c>
      <c r="CD139" s="11">
        <f t="shared" si="52"/>
        <v>6</v>
      </c>
      <c r="CE139" s="11">
        <f t="shared" si="53"/>
        <v>6</v>
      </c>
      <c r="CF139" s="11">
        <f t="shared" si="54"/>
        <v>6</v>
      </c>
      <c r="CG139" s="11">
        <f t="shared" si="55"/>
        <v>6</v>
      </c>
      <c r="CH139" s="11">
        <f t="shared" si="56"/>
        <v>5</v>
      </c>
      <c r="CI139" s="11">
        <f t="shared" si="57"/>
        <v>7</v>
      </c>
      <c r="CJ139" s="11">
        <f t="shared" si="58"/>
        <v>7</v>
      </c>
      <c r="CK139" s="11">
        <f t="shared" si="59"/>
        <v>8</v>
      </c>
      <c r="CL139" s="11">
        <f t="shared" si="60"/>
        <v>6</v>
      </c>
      <c r="CM139" s="11">
        <f t="shared" si="61"/>
        <v>4</v>
      </c>
      <c r="CN139" s="11">
        <f t="shared" si="62"/>
        <v>2</v>
      </c>
      <c r="CO139" s="11">
        <f t="shared" si="63"/>
        <v>1</v>
      </c>
      <c r="CP139" s="11">
        <f t="shared" si="64"/>
        <v>0</v>
      </c>
      <c r="CS139" s="8">
        <v>51</v>
      </c>
      <c r="CT139" s="8">
        <v>73</v>
      </c>
      <c r="CU139" s="8">
        <v>87</v>
      </c>
      <c r="CV139" s="8">
        <v>97</v>
      </c>
      <c r="CW139" s="8">
        <v>105</v>
      </c>
      <c r="CX139" s="8">
        <v>112</v>
      </c>
      <c r="CY139" s="8">
        <v>117</v>
      </c>
      <c r="CZ139" s="8">
        <v>123</v>
      </c>
      <c r="DA139" s="8">
        <v>129</v>
      </c>
      <c r="DB139" s="8">
        <v>135</v>
      </c>
      <c r="DC139" s="8">
        <v>141</v>
      </c>
      <c r="DD139" s="8">
        <v>148</v>
      </c>
      <c r="DE139" s="8">
        <v>154</v>
      </c>
      <c r="DF139" s="8">
        <v>159</v>
      </c>
      <c r="DG139" s="8">
        <v>163</v>
      </c>
      <c r="DH139" s="8">
        <v>165</v>
      </c>
      <c r="DI139" s="8">
        <v>166</v>
      </c>
      <c r="DJ139" s="8">
        <v>166</v>
      </c>
      <c r="DK139" s="8">
        <v>166</v>
      </c>
      <c r="DL139" s="8">
        <v>166</v>
      </c>
      <c r="DM139" s="8">
        <v>115</v>
      </c>
      <c r="DN139" s="6">
        <f>Tabela2[[#This Row],[1rok]]-Tabela2[[#This Row],[dlugosc_ur]]</f>
        <v>22</v>
      </c>
      <c r="DO139" s="14">
        <f>Tabela2[[#This Row],[2lata]]-Tabela2[[#This Row],[1rok]]</f>
        <v>14</v>
      </c>
      <c r="DP139" s="14">
        <f>Tabela2[[#This Row],[3lata]]-Tabela2[[#This Row],[2lata]]</f>
        <v>10</v>
      </c>
      <c r="DQ139" s="14">
        <f>Tabela2[[#This Row],[4lata]]-Tabela2[[#This Row],[3lata]]</f>
        <v>8</v>
      </c>
      <c r="DR139" s="14">
        <f>Tabela2[[#This Row],[5lat]]-Tabela2[[#This Row],[4lata]]</f>
        <v>7</v>
      </c>
      <c r="DS139" s="14">
        <f>Tabela2[[#This Row],[6lat]]-Tabela2[[#This Row],[5lat]]</f>
        <v>5</v>
      </c>
      <c r="DT139" s="14">
        <f>Tabela2[[#This Row],[7lat]]-Tabela2[[#This Row],[6lat]]</f>
        <v>6</v>
      </c>
      <c r="DU139" s="14">
        <f>Tabela2[[#This Row],[8lat]]-Tabela2[[#This Row],[7lat]]</f>
        <v>6</v>
      </c>
      <c r="DV139" s="14">
        <f>Tabela2[[#This Row],[9lat]]-Tabela2[[#This Row],[8lat]]</f>
        <v>6</v>
      </c>
      <c r="DW139" s="14">
        <f>Tabela2[[#This Row],[10lat]]-Tabela2[[#This Row],[9lat]]</f>
        <v>6</v>
      </c>
      <c r="DX139" s="14">
        <f>Tabela2[[#This Row],[11lat]]-Tabela2[[#This Row],[10lat]]</f>
        <v>7</v>
      </c>
      <c r="DY139" s="14">
        <f>Tabela2[[#This Row],[12lat]]-Tabela2[[#This Row],[11lat]]</f>
        <v>6</v>
      </c>
      <c r="DZ139" s="14">
        <f>Tabela2[[#This Row],[13lat]]-Tabela2[[#This Row],[12lat]]</f>
        <v>5</v>
      </c>
      <c r="EA139" s="14">
        <f>Tabela2[[#This Row],[14lat]]-Tabela2[[#This Row],[13lat]]</f>
        <v>4</v>
      </c>
      <c r="EB139" s="14">
        <f>Tabela2[[#This Row],[15lat]]-Tabela2[[#This Row],[14lat]]</f>
        <v>2</v>
      </c>
      <c r="EC139" s="14">
        <f>Tabela2[[#This Row],[16lat]]-Tabela2[[#This Row],[15lat]]</f>
        <v>1</v>
      </c>
      <c r="ED139" s="14">
        <f>Tabela2[[#This Row],[17 lat]]-Tabela2[[#This Row],[16lat]]</f>
        <v>0</v>
      </c>
      <c r="EE139" s="14">
        <f>Tabela2[[#This Row],[18lat]]-Tabela2[[#This Row],[17 lat]]</f>
        <v>0</v>
      </c>
      <c r="EF139" s="14">
        <f>Tabela2[[#This Row],[19lat]]-Tabela2[[#This Row],[18lat]]</f>
        <v>0</v>
      </c>
    </row>
    <row r="140" spans="1:136" x14ac:dyDescent="0.25">
      <c r="A140">
        <v>936</v>
      </c>
      <c r="B140" s="1" t="s">
        <v>22</v>
      </c>
      <c r="C140">
        <v>48</v>
      </c>
      <c r="D140">
        <v>67</v>
      </c>
      <c r="E140">
        <v>84</v>
      </c>
      <c r="F140">
        <v>93</v>
      </c>
      <c r="G140">
        <v>100</v>
      </c>
      <c r="H140">
        <v>107</v>
      </c>
      <c r="I140">
        <v>112</v>
      </c>
      <c r="J140">
        <v>117</v>
      </c>
      <c r="K140">
        <v>123</v>
      </c>
      <c r="L140">
        <v>129</v>
      </c>
      <c r="M140">
        <v>135</v>
      </c>
      <c r="N140">
        <v>141</v>
      </c>
      <c r="O140">
        <v>147</v>
      </c>
      <c r="P140">
        <v>152</v>
      </c>
      <c r="Q140">
        <v>156</v>
      </c>
      <c r="R140">
        <v>158</v>
      </c>
      <c r="S140">
        <v>159</v>
      </c>
      <c r="T140">
        <v>159</v>
      </c>
      <c r="U140">
        <v>159</v>
      </c>
      <c r="V140">
        <v>159</v>
      </c>
      <c r="W140">
        <f>wzrost[[#This Row],[19lat]]-wzrost[[#This Row],[dlugosc_ur]]</f>
        <v>111</v>
      </c>
      <c r="X140">
        <f>wzrost[[#This Row],[19lat]]-wzrost[[#This Row],[15lat]]</f>
        <v>1</v>
      </c>
      <c r="Y140">
        <f>IF(wzrost[[#This Row],[1rok]]&lt;=5,IF(wzrost[[#This Row],[plec]]="ch",1,0),0)</f>
        <v>0</v>
      </c>
      <c r="Z140" s="1"/>
      <c r="AA140" s="1"/>
      <c r="AB140" s="1" t="e">
        <f>_xlfn.PERCENTILE.INC(wzrost[1rok],5)</f>
        <v>#NUM!</v>
      </c>
      <c r="BC140" s="6">
        <v>54</v>
      </c>
      <c r="BD140" s="6">
        <v>75</v>
      </c>
      <c r="BE140" s="6">
        <v>88</v>
      </c>
      <c r="BF140" s="6">
        <v>97</v>
      </c>
      <c r="BG140" s="6">
        <v>104</v>
      </c>
      <c r="BH140" s="6">
        <v>111</v>
      </c>
      <c r="BI140" s="6">
        <v>117</v>
      </c>
      <c r="BJ140" s="6">
        <v>123</v>
      </c>
      <c r="BK140" s="6">
        <v>129</v>
      </c>
      <c r="BL140" s="6">
        <v>134</v>
      </c>
      <c r="BM140" s="6">
        <v>139</v>
      </c>
      <c r="BN140" s="6">
        <v>145</v>
      </c>
      <c r="BO140" s="6">
        <v>151</v>
      </c>
      <c r="BP140" s="6">
        <v>158</v>
      </c>
      <c r="BQ140" s="6">
        <v>165</v>
      </c>
      <c r="BR140" s="6">
        <v>171</v>
      </c>
      <c r="BS140" s="6">
        <v>175</v>
      </c>
      <c r="BT140" s="6">
        <v>177</v>
      </c>
      <c r="BU140" s="6">
        <v>178</v>
      </c>
      <c r="BV140" s="6">
        <v>179</v>
      </c>
      <c r="BW140" s="7">
        <v>125</v>
      </c>
      <c r="BX140" s="11">
        <f t="shared" si="46"/>
        <v>21</v>
      </c>
      <c r="BY140" s="11">
        <f t="shared" si="47"/>
        <v>13</v>
      </c>
      <c r="BZ140" s="11">
        <f t="shared" si="48"/>
        <v>9</v>
      </c>
      <c r="CA140" s="11">
        <f t="shared" si="49"/>
        <v>7</v>
      </c>
      <c r="CB140" s="11">
        <f t="shared" si="50"/>
        <v>7</v>
      </c>
      <c r="CC140" s="11">
        <f t="shared" si="51"/>
        <v>6</v>
      </c>
      <c r="CD140" s="11">
        <f t="shared" si="52"/>
        <v>6</v>
      </c>
      <c r="CE140" s="11">
        <f t="shared" si="53"/>
        <v>6</v>
      </c>
      <c r="CF140" s="11">
        <f t="shared" si="54"/>
        <v>5</v>
      </c>
      <c r="CG140" s="11">
        <f t="shared" si="55"/>
        <v>5</v>
      </c>
      <c r="CH140" s="11">
        <f t="shared" si="56"/>
        <v>6</v>
      </c>
      <c r="CI140" s="11">
        <f t="shared" si="57"/>
        <v>6</v>
      </c>
      <c r="CJ140" s="11">
        <f t="shared" si="58"/>
        <v>7</v>
      </c>
      <c r="CK140" s="11">
        <f t="shared" si="59"/>
        <v>7</v>
      </c>
      <c r="CL140" s="11">
        <f t="shared" si="60"/>
        <v>6</v>
      </c>
      <c r="CM140" s="11">
        <f t="shared" si="61"/>
        <v>4</v>
      </c>
      <c r="CN140" s="11">
        <f t="shared" si="62"/>
        <v>2</v>
      </c>
      <c r="CO140" s="11">
        <f t="shared" si="63"/>
        <v>1</v>
      </c>
      <c r="CP140" s="11">
        <f t="shared" si="64"/>
        <v>1</v>
      </c>
      <c r="CS140" s="6">
        <v>57</v>
      </c>
      <c r="CT140" s="6">
        <v>74</v>
      </c>
      <c r="CU140" s="6">
        <v>90</v>
      </c>
      <c r="CV140" s="6">
        <v>100</v>
      </c>
      <c r="CW140" s="6">
        <v>108</v>
      </c>
      <c r="CX140" s="6">
        <v>116</v>
      </c>
      <c r="CY140" s="6">
        <v>122</v>
      </c>
      <c r="CZ140" s="6">
        <v>128</v>
      </c>
      <c r="DA140" s="6">
        <v>134</v>
      </c>
      <c r="DB140" s="6">
        <v>141</v>
      </c>
      <c r="DC140" s="6">
        <v>147</v>
      </c>
      <c r="DD140" s="6">
        <v>154</v>
      </c>
      <c r="DE140" s="6">
        <v>160</v>
      </c>
      <c r="DF140" s="6">
        <v>166</v>
      </c>
      <c r="DG140" s="6">
        <v>169</v>
      </c>
      <c r="DH140" s="6">
        <v>171</v>
      </c>
      <c r="DI140" s="6">
        <v>172</v>
      </c>
      <c r="DJ140" s="6">
        <v>172</v>
      </c>
      <c r="DK140" s="6">
        <v>172</v>
      </c>
      <c r="DL140" s="6">
        <v>172</v>
      </c>
      <c r="DM140" s="6">
        <v>115</v>
      </c>
      <c r="DN140" s="6">
        <f>Tabela2[[#This Row],[1rok]]-Tabela2[[#This Row],[dlugosc_ur]]</f>
        <v>17</v>
      </c>
      <c r="DO140" s="14">
        <f>Tabela2[[#This Row],[2lata]]-Tabela2[[#This Row],[1rok]]</f>
        <v>16</v>
      </c>
      <c r="DP140" s="14">
        <f>Tabela2[[#This Row],[3lata]]-Tabela2[[#This Row],[2lata]]</f>
        <v>10</v>
      </c>
      <c r="DQ140" s="14">
        <f>Tabela2[[#This Row],[4lata]]-Tabela2[[#This Row],[3lata]]</f>
        <v>8</v>
      </c>
      <c r="DR140" s="14">
        <f>Tabela2[[#This Row],[5lat]]-Tabela2[[#This Row],[4lata]]</f>
        <v>8</v>
      </c>
      <c r="DS140" s="14">
        <f>Tabela2[[#This Row],[6lat]]-Tabela2[[#This Row],[5lat]]</f>
        <v>6</v>
      </c>
      <c r="DT140" s="14">
        <f>Tabela2[[#This Row],[7lat]]-Tabela2[[#This Row],[6lat]]</f>
        <v>6</v>
      </c>
      <c r="DU140" s="14">
        <f>Tabela2[[#This Row],[8lat]]-Tabela2[[#This Row],[7lat]]</f>
        <v>6</v>
      </c>
      <c r="DV140" s="14">
        <f>Tabela2[[#This Row],[9lat]]-Tabela2[[#This Row],[8lat]]</f>
        <v>7</v>
      </c>
      <c r="DW140" s="14">
        <f>Tabela2[[#This Row],[10lat]]-Tabela2[[#This Row],[9lat]]</f>
        <v>6</v>
      </c>
      <c r="DX140" s="14">
        <f>Tabela2[[#This Row],[11lat]]-Tabela2[[#This Row],[10lat]]</f>
        <v>7</v>
      </c>
      <c r="DY140" s="14">
        <f>Tabela2[[#This Row],[12lat]]-Tabela2[[#This Row],[11lat]]</f>
        <v>6</v>
      </c>
      <c r="DZ140" s="14">
        <f>Tabela2[[#This Row],[13lat]]-Tabela2[[#This Row],[12lat]]</f>
        <v>6</v>
      </c>
      <c r="EA140" s="14">
        <f>Tabela2[[#This Row],[14lat]]-Tabela2[[#This Row],[13lat]]</f>
        <v>3</v>
      </c>
      <c r="EB140" s="14">
        <f>Tabela2[[#This Row],[15lat]]-Tabela2[[#This Row],[14lat]]</f>
        <v>2</v>
      </c>
      <c r="EC140" s="14">
        <f>Tabela2[[#This Row],[16lat]]-Tabela2[[#This Row],[15lat]]</f>
        <v>1</v>
      </c>
      <c r="ED140" s="14">
        <f>Tabela2[[#This Row],[17 lat]]-Tabela2[[#This Row],[16lat]]</f>
        <v>0</v>
      </c>
      <c r="EE140" s="14">
        <f>Tabela2[[#This Row],[18lat]]-Tabela2[[#This Row],[17 lat]]</f>
        <v>0</v>
      </c>
      <c r="EF140" s="14">
        <f>Tabela2[[#This Row],[19lat]]-Tabela2[[#This Row],[18lat]]</f>
        <v>0</v>
      </c>
    </row>
    <row r="141" spans="1:136" x14ac:dyDescent="0.25">
      <c r="A141">
        <v>937</v>
      </c>
      <c r="B141" s="1" t="s">
        <v>22</v>
      </c>
      <c r="C141">
        <v>48</v>
      </c>
      <c r="D141">
        <v>67</v>
      </c>
      <c r="E141">
        <v>84</v>
      </c>
      <c r="F141">
        <v>93</v>
      </c>
      <c r="G141">
        <v>100</v>
      </c>
      <c r="H141">
        <v>107</v>
      </c>
      <c r="I141">
        <v>112</v>
      </c>
      <c r="J141">
        <v>117</v>
      </c>
      <c r="K141">
        <v>123</v>
      </c>
      <c r="L141">
        <v>129</v>
      </c>
      <c r="M141">
        <v>135</v>
      </c>
      <c r="N141">
        <v>141</v>
      </c>
      <c r="O141">
        <v>147</v>
      </c>
      <c r="P141">
        <v>152</v>
      </c>
      <c r="Q141">
        <v>156</v>
      </c>
      <c r="R141">
        <v>158</v>
      </c>
      <c r="S141">
        <v>159</v>
      </c>
      <c r="T141">
        <v>159</v>
      </c>
      <c r="U141">
        <v>159</v>
      </c>
      <c r="V141">
        <v>159</v>
      </c>
      <c r="W141">
        <f>wzrost[[#This Row],[19lat]]-wzrost[[#This Row],[dlugosc_ur]]</f>
        <v>111</v>
      </c>
      <c r="X141">
        <f>wzrost[[#This Row],[19lat]]-wzrost[[#This Row],[15lat]]</f>
        <v>1</v>
      </c>
      <c r="Y141">
        <f>IF(wzrost[[#This Row],[1rok]]&lt;=5,IF(wzrost[[#This Row],[plec]]="ch",1,0),0)</f>
        <v>0</v>
      </c>
      <c r="Z141" s="1"/>
      <c r="AA141" s="1"/>
      <c r="AB141" s="1" t="e">
        <f>_xlfn.PERCENTILE.INC(wzrost[1rok],5)</f>
        <v>#NUM!</v>
      </c>
      <c r="BC141" s="8">
        <v>59</v>
      </c>
      <c r="BD141" s="8">
        <v>79</v>
      </c>
      <c r="BE141" s="8">
        <v>90</v>
      </c>
      <c r="BF141" s="8">
        <v>100</v>
      </c>
      <c r="BG141" s="8">
        <v>108</v>
      </c>
      <c r="BH141" s="8">
        <v>115</v>
      </c>
      <c r="BI141" s="8">
        <v>121</v>
      </c>
      <c r="BJ141" s="8">
        <v>127</v>
      </c>
      <c r="BK141" s="8">
        <v>133</v>
      </c>
      <c r="BL141" s="8">
        <v>139</v>
      </c>
      <c r="BM141" s="8">
        <v>145</v>
      </c>
      <c r="BN141" s="8">
        <v>150</v>
      </c>
      <c r="BO141" s="8">
        <v>157</v>
      </c>
      <c r="BP141" s="8">
        <v>164</v>
      </c>
      <c r="BQ141" s="8">
        <v>171</v>
      </c>
      <c r="BR141" s="8">
        <v>177</v>
      </c>
      <c r="BS141" s="8">
        <v>181</v>
      </c>
      <c r="BT141" s="8">
        <v>183</v>
      </c>
      <c r="BU141" s="8">
        <v>184</v>
      </c>
      <c r="BV141" s="8">
        <v>184</v>
      </c>
      <c r="BW141" s="9">
        <v>125</v>
      </c>
      <c r="BX141" s="11">
        <f t="shared" si="46"/>
        <v>20</v>
      </c>
      <c r="BY141" s="11">
        <f t="shared" si="47"/>
        <v>11</v>
      </c>
      <c r="BZ141" s="11">
        <f t="shared" si="48"/>
        <v>10</v>
      </c>
      <c r="CA141" s="11">
        <f t="shared" si="49"/>
        <v>8</v>
      </c>
      <c r="CB141" s="11">
        <f t="shared" si="50"/>
        <v>7</v>
      </c>
      <c r="CC141" s="11">
        <f t="shared" si="51"/>
        <v>6</v>
      </c>
      <c r="CD141" s="11">
        <f t="shared" si="52"/>
        <v>6</v>
      </c>
      <c r="CE141" s="11">
        <f t="shared" si="53"/>
        <v>6</v>
      </c>
      <c r="CF141" s="11">
        <f t="shared" si="54"/>
        <v>6</v>
      </c>
      <c r="CG141" s="11">
        <f t="shared" si="55"/>
        <v>6</v>
      </c>
      <c r="CH141" s="11">
        <f t="shared" si="56"/>
        <v>5</v>
      </c>
      <c r="CI141" s="11">
        <f t="shared" si="57"/>
        <v>7</v>
      </c>
      <c r="CJ141" s="11">
        <f t="shared" si="58"/>
        <v>7</v>
      </c>
      <c r="CK141" s="11">
        <f t="shared" si="59"/>
        <v>7</v>
      </c>
      <c r="CL141" s="11">
        <f t="shared" si="60"/>
        <v>6</v>
      </c>
      <c r="CM141" s="11">
        <f t="shared" si="61"/>
        <v>4</v>
      </c>
      <c r="CN141" s="11">
        <f t="shared" si="62"/>
        <v>2</v>
      </c>
      <c r="CO141" s="11">
        <f t="shared" si="63"/>
        <v>1</v>
      </c>
      <c r="CP141" s="11">
        <f t="shared" si="64"/>
        <v>0</v>
      </c>
      <c r="CS141" s="8">
        <v>50</v>
      </c>
      <c r="CT141" s="8">
        <v>68</v>
      </c>
      <c r="CU141" s="8">
        <v>86</v>
      </c>
      <c r="CV141" s="8">
        <v>95</v>
      </c>
      <c r="CW141" s="8">
        <v>103</v>
      </c>
      <c r="CX141" s="8">
        <v>110</v>
      </c>
      <c r="CY141" s="8">
        <v>116</v>
      </c>
      <c r="CZ141" s="8">
        <v>122</v>
      </c>
      <c r="DA141" s="8">
        <v>127</v>
      </c>
      <c r="DB141" s="8">
        <v>133</v>
      </c>
      <c r="DC141" s="8">
        <v>140</v>
      </c>
      <c r="DD141" s="8">
        <v>146</v>
      </c>
      <c r="DE141" s="8">
        <v>152</v>
      </c>
      <c r="DF141" s="8">
        <v>158</v>
      </c>
      <c r="DG141" s="8">
        <v>161</v>
      </c>
      <c r="DH141" s="8">
        <v>163</v>
      </c>
      <c r="DI141" s="8">
        <v>164</v>
      </c>
      <c r="DJ141" s="8">
        <v>164</v>
      </c>
      <c r="DK141" s="8">
        <v>164</v>
      </c>
      <c r="DL141" s="8">
        <v>165</v>
      </c>
      <c r="DM141" s="8">
        <v>115</v>
      </c>
      <c r="DN141" s="6">
        <f>Tabela2[[#This Row],[1rok]]-Tabela2[[#This Row],[dlugosc_ur]]</f>
        <v>18</v>
      </c>
      <c r="DO141" s="14">
        <f>Tabela2[[#This Row],[2lata]]-Tabela2[[#This Row],[1rok]]</f>
        <v>18</v>
      </c>
      <c r="DP141" s="14">
        <f>Tabela2[[#This Row],[3lata]]-Tabela2[[#This Row],[2lata]]</f>
        <v>9</v>
      </c>
      <c r="DQ141" s="14">
        <f>Tabela2[[#This Row],[4lata]]-Tabela2[[#This Row],[3lata]]</f>
        <v>8</v>
      </c>
      <c r="DR141" s="14">
        <f>Tabela2[[#This Row],[5lat]]-Tabela2[[#This Row],[4lata]]</f>
        <v>7</v>
      </c>
      <c r="DS141" s="14">
        <f>Tabela2[[#This Row],[6lat]]-Tabela2[[#This Row],[5lat]]</f>
        <v>6</v>
      </c>
      <c r="DT141" s="14">
        <f>Tabela2[[#This Row],[7lat]]-Tabela2[[#This Row],[6lat]]</f>
        <v>6</v>
      </c>
      <c r="DU141" s="14">
        <f>Tabela2[[#This Row],[8lat]]-Tabela2[[#This Row],[7lat]]</f>
        <v>5</v>
      </c>
      <c r="DV141" s="14">
        <f>Tabela2[[#This Row],[9lat]]-Tabela2[[#This Row],[8lat]]</f>
        <v>6</v>
      </c>
      <c r="DW141" s="14">
        <f>Tabela2[[#This Row],[10lat]]-Tabela2[[#This Row],[9lat]]</f>
        <v>7</v>
      </c>
      <c r="DX141" s="14">
        <f>Tabela2[[#This Row],[11lat]]-Tabela2[[#This Row],[10lat]]</f>
        <v>6</v>
      </c>
      <c r="DY141" s="14">
        <f>Tabela2[[#This Row],[12lat]]-Tabela2[[#This Row],[11lat]]</f>
        <v>6</v>
      </c>
      <c r="DZ141" s="14">
        <f>Tabela2[[#This Row],[13lat]]-Tabela2[[#This Row],[12lat]]</f>
        <v>6</v>
      </c>
      <c r="EA141" s="14">
        <f>Tabela2[[#This Row],[14lat]]-Tabela2[[#This Row],[13lat]]</f>
        <v>3</v>
      </c>
      <c r="EB141" s="14">
        <f>Tabela2[[#This Row],[15lat]]-Tabela2[[#This Row],[14lat]]</f>
        <v>2</v>
      </c>
      <c r="EC141" s="14">
        <f>Tabela2[[#This Row],[16lat]]-Tabela2[[#This Row],[15lat]]</f>
        <v>1</v>
      </c>
      <c r="ED141" s="14">
        <f>Tabela2[[#This Row],[17 lat]]-Tabela2[[#This Row],[16lat]]</f>
        <v>0</v>
      </c>
      <c r="EE141" s="14">
        <f>Tabela2[[#This Row],[18lat]]-Tabela2[[#This Row],[17 lat]]</f>
        <v>0</v>
      </c>
      <c r="EF141" s="14">
        <f>Tabela2[[#This Row],[19lat]]-Tabela2[[#This Row],[18lat]]</f>
        <v>1</v>
      </c>
    </row>
    <row r="142" spans="1:136" x14ac:dyDescent="0.25">
      <c r="A142">
        <v>941</v>
      </c>
      <c r="B142" s="1" t="s">
        <v>22</v>
      </c>
      <c r="C142">
        <v>49</v>
      </c>
      <c r="D142">
        <v>67</v>
      </c>
      <c r="E142">
        <v>84</v>
      </c>
      <c r="F142">
        <v>93</v>
      </c>
      <c r="G142">
        <v>100</v>
      </c>
      <c r="H142">
        <v>107</v>
      </c>
      <c r="I142">
        <v>112</v>
      </c>
      <c r="J142">
        <v>118</v>
      </c>
      <c r="K142">
        <v>123</v>
      </c>
      <c r="L142">
        <v>129</v>
      </c>
      <c r="M142">
        <v>135</v>
      </c>
      <c r="N142">
        <v>141</v>
      </c>
      <c r="O142">
        <v>147</v>
      </c>
      <c r="P142">
        <v>152</v>
      </c>
      <c r="Q142">
        <v>156</v>
      </c>
      <c r="R142">
        <v>158</v>
      </c>
      <c r="S142">
        <v>159</v>
      </c>
      <c r="T142">
        <v>159</v>
      </c>
      <c r="U142">
        <v>159</v>
      </c>
      <c r="V142">
        <v>160</v>
      </c>
      <c r="W142">
        <f>wzrost[[#This Row],[19lat]]-wzrost[[#This Row],[dlugosc_ur]]</f>
        <v>111</v>
      </c>
      <c r="X142">
        <f>wzrost[[#This Row],[19lat]]-wzrost[[#This Row],[15lat]]</f>
        <v>2</v>
      </c>
      <c r="Y142">
        <f>IF(wzrost[[#This Row],[1rok]]&lt;=5,IF(wzrost[[#This Row],[plec]]="ch",1,0),0)</f>
        <v>0</v>
      </c>
      <c r="Z142" s="1"/>
      <c r="AA142" s="1"/>
      <c r="AB142" s="1" t="e">
        <f>_xlfn.PERCENTILE.INC(wzrost[1rok],5)</f>
        <v>#NUM!</v>
      </c>
      <c r="BC142" s="6">
        <v>56</v>
      </c>
      <c r="BD142" s="6">
        <v>77</v>
      </c>
      <c r="BE142" s="6">
        <v>89</v>
      </c>
      <c r="BF142" s="6">
        <v>98</v>
      </c>
      <c r="BG142" s="6">
        <v>106</v>
      </c>
      <c r="BH142" s="6">
        <v>113</v>
      </c>
      <c r="BI142" s="6">
        <v>119</v>
      </c>
      <c r="BJ142" s="6">
        <v>125</v>
      </c>
      <c r="BK142" s="6">
        <v>130</v>
      </c>
      <c r="BL142" s="6">
        <v>136</v>
      </c>
      <c r="BM142" s="6">
        <v>141</v>
      </c>
      <c r="BN142" s="6">
        <v>147</v>
      </c>
      <c r="BO142" s="6">
        <v>153</v>
      </c>
      <c r="BP142" s="6">
        <v>160</v>
      </c>
      <c r="BQ142" s="6">
        <v>167</v>
      </c>
      <c r="BR142" s="6">
        <v>173</v>
      </c>
      <c r="BS142" s="6">
        <v>177</v>
      </c>
      <c r="BT142" s="6">
        <v>180</v>
      </c>
      <c r="BU142" s="6">
        <v>181</v>
      </c>
      <c r="BV142" s="6">
        <v>181</v>
      </c>
      <c r="BW142" s="7">
        <v>125</v>
      </c>
      <c r="BX142" s="11">
        <f t="shared" si="46"/>
        <v>21</v>
      </c>
      <c r="BY142" s="11">
        <f t="shared" si="47"/>
        <v>12</v>
      </c>
      <c r="BZ142" s="11">
        <f t="shared" si="48"/>
        <v>9</v>
      </c>
      <c r="CA142" s="11">
        <f t="shared" si="49"/>
        <v>8</v>
      </c>
      <c r="CB142" s="11">
        <f t="shared" si="50"/>
        <v>7</v>
      </c>
      <c r="CC142" s="11">
        <f t="shared" si="51"/>
        <v>6</v>
      </c>
      <c r="CD142" s="11">
        <f t="shared" si="52"/>
        <v>6</v>
      </c>
      <c r="CE142" s="11">
        <f t="shared" si="53"/>
        <v>5</v>
      </c>
      <c r="CF142" s="11">
        <f t="shared" si="54"/>
        <v>6</v>
      </c>
      <c r="CG142" s="11">
        <f t="shared" si="55"/>
        <v>5</v>
      </c>
      <c r="CH142" s="11">
        <f t="shared" si="56"/>
        <v>6</v>
      </c>
      <c r="CI142" s="11">
        <f t="shared" si="57"/>
        <v>6</v>
      </c>
      <c r="CJ142" s="11">
        <f t="shared" si="58"/>
        <v>7</v>
      </c>
      <c r="CK142" s="11">
        <f t="shared" si="59"/>
        <v>7</v>
      </c>
      <c r="CL142" s="11">
        <f t="shared" si="60"/>
        <v>6</v>
      </c>
      <c r="CM142" s="11">
        <f t="shared" si="61"/>
        <v>4</v>
      </c>
      <c r="CN142" s="11">
        <f t="shared" si="62"/>
        <v>3</v>
      </c>
      <c r="CO142" s="11">
        <f t="shared" si="63"/>
        <v>1</v>
      </c>
      <c r="CP142" s="11">
        <f t="shared" si="64"/>
        <v>0</v>
      </c>
      <c r="CS142" s="6">
        <v>54</v>
      </c>
      <c r="CT142" s="6">
        <v>73</v>
      </c>
      <c r="CU142" s="6">
        <v>89</v>
      </c>
      <c r="CV142" s="6">
        <v>99</v>
      </c>
      <c r="CW142" s="6">
        <v>106</v>
      </c>
      <c r="CX142" s="6">
        <v>113</v>
      </c>
      <c r="CY142" s="6">
        <v>119</v>
      </c>
      <c r="CZ142" s="6">
        <v>125</v>
      </c>
      <c r="DA142" s="6">
        <v>131</v>
      </c>
      <c r="DB142" s="6">
        <v>137</v>
      </c>
      <c r="DC142" s="6">
        <v>144</v>
      </c>
      <c r="DD142" s="6">
        <v>150</v>
      </c>
      <c r="DE142" s="6">
        <v>157</v>
      </c>
      <c r="DF142" s="6">
        <v>162</v>
      </c>
      <c r="DG142" s="6">
        <v>166</v>
      </c>
      <c r="DH142" s="6">
        <v>168</v>
      </c>
      <c r="DI142" s="6">
        <v>168</v>
      </c>
      <c r="DJ142" s="6">
        <v>169</v>
      </c>
      <c r="DK142" s="6">
        <v>169</v>
      </c>
      <c r="DL142" s="6">
        <v>169</v>
      </c>
      <c r="DM142" s="6">
        <v>115</v>
      </c>
      <c r="DN142" s="6">
        <f>Tabela2[[#This Row],[1rok]]-Tabela2[[#This Row],[dlugosc_ur]]</f>
        <v>19</v>
      </c>
      <c r="DO142" s="14">
        <f>Tabela2[[#This Row],[2lata]]-Tabela2[[#This Row],[1rok]]</f>
        <v>16</v>
      </c>
      <c r="DP142" s="14">
        <f>Tabela2[[#This Row],[3lata]]-Tabela2[[#This Row],[2lata]]</f>
        <v>10</v>
      </c>
      <c r="DQ142" s="14">
        <f>Tabela2[[#This Row],[4lata]]-Tabela2[[#This Row],[3lata]]</f>
        <v>7</v>
      </c>
      <c r="DR142" s="14">
        <f>Tabela2[[#This Row],[5lat]]-Tabela2[[#This Row],[4lata]]</f>
        <v>7</v>
      </c>
      <c r="DS142" s="14">
        <f>Tabela2[[#This Row],[6lat]]-Tabela2[[#This Row],[5lat]]</f>
        <v>6</v>
      </c>
      <c r="DT142" s="14">
        <f>Tabela2[[#This Row],[7lat]]-Tabela2[[#This Row],[6lat]]</f>
        <v>6</v>
      </c>
      <c r="DU142" s="14">
        <f>Tabela2[[#This Row],[8lat]]-Tabela2[[#This Row],[7lat]]</f>
        <v>6</v>
      </c>
      <c r="DV142" s="14">
        <f>Tabela2[[#This Row],[9lat]]-Tabela2[[#This Row],[8lat]]</f>
        <v>6</v>
      </c>
      <c r="DW142" s="14">
        <f>Tabela2[[#This Row],[10lat]]-Tabela2[[#This Row],[9lat]]</f>
        <v>7</v>
      </c>
      <c r="DX142" s="14">
        <f>Tabela2[[#This Row],[11lat]]-Tabela2[[#This Row],[10lat]]</f>
        <v>6</v>
      </c>
      <c r="DY142" s="14">
        <f>Tabela2[[#This Row],[12lat]]-Tabela2[[#This Row],[11lat]]</f>
        <v>7</v>
      </c>
      <c r="DZ142" s="14">
        <f>Tabela2[[#This Row],[13lat]]-Tabela2[[#This Row],[12lat]]</f>
        <v>5</v>
      </c>
      <c r="EA142" s="14">
        <f>Tabela2[[#This Row],[14lat]]-Tabela2[[#This Row],[13lat]]</f>
        <v>4</v>
      </c>
      <c r="EB142" s="14">
        <f>Tabela2[[#This Row],[15lat]]-Tabela2[[#This Row],[14lat]]</f>
        <v>2</v>
      </c>
      <c r="EC142" s="14">
        <f>Tabela2[[#This Row],[16lat]]-Tabela2[[#This Row],[15lat]]</f>
        <v>0</v>
      </c>
      <c r="ED142" s="14">
        <f>Tabela2[[#This Row],[17 lat]]-Tabela2[[#This Row],[16lat]]</f>
        <v>1</v>
      </c>
      <c r="EE142" s="14">
        <f>Tabela2[[#This Row],[18lat]]-Tabela2[[#This Row],[17 lat]]</f>
        <v>0</v>
      </c>
      <c r="EF142" s="14">
        <f>Tabela2[[#This Row],[19lat]]-Tabela2[[#This Row],[18lat]]</f>
        <v>0</v>
      </c>
    </row>
    <row r="143" spans="1:136" x14ac:dyDescent="0.25">
      <c r="A143">
        <v>957</v>
      </c>
      <c r="B143" s="1" t="s">
        <v>22</v>
      </c>
      <c r="C143">
        <v>47</v>
      </c>
      <c r="D143">
        <v>66</v>
      </c>
      <c r="E143">
        <v>83</v>
      </c>
      <c r="F143">
        <v>92</v>
      </c>
      <c r="G143">
        <v>99</v>
      </c>
      <c r="H143">
        <v>106</v>
      </c>
      <c r="I143">
        <v>111</v>
      </c>
      <c r="J143">
        <v>116</v>
      </c>
      <c r="K143">
        <v>122</v>
      </c>
      <c r="L143">
        <v>128</v>
      </c>
      <c r="M143">
        <v>134</v>
      </c>
      <c r="N143">
        <v>140</v>
      </c>
      <c r="O143">
        <v>146</v>
      </c>
      <c r="P143">
        <v>151</v>
      </c>
      <c r="Q143">
        <v>155</v>
      </c>
      <c r="R143">
        <v>157</v>
      </c>
      <c r="S143">
        <v>158</v>
      </c>
      <c r="T143">
        <v>158</v>
      </c>
      <c r="U143">
        <v>158</v>
      </c>
      <c r="V143">
        <v>158</v>
      </c>
      <c r="W143">
        <f>wzrost[[#This Row],[19lat]]-wzrost[[#This Row],[dlugosc_ur]]</f>
        <v>111</v>
      </c>
      <c r="X143">
        <f>wzrost[[#This Row],[19lat]]-wzrost[[#This Row],[15lat]]</f>
        <v>1</v>
      </c>
      <c r="Y143">
        <f>IF(wzrost[[#This Row],[1rok]]&lt;=5,IF(wzrost[[#This Row],[plec]]="ch",1,0),0)</f>
        <v>0</v>
      </c>
      <c r="Z143" s="1"/>
      <c r="AA143" s="1"/>
      <c r="AB143" s="1" t="e">
        <f>_xlfn.PERCENTILE.INC(wzrost[1rok],5)</f>
        <v>#NUM!</v>
      </c>
      <c r="BC143" s="8">
        <v>58</v>
      </c>
      <c r="BD143" s="8">
        <v>78</v>
      </c>
      <c r="BE143" s="8">
        <v>89</v>
      </c>
      <c r="BF143" s="8">
        <v>99</v>
      </c>
      <c r="BG143" s="8">
        <v>107</v>
      </c>
      <c r="BH143" s="8">
        <v>114</v>
      </c>
      <c r="BI143" s="8">
        <v>120</v>
      </c>
      <c r="BJ143" s="8">
        <v>126</v>
      </c>
      <c r="BK143" s="8">
        <v>132</v>
      </c>
      <c r="BL143" s="8">
        <v>138</v>
      </c>
      <c r="BM143" s="8">
        <v>144</v>
      </c>
      <c r="BN143" s="8">
        <v>149</v>
      </c>
      <c r="BO143" s="8">
        <v>156</v>
      </c>
      <c r="BP143" s="8">
        <v>163</v>
      </c>
      <c r="BQ143" s="8">
        <v>170</v>
      </c>
      <c r="BR143" s="8">
        <v>176</v>
      </c>
      <c r="BS143" s="8">
        <v>180</v>
      </c>
      <c r="BT143" s="8">
        <v>182</v>
      </c>
      <c r="BU143" s="8">
        <v>183</v>
      </c>
      <c r="BV143" s="8">
        <v>183</v>
      </c>
      <c r="BW143" s="9">
        <v>125</v>
      </c>
      <c r="BX143" s="11">
        <f t="shared" si="46"/>
        <v>20</v>
      </c>
      <c r="BY143" s="11">
        <f t="shared" si="47"/>
        <v>11</v>
      </c>
      <c r="BZ143" s="11">
        <f t="shared" si="48"/>
        <v>10</v>
      </c>
      <c r="CA143" s="11">
        <f t="shared" si="49"/>
        <v>8</v>
      </c>
      <c r="CB143" s="11">
        <f t="shared" si="50"/>
        <v>7</v>
      </c>
      <c r="CC143" s="11">
        <f t="shared" si="51"/>
        <v>6</v>
      </c>
      <c r="CD143" s="11">
        <f t="shared" si="52"/>
        <v>6</v>
      </c>
      <c r="CE143" s="11">
        <f t="shared" si="53"/>
        <v>6</v>
      </c>
      <c r="CF143" s="11">
        <f t="shared" si="54"/>
        <v>6</v>
      </c>
      <c r="CG143" s="11">
        <f t="shared" si="55"/>
        <v>6</v>
      </c>
      <c r="CH143" s="11">
        <f t="shared" si="56"/>
        <v>5</v>
      </c>
      <c r="CI143" s="11">
        <f t="shared" si="57"/>
        <v>7</v>
      </c>
      <c r="CJ143" s="11">
        <f t="shared" si="58"/>
        <v>7</v>
      </c>
      <c r="CK143" s="11">
        <f t="shared" si="59"/>
        <v>7</v>
      </c>
      <c r="CL143" s="11">
        <f t="shared" si="60"/>
        <v>6</v>
      </c>
      <c r="CM143" s="11">
        <f t="shared" si="61"/>
        <v>4</v>
      </c>
      <c r="CN143" s="11">
        <f t="shared" si="62"/>
        <v>2</v>
      </c>
      <c r="CO143" s="11">
        <f t="shared" si="63"/>
        <v>1</v>
      </c>
      <c r="CP143" s="11">
        <f t="shared" si="64"/>
        <v>0</v>
      </c>
      <c r="CS143" s="8">
        <v>47</v>
      </c>
      <c r="CT143" s="8">
        <v>66</v>
      </c>
      <c r="CU143" s="8">
        <v>85</v>
      </c>
      <c r="CV143" s="8">
        <v>94</v>
      </c>
      <c r="CW143" s="8">
        <v>101</v>
      </c>
      <c r="CX143" s="8">
        <v>108</v>
      </c>
      <c r="CY143" s="8">
        <v>113</v>
      </c>
      <c r="CZ143" s="8">
        <v>119</v>
      </c>
      <c r="DA143" s="8">
        <v>124</v>
      </c>
      <c r="DB143" s="8">
        <v>130</v>
      </c>
      <c r="DC143" s="8">
        <v>136</v>
      </c>
      <c r="DD143" s="8">
        <v>143</v>
      </c>
      <c r="DE143" s="8">
        <v>149</v>
      </c>
      <c r="DF143" s="8">
        <v>154</v>
      </c>
      <c r="DG143" s="8">
        <v>158</v>
      </c>
      <c r="DH143" s="8">
        <v>160</v>
      </c>
      <c r="DI143" s="8">
        <v>161</v>
      </c>
      <c r="DJ143" s="8">
        <v>161</v>
      </c>
      <c r="DK143" s="8">
        <v>161</v>
      </c>
      <c r="DL143" s="8">
        <v>162</v>
      </c>
      <c r="DM143" s="8">
        <v>115</v>
      </c>
      <c r="DN143" s="6">
        <f>Tabela2[[#This Row],[1rok]]-Tabela2[[#This Row],[dlugosc_ur]]</f>
        <v>19</v>
      </c>
      <c r="DO143" s="14">
        <f>Tabela2[[#This Row],[2lata]]-Tabela2[[#This Row],[1rok]]</f>
        <v>19</v>
      </c>
      <c r="DP143" s="14">
        <f>Tabela2[[#This Row],[3lata]]-Tabela2[[#This Row],[2lata]]</f>
        <v>9</v>
      </c>
      <c r="DQ143" s="14">
        <f>Tabela2[[#This Row],[4lata]]-Tabela2[[#This Row],[3lata]]</f>
        <v>7</v>
      </c>
      <c r="DR143" s="14">
        <f>Tabela2[[#This Row],[5lat]]-Tabela2[[#This Row],[4lata]]</f>
        <v>7</v>
      </c>
      <c r="DS143" s="14">
        <f>Tabela2[[#This Row],[6lat]]-Tabela2[[#This Row],[5lat]]</f>
        <v>5</v>
      </c>
      <c r="DT143" s="14">
        <f>Tabela2[[#This Row],[7lat]]-Tabela2[[#This Row],[6lat]]</f>
        <v>6</v>
      </c>
      <c r="DU143" s="14">
        <f>Tabela2[[#This Row],[8lat]]-Tabela2[[#This Row],[7lat]]</f>
        <v>5</v>
      </c>
      <c r="DV143" s="14">
        <f>Tabela2[[#This Row],[9lat]]-Tabela2[[#This Row],[8lat]]</f>
        <v>6</v>
      </c>
      <c r="DW143" s="14">
        <f>Tabela2[[#This Row],[10lat]]-Tabela2[[#This Row],[9lat]]</f>
        <v>6</v>
      </c>
      <c r="DX143" s="14">
        <f>Tabela2[[#This Row],[11lat]]-Tabela2[[#This Row],[10lat]]</f>
        <v>7</v>
      </c>
      <c r="DY143" s="14">
        <f>Tabela2[[#This Row],[12lat]]-Tabela2[[#This Row],[11lat]]</f>
        <v>6</v>
      </c>
      <c r="DZ143" s="14">
        <f>Tabela2[[#This Row],[13lat]]-Tabela2[[#This Row],[12lat]]</f>
        <v>5</v>
      </c>
      <c r="EA143" s="14">
        <f>Tabela2[[#This Row],[14lat]]-Tabela2[[#This Row],[13lat]]</f>
        <v>4</v>
      </c>
      <c r="EB143" s="14">
        <f>Tabela2[[#This Row],[15lat]]-Tabela2[[#This Row],[14lat]]</f>
        <v>2</v>
      </c>
      <c r="EC143" s="14">
        <f>Tabela2[[#This Row],[16lat]]-Tabela2[[#This Row],[15lat]]</f>
        <v>1</v>
      </c>
      <c r="ED143" s="14">
        <f>Tabela2[[#This Row],[17 lat]]-Tabela2[[#This Row],[16lat]]</f>
        <v>0</v>
      </c>
      <c r="EE143" s="14">
        <f>Tabela2[[#This Row],[18lat]]-Tabela2[[#This Row],[17 lat]]</f>
        <v>0</v>
      </c>
      <c r="EF143" s="14">
        <f>Tabela2[[#This Row],[19lat]]-Tabela2[[#This Row],[18lat]]</f>
        <v>1</v>
      </c>
    </row>
    <row r="144" spans="1:136" x14ac:dyDescent="0.25">
      <c r="A144">
        <v>971</v>
      </c>
      <c r="B144" s="1" t="s">
        <v>22</v>
      </c>
      <c r="C144">
        <v>46</v>
      </c>
      <c r="D144">
        <v>65</v>
      </c>
      <c r="E144">
        <v>82</v>
      </c>
      <c r="F144">
        <v>91</v>
      </c>
      <c r="G144">
        <v>99</v>
      </c>
      <c r="H144">
        <v>106</v>
      </c>
      <c r="I144">
        <v>112</v>
      </c>
      <c r="J144">
        <v>117</v>
      </c>
      <c r="K144">
        <v>123</v>
      </c>
      <c r="L144">
        <v>129</v>
      </c>
      <c r="M144">
        <v>135</v>
      </c>
      <c r="N144">
        <v>141</v>
      </c>
      <c r="O144">
        <v>147</v>
      </c>
      <c r="P144">
        <v>152</v>
      </c>
      <c r="Q144">
        <v>155</v>
      </c>
      <c r="R144">
        <v>156</v>
      </c>
      <c r="S144">
        <v>157</v>
      </c>
      <c r="T144">
        <v>157</v>
      </c>
      <c r="U144">
        <v>157</v>
      </c>
      <c r="V144">
        <v>157</v>
      </c>
      <c r="W144">
        <f>wzrost[[#This Row],[19lat]]-wzrost[[#This Row],[dlugosc_ur]]</f>
        <v>111</v>
      </c>
      <c r="X144">
        <f>wzrost[[#This Row],[19lat]]-wzrost[[#This Row],[15lat]]</f>
        <v>1</v>
      </c>
      <c r="Y144">
        <f>IF(wzrost[[#This Row],[1rok]]&lt;=5,IF(wzrost[[#This Row],[plec]]="ch",1,0),0)</f>
        <v>0</v>
      </c>
      <c r="Z144" s="1"/>
      <c r="AA144" s="1"/>
      <c r="AB144" s="1" t="e">
        <f>_xlfn.PERCENTILE.INC(wzrost[1rok],5)</f>
        <v>#NUM!</v>
      </c>
      <c r="BC144" s="6">
        <v>56</v>
      </c>
      <c r="BD144" s="6">
        <v>77</v>
      </c>
      <c r="BE144" s="6">
        <v>89</v>
      </c>
      <c r="BF144" s="6">
        <v>98</v>
      </c>
      <c r="BG144" s="6">
        <v>106</v>
      </c>
      <c r="BH144" s="6">
        <v>113</v>
      </c>
      <c r="BI144" s="6">
        <v>119</v>
      </c>
      <c r="BJ144" s="6">
        <v>125</v>
      </c>
      <c r="BK144" s="6">
        <v>131</v>
      </c>
      <c r="BL144" s="6">
        <v>136</v>
      </c>
      <c r="BM144" s="6">
        <v>142</v>
      </c>
      <c r="BN144" s="6">
        <v>147</v>
      </c>
      <c r="BO144" s="6">
        <v>153</v>
      </c>
      <c r="BP144" s="6">
        <v>160</v>
      </c>
      <c r="BQ144" s="6">
        <v>168</v>
      </c>
      <c r="BR144" s="6">
        <v>174</v>
      </c>
      <c r="BS144" s="6">
        <v>178</v>
      </c>
      <c r="BT144" s="6">
        <v>180</v>
      </c>
      <c r="BU144" s="6">
        <v>181</v>
      </c>
      <c r="BV144" s="6">
        <v>181</v>
      </c>
      <c r="BW144" s="7">
        <v>125</v>
      </c>
      <c r="BX144" s="11">
        <f t="shared" si="46"/>
        <v>21</v>
      </c>
      <c r="BY144" s="11">
        <f t="shared" si="47"/>
        <v>12</v>
      </c>
      <c r="BZ144" s="11">
        <f t="shared" si="48"/>
        <v>9</v>
      </c>
      <c r="CA144" s="11">
        <f t="shared" si="49"/>
        <v>8</v>
      </c>
      <c r="CB144" s="11">
        <f t="shared" si="50"/>
        <v>7</v>
      </c>
      <c r="CC144" s="11">
        <f t="shared" si="51"/>
        <v>6</v>
      </c>
      <c r="CD144" s="11">
        <f t="shared" si="52"/>
        <v>6</v>
      </c>
      <c r="CE144" s="11">
        <f t="shared" si="53"/>
        <v>6</v>
      </c>
      <c r="CF144" s="11">
        <f t="shared" si="54"/>
        <v>5</v>
      </c>
      <c r="CG144" s="11">
        <f t="shared" si="55"/>
        <v>6</v>
      </c>
      <c r="CH144" s="11">
        <f t="shared" si="56"/>
        <v>5</v>
      </c>
      <c r="CI144" s="11">
        <f t="shared" si="57"/>
        <v>6</v>
      </c>
      <c r="CJ144" s="11">
        <f t="shared" si="58"/>
        <v>7</v>
      </c>
      <c r="CK144" s="11">
        <f t="shared" si="59"/>
        <v>8</v>
      </c>
      <c r="CL144" s="11">
        <f t="shared" si="60"/>
        <v>6</v>
      </c>
      <c r="CM144" s="11">
        <f t="shared" si="61"/>
        <v>4</v>
      </c>
      <c r="CN144" s="11">
        <f t="shared" si="62"/>
        <v>2</v>
      </c>
      <c r="CO144" s="11">
        <f t="shared" si="63"/>
        <v>1</v>
      </c>
      <c r="CP144" s="11">
        <f t="shared" si="64"/>
        <v>0</v>
      </c>
      <c r="CS144" s="6">
        <v>57</v>
      </c>
      <c r="CT144" s="6">
        <v>74</v>
      </c>
      <c r="CU144" s="6">
        <v>90</v>
      </c>
      <c r="CV144" s="6">
        <v>100</v>
      </c>
      <c r="CW144" s="6">
        <v>108</v>
      </c>
      <c r="CX144" s="6">
        <v>116</v>
      </c>
      <c r="CY144" s="6">
        <v>122</v>
      </c>
      <c r="CZ144" s="6">
        <v>128</v>
      </c>
      <c r="DA144" s="6">
        <v>134</v>
      </c>
      <c r="DB144" s="6">
        <v>141</v>
      </c>
      <c r="DC144" s="6">
        <v>147</v>
      </c>
      <c r="DD144" s="6">
        <v>154</v>
      </c>
      <c r="DE144" s="6">
        <v>160</v>
      </c>
      <c r="DF144" s="6">
        <v>166</v>
      </c>
      <c r="DG144" s="6">
        <v>169</v>
      </c>
      <c r="DH144" s="6">
        <v>171</v>
      </c>
      <c r="DI144" s="6">
        <v>172</v>
      </c>
      <c r="DJ144" s="6">
        <v>172</v>
      </c>
      <c r="DK144" s="6">
        <v>172</v>
      </c>
      <c r="DL144" s="6">
        <v>172</v>
      </c>
      <c r="DM144" s="6">
        <v>115</v>
      </c>
      <c r="DN144" s="6">
        <f>Tabela2[[#This Row],[1rok]]-Tabela2[[#This Row],[dlugosc_ur]]</f>
        <v>17</v>
      </c>
      <c r="DO144" s="14">
        <f>Tabela2[[#This Row],[2lata]]-Tabela2[[#This Row],[1rok]]</f>
        <v>16</v>
      </c>
      <c r="DP144" s="14">
        <f>Tabela2[[#This Row],[3lata]]-Tabela2[[#This Row],[2lata]]</f>
        <v>10</v>
      </c>
      <c r="DQ144" s="14">
        <f>Tabela2[[#This Row],[4lata]]-Tabela2[[#This Row],[3lata]]</f>
        <v>8</v>
      </c>
      <c r="DR144" s="14">
        <f>Tabela2[[#This Row],[5lat]]-Tabela2[[#This Row],[4lata]]</f>
        <v>8</v>
      </c>
      <c r="DS144" s="14">
        <f>Tabela2[[#This Row],[6lat]]-Tabela2[[#This Row],[5lat]]</f>
        <v>6</v>
      </c>
      <c r="DT144" s="14">
        <f>Tabela2[[#This Row],[7lat]]-Tabela2[[#This Row],[6lat]]</f>
        <v>6</v>
      </c>
      <c r="DU144" s="14">
        <f>Tabela2[[#This Row],[8lat]]-Tabela2[[#This Row],[7lat]]</f>
        <v>6</v>
      </c>
      <c r="DV144" s="14">
        <f>Tabela2[[#This Row],[9lat]]-Tabela2[[#This Row],[8lat]]</f>
        <v>7</v>
      </c>
      <c r="DW144" s="14">
        <f>Tabela2[[#This Row],[10lat]]-Tabela2[[#This Row],[9lat]]</f>
        <v>6</v>
      </c>
      <c r="DX144" s="14">
        <f>Tabela2[[#This Row],[11lat]]-Tabela2[[#This Row],[10lat]]</f>
        <v>7</v>
      </c>
      <c r="DY144" s="14">
        <f>Tabela2[[#This Row],[12lat]]-Tabela2[[#This Row],[11lat]]</f>
        <v>6</v>
      </c>
      <c r="DZ144" s="14">
        <f>Tabela2[[#This Row],[13lat]]-Tabela2[[#This Row],[12lat]]</f>
        <v>6</v>
      </c>
      <c r="EA144" s="14">
        <f>Tabela2[[#This Row],[14lat]]-Tabela2[[#This Row],[13lat]]</f>
        <v>3</v>
      </c>
      <c r="EB144" s="14">
        <f>Tabela2[[#This Row],[15lat]]-Tabela2[[#This Row],[14lat]]</f>
        <v>2</v>
      </c>
      <c r="EC144" s="14">
        <f>Tabela2[[#This Row],[16lat]]-Tabela2[[#This Row],[15lat]]</f>
        <v>1</v>
      </c>
      <c r="ED144" s="14">
        <f>Tabela2[[#This Row],[17 lat]]-Tabela2[[#This Row],[16lat]]</f>
        <v>0</v>
      </c>
      <c r="EE144" s="14">
        <f>Tabela2[[#This Row],[18lat]]-Tabela2[[#This Row],[17 lat]]</f>
        <v>0</v>
      </c>
      <c r="EF144" s="14">
        <f>Tabela2[[#This Row],[19lat]]-Tabela2[[#This Row],[18lat]]</f>
        <v>0</v>
      </c>
    </row>
    <row r="145" spans="1:136" x14ac:dyDescent="0.25">
      <c r="A145">
        <v>982</v>
      </c>
      <c r="B145" s="1" t="s">
        <v>22</v>
      </c>
      <c r="C145">
        <v>48</v>
      </c>
      <c r="D145">
        <v>67</v>
      </c>
      <c r="E145">
        <v>84</v>
      </c>
      <c r="F145">
        <v>93</v>
      </c>
      <c r="G145">
        <v>100</v>
      </c>
      <c r="H145">
        <v>106</v>
      </c>
      <c r="I145">
        <v>112</v>
      </c>
      <c r="J145">
        <v>117</v>
      </c>
      <c r="K145">
        <v>123</v>
      </c>
      <c r="L145">
        <v>129</v>
      </c>
      <c r="M145">
        <v>134</v>
      </c>
      <c r="N145">
        <v>141</v>
      </c>
      <c r="O145">
        <v>147</v>
      </c>
      <c r="P145">
        <v>152</v>
      </c>
      <c r="Q145">
        <v>155</v>
      </c>
      <c r="R145">
        <v>157</v>
      </c>
      <c r="S145">
        <v>158</v>
      </c>
      <c r="T145">
        <v>159</v>
      </c>
      <c r="U145">
        <v>159</v>
      </c>
      <c r="V145">
        <v>159</v>
      </c>
      <c r="W145">
        <f>wzrost[[#This Row],[19lat]]-wzrost[[#This Row],[dlugosc_ur]]</f>
        <v>111</v>
      </c>
      <c r="X145">
        <f>wzrost[[#This Row],[19lat]]-wzrost[[#This Row],[15lat]]</f>
        <v>2</v>
      </c>
      <c r="Y145">
        <f>IF(wzrost[[#This Row],[1rok]]&lt;=5,IF(wzrost[[#This Row],[plec]]="ch",1,0),0)</f>
        <v>0</v>
      </c>
      <c r="Z145" s="1"/>
      <c r="AA145" s="1"/>
      <c r="AB145" s="1" t="e">
        <f>_xlfn.PERCENTILE.INC(wzrost[1rok],5)</f>
        <v>#NUM!</v>
      </c>
      <c r="BC145" s="8">
        <v>59</v>
      </c>
      <c r="BD145" s="8">
        <v>79</v>
      </c>
      <c r="BE145" s="8">
        <v>90</v>
      </c>
      <c r="BF145" s="8">
        <v>99</v>
      </c>
      <c r="BG145" s="8">
        <v>107</v>
      </c>
      <c r="BH145" s="8">
        <v>114</v>
      </c>
      <c r="BI145" s="8">
        <v>121</v>
      </c>
      <c r="BJ145" s="8">
        <v>127</v>
      </c>
      <c r="BK145" s="8">
        <v>133</v>
      </c>
      <c r="BL145" s="8">
        <v>138</v>
      </c>
      <c r="BM145" s="8">
        <v>144</v>
      </c>
      <c r="BN145" s="8">
        <v>150</v>
      </c>
      <c r="BO145" s="8">
        <v>156</v>
      </c>
      <c r="BP145" s="8">
        <v>163</v>
      </c>
      <c r="BQ145" s="8">
        <v>171</v>
      </c>
      <c r="BR145" s="8">
        <v>176</v>
      </c>
      <c r="BS145" s="8">
        <v>180</v>
      </c>
      <c r="BT145" s="8">
        <v>183</v>
      </c>
      <c r="BU145" s="8">
        <v>183</v>
      </c>
      <c r="BV145" s="8">
        <v>184</v>
      </c>
      <c r="BW145" s="9">
        <v>125</v>
      </c>
      <c r="BX145" s="11">
        <f t="shared" si="46"/>
        <v>20</v>
      </c>
      <c r="BY145" s="11">
        <f t="shared" si="47"/>
        <v>11</v>
      </c>
      <c r="BZ145" s="11">
        <f t="shared" si="48"/>
        <v>9</v>
      </c>
      <c r="CA145" s="11">
        <f t="shared" si="49"/>
        <v>8</v>
      </c>
      <c r="CB145" s="11">
        <f t="shared" si="50"/>
        <v>7</v>
      </c>
      <c r="CC145" s="11">
        <f t="shared" si="51"/>
        <v>7</v>
      </c>
      <c r="CD145" s="11">
        <f t="shared" si="52"/>
        <v>6</v>
      </c>
      <c r="CE145" s="11">
        <f t="shared" si="53"/>
        <v>6</v>
      </c>
      <c r="CF145" s="11">
        <f t="shared" si="54"/>
        <v>5</v>
      </c>
      <c r="CG145" s="11">
        <f t="shared" si="55"/>
        <v>6</v>
      </c>
      <c r="CH145" s="11">
        <f t="shared" si="56"/>
        <v>6</v>
      </c>
      <c r="CI145" s="11">
        <f t="shared" si="57"/>
        <v>6</v>
      </c>
      <c r="CJ145" s="11">
        <f t="shared" si="58"/>
        <v>7</v>
      </c>
      <c r="CK145" s="11">
        <f t="shared" si="59"/>
        <v>8</v>
      </c>
      <c r="CL145" s="11">
        <f t="shared" si="60"/>
        <v>5</v>
      </c>
      <c r="CM145" s="11">
        <f t="shared" si="61"/>
        <v>4</v>
      </c>
      <c r="CN145" s="11">
        <f t="shared" si="62"/>
        <v>3</v>
      </c>
      <c r="CO145" s="11">
        <f t="shared" si="63"/>
        <v>0</v>
      </c>
      <c r="CP145" s="11">
        <f t="shared" si="64"/>
        <v>1</v>
      </c>
      <c r="CS145" s="8">
        <v>56</v>
      </c>
      <c r="CT145" s="8">
        <v>74</v>
      </c>
      <c r="CU145" s="8">
        <v>89</v>
      </c>
      <c r="CV145" s="8">
        <v>99</v>
      </c>
      <c r="CW145" s="8">
        <v>108</v>
      </c>
      <c r="CX145" s="8">
        <v>115</v>
      </c>
      <c r="CY145" s="8">
        <v>121</v>
      </c>
      <c r="CZ145" s="8">
        <v>127</v>
      </c>
      <c r="DA145" s="8">
        <v>133</v>
      </c>
      <c r="DB145" s="8">
        <v>140</v>
      </c>
      <c r="DC145" s="8">
        <v>146</v>
      </c>
      <c r="DD145" s="8">
        <v>153</v>
      </c>
      <c r="DE145" s="8">
        <v>160</v>
      </c>
      <c r="DF145" s="8">
        <v>165</v>
      </c>
      <c r="DG145" s="8">
        <v>168</v>
      </c>
      <c r="DH145" s="8">
        <v>170</v>
      </c>
      <c r="DI145" s="8">
        <v>171</v>
      </c>
      <c r="DJ145" s="8">
        <v>171</v>
      </c>
      <c r="DK145" s="8">
        <v>171</v>
      </c>
      <c r="DL145" s="8">
        <v>171</v>
      </c>
      <c r="DM145" s="8">
        <v>115</v>
      </c>
      <c r="DN145" s="6">
        <f>Tabela2[[#This Row],[1rok]]-Tabela2[[#This Row],[dlugosc_ur]]</f>
        <v>18</v>
      </c>
      <c r="DO145" s="14">
        <f>Tabela2[[#This Row],[2lata]]-Tabela2[[#This Row],[1rok]]</f>
        <v>15</v>
      </c>
      <c r="DP145" s="14">
        <f>Tabela2[[#This Row],[3lata]]-Tabela2[[#This Row],[2lata]]</f>
        <v>10</v>
      </c>
      <c r="DQ145" s="14">
        <f>Tabela2[[#This Row],[4lata]]-Tabela2[[#This Row],[3lata]]</f>
        <v>9</v>
      </c>
      <c r="DR145" s="14">
        <f>Tabela2[[#This Row],[5lat]]-Tabela2[[#This Row],[4lata]]</f>
        <v>7</v>
      </c>
      <c r="DS145" s="14">
        <f>Tabela2[[#This Row],[6lat]]-Tabela2[[#This Row],[5lat]]</f>
        <v>6</v>
      </c>
      <c r="DT145" s="14">
        <f>Tabela2[[#This Row],[7lat]]-Tabela2[[#This Row],[6lat]]</f>
        <v>6</v>
      </c>
      <c r="DU145" s="14">
        <f>Tabela2[[#This Row],[8lat]]-Tabela2[[#This Row],[7lat]]</f>
        <v>6</v>
      </c>
      <c r="DV145" s="14">
        <f>Tabela2[[#This Row],[9lat]]-Tabela2[[#This Row],[8lat]]</f>
        <v>7</v>
      </c>
      <c r="DW145" s="14">
        <f>Tabela2[[#This Row],[10lat]]-Tabela2[[#This Row],[9lat]]</f>
        <v>6</v>
      </c>
      <c r="DX145" s="14">
        <f>Tabela2[[#This Row],[11lat]]-Tabela2[[#This Row],[10lat]]</f>
        <v>7</v>
      </c>
      <c r="DY145" s="14">
        <f>Tabela2[[#This Row],[12lat]]-Tabela2[[#This Row],[11lat]]</f>
        <v>7</v>
      </c>
      <c r="DZ145" s="14">
        <f>Tabela2[[#This Row],[13lat]]-Tabela2[[#This Row],[12lat]]</f>
        <v>5</v>
      </c>
      <c r="EA145" s="14">
        <f>Tabela2[[#This Row],[14lat]]-Tabela2[[#This Row],[13lat]]</f>
        <v>3</v>
      </c>
      <c r="EB145" s="14">
        <f>Tabela2[[#This Row],[15lat]]-Tabela2[[#This Row],[14lat]]</f>
        <v>2</v>
      </c>
      <c r="EC145" s="14">
        <f>Tabela2[[#This Row],[16lat]]-Tabela2[[#This Row],[15lat]]</f>
        <v>1</v>
      </c>
      <c r="ED145" s="14">
        <f>Tabela2[[#This Row],[17 lat]]-Tabela2[[#This Row],[16lat]]</f>
        <v>0</v>
      </c>
      <c r="EE145" s="14">
        <f>Tabela2[[#This Row],[18lat]]-Tabela2[[#This Row],[17 lat]]</f>
        <v>0</v>
      </c>
      <c r="EF145" s="14">
        <f>Tabela2[[#This Row],[19lat]]-Tabela2[[#This Row],[18lat]]</f>
        <v>0</v>
      </c>
    </row>
    <row r="146" spans="1:136" x14ac:dyDescent="0.25">
      <c r="A146">
        <v>986</v>
      </c>
      <c r="B146" s="1" t="s">
        <v>22</v>
      </c>
      <c r="C146">
        <v>48</v>
      </c>
      <c r="D146">
        <v>67</v>
      </c>
      <c r="E146">
        <v>84</v>
      </c>
      <c r="F146">
        <v>92</v>
      </c>
      <c r="G146">
        <v>100</v>
      </c>
      <c r="H146">
        <v>106</v>
      </c>
      <c r="I146">
        <v>111</v>
      </c>
      <c r="J146">
        <v>117</v>
      </c>
      <c r="K146">
        <v>122</v>
      </c>
      <c r="L146">
        <v>128</v>
      </c>
      <c r="M146">
        <v>134</v>
      </c>
      <c r="N146">
        <v>140</v>
      </c>
      <c r="O146">
        <v>146</v>
      </c>
      <c r="P146">
        <v>152</v>
      </c>
      <c r="Q146">
        <v>155</v>
      </c>
      <c r="R146">
        <v>157</v>
      </c>
      <c r="S146">
        <v>158</v>
      </c>
      <c r="T146">
        <v>158</v>
      </c>
      <c r="U146">
        <v>159</v>
      </c>
      <c r="V146">
        <v>159</v>
      </c>
      <c r="W146">
        <f>wzrost[[#This Row],[19lat]]-wzrost[[#This Row],[dlugosc_ur]]</f>
        <v>111</v>
      </c>
      <c r="X146">
        <f>wzrost[[#This Row],[19lat]]-wzrost[[#This Row],[15lat]]</f>
        <v>2</v>
      </c>
      <c r="Y146">
        <f>IF(wzrost[[#This Row],[1rok]]&lt;=5,IF(wzrost[[#This Row],[plec]]="ch",1,0),0)</f>
        <v>0</v>
      </c>
      <c r="Z146" s="1"/>
      <c r="AA146" s="1"/>
      <c r="AB146" s="1" t="e">
        <f>_xlfn.PERCENTILE.INC(wzrost[1rok],5)</f>
        <v>#NUM!</v>
      </c>
      <c r="BC146" s="6">
        <v>54</v>
      </c>
      <c r="BD146" s="6">
        <v>75</v>
      </c>
      <c r="BE146" s="6">
        <v>88</v>
      </c>
      <c r="BF146" s="6">
        <v>97</v>
      </c>
      <c r="BG146" s="6">
        <v>104</v>
      </c>
      <c r="BH146" s="6">
        <v>111</v>
      </c>
      <c r="BI146" s="6">
        <v>117</v>
      </c>
      <c r="BJ146" s="6">
        <v>123</v>
      </c>
      <c r="BK146" s="6">
        <v>129</v>
      </c>
      <c r="BL146" s="6">
        <v>134</v>
      </c>
      <c r="BM146" s="6">
        <v>139</v>
      </c>
      <c r="BN146" s="6">
        <v>145</v>
      </c>
      <c r="BO146" s="6">
        <v>151</v>
      </c>
      <c r="BP146" s="6">
        <v>158</v>
      </c>
      <c r="BQ146" s="6">
        <v>165</v>
      </c>
      <c r="BR146" s="6">
        <v>171</v>
      </c>
      <c r="BS146" s="6">
        <v>175</v>
      </c>
      <c r="BT146" s="6">
        <v>177</v>
      </c>
      <c r="BU146" s="6">
        <v>178</v>
      </c>
      <c r="BV146" s="6">
        <v>179</v>
      </c>
      <c r="BW146" s="7">
        <v>125</v>
      </c>
      <c r="BX146" s="11">
        <f t="shared" si="46"/>
        <v>21</v>
      </c>
      <c r="BY146" s="11">
        <f t="shared" si="47"/>
        <v>13</v>
      </c>
      <c r="BZ146" s="11">
        <f t="shared" si="48"/>
        <v>9</v>
      </c>
      <c r="CA146" s="11">
        <f t="shared" si="49"/>
        <v>7</v>
      </c>
      <c r="CB146" s="11">
        <f t="shared" si="50"/>
        <v>7</v>
      </c>
      <c r="CC146" s="11">
        <f t="shared" si="51"/>
        <v>6</v>
      </c>
      <c r="CD146" s="11">
        <f t="shared" si="52"/>
        <v>6</v>
      </c>
      <c r="CE146" s="11">
        <f t="shared" si="53"/>
        <v>6</v>
      </c>
      <c r="CF146" s="11">
        <f t="shared" si="54"/>
        <v>5</v>
      </c>
      <c r="CG146" s="11">
        <f t="shared" si="55"/>
        <v>5</v>
      </c>
      <c r="CH146" s="11">
        <f t="shared" si="56"/>
        <v>6</v>
      </c>
      <c r="CI146" s="11">
        <f t="shared" si="57"/>
        <v>6</v>
      </c>
      <c r="CJ146" s="11">
        <f t="shared" si="58"/>
        <v>7</v>
      </c>
      <c r="CK146" s="11">
        <f t="shared" si="59"/>
        <v>7</v>
      </c>
      <c r="CL146" s="11">
        <f t="shared" si="60"/>
        <v>6</v>
      </c>
      <c r="CM146" s="11">
        <f t="shared" si="61"/>
        <v>4</v>
      </c>
      <c r="CN146" s="11">
        <f t="shared" si="62"/>
        <v>2</v>
      </c>
      <c r="CO146" s="11">
        <f t="shared" si="63"/>
        <v>1</v>
      </c>
      <c r="CP146" s="11">
        <f t="shared" si="64"/>
        <v>1</v>
      </c>
      <c r="CS146" s="6">
        <v>57</v>
      </c>
      <c r="CT146" s="6">
        <v>74</v>
      </c>
      <c r="CU146" s="6">
        <v>90</v>
      </c>
      <c r="CV146" s="6">
        <v>100</v>
      </c>
      <c r="CW146" s="6">
        <v>108</v>
      </c>
      <c r="CX146" s="6">
        <v>115</v>
      </c>
      <c r="CY146" s="6">
        <v>121</v>
      </c>
      <c r="CZ146" s="6">
        <v>128</v>
      </c>
      <c r="DA146" s="6">
        <v>134</v>
      </c>
      <c r="DB146" s="6">
        <v>140</v>
      </c>
      <c r="DC146" s="6">
        <v>147</v>
      </c>
      <c r="DD146" s="6">
        <v>153</v>
      </c>
      <c r="DE146" s="6">
        <v>160</v>
      </c>
      <c r="DF146" s="6">
        <v>165</v>
      </c>
      <c r="DG146" s="6">
        <v>169</v>
      </c>
      <c r="DH146" s="6">
        <v>170</v>
      </c>
      <c r="DI146" s="6">
        <v>171</v>
      </c>
      <c r="DJ146" s="6">
        <v>171</v>
      </c>
      <c r="DK146" s="6">
        <v>172</v>
      </c>
      <c r="DL146" s="6">
        <v>172</v>
      </c>
      <c r="DM146" s="6">
        <v>115</v>
      </c>
      <c r="DN146" s="6">
        <f>Tabela2[[#This Row],[1rok]]-Tabela2[[#This Row],[dlugosc_ur]]</f>
        <v>17</v>
      </c>
      <c r="DO146" s="14">
        <f>Tabela2[[#This Row],[2lata]]-Tabela2[[#This Row],[1rok]]</f>
        <v>16</v>
      </c>
      <c r="DP146" s="14">
        <f>Tabela2[[#This Row],[3lata]]-Tabela2[[#This Row],[2lata]]</f>
        <v>10</v>
      </c>
      <c r="DQ146" s="14">
        <f>Tabela2[[#This Row],[4lata]]-Tabela2[[#This Row],[3lata]]</f>
        <v>8</v>
      </c>
      <c r="DR146" s="14">
        <f>Tabela2[[#This Row],[5lat]]-Tabela2[[#This Row],[4lata]]</f>
        <v>7</v>
      </c>
      <c r="DS146" s="14">
        <f>Tabela2[[#This Row],[6lat]]-Tabela2[[#This Row],[5lat]]</f>
        <v>6</v>
      </c>
      <c r="DT146" s="14">
        <f>Tabela2[[#This Row],[7lat]]-Tabela2[[#This Row],[6lat]]</f>
        <v>7</v>
      </c>
      <c r="DU146" s="14">
        <f>Tabela2[[#This Row],[8lat]]-Tabela2[[#This Row],[7lat]]</f>
        <v>6</v>
      </c>
      <c r="DV146" s="14">
        <f>Tabela2[[#This Row],[9lat]]-Tabela2[[#This Row],[8lat]]</f>
        <v>6</v>
      </c>
      <c r="DW146" s="14">
        <f>Tabela2[[#This Row],[10lat]]-Tabela2[[#This Row],[9lat]]</f>
        <v>7</v>
      </c>
      <c r="DX146" s="14">
        <f>Tabela2[[#This Row],[11lat]]-Tabela2[[#This Row],[10lat]]</f>
        <v>6</v>
      </c>
      <c r="DY146" s="14">
        <f>Tabela2[[#This Row],[12lat]]-Tabela2[[#This Row],[11lat]]</f>
        <v>7</v>
      </c>
      <c r="DZ146" s="14">
        <f>Tabela2[[#This Row],[13lat]]-Tabela2[[#This Row],[12lat]]</f>
        <v>5</v>
      </c>
      <c r="EA146" s="14">
        <f>Tabela2[[#This Row],[14lat]]-Tabela2[[#This Row],[13lat]]</f>
        <v>4</v>
      </c>
      <c r="EB146" s="14">
        <f>Tabela2[[#This Row],[15lat]]-Tabela2[[#This Row],[14lat]]</f>
        <v>1</v>
      </c>
      <c r="EC146" s="14">
        <f>Tabela2[[#This Row],[16lat]]-Tabela2[[#This Row],[15lat]]</f>
        <v>1</v>
      </c>
      <c r="ED146" s="14">
        <f>Tabela2[[#This Row],[17 lat]]-Tabela2[[#This Row],[16lat]]</f>
        <v>0</v>
      </c>
      <c r="EE146" s="14">
        <f>Tabela2[[#This Row],[18lat]]-Tabela2[[#This Row],[17 lat]]</f>
        <v>1</v>
      </c>
      <c r="EF146" s="14">
        <f>Tabela2[[#This Row],[19lat]]-Tabela2[[#This Row],[18lat]]</f>
        <v>0</v>
      </c>
    </row>
    <row r="147" spans="1:136" x14ac:dyDescent="0.25">
      <c r="A147">
        <v>993</v>
      </c>
      <c r="B147" s="1" t="s">
        <v>22</v>
      </c>
      <c r="C147">
        <v>47</v>
      </c>
      <c r="D147">
        <v>66</v>
      </c>
      <c r="E147">
        <v>83</v>
      </c>
      <c r="F147">
        <v>92</v>
      </c>
      <c r="G147">
        <v>99</v>
      </c>
      <c r="H147">
        <v>106</v>
      </c>
      <c r="I147">
        <v>111</v>
      </c>
      <c r="J147">
        <v>116</v>
      </c>
      <c r="K147">
        <v>122</v>
      </c>
      <c r="L147">
        <v>128</v>
      </c>
      <c r="M147">
        <v>134</v>
      </c>
      <c r="N147">
        <v>140</v>
      </c>
      <c r="O147">
        <v>146</v>
      </c>
      <c r="P147">
        <v>151</v>
      </c>
      <c r="Q147">
        <v>155</v>
      </c>
      <c r="R147">
        <v>156</v>
      </c>
      <c r="S147">
        <v>157</v>
      </c>
      <c r="T147">
        <v>158</v>
      </c>
      <c r="U147">
        <v>158</v>
      </c>
      <c r="V147">
        <v>158</v>
      </c>
      <c r="W147">
        <f>wzrost[[#This Row],[19lat]]-wzrost[[#This Row],[dlugosc_ur]]</f>
        <v>111</v>
      </c>
      <c r="X147">
        <f>wzrost[[#This Row],[19lat]]-wzrost[[#This Row],[15lat]]</f>
        <v>2</v>
      </c>
      <c r="Y147">
        <f>IF(wzrost[[#This Row],[1rok]]&lt;=5,IF(wzrost[[#This Row],[plec]]="ch",1,0),0)</f>
        <v>0</v>
      </c>
      <c r="Z147" s="1"/>
      <c r="AA147" s="1"/>
      <c r="AB147" s="1" t="e">
        <f>_xlfn.PERCENTILE.INC(wzrost[1rok],5)</f>
        <v>#NUM!</v>
      </c>
      <c r="BC147" s="8">
        <v>51</v>
      </c>
      <c r="BD147" s="8">
        <v>73</v>
      </c>
      <c r="BE147" s="8">
        <v>86</v>
      </c>
      <c r="BF147" s="8">
        <v>95</v>
      </c>
      <c r="BG147" s="8">
        <v>103</v>
      </c>
      <c r="BH147" s="8">
        <v>109</v>
      </c>
      <c r="BI147" s="8">
        <v>115</v>
      </c>
      <c r="BJ147" s="8">
        <v>121</v>
      </c>
      <c r="BK147" s="8">
        <v>127</v>
      </c>
      <c r="BL147" s="8">
        <v>132</v>
      </c>
      <c r="BM147" s="8">
        <v>137</v>
      </c>
      <c r="BN147" s="8">
        <v>142</v>
      </c>
      <c r="BO147" s="8">
        <v>148</v>
      </c>
      <c r="BP147" s="8">
        <v>155</v>
      </c>
      <c r="BQ147" s="8">
        <v>163</v>
      </c>
      <c r="BR147" s="8">
        <v>168</v>
      </c>
      <c r="BS147" s="8">
        <v>172</v>
      </c>
      <c r="BT147" s="8">
        <v>175</v>
      </c>
      <c r="BU147" s="8">
        <v>175</v>
      </c>
      <c r="BV147" s="8">
        <v>176</v>
      </c>
      <c r="BW147" s="9">
        <v>125</v>
      </c>
      <c r="BX147" s="11">
        <f t="shared" si="46"/>
        <v>22</v>
      </c>
      <c r="BY147" s="11">
        <f t="shared" si="47"/>
        <v>13</v>
      </c>
      <c r="BZ147" s="11">
        <f t="shared" si="48"/>
        <v>9</v>
      </c>
      <c r="CA147" s="11">
        <f t="shared" si="49"/>
        <v>8</v>
      </c>
      <c r="CB147" s="11">
        <f t="shared" si="50"/>
        <v>6</v>
      </c>
      <c r="CC147" s="11">
        <f t="shared" si="51"/>
        <v>6</v>
      </c>
      <c r="CD147" s="11">
        <f t="shared" si="52"/>
        <v>6</v>
      </c>
      <c r="CE147" s="11">
        <f t="shared" si="53"/>
        <v>6</v>
      </c>
      <c r="CF147" s="11">
        <f t="shared" si="54"/>
        <v>5</v>
      </c>
      <c r="CG147" s="11">
        <f t="shared" si="55"/>
        <v>5</v>
      </c>
      <c r="CH147" s="11">
        <f t="shared" si="56"/>
        <v>5</v>
      </c>
      <c r="CI147" s="11">
        <f t="shared" si="57"/>
        <v>6</v>
      </c>
      <c r="CJ147" s="11">
        <f t="shared" si="58"/>
        <v>7</v>
      </c>
      <c r="CK147" s="11">
        <f t="shared" si="59"/>
        <v>8</v>
      </c>
      <c r="CL147" s="11">
        <f t="shared" si="60"/>
        <v>5</v>
      </c>
      <c r="CM147" s="11">
        <f t="shared" si="61"/>
        <v>4</v>
      </c>
      <c r="CN147" s="11">
        <f t="shared" si="62"/>
        <v>3</v>
      </c>
      <c r="CO147" s="11">
        <f t="shared" si="63"/>
        <v>0</v>
      </c>
      <c r="CP147" s="11">
        <f t="shared" si="64"/>
        <v>1</v>
      </c>
      <c r="CS147" s="8">
        <v>53</v>
      </c>
      <c r="CT147" s="8">
        <v>71</v>
      </c>
      <c r="CU147" s="8">
        <v>88</v>
      </c>
      <c r="CV147" s="8">
        <v>97</v>
      </c>
      <c r="CW147" s="8">
        <v>105</v>
      </c>
      <c r="CX147" s="8">
        <v>112</v>
      </c>
      <c r="CY147" s="8">
        <v>118</v>
      </c>
      <c r="CZ147" s="8">
        <v>124</v>
      </c>
      <c r="DA147" s="8">
        <v>130</v>
      </c>
      <c r="DB147" s="8">
        <v>136</v>
      </c>
      <c r="DC147" s="8">
        <v>142</v>
      </c>
      <c r="DD147" s="8">
        <v>149</v>
      </c>
      <c r="DE147" s="8">
        <v>155</v>
      </c>
      <c r="DF147" s="8">
        <v>161</v>
      </c>
      <c r="DG147" s="8">
        <v>164</v>
      </c>
      <c r="DH147" s="8">
        <v>166</v>
      </c>
      <c r="DI147" s="8">
        <v>167</v>
      </c>
      <c r="DJ147" s="8">
        <v>167</v>
      </c>
      <c r="DK147" s="8">
        <v>167</v>
      </c>
      <c r="DL147" s="8">
        <v>168</v>
      </c>
      <c r="DM147" s="8">
        <v>115</v>
      </c>
      <c r="DN147" s="6">
        <f>Tabela2[[#This Row],[1rok]]-Tabela2[[#This Row],[dlugosc_ur]]</f>
        <v>18</v>
      </c>
      <c r="DO147" s="14">
        <f>Tabela2[[#This Row],[2lata]]-Tabela2[[#This Row],[1rok]]</f>
        <v>17</v>
      </c>
      <c r="DP147" s="14">
        <f>Tabela2[[#This Row],[3lata]]-Tabela2[[#This Row],[2lata]]</f>
        <v>9</v>
      </c>
      <c r="DQ147" s="14">
        <f>Tabela2[[#This Row],[4lata]]-Tabela2[[#This Row],[3lata]]</f>
        <v>8</v>
      </c>
      <c r="DR147" s="14">
        <f>Tabela2[[#This Row],[5lat]]-Tabela2[[#This Row],[4lata]]</f>
        <v>7</v>
      </c>
      <c r="DS147" s="14">
        <f>Tabela2[[#This Row],[6lat]]-Tabela2[[#This Row],[5lat]]</f>
        <v>6</v>
      </c>
      <c r="DT147" s="14">
        <f>Tabela2[[#This Row],[7lat]]-Tabela2[[#This Row],[6lat]]</f>
        <v>6</v>
      </c>
      <c r="DU147" s="14">
        <f>Tabela2[[#This Row],[8lat]]-Tabela2[[#This Row],[7lat]]</f>
        <v>6</v>
      </c>
      <c r="DV147" s="14">
        <f>Tabela2[[#This Row],[9lat]]-Tabela2[[#This Row],[8lat]]</f>
        <v>6</v>
      </c>
      <c r="DW147" s="14">
        <f>Tabela2[[#This Row],[10lat]]-Tabela2[[#This Row],[9lat]]</f>
        <v>6</v>
      </c>
      <c r="DX147" s="14">
        <f>Tabela2[[#This Row],[11lat]]-Tabela2[[#This Row],[10lat]]</f>
        <v>7</v>
      </c>
      <c r="DY147" s="14">
        <f>Tabela2[[#This Row],[12lat]]-Tabela2[[#This Row],[11lat]]</f>
        <v>6</v>
      </c>
      <c r="DZ147" s="14">
        <f>Tabela2[[#This Row],[13lat]]-Tabela2[[#This Row],[12lat]]</f>
        <v>6</v>
      </c>
      <c r="EA147" s="14">
        <f>Tabela2[[#This Row],[14lat]]-Tabela2[[#This Row],[13lat]]</f>
        <v>3</v>
      </c>
      <c r="EB147" s="14">
        <f>Tabela2[[#This Row],[15lat]]-Tabela2[[#This Row],[14lat]]</f>
        <v>2</v>
      </c>
      <c r="EC147" s="14">
        <f>Tabela2[[#This Row],[16lat]]-Tabela2[[#This Row],[15lat]]</f>
        <v>1</v>
      </c>
      <c r="ED147" s="14">
        <f>Tabela2[[#This Row],[17 lat]]-Tabela2[[#This Row],[16lat]]</f>
        <v>0</v>
      </c>
      <c r="EE147" s="14">
        <f>Tabela2[[#This Row],[18lat]]-Tabela2[[#This Row],[17 lat]]</f>
        <v>0</v>
      </c>
      <c r="EF147" s="14">
        <f>Tabela2[[#This Row],[19lat]]-Tabela2[[#This Row],[18lat]]</f>
        <v>1</v>
      </c>
    </row>
    <row r="148" spans="1:136" x14ac:dyDescent="0.25">
      <c r="A148">
        <v>1025</v>
      </c>
      <c r="B148" s="1" t="s">
        <v>22</v>
      </c>
      <c r="C148">
        <v>50</v>
      </c>
      <c r="D148">
        <v>68</v>
      </c>
      <c r="E148">
        <v>85</v>
      </c>
      <c r="F148">
        <v>94</v>
      </c>
      <c r="G148">
        <v>101</v>
      </c>
      <c r="H148">
        <v>107</v>
      </c>
      <c r="I148">
        <v>113</v>
      </c>
      <c r="J148">
        <v>118</v>
      </c>
      <c r="K148">
        <v>124</v>
      </c>
      <c r="L148">
        <v>130</v>
      </c>
      <c r="M148">
        <v>136</v>
      </c>
      <c r="N148">
        <v>142</v>
      </c>
      <c r="O148">
        <v>148</v>
      </c>
      <c r="P148">
        <v>154</v>
      </c>
      <c r="Q148">
        <v>157</v>
      </c>
      <c r="R148">
        <v>159</v>
      </c>
      <c r="S148">
        <v>160</v>
      </c>
      <c r="T148">
        <v>161</v>
      </c>
      <c r="U148">
        <v>161</v>
      </c>
      <c r="V148">
        <v>161</v>
      </c>
      <c r="W148">
        <f>wzrost[[#This Row],[19lat]]-wzrost[[#This Row],[dlugosc_ur]]</f>
        <v>111</v>
      </c>
      <c r="X148">
        <f>wzrost[[#This Row],[19lat]]-wzrost[[#This Row],[15lat]]</f>
        <v>2</v>
      </c>
      <c r="Y148">
        <f>IF(wzrost[[#This Row],[1rok]]&lt;=5,IF(wzrost[[#This Row],[plec]]="ch",1,0),0)</f>
        <v>0</v>
      </c>
      <c r="Z148" s="1"/>
      <c r="AA148" s="1"/>
      <c r="AB148" s="1" t="e">
        <f>_xlfn.PERCENTILE.INC(wzrost[1rok],5)</f>
        <v>#NUM!</v>
      </c>
      <c r="BC148" s="6">
        <v>54</v>
      </c>
      <c r="BD148" s="6">
        <v>75</v>
      </c>
      <c r="BE148" s="6">
        <v>88</v>
      </c>
      <c r="BF148" s="6">
        <v>97</v>
      </c>
      <c r="BG148" s="6">
        <v>104</v>
      </c>
      <c r="BH148" s="6">
        <v>111</v>
      </c>
      <c r="BI148" s="6">
        <v>117</v>
      </c>
      <c r="BJ148" s="6">
        <v>123</v>
      </c>
      <c r="BK148" s="6">
        <v>129</v>
      </c>
      <c r="BL148" s="6">
        <v>134</v>
      </c>
      <c r="BM148" s="6">
        <v>139</v>
      </c>
      <c r="BN148" s="6">
        <v>145</v>
      </c>
      <c r="BO148" s="6">
        <v>151</v>
      </c>
      <c r="BP148" s="6">
        <v>158</v>
      </c>
      <c r="BQ148" s="6">
        <v>165</v>
      </c>
      <c r="BR148" s="6">
        <v>171</v>
      </c>
      <c r="BS148" s="6">
        <v>175</v>
      </c>
      <c r="BT148" s="6">
        <v>177</v>
      </c>
      <c r="BU148" s="6">
        <v>178</v>
      </c>
      <c r="BV148" s="6">
        <v>179</v>
      </c>
      <c r="BW148" s="7">
        <v>125</v>
      </c>
      <c r="BX148" s="11">
        <f t="shared" si="46"/>
        <v>21</v>
      </c>
      <c r="BY148" s="11">
        <f t="shared" si="47"/>
        <v>13</v>
      </c>
      <c r="BZ148" s="11">
        <f t="shared" si="48"/>
        <v>9</v>
      </c>
      <c r="CA148" s="11">
        <f t="shared" si="49"/>
        <v>7</v>
      </c>
      <c r="CB148" s="11">
        <f t="shared" si="50"/>
        <v>7</v>
      </c>
      <c r="CC148" s="11">
        <f t="shared" si="51"/>
        <v>6</v>
      </c>
      <c r="CD148" s="11">
        <f t="shared" si="52"/>
        <v>6</v>
      </c>
      <c r="CE148" s="11">
        <f t="shared" si="53"/>
        <v>6</v>
      </c>
      <c r="CF148" s="11">
        <f t="shared" si="54"/>
        <v>5</v>
      </c>
      <c r="CG148" s="11">
        <f t="shared" si="55"/>
        <v>5</v>
      </c>
      <c r="CH148" s="11">
        <f t="shared" si="56"/>
        <v>6</v>
      </c>
      <c r="CI148" s="11">
        <f t="shared" si="57"/>
        <v>6</v>
      </c>
      <c r="CJ148" s="11">
        <f t="shared" si="58"/>
        <v>7</v>
      </c>
      <c r="CK148" s="11">
        <f t="shared" si="59"/>
        <v>7</v>
      </c>
      <c r="CL148" s="11">
        <f t="shared" si="60"/>
        <v>6</v>
      </c>
      <c r="CM148" s="11">
        <f t="shared" si="61"/>
        <v>4</v>
      </c>
      <c r="CN148" s="11">
        <f t="shared" si="62"/>
        <v>2</v>
      </c>
      <c r="CO148" s="11">
        <f t="shared" si="63"/>
        <v>1</v>
      </c>
      <c r="CP148" s="11">
        <f t="shared" si="64"/>
        <v>1</v>
      </c>
      <c r="CS148" s="6">
        <v>57</v>
      </c>
      <c r="CT148" s="6">
        <v>74</v>
      </c>
      <c r="CU148" s="6">
        <v>90</v>
      </c>
      <c r="CV148" s="6">
        <v>100</v>
      </c>
      <c r="CW148" s="6">
        <v>108</v>
      </c>
      <c r="CX148" s="6">
        <v>115</v>
      </c>
      <c r="CY148" s="6">
        <v>121</v>
      </c>
      <c r="CZ148" s="6">
        <v>128</v>
      </c>
      <c r="DA148" s="6">
        <v>134</v>
      </c>
      <c r="DB148" s="6">
        <v>140</v>
      </c>
      <c r="DC148" s="6">
        <v>147</v>
      </c>
      <c r="DD148" s="6">
        <v>153</v>
      </c>
      <c r="DE148" s="6">
        <v>160</v>
      </c>
      <c r="DF148" s="6">
        <v>165</v>
      </c>
      <c r="DG148" s="6">
        <v>169</v>
      </c>
      <c r="DH148" s="6">
        <v>170</v>
      </c>
      <c r="DI148" s="6">
        <v>171</v>
      </c>
      <c r="DJ148" s="6">
        <v>171</v>
      </c>
      <c r="DK148" s="6">
        <v>172</v>
      </c>
      <c r="DL148" s="6">
        <v>172</v>
      </c>
      <c r="DM148" s="6">
        <v>115</v>
      </c>
      <c r="DN148" s="6">
        <f>Tabela2[[#This Row],[1rok]]-Tabela2[[#This Row],[dlugosc_ur]]</f>
        <v>17</v>
      </c>
      <c r="DO148" s="14">
        <f>Tabela2[[#This Row],[2lata]]-Tabela2[[#This Row],[1rok]]</f>
        <v>16</v>
      </c>
      <c r="DP148" s="14">
        <f>Tabela2[[#This Row],[3lata]]-Tabela2[[#This Row],[2lata]]</f>
        <v>10</v>
      </c>
      <c r="DQ148" s="14">
        <f>Tabela2[[#This Row],[4lata]]-Tabela2[[#This Row],[3lata]]</f>
        <v>8</v>
      </c>
      <c r="DR148" s="14">
        <f>Tabela2[[#This Row],[5lat]]-Tabela2[[#This Row],[4lata]]</f>
        <v>7</v>
      </c>
      <c r="DS148" s="14">
        <f>Tabela2[[#This Row],[6lat]]-Tabela2[[#This Row],[5lat]]</f>
        <v>6</v>
      </c>
      <c r="DT148" s="14">
        <f>Tabela2[[#This Row],[7lat]]-Tabela2[[#This Row],[6lat]]</f>
        <v>7</v>
      </c>
      <c r="DU148" s="14">
        <f>Tabela2[[#This Row],[8lat]]-Tabela2[[#This Row],[7lat]]</f>
        <v>6</v>
      </c>
      <c r="DV148" s="14">
        <f>Tabela2[[#This Row],[9lat]]-Tabela2[[#This Row],[8lat]]</f>
        <v>6</v>
      </c>
      <c r="DW148" s="14">
        <f>Tabela2[[#This Row],[10lat]]-Tabela2[[#This Row],[9lat]]</f>
        <v>7</v>
      </c>
      <c r="DX148" s="14">
        <f>Tabela2[[#This Row],[11lat]]-Tabela2[[#This Row],[10lat]]</f>
        <v>6</v>
      </c>
      <c r="DY148" s="14">
        <f>Tabela2[[#This Row],[12lat]]-Tabela2[[#This Row],[11lat]]</f>
        <v>7</v>
      </c>
      <c r="DZ148" s="14">
        <f>Tabela2[[#This Row],[13lat]]-Tabela2[[#This Row],[12lat]]</f>
        <v>5</v>
      </c>
      <c r="EA148" s="14">
        <f>Tabela2[[#This Row],[14lat]]-Tabela2[[#This Row],[13lat]]</f>
        <v>4</v>
      </c>
      <c r="EB148" s="14">
        <f>Tabela2[[#This Row],[15lat]]-Tabela2[[#This Row],[14lat]]</f>
        <v>1</v>
      </c>
      <c r="EC148" s="14">
        <f>Tabela2[[#This Row],[16lat]]-Tabela2[[#This Row],[15lat]]</f>
        <v>1</v>
      </c>
      <c r="ED148" s="14">
        <f>Tabela2[[#This Row],[17 lat]]-Tabela2[[#This Row],[16lat]]</f>
        <v>0</v>
      </c>
      <c r="EE148" s="14">
        <f>Tabela2[[#This Row],[18lat]]-Tabela2[[#This Row],[17 lat]]</f>
        <v>1</v>
      </c>
      <c r="EF148" s="14">
        <f>Tabela2[[#This Row],[19lat]]-Tabela2[[#This Row],[18lat]]</f>
        <v>0</v>
      </c>
    </row>
    <row r="149" spans="1:136" x14ac:dyDescent="0.25">
      <c r="A149">
        <v>1026</v>
      </c>
      <c r="B149" s="1" t="s">
        <v>22</v>
      </c>
      <c r="C149">
        <v>49</v>
      </c>
      <c r="D149">
        <v>67</v>
      </c>
      <c r="E149">
        <v>84</v>
      </c>
      <c r="F149">
        <v>93</v>
      </c>
      <c r="G149">
        <v>101</v>
      </c>
      <c r="H149">
        <v>107</v>
      </c>
      <c r="I149">
        <v>112</v>
      </c>
      <c r="J149">
        <v>118</v>
      </c>
      <c r="K149">
        <v>123</v>
      </c>
      <c r="L149">
        <v>129</v>
      </c>
      <c r="M149">
        <v>135</v>
      </c>
      <c r="N149">
        <v>141</v>
      </c>
      <c r="O149">
        <v>148</v>
      </c>
      <c r="P149">
        <v>153</v>
      </c>
      <c r="Q149">
        <v>156</v>
      </c>
      <c r="R149">
        <v>158</v>
      </c>
      <c r="S149">
        <v>159</v>
      </c>
      <c r="T149">
        <v>160</v>
      </c>
      <c r="U149">
        <v>160</v>
      </c>
      <c r="V149">
        <v>160</v>
      </c>
      <c r="W149">
        <f>wzrost[[#This Row],[19lat]]-wzrost[[#This Row],[dlugosc_ur]]</f>
        <v>111</v>
      </c>
      <c r="X149">
        <f>wzrost[[#This Row],[19lat]]-wzrost[[#This Row],[15lat]]</f>
        <v>2</v>
      </c>
      <c r="Y149">
        <f>IF(wzrost[[#This Row],[1rok]]&lt;=5,IF(wzrost[[#This Row],[plec]]="ch",1,0),0)</f>
        <v>0</v>
      </c>
      <c r="Z149" s="1"/>
      <c r="AA149" s="1"/>
      <c r="AB149" s="1" t="e">
        <f>_xlfn.PERCENTILE.INC(wzrost[1rok],5)</f>
        <v>#NUM!</v>
      </c>
      <c r="BC149" s="8">
        <v>58</v>
      </c>
      <c r="BD149" s="8">
        <v>78</v>
      </c>
      <c r="BE149" s="8">
        <v>89</v>
      </c>
      <c r="BF149" s="8">
        <v>99</v>
      </c>
      <c r="BG149" s="8">
        <v>107</v>
      </c>
      <c r="BH149" s="8">
        <v>114</v>
      </c>
      <c r="BI149" s="8">
        <v>120</v>
      </c>
      <c r="BJ149" s="8">
        <v>126</v>
      </c>
      <c r="BK149" s="8">
        <v>132</v>
      </c>
      <c r="BL149" s="8">
        <v>138</v>
      </c>
      <c r="BM149" s="8">
        <v>143</v>
      </c>
      <c r="BN149" s="8">
        <v>149</v>
      </c>
      <c r="BO149" s="8">
        <v>155</v>
      </c>
      <c r="BP149" s="8">
        <v>163</v>
      </c>
      <c r="BQ149" s="8">
        <v>170</v>
      </c>
      <c r="BR149" s="8">
        <v>176</v>
      </c>
      <c r="BS149" s="8">
        <v>180</v>
      </c>
      <c r="BT149" s="8">
        <v>182</v>
      </c>
      <c r="BU149" s="8">
        <v>183</v>
      </c>
      <c r="BV149" s="8">
        <v>183</v>
      </c>
      <c r="BW149" s="9">
        <v>125</v>
      </c>
      <c r="BX149" s="11">
        <f t="shared" si="46"/>
        <v>20</v>
      </c>
      <c r="BY149" s="11">
        <f t="shared" si="47"/>
        <v>11</v>
      </c>
      <c r="BZ149" s="11">
        <f t="shared" si="48"/>
        <v>10</v>
      </c>
      <c r="CA149" s="11">
        <f t="shared" si="49"/>
        <v>8</v>
      </c>
      <c r="CB149" s="11">
        <f t="shared" si="50"/>
        <v>7</v>
      </c>
      <c r="CC149" s="11">
        <f t="shared" si="51"/>
        <v>6</v>
      </c>
      <c r="CD149" s="11">
        <f t="shared" si="52"/>
        <v>6</v>
      </c>
      <c r="CE149" s="11">
        <f t="shared" si="53"/>
        <v>6</v>
      </c>
      <c r="CF149" s="11">
        <f t="shared" si="54"/>
        <v>6</v>
      </c>
      <c r="CG149" s="11">
        <f t="shared" si="55"/>
        <v>5</v>
      </c>
      <c r="CH149" s="11">
        <f t="shared" si="56"/>
        <v>6</v>
      </c>
      <c r="CI149" s="11">
        <f t="shared" si="57"/>
        <v>6</v>
      </c>
      <c r="CJ149" s="11">
        <f t="shared" si="58"/>
        <v>8</v>
      </c>
      <c r="CK149" s="11">
        <f t="shared" si="59"/>
        <v>7</v>
      </c>
      <c r="CL149" s="11">
        <f t="shared" si="60"/>
        <v>6</v>
      </c>
      <c r="CM149" s="11">
        <f t="shared" si="61"/>
        <v>4</v>
      </c>
      <c r="CN149" s="11">
        <f t="shared" si="62"/>
        <v>2</v>
      </c>
      <c r="CO149" s="11">
        <f t="shared" si="63"/>
        <v>1</v>
      </c>
      <c r="CP149" s="11">
        <f t="shared" si="64"/>
        <v>0</v>
      </c>
      <c r="CS149" s="8">
        <v>57</v>
      </c>
      <c r="CT149" s="8">
        <v>74</v>
      </c>
      <c r="CU149" s="8">
        <v>90</v>
      </c>
      <c r="CV149" s="8">
        <v>100</v>
      </c>
      <c r="CW149" s="8">
        <v>109</v>
      </c>
      <c r="CX149" s="8">
        <v>116</v>
      </c>
      <c r="CY149" s="8">
        <v>122</v>
      </c>
      <c r="CZ149" s="8">
        <v>128</v>
      </c>
      <c r="DA149" s="8">
        <v>134</v>
      </c>
      <c r="DB149" s="8">
        <v>141</v>
      </c>
      <c r="DC149" s="8">
        <v>147</v>
      </c>
      <c r="DD149" s="8">
        <v>154</v>
      </c>
      <c r="DE149" s="8">
        <v>160</v>
      </c>
      <c r="DF149" s="8">
        <v>166</v>
      </c>
      <c r="DG149" s="8">
        <v>169</v>
      </c>
      <c r="DH149" s="8">
        <v>171</v>
      </c>
      <c r="DI149" s="8">
        <v>172</v>
      </c>
      <c r="DJ149" s="8">
        <v>172</v>
      </c>
      <c r="DK149" s="8">
        <v>172</v>
      </c>
      <c r="DL149" s="8">
        <v>172</v>
      </c>
      <c r="DM149" s="8">
        <v>115</v>
      </c>
      <c r="DN149" s="6">
        <f>Tabela2[[#This Row],[1rok]]-Tabela2[[#This Row],[dlugosc_ur]]</f>
        <v>17</v>
      </c>
      <c r="DO149" s="14">
        <f>Tabela2[[#This Row],[2lata]]-Tabela2[[#This Row],[1rok]]</f>
        <v>16</v>
      </c>
      <c r="DP149" s="14">
        <f>Tabela2[[#This Row],[3lata]]-Tabela2[[#This Row],[2lata]]</f>
        <v>10</v>
      </c>
      <c r="DQ149" s="14">
        <f>Tabela2[[#This Row],[4lata]]-Tabela2[[#This Row],[3lata]]</f>
        <v>9</v>
      </c>
      <c r="DR149" s="14">
        <f>Tabela2[[#This Row],[5lat]]-Tabela2[[#This Row],[4lata]]</f>
        <v>7</v>
      </c>
      <c r="DS149" s="14">
        <f>Tabela2[[#This Row],[6lat]]-Tabela2[[#This Row],[5lat]]</f>
        <v>6</v>
      </c>
      <c r="DT149" s="14">
        <f>Tabela2[[#This Row],[7lat]]-Tabela2[[#This Row],[6lat]]</f>
        <v>6</v>
      </c>
      <c r="DU149" s="14">
        <f>Tabela2[[#This Row],[8lat]]-Tabela2[[#This Row],[7lat]]</f>
        <v>6</v>
      </c>
      <c r="DV149" s="14">
        <f>Tabela2[[#This Row],[9lat]]-Tabela2[[#This Row],[8lat]]</f>
        <v>7</v>
      </c>
      <c r="DW149" s="14">
        <f>Tabela2[[#This Row],[10lat]]-Tabela2[[#This Row],[9lat]]</f>
        <v>6</v>
      </c>
      <c r="DX149" s="14">
        <f>Tabela2[[#This Row],[11lat]]-Tabela2[[#This Row],[10lat]]</f>
        <v>7</v>
      </c>
      <c r="DY149" s="14">
        <f>Tabela2[[#This Row],[12lat]]-Tabela2[[#This Row],[11lat]]</f>
        <v>6</v>
      </c>
      <c r="DZ149" s="14">
        <f>Tabela2[[#This Row],[13lat]]-Tabela2[[#This Row],[12lat]]</f>
        <v>6</v>
      </c>
      <c r="EA149" s="14">
        <f>Tabela2[[#This Row],[14lat]]-Tabela2[[#This Row],[13lat]]</f>
        <v>3</v>
      </c>
      <c r="EB149" s="14">
        <f>Tabela2[[#This Row],[15lat]]-Tabela2[[#This Row],[14lat]]</f>
        <v>2</v>
      </c>
      <c r="EC149" s="14">
        <f>Tabela2[[#This Row],[16lat]]-Tabela2[[#This Row],[15lat]]</f>
        <v>1</v>
      </c>
      <c r="ED149" s="14">
        <f>Tabela2[[#This Row],[17 lat]]-Tabela2[[#This Row],[16lat]]</f>
        <v>0</v>
      </c>
      <c r="EE149" s="14">
        <f>Tabela2[[#This Row],[18lat]]-Tabela2[[#This Row],[17 lat]]</f>
        <v>0</v>
      </c>
      <c r="EF149" s="14">
        <f>Tabela2[[#This Row],[19lat]]-Tabela2[[#This Row],[18lat]]</f>
        <v>0</v>
      </c>
    </row>
    <row r="150" spans="1:136" x14ac:dyDescent="0.25">
      <c r="A150">
        <v>1038</v>
      </c>
      <c r="B150" s="1" t="s">
        <v>22</v>
      </c>
      <c r="C150">
        <v>49</v>
      </c>
      <c r="D150">
        <v>67</v>
      </c>
      <c r="E150">
        <v>84</v>
      </c>
      <c r="F150">
        <v>93</v>
      </c>
      <c r="G150">
        <v>101</v>
      </c>
      <c r="H150">
        <v>107</v>
      </c>
      <c r="I150">
        <v>112</v>
      </c>
      <c r="J150">
        <v>118</v>
      </c>
      <c r="K150">
        <v>123</v>
      </c>
      <c r="L150">
        <v>129</v>
      </c>
      <c r="M150">
        <v>135</v>
      </c>
      <c r="N150">
        <v>141</v>
      </c>
      <c r="O150">
        <v>148</v>
      </c>
      <c r="P150">
        <v>153</v>
      </c>
      <c r="Q150">
        <v>156</v>
      </c>
      <c r="R150">
        <v>158</v>
      </c>
      <c r="S150">
        <v>159</v>
      </c>
      <c r="T150">
        <v>160</v>
      </c>
      <c r="U150">
        <v>160</v>
      </c>
      <c r="V150">
        <v>160</v>
      </c>
      <c r="W150">
        <f>wzrost[[#This Row],[19lat]]-wzrost[[#This Row],[dlugosc_ur]]</f>
        <v>111</v>
      </c>
      <c r="X150">
        <f>wzrost[[#This Row],[19lat]]-wzrost[[#This Row],[15lat]]</f>
        <v>2</v>
      </c>
      <c r="Y150">
        <f>IF(wzrost[[#This Row],[1rok]]&lt;=5,IF(wzrost[[#This Row],[plec]]="ch",1,0),0)</f>
        <v>0</v>
      </c>
      <c r="Z150" s="1"/>
      <c r="AA150" s="1"/>
      <c r="AB150" s="1" t="e">
        <f>_xlfn.PERCENTILE.INC(wzrost[1rok],5)</f>
        <v>#NUM!</v>
      </c>
      <c r="BC150" s="6">
        <v>54</v>
      </c>
      <c r="BD150" s="6">
        <v>75</v>
      </c>
      <c r="BE150" s="6">
        <v>88</v>
      </c>
      <c r="BF150" s="6">
        <v>97</v>
      </c>
      <c r="BG150" s="6">
        <v>104</v>
      </c>
      <c r="BH150" s="6">
        <v>111</v>
      </c>
      <c r="BI150" s="6">
        <v>117</v>
      </c>
      <c r="BJ150" s="6">
        <v>123</v>
      </c>
      <c r="BK150" s="6">
        <v>129</v>
      </c>
      <c r="BL150" s="6">
        <v>134</v>
      </c>
      <c r="BM150" s="6">
        <v>139</v>
      </c>
      <c r="BN150" s="6">
        <v>145</v>
      </c>
      <c r="BO150" s="6">
        <v>151</v>
      </c>
      <c r="BP150" s="6">
        <v>158</v>
      </c>
      <c r="BQ150" s="6">
        <v>165</v>
      </c>
      <c r="BR150" s="6">
        <v>171</v>
      </c>
      <c r="BS150" s="6">
        <v>175</v>
      </c>
      <c r="BT150" s="6">
        <v>177</v>
      </c>
      <c r="BU150" s="6">
        <v>178</v>
      </c>
      <c r="BV150" s="6">
        <v>179</v>
      </c>
      <c r="BW150" s="7">
        <v>125</v>
      </c>
      <c r="BX150" s="11">
        <f t="shared" si="46"/>
        <v>21</v>
      </c>
      <c r="BY150" s="11">
        <f t="shared" si="47"/>
        <v>13</v>
      </c>
      <c r="BZ150" s="11">
        <f t="shared" si="48"/>
        <v>9</v>
      </c>
      <c r="CA150" s="11">
        <f t="shared" si="49"/>
        <v>7</v>
      </c>
      <c r="CB150" s="11">
        <f t="shared" si="50"/>
        <v>7</v>
      </c>
      <c r="CC150" s="11">
        <f t="shared" si="51"/>
        <v>6</v>
      </c>
      <c r="CD150" s="11">
        <f t="shared" si="52"/>
        <v>6</v>
      </c>
      <c r="CE150" s="11">
        <f t="shared" si="53"/>
        <v>6</v>
      </c>
      <c r="CF150" s="11">
        <f t="shared" si="54"/>
        <v>5</v>
      </c>
      <c r="CG150" s="11">
        <f t="shared" si="55"/>
        <v>5</v>
      </c>
      <c r="CH150" s="11">
        <f t="shared" si="56"/>
        <v>6</v>
      </c>
      <c r="CI150" s="11">
        <f t="shared" si="57"/>
        <v>6</v>
      </c>
      <c r="CJ150" s="11">
        <f t="shared" si="58"/>
        <v>7</v>
      </c>
      <c r="CK150" s="11">
        <f t="shared" si="59"/>
        <v>7</v>
      </c>
      <c r="CL150" s="11">
        <f t="shared" si="60"/>
        <v>6</v>
      </c>
      <c r="CM150" s="11">
        <f t="shared" si="61"/>
        <v>4</v>
      </c>
      <c r="CN150" s="11">
        <f t="shared" si="62"/>
        <v>2</v>
      </c>
      <c r="CO150" s="11">
        <f t="shared" si="63"/>
        <v>1</v>
      </c>
      <c r="CP150" s="11">
        <f t="shared" si="64"/>
        <v>1</v>
      </c>
      <c r="CS150" s="6">
        <v>53</v>
      </c>
      <c r="CT150" s="6">
        <v>71</v>
      </c>
      <c r="CU150" s="6">
        <v>88</v>
      </c>
      <c r="CV150" s="6">
        <v>97</v>
      </c>
      <c r="CW150" s="6">
        <v>105</v>
      </c>
      <c r="CX150" s="6">
        <v>112</v>
      </c>
      <c r="CY150" s="6">
        <v>118</v>
      </c>
      <c r="CZ150" s="6">
        <v>124</v>
      </c>
      <c r="DA150" s="6">
        <v>130</v>
      </c>
      <c r="DB150" s="6">
        <v>136</v>
      </c>
      <c r="DC150" s="6">
        <v>142</v>
      </c>
      <c r="DD150" s="6">
        <v>149</v>
      </c>
      <c r="DE150" s="6">
        <v>155</v>
      </c>
      <c r="DF150" s="6">
        <v>161</v>
      </c>
      <c r="DG150" s="6">
        <v>164</v>
      </c>
      <c r="DH150" s="6">
        <v>166</v>
      </c>
      <c r="DI150" s="6">
        <v>167</v>
      </c>
      <c r="DJ150" s="6">
        <v>167</v>
      </c>
      <c r="DK150" s="6">
        <v>167</v>
      </c>
      <c r="DL150" s="6">
        <v>168</v>
      </c>
      <c r="DM150" s="6">
        <v>115</v>
      </c>
      <c r="DN150" s="6">
        <f>Tabela2[[#This Row],[1rok]]-Tabela2[[#This Row],[dlugosc_ur]]</f>
        <v>18</v>
      </c>
      <c r="DO150" s="14">
        <f>Tabela2[[#This Row],[2lata]]-Tabela2[[#This Row],[1rok]]</f>
        <v>17</v>
      </c>
      <c r="DP150" s="14">
        <f>Tabela2[[#This Row],[3lata]]-Tabela2[[#This Row],[2lata]]</f>
        <v>9</v>
      </c>
      <c r="DQ150" s="14">
        <f>Tabela2[[#This Row],[4lata]]-Tabela2[[#This Row],[3lata]]</f>
        <v>8</v>
      </c>
      <c r="DR150" s="14">
        <f>Tabela2[[#This Row],[5lat]]-Tabela2[[#This Row],[4lata]]</f>
        <v>7</v>
      </c>
      <c r="DS150" s="14">
        <f>Tabela2[[#This Row],[6lat]]-Tabela2[[#This Row],[5lat]]</f>
        <v>6</v>
      </c>
      <c r="DT150" s="14">
        <f>Tabela2[[#This Row],[7lat]]-Tabela2[[#This Row],[6lat]]</f>
        <v>6</v>
      </c>
      <c r="DU150" s="14">
        <f>Tabela2[[#This Row],[8lat]]-Tabela2[[#This Row],[7lat]]</f>
        <v>6</v>
      </c>
      <c r="DV150" s="14">
        <f>Tabela2[[#This Row],[9lat]]-Tabela2[[#This Row],[8lat]]</f>
        <v>6</v>
      </c>
      <c r="DW150" s="14">
        <f>Tabela2[[#This Row],[10lat]]-Tabela2[[#This Row],[9lat]]</f>
        <v>6</v>
      </c>
      <c r="DX150" s="14">
        <f>Tabela2[[#This Row],[11lat]]-Tabela2[[#This Row],[10lat]]</f>
        <v>7</v>
      </c>
      <c r="DY150" s="14">
        <f>Tabela2[[#This Row],[12lat]]-Tabela2[[#This Row],[11lat]]</f>
        <v>6</v>
      </c>
      <c r="DZ150" s="14">
        <f>Tabela2[[#This Row],[13lat]]-Tabela2[[#This Row],[12lat]]</f>
        <v>6</v>
      </c>
      <c r="EA150" s="14">
        <f>Tabela2[[#This Row],[14lat]]-Tabela2[[#This Row],[13lat]]</f>
        <v>3</v>
      </c>
      <c r="EB150" s="14">
        <f>Tabela2[[#This Row],[15lat]]-Tabela2[[#This Row],[14lat]]</f>
        <v>2</v>
      </c>
      <c r="EC150" s="14">
        <f>Tabela2[[#This Row],[16lat]]-Tabela2[[#This Row],[15lat]]</f>
        <v>1</v>
      </c>
      <c r="ED150" s="14">
        <f>Tabela2[[#This Row],[17 lat]]-Tabela2[[#This Row],[16lat]]</f>
        <v>0</v>
      </c>
      <c r="EE150" s="14">
        <f>Tabela2[[#This Row],[18lat]]-Tabela2[[#This Row],[17 lat]]</f>
        <v>0</v>
      </c>
      <c r="EF150" s="14">
        <f>Tabela2[[#This Row],[19lat]]-Tabela2[[#This Row],[18lat]]</f>
        <v>1</v>
      </c>
    </row>
    <row r="151" spans="1:136" x14ac:dyDescent="0.25">
      <c r="A151">
        <v>1046</v>
      </c>
      <c r="B151" s="1" t="s">
        <v>22</v>
      </c>
      <c r="C151">
        <v>48</v>
      </c>
      <c r="D151">
        <v>67</v>
      </c>
      <c r="E151">
        <v>83</v>
      </c>
      <c r="F151">
        <v>92</v>
      </c>
      <c r="G151">
        <v>100</v>
      </c>
      <c r="H151">
        <v>106</v>
      </c>
      <c r="I151">
        <v>111</v>
      </c>
      <c r="J151">
        <v>117</v>
      </c>
      <c r="K151">
        <v>122</v>
      </c>
      <c r="L151">
        <v>128</v>
      </c>
      <c r="M151">
        <v>134</v>
      </c>
      <c r="N151">
        <v>140</v>
      </c>
      <c r="O151">
        <v>146</v>
      </c>
      <c r="P151">
        <v>151</v>
      </c>
      <c r="Q151">
        <v>155</v>
      </c>
      <c r="R151">
        <v>157</v>
      </c>
      <c r="S151">
        <v>158</v>
      </c>
      <c r="T151">
        <v>158</v>
      </c>
      <c r="U151">
        <v>159</v>
      </c>
      <c r="V151">
        <v>159</v>
      </c>
      <c r="W151">
        <f>wzrost[[#This Row],[19lat]]-wzrost[[#This Row],[dlugosc_ur]]</f>
        <v>111</v>
      </c>
      <c r="X151">
        <f>wzrost[[#This Row],[19lat]]-wzrost[[#This Row],[15lat]]</f>
        <v>2</v>
      </c>
      <c r="Y151">
        <f>IF(wzrost[[#This Row],[1rok]]&lt;=5,IF(wzrost[[#This Row],[plec]]="ch",1,0),0)</f>
        <v>0</v>
      </c>
      <c r="Z151" s="1"/>
      <c r="AA151" s="1"/>
      <c r="AB151" s="1" t="e">
        <f>_xlfn.PERCENTILE.INC(wzrost[1rok],5)</f>
        <v>#NUM!</v>
      </c>
      <c r="BC151" s="8">
        <v>59</v>
      </c>
      <c r="BD151" s="8">
        <v>79</v>
      </c>
      <c r="BE151" s="8">
        <v>90</v>
      </c>
      <c r="BF151" s="8">
        <v>100</v>
      </c>
      <c r="BG151" s="8">
        <v>107</v>
      </c>
      <c r="BH151" s="8">
        <v>114</v>
      </c>
      <c r="BI151" s="8">
        <v>121</v>
      </c>
      <c r="BJ151" s="8">
        <v>127</v>
      </c>
      <c r="BK151" s="8">
        <v>133</v>
      </c>
      <c r="BL151" s="8">
        <v>138</v>
      </c>
      <c r="BM151" s="8">
        <v>144</v>
      </c>
      <c r="BN151" s="8">
        <v>150</v>
      </c>
      <c r="BO151" s="8">
        <v>156</v>
      </c>
      <c r="BP151" s="8">
        <v>163</v>
      </c>
      <c r="BQ151" s="8">
        <v>171</v>
      </c>
      <c r="BR151" s="8">
        <v>177</v>
      </c>
      <c r="BS151" s="8">
        <v>181</v>
      </c>
      <c r="BT151" s="8">
        <v>183</v>
      </c>
      <c r="BU151" s="8">
        <v>184</v>
      </c>
      <c r="BV151" s="8">
        <v>184</v>
      </c>
      <c r="BW151" s="9">
        <v>125</v>
      </c>
      <c r="BX151" s="11">
        <f t="shared" si="46"/>
        <v>20</v>
      </c>
      <c r="BY151" s="11">
        <f t="shared" si="47"/>
        <v>11</v>
      </c>
      <c r="BZ151" s="11">
        <f t="shared" si="48"/>
        <v>10</v>
      </c>
      <c r="CA151" s="11">
        <f t="shared" si="49"/>
        <v>7</v>
      </c>
      <c r="CB151" s="11">
        <f t="shared" si="50"/>
        <v>7</v>
      </c>
      <c r="CC151" s="11">
        <f t="shared" si="51"/>
        <v>7</v>
      </c>
      <c r="CD151" s="11">
        <f t="shared" si="52"/>
        <v>6</v>
      </c>
      <c r="CE151" s="11">
        <f t="shared" si="53"/>
        <v>6</v>
      </c>
      <c r="CF151" s="11">
        <f t="shared" si="54"/>
        <v>5</v>
      </c>
      <c r="CG151" s="11">
        <f t="shared" si="55"/>
        <v>6</v>
      </c>
      <c r="CH151" s="11">
        <f t="shared" si="56"/>
        <v>6</v>
      </c>
      <c r="CI151" s="11">
        <f t="shared" si="57"/>
        <v>6</v>
      </c>
      <c r="CJ151" s="11">
        <f t="shared" si="58"/>
        <v>7</v>
      </c>
      <c r="CK151" s="11">
        <f t="shared" si="59"/>
        <v>8</v>
      </c>
      <c r="CL151" s="11">
        <f t="shared" si="60"/>
        <v>6</v>
      </c>
      <c r="CM151" s="11">
        <f t="shared" si="61"/>
        <v>4</v>
      </c>
      <c r="CN151" s="11">
        <f t="shared" si="62"/>
        <v>2</v>
      </c>
      <c r="CO151" s="11">
        <f t="shared" si="63"/>
        <v>1</v>
      </c>
      <c r="CP151" s="11">
        <f t="shared" si="64"/>
        <v>0</v>
      </c>
      <c r="CS151" s="8">
        <v>57</v>
      </c>
      <c r="CT151" s="8">
        <v>74</v>
      </c>
      <c r="CU151" s="8">
        <v>90</v>
      </c>
      <c r="CV151" s="8">
        <v>100</v>
      </c>
      <c r="CW151" s="8">
        <v>108</v>
      </c>
      <c r="CX151" s="8">
        <v>116</v>
      </c>
      <c r="CY151" s="8">
        <v>122</v>
      </c>
      <c r="CZ151" s="8">
        <v>128</v>
      </c>
      <c r="DA151" s="8">
        <v>134</v>
      </c>
      <c r="DB151" s="8">
        <v>140</v>
      </c>
      <c r="DC151" s="8">
        <v>147</v>
      </c>
      <c r="DD151" s="8">
        <v>154</v>
      </c>
      <c r="DE151" s="8">
        <v>160</v>
      </c>
      <c r="DF151" s="8">
        <v>166</v>
      </c>
      <c r="DG151" s="8">
        <v>169</v>
      </c>
      <c r="DH151" s="8">
        <v>171</v>
      </c>
      <c r="DI151" s="8">
        <v>172</v>
      </c>
      <c r="DJ151" s="8">
        <v>172</v>
      </c>
      <c r="DK151" s="8">
        <v>172</v>
      </c>
      <c r="DL151" s="8">
        <v>172</v>
      </c>
      <c r="DM151" s="8">
        <v>115</v>
      </c>
      <c r="DN151" s="6">
        <f>Tabela2[[#This Row],[1rok]]-Tabela2[[#This Row],[dlugosc_ur]]</f>
        <v>17</v>
      </c>
      <c r="DO151" s="14">
        <f>Tabela2[[#This Row],[2lata]]-Tabela2[[#This Row],[1rok]]</f>
        <v>16</v>
      </c>
      <c r="DP151" s="14">
        <f>Tabela2[[#This Row],[3lata]]-Tabela2[[#This Row],[2lata]]</f>
        <v>10</v>
      </c>
      <c r="DQ151" s="14">
        <f>Tabela2[[#This Row],[4lata]]-Tabela2[[#This Row],[3lata]]</f>
        <v>8</v>
      </c>
      <c r="DR151" s="14">
        <f>Tabela2[[#This Row],[5lat]]-Tabela2[[#This Row],[4lata]]</f>
        <v>8</v>
      </c>
      <c r="DS151" s="14">
        <f>Tabela2[[#This Row],[6lat]]-Tabela2[[#This Row],[5lat]]</f>
        <v>6</v>
      </c>
      <c r="DT151" s="14">
        <f>Tabela2[[#This Row],[7lat]]-Tabela2[[#This Row],[6lat]]</f>
        <v>6</v>
      </c>
      <c r="DU151" s="14">
        <f>Tabela2[[#This Row],[8lat]]-Tabela2[[#This Row],[7lat]]</f>
        <v>6</v>
      </c>
      <c r="DV151" s="14">
        <f>Tabela2[[#This Row],[9lat]]-Tabela2[[#This Row],[8lat]]</f>
        <v>6</v>
      </c>
      <c r="DW151" s="14">
        <f>Tabela2[[#This Row],[10lat]]-Tabela2[[#This Row],[9lat]]</f>
        <v>7</v>
      </c>
      <c r="DX151" s="14">
        <f>Tabela2[[#This Row],[11lat]]-Tabela2[[#This Row],[10lat]]</f>
        <v>7</v>
      </c>
      <c r="DY151" s="14">
        <f>Tabela2[[#This Row],[12lat]]-Tabela2[[#This Row],[11lat]]</f>
        <v>6</v>
      </c>
      <c r="DZ151" s="14">
        <f>Tabela2[[#This Row],[13lat]]-Tabela2[[#This Row],[12lat]]</f>
        <v>6</v>
      </c>
      <c r="EA151" s="14">
        <f>Tabela2[[#This Row],[14lat]]-Tabela2[[#This Row],[13lat]]</f>
        <v>3</v>
      </c>
      <c r="EB151" s="14">
        <f>Tabela2[[#This Row],[15lat]]-Tabela2[[#This Row],[14lat]]</f>
        <v>2</v>
      </c>
      <c r="EC151" s="14">
        <f>Tabela2[[#This Row],[16lat]]-Tabela2[[#This Row],[15lat]]</f>
        <v>1</v>
      </c>
      <c r="ED151" s="14">
        <f>Tabela2[[#This Row],[17 lat]]-Tabela2[[#This Row],[16lat]]</f>
        <v>0</v>
      </c>
      <c r="EE151" s="14">
        <f>Tabela2[[#This Row],[18lat]]-Tabela2[[#This Row],[17 lat]]</f>
        <v>0</v>
      </c>
      <c r="EF151" s="14">
        <f>Tabela2[[#This Row],[19lat]]-Tabela2[[#This Row],[18lat]]</f>
        <v>0</v>
      </c>
    </row>
    <row r="152" spans="1:136" x14ac:dyDescent="0.25">
      <c r="A152">
        <v>1055</v>
      </c>
      <c r="B152" s="1" t="s">
        <v>22</v>
      </c>
      <c r="C152">
        <v>48</v>
      </c>
      <c r="D152">
        <v>67</v>
      </c>
      <c r="E152">
        <v>84</v>
      </c>
      <c r="F152">
        <v>93</v>
      </c>
      <c r="G152">
        <v>100</v>
      </c>
      <c r="H152">
        <v>107</v>
      </c>
      <c r="I152">
        <v>112</v>
      </c>
      <c r="J152">
        <v>117</v>
      </c>
      <c r="K152">
        <v>123</v>
      </c>
      <c r="L152">
        <v>129</v>
      </c>
      <c r="M152">
        <v>135</v>
      </c>
      <c r="N152">
        <v>141</v>
      </c>
      <c r="O152">
        <v>147</v>
      </c>
      <c r="P152">
        <v>152</v>
      </c>
      <c r="Q152">
        <v>156</v>
      </c>
      <c r="R152">
        <v>158</v>
      </c>
      <c r="S152">
        <v>159</v>
      </c>
      <c r="T152">
        <v>159</v>
      </c>
      <c r="U152">
        <v>159</v>
      </c>
      <c r="V152">
        <v>159</v>
      </c>
      <c r="W152">
        <f>wzrost[[#This Row],[19lat]]-wzrost[[#This Row],[dlugosc_ur]]</f>
        <v>111</v>
      </c>
      <c r="X152">
        <f>wzrost[[#This Row],[19lat]]-wzrost[[#This Row],[15lat]]</f>
        <v>1</v>
      </c>
      <c r="Y152">
        <f>IF(wzrost[[#This Row],[1rok]]&lt;=5,IF(wzrost[[#This Row],[plec]]="ch",1,0),0)</f>
        <v>0</v>
      </c>
      <c r="Z152" s="1"/>
      <c r="AA152" s="1"/>
      <c r="AB152" s="1" t="e">
        <f>_xlfn.PERCENTILE.INC(wzrost[1rok],5)</f>
        <v>#NUM!</v>
      </c>
      <c r="BC152" s="6">
        <v>59</v>
      </c>
      <c r="BD152" s="6">
        <v>79</v>
      </c>
      <c r="BE152" s="6">
        <v>90</v>
      </c>
      <c r="BF152" s="6">
        <v>99</v>
      </c>
      <c r="BG152" s="6">
        <v>107</v>
      </c>
      <c r="BH152" s="6">
        <v>114</v>
      </c>
      <c r="BI152" s="6">
        <v>121</v>
      </c>
      <c r="BJ152" s="6">
        <v>127</v>
      </c>
      <c r="BK152" s="6">
        <v>133</v>
      </c>
      <c r="BL152" s="6">
        <v>138</v>
      </c>
      <c r="BM152" s="6">
        <v>144</v>
      </c>
      <c r="BN152" s="6">
        <v>150</v>
      </c>
      <c r="BO152" s="6">
        <v>156</v>
      </c>
      <c r="BP152" s="6">
        <v>163</v>
      </c>
      <c r="BQ152" s="6">
        <v>171</v>
      </c>
      <c r="BR152" s="6">
        <v>176</v>
      </c>
      <c r="BS152" s="6">
        <v>180</v>
      </c>
      <c r="BT152" s="6">
        <v>183</v>
      </c>
      <c r="BU152" s="6">
        <v>183</v>
      </c>
      <c r="BV152" s="6">
        <v>184</v>
      </c>
      <c r="BW152" s="7">
        <v>125</v>
      </c>
      <c r="BX152" s="11">
        <f t="shared" si="46"/>
        <v>20</v>
      </c>
      <c r="BY152" s="11">
        <f t="shared" si="47"/>
        <v>11</v>
      </c>
      <c r="BZ152" s="11">
        <f t="shared" si="48"/>
        <v>9</v>
      </c>
      <c r="CA152" s="11">
        <f t="shared" si="49"/>
        <v>8</v>
      </c>
      <c r="CB152" s="11">
        <f t="shared" si="50"/>
        <v>7</v>
      </c>
      <c r="CC152" s="11">
        <f t="shared" si="51"/>
        <v>7</v>
      </c>
      <c r="CD152" s="11">
        <f t="shared" si="52"/>
        <v>6</v>
      </c>
      <c r="CE152" s="11">
        <f t="shared" si="53"/>
        <v>6</v>
      </c>
      <c r="CF152" s="11">
        <f t="shared" si="54"/>
        <v>5</v>
      </c>
      <c r="CG152" s="11">
        <f t="shared" si="55"/>
        <v>6</v>
      </c>
      <c r="CH152" s="11">
        <f t="shared" si="56"/>
        <v>6</v>
      </c>
      <c r="CI152" s="11">
        <f t="shared" si="57"/>
        <v>6</v>
      </c>
      <c r="CJ152" s="11">
        <f t="shared" si="58"/>
        <v>7</v>
      </c>
      <c r="CK152" s="11">
        <f t="shared" si="59"/>
        <v>8</v>
      </c>
      <c r="CL152" s="11">
        <f t="shared" si="60"/>
        <v>5</v>
      </c>
      <c r="CM152" s="11">
        <f t="shared" si="61"/>
        <v>4</v>
      </c>
      <c r="CN152" s="11">
        <f t="shared" si="62"/>
        <v>3</v>
      </c>
      <c r="CO152" s="11">
        <f t="shared" si="63"/>
        <v>0</v>
      </c>
      <c r="CP152" s="11">
        <f t="shared" si="64"/>
        <v>1</v>
      </c>
      <c r="CS152" s="6">
        <v>50</v>
      </c>
      <c r="CT152" s="6">
        <v>68</v>
      </c>
      <c r="CU152" s="6">
        <v>87</v>
      </c>
      <c r="CV152" s="6">
        <v>96</v>
      </c>
      <c r="CW152" s="6">
        <v>104</v>
      </c>
      <c r="CX152" s="6">
        <v>111</v>
      </c>
      <c r="CY152" s="6">
        <v>116</v>
      </c>
      <c r="CZ152" s="6">
        <v>122</v>
      </c>
      <c r="DA152" s="6">
        <v>128</v>
      </c>
      <c r="DB152" s="6">
        <v>134</v>
      </c>
      <c r="DC152" s="6">
        <v>140</v>
      </c>
      <c r="DD152" s="6">
        <v>147</v>
      </c>
      <c r="DE152" s="6">
        <v>153</v>
      </c>
      <c r="DF152" s="6">
        <v>158</v>
      </c>
      <c r="DG152" s="6">
        <v>162</v>
      </c>
      <c r="DH152" s="6">
        <v>164</v>
      </c>
      <c r="DI152" s="6">
        <v>165</v>
      </c>
      <c r="DJ152" s="6">
        <v>165</v>
      </c>
      <c r="DK152" s="6">
        <v>165</v>
      </c>
      <c r="DL152" s="6">
        <v>165</v>
      </c>
      <c r="DM152" s="6">
        <v>115</v>
      </c>
      <c r="DN152" s="6">
        <f>Tabela2[[#This Row],[1rok]]-Tabela2[[#This Row],[dlugosc_ur]]</f>
        <v>18</v>
      </c>
      <c r="DO152" s="14">
        <f>Tabela2[[#This Row],[2lata]]-Tabela2[[#This Row],[1rok]]</f>
        <v>19</v>
      </c>
      <c r="DP152" s="14">
        <f>Tabela2[[#This Row],[3lata]]-Tabela2[[#This Row],[2lata]]</f>
        <v>9</v>
      </c>
      <c r="DQ152" s="14">
        <f>Tabela2[[#This Row],[4lata]]-Tabela2[[#This Row],[3lata]]</f>
        <v>8</v>
      </c>
      <c r="DR152" s="14">
        <f>Tabela2[[#This Row],[5lat]]-Tabela2[[#This Row],[4lata]]</f>
        <v>7</v>
      </c>
      <c r="DS152" s="14">
        <f>Tabela2[[#This Row],[6lat]]-Tabela2[[#This Row],[5lat]]</f>
        <v>5</v>
      </c>
      <c r="DT152" s="14">
        <f>Tabela2[[#This Row],[7lat]]-Tabela2[[#This Row],[6lat]]</f>
        <v>6</v>
      </c>
      <c r="DU152" s="14">
        <f>Tabela2[[#This Row],[8lat]]-Tabela2[[#This Row],[7lat]]</f>
        <v>6</v>
      </c>
      <c r="DV152" s="14">
        <f>Tabela2[[#This Row],[9lat]]-Tabela2[[#This Row],[8lat]]</f>
        <v>6</v>
      </c>
      <c r="DW152" s="14">
        <f>Tabela2[[#This Row],[10lat]]-Tabela2[[#This Row],[9lat]]</f>
        <v>6</v>
      </c>
      <c r="DX152" s="14">
        <f>Tabela2[[#This Row],[11lat]]-Tabela2[[#This Row],[10lat]]</f>
        <v>7</v>
      </c>
      <c r="DY152" s="14">
        <f>Tabela2[[#This Row],[12lat]]-Tabela2[[#This Row],[11lat]]</f>
        <v>6</v>
      </c>
      <c r="DZ152" s="14">
        <f>Tabela2[[#This Row],[13lat]]-Tabela2[[#This Row],[12lat]]</f>
        <v>5</v>
      </c>
      <c r="EA152" s="14">
        <f>Tabela2[[#This Row],[14lat]]-Tabela2[[#This Row],[13lat]]</f>
        <v>4</v>
      </c>
      <c r="EB152" s="14">
        <f>Tabela2[[#This Row],[15lat]]-Tabela2[[#This Row],[14lat]]</f>
        <v>2</v>
      </c>
      <c r="EC152" s="14">
        <f>Tabela2[[#This Row],[16lat]]-Tabela2[[#This Row],[15lat]]</f>
        <v>1</v>
      </c>
      <c r="ED152" s="14">
        <f>Tabela2[[#This Row],[17 lat]]-Tabela2[[#This Row],[16lat]]</f>
        <v>0</v>
      </c>
      <c r="EE152" s="14">
        <f>Tabela2[[#This Row],[18lat]]-Tabela2[[#This Row],[17 lat]]</f>
        <v>0</v>
      </c>
      <c r="EF152" s="14">
        <f>Tabela2[[#This Row],[19lat]]-Tabela2[[#This Row],[18lat]]</f>
        <v>0</v>
      </c>
    </row>
    <row r="153" spans="1:136" x14ac:dyDescent="0.25">
      <c r="A153">
        <v>1064</v>
      </c>
      <c r="B153" s="1" t="s">
        <v>22</v>
      </c>
      <c r="C153">
        <v>48</v>
      </c>
      <c r="D153">
        <v>67</v>
      </c>
      <c r="E153">
        <v>84</v>
      </c>
      <c r="F153">
        <v>93</v>
      </c>
      <c r="G153">
        <v>100</v>
      </c>
      <c r="H153">
        <v>106</v>
      </c>
      <c r="I153">
        <v>112</v>
      </c>
      <c r="J153">
        <v>117</v>
      </c>
      <c r="K153">
        <v>123</v>
      </c>
      <c r="L153">
        <v>128</v>
      </c>
      <c r="M153">
        <v>134</v>
      </c>
      <c r="N153">
        <v>140</v>
      </c>
      <c r="O153">
        <v>147</v>
      </c>
      <c r="P153">
        <v>152</v>
      </c>
      <c r="Q153">
        <v>155</v>
      </c>
      <c r="R153">
        <v>157</v>
      </c>
      <c r="S153">
        <v>158</v>
      </c>
      <c r="T153">
        <v>159</v>
      </c>
      <c r="U153">
        <v>159</v>
      </c>
      <c r="V153">
        <v>159</v>
      </c>
      <c r="W153">
        <f>wzrost[[#This Row],[19lat]]-wzrost[[#This Row],[dlugosc_ur]]</f>
        <v>111</v>
      </c>
      <c r="X153">
        <f>wzrost[[#This Row],[19lat]]-wzrost[[#This Row],[15lat]]</f>
        <v>2</v>
      </c>
      <c r="Y153">
        <f>IF(wzrost[[#This Row],[1rok]]&lt;=5,IF(wzrost[[#This Row],[plec]]="ch",1,0),0)</f>
        <v>0</v>
      </c>
      <c r="Z153" s="1"/>
      <c r="AA153" s="1"/>
      <c r="AB153" s="1" t="e">
        <f>_xlfn.PERCENTILE.INC(wzrost[1rok],5)</f>
        <v>#NUM!</v>
      </c>
      <c r="BC153" s="8">
        <v>57</v>
      </c>
      <c r="BD153" s="8">
        <v>78</v>
      </c>
      <c r="BE153" s="8">
        <v>90</v>
      </c>
      <c r="BF153" s="8">
        <v>99</v>
      </c>
      <c r="BG153" s="8">
        <v>107</v>
      </c>
      <c r="BH153" s="8">
        <v>113</v>
      </c>
      <c r="BI153" s="8">
        <v>120</v>
      </c>
      <c r="BJ153" s="8">
        <v>126</v>
      </c>
      <c r="BK153" s="8">
        <v>131</v>
      </c>
      <c r="BL153" s="8">
        <v>137</v>
      </c>
      <c r="BM153" s="8">
        <v>142</v>
      </c>
      <c r="BN153" s="8">
        <v>148</v>
      </c>
      <c r="BO153" s="8">
        <v>154</v>
      </c>
      <c r="BP153" s="8">
        <v>161</v>
      </c>
      <c r="BQ153" s="8">
        <v>169</v>
      </c>
      <c r="BR153" s="8">
        <v>175</v>
      </c>
      <c r="BS153" s="8">
        <v>179</v>
      </c>
      <c r="BT153" s="8">
        <v>181</v>
      </c>
      <c r="BU153" s="8">
        <v>182</v>
      </c>
      <c r="BV153" s="8">
        <v>182</v>
      </c>
      <c r="BW153" s="9">
        <v>125</v>
      </c>
      <c r="BX153" s="11">
        <f t="shared" si="46"/>
        <v>21</v>
      </c>
      <c r="BY153" s="11">
        <f t="shared" si="47"/>
        <v>12</v>
      </c>
      <c r="BZ153" s="11">
        <f t="shared" si="48"/>
        <v>9</v>
      </c>
      <c r="CA153" s="11">
        <f t="shared" si="49"/>
        <v>8</v>
      </c>
      <c r="CB153" s="11">
        <f t="shared" si="50"/>
        <v>6</v>
      </c>
      <c r="CC153" s="11">
        <f t="shared" si="51"/>
        <v>7</v>
      </c>
      <c r="CD153" s="11">
        <f t="shared" si="52"/>
        <v>6</v>
      </c>
      <c r="CE153" s="11">
        <f t="shared" si="53"/>
        <v>5</v>
      </c>
      <c r="CF153" s="11">
        <f t="shared" si="54"/>
        <v>6</v>
      </c>
      <c r="CG153" s="11">
        <f t="shared" si="55"/>
        <v>5</v>
      </c>
      <c r="CH153" s="11">
        <f t="shared" si="56"/>
        <v>6</v>
      </c>
      <c r="CI153" s="11">
        <f t="shared" si="57"/>
        <v>6</v>
      </c>
      <c r="CJ153" s="11">
        <f t="shared" si="58"/>
        <v>7</v>
      </c>
      <c r="CK153" s="11">
        <f t="shared" si="59"/>
        <v>8</v>
      </c>
      <c r="CL153" s="11">
        <f t="shared" si="60"/>
        <v>6</v>
      </c>
      <c r="CM153" s="11">
        <f t="shared" si="61"/>
        <v>4</v>
      </c>
      <c r="CN153" s="11">
        <f t="shared" si="62"/>
        <v>2</v>
      </c>
      <c r="CO153" s="11">
        <f t="shared" si="63"/>
        <v>1</v>
      </c>
      <c r="CP153" s="11">
        <f t="shared" si="64"/>
        <v>0</v>
      </c>
      <c r="CS153" s="8">
        <v>54</v>
      </c>
      <c r="CT153" s="8">
        <v>73</v>
      </c>
      <c r="CU153" s="8">
        <v>89</v>
      </c>
      <c r="CV153" s="8">
        <v>98</v>
      </c>
      <c r="CW153" s="8">
        <v>106</v>
      </c>
      <c r="CX153" s="8">
        <v>113</v>
      </c>
      <c r="CY153" s="8">
        <v>119</v>
      </c>
      <c r="CZ153" s="8">
        <v>125</v>
      </c>
      <c r="DA153" s="8">
        <v>131</v>
      </c>
      <c r="DB153" s="8">
        <v>137</v>
      </c>
      <c r="DC153" s="8">
        <v>143</v>
      </c>
      <c r="DD153" s="8">
        <v>150</v>
      </c>
      <c r="DE153" s="8">
        <v>156</v>
      </c>
      <c r="DF153" s="8">
        <v>162</v>
      </c>
      <c r="DG153" s="8">
        <v>165</v>
      </c>
      <c r="DH153" s="8">
        <v>167</v>
      </c>
      <c r="DI153" s="8">
        <v>168</v>
      </c>
      <c r="DJ153" s="8">
        <v>169</v>
      </c>
      <c r="DK153" s="8">
        <v>169</v>
      </c>
      <c r="DL153" s="8">
        <v>169</v>
      </c>
      <c r="DM153" s="8">
        <v>115</v>
      </c>
      <c r="DN153" s="6">
        <f>Tabela2[[#This Row],[1rok]]-Tabela2[[#This Row],[dlugosc_ur]]</f>
        <v>19</v>
      </c>
      <c r="DO153" s="14">
        <f>Tabela2[[#This Row],[2lata]]-Tabela2[[#This Row],[1rok]]</f>
        <v>16</v>
      </c>
      <c r="DP153" s="14">
        <f>Tabela2[[#This Row],[3lata]]-Tabela2[[#This Row],[2lata]]</f>
        <v>9</v>
      </c>
      <c r="DQ153" s="14">
        <f>Tabela2[[#This Row],[4lata]]-Tabela2[[#This Row],[3lata]]</f>
        <v>8</v>
      </c>
      <c r="DR153" s="14">
        <f>Tabela2[[#This Row],[5lat]]-Tabela2[[#This Row],[4lata]]</f>
        <v>7</v>
      </c>
      <c r="DS153" s="14">
        <f>Tabela2[[#This Row],[6lat]]-Tabela2[[#This Row],[5lat]]</f>
        <v>6</v>
      </c>
      <c r="DT153" s="14">
        <f>Tabela2[[#This Row],[7lat]]-Tabela2[[#This Row],[6lat]]</f>
        <v>6</v>
      </c>
      <c r="DU153" s="14">
        <f>Tabela2[[#This Row],[8lat]]-Tabela2[[#This Row],[7lat]]</f>
        <v>6</v>
      </c>
      <c r="DV153" s="14">
        <f>Tabela2[[#This Row],[9lat]]-Tabela2[[#This Row],[8lat]]</f>
        <v>6</v>
      </c>
      <c r="DW153" s="14">
        <f>Tabela2[[#This Row],[10lat]]-Tabela2[[#This Row],[9lat]]</f>
        <v>6</v>
      </c>
      <c r="DX153" s="14">
        <f>Tabela2[[#This Row],[11lat]]-Tabela2[[#This Row],[10lat]]</f>
        <v>7</v>
      </c>
      <c r="DY153" s="14">
        <f>Tabela2[[#This Row],[12lat]]-Tabela2[[#This Row],[11lat]]</f>
        <v>6</v>
      </c>
      <c r="DZ153" s="14">
        <f>Tabela2[[#This Row],[13lat]]-Tabela2[[#This Row],[12lat]]</f>
        <v>6</v>
      </c>
      <c r="EA153" s="14">
        <f>Tabela2[[#This Row],[14lat]]-Tabela2[[#This Row],[13lat]]</f>
        <v>3</v>
      </c>
      <c r="EB153" s="14">
        <f>Tabela2[[#This Row],[15lat]]-Tabela2[[#This Row],[14lat]]</f>
        <v>2</v>
      </c>
      <c r="EC153" s="14">
        <f>Tabela2[[#This Row],[16lat]]-Tabela2[[#This Row],[15lat]]</f>
        <v>1</v>
      </c>
      <c r="ED153" s="14">
        <f>Tabela2[[#This Row],[17 lat]]-Tabela2[[#This Row],[16lat]]</f>
        <v>1</v>
      </c>
      <c r="EE153" s="14">
        <f>Tabela2[[#This Row],[18lat]]-Tabela2[[#This Row],[17 lat]]</f>
        <v>0</v>
      </c>
      <c r="EF153" s="14">
        <f>Tabela2[[#This Row],[19lat]]-Tabela2[[#This Row],[18lat]]</f>
        <v>0</v>
      </c>
    </row>
    <row r="154" spans="1:136" x14ac:dyDescent="0.25">
      <c r="A154">
        <v>1067</v>
      </c>
      <c r="B154" s="1" t="s">
        <v>22</v>
      </c>
      <c r="C154">
        <v>47</v>
      </c>
      <c r="D154">
        <v>66</v>
      </c>
      <c r="E154">
        <v>83</v>
      </c>
      <c r="F154">
        <v>92</v>
      </c>
      <c r="G154">
        <v>99</v>
      </c>
      <c r="H154">
        <v>106</v>
      </c>
      <c r="I154">
        <v>111</v>
      </c>
      <c r="J154">
        <v>116</v>
      </c>
      <c r="K154">
        <v>122</v>
      </c>
      <c r="L154">
        <v>128</v>
      </c>
      <c r="M154">
        <v>134</v>
      </c>
      <c r="N154">
        <v>140</v>
      </c>
      <c r="O154">
        <v>146</v>
      </c>
      <c r="P154">
        <v>151</v>
      </c>
      <c r="Q154">
        <v>155</v>
      </c>
      <c r="R154">
        <v>156</v>
      </c>
      <c r="S154">
        <v>157</v>
      </c>
      <c r="T154">
        <v>158</v>
      </c>
      <c r="U154">
        <v>158</v>
      </c>
      <c r="V154">
        <v>158</v>
      </c>
      <c r="W154">
        <f>wzrost[[#This Row],[19lat]]-wzrost[[#This Row],[dlugosc_ur]]</f>
        <v>111</v>
      </c>
      <c r="X154">
        <f>wzrost[[#This Row],[19lat]]-wzrost[[#This Row],[15lat]]</f>
        <v>2</v>
      </c>
      <c r="Y154">
        <f>IF(wzrost[[#This Row],[1rok]]&lt;=5,IF(wzrost[[#This Row],[plec]]="ch",1,0),0)</f>
        <v>0</v>
      </c>
      <c r="Z154" s="1"/>
      <c r="AA154" s="1"/>
      <c r="AB154" s="1" t="e">
        <f>_xlfn.PERCENTILE.INC(wzrost[1rok],5)</f>
        <v>#NUM!</v>
      </c>
      <c r="BC154" s="6">
        <v>59</v>
      </c>
      <c r="BD154" s="6">
        <v>79</v>
      </c>
      <c r="BE154" s="6">
        <v>90</v>
      </c>
      <c r="BF154" s="6">
        <v>100</v>
      </c>
      <c r="BG154" s="6">
        <v>108</v>
      </c>
      <c r="BH154" s="6">
        <v>115</v>
      </c>
      <c r="BI154" s="6">
        <v>121</v>
      </c>
      <c r="BJ154" s="6">
        <v>127</v>
      </c>
      <c r="BK154" s="6">
        <v>133</v>
      </c>
      <c r="BL154" s="6">
        <v>139</v>
      </c>
      <c r="BM154" s="6">
        <v>144</v>
      </c>
      <c r="BN154" s="6">
        <v>150</v>
      </c>
      <c r="BO154" s="6">
        <v>156</v>
      </c>
      <c r="BP154" s="6">
        <v>164</v>
      </c>
      <c r="BQ154" s="6">
        <v>171</v>
      </c>
      <c r="BR154" s="6">
        <v>177</v>
      </c>
      <c r="BS154" s="6">
        <v>181</v>
      </c>
      <c r="BT154" s="6">
        <v>183</v>
      </c>
      <c r="BU154" s="6">
        <v>184</v>
      </c>
      <c r="BV154" s="6">
        <v>184</v>
      </c>
      <c r="BW154" s="7">
        <v>125</v>
      </c>
      <c r="BX154" s="11">
        <f t="shared" si="46"/>
        <v>20</v>
      </c>
      <c r="BY154" s="11">
        <f t="shared" si="47"/>
        <v>11</v>
      </c>
      <c r="BZ154" s="11">
        <f t="shared" si="48"/>
        <v>10</v>
      </c>
      <c r="CA154" s="11">
        <f t="shared" si="49"/>
        <v>8</v>
      </c>
      <c r="CB154" s="11">
        <f t="shared" si="50"/>
        <v>7</v>
      </c>
      <c r="CC154" s="11">
        <f t="shared" si="51"/>
        <v>6</v>
      </c>
      <c r="CD154" s="11">
        <f t="shared" si="52"/>
        <v>6</v>
      </c>
      <c r="CE154" s="11">
        <f t="shared" si="53"/>
        <v>6</v>
      </c>
      <c r="CF154" s="11">
        <f t="shared" si="54"/>
        <v>6</v>
      </c>
      <c r="CG154" s="11">
        <f t="shared" si="55"/>
        <v>5</v>
      </c>
      <c r="CH154" s="11">
        <f t="shared" si="56"/>
        <v>6</v>
      </c>
      <c r="CI154" s="11">
        <f t="shared" si="57"/>
        <v>6</v>
      </c>
      <c r="CJ154" s="11">
        <f t="shared" si="58"/>
        <v>8</v>
      </c>
      <c r="CK154" s="11">
        <f t="shared" si="59"/>
        <v>7</v>
      </c>
      <c r="CL154" s="11">
        <f t="shared" si="60"/>
        <v>6</v>
      </c>
      <c r="CM154" s="11">
        <f t="shared" si="61"/>
        <v>4</v>
      </c>
      <c r="CN154" s="11">
        <f t="shared" si="62"/>
        <v>2</v>
      </c>
      <c r="CO154" s="11">
        <f t="shared" si="63"/>
        <v>1</v>
      </c>
      <c r="CP154" s="11">
        <f t="shared" si="64"/>
        <v>0</v>
      </c>
      <c r="CS154" s="6">
        <v>51</v>
      </c>
      <c r="CT154" s="6">
        <v>73</v>
      </c>
      <c r="CU154" s="6">
        <v>87</v>
      </c>
      <c r="CV154" s="6">
        <v>97</v>
      </c>
      <c r="CW154" s="6">
        <v>105</v>
      </c>
      <c r="CX154" s="6">
        <v>112</v>
      </c>
      <c r="CY154" s="6">
        <v>117</v>
      </c>
      <c r="CZ154" s="6">
        <v>123</v>
      </c>
      <c r="DA154" s="6">
        <v>129</v>
      </c>
      <c r="DB154" s="6">
        <v>135</v>
      </c>
      <c r="DC154" s="6">
        <v>141</v>
      </c>
      <c r="DD154" s="6">
        <v>148</v>
      </c>
      <c r="DE154" s="6">
        <v>154</v>
      </c>
      <c r="DF154" s="6">
        <v>159</v>
      </c>
      <c r="DG154" s="6">
        <v>163</v>
      </c>
      <c r="DH154" s="6">
        <v>165</v>
      </c>
      <c r="DI154" s="6">
        <v>166</v>
      </c>
      <c r="DJ154" s="6">
        <v>166</v>
      </c>
      <c r="DK154" s="6">
        <v>166</v>
      </c>
      <c r="DL154" s="6">
        <v>166</v>
      </c>
      <c r="DM154" s="6">
        <v>115</v>
      </c>
      <c r="DN154" s="6">
        <f>Tabela2[[#This Row],[1rok]]-Tabela2[[#This Row],[dlugosc_ur]]</f>
        <v>22</v>
      </c>
      <c r="DO154" s="14">
        <f>Tabela2[[#This Row],[2lata]]-Tabela2[[#This Row],[1rok]]</f>
        <v>14</v>
      </c>
      <c r="DP154" s="14">
        <f>Tabela2[[#This Row],[3lata]]-Tabela2[[#This Row],[2lata]]</f>
        <v>10</v>
      </c>
      <c r="DQ154" s="14">
        <f>Tabela2[[#This Row],[4lata]]-Tabela2[[#This Row],[3lata]]</f>
        <v>8</v>
      </c>
      <c r="DR154" s="14">
        <f>Tabela2[[#This Row],[5lat]]-Tabela2[[#This Row],[4lata]]</f>
        <v>7</v>
      </c>
      <c r="DS154" s="14">
        <f>Tabela2[[#This Row],[6lat]]-Tabela2[[#This Row],[5lat]]</f>
        <v>5</v>
      </c>
      <c r="DT154" s="14">
        <f>Tabela2[[#This Row],[7lat]]-Tabela2[[#This Row],[6lat]]</f>
        <v>6</v>
      </c>
      <c r="DU154" s="14">
        <f>Tabela2[[#This Row],[8lat]]-Tabela2[[#This Row],[7lat]]</f>
        <v>6</v>
      </c>
      <c r="DV154" s="14">
        <f>Tabela2[[#This Row],[9lat]]-Tabela2[[#This Row],[8lat]]</f>
        <v>6</v>
      </c>
      <c r="DW154" s="14">
        <f>Tabela2[[#This Row],[10lat]]-Tabela2[[#This Row],[9lat]]</f>
        <v>6</v>
      </c>
      <c r="DX154" s="14">
        <f>Tabela2[[#This Row],[11lat]]-Tabela2[[#This Row],[10lat]]</f>
        <v>7</v>
      </c>
      <c r="DY154" s="14">
        <f>Tabela2[[#This Row],[12lat]]-Tabela2[[#This Row],[11lat]]</f>
        <v>6</v>
      </c>
      <c r="DZ154" s="14">
        <f>Tabela2[[#This Row],[13lat]]-Tabela2[[#This Row],[12lat]]</f>
        <v>5</v>
      </c>
      <c r="EA154" s="14">
        <f>Tabela2[[#This Row],[14lat]]-Tabela2[[#This Row],[13lat]]</f>
        <v>4</v>
      </c>
      <c r="EB154" s="14">
        <f>Tabela2[[#This Row],[15lat]]-Tabela2[[#This Row],[14lat]]</f>
        <v>2</v>
      </c>
      <c r="EC154" s="14">
        <f>Tabela2[[#This Row],[16lat]]-Tabela2[[#This Row],[15lat]]</f>
        <v>1</v>
      </c>
      <c r="ED154" s="14">
        <f>Tabela2[[#This Row],[17 lat]]-Tabela2[[#This Row],[16lat]]</f>
        <v>0</v>
      </c>
      <c r="EE154" s="14">
        <f>Tabela2[[#This Row],[18lat]]-Tabela2[[#This Row],[17 lat]]</f>
        <v>0</v>
      </c>
      <c r="EF154" s="14">
        <f>Tabela2[[#This Row],[19lat]]-Tabela2[[#This Row],[18lat]]</f>
        <v>0</v>
      </c>
    </row>
    <row r="155" spans="1:136" x14ac:dyDescent="0.25">
      <c r="A155">
        <v>1069</v>
      </c>
      <c r="B155" s="1" t="s">
        <v>22</v>
      </c>
      <c r="C155">
        <v>47</v>
      </c>
      <c r="D155">
        <v>66</v>
      </c>
      <c r="E155">
        <v>83</v>
      </c>
      <c r="F155">
        <v>92</v>
      </c>
      <c r="G155">
        <v>99</v>
      </c>
      <c r="H155">
        <v>105</v>
      </c>
      <c r="I155">
        <v>111</v>
      </c>
      <c r="J155">
        <v>116</v>
      </c>
      <c r="K155">
        <v>122</v>
      </c>
      <c r="L155">
        <v>128</v>
      </c>
      <c r="M155">
        <v>133</v>
      </c>
      <c r="N155">
        <v>140</v>
      </c>
      <c r="O155">
        <v>146</v>
      </c>
      <c r="P155">
        <v>151</v>
      </c>
      <c r="Q155">
        <v>154</v>
      </c>
      <c r="R155">
        <v>156</v>
      </c>
      <c r="S155">
        <v>157</v>
      </c>
      <c r="T155">
        <v>158</v>
      </c>
      <c r="U155">
        <v>158</v>
      </c>
      <c r="V155">
        <v>158</v>
      </c>
      <c r="W155">
        <f>wzrost[[#This Row],[19lat]]-wzrost[[#This Row],[dlugosc_ur]]</f>
        <v>111</v>
      </c>
      <c r="X155">
        <f>wzrost[[#This Row],[19lat]]-wzrost[[#This Row],[15lat]]</f>
        <v>2</v>
      </c>
      <c r="Y155">
        <f>IF(wzrost[[#This Row],[1rok]]&lt;=5,IF(wzrost[[#This Row],[plec]]="ch",1,0),0)</f>
        <v>0</v>
      </c>
      <c r="Z155" s="1"/>
      <c r="AA155" s="1"/>
      <c r="AB155" s="1" t="e">
        <f>_xlfn.PERCENTILE.INC(wzrost[1rok],5)</f>
        <v>#NUM!</v>
      </c>
      <c r="BC155" s="8">
        <v>57</v>
      </c>
      <c r="BD155" s="8">
        <v>78</v>
      </c>
      <c r="BE155" s="8">
        <v>89</v>
      </c>
      <c r="BF155" s="8">
        <v>99</v>
      </c>
      <c r="BG155" s="8">
        <v>106</v>
      </c>
      <c r="BH155" s="8">
        <v>113</v>
      </c>
      <c r="BI155" s="8">
        <v>119</v>
      </c>
      <c r="BJ155" s="8">
        <v>125</v>
      </c>
      <c r="BK155" s="8">
        <v>131</v>
      </c>
      <c r="BL155" s="8">
        <v>136</v>
      </c>
      <c r="BM155" s="8">
        <v>142</v>
      </c>
      <c r="BN155" s="8">
        <v>147</v>
      </c>
      <c r="BO155" s="8">
        <v>153</v>
      </c>
      <c r="BP155" s="8">
        <v>160</v>
      </c>
      <c r="BQ155" s="8">
        <v>168</v>
      </c>
      <c r="BR155" s="8">
        <v>174</v>
      </c>
      <c r="BS155" s="8">
        <v>178</v>
      </c>
      <c r="BT155" s="8">
        <v>180</v>
      </c>
      <c r="BU155" s="8">
        <v>181</v>
      </c>
      <c r="BV155" s="8">
        <v>182</v>
      </c>
      <c r="BW155" s="9">
        <v>125</v>
      </c>
      <c r="BX155" s="11">
        <f t="shared" si="46"/>
        <v>21</v>
      </c>
      <c r="BY155" s="11">
        <f t="shared" si="47"/>
        <v>11</v>
      </c>
      <c r="BZ155" s="11">
        <f t="shared" si="48"/>
        <v>10</v>
      </c>
      <c r="CA155" s="11">
        <f t="shared" si="49"/>
        <v>7</v>
      </c>
      <c r="CB155" s="11">
        <f t="shared" si="50"/>
        <v>7</v>
      </c>
      <c r="CC155" s="11">
        <f t="shared" si="51"/>
        <v>6</v>
      </c>
      <c r="CD155" s="11">
        <f t="shared" si="52"/>
        <v>6</v>
      </c>
      <c r="CE155" s="11">
        <f t="shared" si="53"/>
        <v>6</v>
      </c>
      <c r="CF155" s="11">
        <f t="shared" si="54"/>
        <v>5</v>
      </c>
      <c r="CG155" s="11">
        <f t="shared" si="55"/>
        <v>6</v>
      </c>
      <c r="CH155" s="11">
        <f t="shared" si="56"/>
        <v>5</v>
      </c>
      <c r="CI155" s="11">
        <f t="shared" si="57"/>
        <v>6</v>
      </c>
      <c r="CJ155" s="11">
        <f t="shared" si="58"/>
        <v>7</v>
      </c>
      <c r="CK155" s="11">
        <f t="shared" si="59"/>
        <v>8</v>
      </c>
      <c r="CL155" s="11">
        <f t="shared" si="60"/>
        <v>6</v>
      </c>
      <c r="CM155" s="11">
        <f t="shared" si="61"/>
        <v>4</v>
      </c>
      <c r="CN155" s="11">
        <f t="shared" si="62"/>
        <v>2</v>
      </c>
      <c r="CO155" s="11">
        <f t="shared" si="63"/>
        <v>1</v>
      </c>
      <c r="CP155" s="11">
        <f t="shared" si="64"/>
        <v>1</v>
      </c>
      <c r="CS155" s="8">
        <v>51</v>
      </c>
      <c r="CT155" s="8">
        <v>73</v>
      </c>
      <c r="CU155" s="8">
        <v>87</v>
      </c>
      <c r="CV155" s="8">
        <v>97</v>
      </c>
      <c r="CW155" s="8">
        <v>105</v>
      </c>
      <c r="CX155" s="8">
        <v>112</v>
      </c>
      <c r="CY155" s="8">
        <v>117</v>
      </c>
      <c r="CZ155" s="8">
        <v>123</v>
      </c>
      <c r="DA155" s="8">
        <v>129</v>
      </c>
      <c r="DB155" s="8">
        <v>135</v>
      </c>
      <c r="DC155" s="8">
        <v>141</v>
      </c>
      <c r="DD155" s="8">
        <v>148</v>
      </c>
      <c r="DE155" s="8">
        <v>154</v>
      </c>
      <c r="DF155" s="8">
        <v>159</v>
      </c>
      <c r="DG155" s="8">
        <v>163</v>
      </c>
      <c r="DH155" s="8">
        <v>165</v>
      </c>
      <c r="DI155" s="8">
        <v>166</v>
      </c>
      <c r="DJ155" s="8">
        <v>166</v>
      </c>
      <c r="DK155" s="8">
        <v>166</v>
      </c>
      <c r="DL155" s="8">
        <v>166</v>
      </c>
      <c r="DM155" s="8">
        <v>115</v>
      </c>
      <c r="DN155" s="6">
        <f>Tabela2[[#This Row],[1rok]]-Tabela2[[#This Row],[dlugosc_ur]]</f>
        <v>22</v>
      </c>
      <c r="DO155" s="14">
        <f>Tabela2[[#This Row],[2lata]]-Tabela2[[#This Row],[1rok]]</f>
        <v>14</v>
      </c>
      <c r="DP155" s="14">
        <f>Tabela2[[#This Row],[3lata]]-Tabela2[[#This Row],[2lata]]</f>
        <v>10</v>
      </c>
      <c r="DQ155" s="14">
        <f>Tabela2[[#This Row],[4lata]]-Tabela2[[#This Row],[3lata]]</f>
        <v>8</v>
      </c>
      <c r="DR155" s="14">
        <f>Tabela2[[#This Row],[5lat]]-Tabela2[[#This Row],[4lata]]</f>
        <v>7</v>
      </c>
      <c r="DS155" s="14">
        <f>Tabela2[[#This Row],[6lat]]-Tabela2[[#This Row],[5lat]]</f>
        <v>5</v>
      </c>
      <c r="DT155" s="14">
        <f>Tabela2[[#This Row],[7lat]]-Tabela2[[#This Row],[6lat]]</f>
        <v>6</v>
      </c>
      <c r="DU155" s="14">
        <f>Tabela2[[#This Row],[8lat]]-Tabela2[[#This Row],[7lat]]</f>
        <v>6</v>
      </c>
      <c r="DV155" s="14">
        <f>Tabela2[[#This Row],[9lat]]-Tabela2[[#This Row],[8lat]]</f>
        <v>6</v>
      </c>
      <c r="DW155" s="14">
        <f>Tabela2[[#This Row],[10lat]]-Tabela2[[#This Row],[9lat]]</f>
        <v>6</v>
      </c>
      <c r="DX155" s="14">
        <f>Tabela2[[#This Row],[11lat]]-Tabela2[[#This Row],[10lat]]</f>
        <v>7</v>
      </c>
      <c r="DY155" s="14">
        <f>Tabela2[[#This Row],[12lat]]-Tabela2[[#This Row],[11lat]]</f>
        <v>6</v>
      </c>
      <c r="DZ155" s="14">
        <f>Tabela2[[#This Row],[13lat]]-Tabela2[[#This Row],[12lat]]</f>
        <v>5</v>
      </c>
      <c r="EA155" s="14">
        <f>Tabela2[[#This Row],[14lat]]-Tabela2[[#This Row],[13lat]]</f>
        <v>4</v>
      </c>
      <c r="EB155" s="14">
        <f>Tabela2[[#This Row],[15lat]]-Tabela2[[#This Row],[14lat]]</f>
        <v>2</v>
      </c>
      <c r="EC155" s="14">
        <f>Tabela2[[#This Row],[16lat]]-Tabela2[[#This Row],[15lat]]</f>
        <v>1</v>
      </c>
      <c r="ED155" s="14">
        <f>Tabela2[[#This Row],[17 lat]]-Tabela2[[#This Row],[16lat]]</f>
        <v>0</v>
      </c>
      <c r="EE155" s="14">
        <f>Tabela2[[#This Row],[18lat]]-Tabela2[[#This Row],[17 lat]]</f>
        <v>0</v>
      </c>
      <c r="EF155" s="14">
        <f>Tabela2[[#This Row],[19lat]]-Tabela2[[#This Row],[18lat]]</f>
        <v>0</v>
      </c>
    </row>
    <row r="156" spans="1:136" x14ac:dyDescent="0.25">
      <c r="A156">
        <v>1083</v>
      </c>
      <c r="B156" s="1" t="s">
        <v>22</v>
      </c>
      <c r="C156">
        <v>52</v>
      </c>
      <c r="D156">
        <v>69</v>
      </c>
      <c r="E156">
        <v>85</v>
      </c>
      <c r="F156">
        <v>95</v>
      </c>
      <c r="G156">
        <v>102</v>
      </c>
      <c r="H156">
        <v>109</v>
      </c>
      <c r="I156">
        <v>115</v>
      </c>
      <c r="J156">
        <v>120</v>
      </c>
      <c r="K156">
        <v>126</v>
      </c>
      <c r="L156">
        <v>132</v>
      </c>
      <c r="M156">
        <v>138</v>
      </c>
      <c r="N156">
        <v>145</v>
      </c>
      <c r="O156">
        <v>151</v>
      </c>
      <c r="P156">
        <v>156</v>
      </c>
      <c r="Q156">
        <v>159</v>
      </c>
      <c r="R156">
        <v>161</v>
      </c>
      <c r="S156">
        <v>162</v>
      </c>
      <c r="T156">
        <v>163</v>
      </c>
      <c r="U156">
        <v>163</v>
      </c>
      <c r="V156">
        <v>163</v>
      </c>
      <c r="W156">
        <f>wzrost[[#This Row],[19lat]]-wzrost[[#This Row],[dlugosc_ur]]</f>
        <v>111</v>
      </c>
      <c r="X156">
        <f>wzrost[[#This Row],[19lat]]-wzrost[[#This Row],[15lat]]</f>
        <v>2</v>
      </c>
      <c r="Y156">
        <f>IF(wzrost[[#This Row],[1rok]]&lt;=5,IF(wzrost[[#This Row],[plec]]="ch",1,0),0)</f>
        <v>0</v>
      </c>
      <c r="Z156" s="1"/>
      <c r="AA156" s="1"/>
      <c r="AB156" s="1" t="e">
        <f>_xlfn.PERCENTILE.INC(wzrost[1rok],5)</f>
        <v>#NUM!</v>
      </c>
      <c r="BC156" s="6">
        <v>53</v>
      </c>
      <c r="BD156" s="6">
        <v>74</v>
      </c>
      <c r="BE156" s="6">
        <v>87</v>
      </c>
      <c r="BF156" s="6">
        <v>96</v>
      </c>
      <c r="BG156" s="6">
        <v>104</v>
      </c>
      <c r="BH156" s="6">
        <v>111</v>
      </c>
      <c r="BI156" s="6">
        <v>117</v>
      </c>
      <c r="BJ156" s="6">
        <v>122</v>
      </c>
      <c r="BK156" s="6">
        <v>128</v>
      </c>
      <c r="BL156" s="6">
        <v>134</v>
      </c>
      <c r="BM156" s="6">
        <v>139</v>
      </c>
      <c r="BN156" s="6">
        <v>144</v>
      </c>
      <c r="BO156" s="6">
        <v>150</v>
      </c>
      <c r="BP156" s="6">
        <v>157</v>
      </c>
      <c r="BQ156" s="6">
        <v>165</v>
      </c>
      <c r="BR156" s="6">
        <v>171</v>
      </c>
      <c r="BS156" s="6">
        <v>174</v>
      </c>
      <c r="BT156" s="6">
        <v>177</v>
      </c>
      <c r="BU156" s="6">
        <v>178</v>
      </c>
      <c r="BV156" s="6">
        <v>178</v>
      </c>
      <c r="BW156" s="7">
        <v>125</v>
      </c>
      <c r="BX156" s="11">
        <f t="shared" si="46"/>
        <v>21</v>
      </c>
      <c r="BY156" s="11">
        <f t="shared" si="47"/>
        <v>13</v>
      </c>
      <c r="BZ156" s="11">
        <f t="shared" si="48"/>
        <v>9</v>
      </c>
      <c r="CA156" s="11">
        <f t="shared" si="49"/>
        <v>8</v>
      </c>
      <c r="CB156" s="11">
        <f t="shared" si="50"/>
        <v>7</v>
      </c>
      <c r="CC156" s="11">
        <f t="shared" si="51"/>
        <v>6</v>
      </c>
      <c r="CD156" s="11">
        <f t="shared" si="52"/>
        <v>5</v>
      </c>
      <c r="CE156" s="11">
        <f t="shared" si="53"/>
        <v>6</v>
      </c>
      <c r="CF156" s="11">
        <f t="shared" si="54"/>
        <v>6</v>
      </c>
      <c r="CG156" s="11">
        <f t="shared" si="55"/>
        <v>5</v>
      </c>
      <c r="CH156" s="11">
        <f t="shared" si="56"/>
        <v>5</v>
      </c>
      <c r="CI156" s="11">
        <f t="shared" si="57"/>
        <v>6</v>
      </c>
      <c r="CJ156" s="11">
        <f t="shared" si="58"/>
        <v>7</v>
      </c>
      <c r="CK156" s="11">
        <f t="shared" si="59"/>
        <v>8</v>
      </c>
      <c r="CL156" s="11">
        <f t="shared" si="60"/>
        <v>6</v>
      </c>
      <c r="CM156" s="11">
        <f t="shared" si="61"/>
        <v>3</v>
      </c>
      <c r="CN156" s="11">
        <f t="shared" si="62"/>
        <v>3</v>
      </c>
      <c r="CO156" s="11">
        <f t="shared" si="63"/>
        <v>1</v>
      </c>
      <c r="CP156" s="11">
        <f t="shared" si="64"/>
        <v>0</v>
      </c>
      <c r="CS156" s="6">
        <v>50</v>
      </c>
      <c r="CT156" s="6">
        <v>68</v>
      </c>
      <c r="CU156" s="6">
        <v>86</v>
      </c>
      <c r="CV156" s="6">
        <v>95</v>
      </c>
      <c r="CW156" s="6">
        <v>103</v>
      </c>
      <c r="CX156" s="6">
        <v>110</v>
      </c>
      <c r="CY156" s="6">
        <v>116</v>
      </c>
      <c r="CZ156" s="6">
        <v>122</v>
      </c>
      <c r="DA156" s="6">
        <v>127</v>
      </c>
      <c r="DB156" s="6">
        <v>133</v>
      </c>
      <c r="DC156" s="6">
        <v>140</v>
      </c>
      <c r="DD156" s="6">
        <v>146</v>
      </c>
      <c r="DE156" s="6">
        <v>152</v>
      </c>
      <c r="DF156" s="6">
        <v>158</v>
      </c>
      <c r="DG156" s="6">
        <v>161</v>
      </c>
      <c r="DH156" s="6">
        <v>163</v>
      </c>
      <c r="DI156" s="6">
        <v>164</v>
      </c>
      <c r="DJ156" s="6">
        <v>164</v>
      </c>
      <c r="DK156" s="6">
        <v>164</v>
      </c>
      <c r="DL156" s="6">
        <v>165</v>
      </c>
      <c r="DM156" s="6">
        <v>115</v>
      </c>
      <c r="DN156" s="6">
        <f>Tabela2[[#This Row],[1rok]]-Tabela2[[#This Row],[dlugosc_ur]]</f>
        <v>18</v>
      </c>
      <c r="DO156" s="14">
        <f>Tabela2[[#This Row],[2lata]]-Tabela2[[#This Row],[1rok]]</f>
        <v>18</v>
      </c>
      <c r="DP156" s="14">
        <f>Tabela2[[#This Row],[3lata]]-Tabela2[[#This Row],[2lata]]</f>
        <v>9</v>
      </c>
      <c r="DQ156" s="14">
        <f>Tabela2[[#This Row],[4lata]]-Tabela2[[#This Row],[3lata]]</f>
        <v>8</v>
      </c>
      <c r="DR156" s="14">
        <f>Tabela2[[#This Row],[5lat]]-Tabela2[[#This Row],[4lata]]</f>
        <v>7</v>
      </c>
      <c r="DS156" s="14">
        <f>Tabela2[[#This Row],[6lat]]-Tabela2[[#This Row],[5lat]]</f>
        <v>6</v>
      </c>
      <c r="DT156" s="14">
        <f>Tabela2[[#This Row],[7lat]]-Tabela2[[#This Row],[6lat]]</f>
        <v>6</v>
      </c>
      <c r="DU156" s="14">
        <f>Tabela2[[#This Row],[8lat]]-Tabela2[[#This Row],[7lat]]</f>
        <v>5</v>
      </c>
      <c r="DV156" s="14">
        <f>Tabela2[[#This Row],[9lat]]-Tabela2[[#This Row],[8lat]]</f>
        <v>6</v>
      </c>
      <c r="DW156" s="14">
        <f>Tabela2[[#This Row],[10lat]]-Tabela2[[#This Row],[9lat]]</f>
        <v>7</v>
      </c>
      <c r="DX156" s="14">
        <f>Tabela2[[#This Row],[11lat]]-Tabela2[[#This Row],[10lat]]</f>
        <v>6</v>
      </c>
      <c r="DY156" s="14">
        <f>Tabela2[[#This Row],[12lat]]-Tabela2[[#This Row],[11lat]]</f>
        <v>6</v>
      </c>
      <c r="DZ156" s="14">
        <f>Tabela2[[#This Row],[13lat]]-Tabela2[[#This Row],[12lat]]</f>
        <v>6</v>
      </c>
      <c r="EA156" s="14">
        <f>Tabela2[[#This Row],[14lat]]-Tabela2[[#This Row],[13lat]]</f>
        <v>3</v>
      </c>
      <c r="EB156" s="14">
        <f>Tabela2[[#This Row],[15lat]]-Tabela2[[#This Row],[14lat]]</f>
        <v>2</v>
      </c>
      <c r="EC156" s="14">
        <f>Tabela2[[#This Row],[16lat]]-Tabela2[[#This Row],[15lat]]</f>
        <v>1</v>
      </c>
      <c r="ED156" s="14">
        <f>Tabela2[[#This Row],[17 lat]]-Tabela2[[#This Row],[16lat]]</f>
        <v>0</v>
      </c>
      <c r="EE156" s="14">
        <f>Tabela2[[#This Row],[18lat]]-Tabela2[[#This Row],[17 lat]]</f>
        <v>0</v>
      </c>
      <c r="EF156" s="14">
        <f>Tabela2[[#This Row],[19lat]]-Tabela2[[#This Row],[18lat]]</f>
        <v>1</v>
      </c>
    </row>
    <row r="157" spans="1:136" x14ac:dyDescent="0.25">
      <c r="A157">
        <v>1131</v>
      </c>
      <c r="B157" s="1" t="s">
        <v>22</v>
      </c>
      <c r="C157">
        <v>50</v>
      </c>
      <c r="D157">
        <v>68</v>
      </c>
      <c r="E157">
        <v>84</v>
      </c>
      <c r="F157">
        <v>93</v>
      </c>
      <c r="G157">
        <v>101</v>
      </c>
      <c r="H157">
        <v>107</v>
      </c>
      <c r="I157">
        <v>113</v>
      </c>
      <c r="J157">
        <v>118</v>
      </c>
      <c r="K157">
        <v>124</v>
      </c>
      <c r="L157">
        <v>130</v>
      </c>
      <c r="M157">
        <v>136</v>
      </c>
      <c r="N157">
        <v>142</v>
      </c>
      <c r="O157">
        <v>148</v>
      </c>
      <c r="P157">
        <v>153</v>
      </c>
      <c r="Q157">
        <v>157</v>
      </c>
      <c r="R157">
        <v>159</v>
      </c>
      <c r="S157">
        <v>160</v>
      </c>
      <c r="T157">
        <v>160</v>
      </c>
      <c r="U157">
        <v>161</v>
      </c>
      <c r="V157">
        <v>161</v>
      </c>
      <c r="W157">
        <f>wzrost[[#This Row],[19lat]]-wzrost[[#This Row],[dlugosc_ur]]</f>
        <v>111</v>
      </c>
      <c r="X157">
        <f>wzrost[[#This Row],[19lat]]-wzrost[[#This Row],[15lat]]</f>
        <v>2</v>
      </c>
      <c r="Y157">
        <f>IF(wzrost[[#This Row],[1rok]]&lt;=5,IF(wzrost[[#This Row],[plec]]="ch",1,0),0)</f>
        <v>0</v>
      </c>
      <c r="Z157" s="1"/>
      <c r="AA157" s="1"/>
      <c r="AB157" s="1" t="e">
        <f>_xlfn.PERCENTILE.INC(wzrost[1rok],5)</f>
        <v>#NUM!</v>
      </c>
      <c r="BC157" s="8">
        <v>59</v>
      </c>
      <c r="BD157" s="8">
        <v>79</v>
      </c>
      <c r="BE157" s="8">
        <v>90</v>
      </c>
      <c r="BF157" s="8">
        <v>99</v>
      </c>
      <c r="BG157" s="8">
        <v>107</v>
      </c>
      <c r="BH157" s="8">
        <v>114</v>
      </c>
      <c r="BI157" s="8">
        <v>121</v>
      </c>
      <c r="BJ157" s="8">
        <v>127</v>
      </c>
      <c r="BK157" s="8">
        <v>133</v>
      </c>
      <c r="BL157" s="8">
        <v>138</v>
      </c>
      <c r="BM157" s="8">
        <v>144</v>
      </c>
      <c r="BN157" s="8">
        <v>150</v>
      </c>
      <c r="BO157" s="8">
        <v>156</v>
      </c>
      <c r="BP157" s="8">
        <v>163</v>
      </c>
      <c r="BQ157" s="8">
        <v>171</v>
      </c>
      <c r="BR157" s="8">
        <v>177</v>
      </c>
      <c r="BS157" s="8">
        <v>181</v>
      </c>
      <c r="BT157" s="8">
        <v>183</v>
      </c>
      <c r="BU157" s="8">
        <v>183</v>
      </c>
      <c r="BV157" s="8">
        <v>184</v>
      </c>
      <c r="BW157" s="9">
        <v>125</v>
      </c>
      <c r="BX157" s="11">
        <f t="shared" si="46"/>
        <v>20</v>
      </c>
      <c r="BY157" s="11">
        <f t="shared" si="47"/>
        <v>11</v>
      </c>
      <c r="BZ157" s="11">
        <f t="shared" si="48"/>
        <v>9</v>
      </c>
      <c r="CA157" s="11">
        <f t="shared" si="49"/>
        <v>8</v>
      </c>
      <c r="CB157" s="11">
        <f t="shared" si="50"/>
        <v>7</v>
      </c>
      <c r="CC157" s="11">
        <f t="shared" si="51"/>
        <v>7</v>
      </c>
      <c r="CD157" s="11">
        <f t="shared" si="52"/>
        <v>6</v>
      </c>
      <c r="CE157" s="11">
        <f t="shared" si="53"/>
        <v>6</v>
      </c>
      <c r="CF157" s="11">
        <f t="shared" si="54"/>
        <v>5</v>
      </c>
      <c r="CG157" s="11">
        <f t="shared" si="55"/>
        <v>6</v>
      </c>
      <c r="CH157" s="11">
        <f t="shared" si="56"/>
        <v>6</v>
      </c>
      <c r="CI157" s="11">
        <f t="shared" si="57"/>
        <v>6</v>
      </c>
      <c r="CJ157" s="11">
        <f t="shared" si="58"/>
        <v>7</v>
      </c>
      <c r="CK157" s="11">
        <f t="shared" si="59"/>
        <v>8</v>
      </c>
      <c r="CL157" s="11">
        <f t="shared" si="60"/>
        <v>6</v>
      </c>
      <c r="CM157" s="11">
        <f t="shared" si="61"/>
        <v>4</v>
      </c>
      <c r="CN157" s="11">
        <f t="shared" si="62"/>
        <v>2</v>
      </c>
      <c r="CO157" s="11">
        <f t="shared" si="63"/>
        <v>0</v>
      </c>
      <c r="CP157" s="11">
        <f t="shared" si="64"/>
        <v>1</v>
      </c>
      <c r="CS157" s="8">
        <v>54</v>
      </c>
      <c r="CT157" s="8">
        <v>74</v>
      </c>
      <c r="CU157" s="8">
        <v>89</v>
      </c>
      <c r="CV157" s="8">
        <v>99</v>
      </c>
      <c r="CW157" s="8">
        <v>106</v>
      </c>
      <c r="CX157" s="8">
        <v>113</v>
      </c>
      <c r="CY157" s="8">
        <v>119</v>
      </c>
      <c r="CZ157" s="8">
        <v>125</v>
      </c>
      <c r="DA157" s="8">
        <v>131</v>
      </c>
      <c r="DB157" s="8">
        <v>137</v>
      </c>
      <c r="DC157" s="8">
        <v>144</v>
      </c>
      <c r="DD157" s="8">
        <v>150</v>
      </c>
      <c r="DE157" s="8">
        <v>157</v>
      </c>
      <c r="DF157" s="8">
        <v>162</v>
      </c>
      <c r="DG157" s="8">
        <v>166</v>
      </c>
      <c r="DH157" s="8">
        <v>168</v>
      </c>
      <c r="DI157" s="8">
        <v>168</v>
      </c>
      <c r="DJ157" s="8">
        <v>169</v>
      </c>
      <c r="DK157" s="8">
        <v>169</v>
      </c>
      <c r="DL157" s="8">
        <v>169</v>
      </c>
      <c r="DM157" s="8">
        <v>115</v>
      </c>
      <c r="DN157" s="6">
        <f>Tabela2[[#This Row],[1rok]]-Tabela2[[#This Row],[dlugosc_ur]]</f>
        <v>20</v>
      </c>
      <c r="DO157" s="14">
        <f>Tabela2[[#This Row],[2lata]]-Tabela2[[#This Row],[1rok]]</f>
        <v>15</v>
      </c>
      <c r="DP157" s="14">
        <f>Tabela2[[#This Row],[3lata]]-Tabela2[[#This Row],[2lata]]</f>
        <v>10</v>
      </c>
      <c r="DQ157" s="14">
        <f>Tabela2[[#This Row],[4lata]]-Tabela2[[#This Row],[3lata]]</f>
        <v>7</v>
      </c>
      <c r="DR157" s="14">
        <f>Tabela2[[#This Row],[5lat]]-Tabela2[[#This Row],[4lata]]</f>
        <v>7</v>
      </c>
      <c r="DS157" s="14">
        <f>Tabela2[[#This Row],[6lat]]-Tabela2[[#This Row],[5lat]]</f>
        <v>6</v>
      </c>
      <c r="DT157" s="14">
        <f>Tabela2[[#This Row],[7lat]]-Tabela2[[#This Row],[6lat]]</f>
        <v>6</v>
      </c>
      <c r="DU157" s="14">
        <f>Tabela2[[#This Row],[8lat]]-Tabela2[[#This Row],[7lat]]</f>
        <v>6</v>
      </c>
      <c r="DV157" s="14">
        <f>Tabela2[[#This Row],[9lat]]-Tabela2[[#This Row],[8lat]]</f>
        <v>6</v>
      </c>
      <c r="DW157" s="14">
        <f>Tabela2[[#This Row],[10lat]]-Tabela2[[#This Row],[9lat]]</f>
        <v>7</v>
      </c>
      <c r="DX157" s="14">
        <f>Tabela2[[#This Row],[11lat]]-Tabela2[[#This Row],[10lat]]</f>
        <v>6</v>
      </c>
      <c r="DY157" s="14">
        <f>Tabela2[[#This Row],[12lat]]-Tabela2[[#This Row],[11lat]]</f>
        <v>7</v>
      </c>
      <c r="DZ157" s="14">
        <f>Tabela2[[#This Row],[13lat]]-Tabela2[[#This Row],[12lat]]</f>
        <v>5</v>
      </c>
      <c r="EA157" s="14">
        <f>Tabela2[[#This Row],[14lat]]-Tabela2[[#This Row],[13lat]]</f>
        <v>4</v>
      </c>
      <c r="EB157" s="14">
        <f>Tabela2[[#This Row],[15lat]]-Tabela2[[#This Row],[14lat]]</f>
        <v>2</v>
      </c>
      <c r="EC157" s="14">
        <f>Tabela2[[#This Row],[16lat]]-Tabela2[[#This Row],[15lat]]</f>
        <v>0</v>
      </c>
      <c r="ED157" s="14">
        <f>Tabela2[[#This Row],[17 lat]]-Tabela2[[#This Row],[16lat]]</f>
        <v>1</v>
      </c>
      <c r="EE157" s="14">
        <f>Tabela2[[#This Row],[18lat]]-Tabela2[[#This Row],[17 lat]]</f>
        <v>0</v>
      </c>
      <c r="EF157" s="14">
        <f>Tabela2[[#This Row],[19lat]]-Tabela2[[#This Row],[18lat]]</f>
        <v>0</v>
      </c>
    </row>
    <row r="158" spans="1:136" x14ac:dyDescent="0.25">
      <c r="A158">
        <v>1132</v>
      </c>
      <c r="B158" s="1" t="s">
        <v>22</v>
      </c>
      <c r="C158">
        <v>48</v>
      </c>
      <c r="D158">
        <v>67</v>
      </c>
      <c r="E158">
        <v>84</v>
      </c>
      <c r="F158">
        <v>93</v>
      </c>
      <c r="G158">
        <v>100</v>
      </c>
      <c r="H158">
        <v>106</v>
      </c>
      <c r="I158">
        <v>112</v>
      </c>
      <c r="J158">
        <v>117</v>
      </c>
      <c r="K158">
        <v>123</v>
      </c>
      <c r="L158">
        <v>128</v>
      </c>
      <c r="M158">
        <v>134</v>
      </c>
      <c r="N158">
        <v>141</v>
      </c>
      <c r="O158">
        <v>147</v>
      </c>
      <c r="P158">
        <v>152</v>
      </c>
      <c r="Q158">
        <v>155</v>
      </c>
      <c r="R158">
        <v>157</v>
      </c>
      <c r="S158">
        <v>158</v>
      </c>
      <c r="T158">
        <v>159</v>
      </c>
      <c r="U158">
        <v>159</v>
      </c>
      <c r="V158">
        <v>159</v>
      </c>
      <c r="W158">
        <f>wzrost[[#This Row],[19lat]]-wzrost[[#This Row],[dlugosc_ur]]</f>
        <v>111</v>
      </c>
      <c r="X158">
        <f>wzrost[[#This Row],[19lat]]-wzrost[[#This Row],[15lat]]</f>
        <v>2</v>
      </c>
      <c r="Y158">
        <f>IF(wzrost[[#This Row],[1rok]]&lt;=5,IF(wzrost[[#This Row],[plec]]="ch",1,0),0)</f>
        <v>0</v>
      </c>
      <c r="Z158" s="1"/>
      <c r="AA158" s="1"/>
      <c r="AB158" s="1" t="e">
        <f>_xlfn.PERCENTILE.INC(wzrost[1rok],5)</f>
        <v>#NUM!</v>
      </c>
      <c r="BC158" s="6">
        <v>51</v>
      </c>
      <c r="BD158" s="6">
        <v>73</v>
      </c>
      <c r="BE158" s="6">
        <v>86</v>
      </c>
      <c r="BF158" s="6">
        <v>95</v>
      </c>
      <c r="BG158" s="6">
        <v>103</v>
      </c>
      <c r="BH158" s="6">
        <v>109</v>
      </c>
      <c r="BI158" s="6">
        <v>115</v>
      </c>
      <c r="BJ158" s="6">
        <v>121</v>
      </c>
      <c r="BK158" s="6">
        <v>127</v>
      </c>
      <c r="BL158" s="6">
        <v>132</v>
      </c>
      <c r="BM158" s="6">
        <v>137</v>
      </c>
      <c r="BN158" s="6">
        <v>142</v>
      </c>
      <c r="BO158" s="6">
        <v>148</v>
      </c>
      <c r="BP158" s="6">
        <v>155</v>
      </c>
      <c r="BQ158" s="6">
        <v>163</v>
      </c>
      <c r="BR158" s="6">
        <v>168</v>
      </c>
      <c r="BS158" s="6">
        <v>172</v>
      </c>
      <c r="BT158" s="6">
        <v>175</v>
      </c>
      <c r="BU158" s="6">
        <v>175</v>
      </c>
      <c r="BV158" s="6">
        <v>176</v>
      </c>
      <c r="BW158" s="7">
        <v>125</v>
      </c>
      <c r="BX158" s="11">
        <f t="shared" si="46"/>
        <v>22</v>
      </c>
      <c r="BY158" s="11">
        <f t="shared" si="47"/>
        <v>13</v>
      </c>
      <c r="BZ158" s="11">
        <f t="shared" si="48"/>
        <v>9</v>
      </c>
      <c r="CA158" s="11">
        <f t="shared" si="49"/>
        <v>8</v>
      </c>
      <c r="CB158" s="11">
        <f t="shared" si="50"/>
        <v>6</v>
      </c>
      <c r="CC158" s="11">
        <f t="shared" si="51"/>
        <v>6</v>
      </c>
      <c r="CD158" s="11">
        <f t="shared" si="52"/>
        <v>6</v>
      </c>
      <c r="CE158" s="11">
        <f t="shared" si="53"/>
        <v>6</v>
      </c>
      <c r="CF158" s="11">
        <f t="shared" si="54"/>
        <v>5</v>
      </c>
      <c r="CG158" s="11">
        <f t="shared" si="55"/>
        <v>5</v>
      </c>
      <c r="CH158" s="11">
        <f t="shared" si="56"/>
        <v>5</v>
      </c>
      <c r="CI158" s="11">
        <f t="shared" si="57"/>
        <v>6</v>
      </c>
      <c r="CJ158" s="11">
        <f t="shared" si="58"/>
        <v>7</v>
      </c>
      <c r="CK158" s="11">
        <f t="shared" si="59"/>
        <v>8</v>
      </c>
      <c r="CL158" s="11">
        <f t="shared" si="60"/>
        <v>5</v>
      </c>
      <c r="CM158" s="11">
        <f t="shared" si="61"/>
        <v>4</v>
      </c>
      <c r="CN158" s="11">
        <f t="shared" si="62"/>
        <v>3</v>
      </c>
      <c r="CO158" s="11">
        <f t="shared" si="63"/>
        <v>0</v>
      </c>
      <c r="CP158" s="11">
        <f t="shared" si="64"/>
        <v>1</v>
      </c>
      <c r="CS158" s="6">
        <v>50</v>
      </c>
      <c r="CT158" s="6">
        <v>68</v>
      </c>
      <c r="CU158" s="6">
        <v>86</v>
      </c>
      <c r="CV158" s="6">
        <v>95</v>
      </c>
      <c r="CW158" s="6">
        <v>103</v>
      </c>
      <c r="CX158" s="6">
        <v>110</v>
      </c>
      <c r="CY158" s="6">
        <v>116</v>
      </c>
      <c r="CZ158" s="6">
        <v>122</v>
      </c>
      <c r="DA158" s="6">
        <v>127</v>
      </c>
      <c r="DB158" s="6">
        <v>133</v>
      </c>
      <c r="DC158" s="6">
        <v>140</v>
      </c>
      <c r="DD158" s="6">
        <v>146</v>
      </c>
      <c r="DE158" s="6">
        <v>152</v>
      </c>
      <c r="DF158" s="6">
        <v>158</v>
      </c>
      <c r="DG158" s="6">
        <v>161</v>
      </c>
      <c r="DH158" s="6">
        <v>163</v>
      </c>
      <c r="DI158" s="6">
        <v>164</v>
      </c>
      <c r="DJ158" s="6">
        <v>164</v>
      </c>
      <c r="DK158" s="6">
        <v>164</v>
      </c>
      <c r="DL158" s="6">
        <v>165</v>
      </c>
      <c r="DM158" s="6">
        <v>115</v>
      </c>
      <c r="DN158" s="6">
        <f>Tabela2[[#This Row],[1rok]]-Tabela2[[#This Row],[dlugosc_ur]]</f>
        <v>18</v>
      </c>
      <c r="DO158" s="14">
        <f>Tabela2[[#This Row],[2lata]]-Tabela2[[#This Row],[1rok]]</f>
        <v>18</v>
      </c>
      <c r="DP158" s="14">
        <f>Tabela2[[#This Row],[3lata]]-Tabela2[[#This Row],[2lata]]</f>
        <v>9</v>
      </c>
      <c r="DQ158" s="14">
        <f>Tabela2[[#This Row],[4lata]]-Tabela2[[#This Row],[3lata]]</f>
        <v>8</v>
      </c>
      <c r="DR158" s="14">
        <f>Tabela2[[#This Row],[5lat]]-Tabela2[[#This Row],[4lata]]</f>
        <v>7</v>
      </c>
      <c r="DS158" s="14">
        <f>Tabela2[[#This Row],[6lat]]-Tabela2[[#This Row],[5lat]]</f>
        <v>6</v>
      </c>
      <c r="DT158" s="14">
        <f>Tabela2[[#This Row],[7lat]]-Tabela2[[#This Row],[6lat]]</f>
        <v>6</v>
      </c>
      <c r="DU158" s="14">
        <f>Tabela2[[#This Row],[8lat]]-Tabela2[[#This Row],[7lat]]</f>
        <v>5</v>
      </c>
      <c r="DV158" s="14">
        <f>Tabela2[[#This Row],[9lat]]-Tabela2[[#This Row],[8lat]]</f>
        <v>6</v>
      </c>
      <c r="DW158" s="14">
        <f>Tabela2[[#This Row],[10lat]]-Tabela2[[#This Row],[9lat]]</f>
        <v>7</v>
      </c>
      <c r="DX158" s="14">
        <f>Tabela2[[#This Row],[11lat]]-Tabela2[[#This Row],[10lat]]</f>
        <v>6</v>
      </c>
      <c r="DY158" s="14">
        <f>Tabela2[[#This Row],[12lat]]-Tabela2[[#This Row],[11lat]]</f>
        <v>6</v>
      </c>
      <c r="DZ158" s="14">
        <f>Tabela2[[#This Row],[13lat]]-Tabela2[[#This Row],[12lat]]</f>
        <v>6</v>
      </c>
      <c r="EA158" s="14">
        <f>Tabela2[[#This Row],[14lat]]-Tabela2[[#This Row],[13lat]]</f>
        <v>3</v>
      </c>
      <c r="EB158" s="14">
        <f>Tabela2[[#This Row],[15lat]]-Tabela2[[#This Row],[14lat]]</f>
        <v>2</v>
      </c>
      <c r="EC158" s="14">
        <f>Tabela2[[#This Row],[16lat]]-Tabela2[[#This Row],[15lat]]</f>
        <v>1</v>
      </c>
      <c r="ED158" s="14">
        <f>Tabela2[[#This Row],[17 lat]]-Tabela2[[#This Row],[16lat]]</f>
        <v>0</v>
      </c>
      <c r="EE158" s="14">
        <f>Tabela2[[#This Row],[18lat]]-Tabela2[[#This Row],[17 lat]]</f>
        <v>0</v>
      </c>
      <c r="EF158" s="14">
        <f>Tabela2[[#This Row],[19lat]]-Tabela2[[#This Row],[18lat]]</f>
        <v>1</v>
      </c>
    </row>
    <row r="159" spans="1:136" x14ac:dyDescent="0.25">
      <c r="A159">
        <v>1142</v>
      </c>
      <c r="B159" s="1" t="s">
        <v>22</v>
      </c>
      <c r="C159">
        <v>48</v>
      </c>
      <c r="D159">
        <v>67</v>
      </c>
      <c r="E159">
        <v>83</v>
      </c>
      <c r="F159">
        <v>92</v>
      </c>
      <c r="G159">
        <v>99</v>
      </c>
      <c r="H159">
        <v>106</v>
      </c>
      <c r="I159">
        <v>111</v>
      </c>
      <c r="J159">
        <v>117</v>
      </c>
      <c r="K159">
        <v>122</v>
      </c>
      <c r="L159">
        <v>128</v>
      </c>
      <c r="M159">
        <v>134</v>
      </c>
      <c r="N159">
        <v>140</v>
      </c>
      <c r="O159">
        <v>146</v>
      </c>
      <c r="P159">
        <v>151</v>
      </c>
      <c r="Q159">
        <v>155</v>
      </c>
      <c r="R159">
        <v>157</v>
      </c>
      <c r="S159">
        <v>158</v>
      </c>
      <c r="T159">
        <v>158</v>
      </c>
      <c r="U159">
        <v>158</v>
      </c>
      <c r="V159">
        <v>159</v>
      </c>
      <c r="W159">
        <f>wzrost[[#This Row],[19lat]]-wzrost[[#This Row],[dlugosc_ur]]</f>
        <v>111</v>
      </c>
      <c r="X159">
        <f>wzrost[[#This Row],[19lat]]-wzrost[[#This Row],[15lat]]</f>
        <v>2</v>
      </c>
      <c r="Y159">
        <f>IF(wzrost[[#This Row],[1rok]]&lt;=5,IF(wzrost[[#This Row],[plec]]="ch",1,0),0)</f>
        <v>0</v>
      </c>
      <c r="Z159" s="1"/>
      <c r="AA159" s="1"/>
      <c r="AB159" s="1" t="e">
        <f>_xlfn.PERCENTILE.INC(wzrost[1rok],5)</f>
        <v>#NUM!</v>
      </c>
      <c r="BC159" s="8">
        <v>54</v>
      </c>
      <c r="BD159" s="8">
        <v>75</v>
      </c>
      <c r="BE159" s="8">
        <v>88</v>
      </c>
      <c r="BF159" s="8">
        <v>97</v>
      </c>
      <c r="BG159" s="8">
        <v>104</v>
      </c>
      <c r="BH159" s="8">
        <v>111</v>
      </c>
      <c r="BI159" s="8">
        <v>117</v>
      </c>
      <c r="BJ159" s="8">
        <v>123</v>
      </c>
      <c r="BK159" s="8">
        <v>129</v>
      </c>
      <c r="BL159" s="8">
        <v>134</v>
      </c>
      <c r="BM159" s="8">
        <v>139</v>
      </c>
      <c r="BN159" s="8">
        <v>145</v>
      </c>
      <c r="BO159" s="8">
        <v>151</v>
      </c>
      <c r="BP159" s="8">
        <v>158</v>
      </c>
      <c r="BQ159" s="8">
        <v>165</v>
      </c>
      <c r="BR159" s="8">
        <v>171</v>
      </c>
      <c r="BS159" s="8">
        <v>175</v>
      </c>
      <c r="BT159" s="8">
        <v>177</v>
      </c>
      <c r="BU159" s="8">
        <v>178</v>
      </c>
      <c r="BV159" s="8">
        <v>179</v>
      </c>
      <c r="BW159" s="9">
        <v>125</v>
      </c>
      <c r="BX159" s="11">
        <f t="shared" si="46"/>
        <v>21</v>
      </c>
      <c r="BY159" s="11">
        <f t="shared" si="47"/>
        <v>13</v>
      </c>
      <c r="BZ159" s="11">
        <f t="shared" si="48"/>
        <v>9</v>
      </c>
      <c r="CA159" s="11">
        <f t="shared" si="49"/>
        <v>7</v>
      </c>
      <c r="CB159" s="11">
        <f t="shared" si="50"/>
        <v>7</v>
      </c>
      <c r="CC159" s="11">
        <f t="shared" si="51"/>
        <v>6</v>
      </c>
      <c r="CD159" s="11">
        <f t="shared" si="52"/>
        <v>6</v>
      </c>
      <c r="CE159" s="11">
        <f t="shared" si="53"/>
        <v>6</v>
      </c>
      <c r="CF159" s="11">
        <f t="shared" si="54"/>
        <v>5</v>
      </c>
      <c r="CG159" s="11">
        <f t="shared" si="55"/>
        <v>5</v>
      </c>
      <c r="CH159" s="11">
        <f t="shared" si="56"/>
        <v>6</v>
      </c>
      <c r="CI159" s="11">
        <f t="shared" si="57"/>
        <v>6</v>
      </c>
      <c r="CJ159" s="11">
        <f t="shared" si="58"/>
        <v>7</v>
      </c>
      <c r="CK159" s="11">
        <f t="shared" si="59"/>
        <v>7</v>
      </c>
      <c r="CL159" s="11">
        <f t="shared" si="60"/>
        <v>6</v>
      </c>
      <c r="CM159" s="11">
        <f t="shared" si="61"/>
        <v>4</v>
      </c>
      <c r="CN159" s="11">
        <f t="shared" si="62"/>
        <v>2</v>
      </c>
      <c r="CO159" s="11">
        <f t="shared" si="63"/>
        <v>1</v>
      </c>
      <c r="CP159" s="11">
        <f t="shared" si="64"/>
        <v>1</v>
      </c>
      <c r="CS159" s="8">
        <v>51</v>
      </c>
      <c r="CT159" s="8">
        <v>73</v>
      </c>
      <c r="CU159" s="8">
        <v>87</v>
      </c>
      <c r="CV159" s="8">
        <v>97</v>
      </c>
      <c r="CW159" s="8">
        <v>105</v>
      </c>
      <c r="CX159" s="8">
        <v>112</v>
      </c>
      <c r="CY159" s="8">
        <v>117</v>
      </c>
      <c r="CZ159" s="8">
        <v>123</v>
      </c>
      <c r="DA159" s="8">
        <v>129</v>
      </c>
      <c r="DB159" s="8">
        <v>135</v>
      </c>
      <c r="DC159" s="8">
        <v>141</v>
      </c>
      <c r="DD159" s="8">
        <v>148</v>
      </c>
      <c r="DE159" s="8">
        <v>154</v>
      </c>
      <c r="DF159" s="8">
        <v>159</v>
      </c>
      <c r="DG159" s="8">
        <v>163</v>
      </c>
      <c r="DH159" s="8">
        <v>165</v>
      </c>
      <c r="DI159" s="8">
        <v>166</v>
      </c>
      <c r="DJ159" s="8">
        <v>166</v>
      </c>
      <c r="DK159" s="8">
        <v>166</v>
      </c>
      <c r="DL159" s="8">
        <v>166</v>
      </c>
      <c r="DM159" s="8">
        <v>115</v>
      </c>
      <c r="DN159" s="6">
        <f>Tabela2[[#This Row],[1rok]]-Tabela2[[#This Row],[dlugosc_ur]]</f>
        <v>22</v>
      </c>
      <c r="DO159" s="14">
        <f>Tabela2[[#This Row],[2lata]]-Tabela2[[#This Row],[1rok]]</f>
        <v>14</v>
      </c>
      <c r="DP159" s="14">
        <f>Tabela2[[#This Row],[3lata]]-Tabela2[[#This Row],[2lata]]</f>
        <v>10</v>
      </c>
      <c r="DQ159" s="14">
        <f>Tabela2[[#This Row],[4lata]]-Tabela2[[#This Row],[3lata]]</f>
        <v>8</v>
      </c>
      <c r="DR159" s="14">
        <f>Tabela2[[#This Row],[5lat]]-Tabela2[[#This Row],[4lata]]</f>
        <v>7</v>
      </c>
      <c r="DS159" s="14">
        <f>Tabela2[[#This Row],[6lat]]-Tabela2[[#This Row],[5lat]]</f>
        <v>5</v>
      </c>
      <c r="DT159" s="14">
        <f>Tabela2[[#This Row],[7lat]]-Tabela2[[#This Row],[6lat]]</f>
        <v>6</v>
      </c>
      <c r="DU159" s="14">
        <f>Tabela2[[#This Row],[8lat]]-Tabela2[[#This Row],[7lat]]</f>
        <v>6</v>
      </c>
      <c r="DV159" s="14">
        <f>Tabela2[[#This Row],[9lat]]-Tabela2[[#This Row],[8lat]]</f>
        <v>6</v>
      </c>
      <c r="DW159" s="14">
        <f>Tabela2[[#This Row],[10lat]]-Tabela2[[#This Row],[9lat]]</f>
        <v>6</v>
      </c>
      <c r="DX159" s="14">
        <f>Tabela2[[#This Row],[11lat]]-Tabela2[[#This Row],[10lat]]</f>
        <v>7</v>
      </c>
      <c r="DY159" s="14">
        <f>Tabela2[[#This Row],[12lat]]-Tabela2[[#This Row],[11lat]]</f>
        <v>6</v>
      </c>
      <c r="DZ159" s="14">
        <f>Tabela2[[#This Row],[13lat]]-Tabela2[[#This Row],[12lat]]</f>
        <v>5</v>
      </c>
      <c r="EA159" s="14">
        <f>Tabela2[[#This Row],[14lat]]-Tabela2[[#This Row],[13lat]]</f>
        <v>4</v>
      </c>
      <c r="EB159" s="14">
        <f>Tabela2[[#This Row],[15lat]]-Tabela2[[#This Row],[14lat]]</f>
        <v>2</v>
      </c>
      <c r="EC159" s="14">
        <f>Tabela2[[#This Row],[16lat]]-Tabela2[[#This Row],[15lat]]</f>
        <v>1</v>
      </c>
      <c r="ED159" s="14">
        <f>Tabela2[[#This Row],[17 lat]]-Tabela2[[#This Row],[16lat]]</f>
        <v>0</v>
      </c>
      <c r="EE159" s="14">
        <f>Tabela2[[#This Row],[18lat]]-Tabela2[[#This Row],[17 lat]]</f>
        <v>0</v>
      </c>
      <c r="EF159" s="14">
        <f>Tabela2[[#This Row],[19lat]]-Tabela2[[#This Row],[18lat]]</f>
        <v>0</v>
      </c>
    </row>
    <row r="160" spans="1:136" x14ac:dyDescent="0.25">
      <c r="A160">
        <v>1190</v>
      </c>
      <c r="B160" s="1" t="s">
        <v>22</v>
      </c>
      <c r="C160">
        <v>58</v>
      </c>
      <c r="D160">
        <v>76</v>
      </c>
      <c r="E160">
        <v>88</v>
      </c>
      <c r="F160">
        <v>98</v>
      </c>
      <c r="G160">
        <v>106</v>
      </c>
      <c r="H160">
        <v>113</v>
      </c>
      <c r="I160">
        <v>119</v>
      </c>
      <c r="J160">
        <v>125</v>
      </c>
      <c r="K160">
        <v>131</v>
      </c>
      <c r="L160">
        <v>137</v>
      </c>
      <c r="M160">
        <v>143</v>
      </c>
      <c r="N160">
        <v>150</v>
      </c>
      <c r="O160">
        <v>156</v>
      </c>
      <c r="P160">
        <v>162</v>
      </c>
      <c r="Q160">
        <v>165</v>
      </c>
      <c r="R160">
        <v>167</v>
      </c>
      <c r="S160">
        <v>168</v>
      </c>
      <c r="T160">
        <v>168</v>
      </c>
      <c r="U160">
        <v>169</v>
      </c>
      <c r="V160">
        <v>169</v>
      </c>
      <c r="W160">
        <f>wzrost[[#This Row],[19lat]]-wzrost[[#This Row],[dlugosc_ur]]</f>
        <v>111</v>
      </c>
      <c r="X160">
        <f>wzrost[[#This Row],[19lat]]-wzrost[[#This Row],[15lat]]</f>
        <v>2</v>
      </c>
      <c r="Y160">
        <f>IF(wzrost[[#This Row],[1rok]]&lt;=5,IF(wzrost[[#This Row],[plec]]="ch",1,0),0)</f>
        <v>0</v>
      </c>
      <c r="Z160" s="1"/>
      <c r="AA160" s="1"/>
      <c r="AB160" s="1" t="e">
        <f>_xlfn.PERCENTILE.INC(wzrost[1rok],5)</f>
        <v>#NUM!</v>
      </c>
      <c r="BC160" s="6">
        <v>58</v>
      </c>
      <c r="BD160" s="6">
        <v>78</v>
      </c>
      <c r="BE160" s="6">
        <v>90</v>
      </c>
      <c r="BF160" s="6">
        <v>99</v>
      </c>
      <c r="BG160" s="6">
        <v>107</v>
      </c>
      <c r="BH160" s="6">
        <v>114</v>
      </c>
      <c r="BI160" s="6">
        <v>120</v>
      </c>
      <c r="BJ160" s="6">
        <v>126</v>
      </c>
      <c r="BK160" s="6">
        <v>132</v>
      </c>
      <c r="BL160" s="6">
        <v>138</v>
      </c>
      <c r="BM160" s="6">
        <v>144</v>
      </c>
      <c r="BN160" s="6">
        <v>149</v>
      </c>
      <c r="BO160" s="6">
        <v>156</v>
      </c>
      <c r="BP160" s="6">
        <v>163</v>
      </c>
      <c r="BQ160" s="6">
        <v>170</v>
      </c>
      <c r="BR160" s="6">
        <v>176</v>
      </c>
      <c r="BS160" s="6">
        <v>180</v>
      </c>
      <c r="BT160" s="6">
        <v>182</v>
      </c>
      <c r="BU160" s="6">
        <v>183</v>
      </c>
      <c r="BV160" s="6">
        <v>183</v>
      </c>
      <c r="BW160" s="7">
        <v>125</v>
      </c>
      <c r="BX160" s="11">
        <f t="shared" si="46"/>
        <v>20</v>
      </c>
      <c r="BY160" s="11">
        <f t="shared" si="47"/>
        <v>12</v>
      </c>
      <c r="BZ160" s="11">
        <f t="shared" si="48"/>
        <v>9</v>
      </c>
      <c r="CA160" s="11">
        <f t="shared" si="49"/>
        <v>8</v>
      </c>
      <c r="CB160" s="11">
        <f t="shared" si="50"/>
        <v>7</v>
      </c>
      <c r="CC160" s="11">
        <f t="shared" si="51"/>
        <v>6</v>
      </c>
      <c r="CD160" s="11">
        <f t="shared" si="52"/>
        <v>6</v>
      </c>
      <c r="CE160" s="11">
        <f t="shared" si="53"/>
        <v>6</v>
      </c>
      <c r="CF160" s="11">
        <f t="shared" si="54"/>
        <v>6</v>
      </c>
      <c r="CG160" s="11">
        <f t="shared" si="55"/>
        <v>6</v>
      </c>
      <c r="CH160" s="11">
        <f t="shared" si="56"/>
        <v>5</v>
      </c>
      <c r="CI160" s="11">
        <f t="shared" si="57"/>
        <v>7</v>
      </c>
      <c r="CJ160" s="11">
        <f t="shared" si="58"/>
        <v>7</v>
      </c>
      <c r="CK160" s="11">
        <f t="shared" si="59"/>
        <v>7</v>
      </c>
      <c r="CL160" s="11">
        <f t="shared" si="60"/>
        <v>6</v>
      </c>
      <c r="CM160" s="11">
        <f t="shared" si="61"/>
        <v>4</v>
      </c>
      <c r="CN160" s="11">
        <f t="shared" si="62"/>
        <v>2</v>
      </c>
      <c r="CO160" s="11">
        <f t="shared" si="63"/>
        <v>1</v>
      </c>
      <c r="CP160" s="11">
        <f t="shared" si="64"/>
        <v>0</v>
      </c>
      <c r="CS160" s="6">
        <v>51</v>
      </c>
      <c r="CT160" s="6">
        <v>73</v>
      </c>
      <c r="CU160" s="6">
        <v>87</v>
      </c>
      <c r="CV160" s="6">
        <v>97</v>
      </c>
      <c r="CW160" s="6">
        <v>105</v>
      </c>
      <c r="CX160" s="6">
        <v>112</v>
      </c>
      <c r="CY160" s="6">
        <v>117</v>
      </c>
      <c r="CZ160" s="6">
        <v>123</v>
      </c>
      <c r="DA160" s="6">
        <v>129</v>
      </c>
      <c r="DB160" s="6">
        <v>135</v>
      </c>
      <c r="DC160" s="6">
        <v>141</v>
      </c>
      <c r="DD160" s="6">
        <v>148</v>
      </c>
      <c r="DE160" s="6">
        <v>154</v>
      </c>
      <c r="DF160" s="6">
        <v>159</v>
      </c>
      <c r="DG160" s="6">
        <v>163</v>
      </c>
      <c r="DH160" s="6">
        <v>165</v>
      </c>
      <c r="DI160" s="6">
        <v>166</v>
      </c>
      <c r="DJ160" s="6">
        <v>166</v>
      </c>
      <c r="DK160" s="6">
        <v>166</v>
      </c>
      <c r="DL160" s="6">
        <v>166</v>
      </c>
      <c r="DM160" s="6">
        <v>115</v>
      </c>
      <c r="DN160" s="6">
        <f>Tabela2[[#This Row],[1rok]]-Tabela2[[#This Row],[dlugosc_ur]]</f>
        <v>22</v>
      </c>
      <c r="DO160" s="14">
        <f>Tabela2[[#This Row],[2lata]]-Tabela2[[#This Row],[1rok]]</f>
        <v>14</v>
      </c>
      <c r="DP160" s="14">
        <f>Tabela2[[#This Row],[3lata]]-Tabela2[[#This Row],[2lata]]</f>
        <v>10</v>
      </c>
      <c r="DQ160" s="14">
        <f>Tabela2[[#This Row],[4lata]]-Tabela2[[#This Row],[3lata]]</f>
        <v>8</v>
      </c>
      <c r="DR160" s="14">
        <f>Tabela2[[#This Row],[5lat]]-Tabela2[[#This Row],[4lata]]</f>
        <v>7</v>
      </c>
      <c r="DS160" s="14">
        <f>Tabela2[[#This Row],[6lat]]-Tabela2[[#This Row],[5lat]]</f>
        <v>5</v>
      </c>
      <c r="DT160" s="14">
        <f>Tabela2[[#This Row],[7lat]]-Tabela2[[#This Row],[6lat]]</f>
        <v>6</v>
      </c>
      <c r="DU160" s="14">
        <f>Tabela2[[#This Row],[8lat]]-Tabela2[[#This Row],[7lat]]</f>
        <v>6</v>
      </c>
      <c r="DV160" s="14">
        <f>Tabela2[[#This Row],[9lat]]-Tabela2[[#This Row],[8lat]]</f>
        <v>6</v>
      </c>
      <c r="DW160" s="14">
        <f>Tabela2[[#This Row],[10lat]]-Tabela2[[#This Row],[9lat]]</f>
        <v>6</v>
      </c>
      <c r="DX160" s="14">
        <f>Tabela2[[#This Row],[11lat]]-Tabela2[[#This Row],[10lat]]</f>
        <v>7</v>
      </c>
      <c r="DY160" s="14">
        <f>Tabela2[[#This Row],[12lat]]-Tabela2[[#This Row],[11lat]]</f>
        <v>6</v>
      </c>
      <c r="DZ160" s="14">
        <f>Tabela2[[#This Row],[13lat]]-Tabela2[[#This Row],[12lat]]</f>
        <v>5</v>
      </c>
      <c r="EA160" s="14">
        <f>Tabela2[[#This Row],[14lat]]-Tabela2[[#This Row],[13lat]]</f>
        <v>4</v>
      </c>
      <c r="EB160" s="14">
        <f>Tabela2[[#This Row],[15lat]]-Tabela2[[#This Row],[14lat]]</f>
        <v>2</v>
      </c>
      <c r="EC160" s="14">
        <f>Tabela2[[#This Row],[16lat]]-Tabela2[[#This Row],[15lat]]</f>
        <v>1</v>
      </c>
      <c r="ED160" s="14">
        <f>Tabela2[[#This Row],[17 lat]]-Tabela2[[#This Row],[16lat]]</f>
        <v>0</v>
      </c>
      <c r="EE160" s="14">
        <f>Tabela2[[#This Row],[18lat]]-Tabela2[[#This Row],[17 lat]]</f>
        <v>0</v>
      </c>
      <c r="EF160" s="14">
        <f>Tabela2[[#This Row],[19lat]]-Tabela2[[#This Row],[18lat]]</f>
        <v>0</v>
      </c>
    </row>
    <row r="161" spans="1:136" x14ac:dyDescent="0.25">
      <c r="A161">
        <v>1220</v>
      </c>
      <c r="B161" s="1" t="s">
        <v>22</v>
      </c>
      <c r="C161">
        <v>52</v>
      </c>
      <c r="D161">
        <v>69</v>
      </c>
      <c r="E161">
        <v>86</v>
      </c>
      <c r="F161">
        <v>95</v>
      </c>
      <c r="G161">
        <v>103</v>
      </c>
      <c r="H161">
        <v>109</v>
      </c>
      <c r="I161">
        <v>115</v>
      </c>
      <c r="J161">
        <v>121</v>
      </c>
      <c r="K161">
        <v>126</v>
      </c>
      <c r="L161">
        <v>132</v>
      </c>
      <c r="M161">
        <v>138</v>
      </c>
      <c r="N161">
        <v>145</v>
      </c>
      <c r="O161">
        <v>151</v>
      </c>
      <c r="P161">
        <v>156</v>
      </c>
      <c r="Q161">
        <v>160</v>
      </c>
      <c r="R161">
        <v>162</v>
      </c>
      <c r="S161">
        <v>162</v>
      </c>
      <c r="T161">
        <v>163</v>
      </c>
      <c r="U161">
        <v>163</v>
      </c>
      <c r="V161">
        <v>163</v>
      </c>
      <c r="W161">
        <f>wzrost[[#This Row],[19lat]]-wzrost[[#This Row],[dlugosc_ur]]</f>
        <v>111</v>
      </c>
      <c r="X161">
        <f>wzrost[[#This Row],[19lat]]-wzrost[[#This Row],[15lat]]</f>
        <v>1</v>
      </c>
      <c r="Y161">
        <f>IF(wzrost[[#This Row],[1rok]]&lt;=5,IF(wzrost[[#This Row],[plec]]="ch",1,0),0)</f>
        <v>0</v>
      </c>
      <c r="Z161" s="1"/>
      <c r="AA161" s="1"/>
      <c r="AB161" s="1" t="e">
        <f>_xlfn.PERCENTILE.INC(wzrost[1rok],5)</f>
        <v>#NUM!</v>
      </c>
      <c r="BC161" s="8">
        <v>56</v>
      </c>
      <c r="BD161" s="8">
        <v>77</v>
      </c>
      <c r="BE161" s="8">
        <v>89</v>
      </c>
      <c r="BF161" s="8">
        <v>98</v>
      </c>
      <c r="BG161" s="8">
        <v>106</v>
      </c>
      <c r="BH161" s="8">
        <v>113</v>
      </c>
      <c r="BI161" s="8">
        <v>119</v>
      </c>
      <c r="BJ161" s="8">
        <v>125</v>
      </c>
      <c r="BK161" s="8">
        <v>131</v>
      </c>
      <c r="BL161" s="8">
        <v>136</v>
      </c>
      <c r="BM161" s="8">
        <v>142</v>
      </c>
      <c r="BN161" s="8">
        <v>147</v>
      </c>
      <c r="BO161" s="8">
        <v>153</v>
      </c>
      <c r="BP161" s="8">
        <v>160</v>
      </c>
      <c r="BQ161" s="8">
        <v>168</v>
      </c>
      <c r="BR161" s="8">
        <v>174</v>
      </c>
      <c r="BS161" s="8">
        <v>178</v>
      </c>
      <c r="BT161" s="8">
        <v>180</v>
      </c>
      <c r="BU161" s="8">
        <v>181</v>
      </c>
      <c r="BV161" s="8">
        <v>181</v>
      </c>
      <c r="BW161" s="9">
        <v>125</v>
      </c>
      <c r="BX161" s="11">
        <f t="shared" si="46"/>
        <v>21</v>
      </c>
      <c r="BY161" s="11">
        <f t="shared" si="47"/>
        <v>12</v>
      </c>
      <c r="BZ161" s="11">
        <f t="shared" si="48"/>
        <v>9</v>
      </c>
      <c r="CA161" s="11">
        <f t="shared" si="49"/>
        <v>8</v>
      </c>
      <c r="CB161" s="11">
        <f t="shared" si="50"/>
        <v>7</v>
      </c>
      <c r="CC161" s="11">
        <f t="shared" si="51"/>
        <v>6</v>
      </c>
      <c r="CD161" s="11">
        <f t="shared" si="52"/>
        <v>6</v>
      </c>
      <c r="CE161" s="11">
        <f t="shared" si="53"/>
        <v>6</v>
      </c>
      <c r="CF161" s="11">
        <f t="shared" si="54"/>
        <v>5</v>
      </c>
      <c r="CG161" s="11">
        <f t="shared" si="55"/>
        <v>6</v>
      </c>
      <c r="CH161" s="11">
        <f t="shared" si="56"/>
        <v>5</v>
      </c>
      <c r="CI161" s="11">
        <f t="shared" si="57"/>
        <v>6</v>
      </c>
      <c r="CJ161" s="11">
        <f t="shared" si="58"/>
        <v>7</v>
      </c>
      <c r="CK161" s="11">
        <f t="shared" si="59"/>
        <v>8</v>
      </c>
      <c r="CL161" s="11">
        <f t="shared" si="60"/>
        <v>6</v>
      </c>
      <c r="CM161" s="11">
        <f t="shared" si="61"/>
        <v>4</v>
      </c>
      <c r="CN161" s="11">
        <f t="shared" si="62"/>
        <v>2</v>
      </c>
      <c r="CO161" s="11">
        <f t="shared" si="63"/>
        <v>1</v>
      </c>
      <c r="CP161" s="11">
        <f t="shared" si="64"/>
        <v>0</v>
      </c>
      <c r="CS161" s="8">
        <v>54</v>
      </c>
      <c r="CT161" s="8">
        <v>74</v>
      </c>
      <c r="CU161" s="8">
        <v>89</v>
      </c>
      <c r="CV161" s="8">
        <v>98</v>
      </c>
      <c r="CW161" s="8">
        <v>106</v>
      </c>
      <c r="CX161" s="8">
        <v>113</v>
      </c>
      <c r="CY161" s="8">
        <v>119</v>
      </c>
      <c r="CZ161" s="8">
        <v>125</v>
      </c>
      <c r="DA161" s="8">
        <v>131</v>
      </c>
      <c r="DB161" s="8">
        <v>137</v>
      </c>
      <c r="DC161" s="8">
        <v>144</v>
      </c>
      <c r="DD161" s="8">
        <v>150</v>
      </c>
      <c r="DE161" s="8">
        <v>157</v>
      </c>
      <c r="DF161" s="8">
        <v>162</v>
      </c>
      <c r="DG161" s="8">
        <v>165</v>
      </c>
      <c r="DH161" s="8">
        <v>167</v>
      </c>
      <c r="DI161" s="8">
        <v>168</v>
      </c>
      <c r="DJ161" s="8">
        <v>169</v>
      </c>
      <c r="DK161" s="8">
        <v>169</v>
      </c>
      <c r="DL161" s="8">
        <v>169</v>
      </c>
      <c r="DM161" s="8">
        <v>115</v>
      </c>
      <c r="DN161" s="6">
        <f>Tabela2[[#This Row],[1rok]]-Tabela2[[#This Row],[dlugosc_ur]]</f>
        <v>20</v>
      </c>
      <c r="DO161" s="14">
        <f>Tabela2[[#This Row],[2lata]]-Tabela2[[#This Row],[1rok]]</f>
        <v>15</v>
      </c>
      <c r="DP161" s="14">
        <f>Tabela2[[#This Row],[3lata]]-Tabela2[[#This Row],[2lata]]</f>
        <v>9</v>
      </c>
      <c r="DQ161" s="14">
        <f>Tabela2[[#This Row],[4lata]]-Tabela2[[#This Row],[3lata]]</f>
        <v>8</v>
      </c>
      <c r="DR161" s="14">
        <f>Tabela2[[#This Row],[5lat]]-Tabela2[[#This Row],[4lata]]</f>
        <v>7</v>
      </c>
      <c r="DS161" s="14">
        <f>Tabela2[[#This Row],[6lat]]-Tabela2[[#This Row],[5lat]]</f>
        <v>6</v>
      </c>
      <c r="DT161" s="14">
        <f>Tabela2[[#This Row],[7lat]]-Tabela2[[#This Row],[6lat]]</f>
        <v>6</v>
      </c>
      <c r="DU161" s="14">
        <f>Tabela2[[#This Row],[8lat]]-Tabela2[[#This Row],[7lat]]</f>
        <v>6</v>
      </c>
      <c r="DV161" s="14">
        <f>Tabela2[[#This Row],[9lat]]-Tabela2[[#This Row],[8lat]]</f>
        <v>6</v>
      </c>
      <c r="DW161" s="14">
        <f>Tabela2[[#This Row],[10lat]]-Tabela2[[#This Row],[9lat]]</f>
        <v>7</v>
      </c>
      <c r="DX161" s="14">
        <f>Tabela2[[#This Row],[11lat]]-Tabela2[[#This Row],[10lat]]</f>
        <v>6</v>
      </c>
      <c r="DY161" s="14">
        <f>Tabela2[[#This Row],[12lat]]-Tabela2[[#This Row],[11lat]]</f>
        <v>7</v>
      </c>
      <c r="DZ161" s="14">
        <f>Tabela2[[#This Row],[13lat]]-Tabela2[[#This Row],[12lat]]</f>
        <v>5</v>
      </c>
      <c r="EA161" s="14">
        <f>Tabela2[[#This Row],[14lat]]-Tabela2[[#This Row],[13lat]]</f>
        <v>3</v>
      </c>
      <c r="EB161" s="14">
        <f>Tabela2[[#This Row],[15lat]]-Tabela2[[#This Row],[14lat]]</f>
        <v>2</v>
      </c>
      <c r="EC161" s="14">
        <f>Tabela2[[#This Row],[16lat]]-Tabela2[[#This Row],[15lat]]</f>
        <v>1</v>
      </c>
      <c r="ED161" s="14">
        <f>Tabela2[[#This Row],[17 lat]]-Tabela2[[#This Row],[16lat]]</f>
        <v>1</v>
      </c>
      <c r="EE161" s="14">
        <f>Tabela2[[#This Row],[18lat]]-Tabela2[[#This Row],[17 lat]]</f>
        <v>0</v>
      </c>
      <c r="EF161" s="14">
        <f>Tabela2[[#This Row],[19lat]]-Tabela2[[#This Row],[18lat]]</f>
        <v>0</v>
      </c>
    </row>
    <row r="162" spans="1:136" x14ac:dyDescent="0.25">
      <c r="A162">
        <v>1255</v>
      </c>
      <c r="B162" s="1" t="s">
        <v>22</v>
      </c>
      <c r="C162">
        <v>50</v>
      </c>
      <c r="D162">
        <v>68</v>
      </c>
      <c r="E162">
        <v>84</v>
      </c>
      <c r="F162">
        <v>93</v>
      </c>
      <c r="G162">
        <v>101</v>
      </c>
      <c r="H162">
        <v>107</v>
      </c>
      <c r="I162">
        <v>113</v>
      </c>
      <c r="J162">
        <v>118</v>
      </c>
      <c r="K162">
        <v>124</v>
      </c>
      <c r="L162">
        <v>130</v>
      </c>
      <c r="M162">
        <v>136</v>
      </c>
      <c r="N162">
        <v>142</v>
      </c>
      <c r="O162">
        <v>148</v>
      </c>
      <c r="P162">
        <v>153</v>
      </c>
      <c r="Q162">
        <v>157</v>
      </c>
      <c r="R162">
        <v>159</v>
      </c>
      <c r="S162">
        <v>160</v>
      </c>
      <c r="T162">
        <v>160</v>
      </c>
      <c r="U162">
        <v>161</v>
      </c>
      <c r="V162">
        <v>161</v>
      </c>
      <c r="W162">
        <f>wzrost[[#This Row],[19lat]]-wzrost[[#This Row],[dlugosc_ur]]</f>
        <v>111</v>
      </c>
      <c r="X162">
        <f>wzrost[[#This Row],[19lat]]-wzrost[[#This Row],[15lat]]</f>
        <v>2</v>
      </c>
      <c r="Y162">
        <f>IF(wzrost[[#This Row],[1rok]]&lt;=5,IF(wzrost[[#This Row],[plec]]="ch",1,0),0)</f>
        <v>0</v>
      </c>
      <c r="Z162" s="1"/>
      <c r="AA162" s="1"/>
      <c r="AB162" s="1" t="e">
        <f>_xlfn.PERCENTILE.INC(wzrost[1rok],5)</f>
        <v>#NUM!</v>
      </c>
      <c r="BC162" s="6">
        <v>54</v>
      </c>
      <c r="BD162" s="6">
        <v>75</v>
      </c>
      <c r="BE162" s="6">
        <v>88</v>
      </c>
      <c r="BF162" s="6">
        <v>97</v>
      </c>
      <c r="BG162" s="6">
        <v>105</v>
      </c>
      <c r="BH162" s="6">
        <v>112</v>
      </c>
      <c r="BI162" s="6">
        <v>118</v>
      </c>
      <c r="BJ162" s="6">
        <v>123</v>
      </c>
      <c r="BK162" s="6">
        <v>129</v>
      </c>
      <c r="BL162" s="6">
        <v>135</v>
      </c>
      <c r="BM162" s="6">
        <v>140</v>
      </c>
      <c r="BN162" s="6">
        <v>145</v>
      </c>
      <c r="BO162" s="6">
        <v>151</v>
      </c>
      <c r="BP162" s="6">
        <v>158</v>
      </c>
      <c r="BQ162" s="6">
        <v>166</v>
      </c>
      <c r="BR162" s="6">
        <v>172</v>
      </c>
      <c r="BS162" s="6">
        <v>176</v>
      </c>
      <c r="BT162" s="6">
        <v>178</v>
      </c>
      <c r="BU162" s="6">
        <v>179</v>
      </c>
      <c r="BV162" s="6">
        <v>179</v>
      </c>
      <c r="BW162" s="7">
        <v>125</v>
      </c>
      <c r="BX162" s="11">
        <f t="shared" si="46"/>
        <v>21</v>
      </c>
      <c r="BY162" s="11">
        <f t="shared" si="47"/>
        <v>13</v>
      </c>
      <c r="BZ162" s="11">
        <f t="shared" si="48"/>
        <v>9</v>
      </c>
      <c r="CA162" s="11">
        <f t="shared" si="49"/>
        <v>8</v>
      </c>
      <c r="CB162" s="11">
        <f t="shared" si="50"/>
        <v>7</v>
      </c>
      <c r="CC162" s="11">
        <f t="shared" si="51"/>
        <v>6</v>
      </c>
      <c r="CD162" s="11">
        <f t="shared" si="52"/>
        <v>5</v>
      </c>
      <c r="CE162" s="11">
        <f t="shared" si="53"/>
        <v>6</v>
      </c>
      <c r="CF162" s="11">
        <f t="shared" si="54"/>
        <v>6</v>
      </c>
      <c r="CG162" s="11">
        <f t="shared" si="55"/>
        <v>5</v>
      </c>
      <c r="CH162" s="11">
        <f t="shared" si="56"/>
        <v>5</v>
      </c>
      <c r="CI162" s="11">
        <f t="shared" si="57"/>
        <v>6</v>
      </c>
      <c r="CJ162" s="11">
        <f t="shared" si="58"/>
        <v>7</v>
      </c>
      <c r="CK162" s="11">
        <f t="shared" si="59"/>
        <v>8</v>
      </c>
      <c r="CL162" s="11">
        <f t="shared" si="60"/>
        <v>6</v>
      </c>
      <c r="CM162" s="11">
        <f t="shared" si="61"/>
        <v>4</v>
      </c>
      <c r="CN162" s="11">
        <f t="shared" si="62"/>
        <v>2</v>
      </c>
      <c r="CO162" s="11">
        <f t="shared" si="63"/>
        <v>1</v>
      </c>
      <c r="CP162" s="11">
        <f t="shared" si="64"/>
        <v>0</v>
      </c>
      <c r="CS162" s="6">
        <v>57</v>
      </c>
      <c r="CT162" s="6">
        <v>74</v>
      </c>
      <c r="CU162" s="6">
        <v>90</v>
      </c>
      <c r="CV162" s="6">
        <v>100</v>
      </c>
      <c r="CW162" s="6">
        <v>108</v>
      </c>
      <c r="CX162" s="6">
        <v>116</v>
      </c>
      <c r="CY162" s="6">
        <v>122</v>
      </c>
      <c r="CZ162" s="6">
        <v>128</v>
      </c>
      <c r="DA162" s="6">
        <v>134</v>
      </c>
      <c r="DB162" s="6">
        <v>141</v>
      </c>
      <c r="DC162" s="6">
        <v>147</v>
      </c>
      <c r="DD162" s="6">
        <v>154</v>
      </c>
      <c r="DE162" s="6">
        <v>160</v>
      </c>
      <c r="DF162" s="6">
        <v>166</v>
      </c>
      <c r="DG162" s="6">
        <v>169</v>
      </c>
      <c r="DH162" s="6">
        <v>171</v>
      </c>
      <c r="DI162" s="6">
        <v>172</v>
      </c>
      <c r="DJ162" s="6">
        <v>172</v>
      </c>
      <c r="DK162" s="6">
        <v>172</v>
      </c>
      <c r="DL162" s="6">
        <v>172</v>
      </c>
      <c r="DM162" s="6">
        <v>115</v>
      </c>
      <c r="DN162" s="6">
        <f>Tabela2[[#This Row],[1rok]]-Tabela2[[#This Row],[dlugosc_ur]]</f>
        <v>17</v>
      </c>
      <c r="DO162" s="14">
        <f>Tabela2[[#This Row],[2lata]]-Tabela2[[#This Row],[1rok]]</f>
        <v>16</v>
      </c>
      <c r="DP162" s="14">
        <f>Tabela2[[#This Row],[3lata]]-Tabela2[[#This Row],[2lata]]</f>
        <v>10</v>
      </c>
      <c r="DQ162" s="14">
        <f>Tabela2[[#This Row],[4lata]]-Tabela2[[#This Row],[3lata]]</f>
        <v>8</v>
      </c>
      <c r="DR162" s="14">
        <f>Tabela2[[#This Row],[5lat]]-Tabela2[[#This Row],[4lata]]</f>
        <v>8</v>
      </c>
      <c r="DS162" s="14">
        <f>Tabela2[[#This Row],[6lat]]-Tabela2[[#This Row],[5lat]]</f>
        <v>6</v>
      </c>
      <c r="DT162" s="14">
        <f>Tabela2[[#This Row],[7lat]]-Tabela2[[#This Row],[6lat]]</f>
        <v>6</v>
      </c>
      <c r="DU162" s="14">
        <f>Tabela2[[#This Row],[8lat]]-Tabela2[[#This Row],[7lat]]</f>
        <v>6</v>
      </c>
      <c r="DV162" s="14">
        <f>Tabela2[[#This Row],[9lat]]-Tabela2[[#This Row],[8lat]]</f>
        <v>7</v>
      </c>
      <c r="DW162" s="14">
        <f>Tabela2[[#This Row],[10lat]]-Tabela2[[#This Row],[9lat]]</f>
        <v>6</v>
      </c>
      <c r="DX162" s="14">
        <f>Tabela2[[#This Row],[11lat]]-Tabela2[[#This Row],[10lat]]</f>
        <v>7</v>
      </c>
      <c r="DY162" s="14">
        <f>Tabela2[[#This Row],[12lat]]-Tabela2[[#This Row],[11lat]]</f>
        <v>6</v>
      </c>
      <c r="DZ162" s="14">
        <f>Tabela2[[#This Row],[13lat]]-Tabela2[[#This Row],[12lat]]</f>
        <v>6</v>
      </c>
      <c r="EA162" s="14">
        <f>Tabela2[[#This Row],[14lat]]-Tabela2[[#This Row],[13lat]]</f>
        <v>3</v>
      </c>
      <c r="EB162" s="14">
        <f>Tabela2[[#This Row],[15lat]]-Tabela2[[#This Row],[14lat]]</f>
        <v>2</v>
      </c>
      <c r="EC162" s="14">
        <f>Tabela2[[#This Row],[16lat]]-Tabela2[[#This Row],[15lat]]</f>
        <v>1</v>
      </c>
      <c r="ED162" s="14">
        <f>Tabela2[[#This Row],[17 lat]]-Tabela2[[#This Row],[16lat]]</f>
        <v>0</v>
      </c>
      <c r="EE162" s="14">
        <f>Tabela2[[#This Row],[18lat]]-Tabela2[[#This Row],[17 lat]]</f>
        <v>0</v>
      </c>
      <c r="EF162" s="14">
        <f>Tabela2[[#This Row],[19lat]]-Tabela2[[#This Row],[18lat]]</f>
        <v>0</v>
      </c>
    </row>
    <row r="163" spans="1:136" x14ac:dyDescent="0.25">
      <c r="A163">
        <v>1267</v>
      </c>
      <c r="B163" s="1" t="s">
        <v>22</v>
      </c>
      <c r="C163">
        <v>48</v>
      </c>
      <c r="D163">
        <v>67</v>
      </c>
      <c r="E163">
        <v>84</v>
      </c>
      <c r="F163">
        <v>92</v>
      </c>
      <c r="G163">
        <v>100</v>
      </c>
      <c r="H163">
        <v>106</v>
      </c>
      <c r="I163">
        <v>111</v>
      </c>
      <c r="J163">
        <v>117</v>
      </c>
      <c r="K163">
        <v>122</v>
      </c>
      <c r="L163">
        <v>128</v>
      </c>
      <c r="M163">
        <v>134</v>
      </c>
      <c r="N163">
        <v>140</v>
      </c>
      <c r="O163">
        <v>146</v>
      </c>
      <c r="P163">
        <v>152</v>
      </c>
      <c r="Q163">
        <v>155</v>
      </c>
      <c r="R163">
        <v>157</v>
      </c>
      <c r="S163">
        <v>158</v>
      </c>
      <c r="T163">
        <v>158</v>
      </c>
      <c r="U163">
        <v>159</v>
      </c>
      <c r="V163">
        <v>159</v>
      </c>
      <c r="W163">
        <f>wzrost[[#This Row],[19lat]]-wzrost[[#This Row],[dlugosc_ur]]</f>
        <v>111</v>
      </c>
      <c r="X163">
        <f>wzrost[[#This Row],[19lat]]-wzrost[[#This Row],[15lat]]</f>
        <v>2</v>
      </c>
      <c r="Y163">
        <f>IF(wzrost[[#This Row],[1rok]]&lt;=5,IF(wzrost[[#This Row],[plec]]="ch",1,0),0)</f>
        <v>0</v>
      </c>
      <c r="Z163" s="1"/>
      <c r="AA163" s="1"/>
      <c r="AB163" s="1" t="e">
        <f>_xlfn.PERCENTILE.INC(wzrost[1rok],5)</f>
        <v>#NUM!</v>
      </c>
      <c r="BC163" s="8">
        <v>54</v>
      </c>
      <c r="BD163" s="8">
        <v>75</v>
      </c>
      <c r="BE163" s="8">
        <v>88</v>
      </c>
      <c r="BF163" s="8">
        <v>97</v>
      </c>
      <c r="BG163" s="8">
        <v>104</v>
      </c>
      <c r="BH163" s="8">
        <v>111</v>
      </c>
      <c r="BI163" s="8">
        <v>117</v>
      </c>
      <c r="BJ163" s="8">
        <v>123</v>
      </c>
      <c r="BK163" s="8">
        <v>129</v>
      </c>
      <c r="BL163" s="8">
        <v>134</v>
      </c>
      <c r="BM163" s="8">
        <v>140</v>
      </c>
      <c r="BN163" s="8">
        <v>145</v>
      </c>
      <c r="BO163" s="8">
        <v>151</v>
      </c>
      <c r="BP163" s="8">
        <v>158</v>
      </c>
      <c r="BQ163" s="8">
        <v>165</v>
      </c>
      <c r="BR163" s="8">
        <v>171</v>
      </c>
      <c r="BS163" s="8">
        <v>175</v>
      </c>
      <c r="BT163" s="8">
        <v>178</v>
      </c>
      <c r="BU163" s="8">
        <v>178</v>
      </c>
      <c r="BV163" s="8">
        <v>179</v>
      </c>
      <c r="BW163" s="9">
        <v>125</v>
      </c>
      <c r="BX163" s="11">
        <f t="shared" si="46"/>
        <v>21</v>
      </c>
      <c r="BY163" s="11">
        <f t="shared" si="47"/>
        <v>13</v>
      </c>
      <c r="BZ163" s="11">
        <f t="shared" si="48"/>
        <v>9</v>
      </c>
      <c r="CA163" s="11">
        <f t="shared" si="49"/>
        <v>7</v>
      </c>
      <c r="CB163" s="11">
        <f t="shared" si="50"/>
        <v>7</v>
      </c>
      <c r="CC163" s="11">
        <f t="shared" si="51"/>
        <v>6</v>
      </c>
      <c r="CD163" s="11">
        <f t="shared" si="52"/>
        <v>6</v>
      </c>
      <c r="CE163" s="11">
        <f t="shared" si="53"/>
        <v>6</v>
      </c>
      <c r="CF163" s="11">
        <f t="shared" si="54"/>
        <v>5</v>
      </c>
      <c r="CG163" s="11">
        <f t="shared" si="55"/>
        <v>6</v>
      </c>
      <c r="CH163" s="11">
        <f t="shared" si="56"/>
        <v>5</v>
      </c>
      <c r="CI163" s="11">
        <f t="shared" si="57"/>
        <v>6</v>
      </c>
      <c r="CJ163" s="11">
        <f t="shared" si="58"/>
        <v>7</v>
      </c>
      <c r="CK163" s="11">
        <f t="shared" si="59"/>
        <v>7</v>
      </c>
      <c r="CL163" s="11">
        <f t="shared" si="60"/>
        <v>6</v>
      </c>
      <c r="CM163" s="11">
        <f t="shared" si="61"/>
        <v>4</v>
      </c>
      <c r="CN163" s="11">
        <f t="shared" si="62"/>
        <v>3</v>
      </c>
      <c r="CO163" s="11">
        <f t="shared" si="63"/>
        <v>0</v>
      </c>
      <c r="CP163" s="11">
        <f t="shared" si="64"/>
        <v>1</v>
      </c>
      <c r="CS163" s="8">
        <v>48</v>
      </c>
      <c r="CT163" s="8">
        <v>67</v>
      </c>
      <c r="CU163" s="8">
        <v>85</v>
      </c>
      <c r="CV163" s="8">
        <v>95</v>
      </c>
      <c r="CW163" s="8">
        <v>102</v>
      </c>
      <c r="CX163" s="8">
        <v>109</v>
      </c>
      <c r="CY163" s="8">
        <v>115</v>
      </c>
      <c r="CZ163" s="8">
        <v>120</v>
      </c>
      <c r="DA163" s="8">
        <v>126</v>
      </c>
      <c r="DB163" s="8">
        <v>132</v>
      </c>
      <c r="DC163" s="8">
        <v>138</v>
      </c>
      <c r="DD163" s="8">
        <v>145</v>
      </c>
      <c r="DE163" s="8">
        <v>151</v>
      </c>
      <c r="DF163" s="8">
        <v>156</v>
      </c>
      <c r="DG163" s="8">
        <v>159</v>
      </c>
      <c r="DH163" s="8">
        <v>161</v>
      </c>
      <c r="DI163" s="8">
        <v>162</v>
      </c>
      <c r="DJ163" s="8">
        <v>163</v>
      </c>
      <c r="DK163" s="8">
        <v>163</v>
      </c>
      <c r="DL163" s="8">
        <v>163</v>
      </c>
      <c r="DM163" s="8">
        <v>115</v>
      </c>
      <c r="DN163" s="6">
        <f>Tabela2[[#This Row],[1rok]]-Tabela2[[#This Row],[dlugosc_ur]]</f>
        <v>19</v>
      </c>
      <c r="DO163" s="14">
        <f>Tabela2[[#This Row],[2lata]]-Tabela2[[#This Row],[1rok]]</f>
        <v>18</v>
      </c>
      <c r="DP163" s="14">
        <f>Tabela2[[#This Row],[3lata]]-Tabela2[[#This Row],[2lata]]</f>
        <v>10</v>
      </c>
      <c r="DQ163" s="14">
        <f>Tabela2[[#This Row],[4lata]]-Tabela2[[#This Row],[3lata]]</f>
        <v>7</v>
      </c>
      <c r="DR163" s="14">
        <f>Tabela2[[#This Row],[5lat]]-Tabela2[[#This Row],[4lata]]</f>
        <v>7</v>
      </c>
      <c r="DS163" s="14">
        <f>Tabela2[[#This Row],[6lat]]-Tabela2[[#This Row],[5lat]]</f>
        <v>6</v>
      </c>
      <c r="DT163" s="14">
        <f>Tabela2[[#This Row],[7lat]]-Tabela2[[#This Row],[6lat]]</f>
        <v>5</v>
      </c>
      <c r="DU163" s="14">
        <f>Tabela2[[#This Row],[8lat]]-Tabela2[[#This Row],[7lat]]</f>
        <v>6</v>
      </c>
      <c r="DV163" s="14">
        <f>Tabela2[[#This Row],[9lat]]-Tabela2[[#This Row],[8lat]]</f>
        <v>6</v>
      </c>
      <c r="DW163" s="14">
        <f>Tabela2[[#This Row],[10lat]]-Tabela2[[#This Row],[9lat]]</f>
        <v>6</v>
      </c>
      <c r="DX163" s="14">
        <f>Tabela2[[#This Row],[11lat]]-Tabela2[[#This Row],[10lat]]</f>
        <v>7</v>
      </c>
      <c r="DY163" s="14">
        <f>Tabela2[[#This Row],[12lat]]-Tabela2[[#This Row],[11lat]]</f>
        <v>6</v>
      </c>
      <c r="DZ163" s="14">
        <f>Tabela2[[#This Row],[13lat]]-Tabela2[[#This Row],[12lat]]</f>
        <v>5</v>
      </c>
      <c r="EA163" s="14">
        <f>Tabela2[[#This Row],[14lat]]-Tabela2[[#This Row],[13lat]]</f>
        <v>3</v>
      </c>
      <c r="EB163" s="14">
        <f>Tabela2[[#This Row],[15lat]]-Tabela2[[#This Row],[14lat]]</f>
        <v>2</v>
      </c>
      <c r="EC163" s="14">
        <f>Tabela2[[#This Row],[16lat]]-Tabela2[[#This Row],[15lat]]</f>
        <v>1</v>
      </c>
      <c r="ED163" s="14">
        <f>Tabela2[[#This Row],[17 lat]]-Tabela2[[#This Row],[16lat]]</f>
        <v>1</v>
      </c>
      <c r="EE163" s="14">
        <f>Tabela2[[#This Row],[18lat]]-Tabela2[[#This Row],[17 lat]]</f>
        <v>0</v>
      </c>
      <c r="EF163" s="14">
        <f>Tabela2[[#This Row],[19lat]]-Tabela2[[#This Row],[18lat]]</f>
        <v>0</v>
      </c>
    </row>
    <row r="164" spans="1:136" x14ac:dyDescent="0.25">
      <c r="A164">
        <v>1288</v>
      </c>
      <c r="B164" s="1" t="s">
        <v>22</v>
      </c>
      <c r="C164">
        <v>49</v>
      </c>
      <c r="D164">
        <v>67</v>
      </c>
      <c r="E164">
        <v>84</v>
      </c>
      <c r="F164">
        <v>93</v>
      </c>
      <c r="G164">
        <v>100</v>
      </c>
      <c r="H164">
        <v>107</v>
      </c>
      <c r="I164">
        <v>112</v>
      </c>
      <c r="J164">
        <v>118</v>
      </c>
      <c r="K164">
        <v>123</v>
      </c>
      <c r="L164">
        <v>129</v>
      </c>
      <c r="M164">
        <v>135</v>
      </c>
      <c r="N164">
        <v>141</v>
      </c>
      <c r="O164">
        <v>147</v>
      </c>
      <c r="P164">
        <v>153</v>
      </c>
      <c r="Q164">
        <v>156</v>
      </c>
      <c r="R164">
        <v>158</v>
      </c>
      <c r="S164">
        <v>159</v>
      </c>
      <c r="T164">
        <v>159</v>
      </c>
      <c r="U164">
        <v>160</v>
      </c>
      <c r="V164">
        <v>160</v>
      </c>
      <c r="W164">
        <f>wzrost[[#This Row],[19lat]]-wzrost[[#This Row],[dlugosc_ur]]</f>
        <v>111</v>
      </c>
      <c r="X164">
        <f>wzrost[[#This Row],[19lat]]-wzrost[[#This Row],[15lat]]</f>
        <v>2</v>
      </c>
      <c r="Y164">
        <f>IF(wzrost[[#This Row],[1rok]]&lt;=5,IF(wzrost[[#This Row],[plec]]="ch",1,0),0)</f>
        <v>0</v>
      </c>
      <c r="Z164" s="1"/>
      <c r="AA164" s="1"/>
      <c r="AB164" s="1" t="e">
        <f>_xlfn.PERCENTILE.INC(wzrost[1rok],5)</f>
        <v>#NUM!</v>
      </c>
      <c r="BC164" s="6">
        <v>59</v>
      </c>
      <c r="BD164" s="6">
        <v>79</v>
      </c>
      <c r="BE164" s="6">
        <v>90</v>
      </c>
      <c r="BF164" s="6">
        <v>100</v>
      </c>
      <c r="BG164" s="6">
        <v>107</v>
      </c>
      <c r="BH164" s="6">
        <v>114</v>
      </c>
      <c r="BI164" s="6">
        <v>121</v>
      </c>
      <c r="BJ164" s="6">
        <v>127</v>
      </c>
      <c r="BK164" s="6">
        <v>133</v>
      </c>
      <c r="BL164" s="6">
        <v>138</v>
      </c>
      <c r="BM164" s="6">
        <v>144</v>
      </c>
      <c r="BN164" s="6">
        <v>150</v>
      </c>
      <c r="BO164" s="6">
        <v>156</v>
      </c>
      <c r="BP164" s="6">
        <v>163</v>
      </c>
      <c r="BQ164" s="6">
        <v>171</v>
      </c>
      <c r="BR164" s="6">
        <v>177</v>
      </c>
      <c r="BS164" s="6">
        <v>181</v>
      </c>
      <c r="BT164" s="6">
        <v>183</v>
      </c>
      <c r="BU164" s="6">
        <v>184</v>
      </c>
      <c r="BV164" s="6">
        <v>184</v>
      </c>
      <c r="BW164" s="7">
        <v>125</v>
      </c>
      <c r="BX164" s="11">
        <f t="shared" si="46"/>
        <v>20</v>
      </c>
      <c r="BY164" s="11">
        <f t="shared" si="47"/>
        <v>11</v>
      </c>
      <c r="BZ164" s="11">
        <f t="shared" si="48"/>
        <v>10</v>
      </c>
      <c r="CA164" s="11">
        <f t="shared" si="49"/>
        <v>7</v>
      </c>
      <c r="CB164" s="11">
        <f t="shared" si="50"/>
        <v>7</v>
      </c>
      <c r="CC164" s="11">
        <f t="shared" si="51"/>
        <v>7</v>
      </c>
      <c r="CD164" s="11">
        <f t="shared" si="52"/>
        <v>6</v>
      </c>
      <c r="CE164" s="11">
        <f t="shared" si="53"/>
        <v>6</v>
      </c>
      <c r="CF164" s="11">
        <f t="shared" si="54"/>
        <v>5</v>
      </c>
      <c r="CG164" s="11">
        <f t="shared" si="55"/>
        <v>6</v>
      </c>
      <c r="CH164" s="11">
        <f t="shared" si="56"/>
        <v>6</v>
      </c>
      <c r="CI164" s="11">
        <f t="shared" si="57"/>
        <v>6</v>
      </c>
      <c r="CJ164" s="11">
        <f t="shared" si="58"/>
        <v>7</v>
      </c>
      <c r="CK164" s="11">
        <f t="shared" si="59"/>
        <v>8</v>
      </c>
      <c r="CL164" s="11">
        <f t="shared" si="60"/>
        <v>6</v>
      </c>
      <c r="CM164" s="11">
        <f t="shared" si="61"/>
        <v>4</v>
      </c>
      <c r="CN164" s="11">
        <f t="shared" si="62"/>
        <v>2</v>
      </c>
      <c r="CO164" s="11">
        <f t="shared" si="63"/>
        <v>1</v>
      </c>
      <c r="CP164" s="11">
        <f t="shared" si="64"/>
        <v>0</v>
      </c>
      <c r="CS164" s="6">
        <v>54</v>
      </c>
      <c r="CT164" s="6">
        <v>73</v>
      </c>
      <c r="CU164" s="6">
        <v>89</v>
      </c>
      <c r="CV164" s="6">
        <v>98</v>
      </c>
      <c r="CW164" s="6">
        <v>106</v>
      </c>
      <c r="CX164" s="6">
        <v>113</v>
      </c>
      <c r="CY164" s="6">
        <v>119</v>
      </c>
      <c r="CZ164" s="6">
        <v>125</v>
      </c>
      <c r="DA164" s="6">
        <v>131</v>
      </c>
      <c r="DB164" s="6">
        <v>137</v>
      </c>
      <c r="DC164" s="6">
        <v>144</v>
      </c>
      <c r="DD164" s="6">
        <v>150</v>
      </c>
      <c r="DE164" s="6">
        <v>157</v>
      </c>
      <c r="DF164" s="6">
        <v>162</v>
      </c>
      <c r="DG164" s="6">
        <v>165</v>
      </c>
      <c r="DH164" s="6">
        <v>167</v>
      </c>
      <c r="DI164" s="6">
        <v>168</v>
      </c>
      <c r="DJ164" s="6">
        <v>169</v>
      </c>
      <c r="DK164" s="6">
        <v>169</v>
      </c>
      <c r="DL164" s="6">
        <v>169</v>
      </c>
      <c r="DM164" s="6">
        <v>115</v>
      </c>
      <c r="DN164" s="6">
        <f>Tabela2[[#This Row],[1rok]]-Tabela2[[#This Row],[dlugosc_ur]]</f>
        <v>19</v>
      </c>
      <c r="DO164" s="14">
        <f>Tabela2[[#This Row],[2lata]]-Tabela2[[#This Row],[1rok]]</f>
        <v>16</v>
      </c>
      <c r="DP164" s="14">
        <f>Tabela2[[#This Row],[3lata]]-Tabela2[[#This Row],[2lata]]</f>
        <v>9</v>
      </c>
      <c r="DQ164" s="14">
        <f>Tabela2[[#This Row],[4lata]]-Tabela2[[#This Row],[3lata]]</f>
        <v>8</v>
      </c>
      <c r="DR164" s="14">
        <f>Tabela2[[#This Row],[5lat]]-Tabela2[[#This Row],[4lata]]</f>
        <v>7</v>
      </c>
      <c r="DS164" s="14">
        <f>Tabela2[[#This Row],[6lat]]-Tabela2[[#This Row],[5lat]]</f>
        <v>6</v>
      </c>
      <c r="DT164" s="14">
        <f>Tabela2[[#This Row],[7lat]]-Tabela2[[#This Row],[6lat]]</f>
        <v>6</v>
      </c>
      <c r="DU164" s="14">
        <f>Tabela2[[#This Row],[8lat]]-Tabela2[[#This Row],[7lat]]</f>
        <v>6</v>
      </c>
      <c r="DV164" s="14">
        <f>Tabela2[[#This Row],[9lat]]-Tabela2[[#This Row],[8lat]]</f>
        <v>6</v>
      </c>
      <c r="DW164" s="14">
        <f>Tabela2[[#This Row],[10lat]]-Tabela2[[#This Row],[9lat]]</f>
        <v>7</v>
      </c>
      <c r="DX164" s="14">
        <f>Tabela2[[#This Row],[11lat]]-Tabela2[[#This Row],[10lat]]</f>
        <v>6</v>
      </c>
      <c r="DY164" s="14">
        <f>Tabela2[[#This Row],[12lat]]-Tabela2[[#This Row],[11lat]]</f>
        <v>7</v>
      </c>
      <c r="DZ164" s="14">
        <f>Tabela2[[#This Row],[13lat]]-Tabela2[[#This Row],[12lat]]</f>
        <v>5</v>
      </c>
      <c r="EA164" s="14">
        <f>Tabela2[[#This Row],[14lat]]-Tabela2[[#This Row],[13lat]]</f>
        <v>3</v>
      </c>
      <c r="EB164" s="14">
        <f>Tabela2[[#This Row],[15lat]]-Tabela2[[#This Row],[14lat]]</f>
        <v>2</v>
      </c>
      <c r="EC164" s="14">
        <f>Tabela2[[#This Row],[16lat]]-Tabela2[[#This Row],[15lat]]</f>
        <v>1</v>
      </c>
      <c r="ED164" s="14">
        <f>Tabela2[[#This Row],[17 lat]]-Tabela2[[#This Row],[16lat]]</f>
        <v>1</v>
      </c>
      <c r="EE164" s="14">
        <f>Tabela2[[#This Row],[18lat]]-Tabela2[[#This Row],[17 lat]]</f>
        <v>0</v>
      </c>
      <c r="EF164" s="14">
        <f>Tabela2[[#This Row],[19lat]]-Tabela2[[#This Row],[18lat]]</f>
        <v>0</v>
      </c>
    </row>
    <row r="165" spans="1:136" x14ac:dyDescent="0.25">
      <c r="A165">
        <v>1303</v>
      </c>
      <c r="B165" s="1" t="s">
        <v>22</v>
      </c>
      <c r="C165">
        <v>48</v>
      </c>
      <c r="D165">
        <v>67</v>
      </c>
      <c r="E165">
        <v>84</v>
      </c>
      <c r="F165">
        <v>93</v>
      </c>
      <c r="G165">
        <v>100</v>
      </c>
      <c r="H165">
        <v>107</v>
      </c>
      <c r="I165">
        <v>112</v>
      </c>
      <c r="J165">
        <v>117</v>
      </c>
      <c r="K165">
        <v>123</v>
      </c>
      <c r="L165">
        <v>129</v>
      </c>
      <c r="M165">
        <v>135</v>
      </c>
      <c r="N165">
        <v>141</v>
      </c>
      <c r="O165">
        <v>147</v>
      </c>
      <c r="P165">
        <v>152</v>
      </c>
      <c r="Q165">
        <v>156</v>
      </c>
      <c r="R165">
        <v>158</v>
      </c>
      <c r="S165">
        <v>159</v>
      </c>
      <c r="T165">
        <v>159</v>
      </c>
      <c r="U165">
        <v>159</v>
      </c>
      <c r="V165">
        <v>159</v>
      </c>
      <c r="W165">
        <f>wzrost[[#This Row],[19lat]]-wzrost[[#This Row],[dlugosc_ur]]</f>
        <v>111</v>
      </c>
      <c r="X165">
        <f>wzrost[[#This Row],[19lat]]-wzrost[[#This Row],[15lat]]</f>
        <v>1</v>
      </c>
      <c r="Y165">
        <f>IF(wzrost[[#This Row],[1rok]]&lt;=5,IF(wzrost[[#This Row],[plec]]="ch",1,0),0)</f>
        <v>0</v>
      </c>
      <c r="Z165" s="1"/>
      <c r="AA165" s="1"/>
      <c r="AB165" s="1" t="e">
        <f>_xlfn.PERCENTILE.INC(wzrost[1rok],5)</f>
        <v>#NUM!</v>
      </c>
      <c r="BC165" s="8">
        <v>54</v>
      </c>
      <c r="BD165" s="8">
        <v>76</v>
      </c>
      <c r="BE165" s="8">
        <v>88</v>
      </c>
      <c r="BF165" s="8">
        <v>98</v>
      </c>
      <c r="BG165" s="8">
        <v>105</v>
      </c>
      <c r="BH165" s="8">
        <v>112</v>
      </c>
      <c r="BI165" s="8">
        <v>118</v>
      </c>
      <c r="BJ165" s="8">
        <v>124</v>
      </c>
      <c r="BK165" s="8">
        <v>129</v>
      </c>
      <c r="BL165" s="8">
        <v>135</v>
      </c>
      <c r="BM165" s="8">
        <v>140</v>
      </c>
      <c r="BN165" s="8">
        <v>145</v>
      </c>
      <c r="BO165" s="8">
        <v>151</v>
      </c>
      <c r="BP165" s="8">
        <v>158</v>
      </c>
      <c r="BQ165" s="8">
        <v>166</v>
      </c>
      <c r="BR165" s="8">
        <v>172</v>
      </c>
      <c r="BS165" s="8">
        <v>176</v>
      </c>
      <c r="BT165" s="8">
        <v>178</v>
      </c>
      <c r="BU165" s="8">
        <v>179</v>
      </c>
      <c r="BV165" s="8">
        <v>179</v>
      </c>
      <c r="BW165" s="9">
        <v>125</v>
      </c>
      <c r="BX165" s="11">
        <f t="shared" si="46"/>
        <v>22</v>
      </c>
      <c r="BY165" s="11">
        <f t="shared" si="47"/>
        <v>12</v>
      </c>
      <c r="BZ165" s="11">
        <f t="shared" si="48"/>
        <v>10</v>
      </c>
      <c r="CA165" s="11">
        <f t="shared" si="49"/>
        <v>7</v>
      </c>
      <c r="CB165" s="11">
        <f t="shared" si="50"/>
        <v>7</v>
      </c>
      <c r="CC165" s="11">
        <f t="shared" si="51"/>
        <v>6</v>
      </c>
      <c r="CD165" s="11">
        <f t="shared" si="52"/>
        <v>6</v>
      </c>
      <c r="CE165" s="11">
        <f t="shared" si="53"/>
        <v>5</v>
      </c>
      <c r="CF165" s="11">
        <f t="shared" si="54"/>
        <v>6</v>
      </c>
      <c r="CG165" s="11">
        <f t="shared" si="55"/>
        <v>5</v>
      </c>
      <c r="CH165" s="11">
        <f t="shared" si="56"/>
        <v>5</v>
      </c>
      <c r="CI165" s="11">
        <f t="shared" si="57"/>
        <v>6</v>
      </c>
      <c r="CJ165" s="11">
        <f t="shared" si="58"/>
        <v>7</v>
      </c>
      <c r="CK165" s="11">
        <f t="shared" si="59"/>
        <v>8</v>
      </c>
      <c r="CL165" s="11">
        <f t="shared" si="60"/>
        <v>6</v>
      </c>
      <c r="CM165" s="11">
        <f t="shared" si="61"/>
        <v>4</v>
      </c>
      <c r="CN165" s="11">
        <f t="shared" si="62"/>
        <v>2</v>
      </c>
      <c r="CO165" s="11">
        <f t="shared" si="63"/>
        <v>1</v>
      </c>
      <c r="CP165" s="11">
        <f t="shared" si="64"/>
        <v>0</v>
      </c>
      <c r="CS165" s="8">
        <v>49</v>
      </c>
      <c r="CT165" s="8">
        <v>67</v>
      </c>
      <c r="CU165" s="8">
        <v>86</v>
      </c>
      <c r="CV165" s="8">
        <v>95</v>
      </c>
      <c r="CW165" s="8">
        <v>103</v>
      </c>
      <c r="CX165" s="8">
        <v>110</v>
      </c>
      <c r="CY165" s="8">
        <v>116</v>
      </c>
      <c r="CZ165" s="8">
        <v>121</v>
      </c>
      <c r="DA165" s="8">
        <v>127</v>
      </c>
      <c r="DB165" s="8">
        <v>133</v>
      </c>
      <c r="DC165" s="8">
        <v>139</v>
      </c>
      <c r="DD165" s="8">
        <v>145</v>
      </c>
      <c r="DE165" s="8">
        <v>152</v>
      </c>
      <c r="DF165" s="8">
        <v>157</v>
      </c>
      <c r="DG165" s="8">
        <v>160</v>
      </c>
      <c r="DH165" s="8">
        <v>162</v>
      </c>
      <c r="DI165" s="8">
        <v>163</v>
      </c>
      <c r="DJ165" s="8">
        <v>163</v>
      </c>
      <c r="DK165" s="8">
        <v>164</v>
      </c>
      <c r="DL165" s="8">
        <v>164</v>
      </c>
      <c r="DM165" s="8">
        <v>115</v>
      </c>
      <c r="DN165" s="6">
        <f>Tabela2[[#This Row],[1rok]]-Tabela2[[#This Row],[dlugosc_ur]]</f>
        <v>18</v>
      </c>
      <c r="DO165" s="14">
        <f>Tabela2[[#This Row],[2lata]]-Tabela2[[#This Row],[1rok]]</f>
        <v>19</v>
      </c>
      <c r="DP165" s="14">
        <f>Tabela2[[#This Row],[3lata]]-Tabela2[[#This Row],[2lata]]</f>
        <v>9</v>
      </c>
      <c r="DQ165" s="14">
        <f>Tabela2[[#This Row],[4lata]]-Tabela2[[#This Row],[3lata]]</f>
        <v>8</v>
      </c>
      <c r="DR165" s="14">
        <f>Tabela2[[#This Row],[5lat]]-Tabela2[[#This Row],[4lata]]</f>
        <v>7</v>
      </c>
      <c r="DS165" s="14">
        <f>Tabela2[[#This Row],[6lat]]-Tabela2[[#This Row],[5lat]]</f>
        <v>6</v>
      </c>
      <c r="DT165" s="14">
        <f>Tabela2[[#This Row],[7lat]]-Tabela2[[#This Row],[6lat]]</f>
        <v>5</v>
      </c>
      <c r="DU165" s="14">
        <f>Tabela2[[#This Row],[8lat]]-Tabela2[[#This Row],[7lat]]</f>
        <v>6</v>
      </c>
      <c r="DV165" s="14">
        <f>Tabela2[[#This Row],[9lat]]-Tabela2[[#This Row],[8lat]]</f>
        <v>6</v>
      </c>
      <c r="DW165" s="14">
        <f>Tabela2[[#This Row],[10lat]]-Tabela2[[#This Row],[9lat]]</f>
        <v>6</v>
      </c>
      <c r="DX165" s="14">
        <f>Tabela2[[#This Row],[11lat]]-Tabela2[[#This Row],[10lat]]</f>
        <v>6</v>
      </c>
      <c r="DY165" s="14">
        <f>Tabela2[[#This Row],[12lat]]-Tabela2[[#This Row],[11lat]]</f>
        <v>7</v>
      </c>
      <c r="DZ165" s="14">
        <f>Tabela2[[#This Row],[13lat]]-Tabela2[[#This Row],[12lat]]</f>
        <v>5</v>
      </c>
      <c r="EA165" s="14">
        <f>Tabela2[[#This Row],[14lat]]-Tabela2[[#This Row],[13lat]]</f>
        <v>3</v>
      </c>
      <c r="EB165" s="14">
        <f>Tabela2[[#This Row],[15lat]]-Tabela2[[#This Row],[14lat]]</f>
        <v>2</v>
      </c>
      <c r="EC165" s="14">
        <f>Tabela2[[#This Row],[16lat]]-Tabela2[[#This Row],[15lat]]</f>
        <v>1</v>
      </c>
      <c r="ED165" s="14">
        <f>Tabela2[[#This Row],[17 lat]]-Tabela2[[#This Row],[16lat]]</f>
        <v>0</v>
      </c>
      <c r="EE165" s="14">
        <f>Tabela2[[#This Row],[18lat]]-Tabela2[[#This Row],[17 lat]]</f>
        <v>1</v>
      </c>
      <c r="EF165" s="14">
        <f>Tabela2[[#This Row],[19lat]]-Tabela2[[#This Row],[18lat]]</f>
        <v>0</v>
      </c>
    </row>
    <row r="166" spans="1:136" x14ac:dyDescent="0.25">
      <c r="A166">
        <v>1342</v>
      </c>
      <c r="B166" s="1" t="s">
        <v>22</v>
      </c>
      <c r="C166">
        <v>49</v>
      </c>
      <c r="D166">
        <v>67</v>
      </c>
      <c r="E166">
        <v>84</v>
      </c>
      <c r="F166">
        <v>93</v>
      </c>
      <c r="G166">
        <v>101</v>
      </c>
      <c r="H166">
        <v>107</v>
      </c>
      <c r="I166">
        <v>112</v>
      </c>
      <c r="J166">
        <v>118</v>
      </c>
      <c r="K166">
        <v>123</v>
      </c>
      <c r="L166">
        <v>129</v>
      </c>
      <c r="M166">
        <v>135</v>
      </c>
      <c r="N166">
        <v>141</v>
      </c>
      <c r="O166">
        <v>148</v>
      </c>
      <c r="P166">
        <v>153</v>
      </c>
      <c r="Q166">
        <v>156</v>
      </c>
      <c r="R166">
        <v>158</v>
      </c>
      <c r="S166">
        <v>159</v>
      </c>
      <c r="T166">
        <v>160</v>
      </c>
      <c r="U166">
        <v>160</v>
      </c>
      <c r="V166">
        <v>160</v>
      </c>
      <c r="W166">
        <f>wzrost[[#This Row],[19lat]]-wzrost[[#This Row],[dlugosc_ur]]</f>
        <v>111</v>
      </c>
      <c r="X166">
        <f>wzrost[[#This Row],[19lat]]-wzrost[[#This Row],[15lat]]</f>
        <v>2</v>
      </c>
      <c r="Y166">
        <f>IF(wzrost[[#This Row],[1rok]]&lt;=5,IF(wzrost[[#This Row],[plec]]="ch",1,0),0)</f>
        <v>0</v>
      </c>
      <c r="Z166" s="1"/>
      <c r="AA166" s="1"/>
      <c r="AB166" s="1" t="e">
        <f>_xlfn.PERCENTILE.INC(wzrost[1rok],5)</f>
        <v>#NUM!</v>
      </c>
      <c r="BC166" s="6">
        <v>58</v>
      </c>
      <c r="BD166" s="6">
        <v>78</v>
      </c>
      <c r="BE166" s="6">
        <v>89</v>
      </c>
      <c r="BF166" s="6">
        <v>99</v>
      </c>
      <c r="BG166" s="6">
        <v>107</v>
      </c>
      <c r="BH166" s="6">
        <v>114</v>
      </c>
      <c r="BI166" s="6">
        <v>120</v>
      </c>
      <c r="BJ166" s="6">
        <v>126</v>
      </c>
      <c r="BK166" s="6">
        <v>132</v>
      </c>
      <c r="BL166" s="6">
        <v>138</v>
      </c>
      <c r="BM166" s="6">
        <v>143</v>
      </c>
      <c r="BN166" s="6">
        <v>149</v>
      </c>
      <c r="BO166" s="6">
        <v>155</v>
      </c>
      <c r="BP166" s="6">
        <v>163</v>
      </c>
      <c r="BQ166" s="6">
        <v>170</v>
      </c>
      <c r="BR166" s="6">
        <v>176</v>
      </c>
      <c r="BS166" s="6">
        <v>180</v>
      </c>
      <c r="BT166" s="6">
        <v>182</v>
      </c>
      <c r="BU166" s="6">
        <v>183</v>
      </c>
      <c r="BV166" s="6">
        <v>183</v>
      </c>
      <c r="BW166" s="7">
        <v>125</v>
      </c>
      <c r="BX166" s="11">
        <f t="shared" si="46"/>
        <v>20</v>
      </c>
      <c r="BY166" s="11">
        <f t="shared" si="47"/>
        <v>11</v>
      </c>
      <c r="BZ166" s="11">
        <f t="shared" si="48"/>
        <v>10</v>
      </c>
      <c r="CA166" s="11">
        <f t="shared" si="49"/>
        <v>8</v>
      </c>
      <c r="CB166" s="11">
        <f t="shared" si="50"/>
        <v>7</v>
      </c>
      <c r="CC166" s="11">
        <f t="shared" si="51"/>
        <v>6</v>
      </c>
      <c r="CD166" s="11">
        <f t="shared" si="52"/>
        <v>6</v>
      </c>
      <c r="CE166" s="11">
        <f t="shared" si="53"/>
        <v>6</v>
      </c>
      <c r="CF166" s="11">
        <f t="shared" si="54"/>
        <v>6</v>
      </c>
      <c r="CG166" s="11">
        <f t="shared" si="55"/>
        <v>5</v>
      </c>
      <c r="CH166" s="11">
        <f t="shared" si="56"/>
        <v>6</v>
      </c>
      <c r="CI166" s="11">
        <f t="shared" si="57"/>
        <v>6</v>
      </c>
      <c r="CJ166" s="11">
        <f t="shared" si="58"/>
        <v>8</v>
      </c>
      <c r="CK166" s="11">
        <f t="shared" si="59"/>
        <v>7</v>
      </c>
      <c r="CL166" s="11">
        <f t="shared" si="60"/>
        <v>6</v>
      </c>
      <c r="CM166" s="11">
        <f t="shared" si="61"/>
        <v>4</v>
      </c>
      <c r="CN166" s="11">
        <f t="shared" si="62"/>
        <v>2</v>
      </c>
      <c r="CO166" s="11">
        <f t="shared" si="63"/>
        <v>1</v>
      </c>
      <c r="CP166" s="11">
        <f t="shared" si="64"/>
        <v>0</v>
      </c>
      <c r="CS166" s="6">
        <v>51</v>
      </c>
      <c r="CT166" s="6">
        <v>73</v>
      </c>
      <c r="CU166" s="6">
        <v>87</v>
      </c>
      <c r="CV166" s="6">
        <v>97</v>
      </c>
      <c r="CW166" s="6">
        <v>104</v>
      </c>
      <c r="CX166" s="6">
        <v>111</v>
      </c>
      <c r="CY166" s="6">
        <v>117</v>
      </c>
      <c r="CZ166" s="6">
        <v>123</v>
      </c>
      <c r="DA166" s="6">
        <v>129</v>
      </c>
      <c r="DB166" s="6">
        <v>135</v>
      </c>
      <c r="DC166" s="6">
        <v>141</v>
      </c>
      <c r="DD166" s="6">
        <v>147</v>
      </c>
      <c r="DE166" s="6">
        <v>154</v>
      </c>
      <c r="DF166" s="6">
        <v>159</v>
      </c>
      <c r="DG166" s="6">
        <v>163</v>
      </c>
      <c r="DH166" s="6">
        <v>164</v>
      </c>
      <c r="DI166" s="6">
        <v>165</v>
      </c>
      <c r="DJ166" s="6">
        <v>166</v>
      </c>
      <c r="DK166" s="6">
        <v>166</v>
      </c>
      <c r="DL166" s="6">
        <v>166</v>
      </c>
      <c r="DM166" s="6">
        <v>115</v>
      </c>
      <c r="DN166" s="6">
        <f>Tabela2[[#This Row],[1rok]]-Tabela2[[#This Row],[dlugosc_ur]]</f>
        <v>22</v>
      </c>
      <c r="DO166" s="14">
        <f>Tabela2[[#This Row],[2lata]]-Tabela2[[#This Row],[1rok]]</f>
        <v>14</v>
      </c>
      <c r="DP166" s="14">
        <f>Tabela2[[#This Row],[3lata]]-Tabela2[[#This Row],[2lata]]</f>
        <v>10</v>
      </c>
      <c r="DQ166" s="14">
        <f>Tabela2[[#This Row],[4lata]]-Tabela2[[#This Row],[3lata]]</f>
        <v>7</v>
      </c>
      <c r="DR166" s="14">
        <f>Tabela2[[#This Row],[5lat]]-Tabela2[[#This Row],[4lata]]</f>
        <v>7</v>
      </c>
      <c r="DS166" s="14">
        <f>Tabela2[[#This Row],[6lat]]-Tabela2[[#This Row],[5lat]]</f>
        <v>6</v>
      </c>
      <c r="DT166" s="14">
        <f>Tabela2[[#This Row],[7lat]]-Tabela2[[#This Row],[6lat]]</f>
        <v>6</v>
      </c>
      <c r="DU166" s="14">
        <f>Tabela2[[#This Row],[8lat]]-Tabela2[[#This Row],[7lat]]</f>
        <v>6</v>
      </c>
      <c r="DV166" s="14">
        <f>Tabela2[[#This Row],[9lat]]-Tabela2[[#This Row],[8lat]]</f>
        <v>6</v>
      </c>
      <c r="DW166" s="14">
        <f>Tabela2[[#This Row],[10lat]]-Tabela2[[#This Row],[9lat]]</f>
        <v>6</v>
      </c>
      <c r="DX166" s="14">
        <f>Tabela2[[#This Row],[11lat]]-Tabela2[[#This Row],[10lat]]</f>
        <v>6</v>
      </c>
      <c r="DY166" s="14">
        <f>Tabela2[[#This Row],[12lat]]-Tabela2[[#This Row],[11lat]]</f>
        <v>7</v>
      </c>
      <c r="DZ166" s="14">
        <f>Tabela2[[#This Row],[13lat]]-Tabela2[[#This Row],[12lat]]</f>
        <v>5</v>
      </c>
      <c r="EA166" s="14">
        <f>Tabela2[[#This Row],[14lat]]-Tabela2[[#This Row],[13lat]]</f>
        <v>4</v>
      </c>
      <c r="EB166" s="14">
        <f>Tabela2[[#This Row],[15lat]]-Tabela2[[#This Row],[14lat]]</f>
        <v>1</v>
      </c>
      <c r="EC166" s="14">
        <f>Tabela2[[#This Row],[16lat]]-Tabela2[[#This Row],[15lat]]</f>
        <v>1</v>
      </c>
      <c r="ED166" s="14">
        <f>Tabela2[[#This Row],[17 lat]]-Tabela2[[#This Row],[16lat]]</f>
        <v>1</v>
      </c>
      <c r="EE166" s="14">
        <f>Tabela2[[#This Row],[18lat]]-Tabela2[[#This Row],[17 lat]]</f>
        <v>0</v>
      </c>
      <c r="EF166" s="14">
        <f>Tabela2[[#This Row],[19lat]]-Tabela2[[#This Row],[18lat]]</f>
        <v>0</v>
      </c>
    </row>
    <row r="167" spans="1:136" x14ac:dyDescent="0.25">
      <c r="A167">
        <v>1343</v>
      </c>
      <c r="B167" s="1" t="s">
        <v>22</v>
      </c>
      <c r="C167">
        <v>47</v>
      </c>
      <c r="D167">
        <v>66</v>
      </c>
      <c r="E167">
        <v>83</v>
      </c>
      <c r="F167">
        <v>92</v>
      </c>
      <c r="G167">
        <v>99</v>
      </c>
      <c r="H167">
        <v>105</v>
      </c>
      <c r="I167">
        <v>111</v>
      </c>
      <c r="J167">
        <v>116</v>
      </c>
      <c r="K167">
        <v>122</v>
      </c>
      <c r="L167">
        <v>127</v>
      </c>
      <c r="M167">
        <v>133</v>
      </c>
      <c r="N167">
        <v>140</v>
      </c>
      <c r="O167">
        <v>146</v>
      </c>
      <c r="P167">
        <v>151</v>
      </c>
      <c r="Q167">
        <v>154</v>
      </c>
      <c r="R167">
        <v>156</v>
      </c>
      <c r="S167">
        <v>157</v>
      </c>
      <c r="T167">
        <v>158</v>
      </c>
      <c r="U167">
        <v>158</v>
      </c>
      <c r="V167">
        <v>158</v>
      </c>
      <c r="W167">
        <f>wzrost[[#This Row],[19lat]]-wzrost[[#This Row],[dlugosc_ur]]</f>
        <v>111</v>
      </c>
      <c r="X167">
        <f>wzrost[[#This Row],[19lat]]-wzrost[[#This Row],[15lat]]</f>
        <v>2</v>
      </c>
      <c r="Y167">
        <f>IF(wzrost[[#This Row],[1rok]]&lt;=5,IF(wzrost[[#This Row],[plec]]="ch",1,0),0)</f>
        <v>0</v>
      </c>
      <c r="Z167" s="1"/>
      <c r="AA167" s="1"/>
      <c r="AB167" s="1" t="e">
        <f>_xlfn.PERCENTILE.INC(wzrost[1rok],5)</f>
        <v>#NUM!</v>
      </c>
      <c r="BC167" s="8">
        <v>54</v>
      </c>
      <c r="BD167" s="8">
        <v>75</v>
      </c>
      <c r="BE167" s="8">
        <v>88</v>
      </c>
      <c r="BF167" s="8">
        <v>97</v>
      </c>
      <c r="BG167" s="8">
        <v>104</v>
      </c>
      <c r="BH167" s="8">
        <v>111</v>
      </c>
      <c r="BI167" s="8">
        <v>117</v>
      </c>
      <c r="BJ167" s="8">
        <v>123</v>
      </c>
      <c r="BK167" s="8">
        <v>129</v>
      </c>
      <c r="BL167" s="8">
        <v>134</v>
      </c>
      <c r="BM167" s="8">
        <v>139</v>
      </c>
      <c r="BN167" s="8">
        <v>145</v>
      </c>
      <c r="BO167" s="8">
        <v>151</v>
      </c>
      <c r="BP167" s="8">
        <v>158</v>
      </c>
      <c r="BQ167" s="8">
        <v>165</v>
      </c>
      <c r="BR167" s="8">
        <v>171</v>
      </c>
      <c r="BS167" s="8">
        <v>175</v>
      </c>
      <c r="BT167" s="8">
        <v>177</v>
      </c>
      <c r="BU167" s="8">
        <v>178</v>
      </c>
      <c r="BV167" s="8">
        <v>179</v>
      </c>
      <c r="BW167" s="9">
        <v>125</v>
      </c>
      <c r="BX167" s="11">
        <f t="shared" si="46"/>
        <v>21</v>
      </c>
      <c r="BY167" s="11">
        <f t="shared" si="47"/>
        <v>13</v>
      </c>
      <c r="BZ167" s="11">
        <f t="shared" si="48"/>
        <v>9</v>
      </c>
      <c r="CA167" s="11">
        <f t="shared" si="49"/>
        <v>7</v>
      </c>
      <c r="CB167" s="11">
        <f t="shared" si="50"/>
        <v>7</v>
      </c>
      <c r="CC167" s="11">
        <f t="shared" si="51"/>
        <v>6</v>
      </c>
      <c r="CD167" s="11">
        <f t="shared" si="52"/>
        <v>6</v>
      </c>
      <c r="CE167" s="11">
        <f t="shared" si="53"/>
        <v>6</v>
      </c>
      <c r="CF167" s="11">
        <f t="shared" si="54"/>
        <v>5</v>
      </c>
      <c r="CG167" s="11">
        <f t="shared" si="55"/>
        <v>5</v>
      </c>
      <c r="CH167" s="11">
        <f t="shared" si="56"/>
        <v>6</v>
      </c>
      <c r="CI167" s="11">
        <f t="shared" si="57"/>
        <v>6</v>
      </c>
      <c r="CJ167" s="11">
        <f t="shared" si="58"/>
        <v>7</v>
      </c>
      <c r="CK167" s="11">
        <f t="shared" si="59"/>
        <v>7</v>
      </c>
      <c r="CL167" s="11">
        <f t="shared" si="60"/>
        <v>6</v>
      </c>
      <c r="CM167" s="11">
        <f t="shared" si="61"/>
        <v>4</v>
      </c>
      <c r="CN167" s="11">
        <f t="shared" si="62"/>
        <v>2</v>
      </c>
      <c r="CO167" s="11">
        <f t="shared" si="63"/>
        <v>1</v>
      </c>
      <c r="CP167" s="11">
        <f t="shared" si="64"/>
        <v>1</v>
      </c>
      <c r="CS167" s="8">
        <v>48</v>
      </c>
      <c r="CT167" s="8">
        <v>67</v>
      </c>
      <c r="CU167" s="8">
        <v>86</v>
      </c>
      <c r="CV167" s="8">
        <v>95</v>
      </c>
      <c r="CW167" s="8">
        <v>103</v>
      </c>
      <c r="CX167" s="8">
        <v>110</v>
      </c>
      <c r="CY167" s="8">
        <v>115</v>
      </c>
      <c r="CZ167" s="8">
        <v>121</v>
      </c>
      <c r="DA167" s="8">
        <v>127</v>
      </c>
      <c r="DB167" s="8">
        <v>133</v>
      </c>
      <c r="DC167" s="8">
        <v>139</v>
      </c>
      <c r="DD167" s="8">
        <v>145</v>
      </c>
      <c r="DE167" s="8">
        <v>151</v>
      </c>
      <c r="DF167" s="8">
        <v>157</v>
      </c>
      <c r="DG167" s="8">
        <v>160</v>
      </c>
      <c r="DH167" s="8">
        <v>162</v>
      </c>
      <c r="DI167" s="8">
        <v>163</v>
      </c>
      <c r="DJ167" s="8">
        <v>163</v>
      </c>
      <c r="DK167" s="8">
        <v>163</v>
      </c>
      <c r="DL167" s="8">
        <v>163</v>
      </c>
      <c r="DM167" s="8">
        <v>115</v>
      </c>
      <c r="DN167" s="6">
        <f>Tabela2[[#This Row],[1rok]]-Tabela2[[#This Row],[dlugosc_ur]]</f>
        <v>19</v>
      </c>
      <c r="DO167" s="14">
        <f>Tabela2[[#This Row],[2lata]]-Tabela2[[#This Row],[1rok]]</f>
        <v>19</v>
      </c>
      <c r="DP167" s="14">
        <f>Tabela2[[#This Row],[3lata]]-Tabela2[[#This Row],[2lata]]</f>
        <v>9</v>
      </c>
      <c r="DQ167" s="14">
        <f>Tabela2[[#This Row],[4lata]]-Tabela2[[#This Row],[3lata]]</f>
        <v>8</v>
      </c>
      <c r="DR167" s="14">
        <f>Tabela2[[#This Row],[5lat]]-Tabela2[[#This Row],[4lata]]</f>
        <v>7</v>
      </c>
      <c r="DS167" s="14">
        <f>Tabela2[[#This Row],[6lat]]-Tabela2[[#This Row],[5lat]]</f>
        <v>5</v>
      </c>
      <c r="DT167" s="14">
        <f>Tabela2[[#This Row],[7lat]]-Tabela2[[#This Row],[6lat]]</f>
        <v>6</v>
      </c>
      <c r="DU167" s="14">
        <f>Tabela2[[#This Row],[8lat]]-Tabela2[[#This Row],[7lat]]</f>
        <v>6</v>
      </c>
      <c r="DV167" s="14">
        <f>Tabela2[[#This Row],[9lat]]-Tabela2[[#This Row],[8lat]]</f>
        <v>6</v>
      </c>
      <c r="DW167" s="14">
        <f>Tabela2[[#This Row],[10lat]]-Tabela2[[#This Row],[9lat]]</f>
        <v>6</v>
      </c>
      <c r="DX167" s="14">
        <f>Tabela2[[#This Row],[11lat]]-Tabela2[[#This Row],[10lat]]</f>
        <v>6</v>
      </c>
      <c r="DY167" s="14">
        <f>Tabela2[[#This Row],[12lat]]-Tabela2[[#This Row],[11lat]]</f>
        <v>6</v>
      </c>
      <c r="DZ167" s="14">
        <f>Tabela2[[#This Row],[13lat]]-Tabela2[[#This Row],[12lat]]</f>
        <v>6</v>
      </c>
      <c r="EA167" s="14">
        <f>Tabela2[[#This Row],[14lat]]-Tabela2[[#This Row],[13lat]]</f>
        <v>3</v>
      </c>
      <c r="EB167" s="14">
        <f>Tabela2[[#This Row],[15lat]]-Tabela2[[#This Row],[14lat]]</f>
        <v>2</v>
      </c>
      <c r="EC167" s="14">
        <f>Tabela2[[#This Row],[16lat]]-Tabela2[[#This Row],[15lat]]</f>
        <v>1</v>
      </c>
      <c r="ED167" s="14">
        <f>Tabela2[[#This Row],[17 lat]]-Tabela2[[#This Row],[16lat]]</f>
        <v>0</v>
      </c>
      <c r="EE167" s="14">
        <f>Tabela2[[#This Row],[18lat]]-Tabela2[[#This Row],[17 lat]]</f>
        <v>0</v>
      </c>
      <c r="EF167" s="14">
        <f>Tabela2[[#This Row],[19lat]]-Tabela2[[#This Row],[18lat]]</f>
        <v>0</v>
      </c>
    </row>
    <row r="168" spans="1:136" x14ac:dyDescent="0.25">
      <c r="A168">
        <v>1355</v>
      </c>
      <c r="B168" s="1" t="s">
        <v>22</v>
      </c>
      <c r="C168">
        <v>48</v>
      </c>
      <c r="D168">
        <v>67</v>
      </c>
      <c r="E168">
        <v>83</v>
      </c>
      <c r="F168">
        <v>92</v>
      </c>
      <c r="G168">
        <v>100</v>
      </c>
      <c r="H168">
        <v>106</v>
      </c>
      <c r="I168">
        <v>111</v>
      </c>
      <c r="J168">
        <v>117</v>
      </c>
      <c r="K168">
        <v>122</v>
      </c>
      <c r="L168">
        <v>128</v>
      </c>
      <c r="M168">
        <v>134</v>
      </c>
      <c r="N168">
        <v>140</v>
      </c>
      <c r="O168">
        <v>146</v>
      </c>
      <c r="P168">
        <v>151</v>
      </c>
      <c r="Q168">
        <v>155</v>
      </c>
      <c r="R168">
        <v>157</v>
      </c>
      <c r="S168">
        <v>158</v>
      </c>
      <c r="T168">
        <v>158</v>
      </c>
      <c r="U168">
        <v>159</v>
      </c>
      <c r="V168">
        <v>159</v>
      </c>
      <c r="W168">
        <f>wzrost[[#This Row],[19lat]]-wzrost[[#This Row],[dlugosc_ur]]</f>
        <v>111</v>
      </c>
      <c r="X168">
        <f>wzrost[[#This Row],[19lat]]-wzrost[[#This Row],[15lat]]</f>
        <v>2</v>
      </c>
      <c r="Y168">
        <f>IF(wzrost[[#This Row],[1rok]]&lt;=5,IF(wzrost[[#This Row],[plec]]="ch",1,0),0)</f>
        <v>0</v>
      </c>
      <c r="Z168" s="1"/>
      <c r="AA168" s="1"/>
      <c r="AB168" s="1" t="e">
        <f>_xlfn.PERCENTILE.INC(wzrost[1rok],5)</f>
        <v>#NUM!</v>
      </c>
      <c r="BC168" s="6">
        <v>54</v>
      </c>
      <c r="BD168" s="6">
        <v>75</v>
      </c>
      <c r="BE168" s="6">
        <v>88</v>
      </c>
      <c r="BF168" s="6">
        <v>97</v>
      </c>
      <c r="BG168" s="6">
        <v>104</v>
      </c>
      <c r="BH168" s="6">
        <v>111</v>
      </c>
      <c r="BI168" s="6">
        <v>117</v>
      </c>
      <c r="BJ168" s="6">
        <v>123</v>
      </c>
      <c r="BK168" s="6">
        <v>129</v>
      </c>
      <c r="BL168" s="6">
        <v>134</v>
      </c>
      <c r="BM168" s="6">
        <v>139</v>
      </c>
      <c r="BN168" s="6">
        <v>145</v>
      </c>
      <c r="BO168" s="6">
        <v>151</v>
      </c>
      <c r="BP168" s="6">
        <v>158</v>
      </c>
      <c r="BQ168" s="6">
        <v>165</v>
      </c>
      <c r="BR168" s="6">
        <v>171</v>
      </c>
      <c r="BS168" s="6">
        <v>175</v>
      </c>
      <c r="BT168" s="6">
        <v>177</v>
      </c>
      <c r="BU168" s="6">
        <v>178</v>
      </c>
      <c r="BV168" s="6">
        <v>179</v>
      </c>
      <c r="BW168" s="7">
        <v>125</v>
      </c>
      <c r="BX168" s="11">
        <f t="shared" si="46"/>
        <v>21</v>
      </c>
      <c r="BY168" s="11">
        <f t="shared" si="47"/>
        <v>13</v>
      </c>
      <c r="BZ168" s="11">
        <f t="shared" si="48"/>
        <v>9</v>
      </c>
      <c r="CA168" s="11">
        <f t="shared" si="49"/>
        <v>7</v>
      </c>
      <c r="CB168" s="11">
        <f t="shared" si="50"/>
        <v>7</v>
      </c>
      <c r="CC168" s="11">
        <f t="shared" si="51"/>
        <v>6</v>
      </c>
      <c r="CD168" s="11">
        <f t="shared" si="52"/>
        <v>6</v>
      </c>
      <c r="CE168" s="11">
        <f t="shared" si="53"/>
        <v>6</v>
      </c>
      <c r="CF168" s="11">
        <f t="shared" si="54"/>
        <v>5</v>
      </c>
      <c r="CG168" s="11">
        <f t="shared" si="55"/>
        <v>5</v>
      </c>
      <c r="CH168" s="11">
        <f t="shared" si="56"/>
        <v>6</v>
      </c>
      <c r="CI168" s="11">
        <f t="shared" si="57"/>
        <v>6</v>
      </c>
      <c r="CJ168" s="11">
        <f t="shared" si="58"/>
        <v>7</v>
      </c>
      <c r="CK168" s="11">
        <f t="shared" si="59"/>
        <v>7</v>
      </c>
      <c r="CL168" s="11">
        <f t="shared" si="60"/>
        <v>6</v>
      </c>
      <c r="CM168" s="11">
        <f t="shared" si="61"/>
        <v>4</v>
      </c>
      <c r="CN168" s="11">
        <f t="shared" si="62"/>
        <v>2</v>
      </c>
      <c r="CO168" s="11">
        <f t="shared" si="63"/>
        <v>1</v>
      </c>
      <c r="CP168" s="11">
        <f t="shared" si="64"/>
        <v>1</v>
      </c>
      <c r="CS168" s="6">
        <v>48</v>
      </c>
      <c r="CT168" s="6">
        <v>67</v>
      </c>
      <c r="CU168" s="6">
        <v>86</v>
      </c>
      <c r="CV168" s="6">
        <v>95</v>
      </c>
      <c r="CW168" s="6">
        <v>103</v>
      </c>
      <c r="CX168" s="6">
        <v>110</v>
      </c>
      <c r="CY168" s="6">
        <v>115</v>
      </c>
      <c r="CZ168" s="6">
        <v>121</v>
      </c>
      <c r="DA168" s="6">
        <v>127</v>
      </c>
      <c r="DB168" s="6">
        <v>133</v>
      </c>
      <c r="DC168" s="6">
        <v>139</v>
      </c>
      <c r="DD168" s="6">
        <v>145</v>
      </c>
      <c r="DE168" s="6">
        <v>151</v>
      </c>
      <c r="DF168" s="6">
        <v>157</v>
      </c>
      <c r="DG168" s="6">
        <v>160</v>
      </c>
      <c r="DH168" s="6">
        <v>162</v>
      </c>
      <c r="DI168" s="6">
        <v>163</v>
      </c>
      <c r="DJ168" s="6">
        <v>163</v>
      </c>
      <c r="DK168" s="6">
        <v>163</v>
      </c>
      <c r="DL168" s="6">
        <v>163</v>
      </c>
      <c r="DM168" s="6">
        <v>115</v>
      </c>
      <c r="DN168" s="6">
        <f>Tabela2[[#This Row],[1rok]]-Tabela2[[#This Row],[dlugosc_ur]]</f>
        <v>19</v>
      </c>
      <c r="DO168" s="14">
        <f>Tabela2[[#This Row],[2lata]]-Tabela2[[#This Row],[1rok]]</f>
        <v>19</v>
      </c>
      <c r="DP168" s="14">
        <f>Tabela2[[#This Row],[3lata]]-Tabela2[[#This Row],[2lata]]</f>
        <v>9</v>
      </c>
      <c r="DQ168" s="14">
        <f>Tabela2[[#This Row],[4lata]]-Tabela2[[#This Row],[3lata]]</f>
        <v>8</v>
      </c>
      <c r="DR168" s="14">
        <f>Tabela2[[#This Row],[5lat]]-Tabela2[[#This Row],[4lata]]</f>
        <v>7</v>
      </c>
      <c r="DS168" s="14">
        <f>Tabela2[[#This Row],[6lat]]-Tabela2[[#This Row],[5lat]]</f>
        <v>5</v>
      </c>
      <c r="DT168" s="14">
        <f>Tabela2[[#This Row],[7lat]]-Tabela2[[#This Row],[6lat]]</f>
        <v>6</v>
      </c>
      <c r="DU168" s="14">
        <f>Tabela2[[#This Row],[8lat]]-Tabela2[[#This Row],[7lat]]</f>
        <v>6</v>
      </c>
      <c r="DV168" s="14">
        <f>Tabela2[[#This Row],[9lat]]-Tabela2[[#This Row],[8lat]]</f>
        <v>6</v>
      </c>
      <c r="DW168" s="14">
        <f>Tabela2[[#This Row],[10lat]]-Tabela2[[#This Row],[9lat]]</f>
        <v>6</v>
      </c>
      <c r="DX168" s="14">
        <f>Tabela2[[#This Row],[11lat]]-Tabela2[[#This Row],[10lat]]</f>
        <v>6</v>
      </c>
      <c r="DY168" s="14">
        <f>Tabela2[[#This Row],[12lat]]-Tabela2[[#This Row],[11lat]]</f>
        <v>6</v>
      </c>
      <c r="DZ168" s="14">
        <f>Tabela2[[#This Row],[13lat]]-Tabela2[[#This Row],[12lat]]</f>
        <v>6</v>
      </c>
      <c r="EA168" s="14">
        <f>Tabela2[[#This Row],[14lat]]-Tabela2[[#This Row],[13lat]]</f>
        <v>3</v>
      </c>
      <c r="EB168" s="14">
        <f>Tabela2[[#This Row],[15lat]]-Tabela2[[#This Row],[14lat]]</f>
        <v>2</v>
      </c>
      <c r="EC168" s="14">
        <f>Tabela2[[#This Row],[16lat]]-Tabela2[[#This Row],[15lat]]</f>
        <v>1</v>
      </c>
      <c r="ED168" s="14">
        <f>Tabela2[[#This Row],[17 lat]]-Tabela2[[#This Row],[16lat]]</f>
        <v>0</v>
      </c>
      <c r="EE168" s="14">
        <f>Tabela2[[#This Row],[18lat]]-Tabela2[[#This Row],[17 lat]]</f>
        <v>0</v>
      </c>
      <c r="EF168" s="14">
        <f>Tabela2[[#This Row],[19lat]]-Tabela2[[#This Row],[18lat]]</f>
        <v>0</v>
      </c>
    </row>
    <row r="169" spans="1:136" x14ac:dyDescent="0.25">
      <c r="A169">
        <v>1363</v>
      </c>
      <c r="B169" s="1" t="s">
        <v>22</v>
      </c>
      <c r="C169">
        <v>48</v>
      </c>
      <c r="D169">
        <v>67</v>
      </c>
      <c r="E169">
        <v>84</v>
      </c>
      <c r="F169">
        <v>92</v>
      </c>
      <c r="G169">
        <v>100</v>
      </c>
      <c r="H169">
        <v>106</v>
      </c>
      <c r="I169">
        <v>111</v>
      </c>
      <c r="J169">
        <v>117</v>
      </c>
      <c r="K169">
        <v>122</v>
      </c>
      <c r="L169">
        <v>128</v>
      </c>
      <c r="M169">
        <v>134</v>
      </c>
      <c r="N169">
        <v>140</v>
      </c>
      <c r="O169">
        <v>146</v>
      </c>
      <c r="P169">
        <v>152</v>
      </c>
      <c r="Q169">
        <v>155</v>
      </c>
      <c r="R169">
        <v>157</v>
      </c>
      <c r="S169">
        <v>158</v>
      </c>
      <c r="T169">
        <v>158</v>
      </c>
      <c r="U169">
        <v>159</v>
      </c>
      <c r="V169">
        <v>159</v>
      </c>
      <c r="W169">
        <f>wzrost[[#This Row],[19lat]]-wzrost[[#This Row],[dlugosc_ur]]</f>
        <v>111</v>
      </c>
      <c r="X169">
        <f>wzrost[[#This Row],[19lat]]-wzrost[[#This Row],[15lat]]</f>
        <v>2</v>
      </c>
      <c r="Y169">
        <f>IF(wzrost[[#This Row],[1rok]]&lt;=5,IF(wzrost[[#This Row],[plec]]="ch",1,0),0)</f>
        <v>0</v>
      </c>
      <c r="Z169" s="1"/>
      <c r="AA169" s="1"/>
      <c r="AB169" s="1" t="e">
        <f>_xlfn.PERCENTILE.INC(wzrost[1rok],5)</f>
        <v>#NUM!</v>
      </c>
      <c r="BC169" s="8">
        <v>53</v>
      </c>
      <c r="BD169" s="8">
        <v>75</v>
      </c>
      <c r="BE169" s="8">
        <v>88</v>
      </c>
      <c r="BF169" s="8">
        <v>97</v>
      </c>
      <c r="BG169" s="8">
        <v>104</v>
      </c>
      <c r="BH169" s="8">
        <v>111</v>
      </c>
      <c r="BI169" s="8">
        <v>117</v>
      </c>
      <c r="BJ169" s="8">
        <v>123</v>
      </c>
      <c r="BK169" s="8">
        <v>128</v>
      </c>
      <c r="BL169" s="8">
        <v>134</v>
      </c>
      <c r="BM169" s="8">
        <v>139</v>
      </c>
      <c r="BN169" s="8">
        <v>144</v>
      </c>
      <c r="BO169" s="8">
        <v>151</v>
      </c>
      <c r="BP169" s="8">
        <v>158</v>
      </c>
      <c r="BQ169" s="8">
        <v>165</v>
      </c>
      <c r="BR169" s="8">
        <v>171</v>
      </c>
      <c r="BS169" s="8">
        <v>175</v>
      </c>
      <c r="BT169" s="8">
        <v>177</v>
      </c>
      <c r="BU169" s="8">
        <v>178</v>
      </c>
      <c r="BV169" s="8">
        <v>178</v>
      </c>
      <c r="BW169" s="9">
        <v>125</v>
      </c>
      <c r="BX169" s="11">
        <f t="shared" si="46"/>
        <v>22</v>
      </c>
      <c r="BY169" s="11">
        <f t="shared" si="47"/>
        <v>13</v>
      </c>
      <c r="BZ169" s="11">
        <f t="shared" si="48"/>
        <v>9</v>
      </c>
      <c r="CA169" s="11">
        <f t="shared" si="49"/>
        <v>7</v>
      </c>
      <c r="CB169" s="11">
        <f t="shared" si="50"/>
        <v>7</v>
      </c>
      <c r="CC169" s="11">
        <f t="shared" si="51"/>
        <v>6</v>
      </c>
      <c r="CD169" s="11">
        <f t="shared" si="52"/>
        <v>6</v>
      </c>
      <c r="CE169" s="11">
        <f t="shared" si="53"/>
        <v>5</v>
      </c>
      <c r="CF169" s="11">
        <f t="shared" si="54"/>
        <v>6</v>
      </c>
      <c r="CG169" s="11">
        <f t="shared" si="55"/>
        <v>5</v>
      </c>
      <c r="CH169" s="11">
        <f t="shared" si="56"/>
        <v>5</v>
      </c>
      <c r="CI169" s="11">
        <f t="shared" si="57"/>
        <v>7</v>
      </c>
      <c r="CJ169" s="11">
        <f t="shared" si="58"/>
        <v>7</v>
      </c>
      <c r="CK169" s="11">
        <f t="shared" si="59"/>
        <v>7</v>
      </c>
      <c r="CL169" s="11">
        <f t="shared" si="60"/>
        <v>6</v>
      </c>
      <c r="CM169" s="11">
        <f t="shared" si="61"/>
        <v>4</v>
      </c>
      <c r="CN169" s="11">
        <f t="shared" si="62"/>
        <v>2</v>
      </c>
      <c r="CO169" s="11">
        <f t="shared" si="63"/>
        <v>1</v>
      </c>
      <c r="CP169" s="11">
        <f t="shared" si="64"/>
        <v>0</v>
      </c>
      <c r="CS169" s="8">
        <v>54</v>
      </c>
      <c r="CT169" s="8">
        <v>75</v>
      </c>
      <c r="CU169" s="8">
        <v>89</v>
      </c>
      <c r="CV169" s="8">
        <v>99</v>
      </c>
      <c r="CW169" s="8">
        <v>106</v>
      </c>
      <c r="CX169" s="8">
        <v>113</v>
      </c>
      <c r="CY169" s="8">
        <v>119</v>
      </c>
      <c r="CZ169" s="8">
        <v>125</v>
      </c>
      <c r="DA169" s="8">
        <v>131</v>
      </c>
      <c r="DB169" s="8">
        <v>137</v>
      </c>
      <c r="DC169" s="8">
        <v>144</v>
      </c>
      <c r="DD169" s="8">
        <v>150</v>
      </c>
      <c r="DE169" s="8">
        <v>157</v>
      </c>
      <c r="DF169" s="8">
        <v>162</v>
      </c>
      <c r="DG169" s="8">
        <v>166</v>
      </c>
      <c r="DH169" s="8">
        <v>168</v>
      </c>
      <c r="DI169" s="8">
        <v>168</v>
      </c>
      <c r="DJ169" s="8">
        <v>169</v>
      </c>
      <c r="DK169" s="8">
        <v>169</v>
      </c>
      <c r="DL169" s="8">
        <v>169</v>
      </c>
      <c r="DM169" s="8">
        <v>115</v>
      </c>
      <c r="DN169" s="6">
        <f>Tabela2[[#This Row],[1rok]]-Tabela2[[#This Row],[dlugosc_ur]]</f>
        <v>21</v>
      </c>
      <c r="DO169" s="14">
        <f>Tabela2[[#This Row],[2lata]]-Tabela2[[#This Row],[1rok]]</f>
        <v>14</v>
      </c>
      <c r="DP169" s="14">
        <f>Tabela2[[#This Row],[3lata]]-Tabela2[[#This Row],[2lata]]</f>
        <v>10</v>
      </c>
      <c r="DQ169" s="14">
        <f>Tabela2[[#This Row],[4lata]]-Tabela2[[#This Row],[3lata]]</f>
        <v>7</v>
      </c>
      <c r="DR169" s="14">
        <f>Tabela2[[#This Row],[5lat]]-Tabela2[[#This Row],[4lata]]</f>
        <v>7</v>
      </c>
      <c r="DS169" s="14">
        <f>Tabela2[[#This Row],[6lat]]-Tabela2[[#This Row],[5lat]]</f>
        <v>6</v>
      </c>
      <c r="DT169" s="14">
        <f>Tabela2[[#This Row],[7lat]]-Tabela2[[#This Row],[6lat]]</f>
        <v>6</v>
      </c>
      <c r="DU169" s="14">
        <f>Tabela2[[#This Row],[8lat]]-Tabela2[[#This Row],[7lat]]</f>
        <v>6</v>
      </c>
      <c r="DV169" s="14">
        <f>Tabela2[[#This Row],[9lat]]-Tabela2[[#This Row],[8lat]]</f>
        <v>6</v>
      </c>
      <c r="DW169" s="14">
        <f>Tabela2[[#This Row],[10lat]]-Tabela2[[#This Row],[9lat]]</f>
        <v>7</v>
      </c>
      <c r="DX169" s="14">
        <f>Tabela2[[#This Row],[11lat]]-Tabela2[[#This Row],[10lat]]</f>
        <v>6</v>
      </c>
      <c r="DY169" s="14">
        <f>Tabela2[[#This Row],[12lat]]-Tabela2[[#This Row],[11lat]]</f>
        <v>7</v>
      </c>
      <c r="DZ169" s="14">
        <f>Tabela2[[#This Row],[13lat]]-Tabela2[[#This Row],[12lat]]</f>
        <v>5</v>
      </c>
      <c r="EA169" s="14">
        <f>Tabela2[[#This Row],[14lat]]-Tabela2[[#This Row],[13lat]]</f>
        <v>4</v>
      </c>
      <c r="EB169" s="14">
        <f>Tabela2[[#This Row],[15lat]]-Tabela2[[#This Row],[14lat]]</f>
        <v>2</v>
      </c>
      <c r="EC169" s="14">
        <f>Tabela2[[#This Row],[16lat]]-Tabela2[[#This Row],[15lat]]</f>
        <v>0</v>
      </c>
      <c r="ED169" s="14">
        <f>Tabela2[[#This Row],[17 lat]]-Tabela2[[#This Row],[16lat]]</f>
        <v>1</v>
      </c>
      <c r="EE169" s="14">
        <f>Tabela2[[#This Row],[18lat]]-Tabela2[[#This Row],[17 lat]]</f>
        <v>0</v>
      </c>
      <c r="EF169" s="14">
        <f>Tabela2[[#This Row],[19lat]]-Tabela2[[#This Row],[18lat]]</f>
        <v>0</v>
      </c>
    </row>
    <row r="170" spans="1:136" x14ac:dyDescent="0.25">
      <c r="A170">
        <v>1402</v>
      </c>
      <c r="B170" s="1" t="s">
        <v>22</v>
      </c>
      <c r="C170">
        <v>47</v>
      </c>
      <c r="D170">
        <v>66</v>
      </c>
      <c r="E170">
        <v>83</v>
      </c>
      <c r="F170">
        <v>92</v>
      </c>
      <c r="G170">
        <v>99</v>
      </c>
      <c r="H170">
        <v>105</v>
      </c>
      <c r="I170">
        <v>111</v>
      </c>
      <c r="J170">
        <v>116</v>
      </c>
      <c r="K170">
        <v>122</v>
      </c>
      <c r="L170">
        <v>127</v>
      </c>
      <c r="M170">
        <v>133</v>
      </c>
      <c r="N170">
        <v>139</v>
      </c>
      <c r="O170">
        <v>146</v>
      </c>
      <c r="P170">
        <v>151</v>
      </c>
      <c r="Q170">
        <v>154</v>
      </c>
      <c r="R170">
        <v>156</v>
      </c>
      <c r="S170">
        <v>157</v>
      </c>
      <c r="T170">
        <v>157</v>
      </c>
      <c r="U170">
        <v>158</v>
      </c>
      <c r="V170">
        <v>158</v>
      </c>
      <c r="W170">
        <f>wzrost[[#This Row],[19lat]]-wzrost[[#This Row],[dlugosc_ur]]</f>
        <v>111</v>
      </c>
      <c r="X170">
        <f>wzrost[[#This Row],[19lat]]-wzrost[[#This Row],[15lat]]</f>
        <v>2</v>
      </c>
      <c r="Y170">
        <f>IF(wzrost[[#This Row],[1rok]]&lt;=5,IF(wzrost[[#This Row],[plec]]="ch",1,0),0)</f>
        <v>0</v>
      </c>
      <c r="Z170" s="1"/>
      <c r="AA170" s="1"/>
      <c r="AB170" s="1" t="e">
        <f>_xlfn.PERCENTILE.INC(wzrost[1rok],5)</f>
        <v>#NUM!</v>
      </c>
      <c r="BC170" s="6">
        <v>59</v>
      </c>
      <c r="BD170" s="6">
        <v>79</v>
      </c>
      <c r="BE170" s="6">
        <v>90</v>
      </c>
      <c r="BF170" s="6">
        <v>100</v>
      </c>
      <c r="BG170" s="6">
        <v>108</v>
      </c>
      <c r="BH170" s="6">
        <v>115</v>
      </c>
      <c r="BI170" s="6">
        <v>121</v>
      </c>
      <c r="BJ170" s="6">
        <v>127</v>
      </c>
      <c r="BK170" s="6">
        <v>133</v>
      </c>
      <c r="BL170" s="6">
        <v>139</v>
      </c>
      <c r="BM170" s="6">
        <v>144</v>
      </c>
      <c r="BN170" s="6">
        <v>150</v>
      </c>
      <c r="BO170" s="6">
        <v>156</v>
      </c>
      <c r="BP170" s="6">
        <v>164</v>
      </c>
      <c r="BQ170" s="6">
        <v>171</v>
      </c>
      <c r="BR170" s="6">
        <v>177</v>
      </c>
      <c r="BS170" s="6">
        <v>181</v>
      </c>
      <c r="BT170" s="6">
        <v>183</v>
      </c>
      <c r="BU170" s="6">
        <v>184</v>
      </c>
      <c r="BV170" s="6">
        <v>184</v>
      </c>
      <c r="BW170" s="7">
        <v>125</v>
      </c>
      <c r="BX170" s="11">
        <f t="shared" si="46"/>
        <v>20</v>
      </c>
      <c r="BY170" s="11">
        <f t="shared" si="47"/>
        <v>11</v>
      </c>
      <c r="BZ170" s="11">
        <f t="shared" si="48"/>
        <v>10</v>
      </c>
      <c r="CA170" s="11">
        <f t="shared" si="49"/>
        <v>8</v>
      </c>
      <c r="CB170" s="11">
        <f t="shared" si="50"/>
        <v>7</v>
      </c>
      <c r="CC170" s="11">
        <f t="shared" si="51"/>
        <v>6</v>
      </c>
      <c r="CD170" s="11">
        <f t="shared" si="52"/>
        <v>6</v>
      </c>
      <c r="CE170" s="11">
        <f t="shared" si="53"/>
        <v>6</v>
      </c>
      <c r="CF170" s="11">
        <f t="shared" si="54"/>
        <v>6</v>
      </c>
      <c r="CG170" s="11">
        <f t="shared" si="55"/>
        <v>5</v>
      </c>
      <c r="CH170" s="11">
        <f t="shared" si="56"/>
        <v>6</v>
      </c>
      <c r="CI170" s="11">
        <f t="shared" si="57"/>
        <v>6</v>
      </c>
      <c r="CJ170" s="11">
        <f t="shared" si="58"/>
        <v>8</v>
      </c>
      <c r="CK170" s="11">
        <f t="shared" si="59"/>
        <v>7</v>
      </c>
      <c r="CL170" s="11">
        <f t="shared" si="60"/>
        <v>6</v>
      </c>
      <c r="CM170" s="11">
        <f t="shared" si="61"/>
        <v>4</v>
      </c>
      <c r="CN170" s="11">
        <f t="shared" si="62"/>
        <v>2</v>
      </c>
      <c r="CO170" s="11">
        <f t="shared" si="63"/>
        <v>1</v>
      </c>
      <c r="CP170" s="11">
        <f t="shared" si="64"/>
        <v>0</v>
      </c>
      <c r="CS170" s="6">
        <v>51</v>
      </c>
      <c r="CT170" s="6">
        <v>73</v>
      </c>
      <c r="CU170" s="6">
        <v>87</v>
      </c>
      <c r="CV170" s="6">
        <v>97</v>
      </c>
      <c r="CW170" s="6">
        <v>105</v>
      </c>
      <c r="CX170" s="6">
        <v>112</v>
      </c>
      <c r="CY170" s="6">
        <v>117</v>
      </c>
      <c r="CZ170" s="6">
        <v>123</v>
      </c>
      <c r="DA170" s="6">
        <v>129</v>
      </c>
      <c r="DB170" s="6">
        <v>135</v>
      </c>
      <c r="DC170" s="6">
        <v>141</v>
      </c>
      <c r="DD170" s="6">
        <v>148</v>
      </c>
      <c r="DE170" s="6">
        <v>154</v>
      </c>
      <c r="DF170" s="6">
        <v>159</v>
      </c>
      <c r="DG170" s="6">
        <v>163</v>
      </c>
      <c r="DH170" s="6">
        <v>165</v>
      </c>
      <c r="DI170" s="6">
        <v>166</v>
      </c>
      <c r="DJ170" s="6">
        <v>166</v>
      </c>
      <c r="DK170" s="6">
        <v>166</v>
      </c>
      <c r="DL170" s="6">
        <v>166</v>
      </c>
      <c r="DM170" s="6">
        <v>115</v>
      </c>
      <c r="DN170" s="6">
        <f>Tabela2[[#This Row],[1rok]]-Tabela2[[#This Row],[dlugosc_ur]]</f>
        <v>22</v>
      </c>
      <c r="DO170" s="14">
        <f>Tabela2[[#This Row],[2lata]]-Tabela2[[#This Row],[1rok]]</f>
        <v>14</v>
      </c>
      <c r="DP170" s="14">
        <f>Tabela2[[#This Row],[3lata]]-Tabela2[[#This Row],[2lata]]</f>
        <v>10</v>
      </c>
      <c r="DQ170" s="14">
        <f>Tabela2[[#This Row],[4lata]]-Tabela2[[#This Row],[3lata]]</f>
        <v>8</v>
      </c>
      <c r="DR170" s="14">
        <f>Tabela2[[#This Row],[5lat]]-Tabela2[[#This Row],[4lata]]</f>
        <v>7</v>
      </c>
      <c r="DS170" s="14">
        <f>Tabela2[[#This Row],[6lat]]-Tabela2[[#This Row],[5lat]]</f>
        <v>5</v>
      </c>
      <c r="DT170" s="14">
        <f>Tabela2[[#This Row],[7lat]]-Tabela2[[#This Row],[6lat]]</f>
        <v>6</v>
      </c>
      <c r="DU170" s="14">
        <f>Tabela2[[#This Row],[8lat]]-Tabela2[[#This Row],[7lat]]</f>
        <v>6</v>
      </c>
      <c r="DV170" s="14">
        <f>Tabela2[[#This Row],[9lat]]-Tabela2[[#This Row],[8lat]]</f>
        <v>6</v>
      </c>
      <c r="DW170" s="14">
        <f>Tabela2[[#This Row],[10lat]]-Tabela2[[#This Row],[9lat]]</f>
        <v>6</v>
      </c>
      <c r="DX170" s="14">
        <f>Tabela2[[#This Row],[11lat]]-Tabela2[[#This Row],[10lat]]</f>
        <v>7</v>
      </c>
      <c r="DY170" s="14">
        <f>Tabela2[[#This Row],[12lat]]-Tabela2[[#This Row],[11lat]]</f>
        <v>6</v>
      </c>
      <c r="DZ170" s="14">
        <f>Tabela2[[#This Row],[13lat]]-Tabela2[[#This Row],[12lat]]</f>
        <v>5</v>
      </c>
      <c r="EA170" s="14">
        <f>Tabela2[[#This Row],[14lat]]-Tabela2[[#This Row],[13lat]]</f>
        <v>4</v>
      </c>
      <c r="EB170" s="14">
        <f>Tabela2[[#This Row],[15lat]]-Tabela2[[#This Row],[14lat]]</f>
        <v>2</v>
      </c>
      <c r="EC170" s="14">
        <f>Tabela2[[#This Row],[16lat]]-Tabela2[[#This Row],[15lat]]</f>
        <v>1</v>
      </c>
      <c r="ED170" s="14">
        <f>Tabela2[[#This Row],[17 lat]]-Tabela2[[#This Row],[16lat]]</f>
        <v>0</v>
      </c>
      <c r="EE170" s="14">
        <f>Tabela2[[#This Row],[18lat]]-Tabela2[[#This Row],[17 lat]]</f>
        <v>0</v>
      </c>
      <c r="EF170" s="14">
        <f>Tabela2[[#This Row],[19lat]]-Tabela2[[#This Row],[18lat]]</f>
        <v>0</v>
      </c>
    </row>
    <row r="171" spans="1:136" x14ac:dyDescent="0.25">
      <c r="A171">
        <v>1420</v>
      </c>
      <c r="B171" s="1" t="s">
        <v>22</v>
      </c>
      <c r="C171">
        <v>48</v>
      </c>
      <c r="D171">
        <v>67</v>
      </c>
      <c r="E171">
        <v>84</v>
      </c>
      <c r="F171">
        <v>93</v>
      </c>
      <c r="G171">
        <v>100</v>
      </c>
      <c r="H171">
        <v>106</v>
      </c>
      <c r="I171">
        <v>112</v>
      </c>
      <c r="J171">
        <v>117</v>
      </c>
      <c r="K171">
        <v>123</v>
      </c>
      <c r="L171">
        <v>128</v>
      </c>
      <c r="M171">
        <v>134</v>
      </c>
      <c r="N171">
        <v>141</v>
      </c>
      <c r="O171">
        <v>147</v>
      </c>
      <c r="P171">
        <v>152</v>
      </c>
      <c r="Q171">
        <v>155</v>
      </c>
      <c r="R171">
        <v>157</v>
      </c>
      <c r="S171">
        <v>158</v>
      </c>
      <c r="T171">
        <v>159</v>
      </c>
      <c r="U171">
        <v>159</v>
      </c>
      <c r="V171">
        <v>159</v>
      </c>
      <c r="W171">
        <f>wzrost[[#This Row],[19lat]]-wzrost[[#This Row],[dlugosc_ur]]</f>
        <v>111</v>
      </c>
      <c r="X171">
        <f>wzrost[[#This Row],[19lat]]-wzrost[[#This Row],[15lat]]</f>
        <v>2</v>
      </c>
      <c r="Y171">
        <f>IF(wzrost[[#This Row],[1rok]]&lt;=5,IF(wzrost[[#This Row],[plec]]="ch",1,0),0)</f>
        <v>0</v>
      </c>
      <c r="Z171" s="1"/>
      <c r="AA171" s="1"/>
      <c r="AB171" s="1" t="e">
        <f>_xlfn.PERCENTILE.INC(wzrost[1rok],5)</f>
        <v>#NUM!</v>
      </c>
      <c r="BC171" s="8">
        <v>58</v>
      </c>
      <c r="BD171" s="8">
        <v>78</v>
      </c>
      <c r="BE171" s="8">
        <v>89</v>
      </c>
      <c r="BF171" s="8">
        <v>99</v>
      </c>
      <c r="BG171" s="8">
        <v>107</v>
      </c>
      <c r="BH171" s="8">
        <v>114</v>
      </c>
      <c r="BI171" s="8">
        <v>120</v>
      </c>
      <c r="BJ171" s="8">
        <v>126</v>
      </c>
      <c r="BK171" s="8">
        <v>132</v>
      </c>
      <c r="BL171" s="8">
        <v>138</v>
      </c>
      <c r="BM171" s="8">
        <v>144</v>
      </c>
      <c r="BN171" s="8">
        <v>149</v>
      </c>
      <c r="BO171" s="8">
        <v>156</v>
      </c>
      <c r="BP171" s="8">
        <v>163</v>
      </c>
      <c r="BQ171" s="8">
        <v>170</v>
      </c>
      <c r="BR171" s="8">
        <v>176</v>
      </c>
      <c r="BS171" s="8">
        <v>180</v>
      </c>
      <c r="BT171" s="8">
        <v>182</v>
      </c>
      <c r="BU171" s="8">
        <v>183</v>
      </c>
      <c r="BV171" s="8">
        <v>183</v>
      </c>
      <c r="BW171" s="9">
        <v>125</v>
      </c>
      <c r="BX171" s="11">
        <f t="shared" si="46"/>
        <v>20</v>
      </c>
      <c r="BY171" s="11">
        <f t="shared" si="47"/>
        <v>11</v>
      </c>
      <c r="BZ171" s="11">
        <f t="shared" si="48"/>
        <v>10</v>
      </c>
      <c r="CA171" s="11">
        <f t="shared" si="49"/>
        <v>8</v>
      </c>
      <c r="CB171" s="11">
        <f t="shared" si="50"/>
        <v>7</v>
      </c>
      <c r="CC171" s="11">
        <f t="shared" si="51"/>
        <v>6</v>
      </c>
      <c r="CD171" s="11">
        <f t="shared" si="52"/>
        <v>6</v>
      </c>
      <c r="CE171" s="11">
        <f t="shared" si="53"/>
        <v>6</v>
      </c>
      <c r="CF171" s="11">
        <f t="shared" si="54"/>
        <v>6</v>
      </c>
      <c r="CG171" s="11">
        <f t="shared" si="55"/>
        <v>6</v>
      </c>
      <c r="CH171" s="11">
        <f t="shared" si="56"/>
        <v>5</v>
      </c>
      <c r="CI171" s="11">
        <f t="shared" si="57"/>
        <v>7</v>
      </c>
      <c r="CJ171" s="11">
        <f t="shared" si="58"/>
        <v>7</v>
      </c>
      <c r="CK171" s="11">
        <f t="shared" si="59"/>
        <v>7</v>
      </c>
      <c r="CL171" s="11">
        <f t="shared" si="60"/>
        <v>6</v>
      </c>
      <c r="CM171" s="11">
        <f t="shared" si="61"/>
        <v>4</v>
      </c>
      <c r="CN171" s="11">
        <f t="shared" si="62"/>
        <v>2</v>
      </c>
      <c r="CO171" s="11">
        <f t="shared" si="63"/>
        <v>1</v>
      </c>
      <c r="CP171" s="11">
        <f t="shared" si="64"/>
        <v>0</v>
      </c>
      <c r="CS171" s="8">
        <v>54</v>
      </c>
      <c r="CT171" s="8">
        <v>73</v>
      </c>
      <c r="CU171" s="8">
        <v>89</v>
      </c>
      <c r="CV171" s="8">
        <v>99</v>
      </c>
      <c r="CW171" s="8">
        <v>106</v>
      </c>
      <c r="CX171" s="8">
        <v>113</v>
      </c>
      <c r="CY171" s="8">
        <v>119</v>
      </c>
      <c r="CZ171" s="8">
        <v>125</v>
      </c>
      <c r="DA171" s="8">
        <v>131</v>
      </c>
      <c r="DB171" s="8">
        <v>137</v>
      </c>
      <c r="DC171" s="8">
        <v>144</v>
      </c>
      <c r="DD171" s="8">
        <v>150</v>
      </c>
      <c r="DE171" s="8">
        <v>157</v>
      </c>
      <c r="DF171" s="8">
        <v>162</v>
      </c>
      <c r="DG171" s="8">
        <v>166</v>
      </c>
      <c r="DH171" s="8">
        <v>168</v>
      </c>
      <c r="DI171" s="8">
        <v>168</v>
      </c>
      <c r="DJ171" s="8">
        <v>169</v>
      </c>
      <c r="DK171" s="8">
        <v>169</v>
      </c>
      <c r="DL171" s="8">
        <v>169</v>
      </c>
      <c r="DM171" s="8">
        <v>115</v>
      </c>
      <c r="DN171" s="6">
        <f>Tabela2[[#This Row],[1rok]]-Tabela2[[#This Row],[dlugosc_ur]]</f>
        <v>19</v>
      </c>
      <c r="DO171" s="14">
        <f>Tabela2[[#This Row],[2lata]]-Tabela2[[#This Row],[1rok]]</f>
        <v>16</v>
      </c>
      <c r="DP171" s="14">
        <f>Tabela2[[#This Row],[3lata]]-Tabela2[[#This Row],[2lata]]</f>
        <v>10</v>
      </c>
      <c r="DQ171" s="14">
        <f>Tabela2[[#This Row],[4lata]]-Tabela2[[#This Row],[3lata]]</f>
        <v>7</v>
      </c>
      <c r="DR171" s="14">
        <f>Tabela2[[#This Row],[5lat]]-Tabela2[[#This Row],[4lata]]</f>
        <v>7</v>
      </c>
      <c r="DS171" s="14">
        <f>Tabela2[[#This Row],[6lat]]-Tabela2[[#This Row],[5lat]]</f>
        <v>6</v>
      </c>
      <c r="DT171" s="14">
        <f>Tabela2[[#This Row],[7lat]]-Tabela2[[#This Row],[6lat]]</f>
        <v>6</v>
      </c>
      <c r="DU171" s="14">
        <f>Tabela2[[#This Row],[8lat]]-Tabela2[[#This Row],[7lat]]</f>
        <v>6</v>
      </c>
      <c r="DV171" s="14">
        <f>Tabela2[[#This Row],[9lat]]-Tabela2[[#This Row],[8lat]]</f>
        <v>6</v>
      </c>
      <c r="DW171" s="14">
        <f>Tabela2[[#This Row],[10lat]]-Tabela2[[#This Row],[9lat]]</f>
        <v>7</v>
      </c>
      <c r="DX171" s="14">
        <f>Tabela2[[#This Row],[11lat]]-Tabela2[[#This Row],[10lat]]</f>
        <v>6</v>
      </c>
      <c r="DY171" s="14">
        <f>Tabela2[[#This Row],[12lat]]-Tabela2[[#This Row],[11lat]]</f>
        <v>7</v>
      </c>
      <c r="DZ171" s="14">
        <f>Tabela2[[#This Row],[13lat]]-Tabela2[[#This Row],[12lat]]</f>
        <v>5</v>
      </c>
      <c r="EA171" s="14">
        <f>Tabela2[[#This Row],[14lat]]-Tabela2[[#This Row],[13lat]]</f>
        <v>4</v>
      </c>
      <c r="EB171" s="14">
        <f>Tabela2[[#This Row],[15lat]]-Tabela2[[#This Row],[14lat]]</f>
        <v>2</v>
      </c>
      <c r="EC171" s="14">
        <f>Tabela2[[#This Row],[16lat]]-Tabela2[[#This Row],[15lat]]</f>
        <v>0</v>
      </c>
      <c r="ED171" s="14">
        <f>Tabela2[[#This Row],[17 lat]]-Tabela2[[#This Row],[16lat]]</f>
        <v>1</v>
      </c>
      <c r="EE171" s="14">
        <f>Tabela2[[#This Row],[18lat]]-Tabela2[[#This Row],[17 lat]]</f>
        <v>0</v>
      </c>
      <c r="EF171" s="14">
        <f>Tabela2[[#This Row],[19lat]]-Tabela2[[#This Row],[18lat]]</f>
        <v>0</v>
      </c>
    </row>
    <row r="172" spans="1:136" x14ac:dyDescent="0.25">
      <c r="A172">
        <v>1445</v>
      </c>
      <c r="B172" s="1" t="s">
        <v>22</v>
      </c>
      <c r="C172">
        <v>48</v>
      </c>
      <c r="D172">
        <v>67</v>
      </c>
      <c r="E172">
        <v>84</v>
      </c>
      <c r="F172">
        <v>93</v>
      </c>
      <c r="G172">
        <v>100</v>
      </c>
      <c r="H172">
        <v>106</v>
      </c>
      <c r="I172">
        <v>112</v>
      </c>
      <c r="J172">
        <v>117</v>
      </c>
      <c r="K172">
        <v>123</v>
      </c>
      <c r="L172">
        <v>128</v>
      </c>
      <c r="M172">
        <v>134</v>
      </c>
      <c r="N172">
        <v>140</v>
      </c>
      <c r="O172">
        <v>147</v>
      </c>
      <c r="P172">
        <v>152</v>
      </c>
      <c r="Q172">
        <v>155</v>
      </c>
      <c r="R172">
        <v>157</v>
      </c>
      <c r="S172">
        <v>158</v>
      </c>
      <c r="T172">
        <v>159</v>
      </c>
      <c r="U172">
        <v>159</v>
      </c>
      <c r="V172">
        <v>159</v>
      </c>
      <c r="W172">
        <f>wzrost[[#This Row],[19lat]]-wzrost[[#This Row],[dlugosc_ur]]</f>
        <v>111</v>
      </c>
      <c r="X172">
        <f>wzrost[[#This Row],[19lat]]-wzrost[[#This Row],[15lat]]</f>
        <v>2</v>
      </c>
      <c r="Y172">
        <f>IF(wzrost[[#This Row],[1rok]]&lt;=5,IF(wzrost[[#This Row],[plec]]="ch",1,0),0)</f>
        <v>0</v>
      </c>
      <c r="Z172" s="1"/>
      <c r="AA172" s="1"/>
      <c r="AB172" s="1" t="e">
        <f>_xlfn.PERCENTILE.INC(wzrost[1rok],5)</f>
        <v>#NUM!</v>
      </c>
      <c r="BC172" s="6">
        <v>53</v>
      </c>
      <c r="BD172" s="6">
        <v>75</v>
      </c>
      <c r="BE172" s="6">
        <v>88</v>
      </c>
      <c r="BF172" s="6">
        <v>97</v>
      </c>
      <c r="BG172" s="6">
        <v>104</v>
      </c>
      <c r="BH172" s="6">
        <v>111</v>
      </c>
      <c r="BI172" s="6">
        <v>117</v>
      </c>
      <c r="BJ172" s="6">
        <v>123</v>
      </c>
      <c r="BK172" s="6">
        <v>128</v>
      </c>
      <c r="BL172" s="6">
        <v>134</v>
      </c>
      <c r="BM172" s="6">
        <v>139</v>
      </c>
      <c r="BN172" s="6">
        <v>144</v>
      </c>
      <c r="BO172" s="6">
        <v>151</v>
      </c>
      <c r="BP172" s="6">
        <v>158</v>
      </c>
      <c r="BQ172" s="6">
        <v>165</v>
      </c>
      <c r="BR172" s="6">
        <v>171</v>
      </c>
      <c r="BS172" s="6">
        <v>175</v>
      </c>
      <c r="BT172" s="6">
        <v>177</v>
      </c>
      <c r="BU172" s="6">
        <v>178</v>
      </c>
      <c r="BV172" s="6">
        <v>178</v>
      </c>
      <c r="BW172" s="7">
        <v>125</v>
      </c>
      <c r="BX172" s="11">
        <f t="shared" si="46"/>
        <v>22</v>
      </c>
      <c r="BY172" s="11">
        <f t="shared" si="47"/>
        <v>13</v>
      </c>
      <c r="BZ172" s="11">
        <f t="shared" si="48"/>
        <v>9</v>
      </c>
      <c r="CA172" s="11">
        <f t="shared" si="49"/>
        <v>7</v>
      </c>
      <c r="CB172" s="11">
        <f t="shared" si="50"/>
        <v>7</v>
      </c>
      <c r="CC172" s="11">
        <f t="shared" si="51"/>
        <v>6</v>
      </c>
      <c r="CD172" s="11">
        <f t="shared" si="52"/>
        <v>6</v>
      </c>
      <c r="CE172" s="11">
        <f t="shared" si="53"/>
        <v>5</v>
      </c>
      <c r="CF172" s="11">
        <f t="shared" si="54"/>
        <v>6</v>
      </c>
      <c r="CG172" s="11">
        <f t="shared" si="55"/>
        <v>5</v>
      </c>
      <c r="CH172" s="11">
        <f t="shared" si="56"/>
        <v>5</v>
      </c>
      <c r="CI172" s="11">
        <f t="shared" si="57"/>
        <v>7</v>
      </c>
      <c r="CJ172" s="11">
        <f t="shared" si="58"/>
        <v>7</v>
      </c>
      <c r="CK172" s="11">
        <f t="shared" si="59"/>
        <v>7</v>
      </c>
      <c r="CL172" s="11">
        <f t="shared" si="60"/>
        <v>6</v>
      </c>
      <c r="CM172" s="11">
        <f t="shared" si="61"/>
        <v>4</v>
      </c>
      <c r="CN172" s="11">
        <f t="shared" si="62"/>
        <v>2</v>
      </c>
      <c r="CO172" s="11">
        <f t="shared" si="63"/>
        <v>1</v>
      </c>
      <c r="CP172" s="11">
        <f t="shared" si="64"/>
        <v>0</v>
      </c>
      <c r="CS172" s="6">
        <v>50</v>
      </c>
      <c r="CT172" s="6">
        <v>68</v>
      </c>
      <c r="CU172" s="6">
        <v>86</v>
      </c>
      <c r="CV172" s="6">
        <v>96</v>
      </c>
      <c r="CW172" s="6">
        <v>104</v>
      </c>
      <c r="CX172" s="6">
        <v>110</v>
      </c>
      <c r="CY172" s="6">
        <v>116</v>
      </c>
      <c r="CZ172" s="6">
        <v>122</v>
      </c>
      <c r="DA172" s="6">
        <v>128</v>
      </c>
      <c r="DB172" s="6">
        <v>134</v>
      </c>
      <c r="DC172" s="6">
        <v>140</v>
      </c>
      <c r="DD172" s="6">
        <v>147</v>
      </c>
      <c r="DE172" s="6">
        <v>153</v>
      </c>
      <c r="DF172" s="6">
        <v>158</v>
      </c>
      <c r="DG172" s="6">
        <v>162</v>
      </c>
      <c r="DH172" s="6">
        <v>164</v>
      </c>
      <c r="DI172" s="6">
        <v>164</v>
      </c>
      <c r="DJ172" s="6">
        <v>165</v>
      </c>
      <c r="DK172" s="6">
        <v>165</v>
      </c>
      <c r="DL172" s="6">
        <v>165</v>
      </c>
      <c r="DM172" s="6">
        <v>115</v>
      </c>
      <c r="DN172" s="6">
        <f>Tabela2[[#This Row],[1rok]]-Tabela2[[#This Row],[dlugosc_ur]]</f>
        <v>18</v>
      </c>
      <c r="DO172" s="14">
        <f>Tabela2[[#This Row],[2lata]]-Tabela2[[#This Row],[1rok]]</f>
        <v>18</v>
      </c>
      <c r="DP172" s="14">
        <f>Tabela2[[#This Row],[3lata]]-Tabela2[[#This Row],[2lata]]</f>
        <v>10</v>
      </c>
      <c r="DQ172" s="14">
        <f>Tabela2[[#This Row],[4lata]]-Tabela2[[#This Row],[3lata]]</f>
        <v>8</v>
      </c>
      <c r="DR172" s="14">
        <f>Tabela2[[#This Row],[5lat]]-Tabela2[[#This Row],[4lata]]</f>
        <v>6</v>
      </c>
      <c r="DS172" s="14">
        <f>Tabela2[[#This Row],[6lat]]-Tabela2[[#This Row],[5lat]]</f>
        <v>6</v>
      </c>
      <c r="DT172" s="14">
        <f>Tabela2[[#This Row],[7lat]]-Tabela2[[#This Row],[6lat]]</f>
        <v>6</v>
      </c>
      <c r="DU172" s="14">
        <f>Tabela2[[#This Row],[8lat]]-Tabela2[[#This Row],[7lat]]</f>
        <v>6</v>
      </c>
      <c r="DV172" s="14">
        <f>Tabela2[[#This Row],[9lat]]-Tabela2[[#This Row],[8lat]]</f>
        <v>6</v>
      </c>
      <c r="DW172" s="14">
        <f>Tabela2[[#This Row],[10lat]]-Tabela2[[#This Row],[9lat]]</f>
        <v>6</v>
      </c>
      <c r="DX172" s="14">
        <f>Tabela2[[#This Row],[11lat]]-Tabela2[[#This Row],[10lat]]</f>
        <v>7</v>
      </c>
      <c r="DY172" s="14">
        <f>Tabela2[[#This Row],[12lat]]-Tabela2[[#This Row],[11lat]]</f>
        <v>6</v>
      </c>
      <c r="DZ172" s="14">
        <f>Tabela2[[#This Row],[13lat]]-Tabela2[[#This Row],[12lat]]</f>
        <v>5</v>
      </c>
      <c r="EA172" s="14">
        <f>Tabela2[[#This Row],[14lat]]-Tabela2[[#This Row],[13lat]]</f>
        <v>4</v>
      </c>
      <c r="EB172" s="14">
        <f>Tabela2[[#This Row],[15lat]]-Tabela2[[#This Row],[14lat]]</f>
        <v>2</v>
      </c>
      <c r="EC172" s="14">
        <f>Tabela2[[#This Row],[16lat]]-Tabela2[[#This Row],[15lat]]</f>
        <v>0</v>
      </c>
      <c r="ED172" s="14">
        <f>Tabela2[[#This Row],[17 lat]]-Tabela2[[#This Row],[16lat]]</f>
        <v>1</v>
      </c>
      <c r="EE172" s="14">
        <f>Tabela2[[#This Row],[18lat]]-Tabela2[[#This Row],[17 lat]]</f>
        <v>0</v>
      </c>
      <c r="EF172" s="14">
        <f>Tabela2[[#This Row],[19lat]]-Tabela2[[#This Row],[18lat]]</f>
        <v>0</v>
      </c>
    </row>
    <row r="173" spans="1:136" x14ac:dyDescent="0.25">
      <c r="A173">
        <v>1453</v>
      </c>
      <c r="B173" s="1" t="s">
        <v>22</v>
      </c>
      <c r="C173">
        <v>58</v>
      </c>
      <c r="D173">
        <v>76</v>
      </c>
      <c r="E173">
        <v>89</v>
      </c>
      <c r="F173">
        <v>99</v>
      </c>
      <c r="G173">
        <v>106</v>
      </c>
      <c r="H173">
        <v>113</v>
      </c>
      <c r="I173">
        <v>119</v>
      </c>
      <c r="J173">
        <v>125</v>
      </c>
      <c r="K173">
        <v>131</v>
      </c>
      <c r="L173">
        <v>137</v>
      </c>
      <c r="M173">
        <v>144</v>
      </c>
      <c r="N173">
        <v>150</v>
      </c>
      <c r="O173">
        <v>157</v>
      </c>
      <c r="P173">
        <v>162</v>
      </c>
      <c r="Q173">
        <v>166</v>
      </c>
      <c r="R173">
        <v>168</v>
      </c>
      <c r="S173">
        <v>168</v>
      </c>
      <c r="T173">
        <v>169</v>
      </c>
      <c r="U173">
        <v>169</v>
      </c>
      <c r="V173">
        <v>169</v>
      </c>
      <c r="W173">
        <f>wzrost[[#This Row],[19lat]]-wzrost[[#This Row],[dlugosc_ur]]</f>
        <v>111</v>
      </c>
      <c r="X173">
        <f>wzrost[[#This Row],[19lat]]-wzrost[[#This Row],[15lat]]</f>
        <v>1</v>
      </c>
      <c r="Y173">
        <f>IF(wzrost[[#This Row],[1rok]]&lt;=5,IF(wzrost[[#This Row],[plec]]="ch",1,0),0)</f>
        <v>0</v>
      </c>
      <c r="Z173" s="1"/>
      <c r="AA173" s="1"/>
      <c r="AB173" s="1" t="e">
        <f>_xlfn.PERCENTILE.INC(wzrost[1rok],5)</f>
        <v>#NUM!</v>
      </c>
      <c r="BC173" s="8">
        <v>53</v>
      </c>
      <c r="BD173" s="8">
        <v>75</v>
      </c>
      <c r="BE173" s="8">
        <v>87</v>
      </c>
      <c r="BF173" s="8">
        <v>97</v>
      </c>
      <c r="BG173" s="8">
        <v>104</v>
      </c>
      <c r="BH173" s="8">
        <v>111</v>
      </c>
      <c r="BI173" s="8">
        <v>117</v>
      </c>
      <c r="BJ173" s="8">
        <v>123</v>
      </c>
      <c r="BK173" s="8">
        <v>128</v>
      </c>
      <c r="BL173" s="8">
        <v>134</v>
      </c>
      <c r="BM173" s="8">
        <v>139</v>
      </c>
      <c r="BN173" s="8">
        <v>144</v>
      </c>
      <c r="BO173" s="8">
        <v>150</v>
      </c>
      <c r="BP173" s="8">
        <v>157</v>
      </c>
      <c r="BQ173" s="8">
        <v>165</v>
      </c>
      <c r="BR173" s="8">
        <v>171</v>
      </c>
      <c r="BS173" s="8">
        <v>175</v>
      </c>
      <c r="BT173" s="8">
        <v>177</v>
      </c>
      <c r="BU173" s="8">
        <v>178</v>
      </c>
      <c r="BV173" s="8">
        <v>178</v>
      </c>
      <c r="BW173" s="9">
        <v>125</v>
      </c>
      <c r="BX173" s="11">
        <f t="shared" si="46"/>
        <v>22</v>
      </c>
      <c r="BY173" s="11">
        <f t="shared" si="47"/>
        <v>12</v>
      </c>
      <c r="BZ173" s="11">
        <f t="shared" si="48"/>
        <v>10</v>
      </c>
      <c r="CA173" s="11">
        <f t="shared" si="49"/>
        <v>7</v>
      </c>
      <c r="CB173" s="11">
        <f t="shared" si="50"/>
        <v>7</v>
      </c>
      <c r="CC173" s="11">
        <f t="shared" si="51"/>
        <v>6</v>
      </c>
      <c r="CD173" s="11">
        <f t="shared" si="52"/>
        <v>6</v>
      </c>
      <c r="CE173" s="11">
        <f t="shared" si="53"/>
        <v>5</v>
      </c>
      <c r="CF173" s="11">
        <f t="shared" si="54"/>
        <v>6</v>
      </c>
      <c r="CG173" s="11">
        <f t="shared" si="55"/>
        <v>5</v>
      </c>
      <c r="CH173" s="11">
        <f t="shared" si="56"/>
        <v>5</v>
      </c>
      <c r="CI173" s="11">
        <f t="shared" si="57"/>
        <v>6</v>
      </c>
      <c r="CJ173" s="11">
        <f t="shared" si="58"/>
        <v>7</v>
      </c>
      <c r="CK173" s="11">
        <f t="shared" si="59"/>
        <v>8</v>
      </c>
      <c r="CL173" s="11">
        <f t="shared" si="60"/>
        <v>6</v>
      </c>
      <c r="CM173" s="11">
        <f t="shared" si="61"/>
        <v>4</v>
      </c>
      <c r="CN173" s="11">
        <f t="shared" si="62"/>
        <v>2</v>
      </c>
      <c r="CO173" s="11">
        <f t="shared" si="63"/>
        <v>1</v>
      </c>
      <c r="CP173" s="11">
        <f t="shared" si="64"/>
        <v>0</v>
      </c>
      <c r="CS173" s="8">
        <v>54</v>
      </c>
      <c r="CT173" s="8">
        <v>73</v>
      </c>
      <c r="CU173" s="8">
        <v>89</v>
      </c>
      <c r="CV173" s="8">
        <v>99</v>
      </c>
      <c r="CW173" s="8">
        <v>106</v>
      </c>
      <c r="CX173" s="8">
        <v>113</v>
      </c>
      <c r="CY173" s="8">
        <v>119</v>
      </c>
      <c r="CZ173" s="8">
        <v>125</v>
      </c>
      <c r="DA173" s="8">
        <v>131</v>
      </c>
      <c r="DB173" s="8">
        <v>137</v>
      </c>
      <c r="DC173" s="8">
        <v>144</v>
      </c>
      <c r="DD173" s="8">
        <v>150</v>
      </c>
      <c r="DE173" s="8">
        <v>157</v>
      </c>
      <c r="DF173" s="8">
        <v>162</v>
      </c>
      <c r="DG173" s="8">
        <v>166</v>
      </c>
      <c r="DH173" s="8">
        <v>168</v>
      </c>
      <c r="DI173" s="8">
        <v>168</v>
      </c>
      <c r="DJ173" s="8">
        <v>169</v>
      </c>
      <c r="DK173" s="8">
        <v>169</v>
      </c>
      <c r="DL173" s="8">
        <v>169</v>
      </c>
      <c r="DM173" s="8">
        <v>115</v>
      </c>
      <c r="DN173" s="6">
        <f>Tabela2[[#This Row],[1rok]]-Tabela2[[#This Row],[dlugosc_ur]]</f>
        <v>19</v>
      </c>
      <c r="DO173" s="14">
        <f>Tabela2[[#This Row],[2lata]]-Tabela2[[#This Row],[1rok]]</f>
        <v>16</v>
      </c>
      <c r="DP173" s="14">
        <f>Tabela2[[#This Row],[3lata]]-Tabela2[[#This Row],[2lata]]</f>
        <v>10</v>
      </c>
      <c r="DQ173" s="14">
        <f>Tabela2[[#This Row],[4lata]]-Tabela2[[#This Row],[3lata]]</f>
        <v>7</v>
      </c>
      <c r="DR173" s="14">
        <f>Tabela2[[#This Row],[5lat]]-Tabela2[[#This Row],[4lata]]</f>
        <v>7</v>
      </c>
      <c r="DS173" s="14">
        <f>Tabela2[[#This Row],[6lat]]-Tabela2[[#This Row],[5lat]]</f>
        <v>6</v>
      </c>
      <c r="DT173" s="14">
        <f>Tabela2[[#This Row],[7lat]]-Tabela2[[#This Row],[6lat]]</f>
        <v>6</v>
      </c>
      <c r="DU173" s="14">
        <f>Tabela2[[#This Row],[8lat]]-Tabela2[[#This Row],[7lat]]</f>
        <v>6</v>
      </c>
      <c r="DV173" s="14">
        <f>Tabela2[[#This Row],[9lat]]-Tabela2[[#This Row],[8lat]]</f>
        <v>6</v>
      </c>
      <c r="DW173" s="14">
        <f>Tabela2[[#This Row],[10lat]]-Tabela2[[#This Row],[9lat]]</f>
        <v>7</v>
      </c>
      <c r="DX173" s="14">
        <f>Tabela2[[#This Row],[11lat]]-Tabela2[[#This Row],[10lat]]</f>
        <v>6</v>
      </c>
      <c r="DY173" s="14">
        <f>Tabela2[[#This Row],[12lat]]-Tabela2[[#This Row],[11lat]]</f>
        <v>7</v>
      </c>
      <c r="DZ173" s="14">
        <f>Tabela2[[#This Row],[13lat]]-Tabela2[[#This Row],[12lat]]</f>
        <v>5</v>
      </c>
      <c r="EA173" s="14">
        <f>Tabela2[[#This Row],[14lat]]-Tabela2[[#This Row],[13lat]]</f>
        <v>4</v>
      </c>
      <c r="EB173" s="14">
        <f>Tabela2[[#This Row],[15lat]]-Tabela2[[#This Row],[14lat]]</f>
        <v>2</v>
      </c>
      <c r="EC173" s="14">
        <f>Tabela2[[#This Row],[16lat]]-Tabela2[[#This Row],[15lat]]</f>
        <v>0</v>
      </c>
      <c r="ED173" s="14">
        <f>Tabela2[[#This Row],[17 lat]]-Tabela2[[#This Row],[16lat]]</f>
        <v>1</v>
      </c>
      <c r="EE173" s="14">
        <f>Tabela2[[#This Row],[18lat]]-Tabela2[[#This Row],[17 lat]]</f>
        <v>0</v>
      </c>
      <c r="EF173" s="14">
        <f>Tabela2[[#This Row],[19lat]]-Tabela2[[#This Row],[18lat]]</f>
        <v>0</v>
      </c>
    </row>
    <row r="174" spans="1:136" x14ac:dyDescent="0.25">
      <c r="A174">
        <v>1460</v>
      </c>
      <c r="B174" s="1" t="s">
        <v>22</v>
      </c>
      <c r="C174">
        <v>48</v>
      </c>
      <c r="D174">
        <v>67</v>
      </c>
      <c r="E174">
        <v>84</v>
      </c>
      <c r="F174">
        <v>93</v>
      </c>
      <c r="G174">
        <v>100</v>
      </c>
      <c r="H174">
        <v>107</v>
      </c>
      <c r="I174">
        <v>112</v>
      </c>
      <c r="J174">
        <v>117</v>
      </c>
      <c r="K174">
        <v>123</v>
      </c>
      <c r="L174">
        <v>129</v>
      </c>
      <c r="M174">
        <v>135</v>
      </c>
      <c r="N174">
        <v>141</v>
      </c>
      <c r="O174">
        <v>147</v>
      </c>
      <c r="P174">
        <v>152</v>
      </c>
      <c r="Q174">
        <v>156</v>
      </c>
      <c r="R174">
        <v>158</v>
      </c>
      <c r="S174">
        <v>159</v>
      </c>
      <c r="T174">
        <v>159</v>
      </c>
      <c r="U174">
        <v>159</v>
      </c>
      <c r="V174">
        <v>159</v>
      </c>
      <c r="W174">
        <f>wzrost[[#This Row],[19lat]]-wzrost[[#This Row],[dlugosc_ur]]</f>
        <v>111</v>
      </c>
      <c r="X174">
        <f>wzrost[[#This Row],[19lat]]-wzrost[[#This Row],[15lat]]</f>
        <v>1</v>
      </c>
      <c r="Y174">
        <f>IF(wzrost[[#This Row],[1rok]]&lt;=5,IF(wzrost[[#This Row],[plec]]="ch",1,0),0)</f>
        <v>0</v>
      </c>
      <c r="Z174" s="1"/>
      <c r="AA174" s="1"/>
      <c r="AB174" s="1" t="e">
        <f>_xlfn.PERCENTILE.INC(wzrost[1rok],5)</f>
        <v>#NUM!</v>
      </c>
      <c r="BC174" s="6">
        <v>58</v>
      </c>
      <c r="BD174" s="6">
        <v>78</v>
      </c>
      <c r="BE174" s="6">
        <v>90</v>
      </c>
      <c r="BF174" s="6">
        <v>99</v>
      </c>
      <c r="BG174" s="6">
        <v>107</v>
      </c>
      <c r="BH174" s="6">
        <v>114</v>
      </c>
      <c r="BI174" s="6">
        <v>120</v>
      </c>
      <c r="BJ174" s="6">
        <v>127</v>
      </c>
      <c r="BK174" s="6">
        <v>132</v>
      </c>
      <c r="BL174" s="6">
        <v>138</v>
      </c>
      <c r="BM174" s="6">
        <v>144</v>
      </c>
      <c r="BN174" s="6">
        <v>149</v>
      </c>
      <c r="BO174" s="6">
        <v>156</v>
      </c>
      <c r="BP174" s="6">
        <v>163</v>
      </c>
      <c r="BQ174" s="6">
        <v>171</v>
      </c>
      <c r="BR174" s="6">
        <v>176</v>
      </c>
      <c r="BS174" s="6">
        <v>180</v>
      </c>
      <c r="BT174" s="6">
        <v>182</v>
      </c>
      <c r="BU174" s="6">
        <v>183</v>
      </c>
      <c r="BV174" s="6">
        <v>183</v>
      </c>
      <c r="BW174" s="7">
        <v>125</v>
      </c>
      <c r="BX174" s="11">
        <f t="shared" si="46"/>
        <v>20</v>
      </c>
      <c r="BY174" s="11">
        <f t="shared" si="47"/>
        <v>12</v>
      </c>
      <c r="BZ174" s="11">
        <f t="shared" si="48"/>
        <v>9</v>
      </c>
      <c r="CA174" s="11">
        <f t="shared" si="49"/>
        <v>8</v>
      </c>
      <c r="CB174" s="11">
        <f t="shared" si="50"/>
        <v>7</v>
      </c>
      <c r="CC174" s="11">
        <f t="shared" si="51"/>
        <v>6</v>
      </c>
      <c r="CD174" s="11">
        <f t="shared" si="52"/>
        <v>7</v>
      </c>
      <c r="CE174" s="11">
        <f t="shared" si="53"/>
        <v>5</v>
      </c>
      <c r="CF174" s="11">
        <f t="shared" si="54"/>
        <v>6</v>
      </c>
      <c r="CG174" s="11">
        <f t="shared" si="55"/>
        <v>6</v>
      </c>
      <c r="CH174" s="11">
        <f t="shared" si="56"/>
        <v>5</v>
      </c>
      <c r="CI174" s="11">
        <f t="shared" si="57"/>
        <v>7</v>
      </c>
      <c r="CJ174" s="11">
        <f t="shared" si="58"/>
        <v>7</v>
      </c>
      <c r="CK174" s="11">
        <f t="shared" si="59"/>
        <v>8</v>
      </c>
      <c r="CL174" s="11">
        <f t="shared" si="60"/>
        <v>5</v>
      </c>
      <c r="CM174" s="11">
        <f t="shared" si="61"/>
        <v>4</v>
      </c>
      <c r="CN174" s="11">
        <f t="shared" si="62"/>
        <v>2</v>
      </c>
      <c r="CO174" s="11">
        <f t="shared" si="63"/>
        <v>1</v>
      </c>
      <c r="CP174" s="11">
        <f t="shared" si="64"/>
        <v>0</v>
      </c>
      <c r="CS174" s="6">
        <v>53</v>
      </c>
      <c r="CT174" s="6">
        <v>71</v>
      </c>
      <c r="CU174" s="6">
        <v>88</v>
      </c>
      <c r="CV174" s="6">
        <v>97</v>
      </c>
      <c r="CW174" s="6">
        <v>105</v>
      </c>
      <c r="CX174" s="6">
        <v>112</v>
      </c>
      <c r="CY174" s="6">
        <v>118</v>
      </c>
      <c r="CZ174" s="6">
        <v>124</v>
      </c>
      <c r="DA174" s="6">
        <v>130</v>
      </c>
      <c r="DB174" s="6">
        <v>136</v>
      </c>
      <c r="DC174" s="6">
        <v>142</v>
      </c>
      <c r="DD174" s="6">
        <v>149</v>
      </c>
      <c r="DE174" s="6">
        <v>155</v>
      </c>
      <c r="DF174" s="6">
        <v>161</v>
      </c>
      <c r="DG174" s="6">
        <v>164</v>
      </c>
      <c r="DH174" s="6">
        <v>166</v>
      </c>
      <c r="DI174" s="6">
        <v>167</v>
      </c>
      <c r="DJ174" s="6">
        <v>167</v>
      </c>
      <c r="DK174" s="6">
        <v>168</v>
      </c>
      <c r="DL174" s="6">
        <v>168</v>
      </c>
      <c r="DM174" s="6">
        <v>115</v>
      </c>
      <c r="DN174" s="6">
        <f>Tabela2[[#This Row],[1rok]]-Tabela2[[#This Row],[dlugosc_ur]]</f>
        <v>18</v>
      </c>
      <c r="DO174" s="14">
        <f>Tabela2[[#This Row],[2lata]]-Tabela2[[#This Row],[1rok]]</f>
        <v>17</v>
      </c>
      <c r="DP174" s="14">
        <f>Tabela2[[#This Row],[3lata]]-Tabela2[[#This Row],[2lata]]</f>
        <v>9</v>
      </c>
      <c r="DQ174" s="14">
        <f>Tabela2[[#This Row],[4lata]]-Tabela2[[#This Row],[3lata]]</f>
        <v>8</v>
      </c>
      <c r="DR174" s="14">
        <f>Tabela2[[#This Row],[5lat]]-Tabela2[[#This Row],[4lata]]</f>
        <v>7</v>
      </c>
      <c r="DS174" s="14">
        <f>Tabela2[[#This Row],[6lat]]-Tabela2[[#This Row],[5lat]]</f>
        <v>6</v>
      </c>
      <c r="DT174" s="14">
        <f>Tabela2[[#This Row],[7lat]]-Tabela2[[#This Row],[6lat]]</f>
        <v>6</v>
      </c>
      <c r="DU174" s="14">
        <f>Tabela2[[#This Row],[8lat]]-Tabela2[[#This Row],[7lat]]</f>
        <v>6</v>
      </c>
      <c r="DV174" s="14">
        <f>Tabela2[[#This Row],[9lat]]-Tabela2[[#This Row],[8lat]]</f>
        <v>6</v>
      </c>
      <c r="DW174" s="14">
        <f>Tabela2[[#This Row],[10lat]]-Tabela2[[#This Row],[9lat]]</f>
        <v>6</v>
      </c>
      <c r="DX174" s="14">
        <f>Tabela2[[#This Row],[11lat]]-Tabela2[[#This Row],[10lat]]</f>
        <v>7</v>
      </c>
      <c r="DY174" s="14">
        <f>Tabela2[[#This Row],[12lat]]-Tabela2[[#This Row],[11lat]]</f>
        <v>6</v>
      </c>
      <c r="DZ174" s="14">
        <f>Tabela2[[#This Row],[13lat]]-Tabela2[[#This Row],[12lat]]</f>
        <v>6</v>
      </c>
      <c r="EA174" s="14">
        <f>Tabela2[[#This Row],[14lat]]-Tabela2[[#This Row],[13lat]]</f>
        <v>3</v>
      </c>
      <c r="EB174" s="14">
        <f>Tabela2[[#This Row],[15lat]]-Tabela2[[#This Row],[14lat]]</f>
        <v>2</v>
      </c>
      <c r="EC174" s="14">
        <f>Tabela2[[#This Row],[16lat]]-Tabela2[[#This Row],[15lat]]</f>
        <v>1</v>
      </c>
      <c r="ED174" s="14">
        <f>Tabela2[[#This Row],[17 lat]]-Tabela2[[#This Row],[16lat]]</f>
        <v>0</v>
      </c>
      <c r="EE174" s="14">
        <f>Tabela2[[#This Row],[18lat]]-Tabela2[[#This Row],[17 lat]]</f>
        <v>1</v>
      </c>
      <c r="EF174" s="14">
        <f>Tabela2[[#This Row],[19lat]]-Tabela2[[#This Row],[18lat]]</f>
        <v>0</v>
      </c>
    </row>
    <row r="175" spans="1:136" x14ac:dyDescent="0.25">
      <c r="A175">
        <v>1478</v>
      </c>
      <c r="B175" s="1" t="s">
        <v>22</v>
      </c>
      <c r="C175">
        <v>46</v>
      </c>
      <c r="D175">
        <v>64</v>
      </c>
      <c r="E175">
        <v>83</v>
      </c>
      <c r="F175">
        <v>91</v>
      </c>
      <c r="G175">
        <v>99</v>
      </c>
      <c r="H175">
        <v>105</v>
      </c>
      <c r="I175">
        <v>110</v>
      </c>
      <c r="J175">
        <v>116</v>
      </c>
      <c r="K175">
        <v>121</v>
      </c>
      <c r="L175">
        <v>127</v>
      </c>
      <c r="M175">
        <v>132</v>
      </c>
      <c r="N175">
        <v>139</v>
      </c>
      <c r="O175">
        <v>145</v>
      </c>
      <c r="P175">
        <v>150</v>
      </c>
      <c r="Q175">
        <v>153</v>
      </c>
      <c r="R175">
        <v>155</v>
      </c>
      <c r="S175">
        <v>156</v>
      </c>
      <c r="T175">
        <v>156</v>
      </c>
      <c r="U175">
        <v>157</v>
      </c>
      <c r="V175">
        <v>157</v>
      </c>
      <c r="W175">
        <f>wzrost[[#This Row],[19lat]]-wzrost[[#This Row],[dlugosc_ur]]</f>
        <v>111</v>
      </c>
      <c r="X175">
        <f>wzrost[[#This Row],[19lat]]-wzrost[[#This Row],[15lat]]</f>
        <v>2</v>
      </c>
      <c r="Y175">
        <f>IF(wzrost[[#This Row],[1rok]]&lt;=5,IF(wzrost[[#This Row],[plec]]="ch",1,0),0)</f>
        <v>0</v>
      </c>
      <c r="Z175" s="1"/>
      <c r="AA175" s="1"/>
      <c r="AB175" s="1" t="e">
        <f>_xlfn.PERCENTILE.INC(wzrost[1rok],5)</f>
        <v>#NUM!</v>
      </c>
      <c r="BC175" s="8">
        <v>53</v>
      </c>
      <c r="BD175" s="8">
        <v>74</v>
      </c>
      <c r="BE175" s="8">
        <v>87</v>
      </c>
      <c r="BF175" s="8">
        <v>96</v>
      </c>
      <c r="BG175" s="8">
        <v>104</v>
      </c>
      <c r="BH175" s="8">
        <v>111</v>
      </c>
      <c r="BI175" s="8">
        <v>117</v>
      </c>
      <c r="BJ175" s="8">
        <v>122</v>
      </c>
      <c r="BK175" s="8">
        <v>128</v>
      </c>
      <c r="BL175" s="8">
        <v>134</v>
      </c>
      <c r="BM175" s="8">
        <v>139</v>
      </c>
      <c r="BN175" s="8">
        <v>144</v>
      </c>
      <c r="BO175" s="8">
        <v>150</v>
      </c>
      <c r="BP175" s="8">
        <v>157</v>
      </c>
      <c r="BQ175" s="8">
        <v>165</v>
      </c>
      <c r="BR175" s="8">
        <v>171</v>
      </c>
      <c r="BS175" s="8">
        <v>174</v>
      </c>
      <c r="BT175" s="8">
        <v>177</v>
      </c>
      <c r="BU175" s="8">
        <v>178</v>
      </c>
      <c r="BV175" s="8">
        <v>178</v>
      </c>
      <c r="BW175" s="9">
        <v>125</v>
      </c>
      <c r="BX175" s="11">
        <f t="shared" si="46"/>
        <v>21</v>
      </c>
      <c r="BY175" s="11">
        <f t="shared" si="47"/>
        <v>13</v>
      </c>
      <c r="BZ175" s="11">
        <f t="shared" si="48"/>
        <v>9</v>
      </c>
      <c r="CA175" s="11">
        <f t="shared" si="49"/>
        <v>8</v>
      </c>
      <c r="CB175" s="11">
        <f t="shared" si="50"/>
        <v>7</v>
      </c>
      <c r="CC175" s="11">
        <f t="shared" si="51"/>
        <v>6</v>
      </c>
      <c r="CD175" s="11">
        <f t="shared" si="52"/>
        <v>5</v>
      </c>
      <c r="CE175" s="11">
        <f t="shared" si="53"/>
        <v>6</v>
      </c>
      <c r="CF175" s="11">
        <f t="shared" si="54"/>
        <v>6</v>
      </c>
      <c r="CG175" s="11">
        <f t="shared" si="55"/>
        <v>5</v>
      </c>
      <c r="CH175" s="11">
        <f t="shared" si="56"/>
        <v>5</v>
      </c>
      <c r="CI175" s="11">
        <f t="shared" si="57"/>
        <v>6</v>
      </c>
      <c r="CJ175" s="11">
        <f t="shared" si="58"/>
        <v>7</v>
      </c>
      <c r="CK175" s="11">
        <f t="shared" si="59"/>
        <v>8</v>
      </c>
      <c r="CL175" s="11">
        <f t="shared" si="60"/>
        <v>6</v>
      </c>
      <c r="CM175" s="11">
        <f t="shared" si="61"/>
        <v>3</v>
      </c>
      <c r="CN175" s="11">
        <f t="shared" si="62"/>
        <v>3</v>
      </c>
      <c r="CO175" s="11">
        <f t="shared" si="63"/>
        <v>1</v>
      </c>
      <c r="CP175" s="11">
        <f t="shared" si="64"/>
        <v>0</v>
      </c>
      <c r="CS175" s="8">
        <v>56</v>
      </c>
      <c r="CT175" s="8">
        <v>74</v>
      </c>
      <c r="CU175" s="8">
        <v>89</v>
      </c>
      <c r="CV175" s="8">
        <v>99</v>
      </c>
      <c r="CW175" s="8">
        <v>108</v>
      </c>
      <c r="CX175" s="8">
        <v>115</v>
      </c>
      <c r="CY175" s="8">
        <v>121</v>
      </c>
      <c r="CZ175" s="8">
        <v>127</v>
      </c>
      <c r="DA175" s="8">
        <v>133</v>
      </c>
      <c r="DB175" s="8">
        <v>140</v>
      </c>
      <c r="DC175" s="8">
        <v>146</v>
      </c>
      <c r="DD175" s="8">
        <v>153</v>
      </c>
      <c r="DE175" s="8">
        <v>160</v>
      </c>
      <c r="DF175" s="8">
        <v>165</v>
      </c>
      <c r="DG175" s="8">
        <v>168</v>
      </c>
      <c r="DH175" s="8">
        <v>170</v>
      </c>
      <c r="DI175" s="8">
        <v>171</v>
      </c>
      <c r="DJ175" s="8">
        <v>171</v>
      </c>
      <c r="DK175" s="8">
        <v>171</v>
      </c>
      <c r="DL175" s="8">
        <v>171</v>
      </c>
      <c r="DM175" s="8">
        <v>115</v>
      </c>
      <c r="DN175" s="6">
        <f>Tabela2[[#This Row],[1rok]]-Tabela2[[#This Row],[dlugosc_ur]]</f>
        <v>18</v>
      </c>
      <c r="DO175" s="14">
        <f>Tabela2[[#This Row],[2lata]]-Tabela2[[#This Row],[1rok]]</f>
        <v>15</v>
      </c>
      <c r="DP175" s="14">
        <f>Tabela2[[#This Row],[3lata]]-Tabela2[[#This Row],[2lata]]</f>
        <v>10</v>
      </c>
      <c r="DQ175" s="14">
        <f>Tabela2[[#This Row],[4lata]]-Tabela2[[#This Row],[3lata]]</f>
        <v>9</v>
      </c>
      <c r="DR175" s="14">
        <f>Tabela2[[#This Row],[5lat]]-Tabela2[[#This Row],[4lata]]</f>
        <v>7</v>
      </c>
      <c r="DS175" s="14">
        <f>Tabela2[[#This Row],[6lat]]-Tabela2[[#This Row],[5lat]]</f>
        <v>6</v>
      </c>
      <c r="DT175" s="14">
        <f>Tabela2[[#This Row],[7lat]]-Tabela2[[#This Row],[6lat]]</f>
        <v>6</v>
      </c>
      <c r="DU175" s="14">
        <f>Tabela2[[#This Row],[8lat]]-Tabela2[[#This Row],[7lat]]</f>
        <v>6</v>
      </c>
      <c r="DV175" s="14">
        <f>Tabela2[[#This Row],[9lat]]-Tabela2[[#This Row],[8lat]]</f>
        <v>7</v>
      </c>
      <c r="DW175" s="14">
        <f>Tabela2[[#This Row],[10lat]]-Tabela2[[#This Row],[9lat]]</f>
        <v>6</v>
      </c>
      <c r="DX175" s="14">
        <f>Tabela2[[#This Row],[11lat]]-Tabela2[[#This Row],[10lat]]</f>
        <v>7</v>
      </c>
      <c r="DY175" s="14">
        <f>Tabela2[[#This Row],[12lat]]-Tabela2[[#This Row],[11lat]]</f>
        <v>7</v>
      </c>
      <c r="DZ175" s="14">
        <f>Tabela2[[#This Row],[13lat]]-Tabela2[[#This Row],[12lat]]</f>
        <v>5</v>
      </c>
      <c r="EA175" s="14">
        <f>Tabela2[[#This Row],[14lat]]-Tabela2[[#This Row],[13lat]]</f>
        <v>3</v>
      </c>
      <c r="EB175" s="14">
        <f>Tabela2[[#This Row],[15lat]]-Tabela2[[#This Row],[14lat]]</f>
        <v>2</v>
      </c>
      <c r="EC175" s="14">
        <f>Tabela2[[#This Row],[16lat]]-Tabela2[[#This Row],[15lat]]</f>
        <v>1</v>
      </c>
      <c r="ED175" s="14">
        <f>Tabela2[[#This Row],[17 lat]]-Tabela2[[#This Row],[16lat]]</f>
        <v>0</v>
      </c>
      <c r="EE175" s="14">
        <f>Tabela2[[#This Row],[18lat]]-Tabela2[[#This Row],[17 lat]]</f>
        <v>0</v>
      </c>
      <c r="EF175" s="14">
        <f>Tabela2[[#This Row],[19lat]]-Tabela2[[#This Row],[18lat]]</f>
        <v>0</v>
      </c>
    </row>
    <row r="176" spans="1:136" x14ac:dyDescent="0.25">
      <c r="A176">
        <v>1502</v>
      </c>
      <c r="B176" s="1" t="s">
        <v>22</v>
      </c>
      <c r="C176">
        <v>48</v>
      </c>
      <c r="D176">
        <v>67</v>
      </c>
      <c r="E176">
        <v>83</v>
      </c>
      <c r="F176">
        <v>92</v>
      </c>
      <c r="G176">
        <v>100</v>
      </c>
      <c r="H176">
        <v>106</v>
      </c>
      <c r="I176">
        <v>111</v>
      </c>
      <c r="J176">
        <v>117</v>
      </c>
      <c r="K176">
        <v>122</v>
      </c>
      <c r="L176">
        <v>128</v>
      </c>
      <c r="M176">
        <v>134</v>
      </c>
      <c r="N176">
        <v>140</v>
      </c>
      <c r="O176">
        <v>146</v>
      </c>
      <c r="P176">
        <v>151</v>
      </c>
      <c r="Q176">
        <v>155</v>
      </c>
      <c r="R176">
        <v>157</v>
      </c>
      <c r="S176">
        <v>158</v>
      </c>
      <c r="T176">
        <v>158</v>
      </c>
      <c r="U176">
        <v>159</v>
      </c>
      <c r="V176">
        <v>159</v>
      </c>
      <c r="W176">
        <f>wzrost[[#This Row],[19lat]]-wzrost[[#This Row],[dlugosc_ur]]</f>
        <v>111</v>
      </c>
      <c r="X176">
        <f>wzrost[[#This Row],[19lat]]-wzrost[[#This Row],[15lat]]</f>
        <v>2</v>
      </c>
      <c r="Y176">
        <f>IF(wzrost[[#This Row],[1rok]]&lt;=5,IF(wzrost[[#This Row],[plec]]="ch",1,0),0)</f>
        <v>0</v>
      </c>
      <c r="Z176" s="1"/>
      <c r="AA176" s="1"/>
      <c r="AB176" s="1" t="e">
        <f>_xlfn.PERCENTILE.INC(wzrost[1rok],5)</f>
        <v>#NUM!</v>
      </c>
      <c r="BC176" s="6">
        <v>54</v>
      </c>
      <c r="BD176" s="6">
        <v>75</v>
      </c>
      <c r="BE176" s="6">
        <v>88</v>
      </c>
      <c r="BF176" s="6">
        <v>97</v>
      </c>
      <c r="BG176" s="6">
        <v>104</v>
      </c>
      <c r="BH176" s="6">
        <v>111</v>
      </c>
      <c r="BI176" s="6">
        <v>117</v>
      </c>
      <c r="BJ176" s="6">
        <v>123</v>
      </c>
      <c r="BK176" s="6">
        <v>129</v>
      </c>
      <c r="BL176" s="6">
        <v>134</v>
      </c>
      <c r="BM176" s="6">
        <v>139</v>
      </c>
      <c r="BN176" s="6">
        <v>145</v>
      </c>
      <c r="BO176" s="6">
        <v>151</v>
      </c>
      <c r="BP176" s="6">
        <v>158</v>
      </c>
      <c r="BQ176" s="6">
        <v>165</v>
      </c>
      <c r="BR176" s="6">
        <v>171</v>
      </c>
      <c r="BS176" s="6">
        <v>175</v>
      </c>
      <c r="BT176" s="6">
        <v>177</v>
      </c>
      <c r="BU176" s="6">
        <v>178</v>
      </c>
      <c r="BV176" s="6">
        <v>179</v>
      </c>
      <c r="BW176" s="7">
        <v>125</v>
      </c>
      <c r="BX176" s="11">
        <f t="shared" si="46"/>
        <v>21</v>
      </c>
      <c r="BY176" s="11">
        <f t="shared" si="47"/>
        <v>13</v>
      </c>
      <c r="BZ176" s="11">
        <f t="shared" si="48"/>
        <v>9</v>
      </c>
      <c r="CA176" s="11">
        <f t="shared" si="49"/>
        <v>7</v>
      </c>
      <c r="CB176" s="11">
        <f t="shared" si="50"/>
        <v>7</v>
      </c>
      <c r="CC176" s="11">
        <f t="shared" si="51"/>
        <v>6</v>
      </c>
      <c r="CD176" s="11">
        <f t="shared" si="52"/>
        <v>6</v>
      </c>
      <c r="CE176" s="11">
        <f t="shared" si="53"/>
        <v>6</v>
      </c>
      <c r="CF176" s="11">
        <f t="shared" si="54"/>
        <v>5</v>
      </c>
      <c r="CG176" s="11">
        <f t="shared" si="55"/>
        <v>5</v>
      </c>
      <c r="CH176" s="11">
        <f t="shared" si="56"/>
        <v>6</v>
      </c>
      <c r="CI176" s="11">
        <f t="shared" si="57"/>
        <v>6</v>
      </c>
      <c r="CJ176" s="11">
        <f t="shared" si="58"/>
        <v>7</v>
      </c>
      <c r="CK176" s="11">
        <f t="shared" si="59"/>
        <v>7</v>
      </c>
      <c r="CL176" s="11">
        <f t="shared" si="60"/>
        <v>6</v>
      </c>
      <c r="CM176" s="11">
        <f t="shared" si="61"/>
        <v>4</v>
      </c>
      <c r="CN176" s="11">
        <f t="shared" si="62"/>
        <v>2</v>
      </c>
      <c r="CO176" s="11">
        <f t="shared" si="63"/>
        <v>1</v>
      </c>
      <c r="CP176" s="11">
        <f t="shared" si="64"/>
        <v>1</v>
      </c>
      <c r="CS176" s="6">
        <v>54</v>
      </c>
      <c r="CT176" s="6">
        <v>73</v>
      </c>
      <c r="CU176" s="6">
        <v>89</v>
      </c>
      <c r="CV176" s="6">
        <v>98</v>
      </c>
      <c r="CW176" s="6">
        <v>106</v>
      </c>
      <c r="CX176" s="6">
        <v>113</v>
      </c>
      <c r="CY176" s="6">
        <v>119</v>
      </c>
      <c r="CZ176" s="6">
        <v>125</v>
      </c>
      <c r="DA176" s="6">
        <v>131</v>
      </c>
      <c r="DB176" s="6">
        <v>137</v>
      </c>
      <c r="DC176" s="6">
        <v>143</v>
      </c>
      <c r="DD176" s="6">
        <v>150</v>
      </c>
      <c r="DE176" s="6">
        <v>156</v>
      </c>
      <c r="DF176" s="6">
        <v>162</v>
      </c>
      <c r="DG176" s="6">
        <v>165</v>
      </c>
      <c r="DH176" s="6">
        <v>167</v>
      </c>
      <c r="DI176" s="6">
        <v>168</v>
      </c>
      <c r="DJ176" s="6">
        <v>169</v>
      </c>
      <c r="DK176" s="6">
        <v>169</v>
      </c>
      <c r="DL176" s="6">
        <v>169</v>
      </c>
      <c r="DM176" s="6">
        <v>115</v>
      </c>
      <c r="DN176" s="6">
        <f>Tabela2[[#This Row],[1rok]]-Tabela2[[#This Row],[dlugosc_ur]]</f>
        <v>19</v>
      </c>
      <c r="DO176" s="14">
        <f>Tabela2[[#This Row],[2lata]]-Tabela2[[#This Row],[1rok]]</f>
        <v>16</v>
      </c>
      <c r="DP176" s="14">
        <f>Tabela2[[#This Row],[3lata]]-Tabela2[[#This Row],[2lata]]</f>
        <v>9</v>
      </c>
      <c r="DQ176" s="14">
        <f>Tabela2[[#This Row],[4lata]]-Tabela2[[#This Row],[3lata]]</f>
        <v>8</v>
      </c>
      <c r="DR176" s="14">
        <f>Tabela2[[#This Row],[5lat]]-Tabela2[[#This Row],[4lata]]</f>
        <v>7</v>
      </c>
      <c r="DS176" s="14">
        <f>Tabela2[[#This Row],[6lat]]-Tabela2[[#This Row],[5lat]]</f>
        <v>6</v>
      </c>
      <c r="DT176" s="14">
        <f>Tabela2[[#This Row],[7lat]]-Tabela2[[#This Row],[6lat]]</f>
        <v>6</v>
      </c>
      <c r="DU176" s="14">
        <f>Tabela2[[#This Row],[8lat]]-Tabela2[[#This Row],[7lat]]</f>
        <v>6</v>
      </c>
      <c r="DV176" s="14">
        <f>Tabela2[[#This Row],[9lat]]-Tabela2[[#This Row],[8lat]]</f>
        <v>6</v>
      </c>
      <c r="DW176" s="14">
        <f>Tabela2[[#This Row],[10lat]]-Tabela2[[#This Row],[9lat]]</f>
        <v>6</v>
      </c>
      <c r="DX176" s="14">
        <f>Tabela2[[#This Row],[11lat]]-Tabela2[[#This Row],[10lat]]</f>
        <v>7</v>
      </c>
      <c r="DY176" s="14">
        <f>Tabela2[[#This Row],[12lat]]-Tabela2[[#This Row],[11lat]]</f>
        <v>6</v>
      </c>
      <c r="DZ176" s="14">
        <f>Tabela2[[#This Row],[13lat]]-Tabela2[[#This Row],[12lat]]</f>
        <v>6</v>
      </c>
      <c r="EA176" s="14">
        <f>Tabela2[[#This Row],[14lat]]-Tabela2[[#This Row],[13lat]]</f>
        <v>3</v>
      </c>
      <c r="EB176" s="14">
        <f>Tabela2[[#This Row],[15lat]]-Tabela2[[#This Row],[14lat]]</f>
        <v>2</v>
      </c>
      <c r="EC176" s="14">
        <f>Tabela2[[#This Row],[16lat]]-Tabela2[[#This Row],[15lat]]</f>
        <v>1</v>
      </c>
      <c r="ED176" s="14">
        <f>Tabela2[[#This Row],[17 lat]]-Tabela2[[#This Row],[16lat]]</f>
        <v>1</v>
      </c>
      <c r="EE176" s="14">
        <f>Tabela2[[#This Row],[18lat]]-Tabela2[[#This Row],[17 lat]]</f>
        <v>0</v>
      </c>
      <c r="EF176" s="14">
        <f>Tabela2[[#This Row],[19lat]]-Tabela2[[#This Row],[18lat]]</f>
        <v>0</v>
      </c>
    </row>
    <row r="177" spans="1:136" x14ac:dyDescent="0.25">
      <c r="A177">
        <v>1503</v>
      </c>
      <c r="B177" s="1" t="s">
        <v>22</v>
      </c>
      <c r="C177">
        <v>49</v>
      </c>
      <c r="D177">
        <v>67</v>
      </c>
      <c r="E177">
        <v>84</v>
      </c>
      <c r="F177">
        <v>93</v>
      </c>
      <c r="G177">
        <v>100</v>
      </c>
      <c r="H177">
        <v>107</v>
      </c>
      <c r="I177">
        <v>112</v>
      </c>
      <c r="J177">
        <v>118</v>
      </c>
      <c r="K177">
        <v>123</v>
      </c>
      <c r="L177">
        <v>129</v>
      </c>
      <c r="M177">
        <v>135</v>
      </c>
      <c r="N177">
        <v>141</v>
      </c>
      <c r="O177">
        <v>147</v>
      </c>
      <c r="P177">
        <v>152</v>
      </c>
      <c r="Q177">
        <v>156</v>
      </c>
      <c r="R177">
        <v>158</v>
      </c>
      <c r="S177">
        <v>159</v>
      </c>
      <c r="T177">
        <v>159</v>
      </c>
      <c r="U177">
        <v>159</v>
      </c>
      <c r="V177">
        <v>160</v>
      </c>
      <c r="W177">
        <f>wzrost[[#This Row],[19lat]]-wzrost[[#This Row],[dlugosc_ur]]</f>
        <v>111</v>
      </c>
      <c r="X177">
        <f>wzrost[[#This Row],[19lat]]-wzrost[[#This Row],[15lat]]</f>
        <v>2</v>
      </c>
      <c r="Y177">
        <f>IF(wzrost[[#This Row],[1rok]]&lt;=5,IF(wzrost[[#This Row],[plec]]="ch",1,0),0)</f>
        <v>0</v>
      </c>
      <c r="Z177" s="1"/>
      <c r="AA177" s="1"/>
      <c r="AB177" s="1" t="e">
        <f>_xlfn.PERCENTILE.INC(wzrost[1rok],5)</f>
        <v>#NUM!</v>
      </c>
      <c r="BC177" s="8">
        <v>58</v>
      </c>
      <c r="BD177" s="8">
        <v>78</v>
      </c>
      <c r="BE177" s="8">
        <v>90</v>
      </c>
      <c r="BF177" s="8">
        <v>99</v>
      </c>
      <c r="BG177" s="8">
        <v>107</v>
      </c>
      <c r="BH177" s="8">
        <v>114</v>
      </c>
      <c r="BI177" s="8">
        <v>120</v>
      </c>
      <c r="BJ177" s="8">
        <v>126</v>
      </c>
      <c r="BK177" s="8">
        <v>132</v>
      </c>
      <c r="BL177" s="8">
        <v>137</v>
      </c>
      <c r="BM177" s="8">
        <v>143</v>
      </c>
      <c r="BN177" s="8">
        <v>148</v>
      </c>
      <c r="BO177" s="8">
        <v>154</v>
      </c>
      <c r="BP177" s="8">
        <v>161</v>
      </c>
      <c r="BQ177" s="8">
        <v>169</v>
      </c>
      <c r="BR177" s="8">
        <v>175</v>
      </c>
      <c r="BS177" s="8">
        <v>179</v>
      </c>
      <c r="BT177" s="8">
        <v>181</v>
      </c>
      <c r="BU177" s="8">
        <v>182</v>
      </c>
      <c r="BV177" s="8">
        <v>183</v>
      </c>
      <c r="BW177" s="9">
        <v>125</v>
      </c>
      <c r="BX177" s="11">
        <f t="shared" si="46"/>
        <v>20</v>
      </c>
      <c r="BY177" s="11">
        <f t="shared" si="47"/>
        <v>12</v>
      </c>
      <c r="BZ177" s="11">
        <f t="shared" si="48"/>
        <v>9</v>
      </c>
      <c r="CA177" s="11">
        <f t="shared" si="49"/>
        <v>8</v>
      </c>
      <c r="CB177" s="11">
        <f t="shared" si="50"/>
        <v>7</v>
      </c>
      <c r="CC177" s="11">
        <f t="shared" si="51"/>
        <v>6</v>
      </c>
      <c r="CD177" s="11">
        <f t="shared" si="52"/>
        <v>6</v>
      </c>
      <c r="CE177" s="11">
        <f t="shared" si="53"/>
        <v>6</v>
      </c>
      <c r="CF177" s="11">
        <f t="shared" si="54"/>
        <v>5</v>
      </c>
      <c r="CG177" s="11">
        <f t="shared" si="55"/>
        <v>6</v>
      </c>
      <c r="CH177" s="11">
        <f t="shared" si="56"/>
        <v>5</v>
      </c>
      <c r="CI177" s="11">
        <f t="shared" si="57"/>
        <v>6</v>
      </c>
      <c r="CJ177" s="11">
        <f t="shared" si="58"/>
        <v>7</v>
      </c>
      <c r="CK177" s="11">
        <f t="shared" si="59"/>
        <v>8</v>
      </c>
      <c r="CL177" s="11">
        <f t="shared" si="60"/>
        <v>6</v>
      </c>
      <c r="CM177" s="11">
        <f t="shared" si="61"/>
        <v>4</v>
      </c>
      <c r="CN177" s="11">
        <f t="shared" si="62"/>
        <v>2</v>
      </c>
      <c r="CO177" s="11">
        <f t="shared" si="63"/>
        <v>1</v>
      </c>
      <c r="CP177" s="11">
        <f t="shared" si="64"/>
        <v>1</v>
      </c>
      <c r="CS177" s="8">
        <v>55</v>
      </c>
      <c r="CT177" s="8">
        <v>73</v>
      </c>
      <c r="CU177" s="8">
        <v>89</v>
      </c>
      <c r="CV177" s="8">
        <v>99</v>
      </c>
      <c r="CW177" s="8">
        <v>107</v>
      </c>
      <c r="CX177" s="8">
        <v>114</v>
      </c>
      <c r="CY177" s="8">
        <v>120</v>
      </c>
      <c r="CZ177" s="8">
        <v>126</v>
      </c>
      <c r="DA177" s="8">
        <v>132</v>
      </c>
      <c r="DB177" s="8">
        <v>138</v>
      </c>
      <c r="DC177" s="8">
        <v>144</v>
      </c>
      <c r="DD177" s="8">
        <v>151</v>
      </c>
      <c r="DE177" s="8">
        <v>158</v>
      </c>
      <c r="DF177" s="8">
        <v>163</v>
      </c>
      <c r="DG177" s="8">
        <v>167</v>
      </c>
      <c r="DH177" s="8">
        <v>169</v>
      </c>
      <c r="DI177" s="8">
        <v>169</v>
      </c>
      <c r="DJ177" s="8">
        <v>170</v>
      </c>
      <c r="DK177" s="8">
        <v>170</v>
      </c>
      <c r="DL177" s="8">
        <v>170</v>
      </c>
      <c r="DM177" s="8">
        <v>115</v>
      </c>
      <c r="DN177" s="6">
        <f>Tabela2[[#This Row],[1rok]]-Tabela2[[#This Row],[dlugosc_ur]]</f>
        <v>18</v>
      </c>
      <c r="DO177" s="14">
        <f>Tabela2[[#This Row],[2lata]]-Tabela2[[#This Row],[1rok]]</f>
        <v>16</v>
      </c>
      <c r="DP177" s="14">
        <f>Tabela2[[#This Row],[3lata]]-Tabela2[[#This Row],[2lata]]</f>
        <v>10</v>
      </c>
      <c r="DQ177" s="14">
        <f>Tabela2[[#This Row],[4lata]]-Tabela2[[#This Row],[3lata]]</f>
        <v>8</v>
      </c>
      <c r="DR177" s="14">
        <f>Tabela2[[#This Row],[5lat]]-Tabela2[[#This Row],[4lata]]</f>
        <v>7</v>
      </c>
      <c r="DS177" s="14">
        <f>Tabela2[[#This Row],[6lat]]-Tabela2[[#This Row],[5lat]]</f>
        <v>6</v>
      </c>
      <c r="DT177" s="14">
        <f>Tabela2[[#This Row],[7lat]]-Tabela2[[#This Row],[6lat]]</f>
        <v>6</v>
      </c>
      <c r="DU177" s="14">
        <f>Tabela2[[#This Row],[8lat]]-Tabela2[[#This Row],[7lat]]</f>
        <v>6</v>
      </c>
      <c r="DV177" s="14">
        <f>Tabela2[[#This Row],[9lat]]-Tabela2[[#This Row],[8lat]]</f>
        <v>6</v>
      </c>
      <c r="DW177" s="14">
        <f>Tabela2[[#This Row],[10lat]]-Tabela2[[#This Row],[9lat]]</f>
        <v>6</v>
      </c>
      <c r="DX177" s="14">
        <f>Tabela2[[#This Row],[11lat]]-Tabela2[[#This Row],[10lat]]</f>
        <v>7</v>
      </c>
      <c r="DY177" s="14">
        <f>Tabela2[[#This Row],[12lat]]-Tabela2[[#This Row],[11lat]]</f>
        <v>7</v>
      </c>
      <c r="DZ177" s="14">
        <f>Tabela2[[#This Row],[13lat]]-Tabela2[[#This Row],[12lat]]</f>
        <v>5</v>
      </c>
      <c r="EA177" s="14">
        <f>Tabela2[[#This Row],[14lat]]-Tabela2[[#This Row],[13lat]]</f>
        <v>4</v>
      </c>
      <c r="EB177" s="14">
        <f>Tabela2[[#This Row],[15lat]]-Tabela2[[#This Row],[14lat]]</f>
        <v>2</v>
      </c>
      <c r="EC177" s="14">
        <f>Tabela2[[#This Row],[16lat]]-Tabela2[[#This Row],[15lat]]</f>
        <v>0</v>
      </c>
      <c r="ED177" s="14">
        <f>Tabela2[[#This Row],[17 lat]]-Tabela2[[#This Row],[16lat]]</f>
        <v>1</v>
      </c>
      <c r="EE177" s="14">
        <f>Tabela2[[#This Row],[18lat]]-Tabela2[[#This Row],[17 lat]]</f>
        <v>0</v>
      </c>
      <c r="EF177" s="14">
        <f>Tabela2[[#This Row],[19lat]]-Tabela2[[#This Row],[18lat]]</f>
        <v>0</v>
      </c>
    </row>
    <row r="178" spans="1:136" x14ac:dyDescent="0.25">
      <c r="A178">
        <v>1509</v>
      </c>
      <c r="B178" s="1" t="s">
        <v>22</v>
      </c>
      <c r="C178">
        <v>48</v>
      </c>
      <c r="D178">
        <v>67</v>
      </c>
      <c r="E178">
        <v>84</v>
      </c>
      <c r="F178">
        <v>93</v>
      </c>
      <c r="G178">
        <v>100</v>
      </c>
      <c r="H178">
        <v>106</v>
      </c>
      <c r="I178">
        <v>112</v>
      </c>
      <c r="J178">
        <v>117</v>
      </c>
      <c r="K178">
        <v>123</v>
      </c>
      <c r="L178">
        <v>128</v>
      </c>
      <c r="M178">
        <v>134</v>
      </c>
      <c r="N178">
        <v>141</v>
      </c>
      <c r="O178">
        <v>147</v>
      </c>
      <c r="P178">
        <v>152</v>
      </c>
      <c r="Q178">
        <v>155</v>
      </c>
      <c r="R178">
        <v>157</v>
      </c>
      <c r="S178">
        <v>158</v>
      </c>
      <c r="T178">
        <v>159</v>
      </c>
      <c r="U178">
        <v>159</v>
      </c>
      <c r="V178">
        <v>159</v>
      </c>
      <c r="W178">
        <f>wzrost[[#This Row],[19lat]]-wzrost[[#This Row],[dlugosc_ur]]</f>
        <v>111</v>
      </c>
      <c r="X178">
        <f>wzrost[[#This Row],[19lat]]-wzrost[[#This Row],[15lat]]</f>
        <v>2</v>
      </c>
      <c r="Y178">
        <f>IF(wzrost[[#This Row],[1rok]]&lt;=5,IF(wzrost[[#This Row],[plec]]="ch",1,0),0)</f>
        <v>0</v>
      </c>
      <c r="Z178" s="1"/>
      <c r="AA178" s="1"/>
      <c r="AB178" s="1" t="e">
        <f>_xlfn.PERCENTILE.INC(wzrost[1rok],5)</f>
        <v>#NUM!</v>
      </c>
      <c r="BC178" s="6">
        <v>59</v>
      </c>
      <c r="BD178" s="6">
        <v>79</v>
      </c>
      <c r="BE178" s="6">
        <v>90</v>
      </c>
      <c r="BF178" s="6">
        <v>100</v>
      </c>
      <c r="BG178" s="6">
        <v>108</v>
      </c>
      <c r="BH178" s="6">
        <v>115</v>
      </c>
      <c r="BI178" s="6">
        <v>121</v>
      </c>
      <c r="BJ178" s="6">
        <v>127</v>
      </c>
      <c r="BK178" s="6">
        <v>133</v>
      </c>
      <c r="BL178" s="6">
        <v>139</v>
      </c>
      <c r="BM178" s="6">
        <v>145</v>
      </c>
      <c r="BN178" s="6">
        <v>150</v>
      </c>
      <c r="BO178" s="6">
        <v>157</v>
      </c>
      <c r="BP178" s="6">
        <v>164</v>
      </c>
      <c r="BQ178" s="6">
        <v>171</v>
      </c>
      <c r="BR178" s="6">
        <v>177</v>
      </c>
      <c r="BS178" s="6">
        <v>181</v>
      </c>
      <c r="BT178" s="6">
        <v>183</v>
      </c>
      <c r="BU178" s="6">
        <v>184</v>
      </c>
      <c r="BV178" s="6">
        <v>184</v>
      </c>
      <c r="BW178" s="7">
        <v>125</v>
      </c>
      <c r="BX178" s="11">
        <f t="shared" si="46"/>
        <v>20</v>
      </c>
      <c r="BY178" s="11">
        <f t="shared" si="47"/>
        <v>11</v>
      </c>
      <c r="BZ178" s="11">
        <f t="shared" si="48"/>
        <v>10</v>
      </c>
      <c r="CA178" s="11">
        <f t="shared" si="49"/>
        <v>8</v>
      </c>
      <c r="CB178" s="11">
        <f t="shared" si="50"/>
        <v>7</v>
      </c>
      <c r="CC178" s="11">
        <f t="shared" si="51"/>
        <v>6</v>
      </c>
      <c r="CD178" s="11">
        <f t="shared" si="52"/>
        <v>6</v>
      </c>
      <c r="CE178" s="11">
        <f t="shared" si="53"/>
        <v>6</v>
      </c>
      <c r="CF178" s="11">
        <f t="shared" si="54"/>
        <v>6</v>
      </c>
      <c r="CG178" s="11">
        <f t="shared" si="55"/>
        <v>6</v>
      </c>
      <c r="CH178" s="11">
        <f t="shared" si="56"/>
        <v>5</v>
      </c>
      <c r="CI178" s="11">
        <f t="shared" si="57"/>
        <v>7</v>
      </c>
      <c r="CJ178" s="11">
        <f t="shared" si="58"/>
        <v>7</v>
      </c>
      <c r="CK178" s="11">
        <f t="shared" si="59"/>
        <v>7</v>
      </c>
      <c r="CL178" s="11">
        <f t="shared" si="60"/>
        <v>6</v>
      </c>
      <c r="CM178" s="11">
        <f t="shared" si="61"/>
        <v>4</v>
      </c>
      <c r="CN178" s="11">
        <f t="shared" si="62"/>
        <v>2</v>
      </c>
      <c r="CO178" s="11">
        <f t="shared" si="63"/>
        <v>1</v>
      </c>
      <c r="CP178" s="11">
        <f t="shared" si="64"/>
        <v>0</v>
      </c>
      <c r="CS178" s="6">
        <v>50</v>
      </c>
      <c r="CT178" s="6">
        <v>68</v>
      </c>
      <c r="CU178" s="6">
        <v>86</v>
      </c>
      <c r="CV178" s="6">
        <v>95</v>
      </c>
      <c r="CW178" s="6">
        <v>103</v>
      </c>
      <c r="CX178" s="6">
        <v>110</v>
      </c>
      <c r="CY178" s="6">
        <v>116</v>
      </c>
      <c r="CZ178" s="6">
        <v>122</v>
      </c>
      <c r="DA178" s="6">
        <v>127</v>
      </c>
      <c r="DB178" s="6">
        <v>133</v>
      </c>
      <c r="DC178" s="6">
        <v>140</v>
      </c>
      <c r="DD178" s="6">
        <v>146</v>
      </c>
      <c r="DE178" s="6">
        <v>152</v>
      </c>
      <c r="DF178" s="6">
        <v>158</v>
      </c>
      <c r="DG178" s="6">
        <v>161</v>
      </c>
      <c r="DH178" s="6">
        <v>163</v>
      </c>
      <c r="DI178" s="6">
        <v>164</v>
      </c>
      <c r="DJ178" s="6">
        <v>164</v>
      </c>
      <c r="DK178" s="6">
        <v>164</v>
      </c>
      <c r="DL178" s="6">
        <v>165</v>
      </c>
      <c r="DM178" s="6">
        <v>115</v>
      </c>
      <c r="DN178" s="6">
        <f>Tabela2[[#This Row],[1rok]]-Tabela2[[#This Row],[dlugosc_ur]]</f>
        <v>18</v>
      </c>
      <c r="DO178" s="14">
        <f>Tabela2[[#This Row],[2lata]]-Tabela2[[#This Row],[1rok]]</f>
        <v>18</v>
      </c>
      <c r="DP178" s="14">
        <f>Tabela2[[#This Row],[3lata]]-Tabela2[[#This Row],[2lata]]</f>
        <v>9</v>
      </c>
      <c r="DQ178" s="14">
        <f>Tabela2[[#This Row],[4lata]]-Tabela2[[#This Row],[3lata]]</f>
        <v>8</v>
      </c>
      <c r="DR178" s="14">
        <f>Tabela2[[#This Row],[5lat]]-Tabela2[[#This Row],[4lata]]</f>
        <v>7</v>
      </c>
      <c r="DS178" s="14">
        <f>Tabela2[[#This Row],[6lat]]-Tabela2[[#This Row],[5lat]]</f>
        <v>6</v>
      </c>
      <c r="DT178" s="14">
        <f>Tabela2[[#This Row],[7lat]]-Tabela2[[#This Row],[6lat]]</f>
        <v>6</v>
      </c>
      <c r="DU178" s="14">
        <f>Tabela2[[#This Row],[8lat]]-Tabela2[[#This Row],[7lat]]</f>
        <v>5</v>
      </c>
      <c r="DV178" s="14">
        <f>Tabela2[[#This Row],[9lat]]-Tabela2[[#This Row],[8lat]]</f>
        <v>6</v>
      </c>
      <c r="DW178" s="14">
        <f>Tabela2[[#This Row],[10lat]]-Tabela2[[#This Row],[9lat]]</f>
        <v>7</v>
      </c>
      <c r="DX178" s="14">
        <f>Tabela2[[#This Row],[11lat]]-Tabela2[[#This Row],[10lat]]</f>
        <v>6</v>
      </c>
      <c r="DY178" s="14">
        <f>Tabela2[[#This Row],[12lat]]-Tabela2[[#This Row],[11lat]]</f>
        <v>6</v>
      </c>
      <c r="DZ178" s="14">
        <f>Tabela2[[#This Row],[13lat]]-Tabela2[[#This Row],[12lat]]</f>
        <v>6</v>
      </c>
      <c r="EA178" s="14">
        <f>Tabela2[[#This Row],[14lat]]-Tabela2[[#This Row],[13lat]]</f>
        <v>3</v>
      </c>
      <c r="EB178" s="14">
        <f>Tabela2[[#This Row],[15lat]]-Tabela2[[#This Row],[14lat]]</f>
        <v>2</v>
      </c>
      <c r="EC178" s="14">
        <f>Tabela2[[#This Row],[16lat]]-Tabela2[[#This Row],[15lat]]</f>
        <v>1</v>
      </c>
      <c r="ED178" s="14">
        <f>Tabela2[[#This Row],[17 lat]]-Tabela2[[#This Row],[16lat]]</f>
        <v>0</v>
      </c>
      <c r="EE178" s="14">
        <f>Tabela2[[#This Row],[18lat]]-Tabela2[[#This Row],[17 lat]]</f>
        <v>0</v>
      </c>
      <c r="EF178" s="14">
        <f>Tabela2[[#This Row],[19lat]]-Tabela2[[#This Row],[18lat]]</f>
        <v>1</v>
      </c>
    </row>
    <row r="179" spans="1:136" x14ac:dyDescent="0.25">
      <c r="A179">
        <v>1532</v>
      </c>
      <c r="B179" s="1" t="s">
        <v>22</v>
      </c>
      <c r="C179">
        <v>48</v>
      </c>
      <c r="D179">
        <v>67</v>
      </c>
      <c r="E179">
        <v>84</v>
      </c>
      <c r="F179">
        <v>93</v>
      </c>
      <c r="G179">
        <v>100</v>
      </c>
      <c r="H179">
        <v>106</v>
      </c>
      <c r="I179">
        <v>112</v>
      </c>
      <c r="J179">
        <v>117</v>
      </c>
      <c r="K179">
        <v>123</v>
      </c>
      <c r="L179">
        <v>129</v>
      </c>
      <c r="M179">
        <v>134</v>
      </c>
      <c r="N179">
        <v>141</v>
      </c>
      <c r="O179">
        <v>147</v>
      </c>
      <c r="P179">
        <v>152</v>
      </c>
      <c r="Q179">
        <v>155</v>
      </c>
      <c r="R179">
        <v>157</v>
      </c>
      <c r="S179">
        <v>158</v>
      </c>
      <c r="T179">
        <v>159</v>
      </c>
      <c r="U179">
        <v>159</v>
      </c>
      <c r="V179">
        <v>159</v>
      </c>
      <c r="W179">
        <f>wzrost[[#This Row],[19lat]]-wzrost[[#This Row],[dlugosc_ur]]</f>
        <v>111</v>
      </c>
      <c r="X179">
        <f>wzrost[[#This Row],[19lat]]-wzrost[[#This Row],[15lat]]</f>
        <v>2</v>
      </c>
      <c r="Y179">
        <f>IF(wzrost[[#This Row],[1rok]]&lt;=5,IF(wzrost[[#This Row],[plec]]="ch",1,0),0)</f>
        <v>0</v>
      </c>
      <c r="Z179" s="1"/>
      <c r="AA179" s="1"/>
      <c r="AB179" s="1" t="e">
        <f>_xlfn.PERCENTILE.INC(wzrost[1rok],5)</f>
        <v>#NUM!</v>
      </c>
      <c r="BC179" s="8">
        <v>57</v>
      </c>
      <c r="BD179" s="8">
        <v>78</v>
      </c>
      <c r="BE179" s="8">
        <v>90</v>
      </c>
      <c r="BF179" s="8">
        <v>99</v>
      </c>
      <c r="BG179" s="8">
        <v>107</v>
      </c>
      <c r="BH179" s="8">
        <v>113</v>
      </c>
      <c r="BI179" s="8">
        <v>120</v>
      </c>
      <c r="BJ179" s="8">
        <v>126</v>
      </c>
      <c r="BK179" s="8">
        <v>131</v>
      </c>
      <c r="BL179" s="8">
        <v>137</v>
      </c>
      <c r="BM179" s="8">
        <v>142</v>
      </c>
      <c r="BN179" s="8">
        <v>148</v>
      </c>
      <c r="BO179" s="8">
        <v>154</v>
      </c>
      <c r="BP179" s="8">
        <v>161</v>
      </c>
      <c r="BQ179" s="8">
        <v>169</v>
      </c>
      <c r="BR179" s="8">
        <v>175</v>
      </c>
      <c r="BS179" s="8">
        <v>179</v>
      </c>
      <c r="BT179" s="8">
        <v>181</v>
      </c>
      <c r="BU179" s="8">
        <v>182</v>
      </c>
      <c r="BV179" s="8">
        <v>182</v>
      </c>
      <c r="BW179" s="9">
        <v>125</v>
      </c>
      <c r="BX179" s="11">
        <f t="shared" si="46"/>
        <v>21</v>
      </c>
      <c r="BY179" s="11">
        <f t="shared" si="47"/>
        <v>12</v>
      </c>
      <c r="BZ179" s="11">
        <f t="shared" si="48"/>
        <v>9</v>
      </c>
      <c r="CA179" s="11">
        <f t="shared" si="49"/>
        <v>8</v>
      </c>
      <c r="CB179" s="11">
        <f t="shared" si="50"/>
        <v>6</v>
      </c>
      <c r="CC179" s="11">
        <f t="shared" si="51"/>
        <v>7</v>
      </c>
      <c r="CD179" s="11">
        <f t="shared" si="52"/>
        <v>6</v>
      </c>
      <c r="CE179" s="11">
        <f t="shared" si="53"/>
        <v>5</v>
      </c>
      <c r="CF179" s="11">
        <f t="shared" si="54"/>
        <v>6</v>
      </c>
      <c r="CG179" s="11">
        <f t="shared" si="55"/>
        <v>5</v>
      </c>
      <c r="CH179" s="11">
        <f t="shared" si="56"/>
        <v>6</v>
      </c>
      <c r="CI179" s="11">
        <f t="shared" si="57"/>
        <v>6</v>
      </c>
      <c r="CJ179" s="11">
        <f t="shared" si="58"/>
        <v>7</v>
      </c>
      <c r="CK179" s="11">
        <f t="shared" si="59"/>
        <v>8</v>
      </c>
      <c r="CL179" s="11">
        <f t="shared" si="60"/>
        <v>6</v>
      </c>
      <c r="CM179" s="11">
        <f t="shared" si="61"/>
        <v>4</v>
      </c>
      <c r="CN179" s="11">
        <f t="shared" si="62"/>
        <v>2</v>
      </c>
      <c r="CO179" s="11">
        <f t="shared" si="63"/>
        <v>1</v>
      </c>
      <c r="CP179" s="11">
        <f t="shared" si="64"/>
        <v>0</v>
      </c>
      <c r="CS179" s="8">
        <v>57</v>
      </c>
      <c r="CT179" s="8">
        <v>74</v>
      </c>
      <c r="CU179" s="8">
        <v>90</v>
      </c>
      <c r="CV179" s="8">
        <v>100</v>
      </c>
      <c r="CW179" s="8">
        <v>108</v>
      </c>
      <c r="CX179" s="8">
        <v>115</v>
      </c>
      <c r="CY179" s="8">
        <v>121</v>
      </c>
      <c r="CZ179" s="8">
        <v>128</v>
      </c>
      <c r="DA179" s="8">
        <v>134</v>
      </c>
      <c r="DB179" s="8">
        <v>140</v>
      </c>
      <c r="DC179" s="8">
        <v>147</v>
      </c>
      <c r="DD179" s="8">
        <v>153</v>
      </c>
      <c r="DE179" s="8">
        <v>160</v>
      </c>
      <c r="DF179" s="8">
        <v>165</v>
      </c>
      <c r="DG179" s="8">
        <v>169</v>
      </c>
      <c r="DH179" s="8">
        <v>170</v>
      </c>
      <c r="DI179" s="8">
        <v>171</v>
      </c>
      <c r="DJ179" s="8">
        <v>171</v>
      </c>
      <c r="DK179" s="8">
        <v>172</v>
      </c>
      <c r="DL179" s="8">
        <v>172</v>
      </c>
      <c r="DM179" s="8">
        <v>115</v>
      </c>
      <c r="DN179" s="6">
        <f>Tabela2[[#This Row],[1rok]]-Tabela2[[#This Row],[dlugosc_ur]]</f>
        <v>17</v>
      </c>
      <c r="DO179" s="14">
        <f>Tabela2[[#This Row],[2lata]]-Tabela2[[#This Row],[1rok]]</f>
        <v>16</v>
      </c>
      <c r="DP179" s="14">
        <f>Tabela2[[#This Row],[3lata]]-Tabela2[[#This Row],[2lata]]</f>
        <v>10</v>
      </c>
      <c r="DQ179" s="14">
        <f>Tabela2[[#This Row],[4lata]]-Tabela2[[#This Row],[3lata]]</f>
        <v>8</v>
      </c>
      <c r="DR179" s="14">
        <f>Tabela2[[#This Row],[5lat]]-Tabela2[[#This Row],[4lata]]</f>
        <v>7</v>
      </c>
      <c r="DS179" s="14">
        <f>Tabela2[[#This Row],[6lat]]-Tabela2[[#This Row],[5lat]]</f>
        <v>6</v>
      </c>
      <c r="DT179" s="14">
        <f>Tabela2[[#This Row],[7lat]]-Tabela2[[#This Row],[6lat]]</f>
        <v>7</v>
      </c>
      <c r="DU179" s="14">
        <f>Tabela2[[#This Row],[8lat]]-Tabela2[[#This Row],[7lat]]</f>
        <v>6</v>
      </c>
      <c r="DV179" s="14">
        <f>Tabela2[[#This Row],[9lat]]-Tabela2[[#This Row],[8lat]]</f>
        <v>6</v>
      </c>
      <c r="DW179" s="14">
        <f>Tabela2[[#This Row],[10lat]]-Tabela2[[#This Row],[9lat]]</f>
        <v>7</v>
      </c>
      <c r="DX179" s="14">
        <f>Tabela2[[#This Row],[11lat]]-Tabela2[[#This Row],[10lat]]</f>
        <v>6</v>
      </c>
      <c r="DY179" s="14">
        <f>Tabela2[[#This Row],[12lat]]-Tabela2[[#This Row],[11lat]]</f>
        <v>7</v>
      </c>
      <c r="DZ179" s="14">
        <f>Tabela2[[#This Row],[13lat]]-Tabela2[[#This Row],[12lat]]</f>
        <v>5</v>
      </c>
      <c r="EA179" s="14">
        <f>Tabela2[[#This Row],[14lat]]-Tabela2[[#This Row],[13lat]]</f>
        <v>4</v>
      </c>
      <c r="EB179" s="14">
        <f>Tabela2[[#This Row],[15lat]]-Tabela2[[#This Row],[14lat]]</f>
        <v>1</v>
      </c>
      <c r="EC179" s="14">
        <f>Tabela2[[#This Row],[16lat]]-Tabela2[[#This Row],[15lat]]</f>
        <v>1</v>
      </c>
      <c r="ED179" s="14">
        <f>Tabela2[[#This Row],[17 lat]]-Tabela2[[#This Row],[16lat]]</f>
        <v>0</v>
      </c>
      <c r="EE179" s="14">
        <f>Tabela2[[#This Row],[18lat]]-Tabela2[[#This Row],[17 lat]]</f>
        <v>1</v>
      </c>
      <c r="EF179" s="14">
        <f>Tabela2[[#This Row],[19lat]]-Tabela2[[#This Row],[18lat]]</f>
        <v>0</v>
      </c>
    </row>
    <row r="180" spans="1:136" x14ac:dyDescent="0.25">
      <c r="A180">
        <v>1553</v>
      </c>
      <c r="B180" s="1" t="s">
        <v>22</v>
      </c>
      <c r="C180">
        <v>49</v>
      </c>
      <c r="D180">
        <v>67</v>
      </c>
      <c r="E180">
        <v>84</v>
      </c>
      <c r="F180">
        <v>93</v>
      </c>
      <c r="G180">
        <v>100</v>
      </c>
      <c r="H180">
        <v>107</v>
      </c>
      <c r="I180">
        <v>112</v>
      </c>
      <c r="J180">
        <v>118</v>
      </c>
      <c r="K180">
        <v>123</v>
      </c>
      <c r="L180">
        <v>129</v>
      </c>
      <c r="M180">
        <v>135</v>
      </c>
      <c r="N180">
        <v>141</v>
      </c>
      <c r="O180">
        <v>147</v>
      </c>
      <c r="P180">
        <v>152</v>
      </c>
      <c r="Q180">
        <v>156</v>
      </c>
      <c r="R180">
        <v>158</v>
      </c>
      <c r="S180">
        <v>159</v>
      </c>
      <c r="T180">
        <v>159</v>
      </c>
      <c r="U180">
        <v>159</v>
      </c>
      <c r="V180">
        <v>160</v>
      </c>
      <c r="W180">
        <f>wzrost[[#This Row],[19lat]]-wzrost[[#This Row],[dlugosc_ur]]</f>
        <v>111</v>
      </c>
      <c r="X180">
        <f>wzrost[[#This Row],[19lat]]-wzrost[[#This Row],[15lat]]</f>
        <v>2</v>
      </c>
      <c r="Y180">
        <f>IF(wzrost[[#This Row],[1rok]]&lt;=5,IF(wzrost[[#This Row],[plec]]="ch",1,0),0)</f>
        <v>0</v>
      </c>
      <c r="Z180" s="1"/>
      <c r="AA180" s="1"/>
      <c r="AB180" s="1" t="e">
        <f>_xlfn.PERCENTILE.INC(wzrost[1rok],5)</f>
        <v>#NUM!</v>
      </c>
      <c r="BC180" s="6">
        <v>54</v>
      </c>
      <c r="BD180" s="6">
        <v>75</v>
      </c>
      <c r="BE180" s="6">
        <v>88</v>
      </c>
      <c r="BF180" s="6">
        <v>97</v>
      </c>
      <c r="BG180" s="6">
        <v>104</v>
      </c>
      <c r="BH180" s="6">
        <v>111</v>
      </c>
      <c r="BI180" s="6">
        <v>117</v>
      </c>
      <c r="BJ180" s="6">
        <v>123</v>
      </c>
      <c r="BK180" s="6">
        <v>129</v>
      </c>
      <c r="BL180" s="6">
        <v>134</v>
      </c>
      <c r="BM180" s="6">
        <v>139</v>
      </c>
      <c r="BN180" s="6">
        <v>145</v>
      </c>
      <c r="BO180" s="6">
        <v>151</v>
      </c>
      <c r="BP180" s="6">
        <v>158</v>
      </c>
      <c r="BQ180" s="6">
        <v>165</v>
      </c>
      <c r="BR180" s="6">
        <v>171</v>
      </c>
      <c r="BS180" s="6">
        <v>175</v>
      </c>
      <c r="BT180" s="6">
        <v>177</v>
      </c>
      <c r="BU180" s="6">
        <v>178</v>
      </c>
      <c r="BV180" s="6">
        <v>179</v>
      </c>
      <c r="BW180" s="7">
        <v>125</v>
      </c>
      <c r="BX180" s="11">
        <f t="shared" si="46"/>
        <v>21</v>
      </c>
      <c r="BY180" s="11">
        <f t="shared" si="47"/>
        <v>13</v>
      </c>
      <c r="BZ180" s="11">
        <f t="shared" si="48"/>
        <v>9</v>
      </c>
      <c r="CA180" s="11">
        <f t="shared" si="49"/>
        <v>7</v>
      </c>
      <c r="CB180" s="11">
        <f t="shared" si="50"/>
        <v>7</v>
      </c>
      <c r="CC180" s="11">
        <f t="shared" si="51"/>
        <v>6</v>
      </c>
      <c r="CD180" s="11">
        <f t="shared" si="52"/>
        <v>6</v>
      </c>
      <c r="CE180" s="11">
        <f t="shared" si="53"/>
        <v>6</v>
      </c>
      <c r="CF180" s="11">
        <f t="shared" si="54"/>
        <v>5</v>
      </c>
      <c r="CG180" s="11">
        <f t="shared" si="55"/>
        <v>5</v>
      </c>
      <c r="CH180" s="11">
        <f t="shared" si="56"/>
        <v>6</v>
      </c>
      <c r="CI180" s="11">
        <f t="shared" si="57"/>
        <v>6</v>
      </c>
      <c r="CJ180" s="11">
        <f t="shared" si="58"/>
        <v>7</v>
      </c>
      <c r="CK180" s="11">
        <f t="shared" si="59"/>
        <v>7</v>
      </c>
      <c r="CL180" s="11">
        <f t="shared" si="60"/>
        <v>6</v>
      </c>
      <c r="CM180" s="11">
        <f t="shared" si="61"/>
        <v>4</v>
      </c>
      <c r="CN180" s="11">
        <f t="shared" si="62"/>
        <v>2</v>
      </c>
      <c r="CO180" s="11">
        <f t="shared" si="63"/>
        <v>1</v>
      </c>
      <c r="CP180" s="11">
        <f t="shared" si="64"/>
        <v>1</v>
      </c>
      <c r="CS180" s="6">
        <v>54</v>
      </c>
      <c r="CT180" s="6">
        <v>73</v>
      </c>
      <c r="CU180" s="6">
        <v>89</v>
      </c>
      <c r="CV180" s="6">
        <v>98</v>
      </c>
      <c r="CW180" s="6">
        <v>106</v>
      </c>
      <c r="CX180" s="6">
        <v>113</v>
      </c>
      <c r="CY180" s="6">
        <v>119</v>
      </c>
      <c r="CZ180" s="6">
        <v>125</v>
      </c>
      <c r="DA180" s="6">
        <v>131</v>
      </c>
      <c r="DB180" s="6">
        <v>137</v>
      </c>
      <c r="DC180" s="6">
        <v>143</v>
      </c>
      <c r="DD180" s="6">
        <v>150</v>
      </c>
      <c r="DE180" s="6">
        <v>156</v>
      </c>
      <c r="DF180" s="6">
        <v>162</v>
      </c>
      <c r="DG180" s="6">
        <v>165</v>
      </c>
      <c r="DH180" s="6">
        <v>167</v>
      </c>
      <c r="DI180" s="6">
        <v>168</v>
      </c>
      <c r="DJ180" s="6">
        <v>169</v>
      </c>
      <c r="DK180" s="6">
        <v>169</v>
      </c>
      <c r="DL180" s="6">
        <v>169</v>
      </c>
      <c r="DM180" s="6">
        <v>115</v>
      </c>
      <c r="DN180" s="6">
        <f>Tabela2[[#This Row],[1rok]]-Tabela2[[#This Row],[dlugosc_ur]]</f>
        <v>19</v>
      </c>
      <c r="DO180" s="14">
        <f>Tabela2[[#This Row],[2lata]]-Tabela2[[#This Row],[1rok]]</f>
        <v>16</v>
      </c>
      <c r="DP180" s="14">
        <f>Tabela2[[#This Row],[3lata]]-Tabela2[[#This Row],[2lata]]</f>
        <v>9</v>
      </c>
      <c r="DQ180" s="14">
        <f>Tabela2[[#This Row],[4lata]]-Tabela2[[#This Row],[3lata]]</f>
        <v>8</v>
      </c>
      <c r="DR180" s="14">
        <f>Tabela2[[#This Row],[5lat]]-Tabela2[[#This Row],[4lata]]</f>
        <v>7</v>
      </c>
      <c r="DS180" s="14">
        <f>Tabela2[[#This Row],[6lat]]-Tabela2[[#This Row],[5lat]]</f>
        <v>6</v>
      </c>
      <c r="DT180" s="14">
        <f>Tabela2[[#This Row],[7lat]]-Tabela2[[#This Row],[6lat]]</f>
        <v>6</v>
      </c>
      <c r="DU180" s="14">
        <f>Tabela2[[#This Row],[8lat]]-Tabela2[[#This Row],[7lat]]</f>
        <v>6</v>
      </c>
      <c r="DV180" s="14">
        <f>Tabela2[[#This Row],[9lat]]-Tabela2[[#This Row],[8lat]]</f>
        <v>6</v>
      </c>
      <c r="DW180" s="14">
        <f>Tabela2[[#This Row],[10lat]]-Tabela2[[#This Row],[9lat]]</f>
        <v>6</v>
      </c>
      <c r="DX180" s="14">
        <f>Tabela2[[#This Row],[11lat]]-Tabela2[[#This Row],[10lat]]</f>
        <v>7</v>
      </c>
      <c r="DY180" s="14">
        <f>Tabela2[[#This Row],[12lat]]-Tabela2[[#This Row],[11lat]]</f>
        <v>6</v>
      </c>
      <c r="DZ180" s="14">
        <f>Tabela2[[#This Row],[13lat]]-Tabela2[[#This Row],[12lat]]</f>
        <v>6</v>
      </c>
      <c r="EA180" s="14">
        <f>Tabela2[[#This Row],[14lat]]-Tabela2[[#This Row],[13lat]]</f>
        <v>3</v>
      </c>
      <c r="EB180" s="14">
        <f>Tabela2[[#This Row],[15lat]]-Tabela2[[#This Row],[14lat]]</f>
        <v>2</v>
      </c>
      <c r="EC180" s="14">
        <f>Tabela2[[#This Row],[16lat]]-Tabela2[[#This Row],[15lat]]</f>
        <v>1</v>
      </c>
      <c r="ED180" s="14">
        <f>Tabela2[[#This Row],[17 lat]]-Tabela2[[#This Row],[16lat]]</f>
        <v>1</v>
      </c>
      <c r="EE180" s="14">
        <f>Tabela2[[#This Row],[18lat]]-Tabela2[[#This Row],[17 lat]]</f>
        <v>0</v>
      </c>
      <c r="EF180" s="14">
        <f>Tabela2[[#This Row],[19lat]]-Tabela2[[#This Row],[18lat]]</f>
        <v>0</v>
      </c>
    </row>
    <row r="181" spans="1:136" x14ac:dyDescent="0.25">
      <c r="A181">
        <v>1565</v>
      </c>
      <c r="B181" s="1" t="s">
        <v>22</v>
      </c>
      <c r="C181">
        <v>48</v>
      </c>
      <c r="D181">
        <v>67</v>
      </c>
      <c r="E181">
        <v>84</v>
      </c>
      <c r="F181">
        <v>93</v>
      </c>
      <c r="G181">
        <v>100</v>
      </c>
      <c r="H181">
        <v>106</v>
      </c>
      <c r="I181">
        <v>112</v>
      </c>
      <c r="J181">
        <v>117</v>
      </c>
      <c r="K181">
        <v>123</v>
      </c>
      <c r="L181">
        <v>129</v>
      </c>
      <c r="M181">
        <v>134</v>
      </c>
      <c r="N181">
        <v>141</v>
      </c>
      <c r="O181">
        <v>147</v>
      </c>
      <c r="P181">
        <v>152</v>
      </c>
      <c r="Q181">
        <v>155</v>
      </c>
      <c r="R181">
        <v>157</v>
      </c>
      <c r="S181">
        <v>158</v>
      </c>
      <c r="T181">
        <v>159</v>
      </c>
      <c r="U181">
        <v>159</v>
      </c>
      <c r="V181">
        <v>159</v>
      </c>
      <c r="W181">
        <f>wzrost[[#This Row],[19lat]]-wzrost[[#This Row],[dlugosc_ur]]</f>
        <v>111</v>
      </c>
      <c r="X181">
        <f>wzrost[[#This Row],[19lat]]-wzrost[[#This Row],[15lat]]</f>
        <v>2</v>
      </c>
      <c r="Y181">
        <f>IF(wzrost[[#This Row],[1rok]]&lt;=5,IF(wzrost[[#This Row],[plec]]="ch",1,0),0)</f>
        <v>0</v>
      </c>
      <c r="Z181" s="1"/>
      <c r="AA181" s="1"/>
      <c r="AB181" s="1" t="e">
        <f>_xlfn.PERCENTILE.INC(wzrost[1rok],5)</f>
        <v>#NUM!</v>
      </c>
      <c r="BC181" s="8">
        <v>50</v>
      </c>
      <c r="BD181" s="8">
        <v>73</v>
      </c>
      <c r="BE181" s="8">
        <v>86</v>
      </c>
      <c r="BF181" s="8">
        <v>95</v>
      </c>
      <c r="BG181" s="8">
        <v>102</v>
      </c>
      <c r="BH181" s="8">
        <v>109</v>
      </c>
      <c r="BI181" s="8">
        <v>115</v>
      </c>
      <c r="BJ181" s="8">
        <v>120</v>
      </c>
      <c r="BK181" s="8">
        <v>126</v>
      </c>
      <c r="BL181" s="8">
        <v>131</v>
      </c>
      <c r="BM181" s="8">
        <v>136</v>
      </c>
      <c r="BN181" s="8">
        <v>142</v>
      </c>
      <c r="BO181" s="8">
        <v>148</v>
      </c>
      <c r="BP181" s="8">
        <v>155</v>
      </c>
      <c r="BQ181" s="8">
        <v>162</v>
      </c>
      <c r="BR181" s="8">
        <v>168</v>
      </c>
      <c r="BS181" s="8">
        <v>172</v>
      </c>
      <c r="BT181" s="8">
        <v>174</v>
      </c>
      <c r="BU181" s="8">
        <v>175</v>
      </c>
      <c r="BV181" s="8">
        <v>175</v>
      </c>
      <c r="BW181" s="9">
        <v>125</v>
      </c>
      <c r="BX181" s="11">
        <f t="shared" si="46"/>
        <v>23</v>
      </c>
      <c r="BY181" s="11">
        <f t="shared" si="47"/>
        <v>13</v>
      </c>
      <c r="BZ181" s="11">
        <f t="shared" si="48"/>
        <v>9</v>
      </c>
      <c r="CA181" s="11">
        <f t="shared" si="49"/>
        <v>7</v>
      </c>
      <c r="CB181" s="11">
        <f t="shared" si="50"/>
        <v>7</v>
      </c>
      <c r="CC181" s="11">
        <f t="shared" si="51"/>
        <v>6</v>
      </c>
      <c r="CD181" s="11">
        <f t="shared" si="52"/>
        <v>5</v>
      </c>
      <c r="CE181" s="11">
        <f t="shared" si="53"/>
        <v>6</v>
      </c>
      <c r="CF181" s="11">
        <f t="shared" si="54"/>
        <v>5</v>
      </c>
      <c r="CG181" s="11">
        <f t="shared" si="55"/>
        <v>5</v>
      </c>
      <c r="CH181" s="11">
        <f t="shared" si="56"/>
        <v>6</v>
      </c>
      <c r="CI181" s="11">
        <f t="shared" si="57"/>
        <v>6</v>
      </c>
      <c r="CJ181" s="11">
        <f t="shared" si="58"/>
        <v>7</v>
      </c>
      <c r="CK181" s="11">
        <f t="shared" si="59"/>
        <v>7</v>
      </c>
      <c r="CL181" s="11">
        <f t="shared" si="60"/>
        <v>6</v>
      </c>
      <c r="CM181" s="11">
        <f t="shared" si="61"/>
        <v>4</v>
      </c>
      <c r="CN181" s="11">
        <f t="shared" si="62"/>
        <v>2</v>
      </c>
      <c r="CO181" s="11">
        <f t="shared" si="63"/>
        <v>1</v>
      </c>
      <c r="CP181" s="11">
        <f t="shared" si="64"/>
        <v>0</v>
      </c>
      <c r="CS181" s="8">
        <v>49</v>
      </c>
      <c r="CT181" s="8">
        <v>67</v>
      </c>
      <c r="CU181" s="8">
        <v>86</v>
      </c>
      <c r="CV181" s="8">
        <v>95</v>
      </c>
      <c r="CW181" s="8">
        <v>103</v>
      </c>
      <c r="CX181" s="8">
        <v>110</v>
      </c>
      <c r="CY181" s="8">
        <v>116</v>
      </c>
      <c r="CZ181" s="8">
        <v>121</v>
      </c>
      <c r="DA181" s="8">
        <v>127</v>
      </c>
      <c r="DB181" s="8">
        <v>133</v>
      </c>
      <c r="DC181" s="8">
        <v>139</v>
      </c>
      <c r="DD181" s="8">
        <v>145</v>
      </c>
      <c r="DE181" s="8">
        <v>152</v>
      </c>
      <c r="DF181" s="8">
        <v>157</v>
      </c>
      <c r="DG181" s="8">
        <v>160</v>
      </c>
      <c r="DH181" s="8">
        <v>162</v>
      </c>
      <c r="DI181" s="8">
        <v>163</v>
      </c>
      <c r="DJ181" s="8">
        <v>163</v>
      </c>
      <c r="DK181" s="8">
        <v>164</v>
      </c>
      <c r="DL181" s="8">
        <v>164</v>
      </c>
      <c r="DM181" s="8">
        <v>115</v>
      </c>
      <c r="DN181" s="6">
        <f>Tabela2[[#This Row],[1rok]]-Tabela2[[#This Row],[dlugosc_ur]]</f>
        <v>18</v>
      </c>
      <c r="DO181" s="14">
        <f>Tabela2[[#This Row],[2lata]]-Tabela2[[#This Row],[1rok]]</f>
        <v>19</v>
      </c>
      <c r="DP181" s="14">
        <f>Tabela2[[#This Row],[3lata]]-Tabela2[[#This Row],[2lata]]</f>
        <v>9</v>
      </c>
      <c r="DQ181" s="14">
        <f>Tabela2[[#This Row],[4lata]]-Tabela2[[#This Row],[3lata]]</f>
        <v>8</v>
      </c>
      <c r="DR181" s="14">
        <f>Tabela2[[#This Row],[5lat]]-Tabela2[[#This Row],[4lata]]</f>
        <v>7</v>
      </c>
      <c r="DS181" s="14">
        <f>Tabela2[[#This Row],[6lat]]-Tabela2[[#This Row],[5lat]]</f>
        <v>6</v>
      </c>
      <c r="DT181" s="14">
        <f>Tabela2[[#This Row],[7lat]]-Tabela2[[#This Row],[6lat]]</f>
        <v>5</v>
      </c>
      <c r="DU181" s="14">
        <f>Tabela2[[#This Row],[8lat]]-Tabela2[[#This Row],[7lat]]</f>
        <v>6</v>
      </c>
      <c r="DV181" s="14">
        <f>Tabela2[[#This Row],[9lat]]-Tabela2[[#This Row],[8lat]]</f>
        <v>6</v>
      </c>
      <c r="DW181" s="14">
        <f>Tabela2[[#This Row],[10lat]]-Tabela2[[#This Row],[9lat]]</f>
        <v>6</v>
      </c>
      <c r="DX181" s="14">
        <f>Tabela2[[#This Row],[11lat]]-Tabela2[[#This Row],[10lat]]</f>
        <v>6</v>
      </c>
      <c r="DY181" s="14">
        <f>Tabela2[[#This Row],[12lat]]-Tabela2[[#This Row],[11lat]]</f>
        <v>7</v>
      </c>
      <c r="DZ181" s="14">
        <f>Tabela2[[#This Row],[13lat]]-Tabela2[[#This Row],[12lat]]</f>
        <v>5</v>
      </c>
      <c r="EA181" s="14">
        <f>Tabela2[[#This Row],[14lat]]-Tabela2[[#This Row],[13lat]]</f>
        <v>3</v>
      </c>
      <c r="EB181" s="14">
        <f>Tabela2[[#This Row],[15lat]]-Tabela2[[#This Row],[14lat]]</f>
        <v>2</v>
      </c>
      <c r="EC181" s="14">
        <f>Tabela2[[#This Row],[16lat]]-Tabela2[[#This Row],[15lat]]</f>
        <v>1</v>
      </c>
      <c r="ED181" s="14">
        <f>Tabela2[[#This Row],[17 lat]]-Tabela2[[#This Row],[16lat]]</f>
        <v>0</v>
      </c>
      <c r="EE181" s="14">
        <f>Tabela2[[#This Row],[18lat]]-Tabela2[[#This Row],[17 lat]]</f>
        <v>1</v>
      </c>
      <c r="EF181" s="14">
        <f>Tabela2[[#This Row],[19lat]]-Tabela2[[#This Row],[18lat]]</f>
        <v>0</v>
      </c>
    </row>
    <row r="182" spans="1:136" x14ac:dyDescent="0.25">
      <c r="A182">
        <v>1568</v>
      </c>
      <c r="B182" s="1" t="s">
        <v>22</v>
      </c>
      <c r="C182">
        <v>48</v>
      </c>
      <c r="D182">
        <v>67</v>
      </c>
      <c r="E182">
        <v>84</v>
      </c>
      <c r="F182">
        <v>93</v>
      </c>
      <c r="G182">
        <v>100</v>
      </c>
      <c r="H182">
        <v>106</v>
      </c>
      <c r="I182">
        <v>112</v>
      </c>
      <c r="J182">
        <v>117</v>
      </c>
      <c r="K182">
        <v>123</v>
      </c>
      <c r="L182">
        <v>128</v>
      </c>
      <c r="M182">
        <v>134</v>
      </c>
      <c r="N182">
        <v>141</v>
      </c>
      <c r="O182">
        <v>147</v>
      </c>
      <c r="P182">
        <v>152</v>
      </c>
      <c r="Q182">
        <v>155</v>
      </c>
      <c r="R182">
        <v>157</v>
      </c>
      <c r="S182">
        <v>158</v>
      </c>
      <c r="T182">
        <v>159</v>
      </c>
      <c r="U182">
        <v>159</v>
      </c>
      <c r="V182">
        <v>159</v>
      </c>
      <c r="W182">
        <f>wzrost[[#This Row],[19lat]]-wzrost[[#This Row],[dlugosc_ur]]</f>
        <v>111</v>
      </c>
      <c r="X182">
        <f>wzrost[[#This Row],[19lat]]-wzrost[[#This Row],[15lat]]</f>
        <v>2</v>
      </c>
      <c r="Y182">
        <f>IF(wzrost[[#This Row],[1rok]]&lt;=5,IF(wzrost[[#This Row],[plec]]="ch",1,0),0)</f>
        <v>0</v>
      </c>
      <c r="Z182" s="1"/>
      <c r="AA182" s="1"/>
      <c r="AB182" s="1" t="e">
        <f>_xlfn.PERCENTILE.INC(wzrost[1rok],5)</f>
        <v>#NUM!</v>
      </c>
      <c r="BC182" s="6">
        <v>58</v>
      </c>
      <c r="BD182" s="6">
        <v>78</v>
      </c>
      <c r="BE182" s="6">
        <v>90</v>
      </c>
      <c r="BF182" s="6">
        <v>99</v>
      </c>
      <c r="BG182" s="6">
        <v>107</v>
      </c>
      <c r="BH182" s="6">
        <v>114</v>
      </c>
      <c r="BI182" s="6">
        <v>120</v>
      </c>
      <c r="BJ182" s="6">
        <v>126</v>
      </c>
      <c r="BK182" s="6">
        <v>132</v>
      </c>
      <c r="BL182" s="6">
        <v>138</v>
      </c>
      <c r="BM182" s="6">
        <v>144</v>
      </c>
      <c r="BN182" s="6">
        <v>149</v>
      </c>
      <c r="BO182" s="6">
        <v>156</v>
      </c>
      <c r="BP182" s="6">
        <v>163</v>
      </c>
      <c r="BQ182" s="6">
        <v>170</v>
      </c>
      <c r="BR182" s="6">
        <v>176</v>
      </c>
      <c r="BS182" s="6">
        <v>180</v>
      </c>
      <c r="BT182" s="6">
        <v>182</v>
      </c>
      <c r="BU182" s="6">
        <v>183</v>
      </c>
      <c r="BV182" s="6">
        <v>183</v>
      </c>
      <c r="BW182" s="7">
        <v>125</v>
      </c>
      <c r="BX182" s="11">
        <f t="shared" si="46"/>
        <v>20</v>
      </c>
      <c r="BY182" s="11">
        <f t="shared" si="47"/>
        <v>12</v>
      </c>
      <c r="BZ182" s="11">
        <f t="shared" si="48"/>
        <v>9</v>
      </c>
      <c r="CA182" s="11">
        <f t="shared" si="49"/>
        <v>8</v>
      </c>
      <c r="CB182" s="11">
        <f t="shared" si="50"/>
        <v>7</v>
      </c>
      <c r="CC182" s="11">
        <f t="shared" si="51"/>
        <v>6</v>
      </c>
      <c r="CD182" s="11">
        <f t="shared" si="52"/>
        <v>6</v>
      </c>
      <c r="CE182" s="11">
        <f t="shared" si="53"/>
        <v>6</v>
      </c>
      <c r="CF182" s="11">
        <f t="shared" si="54"/>
        <v>6</v>
      </c>
      <c r="CG182" s="11">
        <f t="shared" si="55"/>
        <v>6</v>
      </c>
      <c r="CH182" s="11">
        <f t="shared" si="56"/>
        <v>5</v>
      </c>
      <c r="CI182" s="11">
        <f t="shared" si="57"/>
        <v>7</v>
      </c>
      <c r="CJ182" s="11">
        <f t="shared" si="58"/>
        <v>7</v>
      </c>
      <c r="CK182" s="11">
        <f t="shared" si="59"/>
        <v>7</v>
      </c>
      <c r="CL182" s="11">
        <f t="shared" si="60"/>
        <v>6</v>
      </c>
      <c r="CM182" s="11">
        <f t="shared" si="61"/>
        <v>4</v>
      </c>
      <c r="CN182" s="11">
        <f t="shared" si="62"/>
        <v>2</v>
      </c>
      <c r="CO182" s="11">
        <f t="shared" si="63"/>
        <v>1</v>
      </c>
      <c r="CP182" s="11">
        <f t="shared" si="64"/>
        <v>0</v>
      </c>
      <c r="CS182" s="6">
        <v>57</v>
      </c>
      <c r="CT182" s="6">
        <v>74</v>
      </c>
      <c r="CU182" s="6">
        <v>90</v>
      </c>
      <c r="CV182" s="6">
        <v>100</v>
      </c>
      <c r="CW182" s="6">
        <v>108</v>
      </c>
      <c r="CX182" s="6">
        <v>116</v>
      </c>
      <c r="CY182" s="6">
        <v>122</v>
      </c>
      <c r="CZ182" s="6">
        <v>128</v>
      </c>
      <c r="DA182" s="6">
        <v>134</v>
      </c>
      <c r="DB182" s="6">
        <v>140</v>
      </c>
      <c r="DC182" s="6">
        <v>147</v>
      </c>
      <c r="DD182" s="6">
        <v>154</v>
      </c>
      <c r="DE182" s="6">
        <v>160</v>
      </c>
      <c r="DF182" s="6">
        <v>166</v>
      </c>
      <c r="DG182" s="6">
        <v>169</v>
      </c>
      <c r="DH182" s="6">
        <v>171</v>
      </c>
      <c r="DI182" s="6">
        <v>172</v>
      </c>
      <c r="DJ182" s="6">
        <v>172</v>
      </c>
      <c r="DK182" s="6">
        <v>172</v>
      </c>
      <c r="DL182" s="6">
        <v>172</v>
      </c>
      <c r="DM182" s="6">
        <v>115</v>
      </c>
      <c r="DN182" s="6">
        <f>Tabela2[[#This Row],[1rok]]-Tabela2[[#This Row],[dlugosc_ur]]</f>
        <v>17</v>
      </c>
      <c r="DO182" s="14">
        <f>Tabela2[[#This Row],[2lata]]-Tabela2[[#This Row],[1rok]]</f>
        <v>16</v>
      </c>
      <c r="DP182" s="14">
        <f>Tabela2[[#This Row],[3lata]]-Tabela2[[#This Row],[2lata]]</f>
        <v>10</v>
      </c>
      <c r="DQ182" s="14">
        <f>Tabela2[[#This Row],[4lata]]-Tabela2[[#This Row],[3lata]]</f>
        <v>8</v>
      </c>
      <c r="DR182" s="14">
        <f>Tabela2[[#This Row],[5lat]]-Tabela2[[#This Row],[4lata]]</f>
        <v>8</v>
      </c>
      <c r="DS182" s="14">
        <f>Tabela2[[#This Row],[6lat]]-Tabela2[[#This Row],[5lat]]</f>
        <v>6</v>
      </c>
      <c r="DT182" s="14">
        <f>Tabela2[[#This Row],[7lat]]-Tabela2[[#This Row],[6lat]]</f>
        <v>6</v>
      </c>
      <c r="DU182" s="14">
        <f>Tabela2[[#This Row],[8lat]]-Tabela2[[#This Row],[7lat]]</f>
        <v>6</v>
      </c>
      <c r="DV182" s="14">
        <f>Tabela2[[#This Row],[9lat]]-Tabela2[[#This Row],[8lat]]</f>
        <v>6</v>
      </c>
      <c r="DW182" s="14">
        <f>Tabela2[[#This Row],[10lat]]-Tabela2[[#This Row],[9lat]]</f>
        <v>7</v>
      </c>
      <c r="DX182" s="14">
        <f>Tabela2[[#This Row],[11lat]]-Tabela2[[#This Row],[10lat]]</f>
        <v>7</v>
      </c>
      <c r="DY182" s="14">
        <f>Tabela2[[#This Row],[12lat]]-Tabela2[[#This Row],[11lat]]</f>
        <v>6</v>
      </c>
      <c r="DZ182" s="14">
        <f>Tabela2[[#This Row],[13lat]]-Tabela2[[#This Row],[12lat]]</f>
        <v>6</v>
      </c>
      <c r="EA182" s="14">
        <f>Tabela2[[#This Row],[14lat]]-Tabela2[[#This Row],[13lat]]</f>
        <v>3</v>
      </c>
      <c r="EB182" s="14">
        <f>Tabela2[[#This Row],[15lat]]-Tabela2[[#This Row],[14lat]]</f>
        <v>2</v>
      </c>
      <c r="EC182" s="14">
        <f>Tabela2[[#This Row],[16lat]]-Tabela2[[#This Row],[15lat]]</f>
        <v>1</v>
      </c>
      <c r="ED182" s="14">
        <f>Tabela2[[#This Row],[17 lat]]-Tabela2[[#This Row],[16lat]]</f>
        <v>0</v>
      </c>
      <c r="EE182" s="14">
        <f>Tabela2[[#This Row],[18lat]]-Tabela2[[#This Row],[17 lat]]</f>
        <v>0</v>
      </c>
      <c r="EF182" s="14">
        <f>Tabela2[[#This Row],[19lat]]-Tabela2[[#This Row],[18lat]]</f>
        <v>0</v>
      </c>
    </row>
    <row r="183" spans="1:136" x14ac:dyDescent="0.25">
      <c r="A183">
        <v>1580</v>
      </c>
      <c r="B183" s="1" t="s">
        <v>22</v>
      </c>
      <c r="C183">
        <v>49</v>
      </c>
      <c r="D183">
        <v>67</v>
      </c>
      <c r="E183">
        <v>84</v>
      </c>
      <c r="F183">
        <v>93</v>
      </c>
      <c r="G183">
        <v>101</v>
      </c>
      <c r="H183">
        <v>107</v>
      </c>
      <c r="I183">
        <v>112</v>
      </c>
      <c r="J183">
        <v>118</v>
      </c>
      <c r="K183">
        <v>123</v>
      </c>
      <c r="L183">
        <v>129</v>
      </c>
      <c r="M183">
        <v>135</v>
      </c>
      <c r="N183">
        <v>141</v>
      </c>
      <c r="O183">
        <v>148</v>
      </c>
      <c r="P183">
        <v>153</v>
      </c>
      <c r="Q183">
        <v>156</v>
      </c>
      <c r="R183">
        <v>158</v>
      </c>
      <c r="S183">
        <v>159</v>
      </c>
      <c r="T183">
        <v>160</v>
      </c>
      <c r="U183">
        <v>160</v>
      </c>
      <c r="V183">
        <v>160</v>
      </c>
      <c r="W183">
        <f>wzrost[[#This Row],[19lat]]-wzrost[[#This Row],[dlugosc_ur]]</f>
        <v>111</v>
      </c>
      <c r="X183">
        <f>wzrost[[#This Row],[19lat]]-wzrost[[#This Row],[15lat]]</f>
        <v>2</v>
      </c>
      <c r="Y183">
        <f>IF(wzrost[[#This Row],[1rok]]&lt;=5,IF(wzrost[[#This Row],[plec]]="ch",1,0),0)</f>
        <v>0</v>
      </c>
      <c r="Z183" s="1"/>
      <c r="AA183" s="1"/>
      <c r="AB183" s="1" t="e">
        <f>_xlfn.PERCENTILE.INC(wzrost[1rok],5)</f>
        <v>#NUM!</v>
      </c>
      <c r="BC183" s="8">
        <v>58</v>
      </c>
      <c r="BD183" s="8">
        <v>78</v>
      </c>
      <c r="BE183" s="8">
        <v>90</v>
      </c>
      <c r="BF183" s="8">
        <v>99</v>
      </c>
      <c r="BG183" s="8">
        <v>107</v>
      </c>
      <c r="BH183" s="8">
        <v>114</v>
      </c>
      <c r="BI183" s="8">
        <v>120</v>
      </c>
      <c r="BJ183" s="8">
        <v>126</v>
      </c>
      <c r="BK183" s="8">
        <v>132</v>
      </c>
      <c r="BL183" s="8">
        <v>138</v>
      </c>
      <c r="BM183" s="8">
        <v>144</v>
      </c>
      <c r="BN183" s="8">
        <v>149</v>
      </c>
      <c r="BO183" s="8">
        <v>156</v>
      </c>
      <c r="BP183" s="8">
        <v>163</v>
      </c>
      <c r="BQ183" s="8">
        <v>170</v>
      </c>
      <c r="BR183" s="8">
        <v>176</v>
      </c>
      <c r="BS183" s="8">
        <v>180</v>
      </c>
      <c r="BT183" s="8">
        <v>182</v>
      </c>
      <c r="BU183" s="8">
        <v>183</v>
      </c>
      <c r="BV183" s="8">
        <v>183</v>
      </c>
      <c r="BW183" s="9">
        <v>125</v>
      </c>
      <c r="BX183" s="11">
        <f t="shared" si="46"/>
        <v>20</v>
      </c>
      <c r="BY183" s="11">
        <f t="shared" si="47"/>
        <v>12</v>
      </c>
      <c r="BZ183" s="11">
        <f t="shared" si="48"/>
        <v>9</v>
      </c>
      <c r="CA183" s="11">
        <f t="shared" si="49"/>
        <v>8</v>
      </c>
      <c r="CB183" s="11">
        <f t="shared" si="50"/>
        <v>7</v>
      </c>
      <c r="CC183" s="11">
        <f t="shared" si="51"/>
        <v>6</v>
      </c>
      <c r="CD183" s="11">
        <f t="shared" si="52"/>
        <v>6</v>
      </c>
      <c r="CE183" s="11">
        <f t="shared" si="53"/>
        <v>6</v>
      </c>
      <c r="CF183" s="11">
        <f t="shared" si="54"/>
        <v>6</v>
      </c>
      <c r="CG183" s="11">
        <f t="shared" si="55"/>
        <v>6</v>
      </c>
      <c r="CH183" s="11">
        <f t="shared" si="56"/>
        <v>5</v>
      </c>
      <c r="CI183" s="11">
        <f t="shared" si="57"/>
        <v>7</v>
      </c>
      <c r="CJ183" s="11">
        <f t="shared" si="58"/>
        <v>7</v>
      </c>
      <c r="CK183" s="11">
        <f t="shared" si="59"/>
        <v>7</v>
      </c>
      <c r="CL183" s="11">
        <f t="shared" si="60"/>
        <v>6</v>
      </c>
      <c r="CM183" s="11">
        <f t="shared" si="61"/>
        <v>4</v>
      </c>
      <c r="CN183" s="11">
        <f t="shared" si="62"/>
        <v>2</v>
      </c>
      <c r="CO183" s="11">
        <f t="shared" si="63"/>
        <v>1</v>
      </c>
      <c r="CP183" s="11">
        <f t="shared" si="64"/>
        <v>0</v>
      </c>
      <c r="CS183" s="8">
        <v>46</v>
      </c>
      <c r="CT183" s="8">
        <v>66</v>
      </c>
      <c r="CU183" s="8">
        <v>85</v>
      </c>
      <c r="CV183" s="8">
        <v>94</v>
      </c>
      <c r="CW183" s="8">
        <v>101</v>
      </c>
      <c r="CX183" s="8">
        <v>107</v>
      </c>
      <c r="CY183" s="8">
        <v>113</v>
      </c>
      <c r="CZ183" s="8">
        <v>118</v>
      </c>
      <c r="DA183" s="8">
        <v>124</v>
      </c>
      <c r="DB183" s="8">
        <v>130</v>
      </c>
      <c r="DC183" s="8">
        <v>136</v>
      </c>
      <c r="DD183" s="8">
        <v>142</v>
      </c>
      <c r="DE183" s="8">
        <v>148</v>
      </c>
      <c r="DF183" s="8">
        <v>154</v>
      </c>
      <c r="DG183" s="8">
        <v>157</v>
      </c>
      <c r="DH183" s="8">
        <v>159</v>
      </c>
      <c r="DI183" s="8">
        <v>160</v>
      </c>
      <c r="DJ183" s="8">
        <v>161</v>
      </c>
      <c r="DK183" s="8">
        <v>161</v>
      </c>
      <c r="DL183" s="8">
        <v>161</v>
      </c>
      <c r="DM183" s="8">
        <v>115</v>
      </c>
      <c r="DN183" s="6">
        <f>Tabela2[[#This Row],[1rok]]-Tabela2[[#This Row],[dlugosc_ur]]</f>
        <v>20</v>
      </c>
      <c r="DO183" s="14">
        <f>Tabela2[[#This Row],[2lata]]-Tabela2[[#This Row],[1rok]]</f>
        <v>19</v>
      </c>
      <c r="DP183" s="14">
        <f>Tabela2[[#This Row],[3lata]]-Tabela2[[#This Row],[2lata]]</f>
        <v>9</v>
      </c>
      <c r="DQ183" s="14">
        <f>Tabela2[[#This Row],[4lata]]-Tabela2[[#This Row],[3lata]]</f>
        <v>7</v>
      </c>
      <c r="DR183" s="14">
        <f>Tabela2[[#This Row],[5lat]]-Tabela2[[#This Row],[4lata]]</f>
        <v>6</v>
      </c>
      <c r="DS183" s="14">
        <f>Tabela2[[#This Row],[6lat]]-Tabela2[[#This Row],[5lat]]</f>
        <v>6</v>
      </c>
      <c r="DT183" s="14">
        <f>Tabela2[[#This Row],[7lat]]-Tabela2[[#This Row],[6lat]]</f>
        <v>5</v>
      </c>
      <c r="DU183" s="14">
        <f>Tabela2[[#This Row],[8lat]]-Tabela2[[#This Row],[7lat]]</f>
        <v>6</v>
      </c>
      <c r="DV183" s="14">
        <f>Tabela2[[#This Row],[9lat]]-Tabela2[[#This Row],[8lat]]</f>
        <v>6</v>
      </c>
      <c r="DW183" s="14">
        <f>Tabela2[[#This Row],[10lat]]-Tabela2[[#This Row],[9lat]]</f>
        <v>6</v>
      </c>
      <c r="DX183" s="14">
        <f>Tabela2[[#This Row],[11lat]]-Tabela2[[#This Row],[10lat]]</f>
        <v>6</v>
      </c>
      <c r="DY183" s="14">
        <f>Tabela2[[#This Row],[12lat]]-Tabela2[[#This Row],[11lat]]</f>
        <v>6</v>
      </c>
      <c r="DZ183" s="14">
        <f>Tabela2[[#This Row],[13lat]]-Tabela2[[#This Row],[12lat]]</f>
        <v>6</v>
      </c>
      <c r="EA183" s="14">
        <f>Tabela2[[#This Row],[14lat]]-Tabela2[[#This Row],[13lat]]</f>
        <v>3</v>
      </c>
      <c r="EB183" s="14">
        <f>Tabela2[[#This Row],[15lat]]-Tabela2[[#This Row],[14lat]]</f>
        <v>2</v>
      </c>
      <c r="EC183" s="14">
        <f>Tabela2[[#This Row],[16lat]]-Tabela2[[#This Row],[15lat]]</f>
        <v>1</v>
      </c>
      <c r="ED183" s="14">
        <f>Tabela2[[#This Row],[17 lat]]-Tabela2[[#This Row],[16lat]]</f>
        <v>1</v>
      </c>
      <c r="EE183" s="14">
        <f>Tabela2[[#This Row],[18lat]]-Tabela2[[#This Row],[17 lat]]</f>
        <v>0</v>
      </c>
      <c r="EF183" s="14">
        <f>Tabela2[[#This Row],[19lat]]-Tabela2[[#This Row],[18lat]]</f>
        <v>0</v>
      </c>
    </row>
    <row r="184" spans="1:136" x14ac:dyDescent="0.25">
      <c r="A184">
        <v>1595</v>
      </c>
      <c r="B184" s="1" t="s">
        <v>22</v>
      </c>
      <c r="C184">
        <v>58</v>
      </c>
      <c r="D184">
        <v>75</v>
      </c>
      <c r="E184">
        <v>89</v>
      </c>
      <c r="F184">
        <v>98</v>
      </c>
      <c r="G184">
        <v>106</v>
      </c>
      <c r="H184">
        <v>113</v>
      </c>
      <c r="I184">
        <v>119</v>
      </c>
      <c r="J184">
        <v>125</v>
      </c>
      <c r="K184">
        <v>131</v>
      </c>
      <c r="L184">
        <v>137</v>
      </c>
      <c r="M184">
        <v>144</v>
      </c>
      <c r="N184">
        <v>150</v>
      </c>
      <c r="O184">
        <v>157</v>
      </c>
      <c r="P184">
        <v>162</v>
      </c>
      <c r="Q184">
        <v>165</v>
      </c>
      <c r="R184">
        <v>167</v>
      </c>
      <c r="S184">
        <v>168</v>
      </c>
      <c r="T184">
        <v>169</v>
      </c>
      <c r="U184">
        <v>169</v>
      </c>
      <c r="V184">
        <v>169</v>
      </c>
      <c r="W184">
        <f>wzrost[[#This Row],[19lat]]-wzrost[[#This Row],[dlugosc_ur]]</f>
        <v>111</v>
      </c>
      <c r="X184">
        <f>wzrost[[#This Row],[19lat]]-wzrost[[#This Row],[15lat]]</f>
        <v>2</v>
      </c>
      <c r="Y184">
        <f>IF(wzrost[[#This Row],[1rok]]&lt;=5,IF(wzrost[[#This Row],[plec]]="ch",1,0),0)</f>
        <v>0</v>
      </c>
      <c r="Z184" s="1"/>
      <c r="AA184" s="1"/>
      <c r="AB184" s="1" t="e">
        <f>_xlfn.PERCENTILE.INC(wzrost[1rok],5)</f>
        <v>#NUM!</v>
      </c>
      <c r="BC184" s="6">
        <v>57</v>
      </c>
      <c r="BD184" s="6">
        <v>78</v>
      </c>
      <c r="BE184" s="6">
        <v>90</v>
      </c>
      <c r="BF184" s="6">
        <v>99</v>
      </c>
      <c r="BG184" s="6">
        <v>107</v>
      </c>
      <c r="BH184" s="6">
        <v>113</v>
      </c>
      <c r="BI184" s="6">
        <v>120</v>
      </c>
      <c r="BJ184" s="6">
        <v>126</v>
      </c>
      <c r="BK184" s="6">
        <v>131</v>
      </c>
      <c r="BL184" s="6">
        <v>137</v>
      </c>
      <c r="BM184" s="6">
        <v>142</v>
      </c>
      <c r="BN184" s="6">
        <v>148</v>
      </c>
      <c r="BO184" s="6">
        <v>154</v>
      </c>
      <c r="BP184" s="6">
        <v>161</v>
      </c>
      <c r="BQ184" s="6">
        <v>169</v>
      </c>
      <c r="BR184" s="6">
        <v>175</v>
      </c>
      <c r="BS184" s="6">
        <v>179</v>
      </c>
      <c r="BT184" s="6">
        <v>181</v>
      </c>
      <c r="BU184" s="6">
        <v>182</v>
      </c>
      <c r="BV184" s="6">
        <v>182</v>
      </c>
      <c r="BW184" s="7">
        <v>125</v>
      </c>
      <c r="BX184" s="11">
        <f t="shared" si="46"/>
        <v>21</v>
      </c>
      <c r="BY184" s="11">
        <f t="shared" si="47"/>
        <v>12</v>
      </c>
      <c r="BZ184" s="11">
        <f t="shared" si="48"/>
        <v>9</v>
      </c>
      <c r="CA184" s="11">
        <f t="shared" si="49"/>
        <v>8</v>
      </c>
      <c r="CB184" s="11">
        <f t="shared" si="50"/>
        <v>6</v>
      </c>
      <c r="CC184" s="11">
        <f t="shared" si="51"/>
        <v>7</v>
      </c>
      <c r="CD184" s="11">
        <f t="shared" si="52"/>
        <v>6</v>
      </c>
      <c r="CE184" s="11">
        <f t="shared" si="53"/>
        <v>5</v>
      </c>
      <c r="CF184" s="11">
        <f t="shared" si="54"/>
        <v>6</v>
      </c>
      <c r="CG184" s="11">
        <f t="shared" si="55"/>
        <v>5</v>
      </c>
      <c r="CH184" s="11">
        <f t="shared" si="56"/>
        <v>6</v>
      </c>
      <c r="CI184" s="11">
        <f t="shared" si="57"/>
        <v>6</v>
      </c>
      <c r="CJ184" s="11">
        <f t="shared" si="58"/>
        <v>7</v>
      </c>
      <c r="CK184" s="11">
        <f t="shared" si="59"/>
        <v>8</v>
      </c>
      <c r="CL184" s="11">
        <f t="shared" si="60"/>
        <v>6</v>
      </c>
      <c r="CM184" s="11">
        <f t="shared" si="61"/>
        <v>4</v>
      </c>
      <c r="CN184" s="11">
        <f t="shared" si="62"/>
        <v>2</v>
      </c>
      <c r="CO184" s="11">
        <f t="shared" si="63"/>
        <v>1</v>
      </c>
      <c r="CP184" s="11">
        <f t="shared" si="64"/>
        <v>0</v>
      </c>
      <c r="CS184" s="6">
        <v>50</v>
      </c>
      <c r="CT184" s="6">
        <v>68</v>
      </c>
      <c r="CU184" s="6">
        <v>87</v>
      </c>
      <c r="CV184" s="6">
        <v>96</v>
      </c>
      <c r="CW184" s="6">
        <v>104</v>
      </c>
      <c r="CX184" s="6">
        <v>111</v>
      </c>
      <c r="CY184" s="6">
        <v>116</v>
      </c>
      <c r="CZ184" s="6">
        <v>122</v>
      </c>
      <c r="DA184" s="6">
        <v>128</v>
      </c>
      <c r="DB184" s="6">
        <v>134</v>
      </c>
      <c r="DC184" s="6">
        <v>140</v>
      </c>
      <c r="DD184" s="6">
        <v>147</v>
      </c>
      <c r="DE184" s="6">
        <v>153</v>
      </c>
      <c r="DF184" s="6">
        <v>158</v>
      </c>
      <c r="DG184" s="6">
        <v>162</v>
      </c>
      <c r="DH184" s="6">
        <v>164</v>
      </c>
      <c r="DI184" s="6">
        <v>165</v>
      </c>
      <c r="DJ184" s="6">
        <v>165</v>
      </c>
      <c r="DK184" s="6">
        <v>165</v>
      </c>
      <c r="DL184" s="6">
        <v>165</v>
      </c>
      <c r="DM184" s="6">
        <v>115</v>
      </c>
      <c r="DN184" s="6">
        <f>Tabela2[[#This Row],[1rok]]-Tabela2[[#This Row],[dlugosc_ur]]</f>
        <v>18</v>
      </c>
      <c r="DO184" s="14">
        <f>Tabela2[[#This Row],[2lata]]-Tabela2[[#This Row],[1rok]]</f>
        <v>19</v>
      </c>
      <c r="DP184" s="14">
        <f>Tabela2[[#This Row],[3lata]]-Tabela2[[#This Row],[2lata]]</f>
        <v>9</v>
      </c>
      <c r="DQ184" s="14">
        <f>Tabela2[[#This Row],[4lata]]-Tabela2[[#This Row],[3lata]]</f>
        <v>8</v>
      </c>
      <c r="DR184" s="14">
        <f>Tabela2[[#This Row],[5lat]]-Tabela2[[#This Row],[4lata]]</f>
        <v>7</v>
      </c>
      <c r="DS184" s="14">
        <f>Tabela2[[#This Row],[6lat]]-Tabela2[[#This Row],[5lat]]</f>
        <v>5</v>
      </c>
      <c r="DT184" s="14">
        <f>Tabela2[[#This Row],[7lat]]-Tabela2[[#This Row],[6lat]]</f>
        <v>6</v>
      </c>
      <c r="DU184" s="14">
        <f>Tabela2[[#This Row],[8lat]]-Tabela2[[#This Row],[7lat]]</f>
        <v>6</v>
      </c>
      <c r="DV184" s="14">
        <f>Tabela2[[#This Row],[9lat]]-Tabela2[[#This Row],[8lat]]</f>
        <v>6</v>
      </c>
      <c r="DW184" s="14">
        <f>Tabela2[[#This Row],[10lat]]-Tabela2[[#This Row],[9lat]]</f>
        <v>6</v>
      </c>
      <c r="DX184" s="14">
        <f>Tabela2[[#This Row],[11lat]]-Tabela2[[#This Row],[10lat]]</f>
        <v>7</v>
      </c>
      <c r="DY184" s="14">
        <f>Tabela2[[#This Row],[12lat]]-Tabela2[[#This Row],[11lat]]</f>
        <v>6</v>
      </c>
      <c r="DZ184" s="14">
        <f>Tabela2[[#This Row],[13lat]]-Tabela2[[#This Row],[12lat]]</f>
        <v>5</v>
      </c>
      <c r="EA184" s="14">
        <f>Tabela2[[#This Row],[14lat]]-Tabela2[[#This Row],[13lat]]</f>
        <v>4</v>
      </c>
      <c r="EB184" s="14">
        <f>Tabela2[[#This Row],[15lat]]-Tabela2[[#This Row],[14lat]]</f>
        <v>2</v>
      </c>
      <c r="EC184" s="14">
        <f>Tabela2[[#This Row],[16lat]]-Tabela2[[#This Row],[15lat]]</f>
        <v>1</v>
      </c>
      <c r="ED184" s="14">
        <f>Tabela2[[#This Row],[17 lat]]-Tabela2[[#This Row],[16lat]]</f>
        <v>0</v>
      </c>
      <c r="EE184" s="14">
        <f>Tabela2[[#This Row],[18lat]]-Tabela2[[#This Row],[17 lat]]</f>
        <v>0</v>
      </c>
      <c r="EF184" s="14">
        <f>Tabela2[[#This Row],[19lat]]-Tabela2[[#This Row],[18lat]]</f>
        <v>0</v>
      </c>
    </row>
    <row r="185" spans="1:136" x14ac:dyDescent="0.25">
      <c r="A185">
        <v>1640</v>
      </c>
      <c r="B185" s="1" t="s">
        <v>22</v>
      </c>
      <c r="C185">
        <v>47</v>
      </c>
      <c r="D185">
        <v>66</v>
      </c>
      <c r="E185">
        <v>83</v>
      </c>
      <c r="F185">
        <v>92</v>
      </c>
      <c r="G185">
        <v>99</v>
      </c>
      <c r="H185">
        <v>106</v>
      </c>
      <c r="I185">
        <v>111</v>
      </c>
      <c r="J185">
        <v>116</v>
      </c>
      <c r="K185">
        <v>122</v>
      </c>
      <c r="L185">
        <v>128</v>
      </c>
      <c r="M185">
        <v>134</v>
      </c>
      <c r="N185">
        <v>140</v>
      </c>
      <c r="O185">
        <v>146</v>
      </c>
      <c r="P185">
        <v>151</v>
      </c>
      <c r="Q185">
        <v>155</v>
      </c>
      <c r="R185">
        <v>156</v>
      </c>
      <c r="S185">
        <v>157</v>
      </c>
      <c r="T185">
        <v>158</v>
      </c>
      <c r="U185">
        <v>158</v>
      </c>
      <c r="V185">
        <v>158</v>
      </c>
      <c r="W185">
        <f>wzrost[[#This Row],[19lat]]-wzrost[[#This Row],[dlugosc_ur]]</f>
        <v>111</v>
      </c>
      <c r="X185">
        <f>wzrost[[#This Row],[19lat]]-wzrost[[#This Row],[15lat]]</f>
        <v>2</v>
      </c>
      <c r="Y185">
        <f>IF(wzrost[[#This Row],[1rok]]&lt;=5,IF(wzrost[[#This Row],[plec]]="ch",1,0),0)</f>
        <v>0</v>
      </c>
      <c r="Z185" s="1"/>
      <c r="AA185" s="1"/>
      <c r="AB185" s="1" t="e">
        <f>_xlfn.PERCENTILE.INC(wzrost[1rok],5)</f>
        <v>#NUM!</v>
      </c>
      <c r="BC185" s="8">
        <v>54</v>
      </c>
      <c r="BD185" s="8">
        <v>75</v>
      </c>
      <c r="BE185" s="8">
        <v>88</v>
      </c>
      <c r="BF185" s="8">
        <v>97</v>
      </c>
      <c r="BG185" s="8">
        <v>105</v>
      </c>
      <c r="BH185" s="8">
        <v>111</v>
      </c>
      <c r="BI185" s="8">
        <v>118</v>
      </c>
      <c r="BJ185" s="8">
        <v>123</v>
      </c>
      <c r="BK185" s="8">
        <v>129</v>
      </c>
      <c r="BL185" s="8">
        <v>134</v>
      </c>
      <c r="BM185" s="8">
        <v>140</v>
      </c>
      <c r="BN185" s="8">
        <v>145</v>
      </c>
      <c r="BO185" s="8">
        <v>151</v>
      </c>
      <c r="BP185" s="8">
        <v>158</v>
      </c>
      <c r="BQ185" s="8">
        <v>166</v>
      </c>
      <c r="BR185" s="8">
        <v>171</v>
      </c>
      <c r="BS185" s="8">
        <v>175</v>
      </c>
      <c r="BT185" s="8">
        <v>178</v>
      </c>
      <c r="BU185" s="8">
        <v>179</v>
      </c>
      <c r="BV185" s="8">
        <v>179</v>
      </c>
      <c r="BW185" s="9">
        <v>125</v>
      </c>
      <c r="BX185" s="11">
        <f t="shared" si="46"/>
        <v>21</v>
      </c>
      <c r="BY185" s="11">
        <f t="shared" si="47"/>
        <v>13</v>
      </c>
      <c r="BZ185" s="11">
        <f t="shared" si="48"/>
        <v>9</v>
      </c>
      <c r="CA185" s="11">
        <f t="shared" si="49"/>
        <v>8</v>
      </c>
      <c r="CB185" s="11">
        <f t="shared" si="50"/>
        <v>6</v>
      </c>
      <c r="CC185" s="11">
        <f t="shared" si="51"/>
        <v>7</v>
      </c>
      <c r="CD185" s="11">
        <f t="shared" si="52"/>
        <v>5</v>
      </c>
      <c r="CE185" s="11">
        <f t="shared" si="53"/>
        <v>6</v>
      </c>
      <c r="CF185" s="11">
        <f t="shared" si="54"/>
        <v>5</v>
      </c>
      <c r="CG185" s="11">
        <f t="shared" si="55"/>
        <v>6</v>
      </c>
      <c r="CH185" s="11">
        <f t="shared" si="56"/>
        <v>5</v>
      </c>
      <c r="CI185" s="11">
        <f t="shared" si="57"/>
        <v>6</v>
      </c>
      <c r="CJ185" s="11">
        <f t="shared" si="58"/>
        <v>7</v>
      </c>
      <c r="CK185" s="11">
        <f t="shared" si="59"/>
        <v>8</v>
      </c>
      <c r="CL185" s="11">
        <f t="shared" si="60"/>
        <v>5</v>
      </c>
      <c r="CM185" s="11">
        <f t="shared" si="61"/>
        <v>4</v>
      </c>
      <c r="CN185" s="11">
        <f t="shared" si="62"/>
        <v>3</v>
      </c>
      <c r="CO185" s="11">
        <f t="shared" si="63"/>
        <v>1</v>
      </c>
      <c r="CP185" s="11">
        <f t="shared" si="64"/>
        <v>0</v>
      </c>
      <c r="CS185" s="8">
        <v>51</v>
      </c>
      <c r="CT185" s="8">
        <v>73</v>
      </c>
      <c r="CU185" s="8">
        <v>87</v>
      </c>
      <c r="CV185" s="8">
        <v>97</v>
      </c>
      <c r="CW185" s="8">
        <v>105</v>
      </c>
      <c r="CX185" s="8">
        <v>112</v>
      </c>
      <c r="CY185" s="8">
        <v>117</v>
      </c>
      <c r="CZ185" s="8">
        <v>123</v>
      </c>
      <c r="DA185" s="8">
        <v>129</v>
      </c>
      <c r="DB185" s="8">
        <v>135</v>
      </c>
      <c r="DC185" s="8">
        <v>141</v>
      </c>
      <c r="DD185" s="8">
        <v>148</v>
      </c>
      <c r="DE185" s="8">
        <v>154</v>
      </c>
      <c r="DF185" s="8">
        <v>159</v>
      </c>
      <c r="DG185" s="8">
        <v>163</v>
      </c>
      <c r="DH185" s="8">
        <v>165</v>
      </c>
      <c r="DI185" s="8">
        <v>166</v>
      </c>
      <c r="DJ185" s="8">
        <v>166</v>
      </c>
      <c r="DK185" s="8">
        <v>166</v>
      </c>
      <c r="DL185" s="8">
        <v>166</v>
      </c>
      <c r="DM185" s="8">
        <v>115</v>
      </c>
      <c r="DN185" s="6">
        <f>Tabela2[[#This Row],[1rok]]-Tabela2[[#This Row],[dlugosc_ur]]</f>
        <v>22</v>
      </c>
      <c r="DO185" s="14">
        <f>Tabela2[[#This Row],[2lata]]-Tabela2[[#This Row],[1rok]]</f>
        <v>14</v>
      </c>
      <c r="DP185" s="14">
        <f>Tabela2[[#This Row],[3lata]]-Tabela2[[#This Row],[2lata]]</f>
        <v>10</v>
      </c>
      <c r="DQ185" s="14">
        <f>Tabela2[[#This Row],[4lata]]-Tabela2[[#This Row],[3lata]]</f>
        <v>8</v>
      </c>
      <c r="DR185" s="14">
        <f>Tabela2[[#This Row],[5lat]]-Tabela2[[#This Row],[4lata]]</f>
        <v>7</v>
      </c>
      <c r="DS185" s="14">
        <f>Tabela2[[#This Row],[6lat]]-Tabela2[[#This Row],[5lat]]</f>
        <v>5</v>
      </c>
      <c r="DT185" s="14">
        <f>Tabela2[[#This Row],[7lat]]-Tabela2[[#This Row],[6lat]]</f>
        <v>6</v>
      </c>
      <c r="DU185" s="14">
        <f>Tabela2[[#This Row],[8lat]]-Tabela2[[#This Row],[7lat]]</f>
        <v>6</v>
      </c>
      <c r="DV185" s="14">
        <f>Tabela2[[#This Row],[9lat]]-Tabela2[[#This Row],[8lat]]</f>
        <v>6</v>
      </c>
      <c r="DW185" s="14">
        <f>Tabela2[[#This Row],[10lat]]-Tabela2[[#This Row],[9lat]]</f>
        <v>6</v>
      </c>
      <c r="DX185" s="14">
        <f>Tabela2[[#This Row],[11lat]]-Tabela2[[#This Row],[10lat]]</f>
        <v>7</v>
      </c>
      <c r="DY185" s="14">
        <f>Tabela2[[#This Row],[12lat]]-Tabela2[[#This Row],[11lat]]</f>
        <v>6</v>
      </c>
      <c r="DZ185" s="14">
        <f>Tabela2[[#This Row],[13lat]]-Tabela2[[#This Row],[12lat]]</f>
        <v>5</v>
      </c>
      <c r="EA185" s="14">
        <f>Tabela2[[#This Row],[14lat]]-Tabela2[[#This Row],[13lat]]</f>
        <v>4</v>
      </c>
      <c r="EB185" s="14">
        <f>Tabela2[[#This Row],[15lat]]-Tabela2[[#This Row],[14lat]]</f>
        <v>2</v>
      </c>
      <c r="EC185" s="14">
        <f>Tabela2[[#This Row],[16lat]]-Tabela2[[#This Row],[15lat]]</f>
        <v>1</v>
      </c>
      <c r="ED185" s="14">
        <f>Tabela2[[#This Row],[17 lat]]-Tabela2[[#This Row],[16lat]]</f>
        <v>0</v>
      </c>
      <c r="EE185" s="14">
        <f>Tabela2[[#This Row],[18lat]]-Tabela2[[#This Row],[17 lat]]</f>
        <v>0</v>
      </c>
      <c r="EF185" s="14">
        <f>Tabela2[[#This Row],[19lat]]-Tabela2[[#This Row],[18lat]]</f>
        <v>0</v>
      </c>
    </row>
    <row r="186" spans="1:136" x14ac:dyDescent="0.25">
      <c r="A186">
        <v>1644</v>
      </c>
      <c r="B186" s="1" t="s">
        <v>22</v>
      </c>
      <c r="C186">
        <v>49</v>
      </c>
      <c r="D186">
        <v>67</v>
      </c>
      <c r="E186">
        <v>84</v>
      </c>
      <c r="F186">
        <v>93</v>
      </c>
      <c r="G186">
        <v>101</v>
      </c>
      <c r="H186">
        <v>107</v>
      </c>
      <c r="I186">
        <v>112</v>
      </c>
      <c r="J186">
        <v>118</v>
      </c>
      <c r="K186">
        <v>123</v>
      </c>
      <c r="L186">
        <v>129</v>
      </c>
      <c r="M186">
        <v>135</v>
      </c>
      <c r="N186">
        <v>141</v>
      </c>
      <c r="O186">
        <v>148</v>
      </c>
      <c r="P186">
        <v>153</v>
      </c>
      <c r="Q186">
        <v>156</v>
      </c>
      <c r="R186">
        <v>158</v>
      </c>
      <c r="S186">
        <v>159</v>
      </c>
      <c r="T186">
        <v>160</v>
      </c>
      <c r="U186">
        <v>160</v>
      </c>
      <c r="V186">
        <v>160</v>
      </c>
      <c r="W186">
        <f>wzrost[[#This Row],[19lat]]-wzrost[[#This Row],[dlugosc_ur]]</f>
        <v>111</v>
      </c>
      <c r="X186">
        <f>wzrost[[#This Row],[19lat]]-wzrost[[#This Row],[15lat]]</f>
        <v>2</v>
      </c>
      <c r="Y186">
        <f>IF(wzrost[[#This Row],[1rok]]&lt;=5,IF(wzrost[[#This Row],[plec]]="ch",1,0),0)</f>
        <v>0</v>
      </c>
      <c r="Z186" s="1"/>
      <c r="AA186" s="1"/>
      <c r="AB186" s="1" t="e">
        <f>_xlfn.PERCENTILE.INC(wzrost[1rok],5)</f>
        <v>#NUM!</v>
      </c>
      <c r="BC186" s="6">
        <v>53</v>
      </c>
      <c r="BD186" s="6">
        <v>74</v>
      </c>
      <c r="BE186" s="6">
        <v>87</v>
      </c>
      <c r="BF186" s="6">
        <v>96</v>
      </c>
      <c r="BG186" s="6">
        <v>104</v>
      </c>
      <c r="BH186" s="6">
        <v>111</v>
      </c>
      <c r="BI186" s="6">
        <v>117</v>
      </c>
      <c r="BJ186" s="6">
        <v>122</v>
      </c>
      <c r="BK186" s="6">
        <v>128</v>
      </c>
      <c r="BL186" s="6">
        <v>134</v>
      </c>
      <c r="BM186" s="6">
        <v>139</v>
      </c>
      <c r="BN186" s="6">
        <v>144</v>
      </c>
      <c r="BO186" s="6">
        <v>150</v>
      </c>
      <c r="BP186" s="6">
        <v>157</v>
      </c>
      <c r="BQ186" s="6">
        <v>165</v>
      </c>
      <c r="BR186" s="6">
        <v>171</v>
      </c>
      <c r="BS186" s="6">
        <v>174</v>
      </c>
      <c r="BT186" s="6">
        <v>177</v>
      </c>
      <c r="BU186" s="6">
        <v>178</v>
      </c>
      <c r="BV186" s="6">
        <v>178</v>
      </c>
      <c r="BW186" s="7">
        <v>125</v>
      </c>
      <c r="BX186" s="11">
        <f t="shared" si="46"/>
        <v>21</v>
      </c>
      <c r="BY186" s="11">
        <f t="shared" si="47"/>
        <v>13</v>
      </c>
      <c r="BZ186" s="11">
        <f t="shared" si="48"/>
        <v>9</v>
      </c>
      <c r="CA186" s="11">
        <f t="shared" si="49"/>
        <v>8</v>
      </c>
      <c r="CB186" s="11">
        <f t="shared" si="50"/>
        <v>7</v>
      </c>
      <c r="CC186" s="11">
        <f t="shared" si="51"/>
        <v>6</v>
      </c>
      <c r="CD186" s="11">
        <f t="shared" si="52"/>
        <v>5</v>
      </c>
      <c r="CE186" s="11">
        <f t="shared" si="53"/>
        <v>6</v>
      </c>
      <c r="CF186" s="11">
        <f t="shared" si="54"/>
        <v>6</v>
      </c>
      <c r="CG186" s="11">
        <f t="shared" si="55"/>
        <v>5</v>
      </c>
      <c r="CH186" s="11">
        <f t="shared" si="56"/>
        <v>5</v>
      </c>
      <c r="CI186" s="11">
        <f t="shared" si="57"/>
        <v>6</v>
      </c>
      <c r="CJ186" s="11">
        <f t="shared" si="58"/>
        <v>7</v>
      </c>
      <c r="CK186" s="11">
        <f t="shared" si="59"/>
        <v>8</v>
      </c>
      <c r="CL186" s="11">
        <f t="shared" si="60"/>
        <v>6</v>
      </c>
      <c r="CM186" s="11">
        <f t="shared" si="61"/>
        <v>3</v>
      </c>
      <c r="CN186" s="11">
        <f t="shared" si="62"/>
        <v>3</v>
      </c>
      <c r="CO186" s="11">
        <f t="shared" si="63"/>
        <v>1</v>
      </c>
      <c r="CP186" s="11">
        <f t="shared" si="64"/>
        <v>0</v>
      </c>
      <c r="CS186" s="6">
        <v>54</v>
      </c>
      <c r="CT186" s="6">
        <v>75</v>
      </c>
      <c r="CU186" s="6">
        <v>89</v>
      </c>
      <c r="CV186" s="6">
        <v>98</v>
      </c>
      <c r="CW186" s="6">
        <v>106</v>
      </c>
      <c r="CX186" s="6">
        <v>113</v>
      </c>
      <c r="CY186" s="6">
        <v>119</v>
      </c>
      <c r="CZ186" s="6">
        <v>125</v>
      </c>
      <c r="DA186" s="6">
        <v>131</v>
      </c>
      <c r="DB186" s="6">
        <v>137</v>
      </c>
      <c r="DC186" s="6">
        <v>143</v>
      </c>
      <c r="DD186" s="6">
        <v>150</v>
      </c>
      <c r="DE186" s="6">
        <v>156</v>
      </c>
      <c r="DF186" s="6">
        <v>162</v>
      </c>
      <c r="DG186" s="6">
        <v>165</v>
      </c>
      <c r="DH186" s="6">
        <v>167</v>
      </c>
      <c r="DI186" s="6">
        <v>168</v>
      </c>
      <c r="DJ186" s="6">
        <v>169</v>
      </c>
      <c r="DK186" s="6">
        <v>169</v>
      </c>
      <c r="DL186" s="6">
        <v>169</v>
      </c>
      <c r="DM186" s="6">
        <v>115</v>
      </c>
      <c r="DN186" s="6">
        <f>Tabela2[[#This Row],[1rok]]-Tabela2[[#This Row],[dlugosc_ur]]</f>
        <v>21</v>
      </c>
      <c r="DO186" s="14">
        <f>Tabela2[[#This Row],[2lata]]-Tabela2[[#This Row],[1rok]]</f>
        <v>14</v>
      </c>
      <c r="DP186" s="14">
        <f>Tabela2[[#This Row],[3lata]]-Tabela2[[#This Row],[2lata]]</f>
        <v>9</v>
      </c>
      <c r="DQ186" s="14">
        <f>Tabela2[[#This Row],[4lata]]-Tabela2[[#This Row],[3lata]]</f>
        <v>8</v>
      </c>
      <c r="DR186" s="14">
        <f>Tabela2[[#This Row],[5lat]]-Tabela2[[#This Row],[4lata]]</f>
        <v>7</v>
      </c>
      <c r="DS186" s="14">
        <f>Tabela2[[#This Row],[6lat]]-Tabela2[[#This Row],[5lat]]</f>
        <v>6</v>
      </c>
      <c r="DT186" s="14">
        <f>Tabela2[[#This Row],[7lat]]-Tabela2[[#This Row],[6lat]]</f>
        <v>6</v>
      </c>
      <c r="DU186" s="14">
        <f>Tabela2[[#This Row],[8lat]]-Tabela2[[#This Row],[7lat]]</f>
        <v>6</v>
      </c>
      <c r="DV186" s="14">
        <f>Tabela2[[#This Row],[9lat]]-Tabela2[[#This Row],[8lat]]</f>
        <v>6</v>
      </c>
      <c r="DW186" s="14">
        <f>Tabela2[[#This Row],[10lat]]-Tabela2[[#This Row],[9lat]]</f>
        <v>6</v>
      </c>
      <c r="DX186" s="14">
        <f>Tabela2[[#This Row],[11lat]]-Tabela2[[#This Row],[10lat]]</f>
        <v>7</v>
      </c>
      <c r="DY186" s="14">
        <f>Tabela2[[#This Row],[12lat]]-Tabela2[[#This Row],[11lat]]</f>
        <v>6</v>
      </c>
      <c r="DZ186" s="14">
        <f>Tabela2[[#This Row],[13lat]]-Tabela2[[#This Row],[12lat]]</f>
        <v>6</v>
      </c>
      <c r="EA186" s="14">
        <f>Tabela2[[#This Row],[14lat]]-Tabela2[[#This Row],[13lat]]</f>
        <v>3</v>
      </c>
      <c r="EB186" s="14">
        <f>Tabela2[[#This Row],[15lat]]-Tabela2[[#This Row],[14lat]]</f>
        <v>2</v>
      </c>
      <c r="EC186" s="14">
        <f>Tabela2[[#This Row],[16lat]]-Tabela2[[#This Row],[15lat]]</f>
        <v>1</v>
      </c>
      <c r="ED186" s="14">
        <f>Tabela2[[#This Row],[17 lat]]-Tabela2[[#This Row],[16lat]]</f>
        <v>1</v>
      </c>
      <c r="EE186" s="14">
        <f>Tabela2[[#This Row],[18lat]]-Tabela2[[#This Row],[17 lat]]</f>
        <v>0</v>
      </c>
      <c r="EF186" s="14">
        <f>Tabela2[[#This Row],[19lat]]-Tabela2[[#This Row],[18lat]]</f>
        <v>0</v>
      </c>
    </row>
    <row r="187" spans="1:136" x14ac:dyDescent="0.25">
      <c r="A187">
        <v>1666</v>
      </c>
      <c r="B187" s="1" t="s">
        <v>22</v>
      </c>
      <c r="C187">
        <v>49</v>
      </c>
      <c r="D187">
        <v>67</v>
      </c>
      <c r="E187">
        <v>84</v>
      </c>
      <c r="F187">
        <v>93</v>
      </c>
      <c r="G187">
        <v>100</v>
      </c>
      <c r="H187">
        <v>107</v>
      </c>
      <c r="I187">
        <v>112</v>
      </c>
      <c r="J187">
        <v>118</v>
      </c>
      <c r="K187">
        <v>123</v>
      </c>
      <c r="L187">
        <v>129</v>
      </c>
      <c r="M187">
        <v>135</v>
      </c>
      <c r="N187">
        <v>141</v>
      </c>
      <c r="O187">
        <v>147</v>
      </c>
      <c r="P187">
        <v>153</v>
      </c>
      <c r="Q187">
        <v>156</v>
      </c>
      <c r="R187">
        <v>158</v>
      </c>
      <c r="S187">
        <v>159</v>
      </c>
      <c r="T187">
        <v>159</v>
      </c>
      <c r="U187">
        <v>160</v>
      </c>
      <c r="V187">
        <v>160</v>
      </c>
      <c r="W187">
        <f>wzrost[[#This Row],[19lat]]-wzrost[[#This Row],[dlugosc_ur]]</f>
        <v>111</v>
      </c>
      <c r="X187">
        <f>wzrost[[#This Row],[19lat]]-wzrost[[#This Row],[15lat]]</f>
        <v>2</v>
      </c>
      <c r="Y187">
        <f>IF(wzrost[[#This Row],[1rok]]&lt;=5,IF(wzrost[[#This Row],[plec]]="ch",1,0),0)</f>
        <v>0</v>
      </c>
      <c r="Z187" s="1"/>
      <c r="AA187" s="1"/>
      <c r="AB187" s="1" t="e">
        <f>_xlfn.PERCENTILE.INC(wzrost[1rok],5)</f>
        <v>#NUM!</v>
      </c>
      <c r="BC187" s="8">
        <v>57</v>
      </c>
      <c r="BD187" s="8">
        <v>78</v>
      </c>
      <c r="BE187" s="8">
        <v>90</v>
      </c>
      <c r="BF187" s="8">
        <v>99</v>
      </c>
      <c r="BG187" s="8">
        <v>107</v>
      </c>
      <c r="BH187" s="8">
        <v>113</v>
      </c>
      <c r="BI187" s="8">
        <v>120</v>
      </c>
      <c r="BJ187" s="8">
        <v>126</v>
      </c>
      <c r="BK187" s="8">
        <v>131</v>
      </c>
      <c r="BL187" s="8">
        <v>137</v>
      </c>
      <c r="BM187" s="8">
        <v>142</v>
      </c>
      <c r="BN187" s="8">
        <v>148</v>
      </c>
      <c r="BO187" s="8">
        <v>154</v>
      </c>
      <c r="BP187" s="8">
        <v>161</v>
      </c>
      <c r="BQ187" s="8">
        <v>169</v>
      </c>
      <c r="BR187" s="8">
        <v>175</v>
      </c>
      <c r="BS187" s="8">
        <v>179</v>
      </c>
      <c r="BT187" s="8">
        <v>181</v>
      </c>
      <c r="BU187" s="8">
        <v>182</v>
      </c>
      <c r="BV187" s="8">
        <v>182</v>
      </c>
      <c r="BW187" s="9">
        <v>125</v>
      </c>
      <c r="BX187" s="11">
        <f t="shared" si="46"/>
        <v>21</v>
      </c>
      <c r="BY187" s="11">
        <f t="shared" si="47"/>
        <v>12</v>
      </c>
      <c r="BZ187" s="11">
        <f t="shared" si="48"/>
        <v>9</v>
      </c>
      <c r="CA187" s="11">
        <f t="shared" si="49"/>
        <v>8</v>
      </c>
      <c r="CB187" s="11">
        <f t="shared" si="50"/>
        <v>6</v>
      </c>
      <c r="CC187" s="11">
        <f t="shared" si="51"/>
        <v>7</v>
      </c>
      <c r="CD187" s="11">
        <f t="shared" si="52"/>
        <v>6</v>
      </c>
      <c r="CE187" s="11">
        <f t="shared" si="53"/>
        <v>5</v>
      </c>
      <c r="CF187" s="11">
        <f t="shared" si="54"/>
        <v>6</v>
      </c>
      <c r="CG187" s="11">
        <f t="shared" si="55"/>
        <v>5</v>
      </c>
      <c r="CH187" s="11">
        <f t="shared" si="56"/>
        <v>6</v>
      </c>
      <c r="CI187" s="11">
        <f t="shared" si="57"/>
        <v>6</v>
      </c>
      <c r="CJ187" s="11">
        <f t="shared" si="58"/>
        <v>7</v>
      </c>
      <c r="CK187" s="11">
        <f t="shared" si="59"/>
        <v>8</v>
      </c>
      <c r="CL187" s="11">
        <f t="shared" si="60"/>
        <v>6</v>
      </c>
      <c r="CM187" s="11">
        <f t="shared" si="61"/>
        <v>4</v>
      </c>
      <c r="CN187" s="11">
        <f t="shared" si="62"/>
        <v>2</v>
      </c>
      <c r="CO187" s="11">
        <f t="shared" si="63"/>
        <v>1</v>
      </c>
      <c r="CP187" s="11">
        <f t="shared" si="64"/>
        <v>0</v>
      </c>
      <c r="CS187" s="8">
        <v>54</v>
      </c>
      <c r="CT187" s="8">
        <v>73</v>
      </c>
      <c r="CU187" s="8">
        <v>89</v>
      </c>
      <c r="CV187" s="8">
        <v>98</v>
      </c>
      <c r="CW187" s="8">
        <v>106</v>
      </c>
      <c r="CX187" s="8">
        <v>113</v>
      </c>
      <c r="CY187" s="8">
        <v>119</v>
      </c>
      <c r="CZ187" s="8">
        <v>125</v>
      </c>
      <c r="DA187" s="8">
        <v>131</v>
      </c>
      <c r="DB187" s="8">
        <v>137</v>
      </c>
      <c r="DC187" s="8">
        <v>143</v>
      </c>
      <c r="DD187" s="8">
        <v>150</v>
      </c>
      <c r="DE187" s="8">
        <v>156</v>
      </c>
      <c r="DF187" s="8">
        <v>162</v>
      </c>
      <c r="DG187" s="8">
        <v>165</v>
      </c>
      <c r="DH187" s="8">
        <v>167</v>
      </c>
      <c r="DI187" s="8">
        <v>168</v>
      </c>
      <c r="DJ187" s="8">
        <v>169</v>
      </c>
      <c r="DK187" s="8">
        <v>169</v>
      </c>
      <c r="DL187" s="8">
        <v>169</v>
      </c>
      <c r="DM187" s="8">
        <v>115</v>
      </c>
      <c r="DN187" s="6">
        <f>Tabela2[[#This Row],[1rok]]-Tabela2[[#This Row],[dlugosc_ur]]</f>
        <v>19</v>
      </c>
      <c r="DO187" s="14">
        <f>Tabela2[[#This Row],[2lata]]-Tabela2[[#This Row],[1rok]]</f>
        <v>16</v>
      </c>
      <c r="DP187" s="14">
        <f>Tabela2[[#This Row],[3lata]]-Tabela2[[#This Row],[2lata]]</f>
        <v>9</v>
      </c>
      <c r="DQ187" s="14">
        <f>Tabela2[[#This Row],[4lata]]-Tabela2[[#This Row],[3lata]]</f>
        <v>8</v>
      </c>
      <c r="DR187" s="14">
        <f>Tabela2[[#This Row],[5lat]]-Tabela2[[#This Row],[4lata]]</f>
        <v>7</v>
      </c>
      <c r="DS187" s="14">
        <f>Tabela2[[#This Row],[6lat]]-Tabela2[[#This Row],[5lat]]</f>
        <v>6</v>
      </c>
      <c r="DT187" s="14">
        <f>Tabela2[[#This Row],[7lat]]-Tabela2[[#This Row],[6lat]]</f>
        <v>6</v>
      </c>
      <c r="DU187" s="14">
        <f>Tabela2[[#This Row],[8lat]]-Tabela2[[#This Row],[7lat]]</f>
        <v>6</v>
      </c>
      <c r="DV187" s="14">
        <f>Tabela2[[#This Row],[9lat]]-Tabela2[[#This Row],[8lat]]</f>
        <v>6</v>
      </c>
      <c r="DW187" s="14">
        <f>Tabela2[[#This Row],[10lat]]-Tabela2[[#This Row],[9lat]]</f>
        <v>6</v>
      </c>
      <c r="DX187" s="14">
        <f>Tabela2[[#This Row],[11lat]]-Tabela2[[#This Row],[10lat]]</f>
        <v>7</v>
      </c>
      <c r="DY187" s="14">
        <f>Tabela2[[#This Row],[12lat]]-Tabela2[[#This Row],[11lat]]</f>
        <v>6</v>
      </c>
      <c r="DZ187" s="14">
        <f>Tabela2[[#This Row],[13lat]]-Tabela2[[#This Row],[12lat]]</f>
        <v>6</v>
      </c>
      <c r="EA187" s="14">
        <f>Tabela2[[#This Row],[14lat]]-Tabela2[[#This Row],[13lat]]</f>
        <v>3</v>
      </c>
      <c r="EB187" s="14">
        <f>Tabela2[[#This Row],[15lat]]-Tabela2[[#This Row],[14lat]]</f>
        <v>2</v>
      </c>
      <c r="EC187" s="14">
        <f>Tabela2[[#This Row],[16lat]]-Tabela2[[#This Row],[15lat]]</f>
        <v>1</v>
      </c>
      <c r="ED187" s="14">
        <f>Tabela2[[#This Row],[17 lat]]-Tabela2[[#This Row],[16lat]]</f>
        <v>1</v>
      </c>
      <c r="EE187" s="14">
        <f>Tabela2[[#This Row],[18lat]]-Tabela2[[#This Row],[17 lat]]</f>
        <v>0</v>
      </c>
      <c r="EF187" s="14">
        <f>Tabela2[[#This Row],[19lat]]-Tabela2[[#This Row],[18lat]]</f>
        <v>0</v>
      </c>
    </row>
    <row r="188" spans="1:136" x14ac:dyDescent="0.25">
      <c r="A188">
        <v>1714</v>
      </c>
      <c r="B188" s="1" t="s">
        <v>22</v>
      </c>
      <c r="C188">
        <v>48</v>
      </c>
      <c r="D188">
        <v>67</v>
      </c>
      <c r="E188">
        <v>84</v>
      </c>
      <c r="F188">
        <v>93</v>
      </c>
      <c r="G188">
        <v>100</v>
      </c>
      <c r="H188">
        <v>106</v>
      </c>
      <c r="I188">
        <v>112</v>
      </c>
      <c r="J188">
        <v>117</v>
      </c>
      <c r="K188">
        <v>123</v>
      </c>
      <c r="L188">
        <v>128</v>
      </c>
      <c r="M188">
        <v>134</v>
      </c>
      <c r="N188">
        <v>140</v>
      </c>
      <c r="O188">
        <v>147</v>
      </c>
      <c r="P188">
        <v>152</v>
      </c>
      <c r="Q188">
        <v>155</v>
      </c>
      <c r="R188">
        <v>157</v>
      </c>
      <c r="S188">
        <v>158</v>
      </c>
      <c r="T188">
        <v>159</v>
      </c>
      <c r="U188">
        <v>159</v>
      </c>
      <c r="V188">
        <v>159</v>
      </c>
      <c r="W188">
        <f>wzrost[[#This Row],[19lat]]-wzrost[[#This Row],[dlugosc_ur]]</f>
        <v>111</v>
      </c>
      <c r="X188">
        <f>wzrost[[#This Row],[19lat]]-wzrost[[#This Row],[15lat]]</f>
        <v>2</v>
      </c>
      <c r="Y188">
        <f>IF(wzrost[[#This Row],[1rok]]&lt;=5,IF(wzrost[[#This Row],[plec]]="ch",1,0),0)</f>
        <v>0</v>
      </c>
      <c r="Z188" s="1"/>
      <c r="AA188" s="1"/>
      <c r="AB188" s="1" t="e">
        <f>_xlfn.PERCENTILE.INC(wzrost[1rok],5)</f>
        <v>#NUM!</v>
      </c>
      <c r="BC188" s="6">
        <v>58</v>
      </c>
      <c r="BD188" s="6">
        <v>78</v>
      </c>
      <c r="BE188" s="6">
        <v>90</v>
      </c>
      <c r="BF188" s="6">
        <v>99</v>
      </c>
      <c r="BG188" s="6">
        <v>107</v>
      </c>
      <c r="BH188" s="6">
        <v>114</v>
      </c>
      <c r="BI188" s="6">
        <v>120</v>
      </c>
      <c r="BJ188" s="6">
        <v>127</v>
      </c>
      <c r="BK188" s="6">
        <v>132</v>
      </c>
      <c r="BL188" s="6">
        <v>138</v>
      </c>
      <c r="BM188" s="6">
        <v>144</v>
      </c>
      <c r="BN188" s="6">
        <v>149</v>
      </c>
      <c r="BO188" s="6">
        <v>156</v>
      </c>
      <c r="BP188" s="6">
        <v>163</v>
      </c>
      <c r="BQ188" s="6">
        <v>171</v>
      </c>
      <c r="BR188" s="6">
        <v>176</v>
      </c>
      <c r="BS188" s="6">
        <v>180</v>
      </c>
      <c r="BT188" s="6">
        <v>182</v>
      </c>
      <c r="BU188" s="6">
        <v>183</v>
      </c>
      <c r="BV188" s="6">
        <v>183</v>
      </c>
      <c r="BW188" s="7">
        <v>125</v>
      </c>
      <c r="BX188" s="11">
        <f t="shared" si="46"/>
        <v>20</v>
      </c>
      <c r="BY188" s="11">
        <f t="shared" si="47"/>
        <v>12</v>
      </c>
      <c r="BZ188" s="11">
        <f t="shared" si="48"/>
        <v>9</v>
      </c>
      <c r="CA188" s="11">
        <f t="shared" si="49"/>
        <v>8</v>
      </c>
      <c r="CB188" s="11">
        <f t="shared" si="50"/>
        <v>7</v>
      </c>
      <c r="CC188" s="11">
        <f t="shared" si="51"/>
        <v>6</v>
      </c>
      <c r="CD188" s="11">
        <f t="shared" si="52"/>
        <v>7</v>
      </c>
      <c r="CE188" s="11">
        <f t="shared" si="53"/>
        <v>5</v>
      </c>
      <c r="CF188" s="11">
        <f t="shared" si="54"/>
        <v>6</v>
      </c>
      <c r="CG188" s="11">
        <f t="shared" si="55"/>
        <v>6</v>
      </c>
      <c r="CH188" s="11">
        <f t="shared" si="56"/>
        <v>5</v>
      </c>
      <c r="CI188" s="11">
        <f t="shared" si="57"/>
        <v>7</v>
      </c>
      <c r="CJ188" s="11">
        <f t="shared" si="58"/>
        <v>7</v>
      </c>
      <c r="CK188" s="11">
        <f t="shared" si="59"/>
        <v>8</v>
      </c>
      <c r="CL188" s="11">
        <f t="shared" si="60"/>
        <v>5</v>
      </c>
      <c r="CM188" s="11">
        <f t="shared" si="61"/>
        <v>4</v>
      </c>
      <c r="CN188" s="11">
        <f t="shared" si="62"/>
        <v>2</v>
      </c>
      <c r="CO188" s="11">
        <f t="shared" si="63"/>
        <v>1</v>
      </c>
      <c r="CP188" s="11">
        <f t="shared" si="64"/>
        <v>0</v>
      </c>
      <c r="CS188" s="6">
        <v>54</v>
      </c>
      <c r="CT188" s="6">
        <v>73</v>
      </c>
      <c r="CU188" s="6">
        <v>89</v>
      </c>
      <c r="CV188" s="6">
        <v>98</v>
      </c>
      <c r="CW188" s="6">
        <v>106</v>
      </c>
      <c r="CX188" s="6">
        <v>113</v>
      </c>
      <c r="CY188" s="6">
        <v>119</v>
      </c>
      <c r="CZ188" s="6">
        <v>125</v>
      </c>
      <c r="DA188" s="6">
        <v>131</v>
      </c>
      <c r="DB188" s="6">
        <v>137</v>
      </c>
      <c r="DC188" s="6">
        <v>143</v>
      </c>
      <c r="DD188" s="6">
        <v>150</v>
      </c>
      <c r="DE188" s="6">
        <v>156</v>
      </c>
      <c r="DF188" s="6">
        <v>162</v>
      </c>
      <c r="DG188" s="6">
        <v>165</v>
      </c>
      <c r="DH188" s="6">
        <v>167</v>
      </c>
      <c r="DI188" s="6">
        <v>168</v>
      </c>
      <c r="DJ188" s="6">
        <v>169</v>
      </c>
      <c r="DK188" s="6">
        <v>169</v>
      </c>
      <c r="DL188" s="6">
        <v>169</v>
      </c>
      <c r="DM188" s="6">
        <v>115</v>
      </c>
      <c r="DN188" s="6">
        <f>Tabela2[[#This Row],[1rok]]-Tabela2[[#This Row],[dlugosc_ur]]</f>
        <v>19</v>
      </c>
      <c r="DO188" s="14">
        <f>Tabela2[[#This Row],[2lata]]-Tabela2[[#This Row],[1rok]]</f>
        <v>16</v>
      </c>
      <c r="DP188" s="14">
        <f>Tabela2[[#This Row],[3lata]]-Tabela2[[#This Row],[2lata]]</f>
        <v>9</v>
      </c>
      <c r="DQ188" s="14">
        <f>Tabela2[[#This Row],[4lata]]-Tabela2[[#This Row],[3lata]]</f>
        <v>8</v>
      </c>
      <c r="DR188" s="14">
        <f>Tabela2[[#This Row],[5lat]]-Tabela2[[#This Row],[4lata]]</f>
        <v>7</v>
      </c>
      <c r="DS188" s="14">
        <f>Tabela2[[#This Row],[6lat]]-Tabela2[[#This Row],[5lat]]</f>
        <v>6</v>
      </c>
      <c r="DT188" s="14">
        <f>Tabela2[[#This Row],[7lat]]-Tabela2[[#This Row],[6lat]]</f>
        <v>6</v>
      </c>
      <c r="DU188" s="14">
        <f>Tabela2[[#This Row],[8lat]]-Tabela2[[#This Row],[7lat]]</f>
        <v>6</v>
      </c>
      <c r="DV188" s="14">
        <f>Tabela2[[#This Row],[9lat]]-Tabela2[[#This Row],[8lat]]</f>
        <v>6</v>
      </c>
      <c r="DW188" s="14">
        <f>Tabela2[[#This Row],[10lat]]-Tabela2[[#This Row],[9lat]]</f>
        <v>6</v>
      </c>
      <c r="DX188" s="14">
        <f>Tabela2[[#This Row],[11lat]]-Tabela2[[#This Row],[10lat]]</f>
        <v>7</v>
      </c>
      <c r="DY188" s="14">
        <f>Tabela2[[#This Row],[12lat]]-Tabela2[[#This Row],[11lat]]</f>
        <v>6</v>
      </c>
      <c r="DZ188" s="14">
        <f>Tabela2[[#This Row],[13lat]]-Tabela2[[#This Row],[12lat]]</f>
        <v>6</v>
      </c>
      <c r="EA188" s="14">
        <f>Tabela2[[#This Row],[14lat]]-Tabela2[[#This Row],[13lat]]</f>
        <v>3</v>
      </c>
      <c r="EB188" s="14">
        <f>Tabela2[[#This Row],[15lat]]-Tabela2[[#This Row],[14lat]]</f>
        <v>2</v>
      </c>
      <c r="EC188" s="14">
        <f>Tabela2[[#This Row],[16lat]]-Tabela2[[#This Row],[15lat]]</f>
        <v>1</v>
      </c>
      <c r="ED188" s="14">
        <f>Tabela2[[#This Row],[17 lat]]-Tabela2[[#This Row],[16lat]]</f>
        <v>1</v>
      </c>
      <c r="EE188" s="14">
        <f>Tabela2[[#This Row],[18lat]]-Tabela2[[#This Row],[17 lat]]</f>
        <v>0</v>
      </c>
      <c r="EF188" s="14">
        <f>Tabela2[[#This Row],[19lat]]-Tabela2[[#This Row],[18lat]]</f>
        <v>0</v>
      </c>
    </row>
    <row r="189" spans="1:136" x14ac:dyDescent="0.25">
      <c r="A189">
        <v>1724</v>
      </c>
      <c r="B189" s="1" t="s">
        <v>22</v>
      </c>
      <c r="C189">
        <v>50</v>
      </c>
      <c r="D189">
        <v>68</v>
      </c>
      <c r="E189">
        <v>85</v>
      </c>
      <c r="F189">
        <v>94</v>
      </c>
      <c r="G189">
        <v>101</v>
      </c>
      <c r="H189">
        <v>107</v>
      </c>
      <c r="I189">
        <v>113</v>
      </c>
      <c r="J189">
        <v>118</v>
      </c>
      <c r="K189">
        <v>124</v>
      </c>
      <c r="L189">
        <v>130</v>
      </c>
      <c r="M189">
        <v>136</v>
      </c>
      <c r="N189">
        <v>142</v>
      </c>
      <c r="O189">
        <v>148</v>
      </c>
      <c r="P189">
        <v>154</v>
      </c>
      <c r="Q189">
        <v>157</v>
      </c>
      <c r="R189">
        <v>159</v>
      </c>
      <c r="S189">
        <v>160</v>
      </c>
      <c r="T189">
        <v>161</v>
      </c>
      <c r="U189">
        <v>161</v>
      </c>
      <c r="V189">
        <v>161</v>
      </c>
      <c r="W189">
        <f>wzrost[[#This Row],[19lat]]-wzrost[[#This Row],[dlugosc_ur]]</f>
        <v>111</v>
      </c>
      <c r="X189">
        <f>wzrost[[#This Row],[19lat]]-wzrost[[#This Row],[15lat]]</f>
        <v>2</v>
      </c>
      <c r="Y189">
        <f>IF(wzrost[[#This Row],[1rok]]&lt;=5,IF(wzrost[[#This Row],[plec]]="ch",1,0),0)</f>
        <v>0</v>
      </c>
      <c r="Z189" s="1"/>
      <c r="AA189" s="1"/>
      <c r="AB189" s="1" t="e">
        <f>_xlfn.PERCENTILE.INC(wzrost[1rok],5)</f>
        <v>#NUM!</v>
      </c>
      <c r="BC189" s="8">
        <v>54</v>
      </c>
      <c r="BD189" s="8">
        <v>75</v>
      </c>
      <c r="BE189" s="8">
        <v>88</v>
      </c>
      <c r="BF189" s="8">
        <v>97</v>
      </c>
      <c r="BG189" s="8">
        <v>104</v>
      </c>
      <c r="BH189" s="8">
        <v>111</v>
      </c>
      <c r="BI189" s="8">
        <v>117</v>
      </c>
      <c r="BJ189" s="8">
        <v>123</v>
      </c>
      <c r="BK189" s="8">
        <v>129</v>
      </c>
      <c r="BL189" s="8">
        <v>134</v>
      </c>
      <c r="BM189" s="8">
        <v>140</v>
      </c>
      <c r="BN189" s="8">
        <v>145</v>
      </c>
      <c r="BO189" s="8">
        <v>151</v>
      </c>
      <c r="BP189" s="8">
        <v>158</v>
      </c>
      <c r="BQ189" s="8">
        <v>165</v>
      </c>
      <c r="BR189" s="8">
        <v>171</v>
      </c>
      <c r="BS189" s="8">
        <v>175</v>
      </c>
      <c r="BT189" s="8">
        <v>178</v>
      </c>
      <c r="BU189" s="8">
        <v>178</v>
      </c>
      <c r="BV189" s="8">
        <v>179</v>
      </c>
      <c r="BW189" s="9">
        <v>125</v>
      </c>
      <c r="BX189" s="11">
        <f t="shared" si="46"/>
        <v>21</v>
      </c>
      <c r="BY189" s="11">
        <f t="shared" si="47"/>
        <v>13</v>
      </c>
      <c r="BZ189" s="11">
        <f t="shared" si="48"/>
        <v>9</v>
      </c>
      <c r="CA189" s="11">
        <f t="shared" si="49"/>
        <v>7</v>
      </c>
      <c r="CB189" s="11">
        <f t="shared" si="50"/>
        <v>7</v>
      </c>
      <c r="CC189" s="11">
        <f t="shared" si="51"/>
        <v>6</v>
      </c>
      <c r="CD189" s="11">
        <f t="shared" si="52"/>
        <v>6</v>
      </c>
      <c r="CE189" s="11">
        <f t="shared" si="53"/>
        <v>6</v>
      </c>
      <c r="CF189" s="11">
        <f t="shared" si="54"/>
        <v>5</v>
      </c>
      <c r="CG189" s="11">
        <f t="shared" si="55"/>
        <v>6</v>
      </c>
      <c r="CH189" s="11">
        <f t="shared" si="56"/>
        <v>5</v>
      </c>
      <c r="CI189" s="11">
        <f t="shared" si="57"/>
        <v>6</v>
      </c>
      <c r="CJ189" s="11">
        <f t="shared" si="58"/>
        <v>7</v>
      </c>
      <c r="CK189" s="11">
        <f t="shared" si="59"/>
        <v>7</v>
      </c>
      <c r="CL189" s="11">
        <f t="shared" si="60"/>
        <v>6</v>
      </c>
      <c r="CM189" s="11">
        <f t="shared" si="61"/>
        <v>4</v>
      </c>
      <c r="CN189" s="11">
        <f t="shared" si="62"/>
        <v>3</v>
      </c>
      <c r="CO189" s="11">
        <f t="shared" si="63"/>
        <v>0</v>
      </c>
      <c r="CP189" s="11">
        <f t="shared" si="64"/>
        <v>1</v>
      </c>
      <c r="CS189" s="8">
        <v>54</v>
      </c>
      <c r="CT189" s="8">
        <v>74</v>
      </c>
      <c r="CU189" s="8">
        <v>89</v>
      </c>
      <c r="CV189" s="8">
        <v>99</v>
      </c>
      <c r="CW189" s="8">
        <v>107</v>
      </c>
      <c r="CX189" s="8">
        <v>114</v>
      </c>
      <c r="CY189" s="8">
        <v>119</v>
      </c>
      <c r="CZ189" s="8">
        <v>125</v>
      </c>
      <c r="DA189" s="8">
        <v>131</v>
      </c>
      <c r="DB189" s="8">
        <v>137</v>
      </c>
      <c r="DC189" s="8">
        <v>144</v>
      </c>
      <c r="DD189" s="8">
        <v>150</v>
      </c>
      <c r="DE189" s="8">
        <v>157</v>
      </c>
      <c r="DF189" s="8">
        <v>162</v>
      </c>
      <c r="DG189" s="8">
        <v>166</v>
      </c>
      <c r="DH189" s="8">
        <v>168</v>
      </c>
      <c r="DI189" s="8">
        <v>169</v>
      </c>
      <c r="DJ189" s="8">
        <v>169</v>
      </c>
      <c r="DK189" s="8">
        <v>169</v>
      </c>
      <c r="DL189" s="8">
        <v>169</v>
      </c>
      <c r="DM189" s="8">
        <v>115</v>
      </c>
      <c r="DN189" s="6">
        <f>Tabela2[[#This Row],[1rok]]-Tabela2[[#This Row],[dlugosc_ur]]</f>
        <v>20</v>
      </c>
      <c r="DO189" s="14">
        <f>Tabela2[[#This Row],[2lata]]-Tabela2[[#This Row],[1rok]]</f>
        <v>15</v>
      </c>
      <c r="DP189" s="14">
        <f>Tabela2[[#This Row],[3lata]]-Tabela2[[#This Row],[2lata]]</f>
        <v>10</v>
      </c>
      <c r="DQ189" s="14">
        <f>Tabela2[[#This Row],[4lata]]-Tabela2[[#This Row],[3lata]]</f>
        <v>8</v>
      </c>
      <c r="DR189" s="14">
        <f>Tabela2[[#This Row],[5lat]]-Tabela2[[#This Row],[4lata]]</f>
        <v>7</v>
      </c>
      <c r="DS189" s="14">
        <f>Tabela2[[#This Row],[6lat]]-Tabela2[[#This Row],[5lat]]</f>
        <v>5</v>
      </c>
      <c r="DT189" s="14">
        <f>Tabela2[[#This Row],[7lat]]-Tabela2[[#This Row],[6lat]]</f>
        <v>6</v>
      </c>
      <c r="DU189" s="14">
        <f>Tabela2[[#This Row],[8lat]]-Tabela2[[#This Row],[7lat]]</f>
        <v>6</v>
      </c>
      <c r="DV189" s="14">
        <f>Tabela2[[#This Row],[9lat]]-Tabela2[[#This Row],[8lat]]</f>
        <v>6</v>
      </c>
      <c r="DW189" s="14">
        <f>Tabela2[[#This Row],[10lat]]-Tabela2[[#This Row],[9lat]]</f>
        <v>7</v>
      </c>
      <c r="DX189" s="14">
        <f>Tabela2[[#This Row],[11lat]]-Tabela2[[#This Row],[10lat]]</f>
        <v>6</v>
      </c>
      <c r="DY189" s="14">
        <f>Tabela2[[#This Row],[12lat]]-Tabela2[[#This Row],[11lat]]</f>
        <v>7</v>
      </c>
      <c r="DZ189" s="14">
        <f>Tabela2[[#This Row],[13lat]]-Tabela2[[#This Row],[12lat]]</f>
        <v>5</v>
      </c>
      <c r="EA189" s="14">
        <f>Tabela2[[#This Row],[14lat]]-Tabela2[[#This Row],[13lat]]</f>
        <v>4</v>
      </c>
      <c r="EB189" s="14">
        <f>Tabela2[[#This Row],[15lat]]-Tabela2[[#This Row],[14lat]]</f>
        <v>2</v>
      </c>
      <c r="EC189" s="14">
        <f>Tabela2[[#This Row],[16lat]]-Tabela2[[#This Row],[15lat]]</f>
        <v>1</v>
      </c>
      <c r="ED189" s="14">
        <f>Tabela2[[#This Row],[17 lat]]-Tabela2[[#This Row],[16lat]]</f>
        <v>0</v>
      </c>
      <c r="EE189" s="14">
        <f>Tabela2[[#This Row],[18lat]]-Tabela2[[#This Row],[17 lat]]</f>
        <v>0</v>
      </c>
      <c r="EF189" s="14">
        <f>Tabela2[[#This Row],[19lat]]-Tabela2[[#This Row],[18lat]]</f>
        <v>0</v>
      </c>
    </row>
    <row r="190" spans="1:136" x14ac:dyDescent="0.25">
      <c r="A190">
        <v>1771</v>
      </c>
      <c r="B190" s="1" t="s">
        <v>22</v>
      </c>
      <c r="C190">
        <v>48</v>
      </c>
      <c r="D190">
        <v>67</v>
      </c>
      <c r="E190">
        <v>84</v>
      </c>
      <c r="F190">
        <v>92</v>
      </c>
      <c r="G190">
        <v>100</v>
      </c>
      <c r="H190">
        <v>106</v>
      </c>
      <c r="I190">
        <v>111</v>
      </c>
      <c r="J190">
        <v>117</v>
      </c>
      <c r="K190">
        <v>122</v>
      </c>
      <c r="L190">
        <v>128</v>
      </c>
      <c r="M190">
        <v>134</v>
      </c>
      <c r="N190">
        <v>140</v>
      </c>
      <c r="O190">
        <v>146</v>
      </c>
      <c r="P190">
        <v>152</v>
      </c>
      <c r="Q190">
        <v>155</v>
      </c>
      <c r="R190">
        <v>157</v>
      </c>
      <c r="S190">
        <v>158</v>
      </c>
      <c r="T190">
        <v>158</v>
      </c>
      <c r="U190">
        <v>159</v>
      </c>
      <c r="V190">
        <v>159</v>
      </c>
      <c r="W190">
        <f>wzrost[[#This Row],[19lat]]-wzrost[[#This Row],[dlugosc_ur]]</f>
        <v>111</v>
      </c>
      <c r="X190">
        <f>wzrost[[#This Row],[19lat]]-wzrost[[#This Row],[15lat]]</f>
        <v>2</v>
      </c>
      <c r="Y190">
        <f>IF(wzrost[[#This Row],[1rok]]&lt;=5,IF(wzrost[[#This Row],[plec]]="ch",1,0),0)</f>
        <v>0</v>
      </c>
      <c r="Z190" s="1"/>
      <c r="AA190" s="1"/>
      <c r="AB190" s="1" t="e">
        <f>_xlfn.PERCENTILE.INC(wzrost[1rok],5)</f>
        <v>#NUM!</v>
      </c>
      <c r="BC190" s="6">
        <v>57</v>
      </c>
      <c r="BD190" s="6">
        <v>78</v>
      </c>
      <c r="BE190" s="6">
        <v>89</v>
      </c>
      <c r="BF190" s="6">
        <v>99</v>
      </c>
      <c r="BG190" s="6">
        <v>106</v>
      </c>
      <c r="BH190" s="6">
        <v>113</v>
      </c>
      <c r="BI190" s="6">
        <v>119</v>
      </c>
      <c r="BJ190" s="6">
        <v>125</v>
      </c>
      <c r="BK190" s="6">
        <v>131</v>
      </c>
      <c r="BL190" s="6">
        <v>136</v>
      </c>
      <c r="BM190" s="6">
        <v>142</v>
      </c>
      <c r="BN190" s="6">
        <v>147</v>
      </c>
      <c r="BO190" s="6">
        <v>153</v>
      </c>
      <c r="BP190" s="6">
        <v>160</v>
      </c>
      <c r="BQ190" s="6">
        <v>168</v>
      </c>
      <c r="BR190" s="6">
        <v>174</v>
      </c>
      <c r="BS190" s="6">
        <v>178</v>
      </c>
      <c r="BT190" s="6">
        <v>180</v>
      </c>
      <c r="BU190" s="6">
        <v>181</v>
      </c>
      <c r="BV190" s="6">
        <v>182</v>
      </c>
      <c r="BW190" s="7">
        <v>125</v>
      </c>
      <c r="BX190" s="11">
        <f t="shared" si="46"/>
        <v>21</v>
      </c>
      <c r="BY190" s="11">
        <f t="shared" si="47"/>
        <v>11</v>
      </c>
      <c r="BZ190" s="11">
        <f t="shared" si="48"/>
        <v>10</v>
      </c>
      <c r="CA190" s="11">
        <f t="shared" si="49"/>
        <v>7</v>
      </c>
      <c r="CB190" s="11">
        <f t="shared" si="50"/>
        <v>7</v>
      </c>
      <c r="CC190" s="11">
        <f t="shared" si="51"/>
        <v>6</v>
      </c>
      <c r="CD190" s="11">
        <f t="shared" si="52"/>
        <v>6</v>
      </c>
      <c r="CE190" s="11">
        <f t="shared" si="53"/>
        <v>6</v>
      </c>
      <c r="CF190" s="11">
        <f t="shared" si="54"/>
        <v>5</v>
      </c>
      <c r="CG190" s="11">
        <f t="shared" si="55"/>
        <v>6</v>
      </c>
      <c r="CH190" s="11">
        <f t="shared" si="56"/>
        <v>5</v>
      </c>
      <c r="CI190" s="11">
        <f t="shared" si="57"/>
        <v>6</v>
      </c>
      <c r="CJ190" s="11">
        <f t="shared" si="58"/>
        <v>7</v>
      </c>
      <c r="CK190" s="11">
        <f t="shared" si="59"/>
        <v>8</v>
      </c>
      <c r="CL190" s="11">
        <f t="shared" si="60"/>
        <v>6</v>
      </c>
      <c r="CM190" s="11">
        <f t="shared" si="61"/>
        <v>4</v>
      </c>
      <c r="CN190" s="11">
        <f t="shared" si="62"/>
        <v>2</v>
      </c>
      <c r="CO190" s="11">
        <f t="shared" si="63"/>
        <v>1</v>
      </c>
      <c r="CP190" s="11">
        <f t="shared" si="64"/>
        <v>1</v>
      </c>
      <c r="CS190" s="6">
        <v>47</v>
      </c>
      <c r="CT190" s="6">
        <v>66</v>
      </c>
      <c r="CU190" s="6">
        <v>85</v>
      </c>
      <c r="CV190" s="6">
        <v>94</v>
      </c>
      <c r="CW190" s="6">
        <v>101</v>
      </c>
      <c r="CX190" s="6">
        <v>108</v>
      </c>
      <c r="CY190" s="6">
        <v>113</v>
      </c>
      <c r="CZ190" s="6">
        <v>119</v>
      </c>
      <c r="DA190" s="6">
        <v>124</v>
      </c>
      <c r="DB190" s="6">
        <v>130</v>
      </c>
      <c r="DC190" s="6">
        <v>136</v>
      </c>
      <c r="DD190" s="6">
        <v>143</v>
      </c>
      <c r="DE190" s="6">
        <v>149</v>
      </c>
      <c r="DF190" s="6">
        <v>154</v>
      </c>
      <c r="DG190" s="6">
        <v>158</v>
      </c>
      <c r="DH190" s="6">
        <v>160</v>
      </c>
      <c r="DI190" s="6">
        <v>161</v>
      </c>
      <c r="DJ190" s="6">
        <v>161</v>
      </c>
      <c r="DK190" s="6">
        <v>161</v>
      </c>
      <c r="DL190" s="6">
        <v>162</v>
      </c>
      <c r="DM190" s="6">
        <v>115</v>
      </c>
      <c r="DN190" s="6">
        <f>Tabela2[[#This Row],[1rok]]-Tabela2[[#This Row],[dlugosc_ur]]</f>
        <v>19</v>
      </c>
      <c r="DO190" s="14">
        <f>Tabela2[[#This Row],[2lata]]-Tabela2[[#This Row],[1rok]]</f>
        <v>19</v>
      </c>
      <c r="DP190" s="14">
        <f>Tabela2[[#This Row],[3lata]]-Tabela2[[#This Row],[2lata]]</f>
        <v>9</v>
      </c>
      <c r="DQ190" s="14">
        <f>Tabela2[[#This Row],[4lata]]-Tabela2[[#This Row],[3lata]]</f>
        <v>7</v>
      </c>
      <c r="DR190" s="14">
        <f>Tabela2[[#This Row],[5lat]]-Tabela2[[#This Row],[4lata]]</f>
        <v>7</v>
      </c>
      <c r="DS190" s="14">
        <f>Tabela2[[#This Row],[6lat]]-Tabela2[[#This Row],[5lat]]</f>
        <v>5</v>
      </c>
      <c r="DT190" s="14">
        <f>Tabela2[[#This Row],[7lat]]-Tabela2[[#This Row],[6lat]]</f>
        <v>6</v>
      </c>
      <c r="DU190" s="14">
        <f>Tabela2[[#This Row],[8lat]]-Tabela2[[#This Row],[7lat]]</f>
        <v>5</v>
      </c>
      <c r="DV190" s="14">
        <f>Tabela2[[#This Row],[9lat]]-Tabela2[[#This Row],[8lat]]</f>
        <v>6</v>
      </c>
      <c r="DW190" s="14">
        <f>Tabela2[[#This Row],[10lat]]-Tabela2[[#This Row],[9lat]]</f>
        <v>6</v>
      </c>
      <c r="DX190" s="14">
        <f>Tabela2[[#This Row],[11lat]]-Tabela2[[#This Row],[10lat]]</f>
        <v>7</v>
      </c>
      <c r="DY190" s="14">
        <f>Tabela2[[#This Row],[12lat]]-Tabela2[[#This Row],[11lat]]</f>
        <v>6</v>
      </c>
      <c r="DZ190" s="14">
        <f>Tabela2[[#This Row],[13lat]]-Tabela2[[#This Row],[12lat]]</f>
        <v>5</v>
      </c>
      <c r="EA190" s="14">
        <f>Tabela2[[#This Row],[14lat]]-Tabela2[[#This Row],[13lat]]</f>
        <v>4</v>
      </c>
      <c r="EB190" s="14">
        <f>Tabela2[[#This Row],[15lat]]-Tabela2[[#This Row],[14lat]]</f>
        <v>2</v>
      </c>
      <c r="EC190" s="14">
        <f>Tabela2[[#This Row],[16lat]]-Tabela2[[#This Row],[15lat]]</f>
        <v>1</v>
      </c>
      <c r="ED190" s="14">
        <f>Tabela2[[#This Row],[17 lat]]-Tabela2[[#This Row],[16lat]]</f>
        <v>0</v>
      </c>
      <c r="EE190" s="14">
        <f>Tabela2[[#This Row],[18lat]]-Tabela2[[#This Row],[17 lat]]</f>
        <v>0</v>
      </c>
      <c r="EF190" s="14">
        <f>Tabela2[[#This Row],[19lat]]-Tabela2[[#This Row],[18lat]]</f>
        <v>1</v>
      </c>
    </row>
    <row r="191" spans="1:136" x14ac:dyDescent="0.25">
      <c r="A191">
        <v>1812</v>
      </c>
      <c r="B191" s="1" t="s">
        <v>22</v>
      </c>
      <c r="C191">
        <v>49</v>
      </c>
      <c r="D191">
        <v>67</v>
      </c>
      <c r="E191">
        <v>84</v>
      </c>
      <c r="F191">
        <v>93</v>
      </c>
      <c r="G191">
        <v>101</v>
      </c>
      <c r="H191">
        <v>107</v>
      </c>
      <c r="I191">
        <v>112</v>
      </c>
      <c r="J191">
        <v>118</v>
      </c>
      <c r="K191">
        <v>123</v>
      </c>
      <c r="L191">
        <v>129</v>
      </c>
      <c r="M191">
        <v>135</v>
      </c>
      <c r="N191">
        <v>141</v>
      </c>
      <c r="O191">
        <v>148</v>
      </c>
      <c r="P191">
        <v>153</v>
      </c>
      <c r="Q191">
        <v>156</v>
      </c>
      <c r="R191">
        <v>158</v>
      </c>
      <c r="S191">
        <v>159</v>
      </c>
      <c r="T191">
        <v>160</v>
      </c>
      <c r="U191">
        <v>160</v>
      </c>
      <c r="V191">
        <v>160</v>
      </c>
      <c r="W191">
        <f>wzrost[[#This Row],[19lat]]-wzrost[[#This Row],[dlugosc_ur]]</f>
        <v>111</v>
      </c>
      <c r="X191">
        <f>wzrost[[#This Row],[19lat]]-wzrost[[#This Row],[15lat]]</f>
        <v>2</v>
      </c>
      <c r="Y191">
        <f>IF(wzrost[[#This Row],[1rok]]&lt;=5,IF(wzrost[[#This Row],[plec]]="ch",1,0),0)</f>
        <v>0</v>
      </c>
      <c r="Z191" s="1"/>
      <c r="AA191" s="1"/>
      <c r="AB191" s="1" t="e">
        <f>_xlfn.PERCENTILE.INC(wzrost[1rok],5)</f>
        <v>#NUM!</v>
      </c>
      <c r="BC191" s="8">
        <v>59</v>
      </c>
      <c r="BD191" s="8">
        <v>79</v>
      </c>
      <c r="BE191" s="8">
        <v>90</v>
      </c>
      <c r="BF191" s="8">
        <v>100</v>
      </c>
      <c r="BG191" s="8">
        <v>108</v>
      </c>
      <c r="BH191" s="8">
        <v>115</v>
      </c>
      <c r="BI191" s="8">
        <v>121</v>
      </c>
      <c r="BJ191" s="8">
        <v>127</v>
      </c>
      <c r="BK191" s="8">
        <v>133</v>
      </c>
      <c r="BL191" s="8">
        <v>139</v>
      </c>
      <c r="BM191" s="8">
        <v>145</v>
      </c>
      <c r="BN191" s="8">
        <v>150</v>
      </c>
      <c r="BO191" s="8">
        <v>157</v>
      </c>
      <c r="BP191" s="8">
        <v>164</v>
      </c>
      <c r="BQ191" s="8">
        <v>171</v>
      </c>
      <c r="BR191" s="8">
        <v>177</v>
      </c>
      <c r="BS191" s="8">
        <v>181</v>
      </c>
      <c r="BT191" s="8">
        <v>183</v>
      </c>
      <c r="BU191" s="8">
        <v>184</v>
      </c>
      <c r="BV191" s="8">
        <v>184</v>
      </c>
      <c r="BW191" s="9">
        <v>125</v>
      </c>
      <c r="BX191" s="11">
        <f t="shared" si="46"/>
        <v>20</v>
      </c>
      <c r="BY191" s="11">
        <f t="shared" si="47"/>
        <v>11</v>
      </c>
      <c r="BZ191" s="11">
        <f t="shared" si="48"/>
        <v>10</v>
      </c>
      <c r="CA191" s="11">
        <f t="shared" si="49"/>
        <v>8</v>
      </c>
      <c r="CB191" s="11">
        <f t="shared" si="50"/>
        <v>7</v>
      </c>
      <c r="CC191" s="11">
        <f t="shared" si="51"/>
        <v>6</v>
      </c>
      <c r="CD191" s="11">
        <f t="shared" si="52"/>
        <v>6</v>
      </c>
      <c r="CE191" s="11">
        <f t="shared" si="53"/>
        <v>6</v>
      </c>
      <c r="CF191" s="11">
        <f t="shared" si="54"/>
        <v>6</v>
      </c>
      <c r="CG191" s="11">
        <f t="shared" si="55"/>
        <v>6</v>
      </c>
      <c r="CH191" s="11">
        <f t="shared" si="56"/>
        <v>5</v>
      </c>
      <c r="CI191" s="11">
        <f t="shared" si="57"/>
        <v>7</v>
      </c>
      <c r="CJ191" s="11">
        <f t="shared" si="58"/>
        <v>7</v>
      </c>
      <c r="CK191" s="11">
        <f t="shared" si="59"/>
        <v>7</v>
      </c>
      <c r="CL191" s="11">
        <f t="shared" si="60"/>
        <v>6</v>
      </c>
      <c r="CM191" s="11">
        <f t="shared" si="61"/>
        <v>4</v>
      </c>
      <c r="CN191" s="11">
        <f t="shared" si="62"/>
        <v>2</v>
      </c>
      <c r="CO191" s="11">
        <f t="shared" si="63"/>
        <v>1</v>
      </c>
      <c r="CP191" s="11">
        <f t="shared" si="64"/>
        <v>0</v>
      </c>
      <c r="CS191" s="8">
        <v>49</v>
      </c>
      <c r="CT191" s="8">
        <v>67</v>
      </c>
      <c r="CU191" s="8">
        <v>86</v>
      </c>
      <c r="CV191" s="8">
        <v>95</v>
      </c>
      <c r="CW191" s="8">
        <v>103</v>
      </c>
      <c r="CX191" s="8">
        <v>110</v>
      </c>
      <c r="CY191" s="8">
        <v>116</v>
      </c>
      <c r="CZ191" s="8">
        <v>121</v>
      </c>
      <c r="DA191" s="8">
        <v>127</v>
      </c>
      <c r="DB191" s="8">
        <v>133</v>
      </c>
      <c r="DC191" s="8">
        <v>139</v>
      </c>
      <c r="DD191" s="8">
        <v>145</v>
      </c>
      <c r="DE191" s="8">
        <v>152</v>
      </c>
      <c r="DF191" s="8">
        <v>157</v>
      </c>
      <c r="DG191" s="8">
        <v>160</v>
      </c>
      <c r="DH191" s="8">
        <v>162</v>
      </c>
      <c r="DI191" s="8">
        <v>163</v>
      </c>
      <c r="DJ191" s="8">
        <v>163</v>
      </c>
      <c r="DK191" s="8">
        <v>164</v>
      </c>
      <c r="DL191" s="8">
        <v>164</v>
      </c>
      <c r="DM191" s="8">
        <v>115</v>
      </c>
      <c r="DN191" s="6">
        <f>Tabela2[[#This Row],[1rok]]-Tabela2[[#This Row],[dlugosc_ur]]</f>
        <v>18</v>
      </c>
      <c r="DO191" s="14">
        <f>Tabela2[[#This Row],[2lata]]-Tabela2[[#This Row],[1rok]]</f>
        <v>19</v>
      </c>
      <c r="DP191" s="14">
        <f>Tabela2[[#This Row],[3lata]]-Tabela2[[#This Row],[2lata]]</f>
        <v>9</v>
      </c>
      <c r="DQ191" s="14">
        <f>Tabela2[[#This Row],[4lata]]-Tabela2[[#This Row],[3lata]]</f>
        <v>8</v>
      </c>
      <c r="DR191" s="14">
        <f>Tabela2[[#This Row],[5lat]]-Tabela2[[#This Row],[4lata]]</f>
        <v>7</v>
      </c>
      <c r="DS191" s="14">
        <f>Tabela2[[#This Row],[6lat]]-Tabela2[[#This Row],[5lat]]</f>
        <v>6</v>
      </c>
      <c r="DT191" s="14">
        <f>Tabela2[[#This Row],[7lat]]-Tabela2[[#This Row],[6lat]]</f>
        <v>5</v>
      </c>
      <c r="DU191" s="14">
        <f>Tabela2[[#This Row],[8lat]]-Tabela2[[#This Row],[7lat]]</f>
        <v>6</v>
      </c>
      <c r="DV191" s="14">
        <f>Tabela2[[#This Row],[9lat]]-Tabela2[[#This Row],[8lat]]</f>
        <v>6</v>
      </c>
      <c r="DW191" s="14">
        <f>Tabela2[[#This Row],[10lat]]-Tabela2[[#This Row],[9lat]]</f>
        <v>6</v>
      </c>
      <c r="DX191" s="14">
        <f>Tabela2[[#This Row],[11lat]]-Tabela2[[#This Row],[10lat]]</f>
        <v>6</v>
      </c>
      <c r="DY191" s="14">
        <f>Tabela2[[#This Row],[12lat]]-Tabela2[[#This Row],[11lat]]</f>
        <v>7</v>
      </c>
      <c r="DZ191" s="14">
        <f>Tabela2[[#This Row],[13lat]]-Tabela2[[#This Row],[12lat]]</f>
        <v>5</v>
      </c>
      <c r="EA191" s="14">
        <f>Tabela2[[#This Row],[14lat]]-Tabela2[[#This Row],[13lat]]</f>
        <v>3</v>
      </c>
      <c r="EB191" s="14">
        <f>Tabela2[[#This Row],[15lat]]-Tabela2[[#This Row],[14lat]]</f>
        <v>2</v>
      </c>
      <c r="EC191" s="14">
        <f>Tabela2[[#This Row],[16lat]]-Tabela2[[#This Row],[15lat]]</f>
        <v>1</v>
      </c>
      <c r="ED191" s="14">
        <f>Tabela2[[#This Row],[17 lat]]-Tabela2[[#This Row],[16lat]]</f>
        <v>0</v>
      </c>
      <c r="EE191" s="14">
        <f>Tabela2[[#This Row],[18lat]]-Tabela2[[#This Row],[17 lat]]</f>
        <v>1</v>
      </c>
      <c r="EF191" s="14">
        <f>Tabela2[[#This Row],[19lat]]-Tabela2[[#This Row],[18lat]]</f>
        <v>0</v>
      </c>
    </row>
    <row r="192" spans="1:136" x14ac:dyDescent="0.25">
      <c r="A192">
        <v>1842</v>
      </c>
      <c r="B192" s="1" t="s">
        <v>22</v>
      </c>
      <c r="C192">
        <v>47</v>
      </c>
      <c r="D192">
        <v>66</v>
      </c>
      <c r="E192">
        <v>83</v>
      </c>
      <c r="F192">
        <v>92</v>
      </c>
      <c r="G192">
        <v>99</v>
      </c>
      <c r="H192">
        <v>106</v>
      </c>
      <c r="I192">
        <v>111</v>
      </c>
      <c r="J192">
        <v>116</v>
      </c>
      <c r="K192">
        <v>122</v>
      </c>
      <c r="L192">
        <v>128</v>
      </c>
      <c r="M192">
        <v>134</v>
      </c>
      <c r="N192">
        <v>140</v>
      </c>
      <c r="O192">
        <v>146</v>
      </c>
      <c r="P192">
        <v>151</v>
      </c>
      <c r="Q192">
        <v>155</v>
      </c>
      <c r="R192">
        <v>157</v>
      </c>
      <c r="S192">
        <v>158</v>
      </c>
      <c r="T192">
        <v>158</v>
      </c>
      <c r="U192">
        <v>158</v>
      </c>
      <c r="V192">
        <v>158</v>
      </c>
      <c r="W192">
        <f>wzrost[[#This Row],[19lat]]-wzrost[[#This Row],[dlugosc_ur]]</f>
        <v>111</v>
      </c>
      <c r="X192">
        <f>wzrost[[#This Row],[19lat]]-wzrost[[#This Row],[15lat]]</f>
        <v>1</v>
      </c>
      <c r="Y192">
        <f>IF(wzrost[[#This Row],[1rok]]&lt;=5,IF(wzrost[[#This Row],[plec]]="ch",1,0),0)</f>
        <v>0</v>
      </c>
      <c r="Z192" s="1"/>
      <c r="AA192" s="1"/>
      <c r="AB192" s="1" t="e">
        <f>_xlfn.PERCENTILE.INC(wzrost[1rok],5)</f>
        <v>#NUM!</v>
      </c>
      <c r="BC192" s="6">
        <v>57</v>
      </c>
      <c r="BD192" s="6">
        <v>78</v>
      </c>
      <c r="BE192" s="6">
        <v>89</v>
      </c>
      <c r="BF192" s="6">
        <v>99</v>
      </c>
      <c r="BG192" s="6">
        <v>106</v>
      </c>
      <c r="BH192" s="6">
        <v>113</v>
      </c>
      <c r="BI192" s="6">
        <v>119</v>
      </c>
      <c r="BJ192" s="6">
        <v>125</v>
      </c>
      <c r="BK192" s="6">
        <v>131</v>
      </c>
      <c r="BL192" s="6">
        <v>136</v>
      </c>
      <c r="BM192" s="6">
        <v>142</v>
      </c>
      <c r="BN192" s="6">
        <v>147</v>
      </c>
      <c r="BO192" s="6">
        <v>153</v>
      </c>
      <c r="BP192" s="6">
        <v>161</v>
      </c>
      <c r="BQ192" s="6">
        <v>168</v>
      </c>
      <c r="BR192" s="6">
        <v>174</v>
      </c>
      <c r="BS192" s="6">
        <v>178</v>
      </c>
      <c r="BT192" s="6">
        <v>180</v>
      </c>
      <c r="BU192" s="6">
        <v>181</v>
      </c>
      <c r="BV192" s="6">
        <v>182</v>
      </c>
      <c r="BW192" s="7">
        <v>125</v>
      </c>
      <c r="BX192" s="11">
        <f t="shared" si="46"/>
        <v>21</v>
      </c>
      <c r="BY192" s="11">
        <f t="shared" si="47"/>
        <v>11</v>
      </c>
      <c r="BZ192" s="11">
        <f t="shared" si="48"/>
        <v>10</v>
      </c>
      <c r="CA192" s="11">
        <f t="shared" si="49"/>
        <v>7</v>
      </c>
      <c r="CB192" s="11">
        <f t="shared" si="50"/>
        <v>7</v>
      </c>
      <c r="CC192" s="11">
        <f t="shared" si="51"/>
        <v>6</v>
      </c>
      <c r="CD192" s="11">
        <f t="shared" si="52"/>
        <v>6</v>
      </c>
      <c r="CE192" s="11">
        <f t="shared" si="53"/>
        <v>6</v>
      </c>
      <c r="CF192" s="11">
        <f t="shared" si="54"/>
        <v>5</v>
      </c>
      <c r="CG192" s="11">
        <f t="shared" si="55"/>
        <v>6</v>
      </c>
      <c r="CH192" s="11">
        <f t="shared" si="56"/>
        <v>5</v>
      </c>
      <c r="CI192" s="11">
        <f t="shared" si="57"/>
        <v>6</v>
      </c>
      <c r="CJ192" s="11">
        <f t="shared" si="58"/>
        <v>8</v>
      </c>
      <c r="CK192" s="11">
        <f t="shared" si="59"/>
        <v>7</v>
      </c>
      <c r="CL192" s="11">
        <f t="shared" si="60"/>
        <v>6</v>
      </c>
      <c r="CM192" s="11">
        <f t="shared" si="61"/>
        <v>4</v>
      </c>
      <c r="CN192" s="11">
        <f t="shared" si="62"/>
        <v>2</v>
      </c>
      <c r="CO192" s="11">
        <f t="shared" si="63"/>
        <v>1</v>
      </c>
      <c r="CP192" s="11">
        <f t="shared" si="64"/>
        <v>1</v>
      </c>
      <c r="CS192" s="6">
        <v>53</v>
      </c>
      <c r="CT192" s="6">
        <v>71</v>
      </c>
      <c r="CU192" s="6">
        <v>88</v>
      </c>
      <c r="CV192" s="6">
        <v>97</v>
      </c>
      <c r="CW192" s="6">
        <v>105</v>
      </c>
      <c r="CX192" s="6">
        <v>112</v>
      </c>
      <c r="CY192" s="6">
        <v>118</v>
      </c>
      <c r="CZ192" s="6">
        <v>124</v>
      </c>
      <c r="DA192" s="6">
        <v>130</v>
      </c>
      <c r="DB192" s="6">
        <v>136</v>
      </c>
      <c r="DC192" s="6">
        <v>142</v>
      </c>
      <c r="DD192" s="6">
        <v>149</v>
      </c>
      <c r="DE192" s="6">
        <v>155</v>
      </c>
      <c r="DF192" s="6">
        <v>161</v>
      </c>
      <c r="DG192" s="6">
        <v>164</v>
      </c>
      <c r="DH192" s="6">
        <v>166</v>
      </c>
      <c r="DI192" s="6">
        <v>167</v>
      </c>
      <c r="DJ192" s="6">
        <v>167</v>
      </c>
      <c r="DK192" s="6">
        <v>168</v>
      </c>
      <c r="DL192" s="6">
        <v>168</v>
      </c>
      <c r="DM192" s="6">
        <v>115</v>
      </c>
      <c r="DN192" s="6">
        <f>Tabela2[[#This Row],[1rok]]-Tabela2[[#This Row],[dlugosc_ur]]</f>
        <v>18</v>
      </c>
      <c r="DO192" s="14">
        <f>Tabela2[[#This Row],[2lata]]-Tabela2[[#This Row],[1rok]]</f>
        <v>17</v>
      </c>
      <c r="DP192" s="14">
        <f>Tabela2[[#This Row],[3lata]]-Tabela2[[#This Row],[2lata]]</f>
        <v>9</v>
      </c>
      <c r="DQ192" s="14">
        <f>Tabela2[[#This Row],[4lata]]-Tabela2[[#This Row],[3lata]]</f>
        <v>8</v>
      </c>
      <c r="DR192" s="14">
        <f>Tabela2[[#This Row],[5lat]]-Tabela2[[#This Row],[4lata]]</f>
        <v>7</v>
      </c>
      <c r="DS192" s="14">
        <f>Tabela2[[#This Row],[6lat]]-Tabela2[[#This Row],[5lat]]</f>
        <v>6</v>
      </c>
      <c r="DT192" s="14">
        <f>Tabela2[[#This Row],[7lat]]-Tabela2[[#This Row],[6lat]]</f>
        <v>6</v>
      </c>
      <c r="DU192" s="14">
        <f>Tabela2[[#This Row],[8lat]]-Tabela2[[#This Row],[7lat]]</f>
        <v>6</v>
      </c>
      <c r="DV192" s="14">
        <f>Tabela2[[#This Row],[9lat]]-Tabela2[[#This Row],[8lat]]</f>
        <v>6</v>
      </c>
      <c r="DW192" s="14">
        <f>Tabela2[[#This Row],[10lat]]-Tabela2[[#This Row],[9lat]]</f>
        <v>6</v>
      </c>
      <c r="DX192" s="14">
        <f>Tabela2[[#This Row],[11lat]]-Tabela2[[#This Row],[10lat]]</f>
        <v>7</v>
      </c>
      <c r="DY192" s="14">
        <f>Tabela2[[#This Row],[12lat]]-Tabela2[[#This Row],[11lat]]</f>
        <v>6</v>
      </c>
      <c r="DZ192" s="14">
        <f>Tabela2[[#This Row],[13lat]]-Tabela2[[#This Row],[12lat]]</f>
        <v>6</v>
      </c>
      <c r="EA192" s="14">
        <f>Tabela2[[#This Row],[14lat]]-Tabela2[[#This Row],[13lat]]</f>
        <v>3</v>
      </c>
      <c r="EB192" s="14">
        <f>Tabela2[[#This Row],[15lat]]-Tabela2[[#This Row],[14lat]]</f>
        <v>2</v>
      </c>
      <c r="EC192" s="14">
        <f>Tabela2[[#This Row],[16lat]]-Tabela2[[#This Row],[15lat]]</f>
        <v>1</v>
      </c>
      <c r="ED192" s="14">
        <f>Tabela2[[#This Row],[17 lat]]-Tabela2[[#This Row],[16lat]]</f>
        <v>0</v>
      </c>
      <c r="EE192" s="14">
        <f>Tabela2[[#This Row],[18lat]]-Tabela2[[#This Row],[17 lat]]</f>
        <v>1</v>
      </c>
      <c r="EF192" s="14">
        <f>Tabela2[[#This Row],[19lat]]-Tabela2[[#This Row],[18lat]]</f>
        <v>0</v>
      </c>
    </row>
    <row r="193" spans="1:136" x14ac:dyDescent="0.25">
      <c r="A193">
        <v>1859</v>
      </c>
      <c r="B193" s="1" t="s">
        <v>22</v>
      </c>
      <c r="C193">
        <v>49</v>
      </c>
      <c r="D193">
        <v>67</v>
      </c>
      <c r="E193">
        <v>84</v>
      </c>
      <c r="F193">
        <v>93</v>
      </c>
      <c r="G193">
        <v>100</v>
      </c>
      <c r="H193">
        <v>107</v>
      </c>
      <c r="I193">
        <v>112</v>
      </c>
      <c r="J193">
        <v>118</v>
      </c>
      <c r="K193">
        <v>123</v>
      </c>
      <c r="L193">
        <v>129</v>
      </c>
      <c r="M193">
        <v>135</v>
      </c>
      <c r="N193">
        <v>141</v>
      </c>
      <c r="O193">
        <v>147</v>
      </c>
      <c r="P193">
        <v>153</v>
      </c>
      <c r="Q193">
        <v>156</v>
      </c>
      <c r="R193">
        <v>158</v>
      </c>
      <c r="S193">
        <v>159</v>
      </c>
      <c r="T193">
        <v>159</v>
      </c>
      <c r="U193">
        <v>160</v>
      </c>
      <c r="V193">
        <v>160</v>
      </c>
      <c r="W193">
        <f>wzrost[[#This Row],[19lat]]-wzrost[[#This Row],[dlugosc_ur]]</f>
        <v>111</v>
      </c>
      <c r="X193">
        <f>wzrost[[#This Row],[19lat]]-wzrost[[#This Row],[15lat]]</f>
        <v>2</v>
      </c>
      <c r="Y193">
        <f>IF(wzrost[[#This Row],[1rok]]&lt;=5,IF(wzrost[[#This Row],[plec]]="ch",1,0),0)</f>
        <v>0</v>
      </c>
      <c r="Z193" s="1"/>
      <c r="AA193" s="1"/>
      <c r="AB193" s="1" t="e">
        <f>_xlfn.PERCENTILE.INC(wzrost[1rok],5)</f>
        <v>#NUM!</v>
      </c>
      <c r="BC193" s="8">
        <v>54</v>
      </c>
      <c r="BD193" s="8">
        <v>75</v>
      </c>
      <c r="BE193" s="8">
        <v>88</v>
      </c>
      <c r="BF193" s="8">
        <v>97</v>
      </c>
      <c r="BG193" s="8">
        <v>104</v>
      </c>
      <c r="BH193" s="8">
        <v>111</v>
      </c>
      <c r="BI193" s="8">
        <v>117</v>
      </c>
      <c r="BJ193" s="8">
        <v>123</v>
      </c>
      <c r="BK193" s="8">
        <v>129</v>
      </c>
      <c r="BL193" s="8">
        <v>134</v>
      </c>
      <c r="BM193" s="8">
        <v>139</v>
      </c>
      <c r="BN193" s="8">
        <v>145</v>
      </c>
      <c r="BO193" s="8">
        <v>151</v>
      </c>
      <c r="BP193" s="8">
        <v>158</v>
      </c>
      <c r="BQ193" s="8">
        <v>165</v>
      </c>
      <c r="BR193" s="8">
        <v>171</v>
      </c>
      <c r="BS193" s="8">
        <v>175</v>
      </c>
      <c r="BT193" s="8">
        <v>177</v>
      </c>
      <c r="BU193" s="8">
        <v>178</v>
      </c>
      <c r="BV193" s="8">
        <v>179</v>
      </c>
      <c r="BW193" s="9">
        <v>125</v>
      </c>
      <c r="BX193" s="11">
        <f t="shared" si="46"/>
        <v>21</v>
      </c>
      <c r="BY193" s="11">
        <f t="shared" si="47"/>
        <v>13</v>
      </c>
      <c r="BZ193" s="11">
        <f t="shared" si="48"/>
        <v>9</v>
      </c>
      <c r="CA193" s="11">
        <f t="shared" si="49"/>
        <v>7</v>
      </c>
      <c r="CB193" s="11">
        <f t="shared" si="50"/>
        <v>7</v>
      </c>
      <c r="CC193" s="11">
        <f t="shared" si="51"/>
        <v>6</v>
      </c>
      <c r="CD193" s="11">
        <f t="shared" si="52"/>
        <v>6</v>
      </c>
      <c r="CE193" s="11">
        <f t="shared" si="53"/>
        <v>6</v>
      </c>
      <c r="CF193" s="11">
        <f t="shared" si="54"/>
        <v>5</v>
      </c>
      <c r="CG193" s="11">
        <f t="shared" si="55"/>
        <v>5</v>
      </c>
      <c r="CH193" s="11">
        <f t="shared" si="56"/>
        <v>6</v>
      </c>
      <c r="CI193" s="11">
        <f t="shared" si="57"/>
        <v>6</v>
      </c>
      <c r="CJ193" s="11">
        <f t="shared" si="58"/>
        <v>7</v>
      </c>
      <c r="CK193" s="11">
        <f t="shared" si="59"/>
        <v>7</v>
      </c>
      <c r="CL193" s="11">
        <f t="shared" si="60"/>
        <v>6</v>
      </c>
      <c r="CM193" s="11">
        <f t="shared" si="61"/>
        <v>4</v>
      </c>
      <c r="CN193" s="11">
        <f t="shared" si="62"/>
        <v>2</v>
      </c>
      <c r="CO193" s="11">
        <f t="shared" si="63"/>
        <v>1</v>
      </c>
      <c r="CP193" s="11">
        <f t="shared" si="64"/>
        <v>1</v>
      </c>
      <c r="CS193" s="8">
        <v>57</v>
      </c>
      <c r="CT193" s="8">
        <v>74</v>
      </c>
      <c r="CU193" s="8">
        <v>90</v>
      </c>
      <c r="CV193" s="8">
        <v>100</v>
      </c>
      <c r="CW193" s="8">
        <v>108</v>
      </c>
      <c r="CX193" s="8">
        <v>116</v>
      </c>
      <c r="CY193" s="8">
        <v>122</v>
      </c>
      <c r="CZ193" s="8">
        <v>128</v>
      </c>
      <c r="DA193" s="8">
        <v>134</v>
      </c>
      <c r="DB193" s="8">
        <v>141</v>
      </c>
      <c r="DC193" s="8">
        <v>147</v>
      </c>
      <c r="DD193" s="8">
        <v>154</v>
      </c>
      <c r="DE193" s="8">
        <v>160</v>
      </c>
      <c r="DF193" s="8">
        <v>166</v>
      </c>
      <c r="DG193" s="8">
        <v>169</v>
      </c>
      <c r="DH193" s="8">
        <v>171</v>
      </c>
      <c r="DI193" s="8">
        <v>172</v>
      </c>
      <c r="DJ193" s="8">
        <v>172</v>
      </c>
      <c r="DK193" s="8">
        <v>172</v>
      </c>
      <c r="DL193" s="8">
        <v>172</v>
      </c>
      <c r="DM193" s="8">
        <v>115</v>
      </c>
      <c r="DN193" s="6">
        <f>Tabela2[[#This Row],[1rok]]-Tabela2[[#This Row],[dlugosc_ur]]</f>
        <v>17</v>
      </c>
      <c r="DO193" s="14">
        <f>Tabela2[[#This Row],[2lata]]-Tabela2[[#This Row],[1rok]]</f>
        <v>16</v>
      </c>
      <c r="DP193" s="14">
        <f>Tabela2[[#This Row],[3lata]]-Tabela2[[#This Row],[2lata]]</f>
        <v>10</v>
      </c>
      <c r="DQ193" s="14">
        <f>Tabela2[[#This Row],[4lata]]-Tabela2[[#This Row],[3lata]]</f>
        <v>8</v>
      </c>
      <c r="DR193" s="14">
        <f>Tabela2[[#This Row],[5lat]]-Tabela2[[#This Row],[4lata]]</f>
        <v>8</v>
      </c>
      <c r="DS193" s="14">
        <f>Tabela2[[#This Row],[6lat]]-Tabela2[[#This Row],[5lat]]</f>
        <v>6</v>
      </c>
      <c r="DT193" s="14">
        <f>Tabela2[[#This Row],[7lat]]-Tabela2[[#This Row],[6lat]]</f>
        <v>6</v>
      </c>
      <c r="DU193" s="14">
        <f>Tabela2[[#This Row],[8lat]]-Tabela2[[#This Row],[7lat]]</f>
        <v>6</v>
      </c>
      <c r="DV193" s="14">
        <f>Tabela2[[#This Row],[9lat]]-Tabela2[[#This Row],[8lat]]</f>
        <v>7</v>
      </c>
      <c r="DW193" s="14">
        <f>Tabela2[[#This Row],[10lat]]-Tabela2[[#This Row],[9lat]]</f>
        <v>6</v>
      </c>
      <c r="DX193" s="14">
        <f>Tabela2[[#This Row],[11lat]]-Tabela2[[#This Row],[10lat]]</f>
        <v>7</v>
      </c>
      <c r="DY193" s="14">
        <f>Tabela2[[#This Row],[12lat]]-Tabela2[[#This Row],[11lat]]</f>
        <v>6</v>
      </c>
      <c r="DZ193" s="14">
        <f>Tabela2[[#This Row],[13lat]]-Tabela2[[#This Row],[12lat]]</f>
        <v>6</v>
      </c>
      <c r="EA193" s="14">
        <f>Tabela2[[#This Row],[14lat]]-Tabela2[[#This Row],[13lat]]</f>
        <v>3</v>
      </c>
      <c r="EB193" s="14">
        <f>Tabela2[[#This Row],[15lat]]-Tabela2[[#This Row],[14lat]]</f>
        <v>2</v>
      </c>
      <c r="EC193" s="14">
        <f>Tabela2[[#This Row],[16lat]]-Tabela2[[#This Row],[15lat]]</f>
        <v>1</v>
      </c>
      <c r="ED193" s="14">
        <f>Tabela2[[#This Row],[17 lat]]-Tabela2[[#This Row],[16lat]]</f>
        <v>0</v>
      </c>
      <c r="EE193" s="14">
        <f>Tabela2[[#This Row],[18lat]]-Tabela2[[#This Row],[17 lat]]</f>
        <v>0</v>
      </c>
      <c r="EF193" s="14">
        <f>Tabela2[[#This Row],[19lat]]-Tabela2[[#This Row],[18lat]]</f>
        <v>0</v>
      </c>
    </row>
    <row r="194" spans="1:136" x14ac:dyDescent="0.25">
      <c r="A194">
        <v>1913</v>
      </c>
      <c r="B194" s="1" t="s">
        <v>22</v>
      </c>
      <c r="C194">
        <v>46</v>
      </c>
      <c r="D194">
        <v>65</v>
      </c>
      <c r="E194">
        <v>82</v>
      </c>
      <c r="F194">
        <v>91</v>
      </c>
      <c r="G194">
        <v>98</v>
      </c>
      <c r="H194">
        <v>105</v>
      </c>
      <c r="I194">
        <v>110</v>
      </c>
      <c r="J194">
        <v>115</v>
      </c>
      <c r="K194">
        <v>121</v>
      </c>
      <c r="L194">
        <v>126</v>
      </c>
      <c r="M194">
        <v>132</v>
      </c>
      <c r="N194">
        <v>138</v>
      </c>
      <c r="O194">
        <v>144</v>
      </c>
      <c r="P194">
        <v>149</v>
      </c>
      <c r="Q194">
        <v>153</v>
      </c>
      <c r="R194">
        <v>155</v>
      </c>
      <c r="S194">
        <v>156</v>
      </c>
      <c r="T194">
        <v>156</v>
      </c>
      <c r="U194">
        <v>156</v>
      </c>
      <c r="V194">
        <v>157</v>
      </c>
      <c r="W194">
        <f>wzrost[[#This Row],[19lat]]-wzrost[[#This Row],[dlugosc_ur]]</f>
        <v>111</v>
      </c>
      <c r="X194">
        <f>wzrost[[#This Row],[19lat]]-wzrost[[#This Row],[15lat]]</f>
        <v>2</v>
      </c>
      <c r="Y194">
        <f>IF(wzrost[[#This Row],[1rok]]&lt;=5,IF(wzrost[[#This Row],[plec]]="ch",1,0),0)</f>
        <v>0</v>
      </c>
      <c r="Z194" s="1"/>
      <c r="AA194" s="1"/>
      <c r="AB194" s="1" t="e">
        <f>_xlfn.PERCENTILE.INC(wzrost[1rok],5)</f>
        <v>#NUM!</v>
      </c>
      <c r="BC194" s="6">
        <v>54</v>
      </c>
      <c r="BD194" s="6">
        <v>75</v>
      </c>
      <c r="BE194" s="6">
        <v>88</v>
      </c>
      <c r="BF194" s="6">
        <v>97</v>
      </c>
      <c r="BG194" s="6">
        <v>105</v>
      </c>
      <c r="BH194" s="6">
        <v>112</v>
      </c>
      <c r="BI194" s="6">
        <v>118</v>
      </c>
      <c r="BJ194" s="6">
        <v>123</v>
      </c>
      <c r="BK194" s="6">
        <v>129</v>
      </c>
      <c r="BL194" s="6">
        <v>135</v>
      </c>
      <c r="BM194" s="6">
        <v>140</v>
      </c>
      <c r="BN194" s="6">
        <v>145</v>
      </c>
      <c r="BO194" s="6">
        <v>151</v>
      </c>
      <c r="BP194" s="6">
        <v>158</v>
      </c>
      <c r="BQ194" s="6">
        <v>166</v>
      </c>
      <c r="BR194" s="6">
        <v>172</v>
      </c>
      <c r="BS194" s="6">
        <v>176</v>
      </c>
      <c r="BT194" s="6">
        <v>178</v>
      </c>
      <c r="BU194" s="6">
        <v>179</v>
      </c>
      <c r="BV194" s="6">
        <v>179</v>
      </c>
      <c r="BW194" s="7">
        <v>125</v>
      </c>
      <c r="BX194" s="11">
        <f t="shared" si="46"/>
        <v>21</v>
      </c>
      <c r="BY194" s="11">
        <f t="shared" si="47"/>
        <v>13</v>
      </c>
      <c r="BZ194" s="11">
        <f t="shared" si="48"/>
        <v>9</v>
      </c>
      <c r="CA194" s="11">
        <f t="shared" si="49"/>
        <v>8</v>
      </c>
      <c r="CB194" s="11">
        <f t="shared" si="50"/>
        <v>7</v>
      </c>
      <c r="CC194" s="11">
        <f t="shared" si="51"/>
        <v>6</v>
      </c>
      <c r="CD194" s="11">
        <f t="shared" si="52"/>
        <v>5</v>
      </c>
      <c r="CE194" s="11">
        <f t="shared" si="53"/>
        <v>6</v>
      </c>
      <c r="CF194" s="11">
        <f t="shared" si="54"/>
        <v>6</v>
      </c>
      <c r="CG194" s="11">
        <f t="shared" si="55"/>
        <v>5</v>
      </c>
      <c r="CH194" s="11">
        <f t="shared" si="56"/>
        <v>5</v>
      </c>
      <c r="CI194" s="11">
        <f t="shared" si="57"/>
        <v>6</v>
      </c>
      <c r="CJ194" s="11">
        <f t="shared" si="58"/>
        <v>7</v>
      </c>
      <c r="CK194" s="11">
        <f t="shared" si="59"/>
        <v>8</v>
      </c>
      <c r="CL194" s="11">
        <f t="shared" si="60"/>
        <v>6</v>
      </c>
      <c r="CM194" s="11">
        <f t="shared" si="61"/>
        <v>4</v>
      </c>
      <c r="CN194" s="11">
        <f t="shared" si="62"/>
        <v>2</v>
      </c>
      <c r="CO194" s="11">
        <f t="shared" si="63"/>
        <v>1</v>
      </c>
      <c r="CP194" s="11">
        <f t="shared" si="64"/>
        <v>0</v>
      </c>
      <c r="CS194" s="6">
        <v>50</v>
      </c>
      <c r="CT194" s="6">
        <v>68</v>
      </c>
      <c r="CU194" s="6">
        <v>86</v>
      </c>
      <c r="CV194" s="6">
        <v>95</v>
      </c>
      <c r="CW194" s="6">
        <v>103</v>
      </c>
      <c r="CX194" s="6">
        <v>110</v>
      </c>
      <c r="CY194" s="6">
        <v>116</v>
      </c>
      <c r="CZ194" s="6">
        <v>122</v>
      </c>
      <c r="DA194" s="6">
        <v>127</v>
      </c>
      <c r="DB194" s="6">
        <v>133</v>
      </c>
      <c r="DC194" s="6">
        <v>140</v>
      </c>
      <c r="DD194" s="6">
        <v>146</v>
      </c>
      <c r="DE194" s="6">
        <v>152</v>
      </c>
      <c r="DF194" s="6">
        <v>158</v>
      </c>
      <c r="DG194" s="6">
        <v>161</v>
      </c>
      <c r="DH194" s="6">
        <v>163</v>
      </c>
      <c r="DI194" s="6">
        <v>164</v>
      </c>
      <c r="DJ194" s="6">
        <v>164</v>
      </c>
      <c r="DK194" s="6">
        <v>164</v>
      </c>
      <c r="DL194" s="6">
        <v>165</v>
      </c>
      <c r="DM194" s="6">
        <v>115</v>
      </c>
      <c r="DN194" s="6">
        <f>Tabela2[[#This Row],[1rok]]-Tabela2[[#This Row],[dlugosc_ur]]</f>
        <v>18</v>
      </c>
      <c r="DO194" s="14">
        <f>Tabela2[[#This Row],[2lata]]-Tabela2[[#This Row],[1rok]]</f>
        <v>18</v>
      </c>
      <c r="DP194" s="14">
        <f>Tabela2[[#This Row],[3lata]]-Tabela2[[#This Row],[2lata]]</f>
        <v>9</v>
      </c>
      <c r="DQ194" s="14">
        <f>Tabela2[[#This Row],[4lata]]-Tabela2[[#This Row],[3lata]]</f>
        <v>8</v>
      </c>
      <c r="DR194" s="14">
        <f>Tabela2[[#This Row],[5lat]]-Tabela2[[#This Row],[4lata]]</f>
        <v>7</v>
      </c>
      <c r="DS194" s="14">
        <f>Tabela2[[#This Row],[6lat]]-Tabela2[[#This Row],[5lat]]</f>
        <v>6</v>
      </c>
      <c r="DT194" s="14">
        <f>Tabela2[[#This Row],[7lat]]-Tabela2[[#This Row],[6lat]]</f>
        <v>6</v>
      </c>
      <c r="DU194" s="14">
        <f>Tabela2[[#This Row],[8lat]]-Tabela2[[#This Row],[7lat]]</f>
        <v>5</v>
      </c>
      <c r="DV194" s="14">
        <f>Tabela2[[#This Row],[9lat]]-Tabela2[[#This Row],[8lat]]</f>
        <v>6</v>
      </c>
      <c r="DW194" s="14">
        <f>Tabela2[[#This Row],[10lat]]-Tabela2[[#This Row],[9lat]]</f>
        <v>7</v>
      </c>
      <c r="DX194" s="14">
        <f>Tabela2[[#This Row],[11lat]]-Tabela2[[#This Row],[10lat]]</f>
        <v>6</v>
      </c>
      <c r="DY194" s="14">
        <f>Tabela2[[#This Row],[12lat]]-Tabela2[[#This Row],[11lat]]</f>
        <v>6</v>
      </c>
      <c r="DZ194" s="14">
        <f>Tabela2[[#This Row],[13lat]]-Tabela2[[#This Row],[12lat]]</f>
        <v>6</v>
      </c>
      <c r="EA194" s="14">
        <f>Tabela2[[#This Row],[14lat]]-Tabela2[[#This Row],[13lat]]</f>
        <v>3</v>
      </c>
      <c r="EB194" s="14">
        <f>Tabela2[[#This Row],[15lat]]-Tabela2[[#This Row],[14lat]]</f>
        <v>2</v>
      </c>
      <c r="EC194" s="14">
        <f>Tabela2[[#This Row],[16lat]]-Tabela2[[#This Row],[15lat]]</f>
        <v>1</v>
      </c>
      <c r="ED194" s="14">
        <f>Tabela2[[#This Row],[17 lat]]-Tabela2[[#This Row],[16lat]]</f>
        <v>0</v>
      </c>
      <c r="EE194" s="14">
        <f>Tabela2[[#This Row],[18lat]]-Tabela2[[#This Row],[17 lat]]</f>
        <v>0</v>
      </c>
      <c r="EF194" s="14">
        <f>Tabela2[[#This Row],[19lat]]-Tabela2[[#This Row],[18lat]]</f>
        <v>1</v>
      </c>
    </row>
    <row r="195" spans="1:136" x14ac:dyDescent="0.25">
      <c r="A195">
        <v>1933</v>
      </c>
      <c r="B195" s="1" t="s">
        <v>22</v>
      </c>
      <c r="C195">
        <v>48</v>
      </c>
      <c r="D195">
        <v>67</v>
      </c>
      <c r="E195">
        <v>84</v>
      </c>
      <c r="F195">
        <v>93</v>
      </c>
      <c r="G195">
        <v>100</v>
      </c>
      <c r="H195">
        <v>106</v>
      </c>
      <c r="I195">
        <v>112</v>
      </c>
      <c r="J195">
        <v>117</v>
      </c>
      <c r="K195">
        <v>123</v>
      </c>
      <c r="L195">
        <v>129</v>
      </c>
      <c r="M195">
        <v>134</v>
      </c>
      <c r="N195">
        <v>141</v>
      </c>
      <c r="O195">
        <v>147</v>
      </c>
      <c r="P195">
        <v>152</v>
      </c>
      <c r="Q195">
        <v>155</v>
      </c>
      <c r="R195">
        <v>157</v>
      </c>
      <c r="S195">
        <v>158</v>
      </c>
      <c r="T195">
        <v>159</v>
      </c>
      <c r="U195">
        <v>159</v>
      </c>
      <c r="V195">
        <v>159</v>
      </c>
      <c r="W195">
        <f>wzrost[[#This Row],[19lat]]-wzrost[[#This Row],[dlugosc_ur]]</f>
        <v>111</v>
      </c>
      <c r="X195">
        <f>wzrost[[#This Row],[19lat]]-wzrost[[#This Row],[15lat]]</f>
        <v>2</v>
      </c>
      <c r="Y195">
        <f>IF(wzrost[[#This Row],[1rok]]&lt;=5,IF(wzrost[[#This Row],[plec]]="ch",1,0),0)</f>
        <v>0</v>
      </c>
      <c r="Z195" s="1"/>
      <c r="AA195" s="1"/>
      <c r="AB195" s="1" t="e">
        <f>_xlfn.PERCENTILE.INC(wzrost[1rok],5)</f>
        <v>#NUM!</v>
      </c>
      <c r="BC195" s="8">
        <v>59</v>
      </c>
      <c r="BD195" s="8">
        <v>79</v>
      </c>
      <c r="BE195" s="8">
        <v>90</v>
      </c>
      <c r="BF195" s="8">
        <v>100</v>
      </c>
      <c r="BG195" s="8">
        <v>108</v>
      </c>
      <c r="BH195" s="8">
        <v>115</v>
      </c>
      <c r="BI195" s="8">
        <v>121</v>
      </c>
      <c r="BJ195" s="8">
        <v>127</v>
      </c>
      <c r="BK195" s="8">
        <v>133</v>
      </c>
      <c r="BL195" s="8">
        <v>139</v>
      </c>
      <c r="BM195" s="8">
        <v>145</v>
      </c>
      <c r="BN195" s="8">
        <v>150</v>
      </c>
      <c r="BO195" s="8">
        <v>157</v>
      </c>
      <c r="BP195" s="8">
        <v>164</v>
      </c>
      <c r="BQ195" s="8">
        <v>171</v>
      </c>
      <c r="BR195" s="8">
        <v>177</v>
      </c>
      <c r="BS195" s="8">
        <v>181</v>
      </c>
      <c r="BT195" s="8">
        <v>183</v>
      </c>
      <c r="BU195" s="8">
        <v>184</v>
      </c>
      <c r="BV195" s="8">
        <v>184</v>
      </c>
      <c r="BW195" s="9">
        <v>125</v>
      </c>
      <c r="BX195" s="11">
        <f t="shared" ref="BX195:BX258" si="65">BD195-BC195</f>
        <v>20</v>
      </c>
      <c r="BY195" s="11">
        <f t="shared" ref="BY195:BY258" si="66">BE195-BD195</f>
        <v>11</v>
      </c>
      <c r="BZ195" s="11">
        <f t="shared" ref="BZ195:BZ258" si="67">BF195-BE195</f>
        <v>10</v>
      </c>
      <c r="CA195" s="11">
        <f t="shared" ref="CA195:CA258" si="68">BG195-BF195</f>
        <v>8</v>
      </c>
      <c r="CB195" s="11">
        <f t="shared" ref="CB195:CB258" si="69">BH195-BG195</f>
        <v>7</v>
      </c>
      <c r="CC195" s="11">
        <f t="shared" ref="CC195:CC258" si="70">BI195-BH195</f>
        <v>6</v>
      </c>
      <c r="CD195" s="11">
        <f t="shared" ref="CD195:CD258" si="71">BJ195-BI195</f>
        <v>6</v>
      </c>
      <c r="CE195" s="11">
        <f t="shared" ref="CE195:CE258" si="72">BK195-BJ195</f>
        <v>6</v>
      </c>
      <c r="CF195" s="11">
        <f t="shared" ref="CF195:CF258" si="73">BL195-BK195</f>
        <v>6</v>
      </c>
      <c r="CG195" s="11">
        <f t="shared" ref="CG195:CG258" si="74">BM195-BL195</f>
        <v>6</v>
      </c>
      <c r="CH195" s="11">
        <f t="shared" ref="CH195:CH258" si="75">BN195-BM195</f>
        <v>5</v>
      </c>
      <c r="CI195" s="11">
        <f t="shared" ref="CI195:CI258" si="76">BO195-BN195</f>
        <v>7</v>
      </c>
      <c r="CJ195" s="11">
        <f t="shared" ref="CJ195:CJ258" si="77">BP195-BO195</f>
        <v>7</v>
      </c>
      <c r="CK195" s="11">
        <f t="shared" ref="CK195:CK258" si="78">BQ195-BP195</f>
        <v>7</v>
      </c>
      <c r="CL195" s="11">
        <f t="shared" ref="CL195:CL258" si="79">BR195-BQ195</f>
        <v>6</v>
      </c>
      <c r="CM195" s="11">
        <f t="shared" ref="CM195:CM258" si="80">BS195-BR195</f>
        <v>4</v>
      </c>
      <c r="CN195" s="11">
        <f t="shared" ref="CN195:CN258" si="81">BT195-BS195</f>
        <v>2</v>
      </c>
      <c r="CO195" s="11">
        <f t="shared" ref="CO195:CO258" si="82">BU195-BT195</f>
        <v>1</v>
      </c>
      <c r="CP195" s="11">
        <f t="shared" ref="CP195:CP258" si="83">BV195-BU195</f>
        <v>0</v>
      </c>
      <c r="CS195" s="8">
        <v>54</v>
      </c>
      <c r="CT195" s="8">
        <v>72</v>
      </c>
      <c r="CU195" s="8">
        <v>88</v>
      </c>
      <c r="CV195" s="8">
        <v>97</v>
      </c>
      <c r="CW195" s="8">
        <v>105</v>
      </c>
      <c r="CX195" s="8">
        <v>112</v>
      </c>
      <c r="CY195" s="8">
        <v>118</v>
      </c>
      <c r="CZ195" s="8">
        <v>124</v>
      </c>
      <c r="DA195" s="8">
        <v>130</v>
      </c>
      <c r="DB195" s="8">
        <v>136</v>
      </c>
      <c r="DC195" s="8">
        <v>142</v>
      </c>
      <c r="DD195" s="8">
        <v>149</v>
      </c>
      <c r="DE195" s="8">
        <v>155</v>
      </c>
      <c r="DF195" s="8">
        <v>161</v>
      </c>
      <c r="DG195" s="8">
        <v>164</v>
      </c>
      <c r="DH195" s="8">
        <v>166</v>
      </c>
      <c r="DI195" s="8">
        <v>167</v>
      </c>
      <c r="DJ195" s="8">
        <v>167</v>
      </c>
      <c r="DK195" s="8">
        <v>168</v>
      </c>
      <c r="DL195" s="8">
        <v>168</v>
      </c>
      <c r="DM195" s="8">
        <v>114</v>
      </c>
      <c r="DN195" s="6">
        <f>Tabela2[[#This Row],[1rok]]-Tabela2[[#This Row],[dlugosc_ur]]</f>
        <v>18</v>
      </c>
      <c r="DO195" s="14">
        <f>Tabela2[[#This Row],[2lata]]-Tabela2[[#This Row],[1rok]]</f>
        <v>16</v>
      </c>
      <c r="DP195" s="14">
        <f>Tabela2[[#This Row],[3lata]]-Tabela2[[#This Row],[2lata]]</f>
        <v>9</v>
      </c>
      <c r="DQ195" s="14">
        <f>Tabela2[[#This Row],[4lata]]-Tabela2[[#This Row],[3lata]]</f>
        <v>8</v>
      </c>
      <c r="DR195" s="14">
        <f>Tabela2[[#This Row],[5lat]]-Tabela2[[#This Row],[4lata]]</f>
        <v>7</v>
      </c>
      <c r="DS195" s="14">
        <f>Tabela2[[#This Row],[6lat]]-Tabela2[[#This Row],[5lat]]</f>
        <v>6</v>
      </c>
      <c r="DT195" s="14">
        <f>Tabela2[[#This Row],[7lat]]-Tabela2[[#This Row],[6lat]]</f>
        <v>6</v>
      </c>
      <c r="DU195" s="14">
        <f>Tabela2[[#This Row],[8lat]]-Tabela2[[#This Row],[7lat]]</f>
        <v>6</v>
      </c>
      <c r="DV195" s="14">
        <f>Tabela2[[#This Row],[9lat]]-Tabela2[[#This Row],[8lat]]</f>
        <v>6</v>
      </c>
      <c r="DW195" s="14">
        <f>Tabela2[[#This Row],[10lat]]-Tabela2[[#This Row],[9lat]]</f>
        <v>6</v>
      </c>
      <c r="DX195" s="14">
        <f>Tabela2[[#This Row],[11lat]]-Tabela2[[#This Row],[10lat]]</f>
        <v>7</v>
      </c>
      <c r="DY195" s="14">
        <f>Tabela2[[#This Row],[12lat]]-Tabela2[[#This Row],[11lat]]</f>
        <v>6</v>
      </c>
      <c r="DZ195" s="14">
        <f>Tabela2[[#This Row],[13lat]]-Tabela2[[#This Row],[12lat]]</f>
        <v>6</v>
      </c>
      <c r="EA195" s="14">
        <f>Tabela2[[#This Row],[14lat]]-Tabela2[[#This Row],[13lat]]</f>
        <v>3</v>
      </c>
      <c r="EB195" s="14">
        <f>Tabela2[[#This Row],[15lat]]-Tabela2[[#This Row],[14lat]]</f>
        <v>2</v>
      </c>
      <c r="EC195" s="14">
        <f>Tabela2[[#This Row],[16lat]]-Tabela2[[#This Row],[15lat]]</f>
        <v>1</v>
      </c>
      <c r="ED195" s="14">
        <f>Tabela2[[#This Row],[17 lat]]-Tabela2[[#This Row],[16lat]]</f>
        <v>0</v>
      </c>
      <c r="EE195" s="14">
        <f>Tabela2[[#This Row],[18lat]]-Tabela2[[#This Row],[17 lat]]</f>
        <v>1</v>
      </c>
      <c r="EF195" s="14">
        <f>Tabela2[[#This Row],[19lat]]-Tabela2[[#This Row],[18lat]]</f>
        <v>0</v>
      </c>
    </row>
    <row r="196" spans="1:136" x14ac:dyDescent="0.25">
      <c r="A196">
        <v>1938</v>
      </c>
      <c r="B196" s="1" t="s">
        <v>22</v>
      </c>
      <c r="C196">
        <v>49</v>
      </c>
      <c r="D196">
        <v>67</v>
      </c>
      <c r="E196">
        <v>84</v>
      </c>
      <c r="F196">
        <v>93</v>
      </c>
      <c r="G196">
        <v>100</v>
      </c>
      <c r="H196">
        <v>107</v>
      </c>
      <c r="I196">
        <v>112</v>
      </c>
      <c r="J196">
        <v>118</v>
      </c>
      <c r="K196">
        <v>123</v>
      </c>
      <c r="L196">
        <v>129</v>
      </c>
      <c r="M196">
        <v>135</v>
      </c>
      <c r="N196">
        <v>141</v>
      </c>
      <c r="O196">
        <v>147</v>
      </c>
      <c r="P196">
        <v>152</v>
      </c>
      <c r="Q196">
        <v>156</v>
      </c>
      <c r="R196">
        <v>158</v>
      </c>
      <c r="S196">
        <v>159</v>
      </c>
      <c r="T196">
        <v>159</v>
      </c>
      <c r="U196">
        <v>159</v>
      </c>
      <c r="V196">
        <v>160</v>
      </c>
      <c r="W196">
        <f>wzrost[[#This Row],[19lat]]-wzrost[[#This Row],[dlugosc_ur]]</f>
        <v>111</v>
      </c>
      <c r="X196">
        <f>wzrost[[#This Row],[19lat]]-wzrost[[#This Row],[15lat]]</f>
        <v>2</v>
      </c>
      <c r="Y196">
        <f>IF(wzrost[[#This Row],[1rok]]&lt;=5,IF(wzrost[[#This Row],[plec]]="ch",1,0),0)</f>
        <v>0</v>
      </c>
      <c r="Z196" s="1"/>
      <c r="AA196" s="1"/>
      <c r="AB196" s="1" t="e">
        <f>_xlfn.PERCENTILE.INC(wzrost[1rok],5)</f>
        <v>#NUM!</v>
      </c>
      <c r="BC196" s="6">
        <v>59</v>
      </c>
      <c r="BD196" s="6">
        <v>79</v>
      </c>
      <c r="BE196" s="6">
        <v>90</v>
      </c>
      <c r="BF196" s="6">
        <v>100</v>
      </c>
      <c r="BG196" s="6">
        <v>108</v>
      </c>
      <c r="BH196" s="6">
        <v>115</v>
      </c>
      <c r="BI196" s="6">
        <v>121</v>
      </c>
      <c r="BJ196" s="6">
        <v>127</v>
      </c>
      <c r="BK196" s="6">
        <v>133</v>
      </c>
      <c r="BL196" s="6">
        <v>139</v>
      </c>
      <c r="BM196" s="6">
        <v>144</v>
      </c>
      <c r="BN196" s="6">
        <v>150</v>
      </c>
      <c r="BO196" s="6">
        <v>156</v>
      </c>
      <c r="BP196" s="6">
        <v>164</v>
      </c>
      <c r="BQ196" s="6">
        <v>171</v>
      </c>
      <c r="BR196" s="6">
        <v>177</v>
      </c>
      <c r="BS196" s="6">
        <v>181</v>
      </c>
      <c r="BT196" s="6">
        <v>183</v>
      </c>
      <c r="BU196" s="6">
        <v>184</v>
      </c>
      <c r="BV196" s="6">
        <v>184</v>
      </c>
      <c r="BW196" s="7">
        <v>125</v>
      </c>
      <c r="BX196" s="11">
        <f t="shared" si="65"/>
        <v>20</v>
      </c>
      <c r="BY196" s="11">
        <f t="shared" si="66"/>
        <v>11</v>
      </c>
      <c r="BZ196" s="11">
        <f t="shared" si="67"/>
        <v>10</v>
      </c>
      <c r="CA196" s="11">
        <f t="shared" si="68"/>
        <v>8</v>
      </c>
      <c r="CB196" s="11">
        <f t="shared" si="69"/>
        <v>7</v>
      </c>
      <c r="CC196" s="11">
        <f t="shared" si="70"/>
        <v>6</v>
      </c>
      <c r="CD196" s="11">
        <f t="shared" si="71"/>
        <v>6</v>
      </c>
      <c r="CE196" s="11">
        <f t="shared" si="72"/>
        <v>6</v>
      </c>
      <c r="CF196" s="11">
        <f t="shared" si="73"/>
        <v>6</v>
      </c>
      <c r="CG196" s="11">
        <f t="shared" si="74"/>
        <v>5</v>
      </c>
      <c r="CH196" s="11">
        <f t="shared" si="75"/>
        <v>6</v>
      </c>
      <c r="CI196" s="11">
        <f t="shared" si="76"/>
        <v>6</v>
      </c>
      <c r="CJ196" s="11">
        <f t="shared" si="77"/>
        <v>8</v>
      </c>
      <c r="CK196" s="11">
        <f t="shared" si="78"/>
        <v>7</v>
      </c>
      <c r="CL196" s="11">
        <f t="shared" si="79"/>
        <v>6</v>
      </c>
      <c r="CM196" s="11">
        <f t="shared" si="80"/>
        <v>4</v>
      </c>
      <c r="CN196" s="11">
        <f t="shared" si="81"/>
        <v>2</v>
      </c>
      <c r="CO196" s="11">
        <f t="shared" si="82"/>
        <v>1</v>
      </c>
      <c r="CP196" s="11">
        <f t="shared" si="83"/>
        <v>0</v>
      </c>
      <c r="CS196" s="6">
        <v>47</v>
      </c>
      <c r="CT196" s="6">
        <v>66</v>
      </c>
      <c r="CU196" s="6">
        <v>84</v>
      </c>
      <c r="CV196" s="6">
        <v>93</v>
      </c>
      <c r="CW196" s="6">
        <v>101</v>
      </c>
      <c r="CX196" s="6">
        <v>107</v>
      </c>
      <c r="CY196" s="6">
        <v>113</v>
      </c>
      <c r="CZ196" s="6">
        <v>118</v>
      </c>
      <c r="DA196" s="6">
        <v>124</v>
      </c>
      <c r="DB196" s="6">
        <v>130</v>
      </c>
      <c r="DC196" s="6">
        <v>136</v>
      </c>
      <c r="DD196" s="6">
        <v>142</v>
      </c>
      <c r="DE196" s="6">
        <v>148</v>
      </c>
      <c r="DF196" s="6">
        <v>154</v>
      </c>
      <c r="DG196" s="6">
        <v>157</v>
      </c>
      <c r="DH196" s="6">
        <v>159</v>
      </c>
      <c r="DI196" s="6">
        <v>160</v>
      </c>
      <c r="DJ196" s="6">
        <v>160</v>
      </c>
      <c r="DK196" s="6">
        <v>161</v>
      </c>
      <c r="DL196" s="6">
        <v>161</v>
      </c>
      <c r="DM196" s="6">
        <v>114</v>
      </c>
      <c r="DN196" s="6">
        <f>Tabela2[[#This Row],[1rok]]-Tabela2[[#This Row],[dlugosc_ur]]</f>
        <v>19</v>
      </c>
      <c r="DO196" s="14">
        <f>Tabela2[[#This Row],[2lata]]-Tabela2[[#This Row],[1rok]]</f>
        <v>18</v>
      </c>
      <c r="DP196" s="14">
        <f>Tabela2[[#This Row],[3lata]]-Tabela2[[#This Row],[2lata]]</f>
        <v>9</v>
      </c>
      <c r="DQ196" s="14">
        <f>Tabela2[[#This Row],[4lata]]-Tabela2[[#This Row],[3lata]]</f>
        <v>8</v>
      </c>
      <c r="DR196" s="14">
        <f>Tabela2[[#This Row],[5lat]]-Tabela2[[#This Row],[4lata]]</f>
        <v>6</v>
      </c>
      <c r="DS196" s="14">
        <f>Tabela2[[#This Row],[6lat]]-Tabela2[[#This Row],[5lat]]</f>
        <v>6</v>
      </c>
      <c r="DT196" s="14">
        <f>Tabela2[[#This Row],[7lat]]-Tabela2[[#This Row],[6lat]]</f>
        <v>5</v>
      </c>
      <c r="DU196" s="14">
        <f>Tabela2[[#This Row],[8lat]]-Tabela2[[#This Row],[7lat]]</f>
        <v>6</v>
      </c>
      <c r="DV196" s="14">
        <f>Tabela2[[#This Row],[9lat]]-Tabela2[[#This Row],[8lat]]</f>
        <v>6</v>
      </c>
      <c r="DW196" s="14">
        <f>Tabela2[[#This Row],[10lat]]-Tabela2[[#This Row],[9lat]]</f>
        <v>6</v>
      </c>
      <c r="DX196" s="14">
        <f>Tabela2[[#This Row],[11lat]]-Tabela2[[#This Row],[10lat]]</f>
        <v>6</v>
      </c>
      <c r="DY196" s="14">
        <f>Tabela2[[#This Row],[12lat]]-Tabela2[[#This Row],[11lat]]</f>
        <v>6</v>
      </c>
      <c r="DZ196" s="14">
        <f>Tabela2[[#This Row],[13lat]]-Tabela2[[#This Row],[12lat]]</f>
        <v>6</v>
      </c>
      <c r="EA196" s="14">
        <f>Tabela2[[#This Row],[14lat]]-Tabela2[[#This Row],[13lat]]</f>
        <v>3</v>
      </c>
      <c r="EB196" s="14">
        <f>Tabela2[[#This Row],[15lat]]-Tabela2[[#This Row],[14lat]]</f>
        <v>2</v>
      </c>
      <c r="EC196" s="14">
        <f>Tabela2[[#This Row],[16lat]]-Tabela2[[#This Row],[15lat]]</f>
        <v>1</v>
      </c>
      <c r="ED196" s="14">
        <f>Tabela2[[#This Row],[17 lat]]-Tabela2[[#This Row],[16lat]]</f>
        <v>0</v>
      </c>
      <c r="EE196" s="14">
        <f>Tabela2[[#This Row],[18lat]]-Tabela2[[#This Row],[17 lat]]</f>
        <v>1</v>
      </c>
      <c r="EF196" s="14">
        <f>Tabela2[[#This Row],[19lat]]-Tabela2[[#This Row],[18lat]]</f>
        <v>0</v>
      </c>
    </row>
    <row r="197" spans="1:136" x14ac:dyDescent="0.25">
      <c r="A197">
        <v>1965</v>
      </c>
      <c r="B197" s="1" t="s">
        <v>22</v>
      </c>
      <c r="C197">
        <v>49</v>
      </c>
      <c r="D197">
        <v>67</v>
      </c>
      <c r="E197">
        <v>84</v>
      </c>
      <c r="F197">
        <v>93</v>
      </c>
      <c r="G197">
        <v>100</v>
      </c>
      <c r="H197">
        <v>107</v>
      </c>
      <c r="I197">
        <v>112</v>
      </c>
      <c r="J197">
        <v>118</v>
      </c>
      <c r="K197">
        <v>123</v>
      </c>
      <c r="L197">
        <v>129</v>
      </c>
      <c r="M197">
        <v>135</v>
      </c>
      <c r="N197">
        <v>141</v>
      </c>
      <c r="O197">
        <v>147</v>
      </c>
      <c r="P197">
        <v>153</v>
      </c>
      <c r="Q197">
        <v>156</v>
      </c>
      <c r="R197">
        <v>158</v>
      </c>
      <c r="S197">
        <v>159</v>
      </c>
      <c r="T197">
        <v>159</v>
      </c>
      <c r="U197">
        <v>160</v>
      </c>
      <c r="V197">
        <v>160</v>
      </c>
      <c r="W197">
        <f>wzrost[[#This Row],[19lat]]-wzrost[[#This Row],[dlugosc_ur]]</f>
        <v>111</v>
      </c>
      <c r="X197">
        <f>wzrost[[#This Row],[19lat]]-wzrost[[#This Row],[15lat]]</f>
        <v>2</v>
      </c>
      <c r="Y197">
        <f>IF(wzrost[[#This Row],[1rok]]&lt;=5,IF(wzrost[[#This Row],[plec]]="ch",1,0),0)</f>
        <v>0</v>
      </c>
      <c r="Z197" s="1"/>
      <c r="AA197" s="1"/>
      <c r="AB197" s="1" t="e">
        <f>_xlfn.PERCENTILE.INC(wzrost[1rok],5)</f>
        <v>#NUM!</v>
      </c>
      <c r="BC197" s="8">
        <v>56</v>
      </c>
      <c r="BD197" s="8">
        <v>77</v>
      </c>
      <c r="BE197" s="8">
        <v>89</v>
      </c>
      <c r="BF197" s="8">
        <v>98</v>
      </c>
      <c r="BG197" s="8">
        <v>106</v>
      </c>
      <c r="BH197" s="8">
        <v>113</v>
      </c>
      <c r="BI197" s="8">
        <v>119</v>
      </c>
      <c r="BJ197" s="8">
        <v>125</v>
      </c>
      <c r="BK197" s="8">
        <v>130</v>
      </c>
      <c r="BL197" s="8">
        <v>136</v>
      </c>
      <c r="BM197" s="8">
        <v>141</v>
      </c>
      <c r="BN197" s="8">
        <v>147</v>
      </c>
      <c r="BO197" s="8">
        <v>153</v>
      </c>
      <c r="BP197" s="8">
        <v>160</v>
      </c>
      <c r="BQ197" s="8">
        <v>167</v>
      </c>
      <c r="BR197" s="8">
        <v>173</v>
      </c>
      <c r="BS197" s="8">
        <v>177</v>
      </c>
      <c r="BT197" s="8">
        <v>180</v>
      </c>
      <c r="BU197" s="8">
        <v>181</v>
      </c>
      <c r="BV197" s="8">
        <v>181</v>
      </c>
      <c r="BW197" s="9">
        <v>125</v>
      </c>
      <c r="BX197" s="11">
        <f t="shared" si="65"/>
        <v>21</v>
      </c>
      <c r="BY197" s="11">
        <f t="shared" si="66"/>
        <v>12</v>
      </c>
      <c r="BZ197" s="11">
        <f t="shared" si="67"/>
        <v>9</v>
      </c>
      <c r="CA197" s="11">
        <f t="shared" si="68"/>
        <v>8</v>
      </c>
      <c r="CB197" s="11">
        <f t="shared" si="69"/>
        <v>7</v>
      </c>
      <c r="CC197" s="11">
        <f t="shared" si="70"/>
        <v>6</v>
      </c>
      <c r="CD197" s="11">
        <f t="shared" si="71"/>
        <v>6</v>
      </c>
      <c r="CE197" s="11">
        <f t="shared" si="72"/>
        <v>5</v>
      </c>
      <c r="CF197" s="11">
        <f t="shared" si="73"/>
        <v>6</v>
      </c>
      <c r="CG197" s="11">
        <f t="shared" si="74"/>
        <v>5</v>
      </c>
      <c r="CH197" s="11">
        <f t="shared" si="75"/>
        <v>6</v>
      </c>
      <c r="CI197" s="11">
        <f t="shared" si="76"/>
        <v>6</v>
      </c>
      <c r="CJ197" s="11">
        <f t="shared" si="77"/>
        <v>7</v>
      </c>
      <c r="CK197" s="11">
        <f t="shared" si="78"/>
        <v>7</v>
      </c>
      <c r="CL197" s="11">
        <f t="shared" si="79"/>
        <v>6</v>
      </c>
      <c r="CM197" s="11">
        <f t="shared" si="80"/>
        <v>4</v>
      </c>
      <c r="CN197" s="11">
        <f t="shared" si="81"/>
        <v>3</v>
      </c>
      <c r="CO197" s="11">
        <f t="shared" si="82"/>
        <v>1</v>
      </c>
      <c r="CP197" s="11">
        <f t="shared" si="83"/>
        <v>0</v>
      </c>
      <c r="CS197" s="8">
        <v>58</v>
      </c>
      <c r="CT197" s="8">
        <v>75</v>
      </c>
      <c r="CU197" s="8">
        <v>90</v>
      </c>
      <c r="CV197" s="8">
        <v>100</v>
      </c>
      <c r="CW197" s="8">
        <v>109</v>
      </c>
      <c r="CX197" s="8">
        <v>116</v>
      </c>
      <c r="CY197" s="8">
        <v>122</v>
      </c>
      <c r="CZ197" s="8">
        <v>128</v>
      </c>
      <c r="DA197" s="8">
        <v>134</v>
      </c>
      <c r="DB197" s="8">
        <v>141</v>
      </c>
      <c r="DC197" s="8">
        <v>147</v>
      </c>
      <c r="DD197" s="8">
        <v>154</v>
      </c>
      <c r="DE197" s="8">
        <v>160</v>
      </c>
      <c r="DF197" s="8">
        <v>166</v>
      </c>
      <c r="DG197" s="8">
        <v>169</v>
      </c>
      <c r="DH197" s="8">
        <v>171</v>
      </c>
      <c r="DI197" s="8">
        <v>172</v>
      </c>
      <c r="DJ197" s="8">
        <v>172</v>
      </c>
      <c r="DK197" s="8">
        <v>172</v>
      </c>
      <c r="DL197" s="8">
        <v>172</v>
      </c>
      <c r="DM197" s="8">
        <v>114</v>
      </c>
      <c r="DN197" s="6">
        <f>Tabela2[[#This Row],[1rok]]-Tabela2[[#This Row],[dlugosc_ur]]</f>
        <v>17</v>
      </c>
      <c r="DO197" s="14">
        <f>Tabela2[[#This Row],[2lata]]-Tabela2[[#This Row],[1rok]]</f>
        <v>15</v>
      </c>
      <c r="DP197" s="14">
        <f>Tabela2[[#This Row],[3lata]]-Tabela2[[#This Row],[2lata]]</f>
        <v>10</v>
      </c>
      <c r="DQ197" s="14">
        <f>Tabela2[[#This Row],[4lata]]-Tabela2[[#This Row],[3lata]]</f>
        <v>9</v>
      </c>
      <c r="DR197" s="14">
        <f>Tabela2[[#This Row],[5lat]]-Tabela2[[#This Row],[4lata]]</f>
        <v>7</v>
      </c>
      <c r="DS197" s="14">
        <f>Tabela2[[#This Row],[6lat]]-Tabela2[[#This Row],[5lat]]</f>
        <v>6</v>
      </c>
      <c r="DT197" s="14">
        <f>Tabela2[[#This Row],[7lat]]-Tabela2[[#This Row],[6lat]]</f>
        <v>6</v>
      </c>
      <c r="DU197" s="14">
        <f>Tabela2[[#This Row],[8lat]]-Tabela2[[#This Row],[7lat]]</f>
        <v>6</v>
      </c>
      <c r="DV197" s="14">
        <f>Tabela2[[#This Row],[9lat]]-Tabela2[[#This Row],[8lat]]</f>
        <v>7</v>
      </c>
      <c r="DW197" s="14">
        <f>Tabela2[[#This Row],[10lat]]-Tabela2[[#This Row],[9lat]]</f>
        <v>6</v>
      </c>
      <c r="DX197" s="14">
        <f>Tabela2[[#This Row],[11lat]]-Tabela2[[#This Row],[10lat]]</f>
        <v>7</v>
      </c>
      <c r="DY197" s="14">
        <f>Tabela2[[#This Row],[12lat]]-Tabela2[[#This Row],[11lat]]</f>
        <v>6</v>
      </c>
      <c r="DZ197" s="14">
        <f>Tabela2[[#This Row],[13lat]]-Tabela2[[#This Row],[12lat]]</f>
        <v>6</v>
      </c>
      <c r="EA197" s="14">
        <f>Tabela2[[#This Row],[14lat]]-Tabela2[[#This Row],[13lat]]</f>
        <v>3</v>
      </c>
      <c r="EB197" s="14">
        <f>Tabela2[[#This Row],[15lat]]-Tabela2[[#This Row],[14lat]]</f>
        <v>2</v>
      </c>
      <c r="EC197" s="14">
        <f>Tabela2[[#This Row],[16lat]]-Tabela2[[#This Row],[15lat]]</f>
        <v>1</v>
      </c>
      <c r="ED197" s="14">
        <f>Tabela2[[#This Row],[17 lat]]-Tabela2[[#This Row],[16lat]]</f>
        <v>0</v>
      </c>
      <c r="EE197" s="14">
        <f>Tabela2[[#This Row],[18lat]]-Tabela2[[#This Row],[17 lat]]</f>
        <v>0</v>
      </c>
      <c r="EF197" s="14">
        <f>Tabela2[[#This Row],[19lat]]-Tabela2[[#This Row],[18lat]]</f>
        <v>0</v>
      </c>
    </row>
    <row r="198" spans="1:136" x14ac:dyDescent="0.25">
      <c r="A198">
        <v>1968</v>
      </c>
      <c r="B198" s="1" t="s">
        <v>22</v>
      </c>
      <c r="C198">
        <v>48</v>
      </c>
      <c r="D198">
        <v>67</v>
      </c>
      <c r="E198">
        <v>84</v>
      </c>
      <c r="F198">
        <v>93</v>
      </c>
      <c r="G198">
        <v>100</v>
      </c>
      <c r="H198">
        <v>106</v>
      </c>
      <c r="I198">
        <v>112</v>
      </c>
      <c r="J198">
        <v>117</v>
      </c>
      <c r="K198">
        <v>123</v>
      </c>
      <c r="L198">
        <v>128</v>
      </c>
      <c r="M198">
        <v>134</v>
      </c>
      <c r="N198">
        <v>140</v>
      </c>
      <c r="O198">
        <v>147</v>
      </c>
      <c r="P198">
        <v>152</v>
      </c>
      <c r="Q198">
        <v>155</v>
      </c>
      <c r="R198">
        <v>157</v>
      </c>
      <c r="S198">
        <v>158</v>
      </c>
      <c r="T198">
        <v>159</v>
      </c>
      <c r="U198">
        <v>159</v>
      </c>
      <c r="V198">
        <v>159</v>
      </c>
      <c r="W198">
        <f>wzrost[[#This Row],[19lat]]-wzrost[[#This Row],[dlugosc_ur]]</f>
        <v>111</v>
      </c>
      <c r="X198">
        <f>wzrost[[#This Row],[19lat]]-wzrost[[#This Row],[15lat]]</f>
        <v>2</v>
      </c>
      <c r="Y198">
        <f>IF(wzrost[[#This Row],[1rok]]&lt;=5,IF(wzrost[[#This Row],[plec]]="ch",1,0),0)</f>
        <v>0</v>
      </c>
      <c r="Z198" s="1"/>
      <c r="AA198" s="1"/>
      <c r="AB198" s="1" t="e">
        <f>_xlfn.PERCENTILE.INC(wzrost[1rok],5)</f>
        <v>#NUM!</v>
      </c>
      <c r="BC198" s="6">
        <v>59</v>
      </c>
      <c r="BD198" s="6">
        <v>79</v>
      </c>
      <c r="BE198" s="6">
        <v>90</v>
      </c>
      <c r="BF198" s="6">
        <v>100</v>
      </c>
      <c r="BG198" s="6">
        <v>107</v>
      </c>
      <c r="BH198" s="6">
        <v>114</v>
      </c>
      <c r="BI198" s="6">
        <v>121</v>
      </c>
      <c r="BJ198" s="6">
        <v>127</v>
      </c>
      <c r="BK198" s="6">
        <v>133</v>
      </c>
      <c r="BL198" s="6">
        <v>138</v>
      </c>
      <c r="BM198" s="6">
        <v>144</v>
      </c>
      <c r="BN198" s="6">
        <v>150</v>
      </c>
      <c r="BO198" s="6">
        <v>156</v>
      </c>
      <c r="BP198" s="6">
        <v>163</v>
      </c>
      <c r="BQ198" s="6">
        <v>171</v>
      </c>
      <c r="BR198" s="6">
        <v>177</v>
      </c>
      <c r="BS198" s="6">
        <v>181</v>
      </c>
      <c r="BT198" s="6">
        <v>183</v>
      </c>
      <c r="BU198" s="6">
        <v>184</v>
      </c>
      <c r="BV198" s="6">
        <v>184</v>
      </c>
      <c r="BW198" s="7">
        <v>125</v>
      </c>
      <c r="BX198" s="11">
        <f t="shared" si="65"/>
        <v>20</v>
      </c>
      <c r="BY198" s="11">
        <f t="shared" si="66"/>
        <v>11</v>
      </c>
      <c r="BZ198" s="11">
        <f t="shared" si="67"/>
        <v>10</v>
      </c>
      <c r="CA198" s="11">
        <f t="shared" si="68"/>
        <v>7</v>
      </c>
      <c r="CB198" s="11">
        <f t="shared" si="69"/>
        <v>7</v>
      </c>
      <c r="CC198" s="11">
        <f t="shared" si="70"/>
        <v>7</v>
      </c>
      <c r="CD198" s="11">
        <f t="shared" si="71"/>
        <v>6</v>
      </c>
      <c r="CE198" s="11">
        <f t="shared" si="72"/>
        <v>6</v>
      </c>
      <c r="CF198" s="11">
        <f t="shared" si="73"/>
        <v>5</v>
      </c>
      <c r="CG198" s="11">
        <f t="shared" si="74"/>
        <v>6</v>
      </c>
      <c r="CH198" s="11">
        <f t="shared" si="75"/>
        <v>6</v>
      </c>
      <c r="CI198" s="11">
        <f t="shared" si="76"/>
        <v>6</v>
      </c>
      <c r="CJ198" s="11">
        <f t="shared" si="77"/>
        <v>7</v>
      </c>
      <c r="CK198" s="11">
        <f t="shared" si="78"/>
        <v>8</v>
      </c>
      <c r="CL198" s="11">
        <f t="shared" si="79"/>
        <v>6</v>
      </c>
      <c r="CM198" s="11">
        <f t="shared" si="80"/>
        <v>4</v>
      </c>
      <c r="CN198" s="11">
        <f t="shared" si="81"/>
        <v>2</v>
      </c>
      <c r="CO198" s="11">
        <f t="shared" si="82"/>
        <v>1</v>
      </c>
      <c r="CP198" s="11">
        <f t="shared" si="83"/>
        <v>0</v>
      </c>
      <c r="CS198" s="6">
        <v>52</v>
      </c>
      <c r="CT198" s="6">
        <v>70</v>
      </c>
      <c r="CU198" s="6">
        <v>87</v>
      </c>
      <c r="CV198" s="6">
        <v>97</v>
      </c>
      <c r="CW198" s="6">
        <v>104</v>
      </c>
      <c r="CX198" s="6">
        <v>111</v>
      </c>
      <c r="CY198" s="6">
        <v>117</v>
      </c>
      <c r="CZ198" s="6">
        <v>123</v>
      </c>
      <c r="DA198" s="6">
        <v>129</v>
      </c>
      <c r="DB198" s="6">
        <v>135</v>
      </c>
      <c r="DC198" s="6">
        <v>141</v>
      </c>
      <c r="DD198" s="6">
        <v>147</v>
      </c>
      <c r="DE198" s="6">
        <v>154</v>
      </c>
      <c r="DF198" s="6">
        <v>159</v>
      </c>
      <c r="DG198" s="6">
        <v>163</v>
      </c>
      <c r="DH198" s="6">
        <v>164</v>
      </c>
      <c r="DI198" s="6">
        <v>165</v>
      </c>
      <c r="DJ198" s="6">
        <v>166</v>
      </c>
      <c r="DK198" s="6">
        <v>166</v>
      </c>
      <c r="DL198" s="6">
        <v>166</v>
      </c>
      <c r="DM198" s="6">
        <v>114</v>
      </c>
      <c r="DN198" s="6">
        <f>Tabela2[[#This Row],[1rok]]-Tabela2[[#This Row],[dlugosc_ur]]</f>
        <v>18</v>
      </c>
      <c r="DO198" s="14">
        <f>Tabela2[[#This Row],[2lata]]-Tabela2[[#This Row],[1rok]]</f>
        <v>17</v>
      </c>
      <c r="DP198" s="14">
        <f>Tabela2[[#This Row],[3lata]]-Tabela2[[#This Row],[2lata]]</f>
        <v>10</v>
      </c>
      <c r="DQ198" s="14">
        <f>Tabela2[[#This Row],[4lata]]-Tabela2[[#This Row],[3lata]]</f>
        <v>7</v>
      </c>
      <c r="DR198" s="14">
        <f>Tabela2[[#This Row],[5lat]]-Tabela2[[#This Row],[4lata]]</f>
        <v>7</v>
      </c>
      <c r="DS198" s="14">
        <f>Tabela2[[#This Row],[6lat]]-Tabela2[[#This Row],[5lat]]</f>
        <v>6</v>
      </c>
      <c r="DT198" s="14">
        <f>Tabela2[[#This Row],[7lat]]-Tabela2[[#This Row],[6lat]]</f>
        <v>6</v>
      </c>
      <c r="DU198" s="14">
        <f>Tabela2[[#This Row],[8lat]]-Tabela2[[#This Row],[7lat]]</f>
        <v>6</v>
      </c>
      <c r="DV198" s="14">
        <f>Tabela2[[#This Row],[9lat]]-Tabela2[[#This Row],[8lat]]</f>
        <v>6</v>
      </c>
      <c r="DW198" s="14">
        <f>Tabela2[[#This Row],[10lat]]-Tabela2[[#This Row],[9lat]]</f>
        <v>6</v>
      </c>
      <c r="DX198" s="14">
        <f>Tabela2[[#This Row],[11lat]]-Tabela2[[#This Row],[10lat]]</f>
        <v>6</v>
      </c>
      <c r="DY198" s="14">
        <f>Tabela2[[#This Row],[12lat]]-Tabela2[[#This Row],[11lat]]</f>
        <v>7</v>
      </c>
      <c r="DZ198" s="14">
        <f>Tabela2[[#This Row],[13lat]]-Tabela2[[#This Row],[12lat]]</f>
        <v>5</v>
      </c>
      <c r="EA198" s="14">
        <f>Tabela2[[#This Row],[14lat]]-Tabela2[[#This Row],[13lat]]</f>
        <v>4</v>
      </c>
      <c r="EB198" s="14">
        <f>Tabela2[[#This Row],[15lat]]-Tabela2[[#This Row],[14lat]]</f>
        <v>1</v>
      </c>
      <c r="EC198" s="14">
        <f>Tabela2[[#This Row],[16lat]]-Tabela2[[#This Row],[15lat]]</f>
        <v>1</v>
      </c>
      <c r="ED198" s="14">
        <f>Tabela2[[#This Row],[17 lat]]-Tabela2[[#This Row],[16lat]]</f>
        <v>1</v>
      </c>
      <c r="EE198" s="14">
        <f>Tabela2[[#This Row],[18lat]]-Tabela2[[#This Row],[17 lat]]</f>
        <v>0</v>
      </c>
      <c r="EF198" s="14">
        <f>Tabela2[[#This Row],[19lat]]-Tabela2[[#This Row],[18lat]]</f>
        <v>0</v>
      </c>
    </row>
    <row r="199" spans="1:136" x14ac:dyDescent="0.25">
      <c r="A199">
        <v>1989</v>
      </c>
      <c r="B199" s="1" t="s">
        <v>22</v>
      </c>
      <c r="C199">
        <v>49</v>
      </c>
      <c r="D199">
        <v>67</v>
      </c>
      <c r="E199">
        <v>84</v>
      </c>
      <c r="F199">
        <v>93</v>
      </c>
      <c r="G199">
        <v>100</v>
      </c>
      <c r="H199">
        <v>107</v>
      </c>
      <c r="I199">
        <v>112</v>
      </c>
      <c r="J199">
        <v>118</v>
      </c>
      <c r="K199">
        <v>123</v>
      </c>
      <c r="L199">
        <v>129</v>
      </c>
      <c r="M199">
        <v>135</v>
      </c>
      <c r="N199">
        <v>141</v>
      </c>
      <c r="O199">
        <v>147</v>
      </c>
      <c r="P199">
        <v>153</v>
      </c>
      <c r="Q199">
        <v>156</v>
      </c>
      <c r="R199">
        <v>158</v>
      </c>
      <c r="S199">
        <v>159</v>
      </c>
      <c r="T199">
        <v>159</v>
      </c>
      <c r="U199">
        <v>160</v>
      </c>
      <c r="V199">
        <v>160</v>
      </c>
      <c r="W199">
        <f>wzrost[[#This Row],[19lat]]-wzrost[[#This Row],[dlugosc_ur]]</f>
        <v>111</v>
      </c>
      <c r="X199">
        <f>wzrost[[#This Row],[19lat]]-wzrost[[#This Row],[15lat]]</f>
        <v>2</v>
      </c>
      <c r="Y199">
        <f>IF(wzrost[[#This Row],[1rok]]&lt;=5,IF(wzrost[[#This Row],[plec]]="ch",1,0),0)</f>
        <v>0</v>
      </c>
      <c r="Z199" s="1"/>
      <c r="AA199" s="1"/>
      <c r="AB199" s="1" t="e">
        <f>_xlfn.PERCENTILE.INC(wzrost[1rok],5)</f>
        <v>#NUM!</v>
      </c>
      <c r="BC199" s="8">
        <v>56</v>
      </c>
      <c r="BD199" s="8">
        <v>77</v>
      </c>
      <c r="BE199" s="8">
        <v>89</v>
      </c>
      <c r="BF199" s="8">
        <v>98</v>
      </c>
      <c r="BG199" s="8">
        <v>106</v>
      </c>
      <c r="BH199" s="8">
        <v>112</v>
      </c>
      <c r="BI199" s="8">
        <v>119</v>
      </c>
      <c r="BJ199" s="8">
        <v>125</v>
      </c>
      <c r="BK199" s="8">
        <v>130</v>
      </c>
      <c r="BL199" s="8">
        <v>136</v>
      </c>
      <c r="BM199" s="8">
        <v>141</v>
      </c>
      <c r="BN199" s="8">
        <v>146</v>
      </c>
      <c r="BO199" s="8">
        <v>153</v>
      </c>
      <c r="BP199" s="8">
        <v>160</v>
      </c>
      <c r="BQ199" s="8">
        <v>167</v>
      </c>
      <c r="BR199" s="8">
        <v>173</v>
      </c>
      <c r="BS199" s="8">
        <v>177</v>
      </c>
      <c r="BT199" s="8">
        <v>180</v>
      </c>
      <c r="BU199" s="8">
        <v>180</v>
      </c>
      <c r="BV199" s="8">
        <v>181</v>
      </c>
      <c r="BW199" s="9">
        <v>125</v>
      </c>
      <c r="BX199" s="11">
        <f t="shared" si="65"/>
        <v>21</v>
      </c>
      <c r="BY199" s="11">
        <f t="shared" si="66"/>
        <v>12</v>
      </c>
      <c r="BZ199" s="11">
        <f t="shared" si="67"/>
        <v>9</v>
      </c>
      <c r="CA199" s="11">
        <f t="shared" si="68"/>
        <v>8</v>
      </c>
      <c r="CB199" s="11">
        <f t="shared" si="69"/>
        <v>6</v>
      </c>
      <c r="CC199" s="11">
        <f t="shared" si="70"/>
        <v>7</v>
      </c>
      <c r="CD199" s="11">
        <f t="shared" si="71"/>
        <v>6</v>
      </c>
      <c r="CE199" s="11">
        <f t="shared" si="72"/>
        <v>5</v>
      </c>
      <c r="CF199" s="11">
        <f t="shared" si="73"/>
        <v>6</v>
      </c>
      <c r="CG199" s="11">
        <f t="shared" si="74"/>
        <v>5</v>
      </c>
      <c r="CH199" s="11">
        <f t="shared" si="75"/>
        <v>5</v>
      </c>
      <c r="CI199" s="11">
        <f t="shared" si="76"/>
        <v>7</v>
      </c>
      <c r="CJ199" s="11">
        <f t="shared" si="77"/>
        <v>7</v>
      </c>
      <c r="CK199" s="11">
        <f t="shared" si="78"/>
        <v>7</v>
      </c>
      <c r="CL199" s="11">
        <f t="shared" si="79"/>
        <v>6</v>
      </c>
      <c r="CM199" s="11">
        <f t="shared" si="80"/>
        <v>4</v>
      </c>
      <c r="CN199" s="11">
        <f t="shared" si="81"/>
        <v>3</v>
      </c>
      <c r="CO199" s="11">
        <f t="shared" si="82"/>
        <v>0</v>
      </c>
      <c r="CP199" s="11">
        <f t="shared" si="83"/>
        <v>1</v>
      </c>
      <c r="CS199" s="8">
        <v>54</v>
      </c>
      <c r="CT199" s="8">
        <v>72</v>
      </c>
      <c r="CU199" s="8">
        <v>88</v>
      </c>
      <c r="CV199" s="8">
        <v>98</v>
      </c>
      <c r="CW199" s="8">
        <v>106</v>
      </c>
      <c r="CX199" s="8">
        <v>113</v>
      </c>
      <c r="CY199" s="8">
        <v>119</v>
      </c>
      <c r="CZ199" s="8">
        <v>125</v>
      </c>
      <c r="DA199" s="8">
        <v>131</v>
      </c>
      <c r="DB199" s="8">
        <v>137</v>
      </c>
      <c r="DC199" s="8">
        <v>143</v>
      </c>
      <c r="DD199" s="8">
        <v>150</v>
      </c>
      <c r="DE199" s="8">
        <v>156</v>
      </c>
      <c r="DF199" s="8">
        <v>161</v>
      </c>
      <c r="DG199" s="8">
        <v>165</v>
      </c>
      <c r="DH199" s="8">
        <v>167</v>
      </c>
      <c r="DI199" s="8">
        <v>168</v>
      </c>
      <c r="DJ199" s="8">
        <v>168</v>
      </c>
      <c r="DK199" s="8">
        <v>168</v>
      </c>
      <c r="DL199" s="8">
        <v>168</v>
      </c>
      <c r="DM199" s="8">
        <v>114</v>
      </c>
      <c r="DN199" s="6">
        <f>Tabela2[[#This Row],[1rok]]-Tabela2[[#This Row],[dlugosc_ur]]</f>
        <v>18</v>
      </c>
      <c r="DO199" s="14">
        <f>Tabela2[[#This Row],[2lata]]-Tabela2[[#This Row],[1rok]]</f>
        <v>16</v>
      </c>
      <c r="DP199" s="14">
        <f>Tabela2[[#This Row],[3lata]]-Tabela2[[#This Row],[2lata]]</f>
        <v>10</v>
      </c>
      <c r="DQ199" s="14">
        <f>Tabela2[[#This Row],[4lata]]-Tabela2[[#This Row],[3lata]]</f>
        <v>8</v>
      </c>
      <c r="DR199" s="14">
        <f>Tabela2[[#This Row],[5lat]]-Tabela2[[#This Row],[4lata]]</f>
        <v>7</v>
      </c>
      <c r="DS199" s="14">
        <f>Tabela2[[#This Row],[6lat]]-Tabela2[[#This Row],[5lat]]</f>
        <v>6</v>
      </c>
      <c r="DT199" s="14">
        <f>Tabela2[[#This Row],[7lat]]-Tabela2[[#This Row],[6lat]]</f>
        <v>6</v>
      </c>
      <c r="DU199" s="14">
        <f>Tabela2[[#This Row],[8lat]]-Tabela2[[#This Row],[7lat]]</f>
        <v>6</v>
      </c>
      <c r="DV199" s="14">
        <f>Tabela2[[#This Row],[9lat]]-Tabela2[[#This Row],[8lat]]</f>
        <v>6</v>
      </c>
      <c r="DW199" s="14">
        <f>Tabela2[[#This Row],[10lat]]-Tabela2[[#This Row],[9lat]]</f>
        <v>6</v>
      </c>
      <c r="DX199" s="14">
        <f>Tabela2[[#This Row],[11lat]]-Tabela2[[#This Row],[10lat]]</f>
        <v>7</v>
      </c>
      <c r="DY199" s="14">
        <f>Tabela2[[#This Row],[12lat]]-Tabela2[[#This Row],[11lat]]</f>
        <v>6</v>
      </c>
      <c r="DZ199" s="14">
        <f>Tabela2[[#This Row],[13lat]]-Tabela2[[#This Row],[12lat]]</f>
        <v>5</v>
      </c>
      <c r="EA199" s="14">
        <f>Tabela2[[#This Row],[14lat]]-Tabela2[[#This Row],[13lat]]</f>
        <v>4</v>
      </c>
      <c r="EB199" s="14">
        <f>Tabela2[[#This Row],[15lat]]-Tabela2[[#This Row],[14lat]]</f>
        <v>2</v>
      </c>
      <c r="EC199" s="14">
        <f>Tabela2[[#This Row],[16lat]]-Tabela2[[#This Row],[15lat]]</f>
        <v>1</v>
      </c>
      <c r="ED199" s="14">
        <f>Tabela2[[#This Row],[17 lat]]-Tabela2[[#This Row],[16lat]]</f>
        <v>0</v>
      </c>
      <c r="EE199" s="14">
        <f>Tabela2[[#This Row],[18lat]]-Tabela2[[#This Row],[17 lat]]</f>
        <v>0</v>
      </c>
      <c r="EF199" s="14">
        <f>Tabela2[[#This Row],[19lat]]-Tabela2[[#This Row],[18lat]]</f>
        <v>0</v>
      </c>
    </row>
    <row r="200" spans="1:136" x14ac:dyDescent="0.25">
      <c r="A200">
        <v>2008</v>
      </c>
      <c r="B200" s="1" t="s">
        <v>22</v>
      </c>
      <c r="C200">
        <v>48</v>
      </c>
      <c r="D200">
        <v>67</v>
      </c>
      <c r="E200">
        <v>84</v>
      </c>
      <c r="F200">
        <v>92</v>
      </c>
      <c r="G200">
        <v>100</v>
      </c>
      <c r="H200">
        <v>106</v>
      </c>
      <c r="I200">
        <v>111</v>
      </c>
      <c r="J200">
        <v>117</v>
      </c>
      <c r="K200">
        <v>122</v>
      </c>
      <c r="L200">
        <v>128</v>
      </c>
      <c r="M200">
        <v>134</v>
      </c>
      <c r="N200">
        <v>140</v>
      </c>
      <c r="O200">
        <v>146</v>
      </c>
      <c r="P200">
        <v>152</v>
      </c>
      <c r="Q200">
        <v>155</v>
      </c>
      <c r="R200">
        <v>157</v>
      </c>
      <c r="S200">
        <v>158</v>
      </c>
      <c r="T200">
        <v>158</v>
      </c>
      <c r="U200">
        <v>159</v>
      </c>
      <c r="V200">
        <v>159</v>
      </c>
      <c r="W200">
        <f>wzrost[[#This Row],[19lat]]-wzrost[[#This Row],[dlugosc_ur]]</f>
        <v>111</v>
      </c>
      <c r="X200">
        <f>wzrost[[#This Row],[19lat]]-wzrost[[#This Row],[15lat]]</f>
        <v>2</v>
      </c>
      <c r="Y200">
        <f>IF(wzrost[[#This Row],[1rok]]&lt;=5,IF(wzrost[[#This Row],[plec]]="ch",1,0),0)</f>
        <v>0</v>
      </c>
      <c r="Z200" s="1"/>
      <c r="AA200" s="1"/>
      <c r="AB200" s="1" t="e">
        <f>_xlfn.PERCENTILE.INC(wzrost[1rok],5)</f>
        <v>#NUM!</v>
      </c>
      <c r="BC200" s="6">
        <v>59</v>
      </c>
      <c r="BD200" s="6">
        <v>79</v>
      </c>
      <c r="BE200" s="6">
        <v>90</v>
      </c>
      <c r="BF200" s="6">
        <v>100</v>
      </c>
      <c r="BG200" s="6">
        <v>108</v>
      </c>
      <c r="BH200" s="6">
        <v>115</v>
      </c>
      <c r="BI200" s="6">
        <v>121</v>
      </c>
      <c r="BJ200" s="6">
        <v>127</v>
      </c>
      <c r="BK200" s="6">
        <v>133</v>
      </c>
      <c r="BL200" s="6">
        <v>139</v>
      </c>
      <c r="BM200" s="6">
        <v>144</v>
      </c>
      <c r="BN200" s="6">
        <v>150</v>
      </c>
      <c r="BO200" s="6">
        <v>156</v>
      </c>
      <c r="BP200" s="6">
        <v>164</v>
      </c>
      <c r="BQ200" s="6">
        <v>171</v>
      </c>
      <c r="BR200" s="6">
        <v>177</v>
      </c>
      <c r="BS200" s="6">
        <v>181</v>
      </c>
      <c r="BT200" s="6">
        <v>183</v>
      </c>
      <c r="BU200" s="6">
        <v>184</v>
      </c>
      <c r="BV200" s="6">
        <v>184</v>
      </c>
      <c r="BW200" s="7">
        <v>125</v>
      </c>
      <c r="BX200" s="11">
        <f t="shared" si="65"/>
        <v>20</v>
      </c>
      <c r="BY200" s="11">
        <f t="shared" si="66"/>
        <v>11</v>
      </c>
      <c r="BZ200" s="11">
        <f t="shared" si="67"/>
        <v>10</v>
      </c>
      <c r="CA200" s="11">
        <f t="shared" si="68"/>
        <v>8</v>
      </c>
      <c r="CB200" s="11">
        <f t="shared" si="69"/>
        <v>7</v>
      </c>
      <c r="CC200" s="11">
        <f t="shared" si="70"/>
        <v>6</v>
      </c>
      <c r="CD200" s="11">
        <f t="shared" si="71"/>
        <v>6</v>
      </c>
      <c r="CE200" s="11">
        <f t="shared" si="72"/>
        <v>6</v>
      </c>
      <c r="CF200" s="11">
        <f t="shared" si="73"/>
        <v>6</v>
      </c>
      <c r="CG200" s="11">
        <f t="shared" si="74"/>
        <v>5</v>
      </c>
      <c r="CH200" s="11">
        <f t="shared" si="75"/>
        <v>6</v>
      </c>
      <c r="CI200" s="11">
        <f t="shared" si="76"/>
        <v>6</v>
      </c>
      <c r="CJ200" s="11">
        <f t="shared" si="77"/>
        <v>8</v>
      </c>
      <c r="CK200" s="11">
        <f t="shared" si="78"/>
        <v>7</v>
      </c>
      <c r="CL200" s="11">
        <f t="shared" si="79"/>
        <v>6</v>
      </c>
      <c r="CM200" s="11">
        <f t="shared" si="80"/>
        <v>4</v>
      </c>
      <c r="CN200" s="11">
        <f t="shared" si="81"/>
        <v>2</v>
      </c>
      <c r="CO200" s="11">
        <f t="shared" si="82"/>
        <v>1</v>
      </c>
      <c r="CP200" s="11">
        <f t="shared" si="83"/>
        <v>0</v>
      </c>
      <c r="CS200" s="6">
        <v>55</v>
      </c>
      <c r="CT200" s="6">
        <v>73</v>
      </c>
      <c r="CU200" s="6">
        <v>89</v>
      </c>
      <c r="CV200" s="6">
        <v>99</v>
      </c>
      <c r="CW200" s="6">
        <v>107</v>
      </c>
      <c r="CX200" s="6">
        <v>114</v>
      </c>
      <c r="CY200" s="6">
        <v>119</v>
      </c>
      <c r="CZ200" s="6">
        <v>125</v>
      </c>
      <c r="DA200" s="6">
        <v>131</v>
      </c>
      <c r="DB200" s="6">
        <v>137</v>
      </c>
      <c r="DC200" s="6">
        <v>144</v>
      </c>
      <c r="DD200" s="6">
        <v>150</v>
      </c>
      <c r="DE200" s="6">
        <v>157</v>
      </c>
      <c r="DF200" s="6">
        <v>162</v>
      </c>
      <c r="DG200" s="6">
        <v>166</v>
      </c>
      <c r="DH200" s="6">
        <v>168</v>
      </c>
      <c r="DI200" s="6">
        <v>169</v>
      </c>
      <c r="DJ200" s="6">
        <v>169</v>
      </c>
      <c r="DK200" s="6">
        <v>169</v>
      </c>
      <c r="DL200" s="6">
        <v>169</v>
      </c>
      <c r="DM200" s="6">
        <v>114</v>
      </c>
      <c r="DN200" s="6">
        <f>Tabela2[[#This Row],[1rok]]-Tabela2[[#This Row],[dlugosc_ur]]</f>
        <v>18</v>
      </c>
      <c r="DO200" s="14">
        <f>Tabela2[[#This Row],[2lata]]-Tabela2[[#This Row],[1rok]]</f>
        <v>16</v>
      </c>
      <c r="DP200" s="14">
        <f>Tabela2[[#This Row],[3lata]]-Tabela2[[#This Row],[2lata]]</f>
        <v>10</v>
      </c>
      <c r="DQ200" s="14">
        <f>Tabela2[[#This Row],[4lata]]-Tabela2[[#This Row],[3lata]]</f>
        <v>8</v>
      </c>
      <c r="DR200" s="14">
        <f>Tabela2[[#This Row],[5lat]]-Tabela2[[#This Row],[4lata]]</f>
        <v>7</v>
      </c>
      <c r="DS200" s="14">
        <f>Tabela2[[#This Row],[6lat]]-Tabela2[[#This Row],[5lat]]</f>
        <v>5</v>
      </c>
      <c r="DT200" s="14">
        <f>Tabela2[[#This Row],[7lat]]-Tabela2[[#This Row],[6lat]]</f>
        <v>6</v>
      </c>
      <c r="DU200" s="14">
        <f>Tabela2[[#This Row],[8lat]]-Tabela2[[#This Row],[7lat]]</f>
        <v>6</v>
      </c>
      <c r="DV200" s="14">
        <f>Tabela2[[#This Row],[9lat]]-Tabela2[[#This Row],[8lat]]</f>
        <v>6</v>
      </c>
      <c r="DW200" s="14">
        <f>Tabela2[[#This Row],[10lat]]-Tabela2[[#This Row],[9lat]]</f>
        <v>7</v>
      </c>
      <c r="DX200" s="14">
        <f>Tabela2[[#This Row],[11lat]]-Tabela2[[#This Row],[10lat]]</f>
        <v>6</v>
      </c>
      <c r="DY200" s="14">
        <f>Tabela2[[#This Row],[12lat]]-Tabela2[[#This Row],[11lat]]</f>
        <v>7</v>
      </c>
      <c r="DZ200" s="14">
        <f>Tabela2[[#This Row],[13lat]]-Tabela2[[#This Row],[12lat]]</f>
        <v>5</v>
      </c>
      <c r="EA200" s="14">
        <f>Tabela2[[#This Row],[14lat]]-Tabela2[[#This Row],[13lat]]</f>
        <v>4</v>
      </c>
      <c r="EB200" s="14">
        <f>Tabela2[[#This Row],[15lat]]-Tabela2[[#This Row],[14lat]]</f>
        <v>2</v>
      </c>
      <c r="EC200" s="14">
        <f>Tabela2[[#This Row],[16lat]]-Tabela2[[#This Row],[15lat]]</f>
        <v>1</v>
      </c>
      <c r="ED200" s="14">
        <f>Tabela2[[#This Row],[17 lat]]-Tabela2[[#This Row],[16lat]]</f>
        <v>0</v>
      </c>
      <c r="EE200" s="14">
        <f>Tabela2[[#This Row],[18lat]]-Tabela2[[#This Row],[17 lat]]</f>
        <v>0</v>
      </c>
      <c r="EF200" s="14">
        <f>Tabela2[[#This Row],[19lat]]-Tabela2[[#This Row],[18lat]]</f>
        <v>0</v>
      </c>
    </row>
    <row r="201" spans="1:136" x14ac:dyDescent="0.25">
      <c r="A201">
        <v>2011</v>
      </c>
      <c r="B201" s="1" t="s">
        <v>22</v>
      </c>
      <c r="C201">
        <v>50</v>
      </c>
      <c r="D201">
        <v>68</v>
      </c>
      <c r="E201">
        <v>84</v>
      </c>
      <c r="F201">
        <v>93</v>
      </c>
      <c r="G201">
        <v>101</v>
      </c>
      <c r="H201">
        <v>107</v>
      </c>
      <c r="I201">
        <v>113</v>
      </c>
      <c r="J201">
        <v>118</v>
      </c>
      <c r="K201">
        <v>124</v>
      </c>
      <c r="L201">
        <v>130</v>
      </c>
      <c r="M201">
        <v>136</v>
      </c>
      <c r="N201">
        <v>142</v>
      </c>
      <c r="O201">
        <v>148</v>
      </c>
      <c r="P201">
        <v>153</v>
      </c>
      <c r="Q201">
        <v>157</v>
      </c>
      <c r="R201">
        <v>159</v>
      </c>
      <c r="S201">
        <v>160</v>
      </c>
      <c r="T201">
        <v>160</v>
      </c>
      <c r="U201">
        <v>161</v>
      </c>
      <c r="V201">
        <v>161</v>
      </c>
      <c r="W201">
        <f>wzrost[[#This Row],[19lat]]-wzrost[[#This Row],[dlugosc_ur]]</f>
        <v>111</v>
      </c>
      <c r="X201">
        <f>wzrost[[#This Row],[19lat]]-wzrost[[#This Row],[15lat]]</f>
        <v>2</v>
      </c>
      <c r="Y201">
        <f>IF(wzrost[[#This Row],[1rok]]&lt;=5,IF(wzrost[[#This Row],[plec]]="ch",1,0),0)</f>
        <v>0</v>
      </c>
      <c r="Z201" s="1"/>
      <c r="AA201" s="1"/>
      <c r="AB201" s="1" t="e">
        <f>_xlfn.PERCENTILE.INC(wzrost[1rok],5)</f>
        <v>#NUM!</v>
      </c>
      <c r="BC201" s="8">
        <v>54</v>
      </c>
      <c r="BD201" s="8">
        <v>75</v>
      </c>
      <c r="BE201" s="8">
        <v>88</v>
      </c>
      <c r="BF201" s="8">
        <v>97</v>
      </c>
      <c r="BG201" s="8">
        <v>105</v>
      </c>
      <c r="BH201" s="8">
        <v>112</v>
      </c>
      <c r="BI201" s="8">
        <v>118</v>
      </c>
      <c r="BJ201" s="8">
        <v>123</v>
      </c>
      <c r="BK201" s="8">
        <v>129</v>
      </c>
      <c r="BL201" s="8">
        <v>135</v>
      </c>
      <c r="BM201" s="8">
        <v>140</v>
      </c>
      <c r="BN201" s="8">
        <v>145</v>
      </c>
      <c r="BO201" s="8">
        <v>151</v>
      </c>
      <c r="BP201" s="8">
        <v>158</v>
      </c>
      <c r="BQ201" s="8">
        <v>166</v>
      </c>
      <c r="BR201" s="8">
        <v>172</v>
      </c>
      <c r="BS201" s="8">
        <v>176</v>
      </c>
      <c r="BT201" s="8">
        <v>178</v>
      </c>
      <c r="BU201" s="8">
        <v>179</v>
      </c>
      <c r="BV201" s="8">
        <v>179</v>
      </c>
      <c r="BW201" s="9">
        <v>125</v>
      </c>
      <c r="BX201" s="11">
        <f t="shared" si="65"/>
        <v>21</v>
      </c>
      <c r="BY201" s="11">
        <f t="shared" si="66"/>
        <v>13</v>
      </c>
      <c r="BZ201" s="11">
        <f t="shared" si="67"/>
        <v>9</v>
      </c>
      <c r="CA201" s="11">
        <f t="shared" si="68"/>
        <v>8</v>
      </c>
      <c r="CB201" s="11">
        <f t="shared" si="69"/>
        <v>7</v>
      </c>
      <c r="CC201" s="11">
        <f t="shared" si="70"/>
        <v>6</v>
      </c>
      <c r="CD201" s="11">
        <f t="shared" si="71"/>
        <v>5</v>
      </c>
      <c r="CE201" s="11">
        <f t="shared" si="72"/>
        <v>6</v>
      </c>
      <c r="CF201" s="11">
        <f t="shared" si="73"/>
        <v>6</v>
      </c>
      <c r="CG201" s="11">
        <f t="shared" si="74"/>
        <v>5</v>
      </c>
      <c r="CH201" s="11">
        <f t="shared" si="75"/>
        <v>5</v>
      </c>
      <c r="CI201" s="11">
        <f t="shared" si="76"/>
        <v>6</v>
      </c>
      <c r="CJ201" s="11">
        <f t="shared" si="77"/>
        <v>7</v>
      </c>
      <c r="CK201" s="11">
        <f t="shared" si="78"/>
        <v>8</v>
      </c>
      <c r="CL201" s="11">
        <f t="shared" si="79"/>
        <v>6</v>
      </c>
      <c r="CM201" s="11">
        <f t="shared" si="80"/>
        <v>4</v>
      </c>
      <c r="CN201" s="11">
        <f t="shared" si="81"/>
        <v>2</v>
      </c>
      <c r="CO201" s="11">
        <f t="shared" si="82"/>
        <v>1</v>
      </c>
      <c r="CP201" s="11">
        <f t="shared" si="83"/>
        <v>0</v>
      </c>
      <c r="CS201" s="8">
        <v>52</v>
      </c>
      <c r="CT201" s="8">
        <v>70</v>
      </c>
      <c r="CU201" s="8">
        <v>87</v>
      </c>
      <c r="CV201" s="8">
        <v>97</v>
      </c>
      <c r="CW201" s="8">
        <v>105</v>
      </c>
      <c r="CX201" s="8">
        <v>111</v>
      </c>
      <c r="CY201" s="8">
        <v>117</v>
      </c>
      <c r="CZ201" s="8">
        <v>123</v>
      </c>
      <c r="DA201" s="8">
        <v>129</v>
      </c>
      <c r="DB201" s="8">
        <v>135</v>
      </c>
      <c r="DC201" s="8">
        <v>141</v>
      </c>
      <c r="DD201" s="8">
        <v>148</v>
      </c>
      <c r="DE201" s="8">
        <v>154</v>
      </c>
      <c r="DF201" s="8">
        <v>159</v>
      </c>
      <c r="DG201" s="8">
        <v>163</v>
      </c>
      <c r="DH201" s="8">
        <v>165</v>
      </c>
      <c r="DI201" s="8">
        <v>165</v>
      </c>
      <c r="DJ201" s="8">
        <v>166</v>
      </c>
      <c r="DK201" s="8">
        <v>166</v>
      </c>
      <c r="DL201" s="8">
        <v>166</v>
      </c>
      <c r="DM201" s="8">
        <v>114</v>
      </c>
      <c r="DN201" s="6">
        <f>Tabela2[[#This Row],[1rok]]-Tabela2[[#This Row],[dlugosc_ur]]</f>
        <v>18</v>
      </c>
      <c r="DO201" s="14">
        <f>Tabela2[[#This Row],[2lata]]-Tabela2[[#This Row],[1rok]]</f>
        <v>17</v>
      </c>
      <c r="DP201" s="14">
        <f>Tabela2[[#This Row],[3lata]]-Tabela2[[#This Row],[2lata]]</f>
        <v>10</v>
      </c>
      <c r="DQ201" s="14">
        <f>Tabela2[[#This Row],[4lata]]-Tabela2[[#This Row],[3lata]]</f>
        <v>8</v>
      </c>
      <c r="DR201" s="14">
        <f>Tabela2[[#This Row],[5lat]]-Tabela2[[#This Row],[4lata]]</f>
        <v>6</v>
      </c>
      <c r="DS201" s="14">
        <f>Tabela2[[#This Row],[6lat]]-Tabela2[[#This Row],[5lat]]</f>
        <v>6</v>
      </c>
      <c r="DT201" s="14">
        <f>Tabela2[[#This Row],[7lat]]-Tabela2[[#This Row],[6lat]]</f>
        <v>6</v>
      </c>
      <c r="DU201" s="14">
        <f>Tabela2[[#This Row],[8lat]]-Tabela2[[#This Row],[7lat]]</f>
        <v>6</v>
      </c>
      <c r="DV201" s="14">
        <f>Tabela2[[#This Row],[9lat]]-Tabela2[[#This Row],[8lat]]</f>
        <v>6</v>
      </c>
      <c r="DW201" s="14">
        <f>Tabela2[[#This Row],[10lat]]-Tabela2[[#This Row],[9lat]]</f>
        <v>6</v>
      </c>
      <c r="DX201" s="14">
        <f>Tabela2[[#This Row],[11lat]]-Tabela2[[#This Row],[10lat]]</f>
        <v>7</v>
      </c>
      <c r="DY201" s="14">
        <f>Tabela2[[#This Row],[12lat]]-Tabela2[[#This Row],[11lat]]</f>
        <v>6</v>
      </c>
      <c r="DZ201" s="14">
        <f>Tabela2[[#This Row],[13lat]]-Tabela2[[#This Row],[12lat]]</f>
        <v>5</v>
      </c>
      <c r="EA201" s="14">
        <f>Tabela2[[#This Row],[14lat]]-Tabela2[[#This Row],[13lat]]</f>
        <v>4</v>
      </c>
      <c r="EB201" s="14">
        <f>Tabela2[[#This Row],[15lat]]-Tabela2[[#This Row],[14lat]]</f>
        <v>2</v>
      </c>
      <c r="EC201" s="14">
        <f>Tabela2[[#This Row],[16lat]]-Tabela2[[#This Row],[15lat]]</f>
        <v>0</v>
      </c>
      <c r="ED201" s="14">
        <f>Tabela2[[#This Row],[17 lat]]-Tabela2[[#This Row],[16lat]]</f>
        <v>1</v>
      </c>
      <c r="EE201" s="14">
        <f>Tabela2[[#This Row],[18lat]]-Tabela2[[#This Row],[17 lat]]</f>
        <v>0</v>
      </c>
      <c r="EF201" s="14">
        <f>Tabela2[[#This Row],[19lat]]-Tabela2[[#This Row],[18lat]]</f>
        <v>0</v>
      </c>
    </row>
    <row r="202" spans="1:136" x14ac:dyDescent="0.25">
      <c r="A202">
        <v>2018</v>
      </c>
      <c r="B202" s="1" t="s">
        <v>22</v>
      </c>
      <c r="C202">
        <v>48</v>
      </c>
      <c r="D202">
        <v>67</v>
      </c>
      <c r="E202">
        <v>84</v>
      </c>
      <c r="F202">
        <v>93</v>
      </c>
      <c r="G202">
        <v>100</v>
      </c>
      <c r="H202">
        <v>106</v>
      </c>
      <c r="I202">
        <v>112</v>
      </c>
      <c r="J202">
        <v>117</v>
      </c>
      <c r="K202">
        <v>123</v>
      </c>
      <c r="L202">
        <v>128</v>
      </c>
      <c r="M202">
        <v>134</v>
      </c>
      <c r="N202">
        <v>141</v>
      </c>
      <c r="O202">
        <v>147</v>
      </c>
      <c r="P202">
        <v>152</v>
      </c>
      <c r="Q202">
        <v>155</v>
      </c>
      <c r="R202">
        <v>157</v>
      </c>
      <c r="S202">
        <v>158</v>
      </c>
      <c r="T202">
        <v>159</v>
      </c>
      <c r="U202">
        <v>159</v>
      </c>
      <c r="V202">
        <v>159</v>
      </c>
      <c r="W202">
        <f>wzrost[[#This Row],[19lat]]-wzrost[[#This Row],[dlugosc_ur]]</f>
        <v>111</v>
      </c>
      <c r="X202">
        <f>wzrost[[#This Row],[19lat]]-wzrost[[#This Row],[15lat]]</f>
        <v>2</v>
      </c>
      <c r="Y202">
        <f>IF(wzrost[[#This Row],[1rok]]&lt;=5,IF(wzrost[[#This Row],[plec]]="ch",1,0),0)</f>
        <v>0</v>
      </c>
      <c r="Z202" s="1"/>
      <c r="AA202" s="1"/>
      <c r="AB202" s="1" t="e">
        <f>_xlfn.PERCENTILE.INC(wzrost[1rok],5)</f>
        <v>#NUM!</v>
      </c>
      <c r="BC202" s="6">
        <v>56</v>
      </c>
      <c r="BD202" s="6">
        <v>77</v>
      </c>
      <c r="BE202" s="6">
        <v>89</v>
      </c>
      <c r="BF202" s="6">
        <v>98</v>
      </c>
      <c r="BG202" s="6">
        <v>106</v>
      </c>
      <c r="BH202" s="6">
        <v>112</v>
      </c>
      <c r="BI202" s="6">
        <v>119</v>
      </c>
      <c r="BJ202" s="6">
        <v>125</v>
      </c>
      <c r="BK202" s="6">
        <v>130</v>
      </c>
      <c r="BL202" s="6">
        <v>136</v>
      </c>
      <c r="BM202" s="6">
        <v>141</v>
      </c>
      <c r="BN202" s="6">
        <v>146</v>
      </c>
      <c r="BO202" s="6">
        <v>153</v>
      </c>
      <c r="BP202" s="6">
        <v>160</v>
      </c>
      <c r="BQ202" s="6">
        <v>167</v>
      </c>
      <c r="BR202" s="6">
        <v>173</v>
      </c>
      <c r="BS202" s="6">
        <v>177</v>
      </c>
      <c r="BT202" s="6">
        <v>180</v>
      </c>
      <c r="BU202" s="6">
        <v>180</v>
      </c>
      <c r="BV202" s="6">
        <v>181</v>
      </c>
      <c r="BW202" s="7">
        <v>125</v>
      </c>
      <c r="BX202" s="11">
        <f t="shared" si="65"/>
        <v>21</v>
      </c>
      <c r="BY202" s="11">
        <f t="shared" si="66"/>
        <v>12</v>
      </c>
      <c r="BZ202" s="11">
        <f t="shared" si="67"/>
        <v>9</v>
      </c>
      <c r="CA202" s="11">
        <f t="shared" si="68"/>
        <v>8</v>
      </c>
      <c r="CB202" s="11">
        <f t="shared" si="69"/>
        <v>6</v>
      </c>
      <c r="CC202" s="11">
        <f t="shared" si="70"/>
        <v>7</v>
      </c>
      <c r="CD202" s="11">
        <f t="shared" si="71"/>
        <v>6</v>
      </c>
      <c r="CE202" s="11">
        <f t="shared" si="72"/>
        <v>5</v>
      </c>
      <c r="CF202" s="11">
        <f t="shared" si="73"/>
        <v>6</v>
      </c>
      <c r="CG202" s="11">
        <f t="shared" si="74"/>
        <v>5</v>
      </c>
      <c r="CH202" s="11">
        <f t="shared" si="75"/>
        <v>5</v>
      </c>
      <c r="CI202" s="11">
        <f t="shared" si="76"/>
        <v>7</v>
      </c>
      <c r="CJ202" s="11">
        <f t="shared" si="77"/>
        <v>7</v>
      </c>
      <c r="CK202" s="11">
        <f t="shared" si="78"/>
        <v>7</v>
      </c>
      <c r="CL202" s="11">
        <f t="shared" si="79"/>
        <v>6</v>
      </c>
      <c r="CM202" s="11">
        <f t="shared" si="80"/>
        <v>4</v>
      </c>
      <c r="CN202" s="11">
        <f t="shared" si="81"/>
        <v>3</v>
      </c>
      <c r="CO202" s="11">
        <f t="shared" si="82"/>
        <v>0</v>
      </c>
      <c r="CP202" s="11">
        <f t="shared" si="83"/>
        <v>1</v>
      </c>
      <c r="CS202" s="6">
        <v>49</v>
      </c>
      <c r="CT202" s="6">
        <v>67</v>
      </c>
      <c r="CU202" s="6">
        <v>85</v>
      </c>
      <c r="CV202" s="6">
        <v>95</v>
      </c>
      <c r="CW202" s="6">
        <v>102</v>
      </c>
      <c r="CX202" s="6">
        <v>109</v>
      </c>
      <c r="CY202" s="6">
        <v>115</v>
      </c>
      <c r="CZ202" s="6">
        <v>120</v>
      </c>
      <c r="DA202" s="6">
        <v>126</v>
      </c>
      <c r="DB202" s="6">
        <v>132</v>
      </c>
      <c r="DC202" s="6">
        <v>138</v>
      </c>
      <c r="DD202" s="6">
        <v>145</v>
      </c>
      <c r="DE202" s="6">
        <v>151</v>
      </c>
      <c r="DF202" s="6">
        <v>156</v>
      </c>
      <c r="DG202" s="6">
        <v>159</v>
      </c>
      <c r="DH202" s="6">
        <v>161</v>
      </c>
      <c r="DI202" s="6">
        <v>162</v>
      </c>
      <c r="DJ202" s="6">
        <v>163</v>
      </c>
      <c r="DK202" s="6">
        <v>163</v>
      </c>
      <c r="DL202" s="6">
        <v>163</v>
      </c>
      <c r="DM202" s="6">
        <v>114</v>
      </c>
      <c r="DN202" s="6">
        <f>Tabela2[[#This Row],[1rok]]-Tabela2[[#This Row],[dlugosc_ur]]</f>
        <v>18</v>
      </c>
      <c r="DO202" s="14">
        <f>Tabela2[[#This Row],[2lata]]-Tabela2[[#This Row],[1rok]]</f>
        <v>18</v>
      </c>
      <c r="DP202" s="14">
        <f>Tabela2[[#This Row],[3lata]]-Tabela2[[#This Row],[2lata]]</f>
        <v>10</v>
      </c>
      <c r="DQ202" s="14">
        <f>Tabela2[[#This Row],[4lata]]-Tabela2[[#This Row],[3lata]]</f>
        <v>7</v>
      </c>
      <c r="DR202" s="14">
        <f>Tabela2[[#This Row],[5lat]]-Tabela2[[#This Row],[4lata]]</f>
        <v>7</v>
      </c>
      <c r="DS202" s="14">
        <f>Tabela2[[#This Row],[6lat]]-Tabela2[[#This Row],[5lat]]</f>
        <v>6</v>
      </c>
      <c r="DT202" s="14">
        <f>Tabela2[[#This Row],[7lat]]-Tabela2[[#This Row],[6lat]]</f>
        <v>5</v>
      </c>
      <c r="DU202" s="14">
        <f>Tabela2[[#This Row],[8lat]]-Tabela2[[#This Row],[7lat]]</f>
        <v>6</v>
      </c>
      <c r="DV202" s="14">
        <f>Tabela2[[#This Row],[9lat]]-Tabela2[[#This Row],[8lat]]</f>
        <v>6</v>
      </c>
      <c r="DW202" s="14">
        <f>Tabela2[[#This Row],[10lat]]-Tabela2[[#This Row],[9lat]]</f>
        <v>6</v>
      </c>
      <c r="DX202" s="14">
        <f>Tabela2[[#This Row],[11lat]]-Tabela2[[#This Row],[10lat]]</f>
        <v>7</v>
      </c>
      <c r="DY202" s="14">
        <f>Tabela2[[#This Row],[12lat]]-Tabela2[[#This Row],[11lat]]</f>
        <v>6</v>
      </c>
      <c r="DZ202" s="14">
        <f>Tabela2[[#This Row],[13lat]]-Tabela2[[#This Row],[12lat]]</f>
        <v>5</v>
      </c>
      <c r="EA202" s="14">
        <f>Tabela2[[#This Row],[14lat]]-Tabela2[[#This Row],[13lat]]</f>
        <v>3</v>
      </c>
      <c r="EB202" s="14">
        <f>Tabela2[[#This Row],[15lat]]-Tabela2[[#This Row],[14lat]]</f>
        <v>2</v>
      </c>
      <c r="EC202" s="14">
        <f>Tabela2[[#This Row],[16lat]]-Tabela2[[#This Row],[15lat]]</f>
        <v>1</v>
      </c>
      <c r="ED202" s="14">
        <f>Tabela2[[#This Row],[17 lat]]-Tabela2[[#This Row],[16lat]]</f>
        <v>1</v>
      </c>
      <c r="EE202" s="14">
        <f>Tabela2[[#This Row],[18lat]]-Tabela2[[#This Row],[17 lat]]</f>
        <v>0</v>
      </c>
      <c r="EF202" s="14">
        <f>Tabela2[[#This Row],[19lat]]-Tabela2[[#This Row],[18lat]]</f>
        <v>0</v>
      </c>
    </row>
    <row r="203" spans="1:136" x14ac:dyDescent="0.25">
      <c r="A203">
        <v>2049</v>
      </c>
      <c r="B203" s="1" t="s">
        <v>22</v>
      </c>
      <c r="C203">
        <v>49</v>
      </c>
      <c r="D203">
        <v>67</v>
      </c>
      <c r="E203">
        <v>84</v>
      </c>
      <c r="F203">
        <v>93</v>
      </c>
      <c r="G203">
        <v>100</v>
      </c>
      <c r="H203">
        <v>107</v>
      </c>
      <c r="I203">
        <v>112</v>
      </c>
      <c r="J203">
        <v>118</v>
      </c>
      <c r="K203">
        <v>123</v>
      </c>
      <c r="L203">
        <v>129</v>
      </c>
      <c r="M203">
        <v>135</v>
      </c>
      <c r="N203">
        <v>141</v>
      </c>
      <c r="O203">
        <v>147</v>
      </c>
      <c r="P203">
        <v>153</v>
      </c>
      <c r="Q203">
        <v>156</v>
      </c>
      <c r="R203">
        <v>158</v>
      </c>
      <c r="S203">
        <v>159</v>
      </c>
      <c r="T203">
        <v>159</v>
      </c>
      <c r="U203">
        <v>160</v>
      </c>
      <c r="V203">
        <v>160</v>
      </c>
      <c r="W203">
        <f>wzrost[[#This Row],[19lat]]-wzrost[[#This Row],[dlugosc_ur]]</f>
        <v>111</v>
      </c>
      <c r="X203">
        <f>wzrost[[#This Row],[19lat]]-wzrost[[#This Row],[15lat]]</f>
        <v>2</v>
      </c>
      <c r="Y203">
        <f>IF(wzrost[[#This Row],[1rok]]&lt;=5,IF(wzrost[[#This Row],[plec]]="ch",1,0),0)</f>
        <v>0</v>
      </c>
      <c r="Z203" s="1"/>
      <c r="AA203" s="1"/>
      <c r="AB203" s="1" t="e">
        <f>_xlfn.PERCENTILE.INC(wzrost[1rok],5)</f>
        <v>#NUM!</v>
      </c>
      <c r="BC203" s="8">
        <v>53</v>
      </c>
      <c r="BD203" s="8">
        <v>75</v>
      </c>
      <c r="BE203" s="8">
        <v>88</v>
      </c>
      <c r="BF203" s="8">
        <v>97</v>
      </c>
      <c r="BG203" s="8">
        <v>104</v>
      </c>
      <c r="BH203" s="8">
        <v>111</v>
      </c>
      <c r="BI203" s="8">
        <v>117</v>
      </c>
      <c r="BJ203" s="8">
        <v>123</v>
      </c>
      <c r="BK203" s="8">
        <v>128</v>
      </c>
      <c r="BL203" s="8">
        <v>134</v>
      </c>
      <c r="BM203" s="8">
        <v>139</v>
      </c>
      <c r="BN203" s="8">
        <v>144</v>
      </c>
      <c r="BO203" s="8">
        <v>151</v>
      </c>
      <c r="BP203" s="8">
        <v>158</v>
      </c>
      <c r="BQ203" s="8">
        <v>165</v>
      </c>
      <c r="BR203" s="8">
        <v>171</v>
      </c>
      <c r="BS203" s="8">
        <v>175</v>
      </c>
      <c r="BT203" s="8">
        <v>177</v>
      </c>
      <c r="BU203" s="8">
        <v>178</v>
      </c>
      <c r="BV203" s="8">
        <v>178</v>
      </c>
      <c r="BW203" s="9">
        <v>125</v>
      </c>
      <c r="BX203" s="11">
        <f t="shared" si="65"/>
        <v>22</v>
      </c>
      <c r="BY203" s="11">
        <f t="shared" si="66"/>
        <v>13</v>
      </c>
      <c r="BZ203" s="11">
        <f t="shared" si="67"/>
        <v>9</v>
      </c>
      <c r="CA203" s="11">
        <f t="shared" si="68"/>
        <v>7</v>
      </c>
      <c r="CB203" s="11">
        <f t="shared" si="69"/>
        <v>7</v>
      </c>
      <c r="CC203" s="11">
        <f t="shared" si="70"/>
        <v>6</v>
      </c>
      <c r="CD203" s="11">
        <f t="shared" si="71"/>
        <v>6</v>
      </c>
      <c r="CE203" s="11">
        <f t="shared" si="72"/>
        <v>5</v>
      </c>
      <c r="CF203" s="11">
        <f t="shared" si="73"/>
        <v>6</v>
      </c>
      <c r="CG203" s="11">
        <f t="shared" si="74"/>
        <v>5</v>
      </c>
      <c r="CH203" s="11">
        <f t="shared" si="75"/>
        <v>5</v>
      </c>
      <c r="CI203" s="11">
        <f t="shared" si="76"/>
        <v>7</v>
      </c>
      <c r="CJ203" s="11">
        <f t="shared" si="77"/>
        <v>7</v>
      </c>
      <c r="CK203" s="11">
        <f t="shared" si="78"/>
        <v>7</v>
      </c>
      <c r="CL203" s="11">
        <f t="shared" si="79"/>
        <v>6</v>
      </c>
      <c r="CM203" s="11">
        <f t="shared" si="80"/>
        <v>4</v>
      </c>
      <c r="CN203" s="11">
        <f t="shared" si="81"/>
        <v>2</v>
      </c>
      <c r="CO203" s="11">
        <f t="shared" si="82"/>
        <v>1</v>
      </c>
      <c r="CP203" s="11">
        <f t="shared" si="83"/>
        <v>0</v>
      </c>
      <c r="CS203" s="8">
        <v>54</v>
      </c>
      <c r="CT203" s="8">
        <v>74</v>
      </c>
      <c r="CU203" s="8">
        <v>88</v>
      </c>
      <c r="CV203" s="8">
        <v>98</v>
      </c>
      <c r="CW203" s="8">
        <v>105</v>
      </c>
      <c r="CX203" s="8">
        <v>112</v>
      </c>
      <c r="CY203" s="8">
        <v>118</v>
      </c>
      <c r="CZ203" s="8">
        <v>124</v>
      </c>
      <c r="DA203" s="8">
        <v>130</v>
      </c>
      <c r="DB203" s="8">
        <v>136</v>
      </c>
      <c r="DC203" s="8">
        <v>142</v>
      </c>
      <c r="DD203" s="8">
        <v>149</v>
      </c>
      <c r="DE203" s="8">
        <v>155</v>
      </c>
      <c r="DF203" s="8">
        <v>161</v>
      </c>
      <c r="DG203" s="8">
        <v>164</v>
      </c>
      <c r="DH203" s="8">
        <v>166</v>
      </c>
      <c r="DI203" s="8">
        <v>167</v>
      </c>
      <c r="DJ203" s="8">
        <v>168</v>
      </c>
      <c r="DK203" s="8">
        <v>168</v>
      </c>
      <c r="DL203" s="8">
        <v>168</v>
      </c>
      <c r="DM203" s="8">
        <v>114</v>
      </c>
      <c r="DN203" s="6">
        <f>Tabela2[[#This Row],[1rok]]-Tabela2[[#This Row],[dlugosc_ur]]</f>
        <v>20</v>
      </c>
      <c r="DO203" s="14">
        <f>Tabela2[[#This Row],[2lata]]-Tabela2[[#This Row],[1rok]]</f>
        <v>14</v>
      </c>
      <c r="DP203" s="14">
        <f>Tabela2[[#This Row],[3lata]]-Tabela2[[#This Row],[2lata]]</f>
        <v>10</v>
      </c>
      <c r="DQ203" s="14">
        <f>Tabela2[[#This Row],[4lata]]-Tabela2[[#This Row],[3lata]]</f>
        <v>7</v>
      </c>
      <c r="DR203" s="14">
        <f>Tabela2[[#This Row],[5lat]]-Tabela2[[#This Row],[4lata]]</f>
        <v>7</v>
      </c>
      <c r="DS203" s="14">
        <f>Tabela2[[#This Row],[6lat]]-Tabela2[[#This Row],[5lat]]</f>
        <v>6</v>
      </c>
      <c r="DT203" s="14">
        <f>Tabela2[[#This Row],[7lat]]-Tabela2[[#This Row],[6lat]]</f>
        <v>6</v>
      </c>
      <c r="DU203" s="14">
        <f>Tabela2[[#This Row],[8lat]]-Tabela2[[#This Row],[7lat]]</f>
        <v>6</v>
      </c>
      <c r="DV203" s="14">
        <f>Tabela2[[#This Row],[9lat]]-Tabela2[[#This Row],[8lat]]</f>
        <v>6</v>
      </c>
      <c r="DW203" s="14">
        <f>Tabela2[[#This Row],[10lat]]-Tabela2[[#This Row],[9lat]]</f>
        <v>6</v>
      </c>
      <c r="DX203" s="14">
        <f>Tabela2[[#This Row],[11lat]]-Tabela2[[#This Row],[10lat]]</f>
        <v>7</v>
      </c>
      <c r="DY203" s="14">
        <f>Tabela2[[#This Row],[12lat]]-Tabela2[[#This Row],[11lat]]</f>
        <v>6</v>
      </c>
      <c r="DZ203" s="14">
        <f>Tabela2[[#This Row],[13lat]]-Tabela2[[#This Row],[12lat]]</f>
        <v>6</v>
      </c>
      <c r="EA203" s="14">
        <f>Tabela2[[#This Row],[14lat]]-Tabela2[[#This Row],[13lat]]</f>
        <v>3</v>
      </c>
      <c r="EB203" s="14">
        <f>Tabela2[[#This Row],[15lat]]-Tabela2[[#This Row],[14lat]]</f>
        <v>2</v>
      </c>
      <c r="EC203" s="14">
        <f>Tabela2[[#This Row],[16lat]]-Tabela2[[#This Row],[15lat]]</f>
        <v>1</v>
      </c>
      <c r="ED203" s="14">
        <f>Tabela2[[#This Row],[17 lat]]-Tabela2[[#This Row],[16lat]]</f>
        <v>1</v>
      </c>
      <c r="EE203" s="14">
        <f>Tabela2[[#This Row],[18lat]]-Tabela2[[#This Row],[17 lat]]</f>
        <v>0</v>
      </c>
      <c r="EF203" s="14">
        <f>Tabela2[[#This Row],[19lat]]-Tabela2[[#This Row],[18lat]]</f>
        <v>0</v>
      </c>
    </row>
    <row r="204" spans="1:136" x14ac:dyDescent="0.25">
      <c r="A204">
        <v>2050</v>
      </c>
      <c r="B204" s="1" t="s">
        <v>22</v>
      </c>
      <c r="C204">
        <v>50</v>
      </c>
      <c r="D204">
        <v>68</v>
      </c>
      <c r="E204">
        <v>84</v>
      </c>
      <c r="F204">
        <v>93</v>
      </c>
      <c r="G204">
        <v>101</v>
      </c>
      <c r="H204">
        <v>107</v>
      </c>
      <c r="I204">
        <v>113</v>
      </c>
      <c r="J204">
        <v>118</v>
      </c>
      <c r="K204">
        <v>124</v>
      </c>
      <c r="L204">
        <v>130</v>
      </c>
      <c r="M204">
        <v>136</v>
      </c>
      <c r="N204">
        <v>142</v>
      </c>
      <c r="O204">
        <v>148</v>
      </c>
      <c r="P204">
        <v>153</v>
      </c>
      <c r="Q204">
        <v>157</v>
      </c>
      <c r="R204">
        <v>159</v>
      </c>
      <c r="S204">
        <v>160</v>
      </c>
      <c r="T204">
        <v>160</v>
      </c>
      <c r="U204">
        <v>161</v>
      </c>
      <c r="V204">
        <v>161</v>
      </c>
      <c r="W204">
        <f>wzrost[[#This Row],[19lat]]-wzrost[[#This Row],[dlugosc_ur]]</f>
        <v>111</v>
      </c>
      <c r="X204">
        <f>wzrost[[#This Row],[19lat]]-wzrost[[#This Row],[15lat]]</f>
        <v>2</v>
      </c>
      <c r="Y204">
        <f>IF(wzrost[[#This Row],[1rok]]&lt;=5,IF(wzrost[[#This Row],[plec]]="ch",1,0),0)</f>
        <v>0</v>
      </c>
      <c r="Z204" s="1"/>
      <c r="AA204" s="1"/>
      <c r="AB204" s="1" t="e">
        <f>_xlfn.PERCENTILE.INC(wzrost[1rok],5)</f>
        <v>#NUM!</v>
      </c>
      <c r="BC204" s="6">
        <v>57</v>
      </c>
      <c r="BD204" s="6">
        <v>78</v>
      </c>
      <c r="BE204" s="6">
        <v>89</v>
      </c>
      <c r="BF204" s="6">
        <v>99</v>
      </c>
      <c r="BG204" s="6">
        <v>106</v>
      </c>
      <c r="BH204" s="6">
        <v>113</v>
      </c>
      <c r="BI204" s="6">
        <v>119</v>
      </c>
      <c r="BJ204" s="6">
        <v>125</v>
      </c>
      <c r="BK204" s="6">
        <v>131</v>
      </c>
      <c r="BL204" s="6">
        <v>136</v>
      </c>
      <c r="BM204" s="6">
        <v>142</v>
      </c>
      <c r="BN204" s="6">
        <v>147</v>
      </c>
      <c r="BO204" s="6">
        <v>153</v>
      </c>
      <c r="BP204" s="6">
        <v>161</v>
      </c>
      <c r="BQ204" s="6">
        <v>168</v>
      </c>
      <c r="BR204" s="6">
        <v>174</v>
      </c>
      <c r="BS204" s="6">
        <v>178</v>
      </c>
      <c r="BT204" s="6">
        <v>180</v>
      </c>
      <c r="BU204" s="6">
        <v>181</v>
      </c>
      <c r="BV204" s="6">
        <v>182</v>
      </c>
      <c r="BW204" s="7">
        <v>125</v>
      </c>
      <c r="BX204" s="11">
        <f t="shared" si="65"/>
        <v>21</v>
      </c>
      <c r="BY204" s="11">
        <f t="shared" si="66"/>
        <v>11</v>
      </c>
      <c r="BZ204" s="11">
        <f t="shared" si="67"/>
        <v>10</v>
      </c>
      <c r="CA204" s="11">
        <f t="shared" si="68"/>
        <v>7</v>
      </c>
      <c r="CB204" s="11">
        <f t="shared" si="69"/>
        <v>7</v>
      </c>
      <c r="CC204" s="11">
        <f t="shared" si="70"/>
        <v>6</v>
      </c>
      <c r="CD204" s="11">
        <f t="shared" si="71"/>
        <v>6</v>
      </c>
      <c r="CE204" s="11">
        <f t="shared" si="72"/>
        <v>6</v>
      </c>
      <c r="CF204" s="11">
        <f t="shared" si="73"/>
        <v>5</v>
      </c>
      <c r="CG204" s="11">
        <f t="shared" si="74"/>
        <v>6</v>
      </c>
      <c r="CH204" s="11">
        <f t="shared" si="75"/>
        <v>5</v>
      </c>
      <c r="CI204" s="11">
        <f t="shared" si="76"/>
        <v>6</v>
      </c>
      <c r="CJ204" s="11">
        <f t="shared" si="77"/>
        <v>8</v>
      </c>
      <c r="CK204" s="11">
        <f t="shared" si="78"/>
        <v>7</v>
      </c>
      <c r="CL204" s="11">
        <f t="shared" si="79"/>
        <v>6</v>
      </c>
      <c r="CM204" s="11">
        <f t="shared" si="80"/>
        <v>4</v>
      </c>
      <c r="CN204" s="11">
        <f t="shared" si="81"/>
        <v>2</v>
      </c>
      <c r="CO204" s="11">
        <f t="shared" si="82"/>
        <v>1</v>
      </c>
      <c r="CP204" s="11">
        <f t="shared" si="83"/>
        <v>1</v>
      </c>
      <c r="CS204" s="6">
        <v>52</v>
      </c>
      <c r="CT204" s="6">
        <v>72</v>
      </c>
      <c r="CU204" s="6">
        <v>87</v>
      </c>
      <c r="CV204" s="6">
        <v>97</v>
      </c>
      <c r="CW204" s="6">
        <v>105</v>
      </c>
      <c r="CX204" s="6">
        <v>112</v>
      </c>
      <c r="CY204" s="6">
        <v>117</v>
      </c>
      <c r="CZ204" s="6">
        <v>123</v>
      </c>
      <c r="DA204" s="6">
        <v>129</v>
      </c>
      <c r="DB204" s="6">
        <v>135</v>
      </c>
      <c r="DC204" s="6">
        <v>141</v>
      </c>
      <c r="DD204" s="6">
        <v>148</v>
      </c>
      <c r="DE204" s="6">
        <v>154</v>
      </c>
      <c r="DF204" s="6">
        <v>159</v>
      </c>
      <c r="DG204" s="6">
        <v>163</v>
      </c>
      <c r="DH204" s="6">
        <v>165</v>
      </c>
      <c r="DI204" s="6">
        <v>166</v>
      </c>
      <c r="DJ204" s="6">
        <v>166</v>
      </c>
      <c r="DK204" s="6">
        <v>166</v>
      </c>
      <c r="DL204" s="6">
        <v>166</v>
      </c>
      <c r="DM204" s="6">
        <v>114</v>
      </c>
      <c r="DN204" s="6">
        <f>Tabela2[[#This Row],[1rok]]-Tabela2[[#This Row],[dlugosc_ur]]</f>
        <v>20</v>
      </c>
      <c r="DO204" s="14">
        <f>Tabela2[[#This Row],[2lata]]-Tabela2[[#This Row],[1rok]]</f>
        <v>15</v>
      </c>
      <c r="DP204" s="14">
        <f>Tabela2[[#This Row],[3lata]]-Tabela2[[#This Row],[2lata]]</f>
        <v>10</v>
      </c>
      <c r="DQ204" s="14">
        <f>Tabela2[[#This Row],[4lata]]-Tabela2[[#This Row],[3lata]]</f>
        <v>8</v>
      </c>
      <c r="DR204" s="14">
        <f>Tabela2[[#This Row],[5lat]]-Tabela2[[#This Row],[4lata]]</f>
        <v>7</v>
      </c>
      <c r="DS204" s="14">
        <f>Tabela2[[#This Row],[6lat]]-Tabela2[[#This Row],[5lat]]</f>
        <v>5</v>
      </c>
      <c r="DT204" s="14">
        <f>Tabela2[[#This Row],[7lat]]-Tabela2[[#This Row],[6lat]]</f>
        <v>6</v>
      </c>
      <c r="DU204" s="14">
        <f>Tabela2[[#This Row],[8lat]]-Tabela2[[#This Row],[7lat]]</f>
        <v>6</v>
      </c>
      <c r="DV204" s="14">
        <f>Tabela2[[#This Row],[9lat]]-Tabela2[[#This Row],[8lat]]</f>
        <v>6</v>
      </c>
      <c r="DW204" s="14">
        <f>Tabela2[[#This Row],[10lat]]-Tabela2[[#This Row],[9lat]]</f>
        <v>6</v>
      </c>
      <c r="DX204" s="14">
        <f>Tabela2[[#This Row],[11lat]]-Tabela2[[#This Row],[10lat]]</f>
        <v>7</v>
      </c>
      <c r="DY204" s="14">
        <f>Tabela2[[#This Row],[12lat]]-Tabela2[[#This Row],[11lat]]</f>
        <v>6</v>
      </c>
      <c r="DZ204" s="14">
        <f>Tabela2[[#This Row],[13lat]]-Tabela2[[#This Row],[12lat]]</f>
        <v>5</v>
      </c>
      <c r="EA204" s="14">
        <f>Tabela2[[#This Row],[14lat]]-Tabela2[[#This Row],[13lat]]</f>
        <v>4</v>
      </c>
      <c r="EB204" s="14">
        <f>Tabela2[[#This Row],[15lat]]-Tabela2[[#This Row],[14lat]]</f>
        <v>2</v>
      </c>
      <c r="EC204" s="14">
        <f>Tabela2[[#This Row],[16lat]]-Tabela2[[#This Row],[15lat]]</f>
        <v>1</v>
      </c>
      <c r="ED204" s="14">
        <f>Tabela2[[#This Row],[17 lat]]-Tabela2[[#This Row],[16lat]]</f>
        <v>0</v>
      </c>
      <c r="EE204" s="14">
        <f>Tabela2[[#This Row],[18lat]]-Tabela2[[#This Row],[17 lat]]</f>
        <v>0</v>
      </c>
      <c r="EF204" s="14">
        <f>Tabela2[[#This Row],[19lat]]-Tabela2[[#This Row],[18lat]]</f>
        <v>0</v>
      </c>
    </row>
    <row r="205" spans="1:136" x14ac:dyDescent="0.25">
      <c r="A205">
        <v>2058</v>
      </c>
      <c r="B205" s="1" t="s">
        <v>22</v>
      </c>
      <c r="C205">
        <v>49</v>
      </c>
      <c r="D205">
        <v>67</v>
      </c>
      <c r="E205">
        <v>84</v>
      </c>
      <c r="F205">
        <v>93</v>
      </c>
      <c r="G205">
        <v>100</v>
      </c>
      <c r="H205">
        <v>107</v>
      </c>
      <c r="I205">
        <v>112</v>
      </c>
      <c r="J205">
        <v>118</v>
      </c>
      <c r="K205">
        <v>123</v>
      </c>
      <c r="L205">
        <v>129</v>
      </c>
      <c r="M205">
        <v>135</v>
      </c>
      <c r="N205">
        <v>141</v>
      </c>
      <c r="O205">
        <v>147</v>
      </c>
      <c r="P205">
        <v>152</v>
      </c>
      <c r="Q205">
        <v>156</v>
      </c>
      <c r="R205">
        <v>158</v>
      </c>
      <c r="S205">
        <v>159</v>
      </c>
      <c r="T205">
        <v>159</v>
      </c>
      <c r="U205">
        <v>159</v>
      </c>
      <c r="V205">
        <v>160</v>
      </c>
      <c r="W205">
        <f>wzrost[[#This Row],[19lat]]-wzrost[[#This Row],[dlugosc_ur]]</f>
        <v>111</v>
      </c>
      <c r="X205">
        <f>wzrost[[#This Row],[19lat]]-wzrost[[#This Row],[15lat]]</f>
        <v>2</v>
      </c>
      <c r="Y205">
        <f>IF(wzrost[[#This Row],[1rok]]&lt;=5,IF(wzrost[[#This Row],[plec]]="ch",1,0),0)</f>
        <v>0</v>
      </c>
      <c r="Z205" s="1"/>
      <c r="AA205" s="1"/>
      <c r="AB205" s="1" t="e">
        <f>_xlfn.PERCENTILE.INC(wzrost[1rok],5)</f>
        <v>#NUM!</v>
      </c>
      <c r="BC205" s="8">
        <v>53</v>
      </c>
      <c r="BD205" s="8">
        <v>75</v>
      </c>
      <c r="BE205" s="8">
        <v>87</v>
      </c>
      <c r="BF205" s="8">
        <v>97</v>
      </c>
      <c r="BG205" s="8">
        <v>104</v>
      </c>
      <c r="BH205" s="8">
        <v>111</v>
      </c>
      <c r="BI205" s="8">
        <v>117</v>
      </c>
      <c r="BJ205" s="8">
        <v>123</v>
      </c>
      <c r="BK205" s="8">
        <v>128</v>
      </c>
      <c r="BL205" s="8">
        <v>134</v>
      </c>
      <c r="BM205" s="8">
        <v>139</v>
      </c>
      <c r="BN205" s="8">
        <v>144</v>
      </c>
      <c r="BO205" s="8">
        <v>150</v>
      </c>
      <c r="BP205" s="8">
        <v>157</v>
      </c>
      <c r="BQ205" s="8">
        <v>165</v>
      </c>
      <c r="BR205" s="8">
        <v>171</v>
      </c>
      <c r="BS205" s="8">
        <v>175</v>
      </c>
      <c r="BT205" s="8">
        <v>177</v>
      </c>
      <c r="BU205" s="8">
        <v>178</v>
      </c>
      <c r="BV205" s="8">
        <v>178</v>
      </c>
      <c r="BW205" s="9">
        <v>125</v>
      </c>
      <c r="BX205" s="11">
        <f t="shared" si="65"/>
        <v>22</v>
      </c>
      <c r="BY205" s="11">
        <f t="shared" si="66"/>
        <v>12</v>
      </c>
      <c r="BZ205" s="11">
        <f t="shared" si="67"/>
        <v>10</v>
      </c>
      <c r="CA205" s="11">
        <f t="shared" si="68"/>
        <v>7</v>
      </c>
      <c r="CB205" s="11">
        <f t="shared" si="69"/>
        <v>7</v>
      </c>
      <c r="CC205" s="11">
        <f t="shared" si="70"/>
        <v>6</v>
      </c>
      <c r="CD205" s="11">
        <f t="shared" si="71"/>
        <v>6</v>
      </c>
      <c r="CE205" s="11">
        <f t="shared" si="72"/>
        <v>5</v>
      </c>
      <c r="CF205" s="11">
        <f t="shared" si="73"/>
        <v>6</v>
      </c>
      <c r="CG205" s="11">
        <f t="shared" si="74"/>
        <v>5</v>
      </c>
      <c r="CH205" s="11">
        <f t="shared" si="75"/>
        <v>5</v>
      </c>
      <c r="CI205" s="11">
        <f t="shared" si="76"/>
        <v>6</v>
      </c>
      <c r="CJ205" s="11">
        <f t="shared" si="77"/>
        <v>7</v>
      </c>
      <c r="CK205" s="11">
        <f t="shared" si="78"/>
        <v>8</v>
      </c>
      <c r="CL205" s="11">
        <f t="shared" si="79"/>
        <v>6</v>
      </c>
      <c r="CM205" s="11">
        <f t="shared" si="80"/>
        <v>4</v>
      </c>
      <c r="CN205" s="11">
        <f t="shared" si="81"/>
        <v>2</v>
      </c>
      <c r="CO205" s="11">
        <f t="shared" si="82"/>
        <v>1</v>
      </c>
      <c r="CP205" s="11">
        <f t="shared" si="83"/>
        <v>0</v>
      </c>
      <c r="CS205" s="8">
        <v>58</v>
      </c>
      <c r="CT205" s="8">
        <v>75</v>
      </c>
      <c r="CU205" s="8">
        <v>90</v>
      </c>
      <c r="CV205" s="8">
        <v>100</v>
      </c>
      <c r="CW205" s="8">
        <v>108</v>
      </c>
      <c r="CX205" s="8">
        <v>116</v>
      </c>
      <c r="CY205" s="8">
        <v>122</v>
      </c>
      <c r="CZ205" s="8">
        <v>128</v>
      </c>
      <c r="DA205" s="8">
        <v>134</v>
      </c>
      <c r="DB205" s="8">
        <v>140</v>
      </c>
      <c r="DC205" s="8">
        <v>147</v>
      </c>
      <c r="DD205" s="8">
        <v>154</v>
      </c>
      <c r="DE205" s="8">
        <v>160</v>
      </c>
      <c r="DF205" s="8">
        <v>166</v>
      </c>
      <c r="DG205" s="8">
        <v>169</v>
      </c>
      <c r="DH205" s="8">
        <v>171</v>
      </c>
      <c r="DI205" s="8">
        <v>172</v>
      </c>
      <c r="DJ205" s="8">
        <v>172</v>
      </c>
      <c r="DK205" s="8">
        <v>172</v>
      </c>
      <c r="DL205" s="8">
        <v>172</v>
      </c>
      <c r="DM205" s="8">
        <v>114</v>
      </c>
      <c r="DN205" s="6">
        <f>Tabela2[[#This Row],[1rok]]-Tabela2[[#This Row],[dlugosc_ur]]</f>
        <v>17</v>
      </c>
      <c r="DO205" s="14">
        <f>Tabela2[[#This Row],[2lata]]-Tabela2[[#This Row],[1rok]]</f>
        <v>15</v>
      </c>
      <c r="DP205" s="14">
        <f>Tabela2[[#This Row],[3lata]]-Tabela2[[#This Row],[2lata]]</f>
        <v>10</v>
      </c>
      <c r="DQ205" s="14">
        <f>Tabela2[[#This Row],[4lata]]-Tabela2[[#This Row],[3lata]]</f>
        <v>8</v>
      </c>
      <c r="DR205" s="14">
        <f>Tabela2[[#This Row],[5lat]]-Tabela2[[#This Row],[4lata]]</f>
        <v>8</v>
      </c>
      <c r="DS205" s="14">
        <f>Tabela2[[#This Row],[6lat]]-Tabela2[[#This Row],[5lat]]</f>
        <v>6</v>
      </c>
      <c r="DT205" s="14">
        <f>Tabela2[[#This Row],[7lat]]-Tabela2[[#This Row],[6lat]]</f>
        <v>6</v>
      </c>
      <c r="DU205" s="14">
        <f>Tabela2[[#This Row],[8lat]]-Tabela2[[#This Row],[7lat]]</f>
        <v>6</v>
      </c>
      <c r="DV205" s="14">
        <f>Tabela2[[#This Row],[9lat]]-Tabela2[[#This Row],[8lat]]</f>
        <v>6</v>
      </c>
      <c r="DW205" s="14">
        <f>Tabela2[[#This Row],[10lat]]-Tabela2[[#This Row],[9lat]]</f>
        <v>7</v>
      </c>
      <c r="DX205" s="14">
        <f>Tabela2[[#This Row],[11lat]]-Tabela2[[#This Row],[10lat]]</f>
        <v>7</v>
      </c>
      <c r="DY205" s="14">
        <f>Tabela2[[#This Row],[12lat]]-Tabela2[[#This Row],[11lat]]</f>
        <v>6</v>
      </c>
      <c r="DZ205" s="14">
        <f>Tabela2[[#This Row],[13lat]]-Tabela2[[#This Row],[12lat]]</f>
        <v>6</v>
      </c>
      <c r="EA205" s="14">
        <f>Tabela2[[#This Row],[14lat]]-Tabela2[[#This Row],[13lat]]</f>
        <v>3</v>
      </c>
      <c r="EB205" s="14">
        <f>Tabela2[[#This Row],[15lat]]-Tabela2[[#This Row],[14lat]]</f>
        <v>2</v>
      </c>
      <c r="EC205" s="14">
        <f>Tabela2[[#This Row],[16lat]]-Tabela2[[#This Row],[15lat]]</f>
        <v>1</v>
      </c>
      <c r="ED205" s="14">
        <f>Tabela2[[#This Row],[17 lat]]-Tabela2[[#This Row],[16lat]]</f>
        <v>0</v>
      </c>
      <c r="EE205" s="14">
        <f>Tabela2[[#This Row],[18lat]]-Tabela2[[#This Row],[17 lat]]</f>
        <v>0</v>
      </c>
      <c r="EF205" s="14">
        <f>Tabela2[[#This Row],[19lat]]-Tabela2[[#This Row],[18lat]]</f>
        <v>0</v>
      </c>
    </row>
    <row r="206" spans="1:136" x14ac:dyDescent="0.25">
      <c r="A206">
        <v>2074</v>
      </c>
      <c r="B206" s="1" t="s">
        <v>22</v>
      </c>
      <c r="C206">
        <v>46</v>
      </c>
      <c r="D206">
        <v>64</v>
      </c>
      <c r="E206">
        <v>82</v>
      </c>
      <c r="F206">
        <v>91</v>
      </c>
      <c r="G206">
        <v>99</v>
      </c>
      <c r="H206">
        <v>106</v>
      </c>
      <c r="I206">
        <v>111</v>
      </c>
      <c r="J206">
        <v>117</v>
      </c>
      <c r="K206">
        <v>123</v>
      </c>
      <c r="L206">
        <v>128</v>
      </c>
      <c r="M206">
        <v>134</v>
      </c>
      <c r="N206">
        <v>141</v>
      </c>
      <c r="O206">
        <v>146</v>
      </c>
      <c r="P206">
        <v>151</v>
      </c>
      <c r="Q206">
        <v>154</v>
      </c>
      <c r="R206">
        <v>156</v>
      </c>
      <c r="S206">
        <v>156</v>
      </c>
      <c r="T206">
        <v>156</v>
      </c>
      <c r="U206">
        <v>157</v>
      </c>
      <c r="V206">
        <v>157</v>
      </c>
      <c r="W206">
        <f>wzrost[[#This Row],[19lat]]-wzrost[[#This Row],[dlugosc_ur]]</f>
        <v>111</v>
      </c>
      <c r="X206">
        <f>wzrost[[#This Row],[19lat]]-wzrost[[#This Row],[15lat]]</f>
        <v>1</v>
      </c>
      <c r="Y206">
        <f>IF(wzrost[[#This Row],[1rok]]&lt;=5,IF(wzrost[[#This Row],[plec]]="ch",1,0),0)</f>
        <v>0</v>
      </c>
      <c r="Z206" s="1"/>
      <c r="AA206" s="1"/>
      <c r="AB206" s="1" t="e">
        <f>_xlfn.PERCENTILE.INC(wzrost[1rok],5)</f>
        <v>#NUM!</v>
      </c>
      <c r="BC206" s="6">
        <v>59</v>
      </c>
      <c r="BD206" s="6">
        <v>79</v>
      </c>
      <c r="BE206" s="6">
        <v>90</v>
      </c>
      <c r="BF206" s="6">
        <v>100</v>
      </c>
      <c r="BG206" s="6">
        <v>107</v>
      </c>
      <c r="BH206" s="6">
        <v>115</v>
      </c>
      <c r="BI206" s="6">
        <v>121</v>
      </c>
      <c r="BJ206" s="6">
        <v>127</v>
      </c>
      <c r="BK206" s="6">
        <v>133</v>
      </c>
      <c r="BL206" s="6">
        <v>139</v>
      </c>
      <c r="BM206" s="6">
        <v>144</v>
      </c>
      <c r="BN206" s="6">
        <v>150</v>
      </c>
      <c r="BO206" s="6">
        <v>156</v>
      </c>
      <c r="BP206" s="6">
        <v>163</v>
      </c>
      <c r="BQ206" s="6">
        <v>171</v>
      </c>
      <c r="BR206" s="6">
        <v>177</v>
      </c>
      <c r="BS206" s="6">
        <v>181</v>
      </c>
      <c r="BT206" s="6">
        <v>183</v>
      </c>
      <c r="BU206" s="6">
        <v>184</v>
      </c>
      <c r="BV206" s="6">
        <v>184</v>
      </c>
      <c r="BW206" s="7">
        <v>125</v>
      </c>
      <c r="BX206" s="11">
        <f t="shared" si="65"/>
        <v>20</v>
      </c>
      <c r="BY206" s="11">
        <f t="shared" si="66"/>
        <v>11</v>
      </c>
      <c r="BZ206" s="11">
        <f t="shared" si="67"/>
        <v>10</v>
      </c>
      <c r="CA206" s="11">
        <f t="shared" si="68"/>
        <v>7</v>
      </c>
      <c r="CB206" s="11">
        <f t="shared" si="69"/>
        <v>8</v>
      </c>
      <c r="CC206" s="11">
        <f t="shared" si="70"/>
        <v>6</v>
      </c>
      <c r="CD206" s="11">
        <f t="shared" si="71"/>
        <v>6</v>
      </c>
      <c r="CE206" s="11">
        <f t="shared" si="72"/>
        <v>6</v>
      </c>
      <c r="CF206" s="11">
        <f t="shared" si="73"/>
        <v>6</v>
      </c>
      <c r="CG206" s="11">
        <f t="shared" si="74"/>
        <v>5</v>
      </c>
      <c r="CH206" s="11">
        <f t="shared" si="75"/>
        <v>6</v>
      </c>
      <c r="CI206" s="11">
        <f t="shared" si="76"/>
        <v>6</v>
      </c>
      <c r="CJ206" s="11">
        <f t="shared" si="77"/>
        <v>7</v>
      </c>
      <c r="CK206" s="11">
        <f t="shared" si="78"/>
        <v>8</v>
      </c>
      <c r="CL206" s="11">
        <f t="shared" si="79"/>
        <v>6</v>
      </c>
      <c r="CM206" s="11">
        <f t="shared" si="80"/>
        <v>4</v>
      </c>
      <c r="CN206" s="11">
        <f t="shared" si="81"/>
        <v>2</v>
      </c>
      <c r="CO206" s="11">
        <f t="shared" si="82"/>
        <v>1</v>
      </c>
      <c r="CP206" s="11">
        <f t="shared" si="83"/>
        <v>0</v>
      </c>
      <c r="CS206" s="6">
        <v>52</v>
      </c>
      <c r="CT206" s="6">
        <v>72</v>
      </c>
      <c r="CU206" s="6">
        <v>87</v>
      </c>
      <c r="CV206" s="6">
        <v>97</v>
      </c>
      <c r="CW206" s="6">
        <v>104</v>
      </c>
      <c r="CX206" s="6">
        <v>111</v>
      </c>
      <c r="CY206" s="6">
        <v>117</v>
      </c>
      <c r="CZ206" s="6">
        <v>123</v>
      </c>
      <c r="DA206" s="6">
        <v>129</v>
      </c>
      <c r="DB206" s="6">
        <v>135</v>
      </c>
      <c r="DC206" s="6">
        <v>141</v>
      </c>
      <c r="DD206" s="6">
        <v>147</v>
      </c>
      <c r="DE206" s="6">
        <v>154</v>
      </c>
      <c r="DF206" s="6">
        <v>159</v>
      </c>
      <c r="DG206" s="6">
        <v>163</v>
      </c>
      <c r="DH206" s="6">
        <v>164</v>
      </c>
      <c r="DI206" s="6">
        <v>165</v>
      </c>
      <c r="DJ206" s="6">
        <v>166</v>
      </c>
      <c r="DK206" s="6">
        <v>166</v>
      </c>
      <c r="DL206" s="6">
        <v>166</v>
      </c>
      <c r="DM206" s="6">
        <v>114</v>
      </c>
      <c r="DN206" s="6">
        <f>Tabela2[[#This Row],[1rok]]-Tabela2[[#This Row],[dlugosc_ur]]</f>
        <v>20</v>
      </c>
      <c r="DO206" s="14">
        <f>Tabela2[[#This Row],[2lata]]-Tabela2[[#This Row],[1rok]]</f>
        <v>15</v>
      </c>
      <c r="DP206" s="14">
        <f>Tabela2[[#This Row],[3lata]]-Tabela2[[#This Row],[2lata]]</f>
        <v>10</v>
      </c>
      <c r="DQ206" s="14">
        <f>Tabela2[[#This Row],[4lata]]-Tabela2[[#This Row],[3lata]]</f>
        <v>7</v>
      </c>
      <c r="DR206" s="14">
        <f>Tabela2[[#This Row],[5lat]]-Tabela2[[#This Row],[4lata]]</f>
        <v>7</v>
      </c>
      <c r="DS206" s="14">
        <f>Tabela2[[#This Row],[6lat]]-Tabela2[[#This Row],[5lat]]</f>
        <v>6</v>
      </c>
      <c r="DT206" s="14">
        <f>Tabela2[[#This Row],[7lat]]-Tabela2[[#This Row],[6lat]]</f>
        <v>6</v>
      </c>
      <c r="DU206" s="14">
        <f>Tabela2[[#This Row],[8lat]]-Tabela2[[#This Row],[7lat]]</f>
        <v>6</v>
      </c>
      <c r="DV206" s="14">
        <f>Tabela2[[#This Row],[9lat]]-Tabela2[[#This Row],[8lat]]</f>
        <v>6</v>
      </c>
      <c r="DW206" s="14">
        <f>Tabela2[[#This Row],[10lat]]-Tabela2[[#This Row],[9lat]]</f>
        <v>6</v>
      </c>
      <c r="DX206" s="14">
        <f>Tabela2[[#This Row],[11lat]]-Tabela2[[#This Row],[10lat]]</f>
        <v>6</v>
      </c>
      <c r="DY206" s="14">
        <f>Tabela2[[#This Row],[12lat]]-Tabela2[[#This Row],[11lat]]</f>
        <v>7</v>
      </c>
      <c r="DZ206" s="14">
        <f>Tabela2[[#This Row],[13lat]]-Tabela2[[#This Row],[12lat]]</f>
        <v>5</v>
      </c>
      <c r="EA206" s="14">
        <f>Tabela2[[#This Row],[14lat]]-Tabela2[[#This Row],[13lat]]</f>
        <v>4</v>
      </c>
      <c r="EB206" s="14">
        <f>Tabela2[[#This Row],[15lat]]-Tabela2[[#This Row],[14lat]]</f>
        <v>1</v>
      </c>
      <c r="EC206" s="14">
        <f>Tabela2[[#This Row],[16lat]]-Tabela2[[#This Row],[15lat]]</f>
        <v>1</v>
      </c>
      <c r="ED206" s="14">
        <f>Tabela2[[#This Row],[17 lat]]-Tabela2[[#This Row],[16lat]]</f>
        <v>1</v>
      </c>
      <c r="EE206" s="14">
        <f>Tabela2[[#This Row],[18lat]]-Tabela2[[#This Row],[17 lat]]</f>
        <v>0</v>
      </c>
      <c r="EF206" s="14">
        <f>Tabela2[[#This Row],[19lat]]-Tabela2[[#This Row],[18lat]]</f>
        <v>0</v>
      </c>
    </row>
    <row r="207" spans="1:136" x14ac:dyDescent="0.25">
      <c r="A207">
        <v>2084</v>
      </c>
      <c r="B207" s="1" t="s">
        <v>22</v>
      </c>
      <c r="C207">
        <v>47</v>
      </c>
      <c r="D207">
        <v>66</v>
      </c>
      <c r="E207">
        <v>83</v>
      </c>
      <c r="F207">
        <v>92</v>
      </c>
      <c r="G207">
        <v>99</v>
      </c>
      <c r="H207">
        <v>106</v>
      </c>
      <c r="I207">
        <v>111</v>
      </c>
      <c r="J207">
        <v>116</v>
      </c>
      <c r="K207">
        <v>122</v>
      </c>
      <c r="L207">
        <v>128</v>
      </c>
      <c r="M207">
        <v>134</v>
      </c>
      <c r="N207">
        <v>140</v>
      </c>
      <c r="O207">
        <v>146</v>
      </c>
      <c r="P207">
        <v>151</v>
      </c>
      <c r="Q207">
        <v>155</v>
      </c>
      <c r="R207">
        <v>156</v>
      </c>
      <c r="S207">
        <v>157</v>
      </c>
      <c r="T207">
        <v>158</v>
      </c>
      <c r="U207">
        <v>158</v>
      </c>
      <c r="V207">
        <v>158</v>
      </c>
      <c r="W207">
        <f>wzrost[[#This Row],[19lat]]-wzrost[[#This Row],[dlugosc_ur]]</f>
        <v>111</v>
      </c>
      <c r="X207">
        <f>wzrost[[#This Row],[19lat]]-wzrost[[#This Row],[15lat]]</f>
        <v>2</v>
      </c>
      <c r="Y207">
        <f>IF(wzrost[[#This Row],[1rok]]&lt;=5,IF(wzrost[[#This Row],[plec]]="ch",1,0),0)</f>
        <v>0</v>
      </c>
      <c r="Z207" s="1"/>
      <c r="AA207" s="1"/>
      <c r="AB207" s="1" t="e">
        <f>_xlfn.PERCENTILE.INC(wzrost[1rok],5)</f>
        <v>#NUM!</v>
      </c>
      <c r="BC207" s="8">
        <v>54</v>
      </c>
      <c r="BD207" s="8">
        <v>75</v>
      </c>
      <c r="BE207" s="8">
        <v>88</v>
      </c>
      <c r="BF207" s="8">
        <v>97</v>
      </c>
      <c r="BG207" s="8">
        <v>104</v>
      </c>
      <c r="BH207" s="8">
        <v>111</v>
      </c>
      <c r="BI207" s="8">
        <v>117</v>
      </c>
      <c r="BJ207" s="8">
        <v>123</v>
      </c>
      <c r="BK207" s="8">
        <v>129</v>
      </c>
      <c r="BL207" s="8">
        <v>134</v>
      </c>
      <c r="BM207" s="8">
        <v>139</v>
      </c>
      <c r="BN207" s="8">
        <v>145</v>
      </c>
      <c r="BO207" s="8">
        <v>151</v>
      </c>
      <c r="BP207" s="8">
        <v>158</v>
      </c>
      <c r="BQ207" s="8">
        <v>165</v>
      </c>
      <c r="BR207" s="8">
        <v>171</v>
      </c>
      <c r="BS207" s="8">
        <v>175</v>
      </c>
      <c r="BT207" s="8">
        <v>177</v>
      </c>
      <c r="BU207" s="8">
        <v>178</v>
      </c>
      <c r="BV207" s="8">
        <v>179</v>
      </c>
      <c r="BW207" s="9">
        <v>125</v>
      </c>
      <c r="BX207" s="11">
        <f t="shared" si="65"/>
        <v>21</v>
      </c>
      <c r="BY207" s="11">
        <f t="shared" si="66"/>
        <v>13</v>
      </c>
      <c r="BZ207" s="11">
        <f t="shared" si="67"/>
        <v>9</v>
      </c>
      <c r="CA207" s="11">
        <f t="shared" si="68"/>
        <v>7</v>
      </c>
      <c r="CB207" s="11">
        <f t="shared" si="69"/>
        <v>7</v>
      </c>
      <c r="CC207" s="11">
        <f t="shared" si="70"/>
        <v>6</v>
      </c>
      <c r="CD207" s="11">
        <f t="shared" si="71"/>
        <v>6</v>
      </c>
      <c r="CE207" s="11">
        <f t="shared" si="72"/>
        <v>6</v>
      </c>
      <c r="CF207" s="11">
        <f t="shared" si="73"/>
        <v>5</v>
      </c>
      <c r="CG207" s="11">
        <f t="shared" si="74"/>
        <v>5</v>
      </c>
      <c r="CH207" s="11">
        <f t="shared" si="75"/>
        <v>6</v>
      </c>
      <c r="CI207" s="11">
        <f t="shared" si="76"/>
        <v>6</v>
      </c>
      <c r="CJ207" s="11">
        <f t="shared" si="77"/>
        <v>7</v>
      </c>
      <c r="CK207" s="11">
        <f t="shared" si="78"/>
        <v>7</v>
      </c>
      <c r="CL207" s="11">
        <f t="shared" si="79"/>
        <v>6</v>
      </c>
      <c r="CM207" s="11">
        <f t="shared" si="80"/>
        <v>4</v>
      </c>
      <c r="CN207" s="11">
        <f t="shared" si="81"/>
        <v>2</v>
      </c>
      <c r="CO207" s="11">
        <f t="shared" si="82"/>
        <v>1</v>
      </c>
      <c r="CP207" s="11">
        <f t="shared" si="83"/>
        <v>1</v>
      </c>
      <c r="CS207" s="8">
        <v>54</v>
      </c>
      <c r="CT207" s="8">
        <v>74</v>
      </c>
      <c r="CU207" s="8">
        <v>88</v>
      </c>
      <c r="CV207" s="8">
        <v>98</v>
      </c>
      <c r="CW207" s="8">
        <v>106</v>
      </c>
      <c r="CX207" s="8">
        <v>113</v>
      </c>
      <c r="CY207" s="8">
        <v>119</v>
      </c>
      <c r="CZ207" s="8">
        <v>124</v>
      </c>
      <c r="DA207" s="8">
        <v>130</v>
      </c>
      <c r="DB207" s="8">
        <v>137</v>
      </c>
      <c r="DC207" s="8">
        <v>143</v>
      </c>
      <c r="DD207" s="8">
        <v>149</v>
      </c>
      <c r="DE207" s="8">
        <v>156</v>
      </c>
      <c r="DF207" s="8">
        <v>161</v>
      </c>
      <c r="DG207" s="8">
        <v>165</v>
      </c>
      <c r="DH207" s="8">
        <v>167</v>
      </c>
      <c r="DI207" s="8">
        <v>168</v>
      </c>
      <c r="DJ207" s="8">
        <v>168</v>
      </c>
      <c r="DK207" s="8">
        <v>168</v>
      </c>
      <c r="DL207" s="8">
        <v>168</v>
      </c>
      <c r="DM207" s="8">
        <v>114</v>
      </c>
      <c r="DN207" s="6">
        <f>Tabela2[[#This Row],[1rok]]-Tabela2[[#This Row],[dlugosc_ur]]</f>
        <v>20</v>
      </c>
      <c r="DO207" s="14">
        <f>Tabela2[[#This Row],[2lata]]-Tabela2[[#This Row],[1rok]]</f>
        <v>14</v>
      </c>
      <c r="DP207" s="14">
        <f>Tabela2[[#This Row],[3lata]]-Tabela2[[#This Row],[2lata]]</f>
        <v>10</v>
      </c>
      <c r="DQ207" s="14">
        <f>Tabela2[[#This Row],[4lata]]-Tabela2[[#This Row],[3lata]]</f>
        <v>8</v>
      </c>
      <c r="DR207" s="14">
        <f>Tabela2[[#This Row],[5lat]]-Tabela2[[#This Row],[4lata]]</f>
        <v>7</v>
      </c>
      <c r="DS207" s="14">
        <f>Tabela2[[#This Row],[6lat]]-Tabela2[[#This Row],[5lat]]</f>
        <v>6</v>
      </c>
      <c r="DT207" s="14">
        <f>Tabela2[[#This Row],[7lat]]-Tabela2[[#This Row],[6lat]]</f>
        <v>5</v>
      </c>
      <c r="DU207" s="14">
        <f>Tabela2[[#This Row],[8lat]]-Tabela2[[#This Row],[7lat]]</f>
        <v>6</v>
      </c>
      <c r="DV207" s="14">
        <f>Tabela2[[#This Row],[9lat]]-Tabela2[[#This Row],[8lat]]</f>
        <v>7</v>
      </c>
      <c r="DW207" s="14">
        <f>Tabela2[[#This Row],[10lat]]-Tabela2[[#This Row],[9lat]]</f>
        <v>6</v>
      </c>
      <c r="DX207" s="14">
        <f>Tabela2[[#This Row],[11lat]]-Tabela2[[#This Row],[10lat]]</f>
        <v>6</v>
      </c>
      <c r="DY207" s="14">
        <f>Tabela2[[#This Row],[12lat]]-Tabela2[[#This Row],[11lat]]</f>
        <v>7</v>
      </c>
      <c r="DZ207" s="14">
        <f>Tabela2[[#This Row],[13lat]]-Tabela2[[#This Row],[12lat]]</f>
        <v>5</v>
      </c>
      <c r="EA207" s="14">
        <f>Tabela2[[#This Row],[14lat]]-Tabela2[[#This Row],[13lat]]</f>
        <v>4</v>
      </c>
      <c r="EB207" s="14">
        <f>Tabela2[[#This Row],[15lat]]-Tabela2[[#This Row],[14lat]]</f>
        <v>2</v>
      </c>
      <c r="EC207" s="14">
        <f>Tabela2[[#This Row],[16lat]]-Tabela2[[#This Row],[15lat]]</f>
        <v>1</v>
      </c>
      <c r="ED207" s="14">
        <f>Tabela2[[#This Row],[17 lat]]-Tabela2[[#This Row],[16lat]]</f>
        <v>0</v>
      </c>
      <c r="EE207" s="14">
        <f>Tabela2[[#This Row],[18lat]]-Tabela2[[#This Row],[17 lat]]</f>
        <v>0</v>
      </c>
      <c r="EF207" s="14">
        <f>Tabela2[[#This Row],[19lat]]-Tabela2[[#This Row],[18lat]]</f>
        <v>0</v>
      </c>
    </row>
    <row r="208" spans="1:136" x14ac:dyDescent="0.25">
      <c r="A208">
        <v>2089</v>
      </c>
      <c r="B208" s="1" t="s">
        <v>22</v>
      </c>
      <c r="C208">
        <v>46</v>
      </c>
      <c r="D208">
        <v>64</v>
      </c>
      <c r="E208">
        <v>82</v>
      </c>
      <c r="F208">
        <v>91</v>
      </c>
      <c r="G208">
        <v>99</v>
      </c>
      <c r="H208">
        <v>106</v>
      </c>
      <c r="I208">
        <v>112</v>
      </c>
      <c r="J208">
        <v>117</v>
      </c>
      <c r="K208">
        <v>123</v>
      </c>
      <c r="L208">
        <v>129</v>
      </c>
      <c r="M208">
        <v>135</v>
      </c>
      <c r="N208">
        <v>141</v>
      </c>
      <c r="O208">
        <v>147</v>
      </c>
      <c r="P208">
        <v>152</v>
      </c>
      <c r="Q208">
        <v>155</v>
      </c>
      <c r="R208">
        <v>156</v>
      </c>
      <c r="S208">
        <v>157</v>
      </c>
      <c r="T208">
        <v>157</v>
      </c>
      <c r="U208">
        <v>157</v>
      </c>
      <c r="V208">
        <v>157</v>
      </c>
      <c r="W208">
        <f>wzrost[[#This Row],[19lat]]-wzrost[[#This Row],[dlugosc_ur]]</f>
        <v>111</v>
      </c>
      <c r="X208">
        <f>wzrost[[#This Row],[19lat]]-wzrost[[#This Row],[15lat]]</f>
        <v>1</v>
      </c>
      <c r="Y208">
        <f>IF(wzrost[[#This Row],[1rok]]&lt;=5,IF(wzrost[[#This Row],[plec]]="ch",1,0),0)</f>
        <v>0</v>
      </c>
      <c r="Z208" s="1"/>
      <c r="AA208" s="1"/>
      <c r="AB208" s="1" t="e">
        <f>_xlfn.PERCENTILE.INC(wzrost[1rok],5)</f>
        <v>#NUM!</v>
      </c>
      <c r="BC208" s="6">
        <v>59</v>
      </c>
      <c r="BD208" s="6">
        <v>79</v>
      </c>
      <c r="BE208" s="6">
        <v>90</v>
      </c>
      <c r="BF208" s="6">
        <v>100</v>
      </c>
      <c r="BG208" s="6">
        <v>108</v>
      </c>
      <c r="BH208" s="6">
        <v>115</v>
      </c>
      <c r="BI208" s="6">
        <v>121</v>
      </c>
      <c r="BJ208" s="6">
        <v>127</v>
      </c>
      <c r="BK208" s="6">
        <v>133</v>
      </c>
      <c r="BL208" s="6">
        <v>139</v>
      </c>
      <c r="BM208" s="6">
        <v>145</v>
      </c>
      <c r="BN208" s="6">
        <v>150</v>
      </c>
      <c r="BO208" s="6">
        <v>157</v>
      </c>
      <c r="BP208" s="6">
        <v>164</v>
      </c>
      <c r="BQ208" s="6">
        <v>171</v>
      </c>
      <c r="BR208" s="6">
        <v>177</v>
      </c>
      <c r="BS208" s="6">
        <v>181</v>
      </c>
      <c r="BT208" s="6">
        <v>183</v>
      </c>
      <c r="BU208" s="6">
        <v>184</v>
      </c>
      <c r="BV208" s="6">
        <v>184</v>
      </c>
      <c r="BW208" s="7">
        <v>125</v>
      </c>
      <c r="BX208" s="11">
        <f t="shared" si="65"/>
        <v>20</v>
      </c>
      <c r="BY208" s="11">
        <f t="shared" si="66"/>
        <v>11</v>
      </c>
      <c r="BZ208" s="11">
        <f t="shared" si="67"/>
        <v>10</v>
      </c>
      <c r="CA208" s="11">
        <f t="shared" si="68"/>
        <v>8</v>
      </c>
      <c r="CB208" s="11">
        <f t="shared" si="69"/>
        <v>7</v>
      </c>
      <c r="CC208" s="11">
        <f t="shared" si="70"/>
        <v>6</v>
      </c>
      <c r="CD208" s="11">
        <f t="shared" si="71"/>
        <v>6</v>
      </c>
      <c r="CE208" s="11">
        <f t="shared" si="72"/>
        <v>6</v>
      </c>
      <c r="CF208" s="11">
        <f t="shared" si="73"/>
        <v>6</v>
      </c>
      <c r="CG208" s="11">
        <f t="shared" si="74"/>
        <v>6</v>
      </c>
      <c r="CH208" s="11">
        <f t="shared" si="75"/>
        <v>5</v>
      </c>
      <c r="CI208" s="11">
        <f t="shared" si="76"/>
        <v>7</v>
      </c>
      <c r="CJ208" s="11">
        <f t="shared" si="77"/>
        <v>7</v>
      </c>
      <c r="CK208" s="11">
        <f t="shared" si="78"/>
        <v>7</v>
      </c>
      <c r="CL208" s="11">
        <f t="shared" si="79"/>
        <v>6</v>
      </c>
      <c r="CM208" s="11">
        <f t="shared" si="80"/>
        <v>4</v>
      </c>
      <c r="CN208" s="11">
        <f t="shared" si="81"/>
        <v>2</v>
      </c>
      <c r="CO208" s="11">
        <f t="shared" si="82"/>
        <v>1</v>
      </c>
      <c r="CP208" s="11">
        <f t="shared" si="83"/>
        <v>0</v>
      </c>
      <c r="CS208" s="6">
        <v>58</v>
      </c>
      <c r="CT208" s="6">
        <v>75</v>
      </c>
      <c r="CU208" s="6">
        <v>90</v>
      </c>
      <c r="CV208" s="6">
        <v>100</v>
      </c>
      <c r="CW208" s="6">
        <v>108</v>
      </c>
      <c r="CX208" s="6">
        <v>116</v>
      </c>
      <c r="CY208" s="6">
        <v>122</v>
      </c>
      <c r="CZ208" s="6">
        <v>128</v>
      </c>
      <c r="DA208" s="6">
        <v>134</v>
      </c>
      <c r="DB208" s="6">
        <v>141</v>
      </c>
      <c r="DC208" s="6">
        <v>147</v>
      </c>
      <c r="DD208" s="6">
        <v>154</v>
      </c>
      <c r="DE208" s="6">
        <v>160</v>
      </c>
      <c r="DF208" s="6">
        <v>166</v>
      </c>
      <c r="DG208" s="6">
        <v>169</v>
      </c>
      <c r="DH208" s="6">
        <v>171</v>
      </c>
      <c r="DI208" s="6">
        <v>172</v>
      </c>
      <c r="DJ208" s="6">
        <v>172</v>
      </c>
      <c r="DK208" s="6">
        <v>172</v>
      </c>
      <c r="DL208" s="6">
        <v>172</v>
      </c>
      <c r="DM208" s="6">
        <v>114</v>
      </c>
      <c r="DN208" s="6">
        <f>Tabela2[[#This Row],[1rok]]-Tabela2[[#This Row],[dlugosc_ur]]</f>
        <v>17</v>
      </c>
      <c r="DO208" s="14">
        <f>Tabela2[[#This Row],[2lata]]-Tabela2[[#This Row],[1rok]]</f>
        <v>15</v>
      </c>
      <c r="DP208" s="14">
        <f>Tabela2[[#This Row],[3lata]]-Tabela2[[#This Row],[2lata]]</f>
        <v>10</v>
      </c>
      <c r="DQ208" s="14">
        <f>Tabela2[[#This Row],[4lata]]-Tabela2[[#This Row],[3lata]]</f>
        <v>8</v>
      </c>
      <c r="DR208" s="14">
        <f>Tabela2[[#This Row],[5lat]]-Tabela2[[#This Row],[4lata]]</f>
        <v>8</v>
      </c>
      <c r="DS208" s="14">
        <f>Tabela2[[#This Row],[6lat]]-Tabela2[[#This Row],[5lat]]</f>
        <v>6</v>
      </c>
      <c r="DT208" s="14">
        <f>Tabela2[[#This Row],[7lat]]-Tabela2[[#This Row],[6lat]]</f>
        <v>6</v>
      </c>
      <c r="DU208" s="14">
        <f>Tabela2[[#This Row],[8lat]]-Tabela2[[#This Row],[7lat]]</f>
        <v>6</v>
      </c>
      <c r="DV208" s="14">
        <f>Tabela2[[#This Row],[9lat]]-Tabela2[[#This Row],[8lat]]</f>
        <v>7</v>
      </c>
      <c r="DW208" s="14">
        <f>Tabela2[[#This Row],[10lat]]-Tabela2[[#This Row],[9lat]]</f>
        <v>6</v>
      </c>
      <c r="DX208" s="14">
        <f>Tabela2[[#This Row],[11lat]]-Tabela2[[#This Row],[10lat]]</f>
        <v>7</v>
      </c>
      <c r="DY208" s="14">
        <f>Tabela2[[#This Row],[12lat]]-Tabela2[[#This Row],[11lat]]</f>
        <v>6</v>
      </c>
      <c r="DZ208" s="14">
        <f>Tabela2[[#This Row],[13lat]]-Tabela2[[#This Row],[12lat]]</f>
        <v>6</v>
      </c>
      <c r="EA208" s="14">
        <f>Tabela2[[#This Row],[14lat]]-Tabela2[[#This Row],[13lat]]</f>
        <v>3</v>
      </c>
      <c r="EB208" s="14">
        <f>Tabela2[[#This Row],[15lat]]-Tabela2[[#This Row],[14lat]]</f>
        <v>2</v>
      </c>
      <c r="EC208" s="14">
        <f>Tabela2[[#This Row],[16lat]]-Tabela2[[#This Row],[15lat]]</f>
        <v>1</v>
      </c>
      <c r="ED208" s="14">
        <f>Tabela2[[#This Row],[17 lat]]-Tabela2[[#This Row],[16lat]]</f>
        <v>0</v>
      </c>
      <c r="EE208" s="14">
        <f>Tabela2[[#This Row],[18lat]]-Tabela2[[#This Row],[17 lat]]</f>
        <v>0</v>
      </c>
      <c r="EF208" s="14">
        <f>Tabela2[[#This Row],[19lat]]-Tabela2[[#This Row],[18lat]]</f>
        <v>0</v>
      </c>
    </row>
    <row r="209" spans="1:136" x14ac:dyDescent="0.25">
      <c r="A209">
        <v>2094</v>
      </c>
      <c r="B209" s="1" t="s">
        <v>22</v>
      </c>
      <c r="C209">
        <v>46</v>
      </c>
      <c r="D209">
        <v>65</v>
      </c>
      <c r="E209">
        <v>82</v>
      </c>
      <c r="F209">
        <v>91</v>
      </c>
      <c r="G209">
        <v>98</v>
      </c>
      <c r="H209">
        <v>105</v>
      </c>
      <c r="I209">
        <v>110</v>
      </c>
      <c r="J209">
        <v>115</v>
      </c>
      <c r="K209">
        <v>121</v>
      </c>
      <c r="L209">
        <v>126</v>
      </c>
      <c r="M209">
        <v>132</v>
      </c>
      <c r="N209">
        <v>138</v>
      </c>
      <c r="O209">
        <v>144</v>
      </c>
      <c r="P209">
        <v>149</v>
      </c>
      <c r="Q209">
        <v>153</v>
      </c>
      <c r="R209">
        <v>155</v>
      </c>
      <c r="S209">
        <v>156</v>
      </c>
      <c r="T209">
        <v>156</v>
      </c>
      <c r="U209">
        <v>156</v>
      </c>
      <c r="V209">
        <v>157</v>
      </c>
      <c r="W209">
        <f>wzrost[[#This Row],[19lat]]-wzrost[[#This Row],[dlugosc_ur]]</f>
        <v>111</v>
      </c>
      <c r="X209">
        <f>wzrost[[#This Row],[19lat]]-wzrost[[#This Row],[15lat]]</f>
        <v>2</v>
      </c>
      <c r="Y209">
        <f>IF(wzrost[[#This Row],[1rok]]&lt;=5,IF(wzrost[[#This Row],[plec]]="ch",1,0),0)</f>
        <v>0</v>
      </c>
      <c r="Z209" s="1"/>
      <c r="AA209" s="1"/>
      <c r="AB209" s="1" t="e">
        <f>_xlfn.PERCENTILE.INC(wzrost[1rok],5)</f>
        <v>#NUM!</v>
      </c>
      <c r="BC209" s="8">
        <v>57</v>
      </c>
      <c r="BD209" s="8">
        <v>78</v>
      </c>
      <c r="BE209" s="8">
        <v>90</v>
      </c>
      <c r="BF209" s="8">
        <v>99</v>
      </c>
      <c r="BG209" s="8">
        <v>106</v>
      </c>
      <c r="BH209" s="8">
        <v>113</v>
      </c>
      <c r="BI209" s="8">
        <v>119</v>
      </c>
      <c r="BJ209" s="8">
        <v>125</v>
      </c>
      <c r="BK209" s="8">
        <v>131</v>
      </c>
      <c r="BL209" s="8">
        <v>137</v>
      </c>
      <c r="BM209" s="8">
        <v>142</v>
      </c>
      <c r="BN209" s="8">
        <v>147</v>
      </c>
      <c r="BO209" s="8">
        <v>154</v>
      </c>
      <c r="BP209" s="8">
        <v>161</v>
      </c>
      <c r="BQ209" s="8">
        <v>168</v>
      </c>
      <c r="BR209" s="8">
        <v>174</v>
      </c>
      <c r="BS209" s="8">
        <v>178</v>
      </c>
      <c r="BT209" s="8">
        <v>181</v>
      </c>
      <c r="BU209" s="8">
        <v>181</v>
      </c>
      <c r="BV209" s="8">
        <v>182</v>
      </c>
      <c r="BW209" s="9">
        <v>125</v>
      </c>
      <c r="BX209" s="11">
        <f t="shared" si="65"/>
        <v>21</v>
      </c>
      <c r="BY209" s="11">
        <f t="shared" si="66"/>
        <v>12</v>
      </c>
      <c r="BZ209" s="11">
        <f t="shared" si="67"/>
        <v>9</v>
      </c>
      <c r="CA209" s="11">
        <f t="shared" si="68"/>
        <v>7</v>
      </c>
      <c r="CB209" s="11">
        <f t="shared" si="69"/>
        <v>7</v>
      </c>
      <c r="CC209" s="11">
        <f t="shared" si="70"/>
        <v>6</v>
      </c>
      <c r="CD209" s="11">
        <f t="shared" si="71"/>
        <v>6</v>
      </c>
      <c r="CE209" s="11">
        <f t="shared" si="72"/>
        <v>6</v>
      </c>
      <c r="CF209" s="11">
        <f t="shared" si="73"/>
        <v>6</v>
      </c>
      <c r="CG209" s="11">
        <f t="shared" si="74"/>
        <v>5</v>
      </c>
      <c r="CH209" s="11">
        <f t="shared" si="75"/>
        <v>5</v>
      </c>
      <c r="CI209" s="11">
        <f t="shared" si="76"/>
        <v>7</v>
      </c>
      <c r="CJ209" s="11">
        <f t="shared" si="77"/>
        <v>7</v>
      </c>
      <c r="CK209" s="11">
        <f t="shared" si="78"/>
        <v>7</v>
      </c>
      <c r="CL209" s="11">
        <f t="shared" si="79"/>
        <v>6</v>
      </c>
      <c r="CM209" s="11">
        <f t="shared" si="80"/>
        <v>4</v>
      </c>
      <c r="CN209" s="11">
        <f t="shared" si="81"/>
        <v>3</v>
      </c>
      <c r="CO209" s="11">
        <f t="shared" si="82"/>
        <v>0</v>
      </c>
      <c r="CP209" s="11">
        <f t="shared" si="83"/>
        <v>1</v>
      </c>
      <c r="CS209" s="8">
        <v>50</v>
      </c>
      <c r="CT209" s="8">
        <v>68</v>
      </c>
      <c r="CU209" s="8">
        <v>86</v>
      </c>
      <c r="CV209" s="8">
        <v>95</v>
      </c>
      <c r="CW209" s="8">
        <v>103</v>
      </c>
      <c r="CX209" s="8">
        <v>110</v>
      </c>
      <c r="CY209" s="8">
        <v>116</v>
      </c>
      <c r="CZ209" s="8">
        <v>121</v>
      </c>
      <c r="DA209" s="8">
        <v>127</v>
      </c>
      <c r="DB209" s="8">
        <v>133</v>
      </c>
      <c r="DC209" s="8">
        <v>139</v>
      </c>
      <c r="DD209" s="8">
        <v>145</v>
      </c>
      <c r="DE209" s="8">
        <v>152</v>
      </c>
      <c r="DF209" s="8">
        <v>157</v>
      </c>
      <c r="DG209" s="8">
        <v>160</v>
      </c>
      <c r="DH209" s="8">
        <v>162</v>
      </c>
      <c r="DI209" s="8">
        <v>163</v>
      </c>
      <c r="DJ209" s="8">
        <v>163</v>
      </c>
      <c r="DK209" s="8">
        <v>164</v>
      </c>
      <c r="DL209" s="8">
        <v>164</v>
      </c>
      <c r="DM209" s="8">
        <v>114</v>
      </c>
      <c r="DN209" s="6">
        <f>Tabela2[[#This Row],[1rok]]-Tabela2[[#This Row],[dlugosc_ur]]</f>
        <v>18</v>
      </c>
      <c r="DO209" s="14">
        <f>Tabela2[[#This Row],[2lata]]-Tabela2[[#This Row],[1rok]]</f>
        <v>18</v>
      </c>
      <c r="DP209" s="14">
        <f>Tabela2[[#This Row],[3lata]]-Tabela2[[#This Row],[2lata]]</f>
        <v>9</v>
      </c>
      <c r="DQ209" s="14">
        <f>Tabela2[[#This Row],[4lata]]-Tabela2[[#This Row],[3lata]]</f>
        <v>8</v>
      </c>
      <c r="DR209" s="14">
        <f>Tabela2[[#This Row],[5lat]]-Tabela2[[#This Row],[4lata]]</f>
        <v>7</v>
      </c>
      <c r="DS209" s="14">
        <f>Tabela2[[#This Row],[6lat]]-Tabela2[[#This Row],[5lat]]</f>
        <v>6</v>
      </c>
      <c r="DT209" s="14">
        <f>Tabela2[[#This Row],[7lat]]-Tabela2[[#This Row],[6lat]]</f>
        <v>5</v>
      </c>
      <c r="DU209" s="14">
        <f>Tabela2[[#This Row],[8lat]]-Tabela2[[#This Row],[7lat]]</f>
        <v>6</v>
      </c>
      <c r="DV209" s="14">
        <f>Tabela2[[#This Row],[9lat]]-Tabela2[[#This Row],[8lat]]</f>
        <v>6</v>
      </c>
      <c r="DW209" s="14">
        <f>Tabela2[[#This Row],[10lat]]-Tabela2[[#This Row],[9lat]]</f>
        <v>6</v>
      </c>
      <c r="DX209" s="14">
        <f>Tabela2[[#This Row],[11lat]]-Tabela2[[#This Row],[10lat]]</f>
        <v>6</v>
      </c>
      <c r="DY209" s="14">
        <f>Tabela2[[#This Row],[12lat]]-Tabela2[[#This Row],[11lat]]</f>
        <v>7</v>
      </c>
      <c r="DZ209" s="14">
        <f>Tabela2[[#This Row],[13lat]]-Tabela2[[#This Row],[12lat]]</f>
        <v>5</v>
      </c>
      <c r="EA209" s="14">
        <f>Tabela2[[#This Row],[14lat]]-Tabela2[[#This Row],[13lat]]</f>
        <v>3</v>
      </c>
      <c r="EB209" s="14">
        <f>Tabela2[[#This Row],[15lat]]-Tabela2[[#This Row],[14lat]]</f>
        <v>2</v>
      </c>
      <c r="EC209" s="14">
        <f>Tabela2[[#This Row],[16lat]]-Tabela2[[#This Row],[15lat]]</f>
        <v>1</v>
      </c>
      <c r="ED209" s="14">
        <f>Tabela2[[#This Row],[17 lat]]-Tabela2[[#This Row],[16lat]]</f>
        <v>0</v>
      </c>
      <c r="EE209" s="14">
        <f>Tabela2[[#This Row],[18lat]]-Tabela2[[#This Row],[17 lat]]</f>
        <v>1</v>
      </c>
      <c r="EF209" s="14">
        <f>Tabela2[[#This Row],[19lat]]-Tabela2[[#This Row],[18lat]]</f>
        <v>0</v>
      </c>
    </row>
    <row r="210" spans="1:136" x14ac:dyDescent="0.25">
      <c r="A210">
        <v>2106</v>
      </c>
      <c r="B210" s="1" t="s">
        <v>22</v>
      </c>
      <c r="C210">
        <v>48</v>
      </c>
      <c r="D210">
        <v>67</v>
      </c>
      <c r="E210">
        <v>84</v>
      </c>
      <c r="F210">
        <v>92</v>
      </c>
      <c r="G210">
        <v>100</v>
      </c>
      <c r="H210">
        <v>106</v>
      </c>
      <c r="I210">
        <v>111</v>
      </c>
      <c r="J210">
        <v>117</v>
      </c>
      <c r="K210">
        <v>122</v>
      </c>
      <c r="L210">
        <v>128</v>
      </c>
      <c r="M210">
        <v>134</v>
      </c>
      <c r="N210">
        <v>140</v>
      </c>
      <c r="O210">
        <v>146</v>
      </c>
      <c r="P210">
        <v>152</v>
      </c>
      <c r="Q210">
        <v>155</v>
      </c>
      <c r="R210">
        <v>157</v>
      </c>
      <c r="S210">
        <v>158</v>
      </c>
      <c r="T210">
        <v>158</v>
      </c>
      <c r="U210">
        <v>159</v>
      </c>
      <c r="V210">
        <v>159</v>
      </c>
      <c r="W210">
        <f>wzrost[[#This Row],[19lat]]-wzrost[[#This Row],[dlugosc_ur]]</f>
        <v>111</v>
      </c>
      <c r="X210">
        <f>wzrost[[#This Row],[19lat]]-wzrost[[#This Row],[15lat]]</f>
        <v>2</v>
      </c>
      <c r="Y210">
        <f>IF(wzrost[[#This Row],[1rok]]&lt;=5,IF(wzrost[[#This Row],[plec]]="ch",1,0),0)</f>
        <v>0</v>
      </c>
      <c r="Z210" s="1"/>
      <c r="AA210" s="1"/>
      <c r="AB210" s="1" t="e">
        <f>_xlfn.PERCENTILE.INC(wzrost[1rok],5)</f>
        <v>#NUM!</v>
      </c>
      <c r="BC210" s="6">
        <v>57</v>
      </c>
      <c r="BD210" s="6">
        <v>78</v>
      </c>
      <c r="BE210" s="6">
        <v>90</v>
      </c>
      <c r="BF210" s="6">
        <v>99</v>
      </c>
      <c r="BG210" s="6">
        <v>106</v>
      </c>
      <c r="BH210" s="6">
        <v>113</v>
      </c>
      <c r="BI210" s="6">
        <v>119</v>
      </c>
      <c r="BJ210" s="6">
        <v>125</v>
      </c>
      <c r="BK210" s="6">
        <v>131</v>
      </c>
      <c r="BL210" s="6">
        <v>137</v>
      </c>
      <c r="BM210" s="6">
        <v>142</v>
      </c>
      <c r="BN210" s="6">
        <v>147</v>
      </c>
      <c r="BO210" s="6">
        <v>154</v>
      </c>
      <c r="BP210" s="6">
        <v>161</v>
      </c>
      <c r="BQ210" s="6">
        <v>168</v>
      </c>
      <c r="BR210" s="6">
        <v>174</v>
      </c>
      <c r="BS210" s="6">
        <v>178</v>
      </c>
      <c r="BT210" s="6">
        <v>181</v>
      </c>
      <c r="BU210" s="6">
        <v>181</v>
      </c>
      <c r="BV210" s="6">
        <v>182</v>
      </c>
      <c r="BW210" s="7">
        <v>125</v>
      </c>
      <c r="BX210" s="11">
        <f t="shared" si="65"/>
        <v>21</v>
      </c>
      <c r="BY210" s="11">
        <f t="shared" si="66"/>
        <v>12</v>
      </c>
      <c r="BZ210" s="11">
        <f t="shared" si="67"/>
        <v>9</v>
      </c>
      <c r="CA210" s="11">
        <f t="shared" si="68"/>
        <v>7</v>
      </c>
      <c r="CB210" s="11">
        <f t="shared" si="69"/>
        <v>7</v>
      </c>
      <c r="CC210" s="11">
        <f t="shared" si="70"/>
        <v>6</v>
      </c>
      <c r="CD210" s="11">
        <f t="shared" si="71"/>
        <v>6</v>
      </c>
      <c r="CE210" s="11">
        <f t="shared" si="72"/>
        <v>6</v>
      </c>
      <c r="CF210" s="11">
        <f t="shared" si="73"/>
        <v>6</v>
      </c>
      <c r="CG210" s="11">
        <f t="shared" si="74"/>
        <v>5</v>
      </c>
      <c r="CH210" s="11">
        <f t="shared" si="75"/>
        <v>5</v>
      </c>
      <c r="CI210" s="11">
        <f t="shared" si="76"/>
        <v>7</v>
      </c>
      <c r="CJ210" s="11">
        <f t="shared" si="77"/>
        <v>7</v>
      </c>
      <c r="CK210" s="11">
        <f t="shared" si="78"/>
        <v>7</v>
      </c>
      <c r="CL210" s="11">
        <f t="shared" si="79"/>
        <v>6</v>
      </c>
      <c r="CM210" s="11">
        <f t="shared" si="80"/>
        <v>4</v>
      </c>
      <c r="CN210" s="11">
        <f t="shared" si="81"/>
        <v>3</v>
      </c>
      <c r="CO210" s="11">
        <f t="shared" si="82"/>
        <v>0</v>
      </c>
      <c r="CP210" s="11">
        <f t="shared" si="83"/>
        <v>1</v>
      </c>
      <c r="CS210" s="6">
        <v>58</v>
      </c>
      <c r="CT210" s="6">
        <v>75</v>
      </c>
      <c r="CU210" s="6">
        <v>90</v>
      </c>
      <c r="CV210" s="6">
        <v>100</v>
      </c>
      <c r="CW210" s="6">
        <v>109</v>
      </c>
      <c r="CX210" s="6">
        <v>116</v>
      </c>
      <c r="CY210" s="6">
        <v>122</v>
      </c>
      <c r="CZ210" s="6">
        <v>128</v>
      </c>
      <c r="DA210" s="6">
        <v>134</v>
      </c>
      <c r="DB210" s="6">
        <v>141</v>
      </c>
      <c r="DC210" s="6">
        <v>147</v>
      </c>
      <c r="DD210" s="6">
        <v>154</v>
      </c>
      <c r="DE210" s="6">
        <v>160</v>
      </c>
      <c r="DF210" s="6">
        <v>166</v>
      </c>
      <c r="DG210" s="6">
        <v>169</v>
      </c>
      <c r="DH210" s="6">
        <v>171</v>
      </c>
      <c r="DI210" s="6">
        <v>172</v>
      </c>
      <c r="DJ210" s="6">
        <v>172</v>
      </c>
      <c r="DK210" s="6">
        <v>172</v>
      </c>
      <c r="DL210" s="6">
        <v>172</v>
      </c>
      <c r="DM210" s="6">
        <v>114</v>
      </c>
      <c r="DN210" s="6">
        <f>Tabela2[[#This Row],[1rok]]-Tabela2[[#This Row],[dlugosc_ur]]</f>
        <v>17</v>
      </c>
      <c r="DO210" s="14">
        <f>Tabela2[[#This Row],[2lata]]-Tabela2[[#This Row],[1rok]]</f>
        <v>15</v>
      </c>
      <c r="DP210" s="14">
        <f>Tabela2[[#This Row],[3lata]]-Tabela2[[#This Row],[2lata]]</f>
        <v>10</v>
      </c>
      <c r="DQ210" s="14">
        <f>Tabela2[[#This Row],[4lata]]-Tabela2[[#This Row],[3lata]]</f>
        <v>9</v>
      </c>
      <c r="DR210" s="14">
        <f>Tabela2[[#This Row],[5lat]]-Tabela2[[#This Row],[4lata]]</f>
        <v>7</v>
      </c>
      <c r="DS210" s="14">
        <f>Tabela2[[#This Row],[6lat]]-Tabela2[[#This Row],[5lat]]</f>
        <v>6</v>
      </c>
      <c r="DT210" s="14">
        <f>Tabela2[[#This Row],[7lat]]-Tabela2[[#This Row],[6lat]]</f>
        <v>6</v>
      </c>
      <c r="DU210" s="14">
        <f>Tabela2[[#This Row],[8lat]]-Tabela2[[#This Row],[7lat]]</f>
        <v>6</v>
      </c>
      <c r="DV210" s="14">
        <f>Tabela2[[#This Row],[9lat]]-Tabela2[[#This Row],[8lat]]</f>
        <v>7</v>
      </c>
      <c r="DW210" s="14">
        <f>Tabela2[[#This Row],[10lat]]-Tabela2[[#This Row],[9lat]]</f>
        <v>6</v>
      </c>
      <c r="DX210" s="14">
        <f>Tabela2[[#This Row],[11lat]]-Tabela2[[#This Row],[10lat]]</f>
        <v>7</v>
      </c>
      <c r="DY210" s="14">
        <f>Tabela2[[#This Row],[12lat]]-Tabela2[[#This Row],[11lat]]</f>
        <v>6</v>
      </c>
      <c r="DZ210" s="14">
        <f>Tabela2[[#This Row],[13lat]]-Tabela2[[#This Row],[12lat]]</f>
        <v>6</v>
      </c>
      <c r="EA210" s="14">
        <f>Tabela2[[#This Row],[14lat]]-Tabela2[[#This Row],[13lat]]</f>
        <v>3</v>
      </c>
      <c r="EB210" s="14">
        <f>Tabela2[[#This Row],[15lat]]-Tabela2[[#This Row],[14lat]]</f>
        <v>2</v>
      </c>
      <c r="EC210" s="14">
        <f>Tabela2[[#This Row],[16lat]]-Tabela2[[#This Row],[15lat]]</f>
        <v>1</v>
      </c>
      <c r="ED210" s="14">
        <f>Tabela2[[#This Row],[17 lat]]-Tabela2[[#This Row],[16lat]]</f>
        <v>0</v>
      </c>
      <c r="EE210" s="14">
        <f>Tabela2[[#This Row],[18lat]]-Tabela2[[#This Row],[17 lat]]</f>
        <v>0</v>
      </c>
      <c r="EF210" s="14">
        <f>Tabela2[[#This Row],[19lat]]-Tabela2[[#This Row],[18lat]]</f>
        <v>0</v>
      </c>
    </row>
    <row r="211" spans="1:136" x14ac:dyDescent="0.25">
      <c r="A211">
        <v>2118</v>
      </c>
      <c r="B211" s="1" t="s">
        <v>22</v>
      </c>
      <c r="C211">
        <v>48</v>
      </c>
      <c r="D211">
        <v>67</v>
      </c>
      <c r="E211">
        <v>84</v>
      </c>
      <c r="F211">
        <v>93</v>
      </c>
      <c r="G211">
        <v>100</v>
      </c>
      <c r="H211">
        <v>106</v>
      </c>
      <c r="I211">
        <v>112</v>
      </c>
      <c r="J211">
        <v>117</v>
      </c>
      <c r="K211">
        <v>123</v>
      </c>
      <c r="L211">
        <v>129</v>
      </c>
      <c r="M211">
        <v>134</v>
      </c>
      <c r="N211">
        <v>141</v>
      </c>
      <c r="O211">
        <v>147</v>
      </c>
      <c r="P211">
        <v>152</v>
      </c>
      <c r="Q211">
        <v>155</v>
      </c>
      <c r="R211">
        <v>157</v>
      </c>
      <c r="S211">
        <v>158</v>
      </c>
      <c r="T211">
        <v>159</v>
      </c>
      <c r="U211">
        <v>159</v>
      </c>
      <c r="V211">
        <v>159</v>
      </c>
      <c r="W211">
        <f>wzrost[[#This Row],[19lat]]-wzrost[[#This Row],[dlugosc_ur]]</f>
        <v>111</v>
      </c>
      <c r="X211">
        <f>wzrost[[#This Row],[19lat]]-wzrost[[#This Row],[15lat]]</f>
        <v>2</v>
      </c>
      <c r="Y211">
        <f>IF(wzrost[[#This Row],[1rok]]&lt;=5,IF(wzrost[[#This Row],[plec]]="ch",1,0),0)</f>
        <v>0</v>
      </c>
      <c r="Z211" s="1"/>
      <c r="AA211" s="1"/>
      <c r="AB211" s="1" t="e">
        <f>_xlfn.PERCENTILE.INC(wzrost[1rok],5)</f>
        <v>#NUM!</v>
      </c>
      <c r="BC211" s="8">
        <v>51</v>
      </c>
      <c r="BD211" s="8">
        <v>73</v>
      </c>
      <c r="BE211" s="8">
        <v>86</v>
      </c>
      <c r="BF211" s="8">
        <v>95</v>
      </c>
      <c r="BG211" s="8">
        <v>103</v>
      </c>
      <c r="BH211" s="8">
        <v>109</v>
      </c>
      <c r="BI211" s="8">
        <v>115</v>
      </c>
      <c r="BJ211" s="8">
        <v>121</v>
      </c>
      <c r="BK211" s="8">
        <v>127</v>
      </c>
      <c r="BL211" s="8">
        <v>132</v>
      </c>
      <c r="BM211" s="8">
        <v>137</v>
      </c>
      <c r="BN211" s="8">
        <v>142</v>
      </c>
      <c r="BO211" s="8">
        <v>148</v>
      </c>
      <c r="BP211" s="8">
        <v>155</v>
      </c>
      <c r="BQ211" s="8">
        <v>163</v>
      </c>
      <c r="BR211" s="8">
        <v>168</v>
      </c>
      <c r="BS211" s="8">
        <v>172</v>
      </c>
      <c r="BT211" s="8">
        <v>175</v>
      </c>
      <c r="BU211" s="8">
        <v>175</v>
      </c>
      <c r="BV211" s="8">
        <v>176</v>
      </c>
      <c r="BW211" s="9">
        <v>125</v>
      </c>
      <c r="BX211" s="11">
        <f t="shared" si="65"/>
        <v>22</v>
      </c>
      <c r="BY211" s="11">
        <f t="shared" si="66"/>
        <v>13</v>
      </c>
      <c r="BZ211" s="11">
        <f t="shared" si="67"/>
        <v>9</v>
      </c>
      <c r="CA211" s="11">
        <f t="shared" si="68"/>
        <v>8</v>
      </c>
      <c r="CB211" s="11">
        <f t="shared" si="69"/>
        <v>6</v>
      </c>
      <c r="CC211" s="11">
        <f t="shared" si="70"/>
        <v>6</v>
      </c>
      <c r="CD211" s="11">
        <f t="shared" si="71"/>
        <v>6</v>
      </c>
      <c r="CE211" s="11">
        <f t="shared" si="72"/>
        <v>6</v>
      </c>
      <c r="CF211" s="11">
        <f t="shared" si="73"/>
        <v>5</v>
      </c>
      <c r="CG211" s="11">
        <f t="shared" si="74"/>
        <v>5</v>
      </c>
      <c r="CH211" s="11">
        <f t="shared" si="75"/>
        <v>5</v>
      </c>
      <c r="CI211" s="11">
        <f t="shared" si="76"/>
        <v>6</v>
      </c>
      <c r="CJ211" s="11">
        <f t="shared" si="77"/>
        <v>7</v>
      </c>
      <c r="CK211" s="11">
        <f t="shared" si="78"/>
        <v>8</v>
      </c>
      <c r="CL211" s="11">
        <f t="shared" si="79"/>
        <v>5</v>
      </c>
      <c r="CM211" s="11">
        <f t="shared" si="80"/>
        <v>4</v>
      </c>
      <c r="CN211" s="11">
        <f t="shared" si="81"/>
        <v>3</v>
      </c>
      <c r="CO211" s="11">
        <f t="shared" si="82"/>
        <v>0</v>
      </c>
      <c r="CP211" s="11">
        <f t="shared" si="83"/>
        <v>1</v>
      </c>
      <c r="CS211" s="8">
        <v>54</v>
      </c>
      <c r="CT211" s="8">
        <v>72</v>
      </c>
      <c r="CU211" s="8">
        <v>88</v>
      </c>
      <c r="CV211" s="8">
        <v>97</v>
      </c>
      <c r="CW211" s="8">
        <v>105</v>
      </c>
      <c r="CX211" s="8">
        <v>112</v>
      </c>
      <c r="CY211" s="8">
        <v>118</v>
      </c>
      <c r="CZ211" s="8">
        <v>124</v>
      </c>
      <c r="DA211" s="8">
        <v>130</v>
      </c>
      <c r="DB211" s="8">
        <v>136</v>
      </c>
      <c r="DC211" s="8">
        <v>142</v>
      </c>
      <c r="DD211" s="8">
        <v>149</v>
      </c>
      <c r="DE211" s="8">
        <v>155</v>
      </c>
      <c r="DF211" s="8">
        <v>161</v>
      </c>
      <c r="DG211" s="8">
        <v>164</v>
      </c>
      <c r="DH211" s="8">
        <v>166</v>
      </c>
      <c r="DI211" s="8">
        <v>167</v>
      </c>
      <c r="DJ211" s="8">
        <v>167</v>
      </c>
      <c r="DK211" s="8">
        <v>167</v>
      </c>
      <c r="DL211" s="8">
        <v>168</v>
      </c>
      <c r="DM211" s="8">
        <v>114</v>
      </c>
      <c r="DN211" s="6">
        <f>Tabela2[[#This Row],[1rok]]-Tabela2[[#This Row],[dlugosc_ur]]</f>
        <v>18</v>
      </c>
      <c r="DO211" s="14">
        <f>Tabela2[[#This Row],[2lata]]-Tabela2[[#This Row],[1rok]]</f>
        <v>16</v>
      </c>
      <c r="DP211" s="14">
        <f>Tabela2[[#This Row],[3lata]]-Tabela2[[#This Row],[2lata]]</f>
        <v>9</v>
      </c>
      <c r="DQ211" s="14">
        <f>Tabela2[[#This Row],[4lata]]-Tabela2[[#This Row],[3lata]]</f>
        <v>8</v>
      </c>
      <c r="DR211" s="14">
        <f>Tabela2[[#This Row],[5lat]]-Tabela2[[#This Row],[4lata]]</f>
        <v>7</v>
      </c>
      <c r="DS211" s="14">
        <f>Tabela2[[#This Row],[6lat]]-Tabela2[[#This Row],[5lat]]</f>
        <v>6</v>
      </c>
      <c r="DT211" s="14">
        <f>Tabela2[[#This Row],[7lat]]-Tabela2[[#This Row],[6lat]]</f>
        <v>6</v>
      </c>
      <c r="DU211" s="14">
        <f>Tabela2[[#This Row],[8lat]]-Tabela2[[#This Row],[7lat]]</f>
        <v>6</v>
      </c>
      <c r="DV211" s="14">
        <f>Tabela2[[#This Row],[9lat]]-Tabela2[[#This Row],[8lat]]</f>
        <v>6</v>
      </c>
      <c r="DW211" s="14">
        <f>Tabela2[[#This Row],[10lat]]-Tabela2[[#This Row],[9lat]]</f>
        <v>6</v>
      </c>
      <c r="DX211" s="14">
        <f>Tabela2[[#This Row],[11lat]]-Tabela2[[#This Row],[10lat]]</f>
        <v>7</v>
      </c>
      <c r="DY211" s="14">
        <f>Tabela2[[#This Row],[12lat]]-Tabela2[[#This Row],[11lat]]</f>
        <v>6</v>
      </c>
      <c r="DZ211" s="14">
        <f>Tabela2[[#This Row],[13lat]]-Tabela2[[#This Row],[12lat]]</f>
        <v>6</v>
      </c>
      <c r="EA211" s="14">
        <f>Tabela2[[#This Row],[14lat]]-Tabela2[[#This Row],[13lat]]</f>
        <v>3</v>
      </c>
      <c r="EB211" s="14">
        <f>Tabela2[[#This Row],[15lat]]-Tabela2[[#This Row],[14lat]]</f>
        <v>2</v>
      </c>
      <c r="EC211" s="14">
        <f>Tabela2[[#This Row],[16lat]]-Tabela2[[#This Row],[15lat]]</f>
        <v>1</v>
      </c>
      <c r="ED211" s="14">
        <f>Tabela2[[#This Row],[17 lat]]-Tabela2[[#This Row],[16lat]]</f>
        <v>0</v>
      </c>
      <c r="EE211" s="14">
        <f>Tabela2[[#This Row],[18lat]]-Tabela2[[#This Row],[17 lat]]</f>
        <v>0</v>
      </c>
      <c r="EF211" s="14">
        <f>Tabela2[[#This Row],[19lat]]-Tabela2[[#This Row],[18lat]]</f>
        <v>1</v>
      </c>
    </row>
    <row r="212" spans="1:136" x14ac:dyDescent="0.25">
      <c r="A212">
        <v>2122</v>
      </c>
      <c r="B212" s="1" t="s">
        <v>22</v>
      </c>
      <c r="C212">
        <v>47</v>
      </c>
      <c r="D212">
        <v>66</v>
      </c>
      <c r="E212">
        <v>83</v>
      </c>
      <c r="F212">
        <v>92</v>
      </c>
      <c r="G212">
        <v>99</v>
      </c>
      <c r="H212">
        <v>106</v>
      </c>
      <c r="I212">
        <v>111</v>
      </c>
      <c r="J212">
        <v>116</v>
      </c>
      <c r="K212">
        <v>122</v>
      </c>
      <c r="L212">
        <v>128</v>
      </c>
      <c r="M212">
        <v>134</v>
      </c>
      <c r="N212">
        <v>140</v>
      </c>
      <c r="O212">
        <v>146</v>
      </c>
      <c r="P212">
        <v>151</v>
      </c>
      <c r="Q212">
        <v>155</v>
      </c>
      <c r="R212">
        <v>157</v>
      </c>
      <c r="S212">
        <v>158</v>
      </c>
      <c r="T212">
        <v>158</v>
      </c>
      <c r="U212">
        <v>158</v>
      </c>
      <c r="V212">
        <v>158</v>
      </c>
      <c r="W212">
        <f>wzrost[[#This Row],[19lat]]-wzrost[[#This Row],[dlugosc_ur]]</f>
        <v>111</v>
      </c>
      <c r="X212">
        <f>wzrost[[#This Row],[19lat]]-wzrost[[#This Row],[15lat]]</f>
        <v>1</v>
      </c>
      <c r="Y212">
        <f>IF(wzrost[[#This Row],[1rok]]&lt;=5,IF(wzrost[[#This Row],[plec]]="ch",1,0),0)</f>
        <v>0</v>
      </c>
      <c r="Z212" s="1"/>
      <c r="AA212" s="1"/>
      <c r="AB212" s="1" t="e">
        <f>_xlfn.PERCENTILE.INC(wzrost[1rok],5)</f>
        <v>#NUM!</v>
      </c>
      <c r="BC212" s="6">
        <v>59</v>
      </c>
      <c r="BD212" s="6">
        <v>79</v>
      </c>
      <c r="BE212" s="6">
        <v>90</v>
      </c>
      <c r="BF212" s="6">
        <v>100</v>
      </c>
      <c r="BG212" s="6">
        <v>107</v>
      </c>
      <c r="BH212" s="6">
        <v>114</v>
      </c>
      <c r="BI212" s="6">
        <v>121</v>
      </c>
      <c r="BJ212" s="6">
        <v>127</v>
      </c>
      <c r="BK212" s="6">
        <v>133</v>
      </c>
      <c r="BL212" s="6">
        <v>138</v>
      </c>
      <c r="BM212" s="6">
        <v>144</v>
      </c>
      <c r="BN212" s="6">
        <v>150</v>
      </c>
      <c r="BO212" s="6">
        <v>156</v>
      </c>
      <c r="BP212" s="6">
        <v>163</v>
      </c>
      <c r="BQ212" s="6">
        <v>171</v>
      </c>
      <c r="BR212" s="6">
        <v>177</v>
      </c>
      <c r="BS212" s="6">
        <v>181</v>
      </c>
      <c r="BT212" s="6">
        <v>183</v>
      </c>
      <c r="BU212" s="6">
        <v>184</v>
      </c>
      <c r="BV212" s="6">
        <v>184</v>
      </c>
      <c r="BW212" s="7">
        <v>125</v>
      </c>
      <c r="BX212" s="11">
        <f t="shared" si="65"/>
        <v>20</v>
      </c>
      <c r="BY212" s="11">
        <f t="shared" si="66"/>
        <v>11</v>
      </c>
      <c r="BZ212" s="11">
        <f t="shared" si="67"/>
        <v>10</v>
      </c>
      <c r="CA212" s="11">
        <f t="shared" si="68"/>
        <v>7</v>
      </c>
      <c r="CB212" s="11">
        <f t="shared" si="69"/>
        <v>7</v>
      </c>
      <c r="CC212" s="11">
        <f t="shared" si="70"/>
        <v>7</v>
      </c>
      <c r="CD212" s="11">
        <f t="shared" si="71"/>
        <v>6</v>
      </c>
      <c r="CE212" s="11">
        <f t="shared" si="72"/>
        <v>6</v>
      </c>
      <c r="CF212" s="11">
        <f t="shared" si="73"/>
        <v>5</v>
      </c>
      <c r="CG212" s="11">
        <f t="shared" si="74"/>
        <v>6</v>
      </c>
      <c r="CH212" s="11">
        <f t="shared" si="75"/>
        <v>6</v>
      </c>
      <c r="CI212" s="11">
        <f t="shared" si="76"/>
        <v>6</v>
      </c>
      <c r="CJ212" s="11">
        <f t="shared" si="77"/>
        <v>7</v>
      </c>
      <c r="CK212" s="11">
        <f t="shared" si="78"/>
        <v>8</v>
      </c>
      <c r="CL212" s="11">
        <f t="shared" si="79"/>
        <v>6</v>
      </c>
      <c r="CM212" s="11">
        <f t="shared" si="80"/>
        <v>4</v>
      </c>
      <c r="CN212" s="11">
        <f t="shared" si="81"/>
        <v>2</v>
      </c>
      <c r="CO212" s="11">
        <f t="shared" si="82"/>
        <v>1</v>
      </c>
      <c r="CP212" s="11">
        <f t="shared" si="83"/>
        <v>0</v>
      </c>
      <c r="CS212" s="6">
        <v>57</v>
      </c>
      <c r="CT212" s="6">
        <v>74</v>
      </c>
      <c r="CU212" s="6">
        <v>89</v>
      </c>
      <c r="CV212" s="6">
        <v>99</v>
      </c>
      <c r="CW212" s="6">
        <v>108</v>
      </c>
      <c r="CX212" s="6">
        <v>115</v>
      </c>
      <c r="CY212" s="6">
        <v>121</v>
      </c>
      <c r="CZ212" s="6">
        <v>127</v>
      </c>
      <c r="DA212" s="6">
        <v>133</v>
      </c>
      <c r="DB212" s="6">
        <v>140</v>
      </c>
      <c r="DC212" s="6">
        <v>146</v>
      </c>
      <c r="DD212" s="6">
        <v>153</v>
      </c>
      <c r="DE212" s="6">
        <v>160</v>
      </c>
      <c r="DF212" s="6">
        <v>165</v>
      </c>
      <c r="DG212" s="6">
        <v>168</v>
      </c>
      <c r="DH212" s="6">
        <v>170</v>
      </c>
      <c r="DI212" s="6">
        <v>171</v>
      </c>
      <c r="DJ212" s="6">
        <v>171</v>
      </c>
      <c r="DK212" s="6">
        <v>171</v>
      </c>
      <c r="DL212" s="6">
        <v>171</v>
      </c>
      <c r="DM212" s="6">
        <v>114</v>
      </c>
      <c r="DN212" s="6">
        <f>Tabela2[[#This Row],[1rok]]-Tabela2[[#This Row],[dlugosc_ur]]</f>
        <v>17</v>
      </c>
      <c r="DO212" s="14">
        <f>Tabela2[[#This Row],[2lata]]-Tabela2[[#This Row],[1rok]]</f>
        <v>15</v>
      </c>
      <c r="DP212" s="14">
        <f>Tabela2[[#This Row],[3lata]]-Tabela2[[#This Row],[2lata]]</f>
        <v>10</v>
      </c>
      <c r="DQ212" s="14">
        <f>Tabela2[[#This Row],[4lata]]-Tabela2[[#This Row],[3lata]]</f>
        <v>9</v>
      </c>
      <c r="DR212" s="14">
        <f>Tabela2[[#This Row],[5lat]]-Tabela2[[#This Row],[4lata]]</f>
        <v>7</v>
      </c>
      <c r="DS212" s="14">
        <f>Tabela2[[#This Row],[6lat]]-Tabela2[[#This Row],[5lat]]</f>
        <v>6</v>
      </c>
      <c r="DT212" s="14">
        <f>Tabela2[[#This Row],[7lat]]-Tabela2[[#This Row],[6lat]]</f>
        <v>6</v>
      </c>
      <c r="DU212" s="14">
        <f>Tabela2[[#This Row],[8lat]]-Tabela2[[#This Row],[7lat]]</f>
        <v>6</v>
      </c>
      <c r="DV212" s="14">
        <f>Tabela2[[#This Row],[9lat]]-Tabela2[[#This Row],[8lat]]</f>
        <v>7</v>
      </c>
      <c r="DW212" s="14">
        <f>Tabela2[[#This Row],[10lat]]-Tabela2[[#This Row],[9lat]]</f>
        <v>6</v>
      </c>
      <c r="DX212" s="14">
        <f>Tabela2[[#This Row],[11lat]]-Tabela2[[#This Row],[10lat]]</f>
        <v>7</v>
      </c>
      <c r="DY212" s="14">
        <f>Tabela2[[#This Row],[12lat]]-Tabela2[[#This Row],[11lat]]</f>
        <v>7</v>
      </c>
      <c r="DZ212" s="14">
        <f>Tabela2[[#This Row],[13lat]]-Tabela2[[#This Row],[12lat]]</f>
        <v>5</v>
      </c>
      <c r="EA212" s="14">
        <f>Tabela2[[#This Row],[14lat]]-Tabela2[[#This Row],[13lat]]</f>
        <v>3</v>
      </c>
      <c r="EB212" s="14">
        <f>Tabela2[[#This Row],[15lat]]-Tabela2[[#This Row],[14lat]]</f>
        <v>2</v>
      </c>
      <c r="EC212" s="14">
        <f>Tabela2[[#This Row],[16lat]]-Tabela2[[#This Row],[15lat]]</f>
        <v>1</v>
      </c>
      <c r="ED212" s="14">
        <f>Tabela2[[#This Row],[17 lat]]-Tabela2[[#This Row],[16lat]]</f>
        <v>0</v>
      </c>
      <c r="EE212" s="14">
        <f>Tabela2[[#This Row],[18lat]]-Tabela2[[#This Row],[17 lat]]</f>
        <v>0</v>
      </c>
      <c r="EF212" s="14">
        <f>Tabela2[[#This Row],[19lat]]-Tabela2[[#This Row],[18lat]]</f>
        <v>0</v>
      </c>
    </row>
    <row r="213" spans="1:136" x14ac:dyDescent="0.25">
      <c r="A213">
        <v>2123</v>
      </c>
      <c r="B213" s="1" t="s">
        <v>22</v>
      </c>
      <c r="C213">
        <v>47</v>
      </c>
      <c r="D213">
        <v>66</v>
      </c>
      <c r="E213">
        <v>83</v>
      </c>
      <c r="F213">
        <v>92</v>
      </c>
      <c r="G213">
        <v>99</v>
      </c>
      <c r="H213">
        <v>106</v>
      </c>
      <c r="I213">
        <v>111</v>
      </c>
      <c r="J213">
        <v>116</v>
      </c>
      <c r="K213">
        <v>122</v>
      </c>
      <c r="L213">
        <v>128</v>
      </c>
      <c r="M213">
        <v>134</v>
      </c>
      <c r="N213">
        <v>140</v>
      </c>
      <c r="O213">
        <v>146</v>
      </c>
      <c r="P213">
        <v>151</v>
      </c>
      <c r="Q213">
        <v>155</v>
      </c>
      <c r="R213">
        <v>156</v>
      </c>
      <c r="S213">
        <v>157</v>
      </c>
      <c r="T213">
        <v>158</v>
      </c>
      <c r="U213">
        <v>158</v>
      </c>
      <c r="V213">
        <v>158</v>
      </c>
      <c r="W213">
        <f>wzrost[[#This Row],[19lat]]-wzrost[[#This Row],[dlugosc_ur]]</f>
        <v>111</v>
      </c>
      <c r="X213">
        <f>wzrost[[#This Row],[19lat]]-wzrost[[#This Row],[15lat]]</f>
        <v>2</v>
      </c>
      <c r="Y213">
        <f>IF(wzrost[[#This Row],[1rok]]&lt;=5,IF(wzrost[[#This Row],[plec]]="ch",1,0),0)</f>
        <v>0</v>
      </c>
      <c r="Z213" s="1"/>
      <c r="AA213" s="1"/>
      <c r="AB213" s="1" t="e">
        <f>_xlfn.PERCENTILE.INC(wzrost[1rok],5)</f>
        <v>#NUM!</v>
      </c>
      <c r="BC213" s="8">
        <v>59</v>
      </c>
      <c r="BD213" s="8">
        <v>79</v>
      </c>
      <c r="BE213" s="8">
        <v>90</v>
      </c>
      <c r="BF213" s="8">
        <v>100</v>
      </c>
      <c r="BG213" s="8">
        <v>108</v>
      </c>
      <c r="BH213" s="8">
        <v>115</v>
      </c>
      <c r="BI213" s="8">
        <v>121</v>
      </c>
      <c r="BJ213" s="8">
        <v>127</v>
      </c>
      <c r="BK213" s="8">
        <v>133</v>
      </c>
      <c r="BL213" s="8">
        <v>139</v>
      </c>
      <c r="BM213" s="8">
        <v>144</v>
      </c>
      <c r="BN213" s="8">
        <v>150</v>
      </c>
      <c r="BO213" s="8">
        <v>156</v>
      </c>
      <c r="BP213" s="8">
        <v>164</v>
      </c>
      <c r="BQ213" s="8">
        <v>171</v>
      </c>
      <c r="BR213" s="8">
        <v>177</v>
      </c>
      <c r="BS213" s="8">
        <v>181</v>
      </c>
      <c r="BT213" s="8">
        <v>183</v>
      </c>
      <c r="BU213" s="8">
        <v>184</v>
      </c>
      <c r="BV213" s="8">
        <v>184</v>
      </c>
      <c r="BW213" s="9">
        <v>125</v>
      </c>
      <c r="BX213" s="11">
        <f t="shared" si="65"/>
        <v>20</v>
      </c>
      <c r="BY213" s="11">
        <f t="shared" si="66"/>
        <v>11</v>
      </c>
      <c r="BZ213" s="11">
        <f t="shared" si="67"/>
        <v>10</v>
      </c>
      <c r="CA213" s="11">
        <f t="shared" si="68"/>
        <v>8</v>
      </c>
      <c r="CB213" s="11">
        <f t="shared" si="69"/>
        <v>7</v>
      </c>
      <c r="CC213" s="11">
        <f t="shared" si="70"/>
        <v>6</v>
      </c>
      <c r="CD213" s="11">
        <f t="shared" si="71"/>
        <v>6</v>
      </c>
      <c r="CE213" s="11">
        <f t="shared" si="72"/>
        <v>6</v>
      </c>
      <c r="CF213" s="11">
        <f t="shared" si="73"/>
        <v>6</v>
      </c>
      <c r="CG213" s="11">
        <f t="shared" si="74"/>
        <v>5</v>
      </c>
      <c r="CH213" s="11">
        <f t="shared" si="75"/>
        <v>6</v>
      </c>
      <c r="CI213" s="11">
        <f t="shared" si="76"/>
        <v>6</v>
      </c>
      <c r="CJ213" s="11">
        <f t="shared" si="77"/>
        <v>8</v>
      </c>
      <c r="CK213" s="11">
        <f t="shared" si="78"/>
        <v>7</v>
      </c>
      <c r="CL213" s="11">
        <f t="shared" si="79"/>
        <v>6</v>
      </c>
      <c r="CM213" s="11">
        <f t="shared" si="80"/>
        <v>4</v>
      </c>
      <c r="CN213" s="11">
        <f t="shared" si="81"/>
        <v>2</v>
      </c>
      <c r="CO213" s="11">
        <f t="shared" si="82"/>
        <v>1</v>
      </c>
      <c r="CP213" s="11">
        <f t="shared" si="83"/>
        <v>0</v>
      </c>
      <c r="CS213" s="8">
        <v>54</v>
      </c>
      <c r="CT213" s="8">
        <v>72</v>
      </c>
      <c r="CU213" s="8">
        <v>88</v>
      </c>
      <c r="CV213" s="8">
        <v>97</v>
      </c>
      <c r="CW213" s="8">
        <v>105</v>
      </c>
      <c r="CX213" s="8">
        <v>112</v>
      </c>
      <c r="CY213" s="8">
        <v>118</v>
      </c>
      <c r="CZ213" s="8">
        <v>124</v>
      </c>
      <c r="DA213" s="8">
        <v>130</v>
      </c>
      <c r="DB213" s="8">
        <v>136</v>
      </c>
      <c r="DC213" s="8">
        <v>142</v>
      </c>
      <c r="DD213" s="8">
        <v>149</v>
      </c>
      <c r="DE213" s="8">
        <v>155</v>
      </c>
      <c r="DF213" s="8">
        <v>161</v>
      </c>
      <c r="DG213" s="8">
        <v>164</v>
      </c>
      <c r="DH213" s="8">
        <v>166</v>
      </c>
      <c r="DI213" s="8">
        <v>167</v>
      </c>
      <c r="DJ213" s="8">
        <v>167</v>
      </c>
      <c r="DK213" s="8">
        <v>168</v>
      </c>
      <c r="DL213" s="8">
        <v>168</v>
      </c>
      <c r="DM213" s="8">
        <v>114</v>
      </c>
      <c r="DN213" s="6">
        <f>Tabela2[[#This Row],[1rok]]-Tabela2[[#This Row],[dlugosc_ur]]</f>
        <v>18</v>
      </c>
      <c r="DO213" s="14">
        <f>Tabela2[[#This Row],[2lata]]-Tabela2[[#This Row],[1rok]]</f>
        <v>16</v>
      </c>
      <c r="DP213" s="14">
        <f>Tabela2[[#This Row],[3lata]]-Tabela2[[#This Row],[2lata]]</f>
        <v>9</v>
      </c>
      <c r="DQ213" s="14">
        <f>Tabela2[[#This Row],[4lata]]-Tabela2[[#This Row],[3lata]]</f>
        <v>8</v>
      </c>
      <c r="DR213" s="14">
        <f>Tabela2[[#This Row],[5lat]]-Tabela2[[#This Row],[4lata]]</f>
        <v>7</v>
      </c>
      <c r="DS213" s="14">
        <f>Tabela2[[#This Row],[6lat]]-Tabela2[[#This Row],[5lat]]</f>
        <v>6</v>
      </c>
      <c r="DT213" s="14">
        <f>Tabela2[[#This Row],[7lat]]-Tabela2[[#This Row],[6lat]]</f>
        <v>6</v>
      </c>
      <c r="DU213" s="14">
        <f>Tabela2[[#This Row],[8lat]]-Tabela2[[#This Row],[7lat]]</f>
        <v>6</v>
      </c>
      <c r="DV213" s="14">
        <f>Tabela2[[#This Row],[9lat]]-Tabela2[[#This Row],[8lat]]</f>
        <v>6</v>
      </c>
      <c r="DW213" s="14">
        <f>Tabela2[[#This Row],[10lat]]-Tabela2[[#This Row],[9lat]]</f>
        <v>6</v>
      </c>
      <c r="DX213" s="14">
        <f>Tabela2[[#This Row],[11lat]]-Tabela2[[#This Row],[10lat]]</f>
        <v>7</v>
      </c>
      <c r="DY213" s="14">
        <f>Tabela2[[#This Row],[12lat]]-Tabela2[[#This Row],[11lat]]</f>
        <v>6</v>
      </c>
      <c r="DZ213" s="14">
        <f>Tabela2[[#This Row],[13lat]]-Tabela2[[#This Row],[12lat]]</f>
        <v>6</v>
      </c>
      <c r="EA213" s="14">
        <f>Tabela2[[#This Row],[14lat]]-Tabela2[[#This Row],[13lat]]</f>
        <v>3</v>
      </c>
      <c r="EB213" s="14">
        <f>Tabela2[[#This Row],[15lat]]-Tabela2[[#This Row],[14lat]]</f>
        <v>2</v>
      </c>
      <c r="EC213" s="14">
        <f>Tabela2[[#This Row],[16lat]]-Tabela2[[#This Row],[15lat]]</f>
        <v>1</v>
      </c>
      <c r="ED213" s="14">
        <f>Tabela2[[#This Row],[17 lat]]-Tabela2[[#This Row],[16lat]]</f>
        <v>0</v>
      </c>
      <c r="EE213" s="14">
        <f>Tabela2[[#This Row],[18lat]]-Tabela2[[#This Row],[17 lat]]</f>
        <v>1</v>
      </c>
      <c r="EF213" s="14">
        <f>Tabela2[[#This Row],[19lat]]-Tabela2[[#This Row],[18lat]]</f>
        <v>0</v>
      </c>
    </row>
    <row r="214" spans="1:136" x14ac:dyDescent="0.25">
      <c r="A214">
        <v>2137</v>
      </c>
      <c r="B214" s="1" t="s">
        <v>22</v>
      </c>
      <c r="C214">
        <v>49</v>
      </c>
      <c r="D214">
        <v>67</v>
      </c>
      <c r="E214">
        <v>84</v>
      </c>
      <c r="F214">
        <v>93</v>
      </c>
      <c r="G214">
        <v>100</v>
      </c>
      <c r="H214">
        <v>107</v>
      </c>
      <c r="I214">
        <v>112</v>
      </c>
      <c r="J214">
        <v>118</v>
      </c>
      <c r="K214">
        <v>123</v>
      </c>
      <c r="L214">
        <v>129</v>
      </c>
      <c r="M214">
        <v>135</v>
      </c>
      <c r="N214">
        <v>141</v>
      </c>
      <c r="O214">
        <v>147</v>
      </c>
      <c r="P214">
        <v>152</v>
      </c>
      <c r="Q214">
        <v>156</v>
      </c>
      <c r="R214">
        <v>158</v>
      </c>
      <c r="S214">
        <v>159</v>
      </c>
      <c r="T214">
        <v>159</v>
      </c>
      <c r="U214">
        <v>159</v>
      </c>
      <c r="V214">
        <v>160</v>
      </c>
      <c r="W214">
        <f>wzrost[[#This Row],[19lat]]-wzrost[[#This Row],[dlugosc_ur]]</f>
        <v>111</v>
      </c>
      <c r="X214">
        <f>wzrost[[#This Row],[19lat]]-wzrost[[#This Row],[15lat]]</f>
        <v>2</v>
      </c>
      <c r="Y214">
        <f>IF(wzrost[[#This Row],[1rok]]&lt;=5,IF(wzrost[[#This Row],[plec]]="ch",1,0),0)</f>
        <v>0</v>
      </c>
      <c r="Z214" s="1"/>
      <c r="AA214" s="1"/>
      <c r="AB214" s="1" t="e">
        <f>_xlfn.PERCENTILE.INC(wzrost[1rok],5)</f>
        <v>#NUM!</v>
      </c>
      <c r="BC214" s="6">
        <v>58</v>
      </c>
      <c r="BD214" s="6">
        <v>78</v>
      </c>
      <c r="BE214" s="6">
        <v>90</v>
      </c>
      <c r="BF214" s="6">
        <v>99</v>
      </c>
      <c r="BG214" s="6">
        <v>107</v>
      </c>
      <c r="BH214" s="6">
        <v>114</v>
      </c>
      <c r="BI214" s="6">
        <v>120</v>
      </c>
      <c r="BJ214" s="6">
        <v>126</v>
      </c>
      <c r="BK214" s="6">
        <v>132</v>
      </c>
      <c r="BL214" s="6">
        <v>138</v>
      </c>
      <c r="BM214" s="6">
        <v>144</v>
      </c>
      <c r="BN214" s="6">
        <v>149</v>
      </c>
      <c r="BO214" s="6">
        <v>156</v>
      </c>
      <c r="BP214" s="6">
        <v>163</v>
      </c>
      <c r="BQ214" s="6">
        <v>170</v>
      </c>
      <c r="BR214" s="6">
        <v>176</v>
      </c>
      <c r="BS214" s="6">
        <v>180</v>
      </c>
      <c r="BT214" s="6">
        <v>182</v>
      </c>
      <c r="BU214" s="6">
        <v>183</v>
      </c>
      <c r="BV214" s="6">
        <v>183</v>
      </c>
      <c r="BW214" s="7">
        <v>125</v>
      </c>
      <c r="BX214" s="11">
        <f t="shared" si="65"/>
        <v>20</v>
      </c>
      <c r="BY214" s="11">
        <f t="shared" si="66"/>
        <v>12</v>
      </c>
      <c r="BZ214" s="11">
        <f t="shared" si="67"/>
        <v>9</v>
      </c>
      <c r="CA214" s="11">
        <f t="shared" si="68"/>
        <v>8</v>
      </c>
      <c r="CB214" s="11">
        <f t="shared" si="69"/>
        <v>7</v>
      </c>
      <c r="CC214" s="11">
        <f t="shared" si="70"/>
        <v>6</v>
      </c>
      <c r="CD214" s="11">
        <f t="shared" si="71"/>
        <v>6</v>
      </c>
      <c r="CE214" s="11">
        <f t="shared" si="72"/>
        <v>6</v>
      </c>
      <c r="CF214" s="11">
        <f t="shared" si="73"/>
        <v>6</v>
      </c>
      <c r="CG214" s="11">
        <f t="shared" si="74"/>
        <v>6</v>
      </c>
      <c r="CH214" s="11">
        <f t="shared" si="75"/>
        <v>5</v>
      </c>
      <c r="CI214" s="11">
        <f t="shared" si="76"/>
        <v>7</v>
      </c>
      <c r="CJ214" s="11">
        <f t="shared" si="77"/>
        <v>7</v>
      </c>
      <c r="CK214" s="11">
        <f t="shared" si="78"/>
        <v>7</v>
      </c>
      <c r="CL214" s="11">
        <f t="shared" si="79"/>
        <v>6</v>
      </c>
      <c r="CM214" s="11">
        <f t="shared" si="80"/>
        <v>4</v>
      </c>
      <c r="CN214" s="11">
        <f t="shared" si="81"/>
        <v>2</v>
      </c>
      <c r="CO214" s="11">
        <f t="shared" si="82"/>
        <v>1</v>
      </c>
      <c r="CP214" s="11">
        <f t="shared" si="83"/>
        <v>0</v>
      </c>
      <c r="CS214" s="6">
        <v>52</v>
      </c>
      <c r="CT214" s="6">
        <v>72</v>
      </c>
      <c r="CU214" s="6">
        <v>87</v>
      </c>
      <c r="CV214" s="6">
        <v>97</v>
      </c>
      <c r="CW214" s="6">
        <v>104</v>
      </c>
      <c r="CX214" s="6">
        <v>111</v>
      </c>
      <c r="CY214" s="6">
        <v>117</v>
      </c>
      <c r="CZ214" s="6">
        <v>123</v>
      </c>
      <c r="DA214" s="6">
        <v>129</v>
      </c>
      <c r="DB214" s="6">
        <v>135</v>
      </c>
      <c r="DC214" s="6">
        <v>141</v>
      </c>
      <c r="DD214" s="6">
        <v>147</v>
      </c>
      <c r="DE214" s="6">
        <v>154</v>
      </c>
      <c r="DF214" s="6">
        <v>159</v>
      </c>
      <c r="DG214" s="6">
        <v>163</v>
      </c>
      <c r="DH214" s="6">
        <v>164</v>
      </c>
      <c r="DI214" s="6">
        <v>165</v>
      </c>
      <c r="DJ214" s="6">
        <v>166</v>
      </c>
      <c r="DK214" s="6">
        <v>166</v>
      </c>
      <c r="DL214" s="6">
        <v>166</v>
      </c>
      <c r="DM214" s="6">
        <v>114</v>
      </c>
      <c r="DN214" s="6">
        <f>Tabela2[[#This Row],[1rok]]-Tabela2[[#This Row],[dlugosc_ur]]</f>
        <v>20</v>
      </c>
      <c r="DO214" s="14">
        <f>Tabela2[[#This Row],[2lata]]-Tabela2[[#This Row],[1rok]]</f>
        <v>15</v>
      </c>
      <c r="DP214" s="14">
        <f>Tabela2[[#This Row],[3lata]]-Tabela2[[#This Row],[2lata]]</f>
        <v>10</v>
      </c>
      <c r="DQ214" s="14">
        <f>Tabela2[[#This Row],[4lata]]-Tabela2[[#This Row],[3lata]]</f>
        <v>7</v>
      </c>
      <c r="DR214" s="14">
        <f>Tabela2[[#This Row],[5lat]]-Tabela2[[#This Row],[4lata]]</f>
        <v>7</v>
      </c>
      <c r="DS214" s="14">
        <f>Tabela2[[#This Row],[6lat]]-Tabela2[[#This Row],[5lat]]</f>
        <v>6</v>
      </c>
      <c r="DT214" s="14">
        <f>Tabela2[[#This Row],[7lat]]-Tabela2[[#This Row],[6lat]]</f>
        <v>6</v>
      </c>
      <c r="DU214" s="14">
        <f>Tabela2[[#This Row],[8lat]]-Tabela2[[#This Row],[7lat]]</f>
        <v>6</v>
      </c>
      <c r="DV214" s="14">
        <f>Tabela2[[#This Row],[9lat]]-Tabela2[[#This Row],[8lat]]</f>
        <v>6</v>
      </c>
      <c r="DW214" s="14">
        <f>Tabela2[[#This Row],[10lat]]-Tabela2[[#This Row],[9lat]]</f>
        <v>6</v>
      </c>
      <c r="DX214" s="14">
        <f>Tabela2[[#This Row],[11lat]]-Tabela2[[#This Row],[10lat]]</f>
        <v>6</v>
      </c>
      <c r="DY214" s="14">
        <f>Tabela2[[#This Row],[12lat]]-Tabela2[[#This Row],[11lat]]</f>
        <v>7</v>
      </c>
      <c r="DZ214" s="14">
        <f>Tabela2[[#This Row],[13lat]]-Tabela2[[#This Row],[12lat]]</f>
        <v>5</v>
      </c>
      <c r="EA214" s="14">
        <f>Tabela2[[#This Row],[14lat]]-Tabela2[[#This Row],[13lat]]</f>
        <v>4</v>
      </c>
      <c r="EB214" s="14">
        <f>Tabela2[[#This Row],[15lat]]-Tabela2[[#This Row],[14lat]]</f>
        <v>1</v>
      </c>
      <c r="EC214" s="14">
        <f>Tabela2[[#This Row],[16lat]]-Tabela2[[#This Row],[15lat]]</f>
        <v>1</v>
      </c>
      <c r="ED214" s="14">
        <f>Tabela2[[#This Row],[17 lat]]-Tabela2[[#This Row],[16lat]]</f>
        <v>1</v>
      </c>
      <c r="EE214" s="14">
        <f>Tabela2[[#This Row],[18lat]]-Tabela2[[#This Row],[17 lat]]</f>
        <v>0</v>
      </c>
      <c r="EF214" s="14">
        <f>Tabela2[[#This Row],[19lat]]-Tabela2[[#This Row],[18lat]]</f>
        <v>0</v>
      </c>
    </row>
    <row r="215" spans="1:136" x14ac:dyDescent="0.25">
      <c r="A215">
        <v>2142</v>
      </c>
      <c r="B215" s="1" t="s">
        <v>22</v>
      </c>
      <c r="C215">
        <v>48</v>
      </c>
      <c r="D215">
        <v>67</v>
      </c>
      <c r="E215">
        <v>84</v>
      </c>
      <c r="F215">
        <v>92</v>
      </c>
      <c r="G215">
        <v>100</v>
      </c>
      <c r="H215">
        <v>106</v>
      </c>
      <c r="I215">
        <v>111</v>
      </c>
      <c r="J215">
        <v>117</v>
      </c>
      <c r="K215">
        <v>122</v>
      </c>
      <c r="L215">
        <v>128</v>
      </c>
      <c r="M215">
        <v>134</v>
      </c>
      <c r="N215">
        <v>140</v>
      </c>
      <c r="O215">
        <v>146</v>
      </c>
      <c r="P215">
        <v>152</v>
      </c>
      <c r="Q215">
        <v>155</v>
      </c>
      <c r="R215">
        <v>157</v>
      </c>
      <c r="S215">
        <v>158</v>
      </c>
      <c r="T215">
        <v>158</v>
      </c>
      <c r="U215">
        <v>159</v>
      </c>
      <c r="V215">
        <v>159</v>
      </c>
      <c r="W215">
        <f>wzrost[[#This Row],[19lat]]-wzrost[[#This Row],[dlugosc_ur]]</f>
        <v>111</v>
      </c>
      <c r="X215">
        <f>wzrost[[#This Row],[19lat]]-wzrost[[#This Row],[15lat]]</f>
        <v>2</v>
      </c>
      <c r="Y215">
        <f>IF(wzrost[[#This Row],[1rok]]&lt;=5,IF(wzrost[[#This Row],[plec]]="ch",1,0),0)</f>
        <v>0</v>
      </c>
      <c r="Z215" s="1"/>
      <c r="AA215" s="1"/>
      <c r="AB215" s="1" t="e">
        <f>_xlfn.PERCENTILE.INC(wzrost[1rok],5)</f>
        <v>#NUM!</v>
      </c>
      <c r="BC215" s="8">
        <v>54</v>
      </c>
      <c r="BD215" s="8">
        <v>75</v>
      </c>
      <c r="BE215" s="8">
        <v>88</v>
      </c>
      <c r="BF215" s="8">
        <v>97</v>
      </c>
      <c r="BG215" s="8">
        <v>104</v>
      </c>
      <c r="BH215" s="8">
        <v>111</v>
      </c>
      <c r="BI215" s="8">
        <v>117</v>
      </c>
      <c r="BJ215" s="8">
        <v>123</v>
      </c>
      <c r="BK215" s="8">
        <v>129</v>
      </c>
      <c r="BL215" s="8">
        <v>134</v>
      </c>
      <c r="BM215" s="8">
        <v>139</v>
      </c>
      <c r="BN215" s="8">
        <v>145</v>
      </c>
      <c r="BO215" s="8">
        <v>151</v>
      </c>
      <c r="BP215" s="8">
        <v>158</v>
      </c>
      <c r="BQ215" s="8">
        <v>165</v>
      </c>
      <c r="BR215" s="8">
        <v>171</v>
      </c>
      <c r="BS215" s="8">
        <v>175</v>
      </c>
      <c r="BT215" s="8">
        <v>177</v>
      </c>
      <c r="BU215" s="8">
        <v>178</v>
      </c>
      <c r="BV215" s="8">
        <v>179</v>
      </c>
      <c r="BW215" s="9">
        <v>125</v>
      </c>
      <c r="BX215" s="11">
        <f t="shared" si="65"/>
        <v>21</v>
      </c>
      <c r="BY215" s="11">
        <f t="shared" si="66"/>
        <v>13</v>
      </c>
      <c r="BZ215" s="11">
        <f t="shared" si="67"/>
        <v>9</v>
      </c>
      <c r="CA215" s="11">
        <f t="shared" si="68"/>
        <v>7</v>
      </c>
      <c r="CB215" s="11">
        <f t="shared" si="69"/>
        <v>7</v>
      </c>
      <c r="CC215" s="11">
        <f t="shared" si="70"/>
        <v>6</v>
      </c>
      <c r="CD215" s="11">
        <f t="shared" si="71"/>
        <v>6</v>
      </c>
      <c r="CE215" s="11">
        <f t="shared" si="72"/>
        <v>6</v>
      </c>
      <c r="CF215" s="11">
        <f t="shared" si="73"/>
        <v>5</v>
      </c>
      <c r="CG215" s="11">
        <f t="shared" si="74"/>
        <v>5</v>
      </c>
      <c r="CH215" s="11">
        <f t="shared" si="75"/>
        <v>6</v>
      </c>
      <c r="CI215" s="11">
        <f t="shared" si="76"/>
        <v>6</v>
      </c>
      <c r="CJ215" s="11">
        <f t="shared" si="77"/>
        <v>7</v>
      </c>
      <c r="CK215" s="11">
        <f t="shared" si="78"/>
        <v>7</v>
      </c>
      <c r="CL215" s="11">
        <f t="shared" si="79"/>
        <v>6</v>
      </c>
      <c r="CM215" s="11">
        <f t="shared" si="80"/>
        <v>4</v>
      </c>
      <c r="CN215" s="11">
        <f t="shared" si="81"/>
        <v>2</v>
      </c>
      <c r="CO215" s="11">
        <f t="shared" si="82"/>
        <v>1</v>
      </c>
      <c r="CP215" s="11">
        <f t="shared" si="83"/>
        <v>1</v>
      </c>
      <c r="CS215" s="8">
        <v>54</v>
      </c>
      <c r="CT215" s="8">
        <v>74</v>
      </c>
      <c r="CU215" s="8">
        <v>88</v>
      </c>
      <c r="CV215" s="8">
        <v>98</v>
      </c>
      <c r="CW215" s="8">
        <v>105</v>
      </c>
      <c r="CX215" s="8">
        <v>112</v>
      </c>
      <c r="CY215" s="8">
        <v>118</v>
      </c>
      <c r="CZ215" s="8">
        <v>124</v>
      </c>
      <c r="DA215" s="8">
        <v>130</v>
      </c>
      <c r="DB215" s="8">
        <v>136</v>
      </c>
      <c r="DC215" s="8">
        <v>143</v>
      </c>
      <c r="DD215" s="8">
        <v>149</v>
      </c>
      <c r="DE215" s="8">
        <v>156</v>
      </c>
      <c r="DF215" s="8">
        <v>161</v>
      </c>
      <c r="DG215" s="8">
        <v>164</v>
      </c>
      <c r="DH215" s="8">
        <v>166</v>
      </c>
      <c r="DI215" s="8">
        <v>167</v>
      </c>
      <c r="DJ215" s="8">
        <v>168</v>
      </c>
      <c r="DK215" s="8">
        <v>168</v>
      </c>
      <c r="DL215" s="8">
        <v>168</v>
      </c>
      <c r="DM215" s="8">
        <v>114</v>
      </c>
      <c r="DN215" s="6">
        <f>Tabela2[[#This Row],[1rok]]-Tabela2[[#This Row],[dlugosc_ur]]</f>
        <v>20</v>
      </c>
      <c r="DO215" s="14">
        <f>Tabela2[[#This Row],[2lata]]-Tabela2[[#This Row],[1rok]]</f>
        <v>14</v>
      </c>
      <c r="DP215" s="14">
        <f>Tabela2[[#This Row],[3lata]]-Tabela2[[#This Row],[2lata]]</f>
        <v>10</v>
      </c>
      <c r="DQ215" s="14">
        <f>Tabela2[[#This Row],[4lata]]-Tabela2[[#This Row],[3lata]]</f>
        <v>7</v>
      </c>
      <c r="DR215" s="14">
        <f>Tabela2[[#This Row],[5lat]]-Tabela2[[#This Row],[4lata]]</f>
        <v>7</v>
      </c>
      <c r="DS215" s="14">
        <f>Tabela2[[#This Row],[6lat]]-Tabela2[[#This Row],[5lat]]</f>
        <v>6</v>
      </c>
      <c r="DT215" s="14">
        <f>Tabela2[[#This Row],[7lat]]-Tabela2[[#This Row],[6lat]]</f>
        <v>6</v>
      </c>
      <c r="DU215" s="14">
        <f>Tabela2[[#This Row],[8lat]]-Tabela2[[#This Row],[7lat]]</f>
        <v>6</v>
      </c>
      <c r="DV215" s="14">
        <f>Tabela2[[#This Row],[9lat]]-Tabela2[[#This Row],[8lat]]</f>
        <v>6</v>
      </c>
      <c r="DW215" s="14">
        <f>Tabela2[[#This Row],[10lat]]-Tabela2[[#This Row],[9lat]]</f>
        <v>7</v>
      </c>
      <c r="DX215" s="14">
        <f>Tabela2[[#This Row],[11lat]]-Tabela2[[#This Row],[10lat]]</f>
        <v>6</v>
      </c>
      <c r="DY215" s="14">
        <f>Tabela2[[#This Row],[12lat]]-Tabela2[[#This Row],[11lat]]</f>
        <v>7</v>
      </c>
      <c r="DZ215" s="14">
        <f>Tabela2[[#This Row],[13lat]]-Tabela2[[#This Row],[12lat]]</f>
        <v>5</v>
      </c>
      <c r="EA215" s="14">
        <f>Tabela2[[#This Row],[14lat]]-Tabela2[[#This Row],[13lat]]</f>
        <v>3</v>
      </c>
      <c r="EB215" s="14">
        <f>Tabela2[[#This Row],[15lat]]-Tabela2[[#This Row],[14lat]]</f>
        <v>2</v>
      </c>
      <c r="EC215" s="14">
        <f>Tabela2[[#This Row],[16lat]]-Tabela2[[#This Row],[15lat]]</f>
        <v>1</v>
      </c>
      <c r="ED215" s="14">
        <f>Tabela2[[#This Row],[17 lat]]-Tabela2[[#This Row],[16lat]]</f>
        <v>1</v>
      </c>
      <c r="EE215" s="14">
        <f>Tabela2[[#This Row],[18lat]]-Tabela2[[#This Row],[17 lat]]</f>
        <v>0</v>
      </c>
      <c r="EF215" s="14">
        <f>Tabela2[[#This Row],[19lat]]-Tabela2[[#This Row],[18lat]]</f>
        <v>0</v>
      </c>
    </row>
    <row r="216" spans="1:136" x14ac:dyDescent="0.25">
      <c r="A216">
        <v>2146</v>
      </c>
      <c r="B216" s="1" t="s">
        <v>22</v>
      </c>
      <c r="C216">
        <v>48</v>
      </c>
      <c r="D216">
        <v>67</v>
      </c>
      <c r="E216">
        <v>83</v>
      </c>
      <c r="F216">
        <v>92</v>
      </c>
      <c r="G216">
        <v>100</v>
      </c>
      <c r="H216">
        <v>106</v>
      </c>
      <c r="I216">
        <v>111</v>
      </c>
      <c r="J216">
        <v>117</v>
      </c>
      <c r="K216">
        <v>122</v>
      </c>
      <c r="L216">
        <v>128</v>
      </c>
      <c r="M216">
        <v>134</v>
      </c>
      <c r="N216">
        <v>140</v>
      </c>
      <c r="O216">
        <v>146</v>
      </c>
      <c r="P216">
        <v>151</v>
      </c>
      <c r="Q216">
        <v>155</v>
      </c>
      <c r="R216">
        <v>157</v>
      </c>
      <c r="S216">
        <v>158</v>
      </c>
      <c r="T216">
        <v>158</v>
      </c>
      <c r="U216">
        <v>159</v>
      </c>
      <c r="V216">
        <v>159</v>
      </c>
      <c r="W216">
        <f>wzrost[[#This Row],[19lat]]-wzrost[[#This Row],[dlugosc_ur]]</f>
        <v>111</v>
      </c>
      <c r="X216">
        <f>wzrost[[#This Row],[19lat]]-wzrost[[#This Row],[15lat]]</f>
        <v>2</v>
      </c>
      <c r="Y216">
        <f>IF(wzrost[[#This Row],[1rok]]&lt;=5,IF(wzrost[[#This Row],[plec]]="ch",1,0),0)</f>
        <v>0</v>
      </c>
      <c r="Z216" s="1"/>
      <c r="AA216" s="1"/>
      <c r="AB216" s="1" t="e">
        <f>_xlfn.PERCENTILE.INC(wzrost[1rok],5)</f>
        <v>#NUM!</v>
      </c>
      <c r="BC216" s="6">
        <v>56</v>
      </c>
      <c r="BD216" s="6">
        <v>77</v>
      </c>
      <c r="BE216" s="6">
        <v>89</v>
      </c>
      <c r="BF216" s="6">
        <v>98</v>
      </c>
      <c r="BG216" s="6">
        <v>106</v>
      </c>
      <c r="BH216" s="6">
        <v>112</v>
      </c>
      <c r="BI216" s="6">
        <v>119</v>
      </c>
      <c r="BJ216" s="6">
        <v>125</v>
      </c>
      <c r="BK216" s="6">
        <v>130</v>
      </c>
      <c r="BL216" s="6">
        <v>136</v>
      </c>
      <c r="BM216" s="6">
        <v>141</v>
      </c>
      <c r="BN216" s="6">
        <v>146</v>
      </c>
      <c r="BO216" s="6">
        <v>153</v>
      </c>
      <c r="BP216" s="6">
        <v>160</v>
      </c>
      <c r="BQ216" s="6">
        <v>167</v>
      </c>
      <c r="BR216" s="6">
        <v>173</v>
      </c>
      <c r="BS216" s="6">
        <v>177</v>
      </c>
      <c r="BT216" s="6">
        <v>180</v>
      </c>
      <c r="BU216" s="6">
        <v>180</v>
      </c>
      <c r="BV216" s="6">
        <v>181</v>
      </c>
      <c r="BW216" s="7">
        <v>125</v>
      </c>
      <c r="BX216" s="11">
        <f t="shared" si="65"/>
        <v>21</v>
      </c>
      <c r="BY216" s="11">
        <f t="shared" si="66"/>
        <v>12</v>
      </c>
      <c r="BZ216" s="11">
        <f t="shared" si="67"/>
        <v>9</v>
      </c>
      <c r="CA216" s="11">
        <f t="shared" si="68"/>
        <v>8</v>
      </c>
      <c r="CB216" s="11">
        <f t="shared" si="69"/>
        <v>6</v>
      </c>
      <c r="CC216" s="11">
        <f t="shared" si="70"/>
        <v>7</v>
      </c>
      <c r="CD216" s="11">
        <f t="shared" si="71"/>
        <v>6</v>
      </c>
      <c r="CE216" s="11">
        <f t="shared" si="72"/>
        <v>5</v>
      </c>
      <c r="CF216" s="11">
        <f t="shared" si="73"/>
        <v>6</v>
      </c>
      <c r="CG216" s="11">
        <f t="shared" si="74"/>
        <v>5</v>
      </c>
      <c r="CH216" s="11">
        <f t="shared" si="75"/>
        <v>5</v>
      </c>
      <c r="CI216" s="11">
        <f t="shared" si="76"/>
        <v>7</v>
      </c>
      <c r="CJ216" s="11">
        <f t="shared" si="77"/>
        <v>7</v>
      </c>
      <c r="CK216" s="11">
        <f t="shared" si="78"/>
        <v>7</v>
      </c>
      <c r="CL216" s="11">
        <f t="shared" si="79"/>
        <v>6</v>
      </c>
      <c r="CM216" s="11">
        <f t="shared" si="80"/>
        <v>4</v>
      </c>
      <c r="CN216" s="11">
        <f t="shared" si="81"/>
        <v>3</v>
      </c>
      <c r="CO216" s="11">
        <f t="shared" si="82"/>
        <v>0</v>
      </c>
      <c r="CP216" s="11">
        <f t="shared" si="83"/>
        <v>1</v>
      </c>
      <c r="CS216" s="6">
        <v>52</v>
      </c>
      <c r="CT216" s="6">
        <v>70</v>
      </c>
      <c r="CU216" s="6">
        <v>87</v>
      </c>
      <c r="CV216" s="6">
        <v>97</v>
      </c>
      <c r="CW216" s="6">
        <v>105</v>
      </c>
      <c r="CX216" s="6">
        <v>111</v>
      </c>
      <c r="CY216" s="6">
        <v>117</v>
      </c>
      <c r="CZ216" s="6">
        <v>123</v>
      </c>
      <c r="DA216" s="6">
        <v>129</v>
      </c>
      <c r="DB216" s="6">
        <v>135</v>
      </c>
      <c r="DC216" s="6">
        <v>141</v>
      </c>
      <c r="DD216" s="6">
        <v>148</v>
      </c>
      <c r="DE216" s="6">
        <v>154</v>
      </c>
      <c r="DF216" s="6">
        <v>159</v>
      </c>
      <c r="DG216" s="6">
        <v>163</v>
      </c>
      <c r="DH216" s="6">
        <v>165</v>
      </c>
      <c r="DI216" s="6">
        <v>165</v>
      </c>
      <c r="DJ216" s="6">
        <v>166</v>
      </c>
      <c r="DK216" s="6">
        <v>166</v>
      </c>
      <c r="DL216" s="6">
        <v>166</v>
      </c>
      <c r="DM216" s="6">
        <v>114</v>
      </c>
      <c r="DN216" s="6">
        <f>Tabela2[[#This Row],[1rok]]-Tabela2[[#This Row],[dlugosc_ur]]</f>
        <v>18</v>
      </c>
      <c r="DO216" s="14">
        <f>Tabela2[[#This Row],[2lata]]-Tabela2[[#This Row],[1rok]]</f>
        <v>17</v>
      </c>
      <c r="DP216" s="14">
        <f>Tabela2[[#This Row],[3lata]]-Tabela2[[#This Row],[2lata]]</f>
        <v>10</v>
      </c>
      <c r="DQ216" s="14">
        <f>Tabela2[[#This Row],[4lata]]-Tabela2[[#This Row],[3lata]]</f>
        <v>8</v>
      </c>
      <c r="DR216" s="14">
        <f>Tabela2[[#This Row],[5lat]]-Tabela2[[#This Row],[4lata]]</f>
        <v>6</v>
      </c>
      <c r="DS216" s="14">
        <f>Tabela2[[#This Row],[6lat]]-Tabela2[[#This Row],[5lat]]</f>
        <v>6</v>
      </c>
      <c r="DT216" s="14">
        <f>Tabela2[[#This Row],[7lat]]-Tabela2[[#This Row],[6lat]]</f>
        <v>6</v>
      </c>
      <c r="DU216" s="14">
        <f>Tabela2[[#This Row],[8lat]]-Tabela2[[#This Row],[7lat]]</f>
        <v>6</v>
      </c>
      <c r="DV216" s="14">
        <f>Tabela2[[#This Row],[9lat]]-Tabela2[[#This Row],[8lat]]</f>
        <v>6</v>
      </c>
      <c r="DW216" s="14">
        <f>Tabela2[[#This Row],[10lat]]-Tabela2[[#This Row],[9lat]]</f>
        <v>6</v>
      </c>
      <c r="DX216" s="14">
        <f>Tabela2[[#This Row],[11lat]]-Tabela2[[#This Row],[10lat]]</f>
        <v>7</v>
      </c>
      <c r="DY216" s="14">
        <f>Tabela2[[#This Row],[12lat]]-Tabela2[[#This Row],[11lat]]</f>
        <v>6</v>
      </c>
      <c r="DZ216" s="14">
        <f>Tabela2[[#This Row],[13lat]]-Tabela2[[#This Row],[12lat]]</f>
        <v>5</v>
      </c>
      <c r="EA216" s="14">
        <f>Tabela2[[#This Row],[14lat]]-Tabela2[[#This Row],[13lat]]</f>
        <v>4</v>
      </c>
      <c r="EB216" s="14">
        <f>Tabela2[[#This Row],[15lat]]-Tabela2[[#This Row],[14lat]]</f>
        <v>2</v>
      </c>
      <c r="EC216" s="14">
        <f>Tabela2[[#This Row],[16lat]]-Tabela2[[#This Row],[15lat]]</f>
        <v>0</v>
      </c>
      <c r="ED216" s="14">
        <f>Tabela2[[#This Row],[17 lat]]-Tabela2[[#This Row],[16lat]]</f>
        <v>1</v>
      </c>
      <c r="EE216" s="14">
        <f>Tabela2[[#This Row],[18lat]]-Tabela2[[#This Row],[17 lat]]</f>
        <v>0</v>
      </c>
      <c r="EF216" s="14">
        <f>Tabela2[[#This Row],[19lat]]-Tabela2[[#This Row],[18lat]]</f>
        <v>0</v>
      </c>
    </row>
    <row r="217" spans="1:136" x14ac:dyDescent="0.25">
      <c r="A217">
        <v>2157</v>
      </c>
      <c r="B217" s="1" t="s">
        <v>22</v>
      </c>
      <c r="C217">
        <v>49</v>
      </c>
      <c r="D217">
        <v>67</v>
      </c>
      <c r="E217">
        <v>84</v>
      </c>
      <c r="F217">
        <v>93</v>
      </c>
      <c r="G217">
        <v>100</v>
      </c>
      <c r="H217">
        <v>107</v>
      </c>
      <c r="I217">
        <v>112</v>
      </c>
      <c r="J217">
        <v>118</v>
      </c>
      <c r="K217">
        <v>123</v>
      </c>
      <c r="L217">
        <v>129</v>
      </c>
      <c r="M217">
        <v>135</v>
      </c>
      <c r="N217">
        <v>141</v>
      </c>
      <c r="O217">
        <v>147</v>
      </c>
      <c r="P217">
        <v>152</v>
      </c>
      <c r="Q217">
        <v>156</v>
      </c>
      <c r="R217">
        <v>158</v>
      </c>
      <c r="S217">
        <v>159</v>
      </c>
      <c r="T217">
        <v>159</v>
      </c>
      <c r="U217">
        <v>159</v>
      </c>
      <c r="V217">
        <v>160</v>
      </c>
      <c r="W217">
        <f>wzrost[[#This Row],[19lat]]-wzrost[[#This Row],[dlugosc_ur]]</f>
        <v>111</v>
      </c>
      <c r="X217">
        <f>wzrost[[#This Row],[19lat]]-wzrost[[#This Row],[15lat]]</f>
        <v>2</v>
      </c>
      <c r="Y217">
        <f>IF(wzrost[[#This Row],[1rok]]&lt;=5,IF(wzrost[[#This Row],[plec]]="ch",1,0),0)</f>
        <v>0</v>
      </c>
      <c r="Z217" s="1"/>
      <c r="AA217" s="1"/>
      <c r="AB217" s="1" t="e">
        <f>_xlfn.PERCENTILE.INC(wzrost[1rok],5)</f>
        <v>#NUM!</v>
      </c>
      <c r="BC217" s="8">
        <v>54</v>
      </c>
      <c r="BD217" s="8">
        <v>75</v>
      </c>
      <c r="BE217" s="8">
        <v>88</v>
      </c>
      <c r="BF217" s="8">
        <v>97</v>
      </c>
      <c r="BG217" s="8">
        <v>104</v>
      </c>
      <c r="BH217" s="8">
        <v>111</v>
      </c>
      <c r="BI217" s="8">
        <v>117</v>
      </c>
      <c r="BJ217" s="8">
        <v>123</v>
      </c>
      <c r="BK217" s="8">
        <v>129</v>
      </c>
      <c r="BL217" s="8">
        <v>134</v>
      </c>
      <c r="BM217" s="8">
        <v>139</v>
      </c>
      <c r="BN217" s="8">
        <v>145</v>
      </c>
      <c r="BO217" s="8">
        <v>151</v>
      </c>
      <c r="BP217" s="8">
        <v>158</v>
      </c>
      <c r="BQ217" s="8">
        <v>165</v>
      </c>
      <c r="BR217" s="8">
        <v>171</v>
      </c>
      <c r="BS217" s="8">
        <v>175</v>
      </c>
      <c r="BT217" s="8">
        <v>177</v>
      </c>
      <c r="BU217" s="8">
        <v>178</v>
      </c>
      <c r="BV217" s="8">
        <v>179</v>
      </c>
      <c r="BW217" s="9">
        <v>125</v>
      </c>
      <c r="BX217" s="11">
        <f t="shared" si="65"/>
        <v>21</v>
      </c>
      <c r="BY217" s="11">
        <f t="shared" si="66"/>
        <v>13</v>
      </c>
      <c r="BZ217" s="11">
        <f t="shared" si="67"/>
        <v>9</v>
      </c>
      <c r="CA217" s="11">
        <f t="shared" si="68"/>
        <v>7</v>
      </c>
      <c r="CB217" s="11">
        <f t="shared" si="69"/>
        <v>7</v>
      </c>
      <c r="CC217" s="11">
        <f t="shared" si="70"/>
        <v>6</v>
      </c>
      <c r="CD217" s="11">
        <f t="shared" si="71"/>
        <v>6</v>
      </c>
      <c r="CE217" s="11">
        <f t="shared" si="72"/>
        <v>6</v>
      </c>
      <c r="CF217" s="11">
        <f t="shared" si="73"/>
        <v>5</v>
      </c>
      <c r="CG217" s="11">
        <f t="shared" si="74"/>
        <v>5</v>
      </c>
      <c r="CH217" s="11">
        <f t="shared" si="75"/>
        <v>6</v>
      </c>
      <c r="CI217" s="11">
        <f t="shared" si="76"/>
        <v>6</v>
      </c>
      <c r="CJ217" s="11">
        <f t="shared" si="77"/>
        <v>7</v>
      </c>
      <c r="CK217" s="11">
        <f t="shared" si="78"/>
        <v>7</v>
      </c>
      <c r="CL217" s="11">
        <f t="shared" si="79"/>
        <v>6</v>
      </c>
      <c r="CM217" s="11">
        <f t="shared" si="80"/>
        <v>4</v>
      </c>
      <c r="CN217" s="11">
        <f t="shared" si="81"/>
        <v>2</v>
      </c>
      <c r="CO217" s="11">
        <f t="shared" si="82"/>
        <v>1</v>
      </c>
      <c r="CP217" s="11">
        <f t="shared" si="83"/>
        <v>1</v>
      </c>
      <c r="CS217" s="8">
        <v>49</v>
      </c>
      <c r="CT217" s="8">
        <v>68</v>
      </c>
      <c r="CU217" s="8">
        <v>86</v>
      </c>
      <c r="CV217" s="8">
        <v>95</v>
      </c>
      <c r="CW217" s="8">
        <v>103</v>
      </c>
      <c r="CX217" s="8">
        <v>110</v>
      </c>
      <c r="CY217" s="8">
        <v>115</v>
      </c>
      <c r="CZ217" s="8">
        <v>121</v>
      </c>
      <c r="DA217" s="8">
        <v>127</v>
      </c>
      <c r="DB217" s="8">
        <v>133</v>
      </c>
      <c r="DC217" s="8">
        <v>139</v>
      </c>
      <c r="DD217" s="8">
        <v>145</v>
      </c>
      <c r="DE217" s="8">
        <v>151</v>
      </c>
      <c r="DF217" s="8">
        <v>157</v>
      </c>
      <c r="DG217" s="8">
        <v>160</v>
      </c>
      <c r="DH217" s="8">
        <v>162</v>
      </c>
      <c r="DI217" s="8">
        <v>163</v>
      </c>
      <c r="DJ217" s="8">
        <v>163</v>
      </c>
      <c r="DK217" s="8">
        <v>163</v>
      </c>
      <c r="DL217" s="8">
        <v>163</v>
      </c>
      <c r="DM217" s="8">
        <v>114</v>
      </c>
      <c r="DN217" s="6">
        <f>Tabela2[[#This Row],[1rok]]-Tabela2[[#This Row],[dlugosc_ur]]</f>
        <v>19</v>
      </c>
      <c r="DO217" s="14">
        <f>Tabela2[[#This Row],[2lata]]-Tabela2[[#This Row],[1rok]]</f>
        <v>18</v>
      </c>
      <c r="DP217" s="14">
        <f>Tabela2[[#This Row],[3lata]]-Tabela2[[#This Row],[2lata]]</f>
        <v>9</v>
      </c>
      <c r="DQ217" s="14">
        <f>Tabela2[[#This Row],[4lata]]-Tabela2[[#This Row],[3lata]]</f>
        <v>8</v>
      </c>
      <c r="DR217" s="14">
        <f>Tabela2[[#This Row],[5lat]]-Tabela2[[#This Row],[4lata]]</f>
        <v>7</v>
      </c>
      <c r="DS217" s="14">
        <f>Tabela2[[#This Row],[6lat]]-Tabela2[[#This Row],[5lat]]</f>
        <v>5</v>
      </c>
      <c r="DT217" s="14">
        <f>Tabela2[[#This Row],[7lat]]-Tabela2[[#This Row],[6lat]]</f>
        <v>6</v>
      </c>
      <c r="DU217" s="14">
        <f>Tabela2[[#This Row],[8lat]]-Tabela2[[#This Row],[7lat]]</f>
        <v>6</v>
      </c>
      <c r="DV217" s="14">
        <f>Tabela2[[#This Row],[9lat]]-Tabela2[[#This Row],[8lat]]</f>
        <v>6</v>
      </c>
      <c r="DW217" s="14">
        <f>Tabela2[[#This Row],[10lat]]-Tabela2[[#This Row],[9lat]]</f>
        <v>6</v>
      </c>
      <c r="DX217" s="14">
        <f>Tabela2[[#This Row],[11lat]]-Tabela2[[#This Row],[10lat]]</f>
        <v>6</v>
      </c>
      <c r="DY217" s="14">
        <f>Tabela2[[#This Row],[12lat]]-Tabela2[[#This Row],[11lat]]</f>
        <v>6</v>
      </c>
      <c r="DZ217" s="14">
        <f>Tabela2[[#This Row],[13lat]]-Tabela2[[#This Row],[12lat]]</f>
        <v>6</v>
      </c>
      <c r="EA217" s="14">
        <f>Tabela2[[#This Row],[14lat]]-Tabela2[[#This Row],[13lat]]</f>
        <v>3</v>
      </c>
      <c r="EB217" s="14">
        <f>Tabela2[[#This Row],[15lat]]-Tabela2[[#This Row],[14lat]]</f>
        <v>2</v>
      </c>
      <c r="EC217" s="14">
        <f>Tabela2[[#This Row],[16lat]]-Tabela2[[#This Row],[15lat]]</f>
        <v>1</v>
      </c>
      <c r="ED217" s="14">
        <f>Tabela2[[#This Row],[17 lat]]-Tabela2[[#This Row],[16lat]]</f>
        <v>0</v>
      </c>
      <c r="EE217" s="14">
        <f>Tabela2[[#This Row],[18lat]]-Tabela2[[#This Row],[17 lat]]</f>
        <v>0</v>
      </c>
      <c r="EF217" s="14">
        <f>Tabela2[[#This Row],[19lat]]-Tabela2[[#This Row],[18lat]]</f>
        <v>0</v>
      </c>
    </row>
    <row r="218" spans="1:136" x14ac:dyDescent="0.25">
      <c r="A218">
        <v>2172</v>
      </c>
      <c r="B218" s="1" t="s">
        <v>22</v>
      </c>
      <c r="C218">
        <v>49</v>
      </c>
      <c r="D218">
        <v>67</v>
      </c>
      <c r="E218">
        <v>84</v>
      </c>
      <c r="F218">
        <v>93</v>
      </c>
      <c r="G218">
        <v>100</v>
      </c>
      <c r="H218">
        <v>107</v>
      </c>
      <c r="I218">
        <v>112</v>
      </c>
      <c r="J218">
        <v>118</v>
      </c>
      <c r="K218">
        <v>123</v>
      </c>
      <c r="L218">
        <v>129</v>
      </c>
      <c r="M218">
        <v>135</v>
      </c>
      <c r="N218">
        <v>141</v>
      </c>
      <c r="O218">
        <v>147</v>
      </c>
      <c r="P218">
        <v>152</v>
      </c>
      <c r="Q218">
        <v>156</v>
      </c>
      <c r="R218">
        <v>158</v>
      </c>
      <c r="S218">
        <v>159</v>
      </c>
      <c r="T218">
        <v>159</v>
      </c>
      <c r="U218">
        <v>159</v>
      </c>
      <c r="V218">
        <v>160</v>
      </c>
      <c r="W218">
        <f>wzrost[[#This Row],[19lat]]-wzrost[[#This Row],[dlugosc_ur]]</f>
        <v>111</v>
      </c>
      <c r="X218">
        <f>wzrost[[#This Row],[19lat]]-wzrost[[#This Row],[15lat]]</f>
        <v>2</v>
      </c>
      <c r="Y218">
        <f>IF(wzrost[[#This Row],[1rok]]&lt;=5,IF(wzrost[[#This Row],[plec]]="ch",1,0),0)</f>
        <v>0</v>
      </c>
      <c r="Z218" s="1"/>
      <c r="AA218" s="1"/>
      <c r="AB218" s="1" t="e">
        <f>_xlfn.PERCENTILE.INC(wzrost[1rok],5)</f>
        <v>#NUM!</v>
      </c>
      <c r="BC218" s="6">
        <v>53</v>
      </c>
      <c r="BD218" s="6">
        <v>75</v>
      </c>
      <c r="BE218" s="6">
        <v>87</v>
      </c>
      <c r="BF218" s="6">
        <v>97</v>
      </c>
      <c r="BG218" s="6">
        <v>104</v>
      </c>
      <c r="BH218" s="6">
        <v>111</v>
      </c>
      <c r="BI218" s="6">
        <v>117</v>
      </c>
      <c r="BJ218" s="6">
        <v>123</v>
      </c>
      <c r="BK218" s="6">
        <v>128</v>
      </c>
      <c r="BL218" s="6">
        <v>134</v>
      </c>
      <c r="BM218" s="6">
        <v>139</v>
      </c>
      <c r="BN218" s="6">
        <v>144</v>
      </c>
      <c r="BO218" s="6">
        <v>150</v>
      </c>
      <c r="BP218" s="6">
        <v>157</v>
      </c>
      <c r="BQ218" s="6">
        <v>165</v>
      </c>
      <c r="BR218" s="6">
        <v>171</v>
      </c>
      <c r="BS218" s="6">
        <v>175</v>
      </c>
      <c r="BT218" s="6">
        <v>177</v>
      </c>
      <c r="BU218" s="6">
        <v>178</v>
      </c>
      <c r="BV218" s="6">
        <v>178</v>
      </c>
      <c r="BW218" s="7">
        <v>125</v>
      </c>
      <c r="BX218" s="11">
        <f t="shared" si="65"/>
        <v>22</v>
      </c>
      <c r="BY218" s="11">
        <f t="shared" si="66"/>
        <v>12</v>
      </c>
      <c r="BZ218" s="11">
        <f t="shared" si="67"/>
        <v>10</v>
      </c>
      <c r="CA218" s="11">
        <f t="shared" si="68"/>
        <v>7</v>
      </c>
      <c r="CB218" s="11">
        <f t="shared" si="69"/>
        <v>7</v>
      </c>
      <c r="CC218" s="11">
        <f t="shared" si="70"/>
        <v>6</v>
      </c>
      <c r="CD218" s="11">
        <f t="shared" si="71"/>
        <v>6</v>
      </c>
      <c r="CE218" s="11">
        <f t="shared" si="72"/>
        <v>5</v>
      </c>
      <c r="CF218" s="11">
        <f t="shared" si="73"/>
        <v>6</v>
      </c>
      <c r="CG218" s="11">
        <f t="shared" si="74"/>
        <v>5</v>
      </c>
      <c r="CH218" s="11">
        <f t="shared" si="75"/>
        <v>5</v>
      </c>
      <c r="CI218" s="11">
        <f t="shared" si="76"/>
        <v>6</v>
      </c>
      <c r="CJ218" s="11">
        <f t="shared" si="77"/>
        <v>7</v>
      </c>
      <c r="CK218" s="11">
        <f t="shared" si="78"/>
        <v>8</v>
      </c>
      <c r="CL218" s="11">
        <f t="shared" si="79"/>
        <v>6</v>
      </c>
      <c r="CM218" s="11">
        <f t="shared" si="80"/>
        <v>4</v>
      </c>
      <c r="CN218" s="11">
        <f t="shared" si="81"/>
        <v>2</v>
      </c>
      <c r="CO218" s="11">
        <f t="shared" si="82"/>
        <v>1</v>
      </c>
      <c r="CP218" s="11">
        <f t="shared" si="83"/>
        <v>0</v>
      </c>
      <c r="CS218" s="6">
        <v>54</v>
      </c>
      <c r="CT218" s="6">
        <v>72</v>
      </c>
      <c r="CU218" s="6">
        <v>88</v>
      </c>
      <c r="CV218" s="6">
        <v>97</v>
      </c>
      <c r="CW218" s="6">
        <v>105</v>
      </c>
      <c r="CX218" s="6">
        <v>112</v>
      </c>
      <c r="CY218" s="6">
        <v>118</v>
      </c>
      <c r="CZ218" s="6">
        <v>124</v>
      </c>
      <c r="DA218" s="6">
        <v>130</v>
      </c>
      <c r="DB218" s="6">
        <v>136</v>
      </c>
      <c r="DC218" s="6">
        <v>142</v>
      </c>
      <c r="DD218" s="6">
        <v>149</v>
      </c>
      <c r="DE218" s="6">
        <v>155</v>
      </c>
      <c r="DF218" s="6">
        <v>161</v>
      </c>
      <c r="DG218" s="6">
        <v>164</v>
      </c>
      <c r="DH218" s="6">
        <v>166</v>
      </c>
      <c r="DI218" s="6">
        <v>167</v>
      </c>
      <c r="DJ218" s="6">
        <v>167</v>
      </c>
      <c r="DK218" s="6">
        <v>167</v>
      </c>
      <c r="DL218" s="6">
        <v>168</v>
      </c>
      <c r="DM218" s="6">
        <v>114</v>
      </c>
      <c r="DN218" s="6">
        <f>Tabela2[[#This Row],[1rok]]-Tabela2[[#This Row],[dlugosc_ur]]</f>
        <v>18</v>
      </c>
      <c r="DO218" s="14">
        <f>Tabela2[[#This Row],[2lata]]-Tabela2[[#This Row],[1rok]]</f>
        <v>16</v>
      </c>
      <c r="DP218" s="14">
        <f>Tabela2[[#This Row],[3lata]]-Tabela2[[#This Row],[2lata]]</f>
        <v>9</v>
      </c>
      <c r="DQ218" s="14">
        <f>Tabela2[[#This Row],[4lata]]-Tabela2[[#This Row],[3lata]]</f>
        <v>8</v>
      </c>
      <c r="DR218" s="14">
        <f>Tabela2[[#This Row],[5lat]]-Tabela2[[#This Row],[4lata]]</f>
        <v>7</v>
      </c>
      <c r="DS218" s="14">
        <f>Tabela2[[#This Row],[6lat]]-Tabela2[[#This Row],[5lat]]</f>
        <v>6</v>
      </c>
      <c r="DT218" s="14">
        <f>Tabela2[[#This Row],[7lat]]-Tabela2[[#This Row],[6lat]]</f>
        <v>6</v>
      </c>
      <c r="DU218" s="14">
        <f>Tabela2[[#This Row],[8lat]]-Tabela2[[#This Row],[7lat]]</f>
        <v>6</v>
      </c>
      <c r="DV218" s="14">
        <f>Tabela2[[#This Row],[9lat]]-Tabela2[[#This Row],[8lat]]</f>
        <v>6</v>
      </c>
      <c r="DW218" s="14">
        <f>Tabela2[[#This Row],[10lat]]-Tabela2[[#This Row],[9lat]]</f>
        <v>6</v>
      </c>
      <c r="DX218" s="14">
        <f>Tabela2[[#This Row],[11lat]]-Tabela2[[#This Row],[10lat]]</f>
        <v>7</v>
      </c>
      <c r="DY218" s="14">
        <f>Tabela2[[#This Row],[12lat]]-Tabela2[[#This Row],[11lat]]</f>
        <v>6</v>
      </c>
      <c r="DZ218" s="14">
        <f>Tabela2[[#This Row],[13lat]]-Tabela2[[#This Row],[12lat]]</f>
        <v>6</v>
      </c>
      <c r="EA218" s="14">
        <f>Tabela2[[#This Row],[14lat]]-Tabela2[[#This Row],[13lat]]</f>
        <v>3</v>
      </c>
      <c r="EB218" s="14">
        <f>Tabela2[[#This Row],[15lat]]-Tabela2[[#This Row],[14lat]]</f>
        <v>2</v>
      </c>
      <c r="EC218" s="14">
        <f>Tabela2[[#This Row],[16lat]]-Tabela2[[#This Row],[15lat]]</f>
        <v>1</v>
      </c>
      <c r="ED218" s="14">
        <f>Tabela2[[#This Row],[17 lat]]-Tabela2[[#This Row],[16lat]]</f>
        <v>0</v>
      </c>
      <c r="EE218" s="14">
        <f>Tabela2[[#This Row],[18lat]]-Tabela2[[#This Row],[17 lat]]</f>
        <v>0</v>
      </c>
      <c r="EF218" s="14">
        <f>Tabela2[[#This Row],[19lat]]-Tabela2[[#This Row],[18lat]]</f>
        <v>1</v>
      </c>
    </row>
    <row r="219" spans="1:136" x14ac:dyDescent="0.25">
      <c r="A219">
        <v>2220</v>
      </c>
      <c r="B219" s="1" t="s">
        <v>22</v>
      </c>
      <c r="C219">
        <v>46</v>
      </c>
      <c r="D219">
        <v>65</v>
      </c>
      <c r="E219">
        <v>82</v>
      </c>
      <c r="F219">
        <v>91</v>
      </c>
      <c r="G219">
        <v>98</v>
      </c>
      <c r="H219">
        <v>105</v>
      </c>
      <c r="I219">
        <v>110</v>
      </c>
      <c r="J219">
        <v>115</v>
      </c>
      <c r="K219">
        <v>121</v>
      </c>
      <c r="L219">
        <v>126</v>
      </c>
      <c r="M219">
        <v>132</v>
      </c>
      <c r="N219">
        <v>138</v>
      </c>
      <c r="O219">
        <v>144</v>
      </c>
      <c r="P219">
        <v>149</v>
      </c>
      <c r="Q219">
        <v>153</v>
      </c>
      <c r="R219">
        <v>155</v>
      </c>
      <c r="S219">
        <v>156</v>
      </c>
      <c r="T219">
        <v>156</v>
      </c>
      <c r="U219">
        <v>156</v>
      </c>
      <c r="V219">
        <v>157</v>
      </c>
      <c r="W219">
        <f>wzrost[[#This Row],[19lat]]-wzrost[[#This Row],[dlugosc_ur]]</f>
        <v>111</v>
      </c>
      <c r="X219">
        <f>wzrost[[#This Row],[19lat]]-wzrost[[#This Row],[15lat]]</f>
        <v>2</v>
      </c>
      <c r="Y219">
        <f>IF(wzrost[[#This Row],[1rok]]&lt;=5,IF(wzrost[[#This Row],[plec]]="ch",1,0),0)</f>
        <v>0</v>
      </c>
      <c r="Z219" s="1"/>
      <c r="AA219" s="1"/>
      <c r="AB219" s="1" t="e">
        <f>_xlfn.PERCENTILE.INC(wzrost[1rok],5)</f>
        <v>#NUM!</v>
      </c>
      <c r="BC219" s="8">
        <v>57</v>
      </c>
      <c r="BD219" s="8">
        <v>78</v>
      </c>
      <c r="BE219" s="8">
        <v>89</v>
      </c>
      <c r="BF219" s="8">
        <v>99</v>
      </c>
      <c r="BG219" s="8">
        <v>106</v>
      </c>
      <c r="BH219" s="8">
        <v>113</v>
      </c>
      <c r="BI219" s="8">
        <v>119</v>
      </c>
      <c r="BJ219" s="8">
        <v>125</v>
      </c>
      <c r="BK219" s="8">
        <v>131</v>
      </c>
      <c r="BL219" s="8">
        <v>136</v>
      </c>
      <c r="BM219" s="8">
        <v>142</v>
      </c>
      <c r="BN219" s="8">
        <v>147</v>
      </c>
      <c r="BO219" s="8">
        <v>153</v>
      </c>
      <c r="BP219" s="8">
        <v>161</v>
      </c>
      <c r="BQ219" s="8">
        <v>168</v>
      </c>
      <c r="BR219" s="8">
        <v>174</v>
      </c>
      <c r="BS219" s="8">
        <v>178</v>
      </c>
      <c r="BT219" s="8">
        <v>180</v>
      </c>
      <c r="BU219" s="8">
        <v>181</v>
      </c>
      <c r="BV219" s="8">
        <v>182</v>
      </c>
      <c r="BW219" s="9">
        <v>125</v>
      </c>
      <c r="BX219" s="11">
        <f t="shared" si="65"/>
        <v>21</v>
      </c>
      <c r="BY219" s="11">
        <f t="shared" si="66"/>
        <v>11</v>
      </c>
      <c r="BZ219" s="11">
        <f t="shared" si="67"/>
        <v>10</v>
      </c>
      <c r="CA219" s="11">
        <f t="shared" si="68"/>
        <v>7</v>
      </c>
      <c r="CB219" s="11">
        <f t="shared" si="69"/>
        <v>7</v>
      </c>
      <c r="CC219" s="11">
        <f t="shared" si="70"/>
        <v>6</v>
      </c>
      <c r="CD219" s="11">
        <f t="shared" si="71"/>
        <v>6</v>
      </c>
      <c r="CE219" s="11">
        <f t="shared" si="72"/>
        <v>6</v>
      </c>
      <c r="CF219" s="11">
        <f t="shared" si="73"/>
        <v>5</v>
      </c>
      <c r="CG219" s="11">
        <f t="shared" si="74"/>
        <v>6</v>
      </c>
      <c r="CH219" s="11">
        <f t="shared" si="75"/>
        <v>5</v>
      </c>
      <c r="CI219" s="11">
        <f t="shared" si="76"/>
        <v>6</v>
      </c>
      <c r="CJ219" s="11">
        <f t="shared" si="77"/>
        <v>8</v>
      </c>
      <c r="CK219" s="11">
        <f t="shared" si="78"/>
        <v>7</v>
      </c>
      <c r="CL219" s="11">
        <f t="shared" si="79"/>
        <v>6</v>
      </c>
      <c r="CM219" s="11">
        <f t="shared" si="80"/>
        <v>4</v>
      </c>
      <c r="CN219" s="11">
        <f t="shared" si="81"/>
        <v>2</v>
      </c>
      <c r="CO219" s="11">
        <f t="shared" si="82"/>
        <v>1</v>
      </c>
      <c r="CP219" s="11">
        <f t="shared" si="83"/>
        <v>1</v>
      </c>
      <c r="CS219" s="8">
        <v>54</v>
      </c>
      <c r="CT219" s="8">
        <v>73</v>
      </c>
      <c r="CU219" s="8">
        <v>88</v>
      </c>
      <c r="CV219" s="8">
        <v>98</v>
      </c>
      <c r="CW219" s="8">
        <v>106</v>
      </c>
      <c r="CX219" s="8">
        <v>113</v>
      </c>
      <c r="CY219" s="8">
        <v>119</v>
      </c>
      <c r="CZ219" s="8">
        <v>125</v>
      </c>
      <c r="DA219" s="8">
        <v>131</v>
      </c>
      <c r="DB219" s="8">
        <v>137</v>
      </c>
      <c r="DC219" s="8">
        <v>143</v>
      </c>
      <c r="DD219" s="8">
        <v>150</v>
      </c>
      <c r="DE219" s="8">
        <v>156</v>
      </c>
      <c r="DF219" s="8">
        <v>161</v>
      </c>
      <c r="DG219" s="8">
        <v>165</v>
      </c>
      <c r="DH219" s="8">
        <v>167</v>
      </c>
      <c r="DI219" s="8">
        <v>168</v>
      </c>
      <c r="DJ219" s="8">
        <v>168</v>
      </c>
      <c r="DK219" s="8">
        <v>168</v>
      </c>
      <c r="DL219" s="8">
        <v>168</v>
      </c>
      <c r="DM219" s="8">
        <v>114</v>
      </c>
      <c r="DN219" s="6">
        <f>Tabela2[[#This Row],[1rok]]-Tabela2[[#This Row],[dlugosc_ur]]</f>
        <v>19</v>
      </c>
      <c r="DO219" s="14">
        <f>Tabela2[[#This Row],[2lata]]-Tabela2[[#This Row],[1rok]]</f>
        <v>15</v>
      </c>
      <c r="DP219" s="14">
        <f>Tabela2[[#This Row],[3lata]]-Tabela2[[#This Row],[2lata]]</f>
        <v>10</v>
      </c>
      <c r="DQ219" s="14">
        <f>Tabela2[[#This Row],[4lata]]-Tabela2[[#This Row],[3lata]]</f>
        <v>8</v>
      </c>
      <c r="DR219" s="14">
        <f>Tabela2[[#This Row],[5lat]]-Tabela2[[#This Row],[4lata]]</f>
        <v>7</v>
      </c>
      <c r="DS219" s="14">
        <f>Tabela2[[#This Row],[6lat]]-Tabela2[[#This Row],[5lat]]</f>
        <v>6</v>
      </c>
      <c r="DT219" s="14">
        <f>Tabela2[[#This Row],[7lat]]-Tabela2[[#This Row],[6lat]]</f>
        <v>6</v>
      </c>
      <c r="DU219" s="14">
        <f>Tabela2[[#This Row],[8lat]]-Tabela2[[#This Row],[7lat]]</f>
        <v>6</v>
      </c>
      <c r="DV219" s="14">
        <f>Tabela2[[#This Row],[9lat]]-Tabela2[[#This Row],[8lat]]</f>
        <v>6</v>
      </c>
      <c r="DW219" s="14">
        <f>Tabela2[[#This Row],[10lat]]-Tabela2[[#This Row],[9lat]]</f>
        <v>6</v>
      </c>
      <c r="DX219" s="14">
        <f>Tabela2[[#This Row],[11lat]]-Tabela2[[#This Row],[10lat]]</f>
        <v>7</v>
      </c>
      <c r="DY219" s="14">
        <f>Tabela2[[#This Row],[12lat]]-Tabela2[[#This Row],[11lat]]</f>
        <v>6</v>
      </c>
      <c r="DZ219" s="14">
        <f>Tabela2[[#This Row],[13lat]]-Tabela2[[#This Row],[12lat]]</f>
        <v>5</v>
      </c>
      <c r="EA219" s="14">
        <f>Tabela2[[#This Row],[14lat]]-Tabela2[[#This Row],[13lat]]</f>
        <v>4</v>
      </c>
      <c r="EB219" s="14">
        <f>Tabela2[[#This Row],[15lat]]-Tabela2[[#This Row],[14lat]]</f>
        <v>2</v>
      </c>
      <c r="EC219" s="14">
        <f>Tabela2[[#This Row],[16lat]]-Tabela2[[#This Row],[15lat]]</f>
        <v>1</v>
      </c>
      <c r="ED219" s="14">
        <f>Tabela2[[#This Row],[17 lat]]-Tabela2[[#This Row],[16lat]]</f>
        <v>0</v>
      </c>
      <c r="EE219" s="14">
        <f>Tabela2[[#This Row],[18lat]]-Tabela2[[#This Row],[17 lat]]</f>
        <v>0</v>
      </c>
      <c r="EF219" s="14">
        <f>Tabela2[[#This Row],[19lat]]-Tabela2[[#This Row],[18lat]]</f>
        <v>0</v>
      </c>
    </row>
    <row r="220" spans="1:136" x14ac:dyDescent="0.25">
      <c r="A220">
        <v>2256</v>
      </c>
      <c r="B220" s="1" t="s">
        <v>22</v>
      </c>
      <c r="C220">
        <v>48</v>
      </c>
      <c r="D220">
        <v>67</v>
      </c>
      <c r="E220">
        <v>83</v>
      </c>
      <c r="F220">
        <v>92</v>
      </c>
      <c r="G220">
        <v>99</v>
      </c>
      <c r="H220">
        <v>106</v>
      </c>
      <c r="I220">
        <v>111</v>
      </c>
      <c r="J220">
        <v>117</v>
      </c>
      <c r="K220">
        <v>122</v>
      </c>
      <c r="L220">
        <v>128</v>
      </c>
      <c r="M220">
        <v>134</v>
      </c>
      <c r="N220">
        <v>140</v>
      </c>
      <c r="O220">
        <v>146</v>
      </c>
      <c r="P220">
        <v>151</v>
      </c>
      <c r="Q220">
        <v>155</v>
      </c>
      <c r="R220">
        <v>157</v>
      </c>
      <c r="S220">
        <v>158</v>
      </c>
      <c r="T220">
        <v>158</v>
      </c>
      <c r="U220">
        <v>158</v>
      </c>
      <c r="V220">
        <v>159</v>
      </c>
      <c r="W220">
        <f>wzrost[[#This Row],[19lat]]-wzrost[[#This Row],[dlugosc_ur]]</f>
        <v>111</v>
      </c>
      <c r="X220">
        <f>wzrost[[#This Row],[19lat]]-wzrost[[#This Row],[15lat]]</f>
        <v>2</v>
      </c>
      <c r="Y220">
        <f>IF(wzrost[[#This Row],[1rok]]&lt;=5,IF(wzrost[[#This Row],[plec]]="ch",1,0),0)</f>
        <v>0</v>
      </c>
      <c r="Z220" s="1"/>
      <c r="AA220" s="1"/>
      <c r="AB220" s="1" t="e">
        <f>_xlfn.PERCENTILE.INC(wzrost[1rok],5)</f>
        <v>#NUM!</v>
      </c>
      <c r="BC220" s="6">
        <v>56</v>
      </c>
      <c r="BD220" s="6">
        <v>77</v>
      </c>
      <c r="BE220" s="6">
        <v>89</v>
      </c>
      <c r="BF220" s="6">
        <v>98</v>
      </c>
      <c r="BG220" s="6">
        <v>106</v>
      </c>
      <c r="BH220" s="6">
        <v>113</v>
      </c>
      <c r="BI220" s="6">
        <v>119</v>
      </c>
      <c r="BJ220" s="6">
        <v>125</v>
      </c>
      <c r="BK220" s="6">
        <v>130</v>
      </c>
      <c r="BL220" s="6">
        <v>136</v>
      </c>
      <c r="BM220" s="6">
        <v>141</v>
      </c>
      <c r="BN220" s="6">
        <v>147</v>
      </c>
      <c r="BO220" s="6">
        <v>153</v>
      </c>
      <c r="BP220" s="6">
        <v>160</v>
      </c>
      <c r="BQ220" s="6">
        <v>167</v>
      </c>
      <c r="BR220" s="6">
        <v>173</v>
      </c>
      <c r="BS220" s="6">
        <v>177</v>
      </c>
      <c r="BT220" s="6">
        <v>180</v>
      </c>
      <c r="BU220" s="6">
        <v>181</v>
      </c>
      <c r="BV220" s="6">
        <v>181</v>
      </c>
      <c r="BW220" s="7">
        <v>125</v>
      </c>
      <c r="BX220" s="11">
        <f t="shared" si="65"/>
        <v>21</v>
      </c>
      <c r="BY220" s="11">
        <f t="shared" si="66"/>
        <v>12</v>
      </c>
      <c r="BZ220" s="11">
        <f t="shared" si="67"/>
        <v>9</v>
      </c>
      <c r="CA220" s="11">
        <f t="shared" si="68"/>
        <v>8</v>
      </c>
      <c r="CB220" s="11">
        <f t="shared" si="69"/>
        <v>7</v>
      </c>
      <c r="CC220" s="11">
        <f t="shared" si="70"/>
        <v>6</v>
      </c>
      <c r="CD220" s="11">
        <f t="shared" si="71"/>
        <v>6</v>
      </c>
      <c r="CE220" s="11">
        <f t="shared" si="72"/>
        <v>5</v>
      </c>
      <c r="CF220" s="11">
        <f t="shared" si="73"/>
        <v>6</v>
      </c>
      <c r="CG220" s="11">
        <f t="shared" si="74"/>
        <v>5</v>
      </c>
      <c r="CH220" s="11">
        <f t="shared" si="75"/>
        <v>6</v>
      </c>
      <c r="CI220" s="11">
        <f t="shared" si="76"/>
        <v>6</v>
      </c>
      <c r="CJ220" s="11">
        <f t="shared" si="77"/>
        <v>7</v>
      </c>
      <c r="CK220" s="11">
        <f t="shared" si="78"/>
        <v>7</v>
      </c>
      <c r="CL220" s="11">
        <f t="shared" si="79"/>
        <v>6</v>
      </c>
      <c r="CM220" s="11">
        <f t="shared" si="80"/>
        <v>4</v>
      </c>
      <c r="CN220" s="11">
        <f t="shared" si="81"/>
        <v>3</v>
      </c>
      <c r="CO220" s="11">
        <f t="shared" si="82"/>
        <v>1</v>
      </c>
      <c r="CP220" s="11">
        <f t="shared" si="83"/>
        <v>0</v>
      </c>
      <c r="CS220" s="6">
        <v>49</v>
      </c>
      <c r="CT220" s="6">
        <v>67</v>
      </c>
      <c r="CU220" s="6">
        <v>86</v>
      </c>
      <c r="CV220" s="6">
        <v>95</v>
      </c>
      <c r="CW220" s="6">
        <v>103</v>
      </c>
      <c r="CX220" s="6">
        <v>109</v>
      </c>
      <c r="CY220" s="6">
        <v>115</v>
      </c>
      <c r="CZ220" s="6">
        <v>121</v>
      </c>
      <c r="DA220" s="6">
        <v>127</v>
      </c>
      <c r="DB220" s="6">
        <v>132</v>
      </c>
      <c r="DC220" s="6">
        <v>139</v>
      </c>
      <c r="DD220" s="6">
        <v>145</v>
      </c>
      <c r="DE220" s="6">
        <v>151</v>
      </c>
      <c r="DF220" s="6">
        <v>156</v>
      </c>
      <c r="DG220" s="6">
        <v>160</v>
      </c>
      <c r="DH220" s="6">
        <v>162</v>
      </c>
      <c r="DI220" s="6">
        <v>162</v>
      </c>
      <c r="DJ220" s="6">
        <v>163</v>
      </c>
      <c r="DK220" s="6">
        <v>163</v>
      </c>
      <c r="DL220" s="6">
        <v>163</v>
      </c>
      <c r="DM220" s="6">
        <v>114</v>
      </c>
      <c r="DN220" s="6">
        <f>Tabela2[[#This Row],[1rok]]-Tabela2[[#This Row],[dlugosc_ur]]</f>
        <v>18</v>
      </c>
      <c r="DO220" s="14">
        <f>Tabela2[[#This Row],[2lata]]-Tabela2[[#This Row],[1rok]]</f>
        <v>19</v>
      </c>
      <c r="DP220" s="14">
        <f>Tabela2[[#This Row],[3lata]]-Tabela2[[#This Row],[2lata]]</f>
        <v>9</v>
      </c>
      <c r="DQ220" s="14">
        <f>Tabela2[[#This Row],[4lata]]-Tabela2[[#This Row],[3lata]]</f>
        <v>8</v>
      </c>
      <c r="DR220" s="14">
        <f>Tabela2[[#This Row],[5lat]]-Tabela2[[#This Row],[4lata]]</f>
        <v>6</v>
      </c>
      <c r="DS220" s="14">
        <f>Tabela2[[#This Row],[6lat]]-Tabela2[[#This Row],[5lat]]</f>
        <v>6</v>
      </c>
      <c r="DT220" s="14">
        <f>Tabela2[[#This Row],[7lat]]-Tabela2[[#This Row],[6lat]]</f>
        <v>6</v>
      </c>
      <c r="DU220" s="14">
        <f>Tabela2[[#This Row],[8lat]]-Tabela2[[#This Row],[7lat]]</f>
        <v>6</v>
      </c>
      <c r="DV220" s="14">
        <f>Tabela2[[#This Row],[9lat]]-Tabela2[[#This Row],[8lat]]</f>
        <v>5</v>
      </c>
      <c r="DW220" s="14">
        <f>Tabela2[[#This Row],[10lat]]-Tabela2[[#This Row],[9lat]]</f>
        <v>7</v>
      </c>
      <c r="DX220" s="14">
        <f>Tabela2[[#This Row],[11lat]]-Tabela2[[#This Row],[10lat]]</f>
        <v>6</v>
      </c>
      <c r="DY220" s="14">
        <f>Tabela2[[#This Row],[12lat]]-Tabela2[[#This Row],[11lat]]</f>
        <v>6</v>
      </c>
      <c r="DZ220" s="14">
        <f>Tabela2[[#This Row],[13lat]]-Tabela2[[#This Row],[12lat]]</f>
        <v>5</v>
      </c>
      <c r="EA220" s="14">
        <f>Tabela2[[#This Row],[14lat]]-Tabela2[[#This Row],[13lat]]</f>
        <v>4</v>
      </c>
      <c r="EB220" s="14">
        <f>Tabela2[[#This Row],[15lat]]-Tabela2[[#This Row],[14lat]]</f>
        <v>2</v>
      </c>
      <c r="EC220" s="14">
        <f>Tabela2[[#This Row],[16lat]]-Tabela2[[#This Row],[15lat]]</f>
        <v>0</v>
      </c>
      <c r="ED220" s="14">
        <f>Tabela2[[#This Row],[17 lat]]-Tabela2[[#This Row],[16lat]]</f>
        <v>1</v>
      </c>
      <c r="EE220" s="14">
        <f>Tabela2[[#This Row],[18lat]]-Tabela2[[#This Row],[17 lat]]</f>
        <v>0</v>
      </c>
      <c r="EF220" s="14">
        <f>Tabela2[[#This Row],[19lat]]-Tabela2[[#This Row],[18lat]]</f>
        <v>0</v>
      </c>
    </row>
    <row r="221" spans="1:136" x14ac:dyDescent="0.25">
      <c r="A221">
        <v>2262</v>
      </c>
      <c r="B221" s="1" t="s">
        <v>22</v>
      </c>
      <c r="C221">
        <v>47</v>
      </c>
      <c r="D221">
        <v>66</v>
      </c>
      <c r="E221">
        <v>83</v>
      </c>
      <c r="F221">
        <v>92</v>
      </c>
      <c r="G221">
        <v>99</v>
      </c>
      <c r="H221">
        <v>106</v>
      </c>
      <c r="I221">
        <v>111</v>
      </c>
      <c r="J221">
        <v>116</v>
      </c>
      <c r="K221">
        <v>122</v>
      </c>
      <c r="L221">
        <v>128</v>
      </c>
      <c r="M221">
        <v>134</v>
      </c>
      <c r="N221">
        <v>140</v>
      </c>
      <c r="O221">
        <v>146</v>
      </c>
      <c r="P221">
        <v>151</v>
      </c>
      <c r="Q221">
        <v>155</v>
      </c>
      <c r="R221">
        <v>157</v>
      </c>
      <c r="S221">
        <v>158</v>
      </c>
      <c r="T221">
        <v>158</v>
      </c>
      <c r="U221">
        <v>158</v>
      </c>
      <c r="V221">
        <v>158</v>
      </c>
      <c r="W221">
        <f>wzrost[[#This Row],[19lat]]-wzrost[[#This Row],[dlugosc_ur]]</f>
        <v>111</v>
      </c>
      <c r="X221">
        <f>wzrost[[#This Row],[19lat]]-wzrost[[#This Row],[15lat]]</f>
        <v>1</v>
      </c>
      <c r="Y221">
        <f>IF(wzrost[[#This Row],[1rok]]&lt;=5,IF(wzrost[[#This Row],[plec]]="ch",1,0),0)</f>
        <v>0</v>
      </c>
      <c r="Z221" s="1"/>
      <c r="AA221" s="1"/>
      <c r="AB221" s="1" t="e">
        <f>_xlfn.PERCENTILE.INC(wzrost[1rok],5)</f>
        <v>#NUM!</v>
      </c>
      <c r="BC221" s="8">
        <v>59</v>
      </c>
      <c r="BD221" s="8">
        <v>79</v>
      </c>
      <c r="BE221" s="8">
        <v>90</v>
      </c>
      <c r="BF221" s="8">
        <v>100</v>
      </c>
      <c r="BG221" s="8">
        <v>108</v>
      </c>
      <c r="BH221" s="8">
        <v>115</v>
      </c>
      <c r="BI221" s="8">
        <v>121</v>
      </c>
      <c r="BJ221" s="8">
        <v>127</v>
      </c>
      <c r="BK221" s="8">
        <v>133</v>
      </c>
      <c r="BL221" s="8">
        <v>139</v>
      </c>
      <c r="BM221" s="8">
        <v>144</v>
      </c>
      <c r="BN221" s="8">
        <v>150</v>
      </c>
      <c r="BO221" s="8">
        <v>156</v>
      </c>
      <c r="BP221" s="8">
        <v>164</v>
      </c>
      <c r="BQ221" s="8">
        <v>171</v>
      </c>
      <c r="BR221" s="8">
        <v>177</v>
      </c>
      <c r="BS221" s="8">
        <v>181</v>
      </c>
      <c r="BT221" s="8">
        <v>183</v>
      </c>
      <c r="BU221" s="8">
        <v>184</v>
      </c>
      <c r="BV221" s="8">
        <v>184</v>
      </c>
      <c r="BW221" s="9">
        <v>125</v>
      </c>
      <c r="BX221" s="11">
        <f t="shared" si="65"/>
        <v>20</v>
      </c>
      <c r="BY221" s="11">
        <f t="shared" si="66"/>
        <v>11</v>
      </c>
      <c r="BZ221" s="11">
        <f t="shared" si="67"/>
        <v>10</v>
      </c>
      <c r="CA221" s="11">
        <f t="shared" si="68"/>
        <v>8</v>
      </c>
      <c r="CB221" s="11">
        <f t="shared" si="69"/>
        <v>7</v>
      </c>
      <c r="CC221" s="11">
        <f t="shared" si="70"/>
        <v>6</v>
      </c>
      <c r="CD221" s="11">
        <f t="shared" si="71"/>
        <v>6</v>
      </c>
      <c r="CE221" s="11">
        <f t="shared" si="72"/>
        <v>6</v>
      </c>
      <c r="CF221" s="11">
        <f t="shared" si="73"/>
        <v>6</v>
      </c>
      <c r="CG221" s="11">
        <f t="shared" si="74"/>
        <v>5</v>
      </c>
      <c r="CH221" s="11">
        <f t="shared" si="75"/>
        <v>6</v>
      </c>
      <c r="CI221" s="11">
        <f t="shared" si="76"/>
        <v>6</v>
      </c>
      <c r="CJ221" s="11">
        <f t="shared" si="77"/>
        <v>8</v>
      </c>
      <c r="CK221" s="11">
        <f t="shared" si="78"/>
        <v>7</v>
      </c>
      <c r="CL221" s="11">
        <f t="shared" si="79"/>
        <v>6</v>
      </c>
      <c r="CM221" s="11">
        <f t="shared" si="80"/>
        <v>4</v>
      </c>
      <c r="CN221" s="11">
        <f t="shared" si="81"/>
        <v>2</v>
      </c>
      <c r="CO221" s="11">
        <f t="shared" si="82"/>
        <v>1</v>
      </c>
      <c r="CP221" s="11">
        <f t="shared" si="83"/>
        <v>0</v>
      </c>
      <c r="CS221" s="8">
        <v>52</v>
      </c>
      <c r="CT221" s="8">
        <v>73</v>
      </c>
      <c r="CU221" s="8">
        <v>87</v>
      </c>
      <c r="CV221" s="8">
        <v>97</v>
      </c>
      <c r="CW221" s="8">
        <v>105</v>
      </c>
      <c r="CX221" s="8">
        <v>112</v>
      </c>
      <c r="CY221" s="8">
        <v>117</v>
      </c>
      <c r="CZ221" s="8">
        <v>123</v>
      </c>
      <c r="DA221" s="8">
        <v>129</v>
      </c>
      <c r="DB221" s="8">
        <v>135</v>
      </c>
      <c r="DC221" s="8">
        <v>141</v>
      </c>
      <c r="DD221" s="8">
        <v>148</v>
      </c>
      <c r="DE221" s="8">
        <v>154</v>
      </c>
      <c r="DF221" s="8">
        <v>159</v>
      </c>
      <c r="DG221" s="8">
        <v>163</v>
      </c>
      <c r="DH221" s="8">
        <v>165</v>
      </c>
      <c r="DI221" s="8">
        <v>166</v>
      </c>
      <c r="DJ221" s="8">
        <v>166</v>
      </c>
      <c r="DK221" s="8">
        <v>166</v>
      </c>
      <c r="DL221" s="8">
        <v>166</v>
      </c>
      <c r="DM221" s="8">
        <v>114</v>
      </c>
      <c r="DN221" s="6">
        <f>Tabela2[[#This Row],[1rok]]-Tabela2[[#This Row],[dlugosc_ur]]</f>
        <v>21</v>
      </c>
      <c r="DO221" s="14">
        <f>Tabela2[[#This Row],[2lata]]-Tabela2[[#This Row],[1rok]]</f>
        <v>14</v>
      </c>
      <c r="DP221" s="14">
        <f>Tabela2[[#This Row],[3lata]]-Tabela2[[#This Row],[2lata]]</f>
        <v>10</v>
      </c>
      <c r="DQ221" s="14">
        <f>Tabela2[[#This Row],[4lata]]-Tabela2[[#This Row],[3lata]]</f>
        <v>8</v>
      </c>
      <c r="DR221" s="14">
        <f>Tabela2[[#This Row],[5lat]]-Tabela2[[#This Row],[4lata]]</f>
        <v>7</v>
      </c>
      <c r="DS221" s="14">
        <f>Tabela2[[#This Row],[6lat]]-Tabela2[[#This Row],[5lat]]</f>
        <v>5</v>
      </c>
      <c r="DT221" s="14">
        <f>Tabela2[[#This Row],[7lat]]-Tabela2[[#This Row],[6lat]]</f>
        <v>6</v>
      </c>
      <c r="DU221" s="14">
        <f>Tabela2[[#This Row],[8lat]]-Tabela2[[#This Row],[7lat]]</f>
        <v>6</v>
      </c>
      <c r="DV221" s="14">
        <f>Tabela2[[#This Row],[9lat]]-Tabela2[[#This Row],[8lat]]</f>
        <v>6</v>
      </c>
      <c r="DW221" s="14">
        <f>Tabela2[[#This Row],[10lat]]-Tabela2[[#This Row],[9lat]]</f>
        <v>6</v>
      </c>
      <c r="DX221" s="14">
        <f>Tabela2[[#This Row],[11lat]]-Tabela2[[#This Row],[10lat]]</f>
        <v>7</v>
      </c>
      <c r="DY221" s="14">
        <f>Tabela2[[#This Row],[12lat]]-Tabela2[[#This Row],[11lat]]</f>
        <v>6</v>
      </c>
      <c r="DZ221" s="14">
        <f>Tabela2[[#This Row],[13lat]]-Tabela2[[#This Row],[12lat]]</f>
        <v>5</v>
      </c>
      <c r="EA221" s="14">
        <f>Tabela2[[#This Row],[14lat]]-Tabela2[[#This Row],[13lat]]</f>
        <v>4</v>
      </c>
      <c r="EB221" s="14">
        <f>Tabela2[[#This Row],[15lat]]-Tabela2[[#This Row],[14lat]]</f>
        <v>2</v>
      </c>
      <c r="EC221" s="14">
        <f>Tabela2[[#This Row],[16lat]]-Tabela2[[#This Row],[15lat]]</f>
        <v>1</v>
      </c>
      <c r="ED221" s="14">
        <f>Tabela2[[#This Row],[17 lat]]-Tabela2[[#This Row],[16lat]]</f>
        <v>0</v>
      </c>
      <c r="EE221" s="14">
        <f>Tabela2[[#This Row],[18lat]]-Tabela2[[#This Row],[17 lat]]</f>
        <v>0</v>
      </c>
      <c r="EF221" s="14">
        <f>Tabela2[[#This Row],[19lat]]-Tabela2[[#This Row],[18lat]]</f>
        <v>0</v>
      </c>
    </row>
    <row r="222" spans="1:136" x14ac:dyDescent="0.25">
      <c r="A222">
        <v>24</v>
      </c>
      <c r="B222" s="1" t="s">
        <v>22</v>
      </c>
      <c r="C222">
        <v>58</v>
      </c>
      <c r="D222">
        <v>75</v>
      </c>
      <c r="E222">
        <v>89</v>
      </c>
      <c r="F222">
        <v>99</v>
      </c>
      <c r="G222">
        <v>107</v>
      </c>
      <c r="H222">
        <v>115</v>
      </c>
      <c r="I222">
        <v>121</v>
      </c>
      <c r="J222">
        <v>127</v>
      </c>
      <c r="K222">
        <v>133</v>
      </c>
      <c r="L222">
        <v>139</v>
      </c>
      <c r="M222">
        <v>145</v>
      </c>
      <c r="N222">
        <v>152</v>
      </c>
      <c r="O222">
        <v>158</v>
      </c>
      <c r="P222">
        <v>164</v>
      </c>
      <c r="Q222">
        <v>167</v>
      </c>
      <c r="R222">
        <v>169</v>
      </c>
      <c r="S222">
        <v>170</v>
      </c>
      <c r="T222">
        <v>170</v>
      </c>
      <c r="U222">
        <v>170</v>
      </c>
      <c r="V222">
        <v>170</v>
      </c>
      <c r="W222">
        <f>wzrost[[#This Row],[19lat]]-wzrost[[#This Row],[dlugosc_ur]]</f>
        <v>112</v>
      </c>
      <c r="X222">
        <f>wzrost[[#This Row],[19lat]]-wzrost[[#This Row],[15lat]]</f>
        <v>1</v>
      </c>
      <c r="Y222">
        <f>IF(wzrost[[#This Row],[1rok]]&lt;=5,IF(wzrost[[#This Row],[plec]]="ch",1,0),0)</f>
        <v>0</v>
      </c>
      <c r="Z222" s="1"/>
      <c r="AA222" s="1"/>
      <c r="AB222" s="1" t="e">
        <f>_xlfn.PERCENTILE.INC(wzrost[1rok],5)</f>
        <v>#NUM!</v>
      </c>
      <c r="BC222" s="6">
        <v>54</v>
      </c>
      <c r="BD222" s="6">
        <v>75</v>
      </c>
      <c r="BE222" s="6">
        <v>88</v>
      </c>
      <c r="BF222" s="6">
        <v>97</v>
      </c>
      <c r="BG222" s="6">
        <v>105</v>
      </c>
      <c r="BH222" s="6">
        <v>111</v>
      </c>
      <c r="BI222" s="6">
        <v>118</v>
      </c>
      <c r="BJ222" s="6">
        <v>123</v>
      </c>
      <c r="BK222" s="6">
        <v>129</v>
      </c>
      <c r="BL222" s="6">
        <v>134</v>
      </c>
      <c r="BM222" s="6">
        <v>140</v>
      </c>
      <c r="BN222" s="6">
        <v>145</v>
      </c>
      <c r="BO222" s="6">
        <v>151</v>
      </c>
      <c r="BP222" s="6">
        <v>158</v>
      </c>
      <c r="BQ222" s="6">
        <v>166</v>
      </c>
      <c r="BR222" s="6">
        <v>171</v>
      </c>
      <c r="BS222" s="6">
        <v>175</v>
      </c>
      <c r="BT222" s="6">
        <v>178</v>
      </c>
      <c r="BU222" s="6">
        <v>179</v>
      </c>
      <c r="BV222" s="6">
        <v>179</v>
      </c>
      <c r="BW222" s="7">
        <v>125</v>
      </c>
      <c r="BX222" s="11">
        <f t="shared" si="65"/>
        <v>21</v>
      </c>
      <c r="BY222" s="11">
        <f t="shared" si="66"/>
        <v>13</v>
      </c>
      <c r="BZ222" s="11">
        <f t="shared" si="67"/>
        <v>9</v>
      </c>
      <c r="CA222" s="11">
        <f t="shared" si="68"/>
        <v>8</v>
      </c>
      <c r="CB222" s="11">
        <f t="shared" si="69"/>
        <v>6</v>
      </c>
      <c r="CC222" s="11">
        <f t="shared" si="70"/>
        <v>7</v>
      </c>
      <c r="CD222" s="11">
        <f t="shared" si="71"/>
        <v>5</v>
      </c>
      <c r="CE222" s="11">
        <f t="shared" si="72"/>
        <v>6</v>
      </c>
      <c r="CF222" s="11">
        <f t="shared" si="73"/>
        <v>5</v>
      </c>
      <c r="CG222" s="11">
        <f t="shared" si="74"/>
        <v>6</v>
      </c>
      <c r="CH222" s="11">
        <f t="shared" si="75"/>
        <v>5</v>
      </c>
      <c r="CI222" s="11">
        <f t="shared" si="76"/>
        <v>6</v>
      </c>
      <c r="CJ222" s="11">
        <f t="shared" si="77"/>
        <v>7</v>
      </c>
      <c r="CK222" s="11">
        <f t="shared" si="78"/>
        <v>8</v>
      </c>
      <c r="CL222" s="11">
        <f t="shared" si="79"/>
        <v>5</v>
      </c>
      <c r="CM222" s="11">
        <f t="shared" si="80"/>
        <v>4</v>
      </c>
      <c r="CN222" s="11">
        <f t="shared" si="81"/>
        <v>3</v>
      </c>
      <c r="CO222" s="11">
        <f t="shared" si="82"/>
        <v>1</v>
      </c>
      <c r="CP222" s="11">
        <f t="shared" si="83"/>
        <v>0</v>
      </c>
      <c r="CS222" s="6">
        <v>52</v>
      </c>
      <c r="CT222" s="6">
        <v>70</v>
      </c>
      <c r="CU222" s="6">
        <v>87</v>
      </c>
      <c r="CV222" s="6">
        <v>97</v>
      </c>
      <c r="CW222" s="6">
        <v>105</v>
      </c>
      <c r="CX222" s="6">
        <v>111</v>
      </c>
      <c r="CY222" s="6">
        <v>117</v>
      </c>
      <c r="CZ222" s="6">
        <v>123</v>
      </c>
      <c r="DA222" s="6">
        <v>129</v>
      </c>
      <c r="DB222" s="6">
        <v>135</v>
      </c>
      <c r="DC222" s="6">
        <v>141</v>
      </c>
      <c r="DD222" s="6">
        <v>148</v>
      </c>
      <c r="DE222" s="6">
        <v>154</v>
      </c>
      <c r="DF222" s="6">
        <v>159</v>
      </c>
      <c r="DG222" s="6">
        <v>163</v>
      </c>
      <c r="DH222" s="6">
        <v>165</v>
      </c>
      <c r="DI222" s="6">
        <v>165</v>
      </c>
      <c r="DJ222" s="6">
        <v>166</v>
      </c>
      <c r="DK222" s="6">
        <v>166</v>
      </c>
      <c r="DL222" s="6">
        <v>166</v>
      </c>
      <c r="DM222" s="6">
        <v>114</v>
      </c>
      <c r="DN222" s="6">
        <f>Tabela2[[#This Row],[1rok]]-Tabela2[[#This Row],[dlugosc_ur]]</f>
        <v>18</v>
      </c>
      <c r="DO222" s="14">
        <f>Tabela2[[#This Row],[2lata]]-Tabela2[[#This Row],[1rok]]</f>
        <v>17</v>
      </c>
      <c r="DP222" s="14">
        <f>Tabela2[[#This Row],[3lata]]-Tabela2[[#This Row],[2lata]]</f>
        <v>10</v>
      </c>
      <c r="DQ222" s="14">
        <f>Tabela2[[#This Row],[4lata]]-Tabela2[[#This Row],[3lata]]</f>
        <v>8</v>
      </c>
      <c r="DR222" s="14">
        <f>Tabela2[[#This Row],[5lat]]-Tabela2[[#This Row],[4lata]]</f>
        <v>6</v>
      </c>
      <c r="DS222" s="14">
        <f>Tabela2[[#This Row],[6lat]]-Tabela2[[#This Row],[5lat]]</f>
        <v>6</v>
      </c>
      <c r="DT222" s="14">
        <f>Tabela2[[#This Row],[7lat]]-Tabela2[[#This Row],[6lat]]</f>
        <v>6</v>
      </c>
      <c r="DU222" s="14">
        <f>Tabela2[[#This Row],[8lat]]-Tabela2[[#This Row],[7lat]]</f>
        <v>6</v>
      </c>
      <c r="DV222" s="14">
        <f>Tabela2[[#This Row],[9lat]]-Tabela2[[#This Row],[8lat]]</f>
        <v>6</v>
      </c>
      <c r="DW222" s="14">
        <f>Tabela2[[#This Row],[10lat]]-Tabela2[[#This Row],[9lat]]</f>
        <v>6</v>
      </c>
      <c r="DX222" s="14">
        <f>Tabela2[[#This Row],[11lat]]-Tabela2[[#This Row],[10lat]]</f>
        <v>7</v>
      </c>
      <c r="DY222" s="14">
        <f>Tabela2[[#This Row],[12lat]]-Tabela2[[#This Row],[11lat]]</f>
        <v>6</v>
      </c>
      <c r="DZ222" s="14">
        <f>Tabela2[[#This Row],[13lat]]-Tabela2[[#This Row],[12lat]]</f>
        <v>5</v>
      </c>
      <c r="EA222" s="14">
        <f>Tabela2[[#This Row],[14lat]]-Tabela2[[#This Row],[13lat]]</f>
        <v>4</v>
      </c>
      <c r="EB222" s="14">
        <f>Tabela2[[#This Row],[15lat]]-Tabela2[[#This Row],[14lat]]</f>
        <v>2</v>
      </c>
      <c r="EC222" s="14">
        <f>Tabela2[[#This Row],[16lat]]-Tabela2[[#This Row],[15lat]]</f>
        <v>0</v>
      </c>
      <c r="ED222" s="14">
        <f>Tabela2[[#This Row],[17 lat]]-Tabela2[[#This Row],[16lat]]</f>
        <v>1</v>
      </c>
      <c r="EE222" s="14">
        <f>Tabela2[[#This Row],[18lat]]-Tabela2[[#This Row],[17 lat]]</f>
        <v>0</v>
      </c>
      <c r="EF222" s="14">
        <f>Tabela2[[#This Row],[19lat]]-Tabela2[[#This Row],[18lat]]</f>
        <v>0</v>
      </c>
    </row>
    <row r="223" spans="1:136" x14ac:dyDescent="0.25">
      <c r="A223">
        <v>28</v>
      </c>
      <c r="B223" s="1" t="s">
        <v>22</v>
      </c>
      <c r="C223">
        <v>51</v>
      </c>
      <c r="D223">
        <v>69</v>
      </c>
      <c r="E223">
        <v>86</v>
      </c>
      <c r="F223">
        <v>95</v>
      </c>
      <c r="G223">
        <v>103</v>
      </c>
      <c r="H223">
        <v>109</v>
      </c>
      <c r="I223">
        <v>115</v>
      </c>
      <c r="J223">
        <v>121</v>
      </c>
      <c r="K223">
        <v>126</v>
      </c>
      <c r="L223">
        <v>132</v>
      </c>
      <c r="M223">
        <v>138</v>
      </c>
      <c r="N223">
        <v>145</v>
      </c>
      <c r="O223">
        <v>151</v>
      </c>
      <c r="P223">
        <v>156</v>
      </c>
      <c r="Q223">
        <v>160</v>
      </c>
      <c r="R223">
        <v>162</v>
      </c>
      <c r="S223">
        <v>162</v>
      </c>
      <c r="T223">
        <v>163</v>
      </c>
      <c r="U223">
        <v>163</v>
      </c>
      <c r="V223">
        <v>163</v>
      </c>
      <c r="W223">
        <f>wzrost[[#This Row],[19lat]]-wzrost[[#This Row],[dlugosc_ur]]</f>
        <v>112</v>
      </c>
      <c r="X223">
        <f>wzrost[[#This Row],[19lat]]-wzrost[[#This Row],[15lat]]</f>
        <v>1</v>
      </c>
      <c r="Y223">
        <f>IF(wzrost[[#This Row],[1rok]]&lt;=5,IF(wzrost[[#This Row],[plec]]="ch",1,0),0)</f>
        <v>0</v>
      </c>
      <c r="Z223" s="1"/>
      <c r="AA223" s="1"/>
      <c r="AB223" s="1" t="e">
        <f>_xlfn.PERCENTILE.INC(wzrost[1rok],5)</f>
        <v>#NUM!</v>
      </c>
      <c r="BC223" s="8">
        <v>59</v>
      </c>
      <c r="BD223" s="8">
        <v>79</v>
      </c>
      <c r="BE223" s="8">
        <v>90</v>
      </c>
      <c r="BF223" s="8">
        <v>100</v>
      </c>
      <c r="BG223" s="8">
        <v>107</v>
      </c>
      <c r="BH223" s="8">
        <v>114</v>
      </c>
      <c r="BI223" s="8">
        <v>121</v>
      </c>
      <c r="BJ223" s="8">
        <v>127</v>
      </c>
      <c r="BK223" s="8">
        <v>133</v>
      </c>
      <c r="BL223" s="8">
        <v>138</v>
      </c>
      <c r="BM223" s="8">
        <v>144</v>
      </c>
      <c r="BN223" s="8">
        <v>150</v>
      </c>
      <c r="BO223" s="8">
        <v>156</v>
      </c>
      <c r="BP223" s="8">
        <v>163</v>
      </c>
      <c r="BQ223" s="8">
        <v>171</v>
      </c>
      <c r="BR223" s="8">
        <v>177</v>
      </c>
      <c r="BS223" s="8">
        <v>181</v>
      </c>
      <c r="BT223" s="8">
        <v>183</v>
      </c>
      <c r="BU223" s="8">
        <v>184</v>
      </c>
      <c r="BV223" s="8">
        <v>184</v>
      </c>
      <c r="BW223" s="9">
        <v>125</v>
      </c>
      <c r="BX223" s="11">
        <f t="shared" si="65"/>
        <v>20</v>
      </c>
      <c r="BY223" s="11">
        <f t="shared" si="66"/>
        <v>11</v>
      </c>
      <c r="BZ223" s="11">
        <f t="shared" si="67"/>
        <v>10</v>
      </c>
      <c r="CA223" s="11">
        <f t="shared" si="68"/>
        <v>7</v>
      </c>
      <c r="CB223" s="11">
        <f t="shared" si="69"/>
        <v>7</v>
      </c>
      <c r="CC223" s="11">
        <f t="shared" si="70"/>
        <v>7</v>
      </c>
      <c r="CD223" s="11">
        <f t="shared" si="71"/>
        <v>6</v>
      </c>
      <c r="CE223" s="11">
        <f t="shared" si="72"/>
        <v>6</v>
      </c>
      <c r="CF223" s="11">
        <f t="shared" si="73"/>
        <v>5</v>
      </c>
      <c r="CG223" s="11">
        <f t="shared" si="74"/>
        <v>6</v>
      </c>
      <c r="CH223" s="11">
        <f t="shared" si="75"/>
        <v>6</v>
      </c>
      <c r="CI223" s="11">
        <f t="shared" si="76"/>
        <v>6</v>
      </c>
      <c r="CJ223" s="11">
        <f t="shared" si="77"/>
        <v>7</v>
      </c>
      <c r="CK223" s="11">
        <f t="shared" si="78"/>
        <v>8</v>
      </c>
      <c r="CL223" s="11">
        <f t="shared" si="79"/>
        <v>6</v>
      </c>
      <c r="CM223" s="11">
        <f t="shared" si="80"/>
        <v>4</v>
      </c>
      <c r="CN223" s="11">
        <f t="shared" si="81"/>
        <v>2</v>
      </c>
      <c r="CO223" s="11">
        <f t="shared" si="82"/>
        <v>1</v>
      </c>
      <c r="CP223" s="11">
        <f t="shared" si="83"/>
        <v>0</v>
      </c>
      <c r="CS223" s="8">
        <v>55</v>
      </c>
      <c r="CT223" s="8">
        <v>73</v>
      </c>
      <c r="CU223" s="8">
        <v>88</v>
      </c>
      <c r="CV223" s="8">
        <v>98</v>
      </c>
      <c r="CW223" s="8">
        <v>106</v>
      </c>
      <c r="CX223" s="8">
        <v>113</v>
      </c>
      <c r="CY223" s="8">
        <v>119</v>
      </c>
      <c r="CZ223" s="8">
        <v>125</v>
      </c>
      <c r="DA223" s="8">
        <v>131</v>
      </c>
      <c r="DB223" s="8">
        <v>137</v>
      </c>
      <c r="DC223" s="8">
        <v>143</v>
      </c>
      <c r="DD223" s="8">
        <v>150</v>
      </c>
      <c r="DE223" s="8">
        <v>156</v>
      </c>
      <c r="DF223" s="8">
        <v>162</v>
      </c>
      <c r="DG223" s="8">
        <v>165</v>
      </c>
      <c r="DH223" s="8">
        <v>167</v>
      </c>
      <c r="DI223" s="8">
        <v>168</v>
      </c>
      <c r="DJ223" s="8">
        <v>168</v>
      </c>
      <c r="DK223" s="8">
        <v>169</v>
      </c>
      <c r="DL223" s="8">
        <v>169</v>
      </c>
      <c r="DM223" s="8">
        <v>114</v>
      </c>
      <c r="DN223" s="6">
        <f>Tabela2[[#This Row],[1rok]]-Tabela2[[#This Row],[dlugosc_ur]]</f>
        <v>18</v>
      </c>
      <c r="DO223" s="14">
        <f>Tabela2[[#This Row],[2lata]]-Tabela2[[#This Row],[1rok]]</f>
        <v>15</v>
      </c>
      <c r="DP223" s="14">
        <f>Tabela2[[#This Row],[3lata]]-Tabela2[[#This Row],[2lata]]</f>
        <v>10</v>
      </c>
      <c r="DQ223" s="14">
        <f>Tabela2[[#This Row],[4lata]]-Tabela2[[#This Row],[3lata]]</f>
        <v>8</v>
      </c>
      <c r="DR223" s="14">
        <f>Tabela2[[#This Row],[5lat]]-Tabela2[[#This Row],[4lata]]</f>
        <v>7</v>
      </c>
      <c r="DS223" s="14">
        <f>Tabela2[[#This Row],[6lat]]-Tabela2[[#This Row],[5lat]]</f>
        <v>6</v>
      </c>
      <c r="DT223" s="14">
        <f>Tabela2[[#This Row],[7lat]]-Tabela2[[#This Row],[6lat]]</f>
        <v>6</v>
      </c>
      <c r="DU223" s="14">
        <f>Tabela2[[#This Row],[8lat]]-Tabela2[[#This Row],[7lat]]</f>
        <v>6</v>
      </c>
      <c r="DV223" s="14">
        <f>Tabela2[[#This Row],[9lat]]-Tabela2[[#This Row],[8lat]]</f>
        <v>6</v>
      </c>
      <c r="DW223" s="14">
        <f>Tabela2[[#This Row],[10lat]]-Tabela2[[#This Row],[9lat]]</f>
        <v>6</v>
      </c>
      <c r="DX223" s="14">
        <f>Tabela2[[#This Row],[11lat]]-Tabela2[[#This Row],[10lat]]</f>
        <v>7</v>
      </c>
      <c r="DY223" s="14">
        <f>Tabela2[[#This Row],[12lat]]-Tabela2[[#This Row],[11lat]]</f>
        <v>6</v>
      </c>
      <c r="DZ223" s="14">
        <f>Tabela2[[#This Row],[13lat]]-Tabela2[[#This Row],[12lat]]</f>
        <v>6</v>
      </c>
      <c r="EA223" s="14">
        <f>Tabela2[[#This Row],[14lat]]-Tabela2[[#This Row],[13lat]]</f>
        <v>3</v>
      </c>
      <c r="EB223" s="14">
        <f>Tabela2[[#This Row],[15lat]]-Tabela2[[#This Row],[14lat]]</f>
        <v>2</v>
      </c>
      <c r="EC223" s="14">
        <f>Tabela2[[#This Row],[16lat]]-Tabela2[[#This Row],[15lat]]</f>
        <v>1</v>
      </c>
      <c r="ED223" s="14">
        <f>Tabela2[[#This Row],[17 lat]]-Tabela2[[#This Row],[16lat]]</f>
        <v>0</v>
      </c>
      <c r="EE223" s="14">
        <f>Tabela2[[#This Row],[18lat]]-Tabela2[[#This Row],[17 lat]]</f>
        <v>1</v>
      </c>
      <c r="EF223" s="14">
        <f>Tabela2[[#This Row],[19lat]]-Tabela2[[#This Row],[18lat]]</f>
        <v>0</v>
      </c>
    </row>
    <row r="224" spans="1:136" x14ac:dyDescent="0.25">
      <c r="A224">
        <v>42</v>
      </c>
      <c r="B224" s="1" t="s">
        <v>22</v>
      </c>
      <c r="C224">
        <v>49</v>
      </c>
      <c r="D224">
        <v>67</v>
      </c>
      <c r="E224">
        <v>85</v>
      </c>
      <c r="F224">
        <v>94</v>
      </c>
      <c r="G224">
        <v>101</v>
      </c>
      <c r="H224">
        <v>107</v>
      </c>
      <c r="I224">
        <v>113</v>
      </c>
      <c r="J224">
        <v>118</v>
      </c>
      <c r="K224">
        <v>124</v>
      </c>
      <c r="L224">
        <v>130</v>
      </c>
      <c r="M224">
        <v>136</v>
      </c>
      <c r="N224">
        <v>142</v>
      </c>
      <c r="O224">
        <v>148</v>
      </c>
      <c r="P224">
        <v>154</v>
      </c>
      <c r="Q224">
        <v>157</v>
      </c>
      <c r="R224">
        <v>159</v>
      </c>
      <c r="S224">
        <v>160</v>
      </c>
      <c r="T224">
        <v>161</v>
      </c>
      <c r="U224">
        <v>161</v>
      </c>
      <c r="V224">
        <v>161</v>
      </c>
      <c r="W224">
        <f>wzrost[[#This Row],[19lat]]-wzrost[[#This Row],[dlugosc_ur]]</f>
        <v>112</v>
      </c>
      <c r="X224">
        <f>wzrost[[#This Row],[19lat]]-wzrost[[#This Row],[15lat]]</f>
        <v>2</v>
      </c>
      <c r="Y224">
        <f>IF(wzrost[[#This Row],[1rok]]&lt;=5,IF(wzrost[[#This Row],[plec]]="ch",1,0),0)</f>
        <v>0</v>
      </c>
      <c r="Z224" s="1"/>
      <c r="AA224" s="1"/>
      <c r="AB224" s="1" t="e">
        <f>_xlfn.PERCENTILE.INC(wzrost[1rok],5)</f>
        <v>#NUM!</v>
      </c>
      <c r="BC224" s="6">
        <v>53</v>
      </c>
      <c r="BD224" s="6">
        <v>74</v>
      </c>
      <c r="BE224" s="6">
        <v>87</v>
      </c>
      <c r="BF224" s="6">
        <v>96</v>
      </c>
      <c r="BG224" s="6">
        <v>104</v>
      </c>
      <c r="BH224" s="6">
        <v>111</v>
      </c>
      <c r="BI224" s="6">
        <v>117</v>
      </c>
      <c r="BJ224" s="6">
        <v>122</v>
      </c>
      <c r="BK224" s="6">
        <v>128</v>
      </c>
      <c r="BL224" s="6">
        <v>134</v>
      </c>
      <c r="BM224" s="6">
        <v>139</v>
      </c>
      <c r="BN224" s="6">
        <v>144</v>
      </c>
      <c r="BO224" s="6">
        <v>150</v>
      </c>
      <c r="BP224" s="6">
        <v>157</v>
      </c>
      <c r="BQ224" s="6">
        <v>165</v>
      </c>
      <c r="BR224" s="6">
        <v>171</v>
      </c>
      <c r="BS224" s="6">
        <v>174</v>
      </c>
      <c r="BT224" s="6">
        <v>177</v>
      </c>
      <c r="BU224" s="6">
        <v>178</v>
      </c>
      <c r="BV224" s="6">
        <v>178</v>
      </c>
      <c r="BW224" s="7">
        <v>125</v>
      </c>
      <c r="BX224" s="11">
        <f t="shared" si="65"/>
        <v>21</v>
      </c>
      <c r="BY224" s="11">
        <f t="shared" si="66"/>
        <v>13</v>
      </c>
      <c r="BZ224" s="11">
        <f t="shared" si="67"/>
        <v>9</v>
      </c>
      <c r="CA224" s="11">
        <f t="shared" si="68"/>
        <v>8</v>
      </c>
      <c r="CB224" s="11">
        <f t="shared" si="69"/>
        <v>7</v>
      </c>
      <c r="CC224" s="11">
        <f t="shared" si="70"/>
        <v>6</v>
      </c>
      <c r="CD224" s="11">
        <f t="shared" si="71"/>
        <v>5</v>
      </c>
      <c r="CE224" s="11">
        <f t="shared" si="72"/>
        <v>6</v>
      </c>
      <c r="CF224" s="11">
        <f t="shared" si="73"/>
        <v>6</v>
      </c>
      <c r="CG224" s="11">
        <f t="shared" si="74"/>
        <v>5</v>
      </c>
      <c r="CH224" s="11">
        <f t="shared" si="75"/>
        <v>5</v>
      </c>
      <c r="CI224" s="11">
        <f t="shared" si="76"/>
        <v>6</v>
      </c>
      <c r="CJ224" s="11">
        <f t="shared" si="77"/>
        <v>7</v>
      </c>
      <c r="CK224" s="11">
        <f t="shared" si="78"/>
        <v>8</v>
      </c>
      <c r="CL224" s="11">
        <f t="shared" si="79"/>
        <v>6</v>
      </c>
      <c r="CM224" s="11">
        <f t="shared" si="80"/>
        <v>3</v>
      </c>
      <c r="CN224" s="11">
        <f t="shared" si="81"/>
        <v>3</v>
      </c>
      <c r="CO224" s="11">
        <f t="shared" si="82"/>
        <v>1</v>
      </c>
      <c r="CP224" s="11">
        <f t="shared" si="83"/>
        <v>0</v>
      </c>
      <c r="CS224" s="6">
        <v>54</v>
      </c>
      <c r="CT224" s="6">
        <v>72</v>
      </c>
      <c r="CU224" s="6">
        <v>88</v>
      </c>
      <c r="CV224" s="6">
        <v>97</v>
      </c>
      <c r="CW224" s="6">
        <v>105</v>
      </c>
      <c r="CX224" s="6">
        <v>112</v>
      </c>
      <c r="CY224" s="6">
        <v>118</v>
      </c>
      <c r="CZ224" s="6">
        <v>124</v>
      </c>
      <c r="DA224" s="6">
        <v>130</v>
      </c>
      <c r="DB224" s="6">
        <v>136</v>
      </c>
      <c r="DC224" s="6">
        <v>142</v>
      </c>
      <c r="DD224" s="6">
        <v>149</v>
      </c>
      <c r="DE224" s="6">
        <v>155</v>
      </c>
      <c r="DF224" s="6">
        <v>161</v>
      </c>
      <c r="DG224" s="6">
        <v>164</v>
      </c>
      <c r="DH224" s="6">
        <v>166</v>
      </c>
      <c r="DI224" s="6">
        <v>167</v>
      </c>
      <c r="DJ224" s="6">
        <v>167</v>
      </c>
      <c r="DK224" s="6">
        <v>168</v>
      </c>
      <c r="DL224" s="6">
        <v>168</v>
      </c>
      <c r="DM224" s="6">
        <v>114</v>
      </c>
      <c r="DN224" s="6">
        <f>Tabela2[[#This Row],[1rok]]-Tabela2[[#This Row],[dlugosc_ur]]</f>
        <v>18</v>
      </c>
      <c r="DO224" s="14">
        <f>Tabela2[[#This Row],[2lata]]-Tabela2[[#This Row],[1rok]]</f>
        <v>16</v>
      </c>
      <c r="DP224" s="14">
        <f>Tabela2[[#This Row],[3lata]]-Tabela2[[#This Row],[2lata]]</f>
        <v>9</v>
      </c>
      <c r="DQ224" s="14">
        <f>Tabela2[[#This Row],[4lata]]-Tabela2[[#This Row],[3lata]]</f>
        <v>8</v>
      </c>
      <c r="DR224" s="14">
        <f>Tabela2[[#This Row],[5lat]]-Tabela2[[#This Row],[4lata]]</f>
        <v>7</v>
      </c>
      <c r="DS224" s="14">
        <f>Tabela2[[#This Row],[6lat]]-Tabela2[[#This Row],[5lat]]</f>
        <v>6</v>
      </c>
      <c r="DT224" s="14">
        <f>Tabela2[[#This Row],[7lat]]-Tabela2[[#This Row],[6lat]]</f>
        <v>6</v>
      </c>
      <c r="DU224" s="14">
        <f>Tabela2[[#This Row],[8lat]]-Tabela2[[#This Row],[7lat]]</f>
        <v>6</v>
      </c>
      <c r="DV224" s="14">
        <f>Tabela2[[#This Row],[9lat]]-Tabela2[[#This Row],[8lat]]</f>
        <v>6</v>
      </c>
      <c r="DW224" s="14">
        <f>Tabela2[[#This Row],[10lat]]-Tabela2[[#This Row],[9lat]]</f>
        <v>6</v>
      </c>
      <c r="DX224" s="14">
        <f>Tabela2[[#This Row],[11lat]]-Tabela2[[#This Row],[10lat]]</f>
        <v>7</v>
      </c>
      <c r="DY224" s="14">
        <f>Tabela2[[#This Row],[12lat]]-Tabela2[[#This Row],[11lat]]</f>
        <v>6</v>
      </c>
      <c r="DZ224" s="14">
        <f>Tabela2[[#This Row],[13lat]]-Tabela2[[#This Row],[12lat]]</f>
        <v>6</v>
      </c>
      <c r="EA224" s="14">
        <f>Tabela2[[#This Row],[14lat]]-Tabela2[[#This Row],[13lat]]</f>
        <v>3</v>
      </c>
      <c r="EB224" s="14">
        <f>Tabela2[[#This Row],[15lat]]-Tabela2[[#This Row],[14lat]]</f>
        <v>2</v>
      </c>
      <c r="EC224" s="14">
        <f>Tabela2[[#This Row],[16lat]]-Tabela2[[#This Row],[15lat]]</f>
        <v>1</v>
      </c>
      <c r="ED224" s="14">
        <f>Tabela2[[#This Row],[17 lat]]-Tabela2[[#This Row],[16lat]]</f>
        <v>0</v>
      </c>
      <c r="EE224" s="14">
        <f>Tabela2[[#This Row],[18lat]]-Tabela2[[#This Row],[17 lat]]</f>
        <v>1</v>
      </c>
      <c r="EF224" s="14">
        <f>Tabela2[[#This Row],[19lat]]-Tabela2[[#This Row],[18lat]]</f>
        <v>0</v>
      </c>
    </row>
    <row r="225" spans="1:136" x14ac:dyDescent="0.25">
      <c r="A225">
        <v>43</v>
      </c>
      <c r="B225" s="1" t="s">
        <v>22</v>
      </c>
      <c r="C225">
        <v>53</v>
      </c>
      <c r="D225">
        <v>71</v>
      </c>
      <c r="E225">
        <v>86</v>
      </c>
      <c r="F225">
        <v>96</v>
      </c>
      <c r="G225">
        <v>103</v>
      </c>
      <c r="H225">
        <v>110</v>
      </c>
      <c r="I225">
        <v>116</v>
      </c>
      <c r="J225">
        <v>122</v>
      </c>
      <c r="K225">
        <v>128</v>
      </c>
      <c r="L225">
        <v>134</v>
      </c>
      <c r="M225">
        <v>140</v>
      </c>
      <c r="N225">
        <v>146</v>
      </c>
      <c r="O225">
        <v>153</v>
      </c>
      <c r="P225">
        <v>158</v>
      </c>
      <c r="Q225">
        <v>161</v>
      </c>
      <c r="R225">
        <v>163</v>
      </c>
      <c r="S225">
        <v>164</v>
      </c>
      <c r="T225">
        <v>164</v>
      </c>
      <c r="U225">
        <v>165</v>
      </c>
      <c r="V225">
        <v>165</v>
      </c>
      <c r="W225">
        <f>wzrost[[#This Row],[19lat]]-wzrost[[#This Row],[dlugosc_ur]]</f>
        <v>112</v>
      </c>
      <c r="X225">
        <f>wzrost[[#This Row],[19lat]]-wzrost[[#This Row],[15lat]]</f>
        <v>2</v>
      </c>
      <c r="Y225">
        <f>IF(wzrost[[#This Row],[1rok]]&lt;=5,IF(wzrost[[#This Row],[plec]]="ch",1,0),0)</f>
        <v>0</v>
      </c>
      <c r="Z225" s="1"/>
      <c r="AA225" s="1"/>
      <c r="AB225" s="1" t="e">
        <f>_xlfn.PERCENTILE.INC(wzrost[1rok],5)</f>
        <v>#NUM!</v>
      </c>
      <c r="BC225" s="8">
        <v>54</v>
      </c>
      <c r="BD225" s="8">
        <v>75</v>
      </c>
      <c r="BE225" s="8">
        <v>88</v>
      </c>
      <c r="BF225" s="8">
        <v>97</v>
      </c>
      <c r="BG225" s="8">
        <v>104</v>
      </c>
      <c r="BH225" s="8">
        <v>111</v>
      </c>
      <c r="BI225" s="8">
        <v>117</v>
      </c>
      <c r="BJ225" s="8">
        <v>123</v>
      </c>
      <c r="BK225" s="8">
        <v>129</v>
      </c>
      <c r="BL225" s="8">
        <v>134</v>
      </c>
      <c r="BM225" s="8">
        <v>139</v>
      </c>
      <c r="BN225" s="8">
        <v>145</v>
      </c>
      <c r="BO225" s="8">
        <v>151</v>
      </c>
      <c r="BP225" s="8">
        <v>158</v>
      </c>
      <c r="BQ225" s="8">
        <v>165</v>
      </c>
      <c r="BR225" s="8">
        <v>171</v>
      </c>
      <c r="BS225" s="8">
        <v>175</v>
      </c>
      <c r="BT225" s="8">
        <v>177</v>
      </c>
      <c r="BU225" s="8">
        <v>178</v>
      </c>
      <c r="BV225" s="8">
        <v>179</v>
      </c>
      <c r="BW225" s="9">
        <v>125</v>
      </c>
      <c r="BX225" s="11">
        <f t="shared" si="65"/>
        <v>21</v>
      </c>
      <c r="BY225" s="11">
        <f t="shared" si="66"/>
        <v>13</v>
      </c>
      <c r="BZ225" s="11">
        <f t="shared" si="67"/>
        <v>9</v>
      </c>
      <c r="CA225" s="11">
        <f t="shared" si="68"/>
        <v>7</v>
      </c>
      <c r="CB225" s="11">
        <f t="shared" si="69"/>
        <v>7</v>
      </c>
      <c r="CC225" s="11">
        <f t="shared" si="70"/>
        <v>6</v>
      </c>
      <c r="CD225" s="11">
        <f t="shared" si="71"/>
        <v>6</v>
      </c>
      <c r="CE225" s="11">
        <f t="shared" si="72"/>
        <v>6</v>
      </c>
      <c r="CF225" s="11">
        <f t="shared" si="73"/>
        <v>5</v>
      </c>
      <c r="CG225" s="11">
        <f t="shared" si="74"/>
        <v>5</v>
      </c>
      <c r="CH225" s="11">
        <f t="shared" si="75"/>
        <v>6</v>
      </c>
      <c r="CI225" s="11">
        <f t="shared" si="76"/>
        <v>6</v>
      </c>
      <c r="CJ225" s="11">
        <f t="shared" si="77"/>
        <v>7</v>
      </c>
      <c r="CK225" s="11">
        <f t="shared" si="78"/>
        <v>7</v>
      </c>
      <c r="CL225" s="11">
        <f t="shared" si="79"/>
        <v>6</v>
      </c>
      <c r="CM225" s="11">
        <f t="shared" si="80"/>
        <v>4</v>
      </c>
      <c r="CN225" s="11">
        <f t="shared" si="81"/>
        <v>2</v>
      </c>
      <c r="CO225" s="11">
        <f t="shared" si="82"/>
        <v>1</v>
      </c>
      <c r="CP225" s="11">
        <f t="shared" si="83"/>
        <v>1</v>
      </c>
      <c r="CS225" s="8">
        <v>49</v>
      </c>
      <c r="CT225" s="8">
        <v>67</v>
      </c>
      <c r="CU225" s="8">
        <v>86</v>
      </c>
      <c r="CV225" s="8">
        <v>95</v>
      </c>
      <c r="CW225" s="8">
        <v>103</v>
      </c>
      <c r="CX225" s="8">
        <v>110</v>
      </c>
      <c r="CY225" s="8">
        <v>115</v>
      </c>
      <c r="CZ225" s="8">
        <v>121</v>
      </c>
      <c r="DA225" s="8">
        <v>127</v>
      </c>
      <c r="DB225" s="8">
        <v>133</v>
      </c>
      <c r="DC225" s="8">
        <v>139</v>
      </c>
      <c r="DD225" s="8">
        <v>145</v>
      </c>
      <c r="DE225" s="8">
        <v>151</v>
      </c>
      <c r="DF225" s="8">
        <v>157</v>
      </c>
      <c r="DG225" s="8">
        <v>160</v>
      </c>
      <c r="DH225" s="8">
        <v>162</v>
      </c>
      <c r="DI225" s="8">
        <v>163</v>
      </c>
      <c r="DJ225" s="8">
        <v>163</v>
      </c>
      <c r="DK225" s="8">
        <v>163</v>
      </c>
      <c r="DL225" s="8">
        <v>163</v>
      </c>
      <c r="DM225" s="8">
        <v>114</v>
      </c>
      <c r="DN225" s="6">
        <f>Tabela2[[#This Row],[1rok]]-Tabela2[[#This Row],[dlugosc_ur]]</f>
        <v>18</v>
      </c>
      <c r="DO225" s="14">
        <f>Tabela2[[#This Row],[2lata]]-Tabela2[[#This Row],[1rok]]</f>
        <v>19</v>
      </c>
      <c r="DP225" s="14">
        <f>Tabela2[[#This Row],[3lata]]-Tabela2[[#This Row],[2lata]]</f>
        <v>9</v>
      </c>
      <c r="DQ225" s="14">
        <f>Tabela2[[#This Row],[4lata]]-Tabela2[[#This Row],[3lata]]</f>
        <v>8</v>
      </c>
      <c r="DR225" s="14">
        <f>Tabela2[[#This Row],[5lat]]-Tabela2[[#This Row],[4lata]]</f>
        <v>7</v>
      </c>
      <c r="DS225" s="14">
        <f>Tabela2[[#This Row],[6lat]]-Tabela2[[#This Row],[5lat]]</f>
        <v>5</v>
      </c>
      <c r="DT225" s="14">
        <f>Tabela2[[#This Row],[7lat]]-Tabela2[[#This Row],[6lat]]</f>
        <v>6</v>
      </c>
      <c r="DU225" s="14">
        <f>Tabela2[[#This Row],[8lat]]-Tabela2[[#This Row],[7lat]]</f>
        <v>6</v>
      </c>
      <c r="DV225" s="14">
        <f>Tabela2[[#This Row],[9lat]]-Tabela2[[#This Row],[8lat]]</f>
        <v>6</v>
      </c>
      <c r="DW225" s="14">
        <f>Tabela2[[#This Row],[10lat]]-Tabela2[[#This Row],[9lat]]</f>
        <v>6</v>
      </c>
      <c r="DX225" s="14">
        <f>Tabela2[[#This Row],[11lat]]-Tabela2[[#This Row],[10lat]]</f>
        <v>6</v>
      </c>
      <c r="DY225" s="14">
        <f>Tabela2[[#This Row],[12lat]]-Tabela2[[#This Row],[11lat]]</f>
        <v>6</v>
      </c>
      <c r="DZ225" s="14">
        <f>Tabela2[[#This Row],[13lat]]-Tabela2[[#This Row],[12lat]]</f>
        <v>6</v>
      </c>
      <c r="EA225" s="14">
        <f>Tabela2[[#This Row],[14lat]]-Tabela2[[#This Row],[13lat]]</f>
        <v>3</v>
      </c>
      <c r="EB225" s="14">
        <f>Tabela2[[#This Row],[15lat]]-Tabela2[[#This Row],[14lat]]</f>
        <v>2</v>
      </c>
      <c r="EC225" s="14">
        <f>Tabela2[[#This Row],[16lat]]-Tabela2[[#This Row],[15lat]]</f>
        <v>1</v>
      </c>
      <c r="ED225" s="14">
        <f>Tabela2[[#This Row],[17 lat]]-Tabela2[[#This Row],[16lat]]</f>
        <v>0</v>
      </c>
      <c r="EE225" s="14">
        <f>Tabela2[[#This Row],[18lat]]-Tabela2[[#This Row],[17 lat]]</f>
        <v>0</v>
      </c>
      <c r="EF225" s="14">
        <f>Tabela2[[#This Row],[19lat]]-Tabela2[[#This Row],[18lat]]</f>
        <v>0</v>
      </c>
    </row>
    <row r="226" spans="1:136" x14ac:dyDescent="0.25">
      <c r="A226">
        <v>77</v>
      </c>
      <c r="B226" s="1" t="s">
        <v>22</v>
      </c>
      <c r="C226">
        <v>48</v>
      </c>
      <c r="D226">
        <v>67</v>
      </c>
      <c r="E226">
        <v>84</v>
      </c>
      <c r="F226">
        <v>93</v>
      </c>
      <c r="G226">
        <v>100</v>
      </c>
      <c r="H226">
        <v>107</v>
      </c>
      <c r="I226">
        <v>112</v>
      </c>
      <c r="J226">
        <v>118</v>
      </c>
      <c r="K226">
        <v>123</v>
      </c>
      <c r="L226">
        <v>129</v>
      </c>
      <c r="M226">
        <v>135</v>
      </c>
      <c r="N226">
        <v>141</v>
      </c>
      <c r="O226">
        <v>147</v>
      </c>
      <c r="P226">
        <v>152</v>
      </c>
      <c r="Q226">
        <v>156</v>
      </c>
      <c r="R226">
        <v>158</v>
      </c>
      <c r="S226">
        <v>159</v>
      </c>
      <c r="T226">
        <v>159</v>
      </c>
      <c r="U226">
        <v>159</v>
      </c>
      <c r="V226">
        <v>160</v>
      </c>
      <c r="W226">
        <f>wzrost[[#This Row],[19lat]]-wzrost[[#This Row],[dlugosc_ur]]</f>
        <v>112</v>
      </c>
      <c r="X226">
        <f>wzrost[[#This Row],[19lat]]-wzrost[[#This Row],[15lat]]</f>
        <v>2</v>
      </c>
      <c r="Y226">
        <f>IF(wzrost[[#This Row],[1rok]]&lt;=5,IF(wzrost[[#This Row],[plec]]="ch",1,0),0)</f>
        <v>0</v>
      </c>
      <c r="Z226" s="1"/>
      <c r="AA226" s="1"/>
      <c r="AB226" s="1" t="e">
        <f>_xlfn.PERCENTILE.INC(wzrost[1rok],5)</f>
        <v>#NUM!</v>
      </c>
      <c r="BC226" s="6">
        <v>57</v>
      </c>
      <c r="BD226" s="6">
        <v>78</v>
      </c>
      <c r="BE226" s="6">
        <v>89</v>
      </c>
      <c r="BF226" s="6">
        <v>99</v>
      </c>
      <c r="BG226" s="6">
        <v>106</v>
      </c>
      <c r="BH226" s="6">
        <v>113</v>
      </c>
      <c r="BI226" s="6">
        <v>119</v>
      </c>
      <c r="BJ226" s="6">
        <v>125</v>
      </c>
      <c r="BK226" s="6">
        <v>131</v>
      </c>
      <c r="BL226" s="6">
        <v>136</v>
      </c>
      <c r="BM226" s="6">
        <v>142</v>
      </c>
      <c r="BN226" s="6">
        <v>147</v>
      </c>
      <c r="BO226" s="6">
        <v>154</v>
      </c>
      <c r="BP226" s="6">
        <v>161</v>
      </c>
      <c r="BQ226" s="6">
        <v>168</v>
      </c>
      <c r="BR226" s="6">
        <v>174</v>
      </c>
      <c r="BS226" s="6">
        <v>178</v>
      </c>
      <c r="BT226" s="6">
        <v>180</v>
      </c>
      <c r="BU226" s="6">
        <v>181</v>
      </c>
      <c r="BV226" s="6">
        <v>182</v>
      </c>
      <c r="BW226" s="7">
        <v>125</v>
      </c>
      <c r="BX226" s="11">
        <f t="shared" si="65"/>
        <v>21</v>
      </c>
      <c r="BY226" s="11">
        <f t="shared" si="66"/>
        <v>11</v>
      </c>
      <c r="BZ226" s="11">
        <f t="shared" si="67"/>
        <v>10</v>
      </c>
      <c r="CA226" s="11">
        <f t="shared" si="68"/>
        <v>7</v>
      </c>
      <c r="CB226" s="11">
        <f t="shared" si="69"/>
        <v>7</v>
      </c>
      <c r="CC226" s="11">
        <f t="shared" si="70"/>
        <v>6</v>
      </c>
      <c r="CD226" s="11">
        <f t="shared" si="71"/>
        <v>6</v>
      </c>
      <c r="CE226" s="11">
        <f t="shared" si="72"/>
        <v>6</v>
      </c>
      <c r="CF226" s="11">
        <f t="shared" si="73"/>
        <v>5</v>
      </c>
      <c r="CG226" s="11">
        <f t="shared" si="74"/>
        <v>6</v>
      </c>
      <c r="CH226" s="11">
        <f t="shared" si="75"/>
        <v>5</v>
      </c>
      <c r="CI226" s="11">
        <f t="shared" si="76"/>
        <v>7</v>
      </c>
      <c r="CJ226" s="11">
        <f t="shared" si="77"/>
        <v>7</v>
      </c>
      <c r="CK226" s="11">
        <f t="shared" si="78"/>
        <v>7</v>
      </c>
      <c r="CL226" s="11">
        <f t="shared" si="79"/>
        <v>6</v>
      </c>
      <c r="CM226" s="11">
        <f t="shared" si="80"/>
        <v>4</v>
      </c>
      <c r="CN226" s="11">
        <f t="shared" si="81"/>
        <v>2</v>
      </c>
      <c r="CO226" s="11">
        <f t="shared" si="82"/>
        <v>1</v>
      </c>
      <c r="CP226" s="11">
        <f t="shared" si="83"/>
        <v>1</v>
      </c>
      <c r="CS226" s="6">
        <v>47</v>
      </c>
      <c r="CT226" s="6">
        <v>66</v>
      </c>
      <c r="CU226" s="6">
        <v>84</v>
      </c>
      <c r="CV226" s="6">
        <v>93</v>
      </c>
      <c r="CW226" s="6">
        <v>101</v>
      </c>
      <c r="CX226" s="6">
        <v>107</v>
      </c>
      <c r="CY226" s="6">
        <v>113</v>
      </c>
      <c r="CZ226" s="6">
        <v>118</v>
      </c>
      <c r="DA226" s="6">
        <v>124</v>
      </c>
      <c r="DB226" s="6">
        <v>130</v>
      </c>
      <c r="DC226" s="6">
        <v>136</v>
      </c>
      <c r="DD226" s="6">
        <v>142</v>
      </c>
      <c r="DE226" s="6">
        <v>148</v>
      </c>
      <c r="DF226" s="6">
        <v>154</v>
      </c>
      <c r="DG226" s="6">
        <v>157</v>
      </c>
      <c r="DH226" s="6">
        <v>159</v>
      </c>
      <c r="DI226" s="6">
        <v>160</v>
      </c>
      <c r="DJ226" s="6">
        <v>160</v>
      </c>
      <c r="DK226" s="6">
        <v>161</v>
      </c>
      <c r="DL226" s="6">
        <v>161</v>
      </c>
      <c r="DM226" s="6">
        <v>114</v>
      </c>
      <c r="DN226" s="6">
        <f>Tabela2[[#This Row],[1rok]]-Tabela2[[#This Row],[dlugosc_ur]]</f>
        <v>19</v>
      </c>
      <c r="DO226" s="14">
        <f>Tabela2[[#This Row],[2lata]]-Tabela2[[#This Row],[1rok]]</f>
        <v>18</v>
      </c>
      <c r="DP226" s="14">
        <f>Tabela2[[#This Row],[3lata]]-Tabela2[[#This Row],[2lata]]</f>
        <v>9</v>
      </c>
      <c r="DQ226" s="14">
        <f>Tabela2[[#This Row],[4lata]]-Tabela2[[#This Row],[3lata]]</f>
        <v>8</v>
      </c>
      <c r="DR226" s="14">
        <f>Tabela2[[#This Row],[5lat]]-Tabela2[[#This Row],[4lata]]</f>
        <v>6</v>
      </c>
      <c r="DS226" s="14">
        <f>Tabela2[[#This Row],[6lat]]-Tabela2[[#This Row],[5lat]]</f>
        <v>6</v>
      </c>
      <c r="DT226" s="14">
        <f>Tabela2[[#This Row],[7lat]]-Tabela2[[#This Row],[6lat]]</f>
        <v>5</v>
      </c>
      <c r="DU226" s="14">
        <f>Tabela2[[#This Row],[8lat]]-Tabela2[[#This Row],[7lat]]</f>
        <v>6</v>
      </c>
      <c r="DV226" s="14">
        <f>Tabela2[[#This Row],[9lat]]-Tabela2[[#This Row],[8lat]]</f>
        <v>6</v>
      </c>
      <c r="DW226" s="14">
        <f>Tabela2[[#This Row],[10lat]]-Tabela2[[#This Row],[9lat]]</f>
        <v>6</v>
      </c>
      <c r="DX226" s="14">
        <f>Tabela2[[#This Row],[11lat]]-Tabela2[[#This Row],[10lat]]</f>
        <v>6</v>
      </c>
      <c r="DY226" s="14">
        <f>Tabela2[[#This Row],[12lat]]-Tabela2[[#This Row],[11lat]]</f>
        <v>6</v>
      </c>
      <c r="DZ226" s="14">
        <f>Tabela2[[#This Row],[13lat]]-Tabela2[[#This Row],[12lat]]</f>
        <v>6</v>
      </c>
      <c r="EA226" s="14">
        <f>Tabela2[[#This Row],[14lat]]-Tabela2[[#This Row],[13lat]]</f>
        <v>3</v>
      </c>
      <c r="EB226" s="14">
        <f>Tabela2[[#This Row],[15lat]]-Tabela2[[#This Row],[14lat]]</f>
        <v>2</v>
      </c>
      <c r="EC226" s="14">
        <f>Tabela2[[#This Row],[16lat]]-Tabela2[[#This Row],[15lat]]</f>
        <v>1</v>
      </c>
      <c r="ED226" s="14">
        <f>Tabela2[[#This Row],[17 lat]]-Tabela2[[#This Row],[16lat]]</f>
        <v>0</v>
      </c>
      <c r="EE226" s="14">
        <f>Tabela2[[#This Row],[18lat]]-Tabela2[[#This Row],[17 lat]]</f>
        <v>1</v>
      </c>
      <c r="EF226" s="14">
        <f>Tabela2[[#This Row],[19lat]]-Tabela2[[#This Row],[18lat]]</f>
        <v>0</v>
      </c>
    </row>
    <row r="227" spans="1:136" x14ac:dyDescent="0.25">
      <c r="A227">
        <v>102</v>
      </c>
      <c r="B227" s="1" t="s">
        <v>22</v>
      </c>
      <c r="C227">
        <v>50</v>
      </c>
      <c r="D227">
        <v>68</v>
      </c>
      <c r="E227">
        <v>85</v>
      </c>
      <c r="F227">
        <v>94</v>
      </c>
      <c r="G227">
        <v>102</v>
      </c>
      <c r="H227">
        <v>108</v>
      </c>
      <c r="I227">
        <v>113</v>
      </c>
      <c r="J227">
        <v>119</v>
      </c>
      <c r="K227">
        <v>125</v>
      </c>
      <c r="L227">
        <v>130</v>
      </c>
      <c r="M227">
        <v>136</v>
      </c>
      <c r="N227">
        <v>143</v>
      </c>
      <c r="O227">
        <v>149</v>
      </c>
      <c r="P227">
        <v>154</v>
      </c>
      <c r="Q227">
        <v>158</v>
      </c>
      <c r="R227">
        <v>160</v>
      </c>
      <c r="S227">
        <v>161</v>
      </c>
      <c r="T227">
        <v>161</v>
      </c>
      <c r="U227">
        <v>161</v>
      </c>
      <c r="V227">
        <v>162</v>
      </c>
      <c r="W227">
        <f>wzrost[[#This Row],[19lat]]-wzrost[[#This Row],[dlugosc_ur]]</f>
        <v>112</v>
      </c>
      <c r="X227">
        <f>wzrost[[#This Row],[19lat]]-wzrost[[#This Row],[15lat]]</f>
        <v>2</v>
      </c>
      <c r="Y227">
        <f>IF(wzrost[[#This Row],[1rok]]&lt;=5,IF(wzrost[[#This Row],[plec]]="ch",1,0),0)</f>
        <v>0</v>
      </c>
      <c r="Z227" s="1"/>
      <c r="AA227" s="1"/>
      <c r="AB227" s="1" t="e">
        <f>_xlfn.PERCENTILE.INC(wzrost[1rok],5)</f>
        <v>#NUM!</v>
      </c>
      <c r="BC227" s="8">
        <v>53</v>
      </c>
      <c r="BD227" s="8">
        <v>75</v>
      </c>
      <c r="BE227" s="8">
        <v>87</v>
      </c>
      <c r="BF227" s="8">
        <v>97</v>
      </c>
      <c r="BG227" s="8">
        <v>104</v>
      </c>
      <c r="BH227" s="8">
        <v>111</v>
      </c>
      <c r="BI227" s="8">
        <v>117</v>
      </c>
      <c r="BJ227" s="8">
        <v>123</v>
      </c>
      <c r="BK227" s="8">
        <v>128</v>
      </c>
      <c r="BL227" s="8">
        <v>134</v>
      </c>
      <c r="BM227" s="8">
        <v>139</v>
      </c>
      <c r="BN227" s="8">
        <v>144</v>
      </c>
      <c r="BO227" s="8">
        <v>150</v>
      </c>
      <c r="BP227" s="8">
        <v>157</v>
      </c>
      <c r="BQ227" s="8">
        <v>165</v>
      </c>
      <c r="BR227" s="8">
        <v>171</v>
      </c>
      <c r="BS227" s="8">
        <v>175</v>
      </c>
      <c r="BT227" s="8">
        <v>177</v>
      </c>
      <c r="BU227" s="8">
        <v>178</v>
      </c>
      <c r="BV227" s="8">
        <v>178</v>
      </c>
      <c r="BW227" s="9">
        <v>125</v>
      </c>
      <c r="BX227" s="11">
        <f t="shared" si="65"/>
        <v>22</v>
      </c>
      <c r="BY227" s="11">
        <f t="shared" si="66"/>
        <v>12</v>
      </c>
      <c r="BZ227" s="11">
        <f t="shared" si="67"/>
        <v>10</v>
      </c>
      <c r="CA227" s="11">
        <f t="shared" si="68"/>
        <v>7</v>
      </c>
      <c r="CB227" s="11">
        <f t="shared" si="69"/>
        <v>7</v>
      </c>
      <c r="CC227" s="11">
        <f t="shared" si="70"/>
        <v>6</v>
      </c>
      <c r="CD227" s="11">
        <f t="shared" si="71"/>
        <v>6</v>
      </c>
      <c r="CE227" s="11">
        <f t="shared" si="72"/>
        <v>5</v>
      </c>
      <c r="CF227" s="11">
        <f t="shared" si="73"/>
        <v>6</v>
      </c>
      <c r="CG227" s="11">
        <f t="shared" si="74"/>
        <v>5</v>
      </c>
      <c r="CH227" s="11">
        <f t="shared" si="75"/>
        <v>5</v>
      </c>
      <c r="CI227" s="11">
        <f t="shared" si="76"/>
        <v>6</v>
      </c>
      <c r="CJ227" s="11">
        <f t="shared" si="77"/>
        <v>7</v>
      </c>
      <c r="CK227" s="11">
        <f t="shared" si="78"/>
        <v>8</v>
      </c>
      <c r="CL227" s="11">
        <f t="shared" si="79"/>
        <v>6</v>
      </c>
      <c r="CM227" s="11">
        <f t="shared" si="80"/>
        <v>4</v>
      </c>
      <c r="CN227" s="11">
        <f t="shared" si="81"/>
        <v>2</v>
      </c>
      <c r="CO227" s="11">
        <f t="shared" si="82"/>
        <v>1</v>
      </c>
      <c r="CP227" s="11">
        <f t="shared" si="83"/>
        <v>0</v>
      </c>
      <c r="CS227" s="8">
        <v>52</v>
      </c>
      <c r="CT227" s="8">
        <v>70</v>
      </c>
      <c r="CU227" s="8">
        <v>87</v>
      </c>
      <c r="CV227" s="8">
        <v>97</v>
      </c>
      <c r="CW227" s="8">
        <v>105</v>
      </c>
      <c r="CX227" s="8">
        <v>111</v>
      </c>
      <c r="CY227" s="8">
        <v>117</v>
      </c>
      <c r="CZ227" s="8">
        <v>123</v>
      </c>
      <c r="DA227" s="8">
        <v>129</v>
      </c>
      <c r="DB227" s="8">
        <v>135</v>
      </c>
      <c r="DC227" s="8">
        <v>141</v>
      </c>
      <c r="DD227" s="8">
        <v>148</v>
      </c>
      <c r="DE227" s="8">
        <v>154</v>
      </c>
      <c r="DF227" s="8">
        <v>159</v>
      </c>
      <c r="DG227" s="8">
        <v>163</v>
      </c>
      <c r="DH227" s="8">
        <v>165</v>
      </c>
      <c r="DI227" s="8">
        <v>165</v>
      </c>
      <c r="DJ227" s="8">
        <v>166</v>
      </c>
      <c r="DK227" s="8">
        <v>166</v>
      </c>
      <c r="DL227" s="8">
        <v>166</v>
      </c>
      <c r="DM227" s="8">
        <v>114</v>
      </c>
      <c r="DN227" s="6">
        <f>Tabela2[[#This Row],[1rok]]-Tabela2[[#This Row],[dlugosc_ur]]</f>
        <v>18</v>
      </c>
      <c r="DO227" s="14">
        <f>Tabela2[[#This Row],[2lata]]-Tabela2[[#This Row],[1rok]]</f>
        <v>17</v>
      </c>
      <c r="DP227" s="14">
        <f>Tabela2[[#This Row],[3lata]]-Tabela2[[#This Row],[2lata]]</f>
        <v>10</v>
      </c>
      <c r="DQ227" s="14">
        <f>Tabela2[[#This Row],[4lata]]-Tabela2[[#This Row],[3lata]]</f>
        <v>8</v>
      </c>
      <c r="DR227" s="14">
        <f>Tabela2[[#This Row],[5lat]]-Tabela2[[#This Row],[4lata]]</f>
        <v>6</v>
      </c>
      <c r="DS227" s="14">
        <f>Tabela2[[#This Row],[6lat]]-Tabela2[[#This Row],[5lat]]</f>
        <v>6</v>
      </c>
      <c r="DT227" s="14">
        <f>Tabela2[[#This Row],[7lat]]-Tabela2[[#This Row],[6lat]]</f>
        <v>6</v>
      </c>
      <c r="DU227" s="14">
        <f>Tabela2[[#This Row],[8lat]]-Tabela2[[#This Row],[7lat]]</f>
        <v>6</v>
      </c>
      <c r="DV227" s="14">
        <f>Tabela2[[#This Row],[9lat]]-Tabela2[[#This Row],[8lat]]</f>
        <v>6</v>
      </c>
      <c r="DW227" s="14">
        <f>Tabela2[[#This Row],[10lat]]-Tabela2[[#This Row],[9lat]]</f>
        <v>6</v>
      </c>
      <c r="DX227" s="14">
        <f>Tabela2[[#This Row],[11lat]]-Tabela2[[#This Row],[10lat]]</f>
        <v>7</v>
      </c>
      <c r="DY227" s="14">
        <f>Tabela2[[#This Row],[12lat]]-Tabela2[[#This Row],[11lat]]</f>
        <v>6</v>
      </c>
      <c r="DZ227" s="14">
        <f>Tabela2[[#This Row],[13lat]]-Tabela2[[#This Row],[12lat]]</f>
        <v>5</v>
      </c>
      <c r="EA227" s="14">
        <f>Tabela2[[#This Row],[14lat]]-Tabela2[[#This Row],[13lat]]</f>
        <v>4</v>
      </c>
      <c r="EB227" s="14">
        <f>Tabela2[[#This Row],[15lat]]-Tabela2[[#This Row],[14lat]]</f>
        <v>2</v>
      </c>
      <c r="EC227" s="14">
        <f>Tabela2[[#This Row],[16lat]]-Tabela2[[#This Row],[15lat]]</f>
        <v>0</v>
      </c>
      <c r="ED227" s="14">
        <f>Tabela2[[#This Row],[17 lat]]-Tabela2[[#This Row],[16lat]]</f>
        <v>1</v>
      </c>
      <c r="EE227" s="14">
        <f>Tabela2[[#This Row],[18lat]]-Tabela2[[#This Row],[17 lat]]</f>
        <v>0</v>
      </c>
      <c r="EF227" s="14">
        <f>Tabela2[[#This Row],[19lat]]-Tabela2[[#This Row],[18lat]]</f>
        <v>0</v>
      </c>
    </row>
    <row r="228" spans="1:136" x14ac:dyDescent="0.25">
      <c r="A228">
        <v>105</v>
      </c>
      <c r="B228" s="1" t="s">
        <v>22</v>
      </c>
      <c r="C228">
        <v>46</v>
      </c>
      <c r="D228">
        <v>64</v>
      </c>
      <c r="E228">
        <v>83</v>
      </c>
      <c r="F228">
        <v>91</v>
      </c>
      <c r="G228">
        <v>99</v>
      </c>
      <c r="H228">
        <v>105</v>
      </c>
      <c r="I228">
        <v>110</v>
      </c>
      <c r="J228">
        <v>116</v>
      </c>
      <c r="K228">
        <v>121</v>
      </c>
      <c r="L228">
        <v>127</v>
      </c>
      <c r="M228">
        <v>133</v>
      </c>
      <c r="N228">
        <v>139</v>
      </c>
      <c r="O228">
        <v>145</v>
      </c>
      <c r="P228">
        <v>151</v>
      </c>
      <c r="Q228">
        <v>154</v>
      </c>
      <c r="R228">
        <v>156</v>
      </c>
      <c r="S228">
        <v>157</v>
      </c>
      <c r="T228">
        <v>157</v>
      </c>
      <c r="U228">
        <v>158</v>
      </c>
      <c r="V228">
        <v>158</v>
      </c>
      <c r="W228">
        <f>wzrost[[#This Row],[19lat]]-wzrost[[#This Row],[dlugosc_ur]]</f>
        <v>112</v>
      </c>
      <c r="X228">
        <f>wzrost[[#This Row],[19lat]]-wzrost[[#This Row],[15lat]]</f>
        <v>2</v>
      </c>
      <c r="Y228">
        <f>IF(wzrost[[#This Row],[1rok]]&lt;=5,IF(wzrost[[#This Row],[plec]]="ch",1,0),0)</f>
        <v>0</v>
      </c>
      <c r="Z228" s="1"/>
      <c r="AA228" s="1"/>
      <c r="AB228" s="1" t="e">
        <f>_xlfn.PERCENTILE.INC(wzrost[1rok],5)</f>
        <v>#NUM!</v>
      </c>
      <c r="BC228" s="6">
        <v>51</v>
      </c>
      <c r="BD228" s="6">
        <v>73</v>
      </c>
      <c r="BE228" s="6">
        <v>86</v>
      </c>
      <c r="BF228" s="6">
        <v>95</v>
      </c>
      <c r="BG228" s="6">
        <v>103</v>
      </c>
      <c r="BH228" s="6">
        <v>109</v>
      </c>
      <c r="BI228" s="6">
        <v>115</v>
      </c>
      <c r="BJ228" s="6">
        <v>121</v>
      </c>
      <c r="BK228" s="6">
        <v>127</v>
      </c>
      <c r="BL228" s="6">
        <v>132</v>
      </c>
      <c r="BM228" s="6">
        <v>137</v>
      </c>
      <c r="BN228" s="6">
        <v>142</v>
      </c>
      <c r="BO228" s="6">
        <v>148</v>
      </c>
      <c r="BP228" s="6">
        <v>155</v>
      </c>
      <c r="BQ228" s="6">
        <v>163</v>
      </c>
      <c r="BR228" s="6">
        <v>168</v>
      </c>
      <c r="BS228" s="6">
        <v>172</v>
      </c>
      <c r="BT228" s="6">
        <v>175</v>
      </c>
      <c r="BU228" s="6">
        <v>175</v>
      </c>
      <c r="BV228" s="6">
        <v>176</v>
      </c>
      <c r="BW228" s="7">
        <v>125</v>
      </c>
      <c r="BX228" s="11">
        <f t="shared" si="65"/>
        <v>22</v>
      </c>
      <c r="BY228" s="11">
        <f t="shared" si="66"/>
        <v>13</v>
      </c>
      <c r="BZ228" s="11">
        <f t="shared" si="67"/>
        <v>9</v>
      </c>
      <c r="CA228" s="11">
        <f t="shared" si="68"/>
        <v>8</v>
      </c>
      <c r="CB228" s="11">
        <f t="shared" si="69"/>
        <v>6</v>
      </c>
      <c r="CC228" s="11">
        <f t="shared" si="70"/>
        <v>6</v>
      </c>
      <c r="CD228" s="11">
        <f t="shared" si="71"/>
        <v>6</v>
      </c>
      <c r="CE228" s="11">
        <f t="shared" si="72"/>
        <v>6</v>
      </c>
      <c r="CF228" s="11">
        <f t="shared" si="73"/>
        <v>5</v>
      </c>
      <c r="CG228" s="11">
        <f t="shared" si="74"/>
        <v>5</v>
      </c>
      <c r="CH228" s="11">
        <f t="shared" si="75"/>
        <v>5</v>
      </c>
      <c r="CI228" s="11">
        <f t="shared" si="76"/>
        <v>6</v>
      </c>
      <c r="CJ228" s="11">
        <f t="shared" si="77"/>
        <v>7</v>
      </c>
      <c r="CK228" s="11">
        <f t="shared" si="78"/>
        <v>8</v>
      </c>
      <c r="CL228" s="11">
        <f t="shared" si="79"/>
        <v>5</v>
      </c>
      <c r="CM228" s="11">
        <f t="shared" si="80"/>
        <v>4</v>
      </c>
      <c r="CN228" s="11">
        <f t="shared" si="81"/>
        <v>3</v>
      </c>
      <c r="CO228" s="11">
        <f t="shared" si="82"/>
        <v>0</v>
      </c>
      <c r="CP228" s="11">
        <f t="shared" si="83"/>
        <v>1</v>
      </c>
      <c r="CS228" s="6">
        <v>54</v>
      </c>
      <c r="CT228" s="6">
        <v>73</v>
      </c>
      <c r="CU228" s="6">
        <v>88</v>
      </c>
      <c r="CV228" s="6">
        <v>97</v>
      </c>
      <c r="CW228" s="6">
        <v>105</v>
      </c>
      <c r="CX228" s="6">
        <v>112</v>
      </c>
      <c r="CY228" s="6">
        <v>118</v>
      </c>
      <c r="CZ228" s="6">
        <v>124</v>
      </c>
      <c r="DA228" s="6">
        <v>130</v>
      </c>
      <c r="DB228" s="6">
        <v>136</v>
      </c>
      <c r="DC228" s="6">
        <v>142</v>
      </c>
      <c r="DD228" s="6">
        <v>149</v>
      </c>
      <c r="DE228" s="6">
        <v>155</v>
      </c>
      <c r="DF228" s="6">
        <v>161</v>
      </c>
      <c r="DG228" s="6">
        <v>164</v>
      </c>
      <c r="DH228" s="6">
        <v>166</v>
      </c>
      <c r="DI228" s="6">
        <v>167</v>
      </c>
      <c r="DJ228" s="6">
        <v>167</v>
      </c>
      <c r="DK228" s="6">
        <v>168</v>
      </c>
      <c r="DL228" s="6">
        <v>168</v>
      </c>
      <c r="DM228" s="6">
        <v>114</v>
      </c>
      <c r="DN228" s="6">
        <f>Tabela2[[#This Row],[1rok]]-Tabela2[[#This Row],[dlugosc_ur]]</f>
        <v>19</v>
      </c>
      <c r="DO228" s="14">
        <f>Tabela2[[#This Row],[2lata]]-Tabela2[[#This Row],[1rok]]</f>
        <v>15</v>
      </c>
      <c r="DP228" s="14">
        <f>Tabela2[[#This Row],[3lata]]-Tabela2[[#This Row],[2lata]]</f>
        <v>9</v>
      </c>
      <c r="DQ228" s="14">
        <f>Tabela2[[#This Row],[4lata]]-Tabela2[[#This Row],[3lata]]</f>
        <v>8</v>
      </c>
      <c r="DR228" s="14">
        <f>Tabela2[[#This Row],[5lat]]-Tabela2[[#This Row],[4lata]]</f>
        <v>7</v>
      </c>
      <c r="DS228" s="14">
        <f>Tabela2[[#This Row],[6lat]]-Tabela2[[#This Row],[5lat]]</f>
        <v>6</v>
      </c>
      <c r="DT228" s="14">
        <f>Tabela2[[#This Row],[7lat]]-Tabela2[[#This Row],[6lat]]</f>
        <v>6</v>
      </c>
      <c r="DU228" s="14">
        <f>Tabela2[[#This Row],[8lat]]-Tabela2[[#This Row],[7lat]]</f>
        <v>6</v>
      </c>
      <c r="DV228" s="14">
        <f>Tabela2[[#This Row],[9lat]]-Tabela2[[#This Row],[8lat]]</f>
        <v>6</v>
      </c>
      <c r="DW228" s="14">
        <f>Tabela2[[#This Row],[10lat]]-Tabela2[[#This Row],[9lat]]</f>
        <v>6</v>
      </c>
      <c r="DX228" s="14">
        <f>Tabela2[[#This Row],[11lat]]-Tabela2[[#This Row],[10lat]]</f>
        <v>7</v>
      </c>
      <c r="DY228" s="14">
        <f>Tabela2[[#This Row],[12lat]]-Tabela2[[#This Row],[11lat]]</f>
        <v>6</v>
      </c>
      <c r="DZ228" s="14">
        <f>Tabela2[[#This Row],[13lat]]-Tabela2[[#This Row],[12lat]]</f>
        <v>6</v>
      </c>
      <c r="EA228" s="14">
        <f>Tabela2[[#This Row],[14lat]]-Tabela2[[#This Row],[13lat]]</f>
        <v>3</v>
      </c>
      <c r="EB228" s="14">
        <f>Tabela2[[#This Row],[15lat]]-Tabela2[[#This Row],[14lat]]</f>
        <v>2</v>
      </c>
      <c r="EC228" s="14">
        <f>Tabela2[[#This Row],[16lat]]-Tabela2[[#This Row],[15lat]]</f>
        <v>1</v>
      </c>
      <c r="ED228" s="14">
        <f>Tabela2[[#This Row],[17 lat]]-Tabela2[[#This Row],[16lat]]</f>
        <v>0</v>
      </c>
      <c r="EE228" s="14">
        <f>Tabela2[[#This Row],[18lat]]-Tabela2[[#This Row],[17 lat]]</f>
        <v>1</v>
      </c>
      <c r="EF228" s="14">
        <f>Tabela2[[#This Row],[19lat]]-Tabela2[[#This Row],[18lat]]</f>
        <v>0</v>
      </c>
    </row>
    <row r="229" spans="1:136" x14ac:dyDescent="0.25">
      <c r="A229">
        <v>133</v>
      </c>
      <c r="B229" s="1" t="s">
        <v>22</v>
      </c>
      <c r="C229">
        <v>53</v>
      </c>
      <c r="D229">
        <v>71</v>
      </c>
      <c r="E229">
        <v>86</v>
      </c>
      <c r="F229">
        <v>96</v>
      </c>
      <c r="G229">
        <v>103</v>
      </c>
      <c r="H229">
        <v>110</v>
      </c>
      <c r="I229">
        <v>116</v>
      </c>
      <c r="J229">
        <v>122</v>
      </c>
      <c r="K229">
        <v>128</v>
      </c>
      <c r="L229">
        <v>134</v>
      </c>
      <c r="M229">
        <v>140</v>
      </c>
      <c r="N229">
        <v>146</v>
      </c>
      <c r="O229">
        <v>153</v>
      </c>
      <c r="P229">
        <v>158</v>
      </c>
      <c r="Q229">
        <v>161</v>
      </c>
      <c r="R229">
        <v>163</v>
      </c>
      <c r="S229">
        <v>164</v>
      </c>
      <c r="T229">
        <v>165</v>
      </c>
      <c r="U229">
        <v>165</v>
      </c>
      <c r="V229">
        <v>165</v>
      </c>
      <c r="W229">
        <f>wzrost[[#This Row],[19lat]]-wzrost[[#This Row],[dlugosc_ur]]</f>
        <v>112</v>
      </c>
      <c r="X229">
        <f>wzrost[[#This Row],[19lat]]-wzrost[[#This Row],[15lat]]</f>
        <v>2</v>
      </c>
      <c r="Y229">
        <f>IF(wzrost[[#This Row],[1rok]]&lt;=5,IF(wzrost[[#This Row],[plec]]="ch",1,0),0)</f>
        <v>0</v>
      </c>
      <c r="Z229" s="1"/>
      <c r="AA229" s="1"/>
      <c r="AB229" s="1" t="e">
        <f>_xlfn.PERCENTILE.INC(wzrost[1rok],5)</f>
        <v>#NUM!</v>
      </c>
      <c r="BC229" s="8">
        <v>51</v>
      </c>
      <c r="BD229" s="8">
        <v>73</v>
      </c>
      <c r="BE229" s="8">
        <v>86</v>
      </c>
      <c r="BF229" s="8">
        <v>95</v>
      </c>
      <c r="BG229" s="8">
        <v>103</v>
      </c>
      <c r="BH229" s="8">
        <v>109</v>
      </c>
      <c r="BI229" s="8">
        <v>115</v>
      </c>
      <c r="BJ229" s="8">
        <v>121</v>
      </c>
      <c r="BK229" s="8">
        <v>127</v>
      </c>
      <c r="BL229" s="8">
        <v>132</v>
      </c>
      <c r="BM229" s="8">
        <v>137</v>
      </c>
      <c r="BN229" s="8">
        <v>142</v>
      </c>
      <c r="BO229" s="8">
        <v>148</v>
      </c>
      <c r="BP229" s="8">
        <v>155</v>
      </c>
      <c r="BQ229" s="8">
        <v>163</v>
      </c>
      <c r="BR229" s="8">
        <v>168</v>
      </c>
      <c r="BS229" s="8">
        <v>172</v>
      </c>
      <c r="BT229" s="8">
        <v>175</v>
      </c>
      <c r="BU229" s="8">
        <v>175</v>
      </c>
      <c r="BV229" s="8">
        <v>176</v>
      </c>
      <c r="BW229" s="9">
        <v>125</v>
      </c>
      <c r="BX229" s="11">
        <f t="shared" si="65"/>
        <v>22</v>
      </c>
      <c r="BY229" s="11">
        <f t="shared" si="66"/>
        <v>13</v>
      </c>
      <c r="BZ229" s="11">
        <f t="shared" si="67"/>
        <v>9</v>
      </c>
      <c r="CA229" s="11">
        <f t="shared" si="68"/>
        <v>8</v>
      </c>
      <c r="CB229" s="11">
        <f t="shared" si="69"/>
        <v>6</v>
      </c>
      <c r="CC229" s="11">
        <f t="shared" si="70"/>
        <v>6</v>
      </c>
      <c r="CD229" s="11">
        <f t="shared" si="71"/>
        <v>6</v>
      </c>
      <c r="CE229" s="11">
        <f t="shared" si="72"/>
        <v>6</v>
      </c>
      <c r="CF229" s="11">
        <f t="shared" si="73"/>
        <v>5</v>
      </c>
      <c r="CG229" s="11">
        <f t="shared" si="74"/>
        <v>5</v>
      </c>
      <c r="CH229" s="11">
        <f t="shared" si="75"/>
        <v>5</v>
      </c>
      <c r="CI229" s="11">
        <f t="shared" si="76"/>
        <v>6</v>
      </c>
      <c r="CJ229" s="11">
        <f t="shared" si="77"/>
        <v>7</v>
      </c>
      <c r="CK229" s="11">
        <f t="shared" si="78"/>
        <v>8</v>
      </c>
      <c r="CL229" s="11">
        <f t="shared" si="79"/>
        <v>5</v>
      </c>
      <c r="CM229" s="11">
        <f t="shared" si="80"/>
        <v>4</v>
      </c>
      <c r="CN229" s="11">
        <f t="shared" si="81"/>
        <v>3</v>
      </c>
      <c r="CO229" s="11">
        <f t="shared" si="82"/>
        <v>0</v>
      </c>
      <c r="CP229" s="11">
        <f t="shared" si="83"/>
        <v>1</v>
      </c>
      <c r="CS229" s="8">
        <v>58</v>
      </c>
      <c r="CT229" s="8">
        <v>75</v>
      </c>
      <c r="CU229" s="8">
        <v>90</v>
      </c>
      <c r="CV229" s="8">
        <v>100</v>
      </c>
      <c r="CW229" s="8">
        <v>108</v>
      </c>
      <c r="CX229" s="8">
        <v>115</v>
      </c>
      <c r="CY229" s="8">
        <v>122</v>
      </c>
      <c r="CZ229" s="8">
        <v>128</v>
      </c>
      <c r="DA229" s="8">
        <v>134</v>
      </c>
      <c r="DB229" s="8">
        <v>140</v>
      </c>
      <c r="DC229" s="8">
        <v>147</v>
      </c>
      <c r="DD229" s="8">
        <v>154</v>
      </c>
      <c r="DE229" s="8">
        <v>160</v>
      </c>
      <c r="DF229" s="8">
        <v>165</v>
      </c>
      <c r="DG229" s="8">
        <v>169</v>
      </c>
      <c r="DH229" s="8">
        <v>171</v>
      </c>
      <c r="DI229" s="8">
        <v>171</v>
      </c>
      <c r="DJ229" s="8">
        <v>172</v>
      </c>
      <c r="DK229" s="8">
        <v>172</v>
      </c>
      <c r="DL229" s="8">
        <v>172</v>
      </c>
      <c r="DM229" s="8">
        <v>114</v>
      </c>
      <c r="DN229" s="6">
        <f>Tabela2[[#This Row],[1rok]]-Tabela2[[#This Row],[dlugosc_ur]]</f>
        <v>17</v>
      </c>
      <c r="DO229" s="14">
        <f>Tabela2[[#This Row],[2lata]]-Tabela2[[#This Row],[1rok]]</f>
        <v>15</v>
      </c>
      <c r="DP229" s="14">
        <f>Tabela2[[#This Row],[3lata]]-Tabela2[[#This Row],[2lata]]</f>
        <v>10</v>
      </c>
      <c r="DQ229" s="14">
        <f>Tabela2[[#This Row],[4lata]]-Tabela2[[#This Row],[3lata]]</f>
        <v>8</v>
      </c>
      <c r="DR229" s="14">
        <f>Tabela2[[#This Row],[5lat]]-Tabela2[[#This Row],[4lata]]</f>
        <v>7</v>
      </c>
      <c r="DS229" s="14">
        <f>Tabela2[[#This Row],[6lat]]-Tabela2[[#This Row],[5lat]]</f>
        <v>7</v>
      </c>
      <c r="DT229" s="14">
        <f>Tabela2[[#This Row],[7lat]]-Tabela2[[#This Row],[6lat]]</f>
        <v>6</v>
      </c>
      <c r="DU229" s="14">
        <f>Tabela2[[#This Row],[8lat]]-Tabela2[[#This Row],[7lat]]</f>
        <v>6</v>
      </c>
      <c r="DV229" s="14">
        <f>Tabela2[[#This Row],[9lat]]-Tabela2[[#This Row],[8lat]]</f>
        <v>6</v>
      </c>
      <c r="DW229" s="14">
        <f>Tabela2[[#This Row],[10lat]]-Tabela2[[#This Row],[9lat]]</f>
        <v>7</v>
      </c>
      <c r="DX229" s="14">
        <f>Tabela2[[#This Row],[11lat]]-Tabela2[[#This Row],[10lat]]</f>
        <v>7</v>
      </c>
      <c r="DY229" s="14">
        <f>Tabela2[[#This Row],[12lat]]-Tabela2[[#This Row],[11lat]]</f>
        <v>6</v>
      </c>
      <c r="DZ229" s="14">
        <f>Tabela2[[#This Row],[13lat]]-Tabela2[[#This Row],[12lat]]</f>
        <v>5</v>
      </c>
      <c r="EA229" s="14">
        <f>Tabela2[[#This Row],[14lat]]-Tabela2[[#This Row],[13lat]]</f>
        <v>4</v>
      </c>
      <c r="EB229" s="14">
        <f>Tabela2[[#This Row],[15lat]]-Tabela2[[#This Row],[14lat]]</f>
        <v>2</v>
      </c>
      <c r="EC229" s="14">
        <f>Tabela2[[#This Row],[16lat]]-Tabela2[[#This Row],[15lat]]</f>
        <v>0</v>
      </c>
      <c r="ED229" s="14">
        <f>Tabela2[[#This Row],[17 lat]]-Tabela2[[#This Row],[16lat]]</f>
        <v>1</v>
      </c>
      <c r="EE229" s="14">
        <f>Tabela2[[#This Row],[18lat]]-Tabela2[[#This Row],[17 lat]]</f>
        <v>0</v>
      </c>
      <c r="EF229" s="14">
        <f>Tabela2[[#This Row],[19lat]]-Tabela2[[#This Row],[18lat]]</f>
        <v>0</v>
      </c>
    </row>
    <row r="230" spans="1:136" x14ac:dyDescent="0.25">
      <c r="A230">
        <v>161</v>
      </c>
      <c r="B230" s="1" t="s">
        <v>22</v>
      </c>
      <c r="C230">
        <v>53</v>
      </c>
      <c r="D230">
        <v>71</v>
      </c>
      <c r="E230">
        <v>86</v>
      </c>
      <c r="F230">
        <v>96</v>
      </c>
      <c r="G230">
        <v>103</v>
      </c>
      <c r="H230">
        <v>110</v>
      </c>
      <c r="I230">
        <v>116</v>
      </c>
      <c r="J230">
        <v>122</v>
      </c>
      <c r="K230">
        <v>128</v>
      </c>
      <c r="L230">
        <v>134</v>
      </c>
      <c r="M230">
        <v>140</v>
      </c>
      <c r="N230">
        <v>146</v>
      </c>
      <c r="O230">
        <v>153</v>
      </c>
      <c r="P230">
        <v>158</v>
      </c>
      <c r="Q230">
        <v>161</v>
      </c>
      <c r="R230">
        <v>163</v>
      </c>
      <c r="S230">
        <v>164</v>
      </c>
      <c r="T230">
        <v>164</v>
      </c>
      <c r="U230">
        <v>165</v>
      </c>
      <c r="V230">
        <v>165</v>
      </c>
      <c r="W230">
        <f>wzrost[[#This Row],[19lat]]-wzrost[[#This Row],[dlugosc_ur]]</f>
        <v>112</v>
      </c>
      <c r="X230">
        <f>wzrost[[#This Row],[19lat]]-wzrost[[#This Row],[15lat]]</f>
        <v>2</v>
      </c>
      <c r="Y230">
        <f>IF(wzrost[[#This Row],[1rok]]&lt;=5,IF(wzrost[[#This Row],[plec]]="ch",1,0),0)</f>
        <v>0</v>
      </c>
      <c r="Z230" s="1"/>
      <c r="AA230" s="1"/>
      <c r="AB230" s="1" t="e">
        <f>_xlfn.PERCENTILE.INC(wzrost[1rok],5)</f>
        <v>#NUM!</v>
      </c>
      <c r="BC230" s="6">
        <v>54</v>
      </c>
      <c r="BD230" s="6">
        <v>75</v>
      </c>
      <c r="BE230" s="6">
        <v>88</v>
      </c>
      <c r="BF230" s="6">
        <v>97</v>
      </c>
      <c r="BG230" s="6">
        <v>104</v>
      </c>
      <c r="BH230" s="6">
        <v>111</v>
      </c>
      <c r="BI230" s="6">
        <v>117</v>
      </c>
      <c r="BJ230" s="6">
        <v>123</v>
      </c>
      <c r="BK230" s="6">
        <v>129</v>
      </c>
      <c r="BL230" s="6">
        <v>134</v>
      </c>
      <c r="BM230" s="6">
        <v>139</v>
      </c>
      <c r="BN230" s="6">
        <v>145</v>
      </c>
      <c r="BO230" s="6">
        <v>151</v>
      </c>
      <c r="BP230" s="6">
        <v>158</v>
      </c>
      <c r="BQ230" s="6">
        <v>165</v>
      </c>
      <c r="BR230" s="6">
        <v>171</v>
      </c>
      <c r="BS230" s="6">
        <v>175</v>
      </c>
      <c r="BT230" s="6">
        <v>177</v>
      </c>
      <c r="BU230" s="6">
        <v>178</v>
      </c>
      <c r="BV230" s="6">
        <v>179</v>
      </c>
      <c r="BW230" s="7">
        <v>125</v>
      </c>
      <c r="BX230" s="11">
        <f t="shared" si="65"/>
        <v>21</v>
      </c>
      <c r="BY230" s="11">
        <f t="shared" si="66"/>
        <v>13</v>
      </c>
      <c r="BZ230" s="11">
        <f t="shared" si="67"/>
        <v>9</v>
      </c>
      <c r="CA230" s="11">
        <f t="shared" si="68"/>
        <v>7</v>
      </c>
      <c r="CB230" s="11">
        <f t="shared" si="69"/>
        <v>7</v>
      </c>
      <c r="CC230" s="11">
        <f t="shared" si="70"/>
        <v>6</v>
      </c>
      <c r="CD230" s="11">
        <f t="shared" si="71"/>
        <v>6</v>
      </c>
      <c r="CE230" s="11">
        <f t="shared" si="72"/>
        <v>6</v>
      </c>
      <c r="CF230" s="11">
        <f t="shared" si="73"/>
        <v>5</v>
      </c>
      <c r="CG230" s="11">
        <f t="shared" si="74"/>
        <v>5</v>
      </c>
      <c r="CH230" s="11">
        <f t="shared" si="75"/>
        <v>6</v>
      </c>
      <c r="CI230" s="11">
        <f t="shared" si="76"/>
        <v>6</v>
      </c>
      <c r="CJ230" s="11">
        <f t="shared" si="77"/>
        <v>7</v>
      </c>
      <c r="CK230" s="11">
        <f t="shared" si="78"/>
        <v>7</v>
      </c>
      <c r="CL230" s="11">
        <f t="shared" si="79"/>
        <v>6</v>
      </c>
      <c r="CM230" s="11">
        <f t="shared" si="80"/>
        <v>4</v>
      </c>
      <c r="CN230" s="11">
        <f t="shared" si="81"/>
        <v>2</v>
      </c>
      <c r="CO230" s="11">
        <f t="shared" si="82"/>
        <v>1</v>
      </c>
      <c r="CP230" s="11">
        <f t="shared" si="83"/>
        <v>1</v>
      </c>
      <c r="CS230" s="6">
        <v>54</v>
      </c>
      <c r="CT230" s="6">
        <v>74</v>
      </c>
      <c r="CU230" s="6">
        <v>88</v>
      </c>
      <c r="CV230" s="6">
        <v>98</v>
      </c>
      <c r="CW230" s="6">
        <v>106</v>
      </c>
      <c r="CX230" s="6">
        <v>113</v>
      </c>
      <c r="CY230" s="6">
        <v>119</v>
      </c>
      <c r="CZ230" s="6">
        <v>125</v>
      </c>
      <c r="DA230" s="6">
        <v>131</v>
      </c>
      <c r="DB230" s="6">
        <v>137</v>
      </c>
      <c r="DC230" s="6">
        <v>143</v>
      </c>
      <c r="DD230" s="6">
        <v>150</v>
      </c>
      <c r="DE230" s="6">
        <v>156</v>
      </c>
      <c r="DF230" s="6">
        <v>161</v>
      </c>
      <c r="DG230" s="6">
        <v>165</v>
      </c>
      <c r="DH230" s="6">
        <v>167</v>
      </c>
      <c r="DI230" s="6">
        <v>168</v>
      </c>
      <c r="DJ230" s="6">
        <v>168</v>
      </c>
      <c r="DK230" s="6">
        <v>168</v>
      </c>
      <c r="DL230" s="6">
        <v>168</v>
      </c>
      <c r="DM230" s="6">
        <v>114</v>
      </c>
      <c r="DN230" s="6">
        <f>Tabela2[[#This Row],[1rok]]-Tabela2[[#This Row],[dlugosc_ur]]</f>
        <v>20</v>
      </c>
      <c r="DO230" s="14">
        <f>Tabela2[[#This Row],[2lata]]-Tabela2[[#This Row],[1rok]]</f>
        <v>14</v>
      </c>
      <c r="DP230" s="14">
        <f>Tabela2[[#This Row],[3lata]]-Tabela2[[#This Row],[2lata]]</f>
        <v>10</v>
      </c>
      <c r="DQ230" s="14">
        <f>Tabela2[[#This Row],[4lata]]-Tabela2[[#This Row],[3lata]]</f>
        <v>8</v>
      </c>
      <c r="DR230" s="14">
        <f>Tabela2[[#This Row],[5lat]]-Tabela2[[#This Row],[4lata]]</f>
        <v>7</v>
      </c>
      <c r="DS230" s="14">
        <f>Tabela2[[#This Row],[6lat]]-Tabela2[[#This Row],[5lat]]</f>
        <v>6</v>
      </c>
      <c r="DT230" s="14">
        <f>Tabela2[[#This Row],[7lat]]-Tabela2[[#This Row],[6lat]]</f>
        <v>6</v>
      </c>
      <c r="DU230" s="14">
        <f>Tabela2[[#This Row],[8lat]]-Tabela2[[#This Row],[7lat]]</f>
        <v>6</v>
      </c>
      <c r="DV230" s="14">
        <f>Tabela2[[#This Row],[9lat]]-Tabela2[[#This Row],[8lat]]</f>
        <v>6</v>
      </c>
      <c r="DW230" s="14">
        <f>Tabela2[[#This Row],[10lat]]-Tabela2[[#This Row],[9lat]]</f>
        <v>6</v>
      </c>
      <c r="DX230" s="14">
        <f>Tabela2[[#This Row],[11lat]]-Tabela2[[#This Row],[10lat]]</f>
        <v>7</v>
      </c>
      <c r="DY230" s="14">
        <f>Tabela2[[#This Row],[12lat]]-Tabela2[[#This Row],[11lat]]</f>
        <v>6</v>
      </c>
      <c r="DZ230" s="14">
        <f>Tabela2[[#This Row],[13lat]]-Tabela2[[#This Row],[12lat]]</f>
        <v>5</v>
      </c>
      <c r="EA230" s="14">
        <f>Tabela2[[#This Row],[14lat]]-Tabela2[[#This Row],[13lat]]</f>
        <v>4</v>
      </c>
      <c r="EB230" s="14">
        <f>Tabela2[[#This Row],[15lat]]-Tabela2[[#This Row],[14lat]]</f>
        <v>2</v>
      </c>
      <c r="EC230" s="14">
        <f>Tabela2[[#This Row],[16lat]]-Tabela2[[#This Row],[15lat]]</f>
        <v>1</v>
      </c>
      <c r="ED230" s="14">
        <f>Tabela2[[#This Row],[17 lat]]-Tabela2[[#This Row],[16lat]]</f>
        <v>0</v>
      </c>
      <c r="EE230" s="14">
        <f>Tabela2[[#This Row],[18lat]]-Tabela2[[#This Row],[17 lat]]</f>
        <v>0</v>
      </c>
      <c r="EF230" s="14">
        <f>Tabela2[[#This Row],[19lat]]-Tabela2[[#This Row],[18lat]]</f>
        <v>0</v>
      </c>
    </row>
    <row r="231" spans="1:136" x14ac:dyDescent="0.25">
      <c r="A231">
        <v>197</v>
      </c>
      <c r="B231" s="1" t="s">
        <v>22</v>
      </c>
      <c r="C231">
        <v>49</v>
      </c>
      <c r="D231">
        <v>67</v>
      </c>
      <c r="E231">
        <v>84</v>
      </c>
      <c r="F231">
        <v>93</v>
      </c>
      <c r="G231">
        <v>101</v>
      </c>
      <c r="H231">
        <v>107</v>
      </c>
      <c r="I231">
        <v>113</v>
      </c>
      <c r="J231">
        <v>118</v>
      </c>
      <c r="K231">
        <v>124</v>
      </c>
      <c r="L231">
        <v>130</v>
      </c>
      <c r="M231">
        <v>136</v>
      </c>
      <c r="N231">
        <v>142</v>
      </c>
      <c r="O231">
        <v>148</v>
      </c>
      <c r="P231">
        <v>153</v>
      </c>
      <c r="Q231">
        <v>157</v>
      </c>
      <c r="R231">
        <v>159</v>
      </c>
      <c r="S231">
        <v>160</v>
      </c>
      <c r="T231">
        <v>160</v>
      </c>
      <c r="U231">
        <v>161</v>
      </c>
      <c r="V231">
        <v>161</v>
      </c>
      <c r="W231">
        <f>wzrost[[#This Row],[19lat]]-wzrost[[#This Row],[dlugosc_ur]]</f>
        <v>112</v>
      </c>
      <c r="X231">
        <f>wzrost[[#This Row],[19lat]]-wzrost[[#This Row],[15lat]]</f>
        <v>2</v>
      </c>
      <c r="Y231">
        <f>IF(wzrost[[#This Row],[1rok]]&lt;=5,IF(wzrost[[#This Row],[plec]]="ch",1,0),0)</f>
        <v>0</v>
      </c>
      <c r="Z231" s="1"/>
      <c r="AA231" s="1"/>
      <c r="AB231" s="1" t="e">
        <f>_xlfn.PERCENTILE.INC(wzrost[1rok],5)</f>
        <v>#NUM!</v>
      </c>
      <c r="BC231" s="8">
        <v>53</v>
      </c>
      <c r="BD231" s="8">
        <v>75</v>
      </c>
      <c r="BE231" s="8">
        <v>87</v>
      </c>
      <c r="BF231" s="8">
        <v>97</v>
      </c>
      <c r="BG231" s="8">
        <v>104</v>
      </c>
      <c r="BH231" s="8">
        <v>111</v>
      </c>
      <c r="BI231" s="8">
        <v>117</v>
      </c>
      <c r="BJ231" s="8">
        <v>123</v>
      </c>
      <c r="BK231" s="8">
        <v>128</v>
      </c>
      <c r="BL231" s="8">
        <v>134</v>
      </c>
      <c r="BM231" s="8">
        <v>139</v>
      </c>
      <c r="BN231" s="8">
        <v>144</v>
      </c>
      <c r="BO231" s="8">
        <v>150</v>
      </c>
      <c r="BP231" s="8">
        <v>157</v>
      </c>
      <c r="BQ231" s="8">
        <v>165</v>
      </c>
      <c r="BR231" s="8">
        <v>171</v>
      </c>
      <c r="BS231" s="8">
        <v>175</v>
      </c>
      <c r="BT231" s="8">
        <v>177</v>
      </c>
      <c r="BU231" s="8">
        <v>178</v>
      </c>
      <c r="BV231" s="8">
        <v>178</v>
      </c>
      <c r="BW231" s="9">
        <v>125</v>
      </c>
      <c r="BX231" s="11">
        <f t="shared" si="65"/>
        <v>22</v>
      </c>
      <c r="BY231" s="11">
        <f t="shared" si="66"/>
        <v>12</v>
      </c>
      <c r="BZ231" s="11">
        <f t="shared" si="67"/>
        <v>10</v>
      </c>
      <c r="CA231" s="11">
        <f t="shared" si="68"/>
        <v>7</v>
      </c>
      <c r="CB231" s="11">
        <f t="shared" si="69"/>
        <v>7</v>
      </c>
      <c r="CC231" s="11">
        <f t="shared" si="70"/>
        <v>6</v>
      </c>
      <c r="CD231" s="11">
        <f t="shared" si="71"/>
        <v>6</v>
      </c>
      <c r="CE231" s="11">
        <f t="shared" si="72"/>
        <v>5</v>
      </c>
      <c r="CF231" s="11">
        <f t="shared" si="73"/>
        <v>6</v>
      </c>
      <c r="CG231" s="11">
        <f t="shared" si="74"/>
        <v>5</v>
      </c>
      <c r="CH231" s="11">
        <f t="shared" si="75"/>
        <v>5</v>
      </c>
      <c r="CI231" s="11">
        <f t="shared" si="76"/>
        <v>6</v>
      </c>
      <c r="CJ231" s="11">
        <f t="shared" si="77"/>
        <v>7</v>
      </c>
      <c r="CK231" s="11">
        <f t="shared" si="78"/>
        <v>8</v>
      </c>
      <c r="CL231" s="11">
        <f t="shared" si="79"/>
        <v>6</v>
      </c>
      <c r="CM231" s="11">
        <f t="shared" si="80"/>
        <v>4</v>
      </c>
      <c r="CN231" s="11">
        <f t="shared" si="81"/>
        <v>2</v>
      </c>
      <c r="CO231" s="11">
        <f t="shared" si="82"/>
        <v>1</v>
      </c>
      <c r="CP231" s="11">
        <f t="shared" si="83"/>
        <v>0</v>
      </c>
      <c r="CS231" s="8">
        <v>54</v>
      </c>
      <c r="CT231" s="8">
        <v>72</v>
      </c>
      <c r="CU231" s="8">
        <v>88</v>
      </c>
      <c r="CV231" s="8">
        <v>97</v>
      </c>
      <c r="CW231" s="8">
        <v>105</v>
      </c>
      <c r="CX231" s="8">
        <v>112</v>
      </c>
      <c r="CY231" s="8">
        <v>118</v>
      </c>
      <c r="CZ231" s="8">
        <v>124</v>
      </c>
      <c r="DA231" s="8">
        <v>130</v>
      </c>
      <c r="DB231" s="8">
        <v>136</v>
      </c>
      <c r="DC231" s="8">
        <v>142</v>
      </c>
      <c r="DD231" s="8">
        <v>149</v>
      </c>
      <c r="DE231" s="8">
        <v>155</v>
      </c>
      <c r="DF231" s="8">
        <v>161</v>
      </c>
      <c r="DG231" s="8">
        <v>164</v>
      </c>
      <c r="DH231" s="8">
        <v>166</v>
      </c>
      <c r="DI231" s="8">
        <v>167</v>
      </c>
      <c r="DJ231" s="8">
        <v>167</v>
      </c>
      <c r="DK231" s="8">
        <v>168</v>
      </c>
      <c r="DL231" s="8">
        <v>168</v>
      </c>
      <c r="DM231" s="8">
        <v>114</v>
      </c>
      <c r="DN231" s="6">
        <f>Tabela2[[#This Row],[1rok]]-Tabela2[[#This Row],[dlugosc_ur]]</f>
        <v>18</v>
      </c>
      <c r="DO231" s="14">
        <f>Tabela2[[#This Row],[2lata]]-Tabela2[[#This Row],[1rok]]</f>
        <v>16</v>
      </c>
      <c r="DP231" s="14">
        <f>Tabela2[[#This Row],[3lata]]-Tabela2[[#This Row],[2lata]]</f>
        <v>9</v>
      </c>
      <c r="DQ231" s="14">
        <f>Tabela2[[#This Row],[4lata]]-Tabela2[[#This Row],[3lata]]</f>
        <v>8</v>
      </c>
      <c r="DR231" s="14">
        <f>Tabela2[[#This Row],[5lat]]-Tabela2[[#This Row],[4lata]]</f>
        <v>7</v>
      </c>
      <c r="DS231" s="14">
        <f>Tabela2[[#This Row],[6lat]]-Tabela2[[#This Row],[5lat]]</f>
        <v>6</v>
      </c>
      <c r="DT231" s="14">
        <f>Tabela2[[#This Row],[7lat]]-Tabela2[[#This Row],[6lat]]</f>
        <v>6</v>
      </c>
      <c r="DU231" s="14">
        <f>Tabela2[[#This Row],[8lat]]-Tabela2[[#This Row],[7lat]]</f>
        <v>6</v>
      </c>
      <c r="DV231" s="14">
        <f>Tabela2[[#This Row],[9lat]]-Tabela2[[#This Row],[8lat]]</f>
        <v>6</v>
      </c>
      <c r="DW231" s="14">
        <f>Tabela2[[#This Row],[10lat]]-Tabela2[[#This Row],[9lat]]</f>
        <v>6</v>
      </c>
      <c r="DX231" s="14">
        <f>Tabela2[[#This Row],[11lat]]-Tabela2[[#This Row],[10lat]]</f>
        <v>7</v>
      </c>
      <c r="DY231" s="14">
        <f>Tabela2[[#This Row],[12lat]]-Tabela2[[#This Row],[11lat]]</f>
        <v>6</v>
      </c>
      <c r="DZ231" s="14">
        <f>Tabela2[[#This Row],[13lat]]-Tabela2[[#This Row],[12lat]]</f>
        <v>6</v>
      </c>
      <c r="EA231" s="14">
        <f>Tabela2[[#This Row],[14lat]]-Tabela2[[#This Row],[13lat]]</f>
        <v>3</v>
      </c>
      <c r="EB231" s="14">
        <f>Tabela2[[#This Row],[15lat]]-Tabela2[[#This Row],[14lat]]</f>
        <v>2</v>
      </c>
      <c r="EC231" s="14">
        <f>Tabela2[[#This Row],[16lat]]-Tabela2[[#This Row],[15lat]]</f>
        <v>1</v>
      </c>
      <c r="ED231" s="14">
        <f>Tabela2[[#This Row],[17 lat]]-Tabela2[[#This Row],[16lat]]</f>
        <v>0</v>
      </c>
      <c r="EE231" s="14">
        <f>Tabela2[[#This Row],[18lat]]-Tabela2[[#This Row],[17 lat]]</f>
        <v>1</v>
      </c>
      <c r="EF231" s="14">
        <f>Tabela2[[#This Row],[19lat]]-Tabela2[[#This Row],[18lat]]</f>
        <v>0</v>
      </c>
    </row>
    <row r="232" spans="1:136" x14ac:dyDescent="0.25">
      <c r="A232">
        <v>203</v>
      </c>
      <c r="B232" s="1" t="s">
        <v>22</v>
      </c>
      <c r="C232">
        <v>53</v>
      </c>
      <c r="D232">
        <v>71</v>
      </c>
      <c r="E232">
        <v>86</v>
      </c>
      <c r="F232">
        <v>96</v>
      </c>
      <c r="G232">
        <v>103</v>
      </c>
      <c r="H232">
        <v>110</v>
      </c>
      <c r="I232">
        <v>116</v>
      </c>
      <c r="J232">
        <v>122</v>
      </c>
      <c r="K232">
        <v>128</v>
      </c>
      <c r="L232">
        <v>134</v>
      </c>
      <c r="M232">
        <v>140</v>
      </c>
      <c r="N232">
        <v>146</v>
      </c>
      <c r="O232">
        <v>153</v>
      </c>
      <c r="P232">
        <v>158</v>
      </c>
      <c r="Q232">
        <v>161</v>
      </c>
      <c r="R232">
        <v>163</v>
      </c>
      <c r="S232">
        <v>164</v>
      </c>
      <c r="T232">
        <v>165</v>
      </c>
      <c r="U232">
        <v>165</v>
      </c>
      <c r="V232">
        <v>165</v>
      </c>
      <c r="W232">
        <f>wzrost[[#This Row],[19lat]]-wzrost[[#This Row],[dlugosc_ur]]</f>
        <v>112</v>
      </c>
      <c r="X232">
        <f>wzrost[[#This Row],[19lat]]-wzrost[[#This Row],[15lat]]</f>
        <v>2</v>
      </c>
      <c r="Y232">
        <f>IF(wzrost[[#This Row],[1rok]]&lt;=5,IF(wzrost[[#This Row],[plec]]="ch",1,0),0)</f>
        <v>0</v>
      </c>
      <c r="Z232" s="1"/>
      <c r="AA232" s="1"/>
      <c r="AB232" s="1" t="e">
        <f>_xlfn.PERCENTILE.INC(wzrost[1rok],5)</f>
        <v>#NUM!</v>
      </c>
      <c r="BC232" s="6">
        <v>53</v>
      </c>
      <c r="BD232" s="6">
        <v>75</v>
      </c>
      <c r="BE232" s="6">
        <v>88</v>
      </c>
      <c r="BF232" s="6">
        <v>97</v>
      </c>
      <c r="BG232" s="6">
        <v>104</v>
      </c>
      <c r="BH232" s="6">
        <v>111</v>
      </c>
      <c r="BI232" s="6">
        <v>117</v>
      </c>
      <c r="BJ232" s="6">
        <v>123</v>
      </c>
      <c r="BK232" s="6">
        <v>128</v>
      </c>
      <c r="BL232" s="6">
        <v>134</v>
      </c>
      <c r="BM232" s="6">
        <v>139</v>
      </c>
      <c r="BN232" s="6">
        <v>144</v>
      </c>
      <c r="BO232" s="6">
        <v>151</v>
      </c>
      <c r="BP232" s="6">
        <v>158</v>
      </c>
      <c r="BQ232" s="6">
        <v>165</v>
      </c>
      <c r="BR232" s="6">
        <v>171</v>
      </c>
      <c r="BS232" s="6">
        <v>175</v>
      </c>
      <c r="BT232" s="6">
        <v>177</v>
      </c>
      <c r="BU232" s="6">
        <v>178</v>
      </c>
      <c r="BV232" s="6">
        <v>178</v>
      </c>
      <c r="BW232" s="7">
        <v>125</v>
      </c>
      <c r="BX232" s="11">
        <f t="shared" si="65"/>
        <v>22</v>
      </c>
      <c r="BY232" s="11">
        <f t="shared" si="66"/>
        <v>13</v>
      </c>
      <c r="BZ232" s="11">
        <f t="shared" si="67"/>
        <v>9</v>
      </c>
      <c r="CA232" s="11">
        <f t="shared" si="68"/>
        <v>7</v>
      </c>
      <c r="CB232" s="11">
        <f t="shared" si="69"/>
        <v>7</v>
      </c>
      <c r="CC232" s="11">
        <f t="shared" si="70"/>
        <v>6</v>
      </c>
      <c r="CD232" s="11">
        <f t="shared" si="71"/>
        <v>6</v>
      </c>
      <c r="CE232" s="11">
        <f t="shared" si="72"/>
        <v>5</v>
      </c>
      <c r="CF232" s="11">
        <f t="shared" si="73"/>
        <v>6</v>
      </c>
      <c r="CG232" s="11">
        <f t="shared" si="74"/>
        <v>5</v>
      </c>
      <c r="CH232" s="11">
        <f t="shared" si="75"/>
        <v>5</v>
      </c>
      <c r="CI232" s="11">
        <f t="shared" si="76"/>
        <v>7</v>
      </c>
      <c r="CJ232" s="11">
        <f t="shared" si="77"/>
        <v>7</v>
      </c>
      <c r="CK232" s="11">
        <f t="shared" si="78"/>
        <v>7</v>
      </c>
      <c r="CL232" s="11">
        <f t="shared" si="79"/>
        <v>6</v>
      </c>
      <c r="CM232" s="11">
        <f t="shared" si="80"/>
        <v>4</v>
      </c>
      <c r="CN232" s="11">
        <f t="shared" si="81"/>
        <v>2</v>
      </c>
      <c r="CO232" s="11">
        <f t="shared" si="82"/>
        <v>1</v>
      </c>
      <c r="CP232" s="11">
        <f t="shared" si="83"/>
        <v>0</v>
      </c>
      <c r="CS232" s="6">
        <v>47</v>
      </c>
      <c r="CT232" s="6">
        <v>66</v>
      </c>
      <c r="CU232" s="6">
        <v>85</v>
      </c>
      <c r="CV232" s="6">
        <v>94</v>
      </c>
      <c r="CW232" s="6">
        <v>101</v>
      </c>
      <c r="CX232" s="6">
        <v>107</v>
      </c>
      <c r="CY232" s="6">
        <v>113</v>
      </c>
      <c r="CZ232" s="6">
        <v>118</v>
      </c>
      <c r="DA232" s="6">
        <v>124</v>
      </c>
      <c r="DB232" s="6">
        <v>130</v>
      </c>
      <c r="DC232" s="6">
        <v>136</v>
      </c>
      <c r="DD232" s="6">
        <v>142</v>
      </c>
      <c r="DE232" s="6">
        <v>148</v>
      </c>
      <c r="DF232" s="6">
        <v>154</v>
      </c>
      <c r="DG232" s="6">
        <v>157</v>
      </c>
      <c r="DH232" s="6">
        <v>159</v>
      </c>
      <c r="DI232" s="6">
        <v>160</v>
      </c>
      <c r="DJ232" s="6">
        <v>161</v>
      </c>
      <c r="DK232" s="6">
        <v>161</v>
      </c>
      <c r="DL232" s="6">
        <v>161</v>
      </c>
      <c r="DM232" s="6">
        <v>114</v>
      </c>
      <c r="DN232" s="6">
        <f>Tabela2[[#This Row],[1rok]]-Tabela2[[#This Row],[dlugosc_ur]]</f>
        <v>19</v>
      </c>
      <c r="DO232" s="14">
        <f>Tabela2[[#This Row],[2lata]]-Tabela2[[#This Row],[1rok]]</f>
        <v>19</v>
      </c>
      <c r="DP232" s="14">
        <f>Tabela2[[#This Row],[3lata]]-Tabela2[[#This Row],[2lata]]</f>
        <v>9</v>
      </c>
      <c r="DQ232" s="14">
        <f>Tabela2[[#This Row],[4lata]]-Tabela2[[#This Row],[3lata]]</f>
        <v>7</v>
      </c>
      <c r="DR232" s="14">
        <f>Tabela2[[#This Row],[5lat]]-Tabela2[[#This Row],[4lata]]</f>
        <v>6</v>
      </c>
      <c r="DS232" s="14">
        <f>Tabela2[[#This Row],[6lat]]-Tabela2[[#This Row],[5lat]]</f>
        <v>6</v>
      </c>
      <c r="DT232" s="14">
        <f>Tabela2[[#This Row],[7lat]]-Tabela2[[#This Row],[6lat]]</f>
        <v>5</v>
      </c>
      <c r="DU232" s="14">
        <f>Tabela2[[#This Row],[8lat]]-Tabela2[[#This Row],[7lat]]</f>
        <v>6</v>
      </c>
      <c r="DV232" s="14">
        <f>Tabela2[[#This Row],[9lat]]-Tabela2[[#This Row],[8lat]]</f>
        <v>6</v>
      </c>
      <c r="DW232" s="14">
        <f>Tabela2[[#This Row],[10lat]]-Tabela2[[#This Row],[9lat]]</f>
        <v>6</v>
      </c>
      <c r="DX232" s="14">
        <f>Tabela2[[#This Row],[11lat]]-Tabela2[[#This Row],[10lat]]</f>
        <v>6</v>
      </c>
      <c r="DY232" s="14">
        <f>Tabela2[[#This Row],[12lat]]-Tabela2[[#This Row],[11lat]]</f>
        <v>6</v>
      </c>
      <c r="DZ232" s="14">
        <f>Tabela2[[#This Row],[13lat]]-Tabela2[[#This Row],[12lat]]</f>
        <v>6</v>
      </c>
      <c r="EA232" s="14">
        <f>Tabela2[[#This Row],[14lat]]-Tabela2[[#This Row],[13lat]]</f>
        <v>3</v>
      </c>
      <c r="EB232" s="14">
        <f>Tabela2[[#This Row],[15lat]]-Tabela2[[#This Row],[14lat]]</f>
        <v>2</v>
      </c>
      <c r="EC232" s="14">
        <f>Tabela2[[#This Row],[16lat]]-Tabela2[[#This Row],[15lat]]</f>
        <v>1</v>
      </c>
      <c r="ED232" s="14">
        <f>Tabela2[[#This Row],[17 lat]]-Tabela2[[#This Row],[16lat]]</f>
        <v>1</v>
      </c>
      <c r="EE232" s="14">
        <f>Tabela2[[#This Row],[18lat]]-Tabela2[[#This Row],[17 lat]]</f>
        <v>0</v>
      </c>
      <c r="EF232" s="14">
        <f>Tabela2[[#This Row],[19lat]]-Tabela2[[#This Row],[18lat]]</f>
        <v>0</v>
      </c>
    </row>
    <row r="233" spans="1:136" x14ac:dyDescent="0.25">
      <c r="A233">
        <v>219</v>
      </c>
      <c r="B233" s="1" t="s">
        <v>22</v>
      </c>
      <c r="C233">
        <v>47</v>
      </c>
      <c r="D233">
        <v>66</v>
      </c>
      <c r="E233">
        <v>83</v>
      </c>
      <c r="F233">
        <v>92</v>
      </c>
      <c r="G233">
        <v>99</v>
      </c>
      <c r="H233">
        <v>106</v>
      </c>
      <c r="I233">
        <v>111</v>
      </c>
      <c r="J233">
        <v>117</v>
      </c>
      <c r="K233">
        <v>122</v>
      </c>
      <c r="L233">
        <v>128</v>
      </c>
      <c r="M233">
        <v>134</v>
      </c>
      <c r="N233">
        <v>140</v>
      </c>
      <c r="O233">
        <v>146</v>
      </c>
      <c r="P233">
        <v>151</v>
      </c>
      <c r="Q233">
        <v>155</v>
      </c>
      <c r="R233">
        <v>157</v>
      </c>
      <c r="S233">
        <v>158</v>
      </c>
      <c r="T233">
        <v>158</v>
      </c>
      <c r="U233">
        <v>158</v>
      </c>
      <c r="V233">
        <v>159</v>
      </c>
      <c r="W233">
        <f>wzrost[[#This Row],[19lat]]-wzrost[[#This Row],[dlugosc_ur]]</f>
        <v>112</v>
      </c>
      <c r="X233">
        <f>wzrost[[#This Row],[19lat]]-wzrost[[#This Row],[15lat]]</f>
        <v>2</v>
      </c>
      <c r="Y233">
        <f>IF(wzrost[[#This Row],[1rok]]&lt;=5,IF(wzrost[[#This Row],[plec]]="ch",1,0),0)</f>
        <v>0</v>
      </c>
      <c r="Z233" s="1"/>
      <c r="AA233" s="1"/>
      <c r="AB233" s="1" t="e">
        <f>_xlfn.PERCENTILE.INC(wzrost[1rok],5)</f>
        <v>#NUM!</v>
      </c>
      <c r="BC233" s="8">
        <v>56</v>
      </c>
      <c r="BD233" s="8">
        <v>77</v>
      </c>
      <c r="BE233" s="8">
        <v>89</v>
      </c>
      <c r="BF233" s="8">
        <v>98</v>
      </c>
      <c r="BG233" s="8">
        <v>106</v>
      </c>
      <c r="BH233" s="8">
        <v>112</v>
      </c>
      <c r="BI233" s="8">
        <v>119</v>
      </c>
      <c r="BJ233" s="8">
        <v>125</v>
      </c>
      <c r="BK233" s="8">
        <v>130</v>
      </c>
      <c r="BL233" s="8">
        <v>136</v>
      </c>
      <c r="BM233" s="8">
        <v>141</v>
      </c>
      <c r="BN233" s="8">
        <v>146</v>
      </c>
      <c r="BO233" s="8">
        <v>153</v>
      </c>
      <c r="BP233" s="8">
        <v>160</v>
      </c>
      <c r="BQ233" s="8">
        <v>167</v>
      </c>
      <c r="BR233" s="8">
        <v>173</v>
      </c>
      <c r="BS233" s="8">
        <v>177</v>
      </c>
      <c r="BT233" s="8">
        <v>180</v>
      </c>
      <c r="BU233" s="8">
        <v>180</v>
      </c>
      <c r="BV233" s="8">
        <v>181</v>
      </c>
      <c r="BW233" s="9">
        <v>125</v>
      </c>
      <c r="BX233" s="11">
        <f t="shared" si="65"/>
        <v>21</v>
      </c>
      <c r="BY233" s="11">
        <f t="shared" si="66"/>
        <v>12</v>
      </c>
      <c r="BZ233" s="11">
        <f t="shared" si="67"/>
        <v>9</v>
      </c>
      <c r="CA233" s="11">
        <f t="shared" si="68"/>
        <v>8</v>
      </c>
      <c r="CB233" s="11">
        <f t="shared" si="69"/>
        <v>6</v>
      </c>
      <c r="CC233" s="11">
        <f t="shared" si="70"/>
        <v>7</v>
      </c>
      <c r="CD233" s="11">
        <f t="shared" si="71"/>
        <v>6</v>
      </c>
      <c r="CE233" s="11">
        <f t="shared" si="72"/>
        <v>5</v>
      </c>
      <c r="CF233" s="11">
        <f t="shared" si="73"/>
        <v>6</v>
      </c>
      <c r="CG233" s="11">
        <f t="shared" si="74"/>
        <v>5</v>
      </c>
      <c r="CH233" s="11">
        <f t="shared" si="75"/>
        <v>5</v>
      </c>
      <c r="CI233" s="11">
        <f t="shared" si="76"/>
        <v>7</v>
      </c>
      <c r="CJ233" s="11">
        <f t="shared" si="77"/>
        <v>7</v>
      </c>
      <c r="CK233" s="11">
        <f t="shared" si="78"/>
        <v>7</v>
      </c>
      <c r="CL233" s="11">
        <f t="shared" si="79"/>
        <v>6</v>
      </c>
      <c r="CM233" s="11">
        <f t="shared" si="80"/>
        <v>4</v>
      </c>
      <c r="CN233" s="11">
        <f t="shared" si="81"/>
        <v>3</v>
      </c>
      <c r="CO233" s="11">
        <f t="shared" si="82"/>
        <v>0</v>
      </c>
      <c r="CP233" s="11">
        <f t="shared" si="83"/>
        <v>1</v>
      </c>
      <c r="CS233" s="8">
        <v>54</v>
      </c>
      <c r="CT233" s="8">
        <v>72</v>
      </c>
      <c r="CU233" s="8">
        <v>88</v>
      </c>
      <c r="CV233" s="8">
        <v>97</v>
      </c>
      <c r="CW233" s="8">
        <v>105</v>
      </c>
      <c r="CX233" s="8">
        <v>112</v>
      </c>
      <c r="CY233" s="8">
        <v>118</v>
      </c>
      <c r="CZ233" s="8">
        <v>124</v>
      </c>
      <c r="DA233" s="8">
        <v>130</v>
      </c>
      <c r="DB233" s="8">
        <v>136</v>
      </c>
      <c r="DC233" s="8">
        <v>142</v>
      </c>
      <c r="DD233" s="8">
        <v>149</v>
      </c>
      <c r="DE233" s="8">
        <v>155</v>
      </c>
      <c r="DF233" s="8">
        <v>161</v>
      </c>
      <c r="DG233" s="8">
        <v>164</v>
      </c>
      <c r="DH233" s="8">
        <v>166</v>
      </c>
      <c r="DI233" s="8">
        <v>167</v>
      </c>
      <c r="DJ233" s="8">
        <v>167</v>
      </c>
      <c r="DK233" s="8">
        <v>168</v>
      </c>
      <c r="DL233" s="8">
        <v>168</v>
      </c>
      <c r="DM233" s="8">
        <v>114</v>
      </c>
      <c r="DN233" s="6">
        <f>Tabela2[[#This Row],[1rok]]-Tabela2[[#This Row],[dlugosc_ur]]</f>
        <v>18</v>
      </c>
      <c r="DO233" s="14">
        <f>Tabela2[[#This Row],[2lata]]-Tabela2[[#This Row],[1rok]]</f>
        <v>16</v>
      </c>
      <c r="DP233" s="14">
        <f>Tabela2[[#This Row],[3lata]]-Tabela2[[#This Row],[2lata]]</f>
        <v>9</v>
      </c>
      <c r="DQ233" s="14">
        <f>Tabela2[[#This Row],[4lata]]-Tabela2[[#This Row],[3lata]]</f>
        <v>8</v>
      </c>
      <c r="DR233" s="14">
        <f>Tabela2[[#This Row],[5lat]]-Tabela2[[#This Row],[4lata]]</f>
        <v>7</v>
      </c>
      <c r="DS233" s="14">
        <f>Tabela2[[#This Row],[6lat]]-Tabela2[[#This Row],[5lat]]</f>
        <v>6</v>
      </c>
      <c r="DT233" s="14">
        <f>Tabela2[[#This Row],[7lat]]-Tabela2[[#This Row],[6lat]]</f>
        <v>6</v>
      </c>
      <c r="DU233" s="14">
        <f>Tabela2[[#This Row],[8lat]]-Tabela2[[#This Row],[7lat]]</f>
        <v>6</v>
      </c>
      <c r="DV233" s="14">
        <f>Tabela2[[#This Row],[9lat]]-Tabela2[[#This Row],[8lat]]</f>
        <v>6</v>
      </c>
      <c r="DW233" s="14">
        <f>Tabela2[[#This Row],[10lat]]-Tabela2[[#This Row],[9lat]]</f>
        <v>6</v>
      </c>
      <c r="DX233" s="14">
        <f>Tabela2[[#This Row],[11lat]]-Tabela2[[#This Row],[10lat]]</f>
        <v>7</v>
      </c>
      <c r="DY233" s="14">
        <f>Tabela2[[#This Row],[12lat]]-Tabela2[[#This Row],[11lat]]</f>
        <v>6</v>
      </c>
      <c r="DZ233" s="14">
        <f>Tabela2[[#This Row],[13lat]]-Tabela2[[#This Row],[12lat]]</f>
        <v>6</v>
      </c>
      <c r="EA233" s="14">
        <f>Tabela2[[#This Row],[14lat]]-Tabela2[[#This Row],[13lat]]</f>
        <v>3</v>
      </c>
      <c r="EB233" s="14">
        <f>Tabela2[[#This Row],[15lat]]-Tabela2[[#This Row],[14lat]]</f>
        <v>2</v>
      </c>
      <c r="EC233" s="14">
        <f>Tabela2[[#This Row],[16lat]]-Tabela2[[#This Row],[15lat]]</f>
        <v>1</v>
      </c>
      <c r="ED233" s="14">
        <f>Tabela2[[#This Row],[17 lat]]-Tabela2[[#This Row],[16lat]]</f>
        <v>0</v>
      </c>
      <c r="EE233" s="14">
        <f>Tabela2[[#This Row],[18lat]]-Tabela2[[#This Row],[17 lat]]</f>
        <v>1</v>
      </c>
      <c r="EF233" s="14">
        <f>Tabela2[[#This Row],[19lat]]-Tabela2[[#This Row],[18lat]]</f>
        <v>0</v>
      </c>
    </row>
    <row r="234" spans="1:136" x14ac:dyDescent="0.25">
      <c r="A234">
        <v>235</v>
      </c>
      <c r="B234" s="1" t="s">
        <v>22</v>
      </c>
      <c r="C234">
        <v>47</v>
      </c>
      <c r="D234">
        <v>66</v>
      </c>
      <c r="E234">
        <v>84</v>
      </c>
      <c r="F234">
        <v>93</v>
      </c>
      <c r="G234">
        <v>100</v>
      </c>
      <c r="H234">
        <v>106</v>
      </c>
      <c r="I234">
        <v>112</v>
      </c>
      <c r="J234">
        <v>117</v>
      </c>
      <c r="K234">
        <v>123</v>
      </c>
      <c r="L234">
        <v>128</v>
      </c>
      <c r="M234">
        <v>134</v>
      </c>
      <c r="N234">
        <v>140</v>
      </c>
      <c r="O234">
        <v>147</v>
      </c>
      <c r="P234">
        <v>152</v>
      </c>
      <c r="Q234">
        <v>155</v>
      </c>
      <c r="R234">
        <v>157</v>
      </c>
      <c r="S234">
        <v>158</v>
      </c>
      <c r="T234">
        <v>159</v>
      </c>
      <c r="U234">
        <v>159</v>
      </c>
      <c r="V234">
        <v>159</v>
      </c>
      <c r="W234">
        <f>wzrost[[#This Row],[19lat]]-wzrost[[#This Row],[dlugosc_ur]]</f>
        <v>112</v>
      </c>
      <c r="X234">
        <f>wzrost[[#This Row],[19lat]]-wzrost[[#This Row],[15lat]]</f>
        <v>2</v>
      </c>
      <c r="Y234">
        <f>IF(wzrost[[#This Row],[1rok]]&lt;=5,IF(wzrost[[#This Row],[plec]]="ch",1,0),0)</f>
        <v>0</v>
      </c>
      <c r="Z234" s="1"/>
      <c r="AA234" s="1"/>
      <c r="AB234" s="1" t="e">
        <f>_xlfn.PERCENTILE.INC(wzrost[1rok],5)</f>
        <v>#NUM!</v>
      </c>
      <c r="BC234" s="6">
        <v>56</v>
      </c>
      <c r="BD234" s="6">
        <v>77</v>
      </c>
      <c r="BE234" s="6">
        <v>89</v>
      </c>
      <c r="BF234" s="6">
        <v>98</v>
      </c>
      <c r="BG234" s="6">
        <v>106</v>
      </c>
      <c r="BH234" s="6">
        <v>113</v>
      </c>
      <c r="BI234" s="6">
        <v>119</v>
      </c>
      <c r="BJ234" s="6">
        <v>125</v>
      </c>
      <c r="BK234" s="6">
        <v>130</v>
      </c>
      <c r="BL234" s="6">
        <v>136</v>
      </c>
      <c r="BM234" s="6">
        <v>141</v>
      </c>
      <c r="BN234" s="6">
        <v>147</v>
      </c>
      <c r="BO234" s="6">
        <v>153</v>
      </c>
      <c r="BP234" s="6">
        <v>160</v>
      </c>
      <c r="BQ234" s="6">
        <v>167</v>
      </c>
      <c r="BR234" s="6">
        <v>173</v>
      </c>
      <c r="BS234" s="6">
        <v>177</v>
      </c>
      <c r="BT234" s="6">
        <v>180</v>
      </c>
      <c r="BU234" s="6">
        <v>181</v>
      </c>
      <c r="BV234" s="6">
        <v>181</v>
      </c>
      <c r="BW234" s="7">
        <v>125</v>
      </c>
      <c r="BX234" s="11">
        <f t="shared" si="65"/>
        <v>21</v>
      </c>
      <c r="BY234" s="11">
        <f t="shared" si="66"/>
        <v>12</v>
      </c>
      <c r="BZ234" s="11">
        <f t="shared" si="67"/>
        <v>9</v>
      </c>
      <c r="CA234" s="11">
        <f t="shared" si="68"/>
        <v>8</v>
      </c>
      <c r="CB234" s="11">
        <f t="shared" si="69"/>
        <v>7</v>
      </c>
      <c r="CC234" s="11">
        <f t="shared" si="70"/>
        <v>6</v>
      </c>
      <c r="CD234" s="11">
        <f t="shared" si="71"/>
        <v>6</v>
      </c>
      <c r="CE234" s="11">
        <f t="shared" si="72"/>
        <v>5</v>
      </c>
      <c r="CF234" s="11">
        <f t="shared" si="73"/>
        <v>6</v>
      </c>
      <c r="CG234" s="11">
        <f t="shared" si="74"/>
        <v>5</v>
      </c>
      <c r="CH234" s="11">
        <f t="shared" si="75"/>
        <v>6</v>
      </c>
      <c r="CI234" s="11">
        <f t="shared" si="76"/>
        <v>6</v>
      </c>
      <c r="CJ234" s="11">
        <f t="shared" si="77"/>
        <v>7</v>
      </c>
      <c r="CK234" s="11">
        <f t="shared" si="78"/>
        <v>7</v>
      </c>
      <c r="CL234" s="11">
        <f t="shared" si="79"/>
        <v>6</v>
      </c>
      <c r="CM234" s="11">
        <f t="shared" si="80"/>
        <v>4</v>
      </c>
      <c r="CN234" s="11">
        <f t="shared" si="81"/>
        <v>3</v>
      </c>
      <c r="CO234" s="11">
        <f t="shared" si="82"/>
        <v>1</v>
      </c>
      <c r="CP234" s="11">
        <f t="shared" si="83"/>
        <v>0</v>
      </c>
      <c r="CS234" s="6">
        <v>58</v>
      </c>
      <c r="CT234" s="6">
        <v>75</v>
      </c>
      <c r="CU234" s="6">
        <v>90</v>
      </c>
      <c r="CV234" s="6">
        <v>100</v>
      </c>
      <c r="CW234" s="6">
        <v>108</v>
      </c>
      <c r="CX234" s="6">
        <v>115</v>
      </c>
      <c r="CY234" s="6">
        <v>122</v>
      </c>
      <c r="CZ234" s="6">
        <v>128</v>
      </c>
      <c r="DA234" s="6">
        <v>134</v>
      </c>
      <c r="DB234" s="6">
        <v>140</v>
      </c>
      <c r="DC234" s="6">
        <v>147</v>
      </c>
      <c r="DD234" s="6">
        <v>154</v>
      </c>
      <c r="DE234" s="6">
        <v>160</v>
      </c>
      <c r="DF234" s="6">
        <v>165</v>
      </c>
      <c r="DG234" s="6">
        <v>169</v>
      </c>
      <c r="DH234" s="6">
        <v>171</v>
      </c>
      <c r="DI234" s="6">
        <v>171</v>
      </c>
      <c r="DJ234" s="6">
        <v>172</v>
      </c>
      <c r="DK234" s="6">
        <v>172</v>
      </c>
      <c r="DL234" s="6">
        <v>172</v>
      </c>
      <c r="DM234" s="6">
        <v>114</v>
      </c>
      <c r="DN234" s="6">
        <f>Tabela2[[#This Row],[1rok]]-Tabela2[[#This Row],[dlugosc_ur]]</f>
        <v>17</v>
      </c>
      <c r="DO234" s="14">
        <f>Tabela2[[#This Row],[2lata]]-Tabela2[[#This Row],[1rok]]</f>
        <v>15</v>
      </c>
      <c r="DP234" s="14">
        <f>Tabela2[[#This Row],[3lata]]-Tabela2[[#This Row],[2lata]]</f>
        <v>10</v>
      </c>
      <c r="DQ234" s="14">
        <f>Tabela2[[#This Row],[4lata]]-Tabela2[[#This Row],[3lata]]</f>
        <v>8</v>
      </c>
      <c r="DR234" s="14">
        <f>Tabela2[[#This Row],[5lat]]-Tabela2[[#This Row],[4lata]]</f>
        <v>7</v>
      </c>
      <c r="DS234" s="14">
        <f>Tabela2[[#This Row],[6lat]]-Tabela2[[#This Row],[5lat]]</f>
        <v>7</v>
      </c>
      <c r="DT234" s="14">
        <f>Tabela2[[#This Row],[7lat]]-Tabela2[[#This Row],[6lat]]</f>
        <v>6</v>
      </c>
      <c r="DU234" s="14">
        <f>Tabela2[[#This Row],[8lat]]-Tabela2[[#This Row],[7lat]]</f>
        <v>6</v>
      </c>
      <c r="DV234" s="14">
        <f>Tabela2[[#This Row],[9lat]]-Tabela2[[#This Row],[8lat]]</f>
        <v>6</v>
      </c>
      <c r="DW234" s="14">
        <f>Tabela2[[#This Row],[10lat]]-Tabela2[[#This Row],[9lat]]</f>
        <v>7</v>
      </c>
      <c r="DX234" s="14">
        <f>Tabela2[[#This Row],[11lat]]-Tabela2[[#This Row],[10lat]]</f>
        <v>7</v>
      </c>
      <c r="DY234" s="14">
        <f>Tabela2[[#This Row],[12lat]]-Tabela2[[#This Row],[11lat]]</f>
        <v>6</v>
      </c>
      <c r="DZ234" s="14">
        <f>Tabela2[[#This Row],[13lat]]-Tabela2[[#This Row],[12lat]]</f>
        <v>5</v>
      </c>
      <c r="EA234" s="14">
        <f>Tabela2[[#This Row],[14lat]]-Tabela2[[#This Row],[13lat]]</f>
        <v>4</v>
      </c>
      <c r="EB234" s="14">
        <f>Tabela2[[#This Row],[15lat]]-Tabela2[[#This Row],[14lat]]</f>
        <v>2</v>
      </c>
      <c r="EC234" s="14">
        <f>Tabela2[[#This Row],[16lat]]-Tabela2[[#This Row],[15lat]]</f>
        <v>0</v>
      </c>
      <c r="ED234" s="14">
        <f>Tabela2[[#This Row],[17 lat]]-Tabela2[[#This Row],[16lat]]</f>
        <v>1</v>
      </c>
      <c r="EE234" s="14">
        <f>Tabela2[[#This Row],[18lat]]-Tabela2[[#This Row],[17 lat]]</f>
        <v>0</v>
      </c>
      <c r="EF234" s="14">
        <f>Tabela2[[#This Row],[19lat]]-Tabela2[[#This Row],[18lat]]</f>
        <v>0</v>
      </c>
    </row>
    <row r="235" spans="1:136" x14ac:dyDescent="0.25">
      <c r="A235">
        <v>239</v>
      </c>
      <c r="B235" s="1" t="s">
        <v>22</v>
      </c>
      <c r="C235">
        <v>53</v>
      </c>
      <c r="D235">
        <v>71</v>
      </c>
      <c r="E235">
        <v>86</v>
      </c>
      <c r="F235">
        <v>96</v>
      </c>
      <c r="G235">
        <v>103</v>
      </c>
      <c r="H235">
        <v>110</v>
      </c>
      <c r="I235">
        <v>116</v>
      </c>
      <c r="J235">
        <v>122</v>
      </c>
      <c r="K235">
        <v>128</v>
      </c>
      <c r="L235">
        <v>134</v>
      </c>
      <c r="M235">
        <v>140</v>
      </c>
      <c r="N235">
        <v>146</v>
      </c>
      <c r="O235">
        <v>153</v>
      </c>
      <c r="P235">
        <v>158</v>
      </c>
      <c r="Q235">
        <v>161</v>
      </c>
      <c r="R235">
        <v>163</v>
      </c>
      <c r="S235">
        <v>164</v>
      </c>
      <c r="T235">
        <v>164</v>
      </c>
      <c r="U235">
        <v>165</v>
      </c>
      <c r="V235">
        <v>165</v>
      </c>
      <c r="W235">
        <f>wzrost[[#This Row],[19lat]]-wzrost[[#This Row],[dlugosc_ur]]</f>
        <v>112</v>
      </c>
      <c r="X235">
        <f>wzrost[[#This Row],[19lat]]-wzrost[[#This Row],[15lat]]</f>
        <v>2</v>
      </c>
      <c r="Y235">
        <f>IF(wzrost[[#This Row],[1rok]]&lt;=5,IF(wzrost[[#This Row],[plec]]="ch",1,0),0)</f>
        <v>0</v>
      </c>
      <c r="Z235" s="1"/>
      <c r="AA235" s="1"/>
      <c r="AB235" s="1" t="e">
        <f>_xlfn.PERCENTILE.INC(wzrost[1rok],5)</f>
        <v>#NUM!</v>
      </c>
      <c r="BC235" s="8">
        <v>54</v>
      </c>
      <c r="BD235" s="8">
        <v>75</v>
      </c>
      <c r="BE235" s="8">
        <v>88</v>
      </c>
      <c r="BF235" s="8">
        <v>97</v>
      </c>
      <c r="BG235" s="8">
        <v>104</v>
      </c>
      <c r="BH235" s="8">
        <v>111</v>
      </c>
      <c r="BI235" s="8">
        <v>117</v>
      </c>
      <c r="BJ235" s="8">
        <v>123</v>
      </c>
      <c r="BK235" s="8">
        <v>129</v>
      </c>
      <c r="BL235" s="8">
        <v>134</v>
      </c>
      <c r="BM235" s="8">
        <v>140</v>
      </c>
      <c r="BN235" s="8">
        <v>145</v>
      </c>
      <c r="BO235" s="8">
        <v>151</v>
      </c>
      <c r="BP235" s="8">
        <v>158</v>
      </c>
      <c r="BQ235" s="8">
        <v>165</v>
      </c>
      <c r="BR235" s="8">
        <v>171</v>
      </c>
      <c r="BS235" s="8">
        <v>175</v>
      </c>
      <c r="BT235" s="8">
        <v>178</v>
      </c>
      <c r="BU235" s="8">
        <v>178</v>
      </c>
      <c r="BV235" s="8">
        <v>179</v>
      </c>
      <c r="BW235" s="9">
        <v>125</v>
      </c>
      <c r="BX235" s="11">
        <f t="shared" si="65"/>
        <v>21</v>
      </c>
      <c r="BY235" s="11">
        <f t="shared" si="66"/>
        <v>13</v>
      </c>
      <c r="BZ235" s="11">
        <f t="shared" si="67"/>
        <v>9</v>
      </c>
      <c r="CA235" s="11">
        <f t="shared" si="68"/>
        <v>7</v>
      </c>
      <c r="CB235" s="11">
        <f t="shared" si="69"/>
        <v>7</v>
      </c>
      <c r="CC235" s="11">
        <f t="shared" si="70"/>
        <v>6</v>
      </c>
      <c r="CD235" s="11">
        <f t="shared" si="71"/>
        <v>6</v>
      </c>
      <c r="CE235" s="11">
        <f t="shared" si="72"/>
        <v>6</v>
      </c>
      <c r="CF235" s="11">
        <f t="shared" si="73"/>
        <v>5</v>
      </c>
      <c r="CG235" s="11">
        <f t="shared" si="74"/>
        <v>6</v>
      </c>
      <c r="CH235" s="11">
        <f t="shared" si="75"/>
        <v>5</v>
      </c>
      <c r="CI235" s="11">
        <f t="shared" si="76"/>
        <v>6</v>
      </c>
      <c r="CJ235" s="11">
        <f t="shared" si="77"/>
        <v>7</v>
      </c>
      <c r="CK235" s="11">
        <f t="shared" si="78"/>
        <v>7</v>
      </c>
      <c r="CL235" s="11">
        <f t="shared" si="79"/>
        <v>6</v>
      </c>
      <c r="CM235" s="11">
        <f t="shared" si="80"/>
        <v>4</v>
      </c>
      <c r="CN235" s="11">
        <f t="shared" si="81"/>
        <v>3</v>
      </c>
      <c r="CO235" s="11">
        <f t="shared" si="82"/>
        <v>0</v>
      </c>
      <c r="CP235" s="11">
        <f t="shared" si="83"/>
        <v>1</v>
      </c>
      <c r="CS235" s="8">
        <v>55</v>
      </c>
      <c r="CT235" s="8">
        <v>73</v>
      </c>
      <c r="CU235" s="8">
        <v>89</v>
      </c>
      <c r="CV235" s="8">
        <v>98</v>
      </c>
      <c r="CW235" s="8">
        <v>106</v>
      </c>
      <c r="CX235" s="8">
        <v>113</v>
      </c>
      <c r="CY235" s="8">
        <v>119</v>
      </c>
      <c r="CZ235" s="8">
        <v>125</v>
      </c>
      <c r="DA235" s="8">
        <v>131</v>
      </c>
      <c r="DB235" s="8">
        <v>137</v>
      </c>
      <c r="DC235" s="8">
        <v>144</v>
      </c>
      <c r="DD235" s="8">
        <v>150</v>
      </c>
      <c r="DE235" s="8">
        <v>157</v>
      </c>
      <c r="DF235" s="8">
        <v>162</v>
      </c>
      <c r="DG235" s="8">
        <v>165</v>
      </c>
      <c r="DH235" s="8">
        <v>167</v>
      </c>
      <c r="DI235" s="8">
        <v>168</v>
      </c>
      <c r="DJ235" s="8">
        <v>169</v>
      </c>
      <c r="DK235" s="8">
        <v>169</v>
      </c>
      <c r="DL235" s="8">
        <v>169</v>
      </c>
      <c r="DM235" s="8">
        <v>114</v>
      </c>
      <c r="DN235" s="6">
        <f>Tabela2[[#This Row],[1rok]]-Tabela2[[#This Row],[dlugosc_ur]]</f>
        <v>18</v>
      </c>
      <c r="DO235" s="14">
        <f>Tabela2[[#This Row],[2lata]]-Tabela2[[#This Row],[1rok]]</f>
        <v>16</v>
      </c>
      <c r="DP235" s="14">
        <f>Tabela2[[#This Row],[3lata]]-Tabela2[[#This Row],[2lata]]</f>
        <v>9</v>
      </c>
      <c r="DQ235" s="14">
        <f>Tabela2[[#This Row],[4lata]]-Tabela2[[#This Row],[3lata]]</f>
        <v>8</v>
      </c>
      <c r="DR235" s="14">
        <f>Tabela2[[#This Row],[5lat]]-Tabela2[[#This Row],[4lata]]</f>
        <v>7</v>
      </c>
      <c r="DS235" s="14">
        <f>Tabela2[[#This Row],[6lat]]-Tabela2[[#This Row],[5lat]]</f>
        <v>6</v>
      </c>
      <c r="DT235" s="14">
        <f>Tabela2[[#This Row],[7lat]]-Tabela2[[#This Row],[6lat]]</f>
        <v>6</v>
      </c>
      <c r="DU235" s="14">
        <f>Tabela2[[#This Row],[8lat]]-Tabela2[[#This Row],[7lat]]</f>
        <v>6</v>
      </c>
      <c r="DV235" s="14">
        <f>Tabela2[[#This Row],[9lat]]-Tabela2[[#This Row],[8lat]]</f>
        <v>6</v>
      </c>
      <c r="DW235" s="14">
        <f>Tabela2[[#This Row],[10lat]]-Tabela2[[#This Row],[9lat]]</f>
        <v>7</v>
      </c>
      <c r="DX235" s="14">
        <f>Tabela2[[#This Row],[11lat]]-Tabela2[[#This Row],[10lat]]</f>
        <v>6</v>
      </c>
      <c r="DY235" s="14">
        <f>Tabela2[[#This Row],[12lat]]-Tabela2[[#This Row],[11lat]]</f>
        <v>7</v>
      </c>
      <c r="DZ235" s="14">
        <f>Tabela2[[#This Row],[13lat]]-Tabela2[[#This Row],[12lat]]</f>
        <v>5</v>
      </c>
      <c r="EA235" s="14">
        <f>Tabela2[[#This Row],[14lat]]-Tabela2[[#This Row],[13lat]]</f>
        <v>3</v>
      </c>
      <c r="EB235" s="14">
        <f>Tabela2[[#This Row],[15lat]]-Tabela2[[#This Row],[14lat]]</f>
        <v>2</v>
      </c>
      <c r="EC235" s="14">
        <f>Tabela2[[#This Row],[16lat]]-Tabela2[[#This Row],[15lat]]</f>
        <v>1</v>
      </c>
      <c r="ED235" s="14">
        <f>Tabela2[[#This Row],[17 lat]]-Tabela2[[#This Row],[16lat]]</f>
        <v>1</v>
      </c>
      <c r="EE235" s="14">
        <f>Tabela2[[#This Row],[18lat]]-Tabela2[[#This Row],[17 lat]]</f>
        <v>0</v>
      </c>
      <c r="EF235" s="14">
        <f>Tabela2[[#This Row],[19lat]]-Tabela2[[#This Row],[18lat]]</f>
        <v>0</v>
      </c>
    </row>
    <row r="236" spans="1:136" x14ac:dyDescent="0.25">
      <c r="A236">
        <v>270</v>
      </c>
      <c r="B236" s="1" t="s">
        <v>22</v>
      </c>
      <c r="C236">
        <v>51</v>
      </c>
      <c r="D236">
        <v>69</v>
      </c>
      <c r="E236">
        <v>85</v>
      </c>
      <c r="F236">
        <v>95</v>
      </c>
      <c r="G236">
        <v>102</v>
      </c>
      <c r="H236">
        <v>109</v>
      </c>
      <c r="I236">
        <v>115</v>
      </c>
      <c r="J236">
        <v>120</v>
      </c>
      <c r="K236">
        <v>126</v>
      </c>
      <c r="L236">
        <v>132</v>
      </c>
      <c r="M236">
        <v>138</v>
      </c>
      <c r="N236">
        <v>145</v>
      </c>
      <c r="O236">
        <v>151</v>
      </c>
      <c r="P236">
        <v>156</v>
      </c>
      <c r="Q236">
        <v>159</v>
      </c>
      <c r="R236">
        <v>161</v>
      </c>
      <c r="S236">
        <v>162</v>
      </c>
      <c r="T236">
        <v>163</v>
      </c>
      <c r="U236">
        <v>163</v>
      </c>
      <c r="V236">
        <v>163</v>
      </c>
      <c r="W236">
        <f>wzrost[[#This Row],[19lat]]-wzrost[[#This Row],[dlugosc_ur]]</f>
        <v>112</v>
      </c>
      <c r="X236">
        <f>wzrost[[#This Row],[19lat]]-wzrost[[#This Row],[15lat]]</f>
        <v>2</v>
      </c>
      <c r="Y236">
        <f>IF(wzrost[[#This Row],[1rok]]&lt;=5,IF(wzrost[[#This Row],[plec]]="ch",1,0),0)</f>
        <v>0</v>
      </c>
      <c r="Z236" s="1"/>
      <c r="AA236" s="1"/>
      <c r="AB236" s="1" t="e">
        <f>_xlfn.PERCENTILE.INC(wzrost[1rok],5)</f>
        <v>#NUM!</v>
      </c>
      <c r="BC236" s="6">
        <v>54</v>
      </c>
      <c r="BD236" s="6">
        <v>75</v>
      </c>
      <c r="BE236" s="6">
        <v>88</v>
      </c>
      <c r="BF236" s="6">
        <v>97</v>
      </c>
      <c r="BG236" s="6">
        <v>104</v>
      </c>
      <c r="BH236" s="6">
        <v>111</v>
      </c>
      <c r="BI236" s="6">
        <v>117</v>
      </c>
      <c r="BJ236" s="6">
        <v>123</v>
      </c>
      <c r="BK236" s="6">
        <v>129</v>
      </c>
      <c r="BL236" s="6">
        <v>134</v>
      </c>
      <c r="BM236" s="6">
        <v>139</v>
      </c>
      <c r="BN236" s="6">
        <v>145</v>
      </c>
      <c r="BO236" s="6">
        <v>151</v>
      </c>
      <c r="BP236" s="6">
        <v>158</v>
      </c>
      <c r="BQ236" s="6">
        <v>165</v>
      </c>
      <c r="BR236" s="6">
        <v>171</v>
      </c>
      <c r="BS236" s="6">
        <v>175</v>
      </c>
      <c r="BT236" s="6">
        <v>177</v>
      </c>
      <c r="BU236" s="6">
        <v>178</v>
      </c>
      <c r="BV236" s="6">
        <v>179</v>
      </c>
      <c r="BW236" s="7">
        <v>125</v>
      </c>
      <c r="BX236" s="11">
        <f t="shared" si="65"/>
        <v>21</v>
      </c>
      <c r="BY236" s="11">
        <f t="shared" si="66"/>
        <v>13</v>
      </c>
      <c r="BZ236" s="11">
        <f t="shared" si="67"/>
        <v>9</v>
      </c>
      <c r="CA236" s="11">
        <f t="shared" si="68"/>
        <v>7</v>
      </c>
      <c r="CB236" s="11">
        <f t="shared" si="69"/>
        <v>7</v>
      </c>
      <c r="CC236" s="11">
        <f t="shared" si="70"/>
        <v>6</v>
      </c>
      <c r="CD236" s="11">
        <f t="shared" si="71"/>
        <v>6</v>
      </c>
      <c r="CE236" s="11">
        <f t="shared" si="72"/>
        <v>6</v>
      </c>
      <c r="CF236" s="11">
        <f t="shared" si="73"/>
        <v>5</v>
      </c>
      <c r="CG236" s="11">
        <f t="shared" si="74"/>
        <v>5</v>
      </c>
      <c r="CH236" s="11">
        <f t="shared" si="75"/>
        <v>6</v>
      </c>
      <c r="CI236" s="11">
        <f t="shared" si="76"/>
        <v>6</v>
      </c>
      <c r="CJ236" s="11">
        <f t="shared" si="77"/>
        <v>7</v>
      </c>
      <c r="CK236" s="11">
        <f t="shared" si="78"/>
        <v>7</v>
      </c>
      <c r="CL236" s="11">
        <f t="shared" si="79"/>
        <v>6</v>
      </c>
      <c r="CM236" s="11">
        <f t="shared" si="80"/>
        <v>4</v>
      </c>
      <c r="CN236" s="11">
        <f t="shared" si="81"/>
        <v>2</v>
      </c>
      <c r="CO236" s="11">
        <f t="shared" si="82"/>
        <v>1</v>
      </c>
      <c r="CP236" s="11">
        <f t="shared" si="83"/>
        <v>1</v>
      </c>
      <c r="CS236" s="6">
        <v>54</v>
      </c>
      <c r="CT236" s="6">
        <v>72</v>
      </c>
      <c r="CU236" s="6">
        <v>88</v>
      </c>
      <c r="CV236" s="6">
        <v>98</v>
      </c>
      <c r="CW236" s="6">
        <v>105</v>
      </c>
      <c r="CX236" s="6">
        <v>112</v>
      </c>
      <c r="CY236" s="6">
        <v>118</v>
      </c>
      <c r="CZ236" s="6">
        <v>124</v>
      </c>
      <c r="DA236" s="6">
        <v>130</v>
      </c>
      <c r="DB236" s="6">
        <v>136</v>
      </c>
      <c r="DC236" s="6">
        <v>142</v>
      </c>
      <c r="DD236" s="6">
        <v>149</v>
      </c>
      <c r="DE236" s="6">
        <v>155</v>
      </c>
      <c r="DF236" s="6">
        <v>161</v>
      </c>
      <c r="DG236" s="6">
        <v>164</v>
      </c>
      <c r="DH236" s="6">
        <v>166</v>
      </c>
      <c r="DI236" s="6">
        <v>167</v>
      </c>
      <c r="DJ236" s="6">
        <v>168</v>
      </c>
      <c r="DK236" s="6">
        <v>168</v>
      </c>
      <c r="DL236" s="6">
        <v>168</v>
      </c>
      <c r="DM236" s="6">
        <v>114</v>
      </c>
      <c r="DN236" s="6">
        <f>Tabela2[[#This Row],[1rok]]-Tabela2[[#This Row],[dlugosc_ur]]</f>
        <v>18</v>
      </c>
      <c r="DO236" s="14">
        <f>Tabela2[[#This Row],[2lata]]-Tabela2[[#This Row],[1rok]]</f>
        <v>16</v>
      </c>
      <c r="DP236" s="14">
        <f>Tabela2[[#This Row],[3lata]]-Tabela2[[#This Row],[2lata]]</f>
        <v>10</v>
      </c>
      <c r="DQ236" s="14">
        <f>Tabela2[[#This Row],[4lata]]-Tabela2[[#This Row],[3lata]]</f>
        <v>7</v>
      </c>
      <c r="DR236" s="14">
        <f>Tabela2[[#This Row],[5lat]]-Tabela2[[#This Row],[4lata]]</f>
        <v>7</v>
      </c>
      <c r="DS236" s="14">
        <f>Tabela2[[#This Row],[6lat]]-Tabela2[[#This Row],[5lat]]</f>
        <v>6</v>
      </c>
      <c r="DT236" s="14">
        <f>Tabela2[[#This Row],[7lat]]-Tabela2[[#This Row],[6lat]]</f>
        <v>6</v>
      </c>
      <c r="DU236" s="14">
        <f>Tabela2[[#This Row],[8lat]]-Tabela2[[#This Row],[7lat]]</f>
        <v>6</v>
      </c>
      <c r="DV236" s="14">
        <f>Tabela2[[#This Row],[9lat]]-Tabela2[[#This Row],[8lat]]</f>
        <v>6</v>
      </c>
      <c r="DW236" s="14">
        <f>Tabela2[[#This Row],[10lat]]-Tabela2[[#This Row],[9lat]]</f>
        <v>6</v>
      </c>
      <c r="DX236" s="14">
        <f>Tabela2[[#This Row],[11lat]]-Tabela2[[#This Row],[10lat]]</f>
        <v>7</v>
      </c>
      <c r="DY236" s="14">
        <f>Tabela2[[#This Row],[12lat]]-Tabela2[[#This Row],[11lat]]</f>
        <v>6</v>
      </c>
      <c r="DZ236" s="14">
        <f>Tabela2[[#This Row],[13lat]]-Tabela2[[#This Row],[12lat]]</f>
        <v>6</v>
      </c>
      <c r="EA236" s="14">
        <f>Tabela2[[#This Row],[14lat]]-Tabela2[[#This Row],[13lat]]</f>
        <v>3</v>
      </c>
      <c r="EB236" s="14">
        <f>Tabela2[[#This Row],[15lat]]-Tabela2[[#This Row],[14lat]]</f>
        <v>2</v>
      </c>
      <c r="EC236" s="14">
        <f>Tabela2[[#This Row],[16lat]]-Tabela2[[#This Row],[15lat]]</f>
        <v>1</v>
      </c>
      <c r="ED236" s="14">
        <f>Tabela2[[#This Row],[17 lat]]-Tabela2[[#This Row],[16lat]]</f>
        <v>1</v>
      </c>
      <c r="EE236" s="14">
        <f>Tabela2[[#This Row],[18lat]]-Tabela2[[#This Row],[17 lat]]</f>
        <v>0</v>
      </c>
      <c r="EF236" s="14">
        <f>Tabela2[[#This Row],[19lat]]-Tabela2[[#This Row],[18lat]]</f>
        <v>0</v>
      </c>
    </row>
    <row r="237" spans="1:136" x14ac:dyDescent="0.25">
      <c r="A237">
        <v>273</v>
      </c>
      <c r="B237" s="1" t="s">
        <v>22</v>
      </c>
      <c r="C237">
        <v>57</v>
      </c>
      <c r="D237">
        <v>74</v>
      </c>
      <c r="E237">
        <v>88</v>
      </c>
      <c r="F237">
        <v>98</v>
      </c>
      <c r="G237">
        <v>106</v>
      </c>
      <c r="H237">
        <v>113</v>
      </c>
      <c r="I237">
        <v>119</v>
      </c>
      <c r="J237">
        <v>125</v>
      </c>
      <c r="K237">
        <v>131</v>
      </c>
      <c r="L237">
        <v>137</v>
      </c>
      <c r="M237">
        <v>143</v>
      </c>
      <c r="N237">
        <v>150</v>
      </c>
      <c r="O237">
        <v>156</v>
      </c>
      <c r="P237">
        <v>162</v>
      </c>
      <c r="Q237">
        <v>165</v>
      </c>
      <c r="R237">
        <v>167</v>
      </c>
      <c r="S237">
        <v>168</v>
      </c>
      <c r="T237">
        <v>168</v>
      </c>
      <c r="U237">
        <v>169</v>
      </c>
      <c r="V237">
        <v>169</v>
      </c>
      <c r="W237">
        <f>wzrost[[#This Row],[19lat]]-wzrost[[#This Row],[dlugosc_ur]]</f>
        <v>112</v>
      </c>
      <c r="X237">
        <f>wzrost[[#This Row],[19lat]]-wzrost[[#This Row],[15lat]]</f>
        <v>2</v>
      </c>
      <c r="Y237">
        <f>IF(wzrost[[#This Row],[1rok]]&lt;=5,IF(wzrost[[#This Row],[plec]]="ch",1,0),0)</f>
        <v>0</v>
      </c>
      <c r="Z237" s="1"/>
      <c r="AA237" s="1"/>
      <c r="AB237" s="1" t="e">
        <f>_xlfn.PERCENTILE.INC(wzrost[1rok],5)</f>
        <v>#NUM!</v>
      </c>
      <c r="BC237" s="8">
        <v>57</v>
      </c>
      <c r="BD237" s="8">
        <v>78</v>
      </c>
      <c r="BE237" s="8">
        <v>89</v>
      </c>
      <c r="BF237" s="8">
        <v>99</v>
      </c>
      <c r="BG237" s="8">
        <v>106</v>
      </c>
      <c r="BH237" s="8">
        <v>113</v>
      </c>
      <c r="BI237" s="8">
        <v>119</v>
      </c>
      <c r="BJ237" s="8">
        <v>125</v>
      </c>
      <c r="BK237" s="8">
        <v>131</v>
      </c>
      <c r="BL237" s="8">
        <v>136</v>
      </c>
      <c r="BM237" s="8">
        <v>142</v>
      </c>
      <c r="BN237" s="8">
        <v>147</v>
      </c>
      <c r="BO237" s="8">
        <v>154</v>
      </c>
      <c r="BP237" s="8">
        <v>161</v>
      </c>
      <c r="BQ237" s="8">
        <v>168</v>
      </c>
      <c r="BR237" s="8">
        <v>174</v>
      </c>
      <c r="BS237" s="8">
        <v>178</v>
      </c>
      <c r="BT237" s="8">
        <v>180</v>
      </c>
      <c r="BU237" s="8">
        <v>181</v>
      </c>
      <c r="BV237" s="8">
        <v>182</v>
      </c>
      <c r="BW237" s="9">
        <v>125</v>
      </c>
      <c r="BX237" s="11">
        <f t="shared" si="65"/>
        <v>21</v>
      </c>
      <c r="BY237" s="11">
        <f t="shared" si="66"/>
        <v>11</v>
      </c>
      <c r="BZ237" s="11">
        <f t="shared" si="67"/>
        <v>10</v>
      </c>
      <c r="CA237" s="11">
        <f t="shared" si="68"/>
        <v>7</v>
      </c>
      <c r="CB237" s="11">
        <f t="shared" si="69"/>
        <v>7</v>
      </c>
      <c r="CC237" s="11">
        <f t="shared" si="70"/>
        <v>6</v>
      </c>
      <c r="CD237" s="11">
        <f t="shared" si="71"/>
        <v>6</v>
      </c>
      <c r="CE237" s="11">
        <f t="shared" si="72"/>
        <v>6</v>
      </c>
      <c r="CF237" s="11">
        <f t="shared" si="73"/>
        <v>5</v>
      </c>
      <c r="CG237" s="11">
        <f t="shared" si="74"/>
        <v>6</v>
      </c>
      <c r="CH237" s="11">
        <f t="shared" si="75"/>
        <v>5</v>
      </c>
      <c r="CI237" s="11">
        <f t="shared" si="76"/>
        <v>7</v>
      </c>
      <c r="CJ237" s="11">
        <f t="shared" si="77"/>
        <v>7</v>
      </c>
      <c r="CK237" s="11">
        <f t="shared" si="78"/>
        <v>7</v>
      </c>
      <c r="CL237" s="11">
        <f t="shared" si="79"/>
        <v>6</v>
      </c>
      <c r="CM237" s="11">
        <f t="shared" si="80"/>
        <v>4</v>
      </c>
      <c r="CN237" s="11">
        <f t="shared" si="81"/>
        <v>2</v>
      </c>
      <c r="CO237" s="11">
        <f t="shared" si="82"/>
        <v>1</v>
      </c>
      <c r="CP237" s="11">
        <f t="shared" si="83"/>
        <v>1</v>
      </c>
      <c r="CS237" s="8">
        <v>58</v>
      </c>
      <c r="CT237" s="8">
        <v>76</v>
      </c>
      <c r="CU237" s="8">
        <v>90</v>
      </c>
      <c r="CV237" s="8">
        <v>100</v>
      </c>
      <c r="CW237" s="8">
        <v>108</v>
      </c>
      <c r="CX237" s="8">
        <v>115</v>
      </c>
      <c r="CY237" s="8">
        <v>122</v>
      </c>
      <c r="CZ237" s="8">
        <v>128</v>
      </c>
      <c r="DA237" s="8">
        <v>134</v>
      </c>
      <c r="DB237" s="8">
        <v>140</v>
      </c>
      <c r="DC237" s="8">
        <v>147</v>
      </c>
      <c r="DD237" s="8">
        <v>154</v>
      </c>
      <c r="DE237" s="8">
        <v>160</v>
      </c>
      <c r="DF237" s="8">
        <v>165</v>
      </c>
      <c r="DG237" s="8">
        <v>169</v>
      </c>
      <c r="DH237" s="8">
        <v>171</v>
      </c>
      <c r="DI237" s="8">
        <v>171</v>
      </c>
      <c r="DJ237" s="8">
        <v>172</v>
      </c>
      <c r="DK237" s="8">
        <v>172</v>
      </c>
      <c r="DL237" s="8">
        <v>172</v>
      </c>
      <c r="DM237" s="8">
        <v>114</v>
      </c>
      <c r="DN237" s="6">
        <f>Tabela2[[#This Row],[1rok]]-Tabela2[[#This Row],[dlugosc_ur]]</f>
        <v>18</v>
      </c>
      <c r="DO237" s="14">
        <f>Tabela2[[#This Row],[2lata]]-Tabela2[[#This Row],[1rok]]</f>
        <v>14</v>
      </c>
      <c r="DP237" s="14">
        <f>Tabela2[[#This Row],[3lata]]-Tabela2[[#This Row],[2lata]]</f>
        <v>10</v>
      </c>
      <c r="DQ237" s="14">
        <f>Tabela2[[#This Row],[4lata]]-Tabela2[[#This Row],[3lata]]</f>
        <v>8</v>
      </c>
      <c r="DR237" s="14">
        <f>Tabela2[[#This Row],[5lat]]-Tabela2[[#This Row],[4lata]]</f>
        <v>7</v>
      </c>
      <c r="DS237" s="14">
        <f>Tabela2[[#This Row],[6lat]]-Tabela2[[#This Row],[5lat]]</f>
        <v>7</v>
      </c>
      <c r="DT237" s="14">
        <f>Tabela2[[#This Row],[7lat]]-Tabela2[[#This Row],[6lat]]</f>
        <v>6</v>
      </c>
      <c r="DU237" s="14">
        <f>Tabela2[[#This Row],[8lat]]-Tabela2[[#This Row],[7lat]]</f>
        <v>6</v>
      </c>
      <c r="DV237" s="14">
        <f>Tabela2[[#This Row],[9lat]]-Tabela2[[#This Row],[8lat]]</f>
        <v>6</v>
      </c>
      <c r="DW237" s="14">
        <f>Tabela2[[#This Row],[10lat]]-Tabela2[[#This Row],[9lat]]</f>
        <v>7</v>
      </c>
      <c r="DX237" s="14">
        <f>Tabela2[[#This Row],[11lat]]-Tabela2[[#This Row],[10lat]]</f>
        <v>7</v>
      </c>
      <c r="DY237" s="14">
        <f>Tabela2[[#This Row],[12lat]]-Tabela2[[#This Row],[11lat]]</f>
        <v>6</v>
      </c>
      <c r="DZ237" s="14">
        <f>Tabela2[[#This Row],[13lat]]-Tabela2[[#This Row],[12lat]]</f>
        <v>5</v>
      </c>
      <c r="EA237" s="14">
        <f>Tabela2[[#This Row],[14lat]]-Tabela2[[#This Row],[13lat]]</f>
        <v>4</v>
      </c>
      <c r="EB237" s="14">
        <f>Tabela2[[#This Row],[15lat]]-Tabela2[[#This Row],[14lat]]</f>
        <v>2</v>
      </c>
      <c r="EC237" s="14">
        <f>Tabela2[[#This Row],[16lat]]-Tabela2[[#This Row],[15lat]]</f>
        <v>0</v>
      </c>
      <c r="ED237" s="14">
        <f>Tabela2[[#This Row],[17 lat]]-Tabela2[[#This Row],[16lat]]</f>
        <v>1</v>
      </c>
      <c r="EE237" s="14">
        <f>Tabela2[[#This Row],[18lat]]-Tabela2[[#This Row],[17 lat]]</f>
        <v>0</v>
      </c>
      <c r="EF237" s="14">
        <f>Tabela2[[#This Row],[19lat]]-Tabela2[[#This Row],[18lat]]</f>
        <v>0</v>
      </c>
    </row>
    <row r="238" spans="1:136" x14ac:dyDescent="0.25">
      <c r="A238">
        <v>279</v>
      </c>
      <c r="B238" s="1" t="s">
        <v>22</v>
      </c>
      <c r="C238">
        <v>56</v>
      </c>
      <c r="D238">
        <v>73</v>
      </c>
      <c r="E238">
        <v>88</v>
      </c>
      <c r="F238">
        <v>98</v>
      </c>
      <c r="G238">
        <v>106</v>
      </c>
      <c r="H238">
        <v>113</v>
      </c>
      <c r="I238">
        <v>119</v>
      </c>
      <c r="J238">
        <v>125</v>
      </c>
      <c r="K238">
        <v>131</v>
      </c>
      <c r="L238">
        <v>137</v>
      </c>
      <c r="M238">
        <v>143</v>
      </c>
      <c r="N238">
        <v>150</v>
      </c>
      <c r="O238">
        <v>156</v>
      </c>
      <c r="P238">
        <v>161</v>
      </c>
      <c r="Q238">
        <v>165</v>
      </c>
      <c r="R238">
        <v>167</v>
      </c>
      <c r="S238">
        <v>168</v>
      </c>
      <c r="T238">
        <v>168</v>
      </c>
      <c r="U238">
        <v>168</v>
      </c>
      <c r="V238">
        <v>168</v>
      </c>
      <c r="W238">
        <f>wzrost[[#This Row],[19lat]]-wzrost[[#This Row],[dlugosc_ur]]</f>
        <v>112</v>
      </c>
      <c r="X238">
        <f>wzrost[[#This Row],[19lat]]-wzrost[[#This Row],[15lat]]</f>
        <v>1</v>
      </c>
      <c r="Y238">
        <f>IF(wzrost[[#This Row],[1rok]]&lt;=5,IF(wzrost[[#This Row],[plec]]="ch",1,0),0)</f>
        <v>0</v>
      </c>
      <c r="Z238" s="1"/>
      <c r="AA238" s="1"/>
      <c r="AB238" s="1" t="e">
        <f>_xlfn.PERCENTILE.INC(wzrost[1rok],5)</f>
        <v>#NUM!</v>
      </c>
      <c r="BC238" s="6">
        <v>53</v>
      </c>
      <c r="BD238" s="6">
        <v>75</v>
      </c>
      <c r="BE238" s="6">
        <v>88</v>
      </c>
      <c r="BF238" s="6">
        <v>97</v>
      </c>
      <c r="BG238" s="6">
        <v>104</v>
      </c>
      <c r="BH238" s="6">
        <v>111</v>
      </c>
      <c r="BI238" s="6">
        <v>117</v>
      </c>
      <c r="BJ238" s="6">
        <v>123</v>
      </c>
      <c r="BK238" s="6">
        <v>128</v>
      </c>
      <c r="BL238" s="6">
        <v>134</v>
      </c>
      <c r="BM238" s="6">
        <v>139</v>
      </c>
      <c r="BN238" s="6">
        <v>144</v>
      </c>
      <c r="BO238" s="6">
        <v>151</v>
      </c>
      <c r="BP238" s="6">
        <v>158</v>
      </c>
      <c r="BQ238" s="6">
        <v>165</v>
      </c>
      <c r="BR238" s="6">
        <v>171</v>
      </c>
      <c r="BS238" s="6">
        <v>175</v>
      </c>
      <c r="BT238" s="6">
        <v>177</v>
      </c>
      <c r="BU238" s="6">
        <v>178</v>
      </c>
      <c r="BV238" s="6">
        <v>178</v>
      </c>
      <c r="BW238" s="7">
        <v>125</v>
      </c>
      <c r="BX238" s="11">
        <f t="shared" si="65"/>
        <v>22</v>
      </c>
      <c r="BY238" s="11">
        <f t="shared" si="66"/>
        <v>13</v>
      </c>
      <c r="BZ238" s="11">
        <f t="shared" si="67"/>
        <v>9</v>
      </c>
      <c r="CA238" s="11">
        <f t="shared" si="68"/>
        <v>7</v>
      </c>
      <c r="CB238" s="11">
        <f t="shared" si="69"/>
        <v>7</v>
      </c>
      <c r="CC238" s="11">
        <f t="shared" si="70"/>
        <v>6</v>
      </c>
      <c r="CD238" s="11">
        <f t="shared" si="71"/>
        <v>6</v>
      </c>
      <c r="CE238" s="11">
        <f t="shared" si="72"/>
        <v>5</v>
      </c>
      <c r="CF238" s="11">
        <f t="shared" si="73"/>
        <v>6</v>
      </c>
      <c r="CG238" s="11">
        <f t="shared" si="74"/>
        <v>5</v>
      </c>
      <c r="CH238" s="11">
        <f t="shared" si="75"/>
        <v>5</v>
      </c>
      <c r="CI238" s="11">
        <f t="shared" si="76"/>
        <v>7</v>
      </c>
      <c r="CJ238" s="11">
        <f t="shared" si="77"/>
        <v>7</v>
      </c>
      <c r="CK238" s="11">
        <f t="shared" si="78"/>
        <v>7</v>
      </c>
      <c r="CL238" s="11">
        <f t="shared" si="79"/>
        <v>6</v>
      </c>
      <c r="CM238" s="11">
        <f t="shared" si="80"/>
        <v>4</v>
      </c>
      <c r="CN238" s="11">
        <f t="shared" si="81"/>
        <v>2</v>
      </c>
      <c r="CO238" s="11">
        <f t="shared" si="82"/>
        <v>1</v>
      </c>
      <c r="CP238" s="11">
        <f t="shared" si="83"/>
        <v>0</v>
      </c>
      <c r="CS238" s="6">
        <v>52</v>
      </c>
      <c r="CT238" s="6">
        <v>70</v>
      </c>
      <c r="CU238" s="6">
        <v>87</v>
      </c>
      <c r="CV238" s="6">
        <v>97</v>
      </c>
      <c r="CW238" s="6">
        <v>104</v>
      </c>
      <c r="CX238" s="6">
        <v>111</v>
      </c>
      <c r="CY238" s="6">
        <v>117</v>
      </c>
      <c r="CZ238" s="6">
        <v>123</v>
      </c>
      <c r="DA238" s="6">
        <v>129</v>
      </c>
      <c r="DB238" s="6">
        <v>135</v>
      </c>
      <c r="DC238" s="6">
        <v>141</v>
      </c>
      <c r="DD238" s="6">
        <v>147</v>
      </c>
      <c r="DE238" s="6">
        <v>154</v>
      </c>
      <c r="DF238" s="6">
        <v>159</v>
      </c>
      <c r="DG238" s="6">
        <v>163</v>
      </c>
      <c r="DH238" s="6">
        <v>164</v>
      </c>
      <c r="DI238" s="6">
        <v>165</v>
      </c>
      <c r="DJ238" s="6">
        <v>166</v>
      </c>
      <c r="DK238" s="6">
        <v>166</v>
      </c>
      <c r="DL238" s="6">
        <v>166</v>
      </c>
      <c r="DM238" s="6">
        <v>114</v>
      </c>
      <c r="DN238" s="6">
        <f>Tabela2[[#This Row],[1rok]]-Tabela2[[#This Row],[dlugosc_ur]]</f>
        <v>18</v>
      </c>
      <c r="DO238" s="14">
        <f>Tabela2[[#This Row],[2lata]]-Tabela2[[#This Row],[1rok]]</f>
        <v>17</v>
      </c>
      <c r="DP238" s="14">
        <f>Tabela2[[#This Row],[3lata]]-Tabela2[[#This Row],[2lata]]</f>
        <v>10</v>
      </c>
      <c r="DQ238" s="14">
        <f>Tabela2[[#This Row],[4lata]]-Tabela2[[#This Row],[3lata]]</f>
        <v>7</v>
      </c>
      <c r="DR238" s="14">
        <f>Tabela2[[#This Row],[5lat]]-Tabela2[[#This Row],[4lata]]</f>
        <v>7</v>
      </c>
      <c r="DS238" s="14">
        <f>Tabela2[[#This Row],[6lat]]-Tabela2[[#This Row],[5lat]]</f>
        <v>6</v>
      </c>
      <c r="DT238" s="14">
        <f>Tabela2[[#This Row],[7lat]]-Tabela2[[#This Row],[6lat]]</f>
        <v>6</v>
      </c>
      <c r="DU238" s="14">
        <f>Tabela2[[#This Row],[8lat]]-Tabela2[[#This Row],[7lat]]</f>
        <v>6</v>
      </c>
      <c r="DV238" s="14">
        <f>Tabela2[[#This Row],[9lat]]-Tabela2[[#This Row],[8lat]]</f>
        <v>6</v>
      </c>
      <c r="DW238" s="14">
        <f>Tabela2[[#This Row],[10lat]]-Tabela2[[#This Row],[9lat]]</f>
        <v>6</v>
      </c>
      <c r="DX238" s="14">
        <f>Tabela2[[#This Row],[11lat]]-Tabela2[[#This Row],[10lat]]</f>
        <v>6</v>
      </c>
      <c r="DY238" s="14">
        <f>Tabela2[[#This Row],[12lat]]-Tabela2[[#This Row],[11lat]]</f>
        <v>7</v>
      </c>
      <c r="DZ238" s="14">
        <f>Tabela2[[#This Row],[13lat]]-Tabela2[[#This Row],[12lat]]</f>
        <v>5</v>
      </c>
      <c r="EA238" s="14">
        <f>Tabela2[[#This Row],[14lat]]-Tabela2[[#This Row],[13lat]]</f>
        <v>4</v>
      </c>
      <c r="EB238" s="14">
        <f>Tabela2[[#This Row],[15lat]]-Tabela2[[#This Row],[14lat]]</f>
        <v>1</v>
      </c>
      <c r="EC238" s="14">
        <f>Tabela2[[#This Row],[16lat]]-Tabela2[[#This Row],[15lat]]</f>
        <v>1</v>
      </c>
      <c r="ED238" s="14">
        <f>Tabela2[[#This Row],[17 lat]]-Tabela2[[#This Row],[16lat]]</f>
        <v>1</v>
      </c>
      <c r="EE238" s="14">
        <f>Tabela2[[#This Row],[18lat]]-Tabela2[[#This Row],[17 lat]]</f>
        <v>0</v>
      </c>
      <c r="EF238" s="14">
        <f>Tabela2[[#This Row],[19lat]]-Tabela2[[#This Row],[18lat]]</f>
        <v>0</v>
      </c>
    </row>
    <row r="239" spans="1:136" x14ac:dyDescent="0.25">
      <c r="A239">
        <v>281</v>
      </c>
      <c r="B239" s="1" t="s">
        <v>22</v>
      </c>
      <c r="C239">
        <v>49</v>
      </c>
      <c r="D239">
        <v>67</v>
      </c>
      <c r="E239">
        <v>85</v>
      </c>
      <c r="F239">
        <v>94</v>
      </c>
      <c r="G239">
        <v>101</v>
      </c>
      <c r="H239">
        <v>108</v>
      </c>
      <c r="I239">
        <v>113</v>
      </c>
      <c r="J239">
        <v>119</v>
      </c>
      <c r="K239">
        <v>124</v>
      </c>
      <c r="L239">
        <v>130</v>
      </c>
      <c r="M239">
        <v>136</v>
      </c>
      <c r="N239">
        <v>143</v>
      </c>
      <c r="O239">
        <v>149</v>
      </c>
      <c r="P239">
        <v>154</v>
      </c>
      <c r="Q239">
        <v>158</v>
      </c>
      <c r="R239">
        <v>160</v>
      </c>
      <c r="S239">
        <v>161</v>
      </c>
      <c r="T239">
        <v>161</v>
      </c>
      <c r="U239">
        <v>161</v>
      </c>
      <c r="V239">
        <v>161</v>
      </c>
      <c r="W239">
        <f>wzrost[[#This Row],[19lat]]-wzrost[[#This Row],[dlugosc_ur]]</f>
        <v>112</v>
      </c>
      <c r="X239">
        <f>wzrost[[#This Row],[19lat]]-wzrost[[#This Row],[15lat]]</f>
        <v>1</v>
      </c>
      <c r="Y239">
        <f>IF(wzrost[[#This Row],[1rok]]&lt;=5,IF(wzrost[[#This Row],[plec]]="ch",1,0),0)</f>
        <v>0</v>
      </c>
      <c r="Z239" s="1"/>
      <c r="AA239" s="1"/>
      <c r="AB239" s="1" t="e">
        <f>_xlfn.PERCENTILE.INC(wzrost[1rok],5)</f>
        <v>#NUM!</v>
      </c>
      <c r="BC239" s="8">
        <v>56</v>
      </c>
      <c r="BD239" s="8">
        <v>77</v>
      </c>
      <c r="BE239" s="8">
        <v>89</v>
      </c>
      <c r="BF239" s="8">
        <v>98</v>
      </c>
      <c r="BG239" s="8">
        <v>106</v>
      </c>
      <c r="BH239" s="8">
        <v>113</v>
      </c>
      <c r="BI239" s="8">
        <v>119</v>
      </c>
      <c r="BJ239" s="8">
        <v>125</v>
      </c>
      <c r="BK239" s="8">
        <v>130</v>
      </c>
      <c r="BL239" s="8">
        <v>136</v>
      </c>
      <c r="BM239" s="8">
        <v>141</v>
      </c>
      <c r="BN239" s="8">
        <v>147</v>
      </c>
      <c r="BO239" s="8">
        <v>153</v>
      </c>
      <c r="BP239" s="8">
        <v>160</v>
      </c>
      <c r="BQ239" s="8">
        <v>167</v>
      </c>
      <c r="BR239" s="8">
        <v>173</v>
      </c>
      <c r="BS239" s="8">
        <v>177</v>
      </c>
      <c r="BT239" s="8">
        <v>180</v>
      </c>
      <c r="BU239" s="8">
        <v>181</v>
      </c>
      <c r="BV239" s="8">
        <v>181</v>
      </c>
      <c r="BW239" s="9">
        <v>125</v>
      </c>
      <c r="BX239" s="11">
        <f t="shared" si="65"/>
        <v>21</v>
      </c>
      <c r="BY239" s="11">
        <f t="shared" si="66"/>
        <v>12</v>
      </c>
      <c r="BZ239" s="11">
        <f t="shared" si="67"/>
        <v>9</v>
      </c>
      <c r="CA239" s="11">
        <f t="shared" si="68"/>
        <v>8</v>
      </c>
      <c r="CB239" s="11">
        <f t="shared" si="69"/>
        <v>7</v>
      </c>
      <c r="CC239" s="11">
        <f t="shared" si="70"/>
        <v>6</v>
      </c>
      <c r="CD239" s="11">
        <f t="shared" si="71"/>
        <v>6</v>
      </c>
      <c r="CE239" s="11">
        <f t="shared" si="72"/>
        <v>5</v>
      </c>
      <c r="CF239" s="11">
        <f t="shared" si="73"/>
        <v>6</v>
      </c>
      <c r="CG239" s="11">
        <f t="shared" si="74"/>
        <v>5</v>
      </c>
      <c r="CH239" s="11">
        <f t="shared" si="75"/>
        <v>6</v>
      </c>
      <c r="CI239" s="11">
        <f t="shared" si="76"/>
        <v>6</v>
      </c>
      <c r="CJ239" s="11">
        <f t="shared" si="77"/>
        <v>7</v>
      </c>
      <c r="CK239" s="11">
        <f t="shared" si="78"/>
        <v>7</v>
      </c>
      <c r="CL239" s="11">
        <f t="shared" si="79"/>
        <v>6</v>
      </c>
      <c r="CM239" s="11">
        <f t="shared" si="80"/>
        <v>4</v>
      </c>
      <c r="CN239" s="11">
        <f t="shared" si="81"/>
        <v>3</v>
      </c>
      <c r="CO239" s="11">
        <f t="shared" si="82"/>
        <v>1</v>
      </c>
      <c r="CP239" s="11">
        <f t="shared" si="83"/>
        <v>0</v>
      </c>
      <c r="CS239" s="8">
        <v>54</v>
      </c>
      <c r="CT239" s="8">
        <v>74</v>
      </c>
      <c r="CU239" s="8">
        <v>88</v>
      </c>
      <c r="CV239" s="8">
        <v>98</v>
      </c>
      <c r="CW239" s="8">
        <v>106</v>
      </c>
      <c r="CX239" s="8">
        <v>112</v>
      </c>
      <c r="CY239" s="8">
        <v>118</v>
      </c>
      <c r="CZ239" s="8">
        <v>124</v>
      </c>
      <c r="DA239" s="8">
        <v>130</v>
      </c>
      <c r="DB239" s="8">
        <v>136</v>
      </c>
      <c r="DC239" s="8">
        <v>143</v>
      </c>
      <c r="DD239" s="8">
        <v>149</v>
      </c>
      <c r="DE239" s="8">
        <v>156</v>
      </c>
      <c r="DF239" s="8">
        <v>161</v>
      </c>
      <c r="DG239" s="8">
        <v>165</v>
      </c>
      <c r="DH239" s="8">
        <v>167</v>
      </c>
      <c r="DI239" s="8">
        <v>167</v>
      </c>
      <c r="DJ239" s="8">
        <v>168</v>
      </c>
      <c r="DK239" s="8">
        <v>168</v>
      </c>
      <c r="DL239" s="8">
        <v>168</v>
      </c>
      <c r="DM239" s="8">
        <v>114</v>
      </c>
      <c r="DN239" s="6">
        <f>Tabela2[[#This Row],[1rok]]-Tabela2[[#This Row],[dlugosc_ur]]</f>
        <v>20</v>
      </c>
      <c r="DO239" s="14">
        <f>Tabela2[[#This Row],[2lata]]-Tabela2[[#This Row],[1rok]]</f>
        <v>14</v>
      </c>
      <c r="DP239" s="14">
        <f>Tabela2[[#This Row],[3lata]]-Tabela2[[#This Row],[2lata]]</f>
        <v>10</v>
      </c>
      <c r="DQ239" s="14">
        <f>Tabela2[[#This Row],[4lata]]-Tabela2[[#This Row],[3lata]]</f>
        <v>8</v>
      </c>
      <c r="DR239" s="14">
        <f>Tabela2[[#This Row],[5lat]]-Tabela2[[#This Row],[4lata]]</f>
        <v>6</v>
      </c>
      <c r="DS239" s="14">
        <f>Tabela2[[#This Row],[6lat]]-Tabela2[[#This Row],[5lat]]</f>
        <v>6</v>
      </c>
      <c r="DT239" s="14">
        <f>Tabela2[[#This Row],[7lat]]-Tabela2[[#This Row],[6lat]]</f>
        <v>6</v>
      </c>
      <c r="DU239" s="14">
        <f>Tabela2[[#This Row],[8lat]]-Tabela2[[#This Row],[7lat]]</f>
        <v>6</v>
      </c>
      <c r="DV239" s="14">
        <f>Tabela2[[#This Row],[9lat]]-Tabela2[[#This Row],[8lat]]</f>
        <v>6</v>
      </c>
      <c r="DW239" s="14">
        <f>Tabela2[[#This Row],[10lat]]-Tabela2[[#This Row],[9lat]]</f>
        <v>7</v>
      </c>
      <c r="DX239" s="14">
        <f>Tabela2[[#This Row],[11lat]]-Tabela2[[#This Row],[10lat]]</f>
        <v>6</v>
      </c>
      <c r="DY239" s="14">
        <f>Tabela2[[#This Row],[12lat]]-Tabela2[[#This Row],[11lat]]</f>
        <v>7</v>
      </c>
      <c r="DZ239" s="14">
        <f>Tabela2[[#This Row],[13lat]]-Tabela2[[#This Row],[12lat]]</f>
        <v>5</v>
      </c>
      <c r="EA239" s="14">
        <f>Tabela2[[#This Row],[14lat]]-Tabela2[[#This Row],[13lat]]</f>
        <v>4</v>
      </c>
      <c r="EB239" s="14">
        <f>Tabela2[[#This Row],[15lat]]-Tabela2[[#This Row],[14lat]]</f>
        <v>2</v>
      </c>
      <c r="EC239" s="14">
        <f>Tabela2[[#This Row],[16lat]]-Tabela2[[#This Row],[15lat]]</f>
        <v>0</v>
      </c>
      <c r="ED239" s="14">
        <f>Tabela2[[#This Row],[17 lat]]-Tabela2[[#This Row],[16lat]]</f>
        <v>1</v>
      </c>
      <c r="EE239" s="14">
        <f>Tabela2[[#This Row],[18lat]]-Tabela2[[#This Row],[17 lat]]</f>
        <v>0</v>
      </c>
      <c r="EF239" s="14">
        <f>Tabela2[[#This Row],[19lat]]-Tabela2[[#This Row],[18lat]]</f>
        <v>0</v>
      </c>
    </row>
    <row r="240" spans="1:136" x14ac:dyDescent="0.25">
      <c r="A240">
        <v>286</v>
      </c>
      <c r="B240" s="1" t="s">
        <v>22</v>
      </c>
      <c r="C240">
        <v>46</v>
      </c>
      <c r="D240">
        <v>65</v>
      </c>
      <c r="E240">
        <v>83</v>
      </c>
      <c r="F240">
        <v>92</v>
      </c>
      <c r="G240">
        <v>99</v>
      </c>
      <c r="H240">
        <v>106</v>
      </c>
      <c r="I240">
        <v>111</v>
      </c>
      <c r="J240">
        <v>116</v>
      </c>
      <c r="K240">
        <v>122</v>
      </c>
      <c r="L240">
        <v>128</v>
      </c>
      <c r="M240">
        <v>134</v>
      </c>
      <c r="N240">
        <v>140</v>
      </c>
      <c r="O240">
        <v>146</v>
      </c>
      <c r="P240">
        <v>151</v>
      </c>
      <c r="Q240">
        <v>155</v>
      </c>
      <c r="R240">
        <v>156</v>
      </c>
      <c r="S240">
        <v>157</v>
      </c>
      <c r="T240">
        <v>158</v>
      </c>
      <c r="U240">
        <v>158</v>
      </c>
      <c r="V240">
        <v>158</v>
      </c>
      <c r="W240">
        <f>wzrost[[#This Row],[19lat]]-wzrost[[#This Row],[dlugosc_ur]]</f>
        <v>112</v>
      </c>
      <c r="X240">
        <f>wzrost[[#This Row],[19lat]]-wzrost[[#This Row],[15lat]]</f>
        <v>2</v>
      </c>
      <c r="Y240">
        <f>IF(wzrost[[#This Row],[1rok]]&lt;=5,IF(wzrost[[#This Row],[plec]]="ch",1,0),0)</f>
        <v>0</v>
      </c>
      <c r="Z240" s="1"/>
      <c r="AA240" s="1"/>
      <c r="AB240" s="1" t="e">
        <f>_xlfn.PERCENTILE.INC(wzrost[1rok],5)</f>
        <v>#NUM!</v>
      </c>
      <c r="BC240" s="6">
        <v>54</v>
      </c>
      <c r="BD240" s="6">
        <v>75</v>
      </c>
      <c r="BE240" s="6">
        <v>88</v>
      </c>
      <c r="BF240" s="6">
        <v>97</v>
      </c>
      <c r="BG240" s="6">
        <v>104</v>
      </c>
      <c r="BH240" s="6">
        <v>111</v>
      </c>
      <c r="BI240" s="6">
        <v>117</v>
      </c>
      <c r="BJ240" s="6">
        <v>123</v>
      </c>
      <c r="BK240" s="6">
        <v>129</v>
      </c>
      <c r="BL240" s="6">
        <v>134</v>
      </c>
      <c r="BM240" s="6">
        <v>139</v>
      </c>
      <c r="BN240" s="6">
        <v>145</v>
      </c>
      <c r="BO240" s="6">
        <v>151</v>
      </c>
      <c r="BP240" s="6">
        <v>158</v>
      </c>
      <c r="BQ240" s="6">
        <v>165</v>
      </c>
      <c r="BR240" s="6">
        <v>171</v>
      </c>
      <c r="BS240" s="6">
        <v>175</v>
      </c>
      <c r="BT240" s="6">
        <v>177</v>
      </c>
      <c r="BU240" s="6">
        <v>178</v>
      </c>
      <c r="BV240" s="6">
        <v>179</v>
      </c>
      <c r="BW240" s="7">
        <v>125</v>
      </c>
      <c r="BX240" s="11">
        <f t="shared" si="65"/>
        <v>21</v>
      </c>
      <c r="BY240" s="11">
        <f t="shared" si="66"/>
        <v>13</v>
      </c>
      <c r="BZ240" s="11">
        <f t="shared" si="67"/>
        <v>9</v>
      </c>
      <c r="CA240" s="11">
        <f t="shared" si="68"/>
        <v>7</v>
      </c>
      <c r="CB240" s="11">
        <f t="shared" si="69"/>
        <v>7</v>
      </c>
      <c r="CC240" s="11">
        <f t="shared" si="70"/>
        <v>6</v>
      </c>
      <c r="CD240" s="11">
        <f t="shared" si="71"/>
        <v>6</v>
      </c>
      <c r="CE240" s="11">
        <f t="shared" si="72"/>
        <v>6</v>
      </c>
      <c r="CF240" s="11">
        <f t="shared" si="73"/>
        <v>5</v>
      </c>
      <c r="CG240" s="11">
        <f t="shared" si="74"/>
        <v>5</v>
      </c>
      <c r="CH240" s="11">
        <f t="shared" si="75"/>
        <v>6</v>
      </c>
      <c r="CI240" s="11">
        <f t="shared" si="76"/>
        <v>6</v>
      </c>
      <c r="CJ240" s="11">
        <f t="shared" si="77"/>
        <v>7</v>
      </c>
      <c r="CK240" s="11">
        <f t="shared" si="78"/>
        <v>7</v>
      </c>
      <c r="CL240" s="11">
        <f t="shared" si="79"/>
        <v>6</v>
      </c>
      <c r="CM240" s="11">
        <f t="shared" si="80"/>
        <v>4</v>
      </c>
      <c r="CN240" s="11">
        <f t="shared" si="81"/>
        <v>2</v>
      </c>
      <c r="CO240" s="11">
        <f t="shared" si="82"/>
        <v>1</v>
      </c>
      <c r="CP240" s="11">
        <f t="shared" si="83"/>
        <v>1</v>
      </c>
      <c r="CS240" s="6">
        <v>54</v>
      </c>
      <c r="CT240" s="6">
        <v>74</v>
      </c>
      <c r="CU240" s="6">
        <v>88</v>
      </c>
      <c r="CV240" s="6">
        <v>98</v>
      </c>
      <c r="CW240" s="6">
        <v>106</v>
      </c>
      <c r="CX240" s="6">
        <v>113</v>
      </c>
      <c r="CY240" s="6">
        <v>119</v>
      </c>
      <c r="CZ240" s="6">
        <v>125</v>
      </c>
      <c r="DA240" s="6">
        <v>131</v>
      </c>
      <c r="DB240" s="6">
        <v>137</v>
      </c>
      <c r="DC240" s="6">
        <v>143</v>
      </c>
      <c r="DD240" s="6">
        <v>150</v>
      </c>
      <c r="DE240" s="6">
        <v>156</v>
      </c>
      <c r="DF240" s="6">
        <v>161</v>
      </c>
      <c r="DG240" s="6">
        <v>165</v>
      </c>
      <c r="DH240" s="6">
        <v>167</v>
      </c>
      <c r="DI240" s="6">
        <v>168</v>
      </c>
      <c r="DJ240" s="6">
        <v>168</v>
      </c>
      <c r="DK240" s="6">
        <v>168</v>
      </c>
      <c r="DL240" s="6">
        <v>168</v>
      </c>
      <c r="DM240" s="6">
        <v>114</v>
      </c>
      <c r="DN240" s="6">
        <f>Tabela2[[#This Row],[1rok]]-Tabela2[[#This Row],[dlugosc_ur]]</f>
        <v>20</v>
      </c>
      <c r="DO240" s="14">
        <f>Tabela2[[#This Row],[2lata]]-Tabela2[[#This Row],[1rok]]</f>
        <v>14</v>
      </c>
      <c r="DP240" s="14">
        <f>Tabela2[[#This Row],[3lata]]-Tabela2[[#This Row],[2lata]]</f>
        <v>10</v>
      </c>
      <c r="DQ240" s="14">
        <f>Tabela2[[#This Row],[4lata]]-Tabela2[[#This Row],[3lata]]</f>
        <v>8</v>
      </c>
      <c r="DR240" s="14">
        <f>Tabela2[[#This Row],[5lat]]-Tabela2[[#This Row],[4lata]]</f>
        <v>7</v>
      </c>
      <c r="DS240" s="14">
        <f>Tabela2[[#This Row],[6lat]]-Tabela2[[#This Row],[5lat]]</f>
        <v>6</v>
      </c>
      <c r="DT240" s="14">
        <f>Tabela2[[#This Row],[7lat]]-Tabela2[[#This Row],[6lat]]</f>
        <v>6</v>
      </c>
      <c r="DU240" s="14">
        <f>Tabela2[[#This Row],[8lat]]-Tabela2[[#This Row],[7lat]]</f>
        <v>6</v>
      </c>
      <c r="DV240" s="14">
        <f>Tabela2[[#This Row],[9lat]]-Tabela2[[#This Row],[8lat]]</f>
        <v>6</v>
      </c>
      <c r="DW240" s="14">
        <f>Tabela2[[#This Row],[10lat]]-Tabela2[[#This Row],[9lat]]</f>
        <v>6</v>
      </c>
      <c r="DX240" s="14">
        <f>Tabela2[[#This Row],[11lat]]-Tabela2[[#This Row],[10lat]]</f>
        <v>7</v>
      </c>
      <c r="DY240" s="14">
        <f>Tabela2[[#This Row],[12lat]]-Tabela2[[#This Row],[11lat]]</f>
        <v>6</v>
      </c>
      <c r="DZ240" s="14">
        <f>Tabela2[[#This Row],[13lat]]-Tabela2[[#This Row],[12lat]]</f>
        <v>5</v>
      </c>
      <c r="EA240" s="14">
        <f>Tabela2[[#This Row],[14lat]]-Tabela2[[#This Row],[13lat]]</f>
        <v>4</v>
      </c>
      <c r="EB240" s="14">
        <f>Tabela2[[#This Row],[15lat]]-Tabela2[[#This Row],[14lat]]</f>
        <v>2</v>
      </c>
      <c r="EC240" s="14">
        <f>Tabela2[[#This Row],[16lat]]-Tabela2[[#This Row],[15lat]]</f>
        <v>1</v>
      </c>
      <c r="ED240" s="14">
        <f>Tabela2[[#This Row],[17 lat]]-Tabela2[[#This Row],[16lat]]</f>
        <v>0</v>
      </c>
      <c r="EE240" s="14">
        <f>Tabela2[[#This Row],[18lat]]-Tabela2[[#This Row],[17 lat]]</f>
        <v>0</v>
      </c>
      <c r="EF240" s="14">
        <f>Tabela2[[#This Row],[19lat]]-Tabela2[[#This Row],[18lat]]</f>
        <v>0</v>
      </c>
    </row>
    <row r="241" spans="1:136" x14ac:dyDescent="0.25">
      <c r="A241">
        <v>290</v>
      </c>
      <c r="B241" s="1" t="s">
        <v>22</v>
      </c>
      <c r="C241">
        <v>51</v>
      </c>
      <c r="D241">
        <v>69</v>
      </c>
      <c r="E241">
        <v>85</v>
      </c>
      <c r="F241">
        <v>95</v>
      </c>
      <c r="G241">
        <v>102</v>
      </c>
      <c r="H241">
        <v>109</v>
      </c>
      <c r="I241">
        <v>115</v>
      </c>
      <c r="J241">
        <v>120</v>
      </c>
      <c r="K241">
        <v>126</v>
      </c>
      <c r="L241">
        <v>132</v>
      </c>
      <c r="M241">
        <v>138</v>
      </c>
      <c r="N241">
        <v>145</v>
      </c>
      <c r="O241">
        <v>151</v>
      </c>
      <c r="P241">
        <v>156</v>
      </c>
      <c r="Q241">
        <v>159</v>
      </c>
      <c r="R241">
        <v>161</v>
      </c>
      <c r="S241">
        <v>162</v>
      </c>
      <c r="T241">
        <v>163</v>
      </c>
      <c r="U241">
        <v>163</v>
      </c>
      <c r="V241">
        <v>163</v>
      </c>
      <c r="W241">
        <f>wzrost[[#This Row],[19lat]]-wzrost[[#This Row],[dlugosc_ur]]</f>
        <v>112</v>
      </c>
      <c r="X241">
        <f>wzrost[[#This Row],[19lat]]-wzrost[[#This Row],[15lat]]</f>
        <v>2</v>
      </c>
      <c r="Y241">
        <f>IF(wzrost[[#This Row],[1rok]]&lt;=5,IF(wzrost[[#This Row],[plec]]="ch",1,0),0)</f>
        <v>0</v>
      </c>
      <c r="Z241" s="1"/>
      <c r="AA241" s="1"/>
      <c r="AB241" s="1" t="e">
        <f>_xlfn.PERCENTILE.INC(wzrost[1rok],5)</f>
        <v>#NUM!</v>
      </c>
      <c r="BC241" s="8">
        <v>54</v>
      </c>
      <c r="BD241" s="8">
        <v>75</v>
      </c>
      <c r="BE241" s="8">
        <v>88</v>
      </c>
      <c r="BF241" s="8">
        <v>97</v>
      </c>
      <c r="BG241" s="8">
        <v>104</v>
      </c>
      <c r="BH241" s="8">
        <v>111</v>
      </c>
      <c r="BI241" s="8">
        <v>117</v>
      </c>
      <c r="BJ241" s="8">
        <v>123</v>
      </c>
      <c r="BK241" s="8">
        <v>129</v>
      </c>
      <c r="BL241" s="8">
        <v>134</v>
      </c>
      <c r="BM241" s="8">
        <v>140</v>
      </c>
      <c r="BN241" s="8">
        <v>145</v>
      </c>
      <c r="BO241" s="8">
        <v>151</v>
      </c>
      <c r="BP241" s="8">
        <v>158</v>
      </c>
      <c r="BQ241" s="8">
        <v>165</v>
      </c>
      <c r="BR241" s="8">
        <v>171</v>
      </c>
      <c r="BS241" s="8">
        <v>175</v>
      </c>
      <c r="BT241" s="8">
        <v>178</v>
      </c>
      <c r="BU241" s="8">
        <v>178</v>
      </c>
      <c r="BV241" s="8">
        <v>179</v>
      </c>
      <c r="BW241" s="9">
        <v>125</v>
      </c>
      <c r="BX241" s="11">
        <f t="shared" si="65"/>
        <v>21</v>
      </c>
      <c r="BY241" s="11">
        <f t="shared" si="66"/>
        <v>13</v>
      </c>
      <c r="BZ241" s="11">
        <f t="shared" si="67"/>
        <v>9</v>
      </c>
      <c r="CA241" s="11">
        <f t="shared" si="68"/>
        <v>7</v>
      </c>
      <c r="CB241" s="11">
        <f t="shared" si="69"/>
        <v>7</v>
      </c>
      <c r="CC241" s="11">
        <f t="shared" si="70"/>
        <v>6</v>
      </c>
      <c r="CD241" s="11">
        <f t="shared" si="71"/>
        <v>6</v>
      </c>
      <c r="CE241" s="11">
        <f t="shared" si="72"/>
        <v>6</v>
      </c>
      <c r="CF241" s="11">
        <f t="shared" si="73"/>
        <v>5</v>
      </c>
      <c r="CG241" s="11">
        <f t="shared" si="74"/>
        <v>6</v>
      </c>
      <c r="CH241" s="11">
        <f t="shared" si="75"/>
        <v>5</v>
      </c>
      <c r="CI241" s="11">
        <f t="shared" si="76"/>
        <v>6</v>
      </c>
      <c r="CJ241" s="11">
        <f t="shared" si="77"/>
        <v>7</v>
      </c>
      <c r="CK241" s="11">
        <f t="shared" si="78"/>
        <v>7</v>
      </c>
      <c r="CL241" s="11">
        <f t="shared" si="79"/>
        <v>6</v>
      </c>
      <c r="CM241" s="11">
        <f t="shared" si="80"/>
        <v>4</v>
      </c>
      <c r="CN241" s="11">
        <f t="shared" si="81"/>
        <v>3</v>
      </c>
      <c r="CO241" s="11">
        <f t="shared" si="82"/>
        <v>0</v>
      </c>
      <c r="CP241" s="11">
        <f t="shared" si="83"/>
        <v>1</v>
      </c>
      <c r="CS241" s="8">
        <v>52</v>
      </c>
      <c r="CT241" s="8">
        <v>70</v>
      </c>
      <c r="CU241" s="8">
        <v>87</v>
      </c>
      <c r="CV241" s="8">
        <v>96</v>
      </c>
      <c r="CW241" s="8">
        <v>104</v>
      </c>
      <c r="CX241" s="8">
        <v>111</v>
      </c>
      <c r="CY241" s="8">
        <v>117</v>
      </c>
      <c r="CZ241" s="8">
        <v>122</v>
      </c>
      <c r="DA241" s="8">
        <v>128</v>
      </c>
      <c r="DB241" s="8">
        <v>134</v>
      </c>
      <c r="DC241" s="8">
        <v>141</v>
      </c>
      <c r="DD241" s="8">
        <v>147</v>
      </c>
      <c r="DE241" s="8">
        <v>153</v>
      </c>
      <c r="DF241" s="8">
        <v>159</v>
      </c>
      <c r="DG241" s="8">
        <v>162</v>
      </c>
      <c r="DH241" s="8">
        <v>164</v>
      </c>
      <c r="DI241" s="8">
        <v>165</v>
      </c>
      <c r="DJ241" s="8">
        <v>165</v>
      </c>
      <c r="DK241" s="8">
        <v>165</v>
      </c>
      <c r="DL241" s="8">
        <v>166</v>
      </c>
      <c r="DM241" s="8">
        <v>114</v>
      </c>
      <c r="DN241" s="6">
        <f>Tabela2[[#This Row],[1rok]]-Tabela2[[#This Row],[dlugosc_ur]]</f>
        <v>18</v>
      </c>
      <c r="DO241" s="14">
        <f>Tabela2[[#This Row],[2lata]]-Tabela2[[#This Row],[1rok]]</f>
        <v>17</v>
      </c>
      <c r="DP241" s="14">
        <f>Tabela2[[#This Row],[3lata]]-Tabela2[[#This Row],[2lata]]</f>
        <v>9</v>
      </c>
      <c r="DQ241" s="14">
        <f>Tabela2[[#This Row],[4lata]]-Tabela2[[#This Row],[3lata]]</f>
        <v>8</v>
      </c>
      <c r="DR241" s="14">
        <f>Tabela2[[#This Row],[5lat]]-Tabela2[[#This Row],[4lata]]</f>
        <v>7</v>
      </c>
      <c r="DS241" s="14">
        <f>Tabela2[[#This Row],[6lat]]-Tabela2[[#This Row],[5lat]]</f>
        <v>6</v>
      </c>
      <c r="DT241" s="14">
        <f>Tabela2[[#This Row],[7lat]]-Tabela2[[#This Row],[6lat]]</f>
        <v>5</v>
      </c>
      <c r="DU241" s="14">
        <f>Tabela2[[#This Row],[8lat]]-Tabela2[[#This Row],[7lat]]</f>
        <v>6</v>
      </c>
      <c r="DV241" s="14">
        <f>Tabela2[[#This Row],[9lat]]-Tabela2[[#This Row],[8lat]]</f>
        <v>6</v>
      </c>
      <c r="DW241" s="14">
        <f>Tabela2[[#This Row],[10lat]]-Tabela2[[#This Row],[9lat]]</f>
        <v>7</v>
      </c>
      <c r="DX241" s="14">
        <f>Tabela2[[#This Row],[11lat]]-Tabela2[[#This Row],[10lat]]</f>
        <v>6</v>
      </c>
      <c r="DY241" s="14">
        <f>Tabela2[[#This Row],[12lat]]-Tabela2[[#This Row],[11lat]]</f>
        <v>6</v>
      </c>
      <c r="DZ241" s="14">
        <f>Tabela2[[#This Row],[13lat]]-Tabela2[[#This Row],[12lat]]</f>
        <v>6</v>
      </c>
      <c r="EA241" s="14">
        <f>Tabela2[[#This Row],[14lat]]-Tabela2[[#This Row],[13lat]]</f>
        <v>3</v>
      </c>
      <c r="EB241" s="14">
        <f>Tabela2[[#This Row],[15lat]]-Tabela2[[#This Row],[14lat]]</f>
        <v>2</v>
      </c>
      <c r="EC241" s="14">
        <f>Tabela2[[#This Row],[16lat]]-Tabela2[[#This Row],[15lat]]</f>
        <v>1</v>
      </c>
      <c r="ED241" s="14">
        <f>Tabela2[[#This Row],[17 lat]]-Tabela2[[#This Row],[16lat]]</f>
        <v>0</v>
      </c>
      <c r="EE241" s="14">
        <f>Tabela2[[#This Row],[18lat]]-Tabela2[[#This Row],[17 lat]]</f>
        <v>0</v>
      </c>
      <c r="EF241" s="14">
        <f>Tabela2[[#This Row],[19lat]]-Tabela2[[#This Row],[18lat]]</f>
        <v>1</v>
      </c>
    </row>
    <row r="242" spans="1:136" x14ac:dyDescent="0.25">
      <c r="A242">
        <v>291</v>
      </c>
      <c r="B242" s="1" t="s">
        <v>22</v>
      </c>
      <c r="C242">
        <v>50</v>
      </c>
      <c r="D242">
        <v>68</v>
      </c>
      <c r="E242">
        <v>85</v>
      </c>
      <c r="F242">
        <v>94</v>
      </c>
      <c r="G242">
        <v>102</v>
      </c>
      <c r="H242">
        <v>108</v>
      </c>
      <c r="I242">
        <v>113</v>
      </c>
      <c r="J242">
        <v>119</v>
      </c>
      <c r="K242">
        <v>125</v>
      </c>
      <c r="L242">
        <v>130</v>
      </c>
      <c r="M242">
        <v>136</v>
      </c>
      <c r="N242">
        <v>143</v>
      </c>
      <c r="O242">
        <v>149</v>
      </c>
      <c r="P242">
        <v>154</v>
      </c>
      <c r="Q242">
        <v>158</v>
      </c>
      <c r="R242">
        <v>160</v>
      </c>
      <c r="S242">
        <v>161</v>
      </c>
      <c r="T242">
        <v>161</v>
      </c>
      <c r="U242">
        <v>161</v>
      </c>
      <c r="V242">
        <v>162</v>
      </c>
      <c r="W242">
        <f>wzrost[[#This Row],[19lat]]-wzrost[[#This Row],[dlugosc_ur]]</f>
        <v>112</v>
      </c>
      <c r="X242">
        <f>wzrost[[#This Row],[19lat]]-wzrost[[#This Row],[15lat]]</f>
        <v>2</v>
      </c>
      <c r="Y242">
        <f>IF(wzrost[[#This Row],[1rok]]&lt;=5,IF(wzrost[[#This Row],[plec]]="ch",1,0),0)</f>
        <v>0</v>
      </c>
      <c r="Z242" s="1"/>
      <c r="AA242" s="1"/>
      <c r="AB242" s="1" t="e">
        <f>_xlfn.PERCENTILE.INC(wzrost[1rok],5)</f>
        <v>#NUM!</v>
      </c>
      <c r="BC242" s="6">
        <v>59</v>
      </c>
      <c r="BD242" s="6">
        <v>79</v>
      </c>
      <c r="BE242" s="6">
        <v>90</v>
      </c>
      <c r="BF242" s="6">
        <v>99</v>
      </c>
      <c r="BG242" s="6">
        <v>107</v>
      </c>
      <c r="BH242" s="6">
        <v>114</v>
      </c>
      <c r="BI242" s="6">
        <v>121</v>
      </c>
      <c r="BJ242" s="6">
        <v>127</v>
      </c>
      <c r="BK242" s="6">
        <v>133</v>
      </c>
      <c r="BL242" s="6">
        <v>138</v>
      </c>
      <c r="BM242" s="6">
        <v>144</v>
      </c>
      <c r="BN242" s="6">
        <v>150</v>
      </c>
      <c r="BO242" s="6">
        <v>156</v>
      </c>
      <c r="BP242" s="6">
        <v>163</v>
      </c>
      <c r="BQ242" s="6">
        <v>171</v>
      </c>
      <c r="BR242" s="6">
        <v>176</v>
      </c>
      <c r="BS242" s="6">
        <v>180</v>
      </c>
      <c r="BT242" s="6">
        <v>183</v>
      </c>
      <c r="BU242" s="6">
        <v>183</v>
      </c>
      <c r="BV242" s="6">
        <v>184</v>
      </c>
      <c r="BW242" s="7">
        <v>125</v>
      </c>
      <c r="BX242" s="11">
        <f t="shared" si="65"/>
        <v>20</v>
      </c>
      <c r="BY242" s="11">
        <f t="shared" si="66"/>
        <v>11</v>
      </c>
      <c r="BZ242" s="11">
        <f t="shared" si="67"/>
        <v>9</v>
      </c>
      <c r="CA242" s="11">
        <f t="shared" si="68"/>
        <v>8</v>
      </c>
      <c r="CB242" s="11">
        <f t="shared" si="69"/>
        <v>7</v>
      </c>
      <c r="CC242" s="11">
        <f t="shared" si="70"/>
        <v>7</v>
      </c>
      <c r="CD242" s="11">
        <f t="shared" si="71"/>
        <v>6</v>
      </c>
      <c r="CE242" s="11">
        <f t="shared" si="72"/>
        <v>6</v>
      </c>
      <c r="CF242" s="11">
        <f t="shared" si="73"/>
        <v>5</v>
      </c>
      <c r="CG242" s="11">
        <f t="shared" si="74"/>
        <v>6</v>
      </c>
      <c r="CH242" s="11">
        <f t="shared" si="75"/>
        <v>6</v>
      </c>
      <c r="CI242" s="11">
        <f t="shared" si="76"/>
        <v>6</v>
      </c>
      <c r="CJ242" s="11">
        <f t="shared" si="77"/>
        <v>7</v>
      </c>
      <c r="CK242" s="11">
        <f t="shared" si="78"/>
        <v>8</v>
      </c>
      <c r="CL242" s="11">
        <f t="shared" si="79"/>
        <v>5</v>
      </c>
      <c r="CM242" s="11">
        <f t="shared" si="80"/>
        <v>4</v>
      </c>
      <c r="CN242" s="11">
        <f t="shared" si="81"/>
        <v>3</v>
      </c>
      <c r="CO242" s="11">
        <f t="shared" si="82"/>
        <v>0</v>
      </c>
      <c r="CP242" s="11">
        <f t="shared" si="83"/>
        <v>1</v>
      </c>
      <c r="CS242" s="6">
        <v>49</v>
      </c>
      <c r="CT242" s="6">
        <v>67</v>
      </c>
      <c r="CU242" s="6">
        <v>86</v>
      </c>
      <c r="CV242" s="6">
        <v>95</v>
      </c>
      <c r="CW242" s="6">
        <v>103</v>
      </c>
      <c r="CX242" s="6">
        <v>110</v>
      </c>
      <c r="CY242" s="6">
        <v>115</v>
      </c>
      <c r="CZ242" s="6">
        <v>121</v>
      </c>
      <c r="DA242" s="6">
        <v>127</v>
      </c>
      <c r="DB242" s="6">
        <v>133</v>
      </c>
      <c r="DC242" s="6">
        <v>139</v>
      </c>
      <c r="DD242" s="6">
        <v>145</v>
      </c>
      <c r="DE242" s="6">
        <v>151</v>
      </c>
      <c r="DF242" s="6">
        <v>157</v>
      </c>
      <c r="DG242" s="6">
        <v>160</v>
      </c>
      <c r="DH242" s="6">
        <v>162</v>
      </c>
      <c r="DI242" s="6">
        <v>163</v>
      </c>
      <c r="DJ242" s="6">
        <v>163</v>
      </c>
      <c r="DK242" s="6">
        <v>163</v>
      </c>
      <c r="DL242" s="6">
        <v>163</v>
      </c>
      <c r="DM242" s="6">
        <v>114</v>
      </c>
      <c r="DN242" s="6">
        <f>Tabela2[[#This Row],[1rok]]-Tabela2[[#This Row],[dlugosc_ur]]</f>
        <v>18</v>
      </c>
      <c r="DO242" s="14">
        <f>Tabela2[[#This Row],[2lata]]-Tabela2[[#This Row],[1rok]]</f>
        <v>19</v>
      </c>
      <c r="DP242" s="14">
        <f>Tabela2[[#This Row],[3lata]]-Tabela2[[#This Row],[2lata]]</f>
        <v>9</v>
      </c>
      <c r="DQ242" s="14">
        <f>Tabela2[[#This Row],[4lata]]-Tabela2[[#This Row],[3lata]]</f>
        <v>8</v>
      </c>
      <c r="DR242" s="14">
        <f>Tabela2[[#This Row],[5lat]]-Tabela2[[#This Row],[4lata]]</f>
        <v>7</v>
      </c>
      <c r="DS242" s="14">
        <f>Tabela2[[#This Row],[6lat]]-Tabela2[[#This Row],[5lat]]</f>
        <v>5</v>
      </c>
      <c r="DT242" s="14">
        <f>Tabela2[[#This Row],[7lat]]-Tabela2[[#This Row],[6lat]]</f>
        <v>6</v>
      </c>
      <c r="DU242" s="14">
        <f>Tabela2[[#This Row],[8lat]]-Tabela2[[#This Row],[7lat]]</f>
        <v>6</v>
      </c>
      <c r="DV242" s="14">
        <f>Tabela2[[#This Row],[9lat]]-Tabela2[[#This Row],[8lat]]</f>
        <v>6</v>
      </c>
      <c r="DW242" s="14">
        <f>Tabela2[[#This Row],[10lat]]-Tabela2[[#This Row],[9lat]]</f>
        <v>6</v>
      </c>
      <c r="DX242" s="14">
        <f>Tabela2[[#This Row],[11lat]]-Tabela2[[#This Row],[10lat]]</f>
        <v>6</v>
      </c>
      <c r="DY242" s="14">
        <f>Tabela2[[#This Row],[12lat]]-Tabela2[[#This Row],[11lat]]</f>
        <v>6</v>
      </c>
      <c r="DZ242" s="14">
        <f>Tabela2[[#This Row],[13lat]]-Tabela2[[#This Row],[12lat]]</f>
        <v>6</v>
      </c>
      <c r="EA242" s="14">
        <f>Tabela2[[#This Row],[14lat]]-Tabela2[[#This Row],[13lat]]</f>
        <v>3</v>
      </c>
      <c r="EB242" s="14">
        <f>Tabela2[[#This Row],[15lat]]-Tabela2[[#This Row],[14lat]]</f>
        <v>2</v>
      </c>
      <c r="EC242" s="14">
        <f>Tabela2[[#This Row],[16lat]]-Tabela2[[#This Row],[15lat]]</f>
        <v>1</v>
      </c>
      <c r="ED242" s="14">
        <f>Tabela2[[#This Row],[17 lat]]-Tabela2[[#This Row],[16lat]]</f>
        <v>0</v>
      </c>
      <c r="EE242" s="14">
        <f>Tabela2[[#This Row],[18lat]]-Tabela2[[#This Row],[17 lat]]</f>
        <v>0</v>
      </c>
      <c r="EF242" s="14">
        <f>Tabela2[[#This Row],[19lat]]-Tabela2[[#This Row],[18lat]]</f>
        <v>0</v>
      </c>
    </row>
    <row r="243" spans="1:136" x14ac:dyDescent="0.25">
      <c r="A243">
        <v>292</v>
      </c>
      <c r="B243" s="1" t="s">
        <v>22</v>
      </c>
      <c r="C243">
        <v>48</v>
      </c>
      <c r="D243">
        <v>67</v>
      </c>
      <c r="E243">
        <v>84</v>
      </c>
      <c r="F243">
        <v>93</v>
      </c>
      <c r="G243">
        <v>100</v>
      </c>
      <c r="H243">
        <v>107</v>
      </c>
      <c r="I243">
        <v>112</v>
      </c>
      <c r="J243">
        <v>118</v>
      </c>
      <c r="K243">
        <v>123</v>
      </c>
      <c r="L243">
        <v>129</v>
      </c>
      <c r="M243">
        <v>135</v>
      </c>
      <c r="N243">
        <v>141</v>
      </c>
      <c r="O243">
        <v>147</v>
      </c>
      <c r="P243">
        <v>153</v>
      </c>
      <c r="Q243">
        <v>156</v>
      </c>
      <c r="R243">
        <v>158</v>
      </c>
      <c r="S243">
        <v>159</v>
      </c>
      <c r="T243">
        <v>159</v>
      </c>
      <c r="U243">
        <v>160</v>
      </c>
      <c r="V243">
        <v>160</v>
      </c>
      <c r="W243">
        <f>wzrost[[#This Row],[19lat]]-wzrost[[#This Row],[dlugosc_ur]]</f>
        <v>112</v>
      </c>
      <c r="X243">
        <f>wzrost[[#This Row],[19lat]]-wzrost[[#This Row],[15lat]]</f>
        <v>2</v>
      </c>
      <c r="Y243">
        <f>IF(wzrost[[#This Row],[1rok]]&lt;=5,IF(wzrost[[#This Row],[plec]]="ch",1,0),0)</f>
        <v>0</v>
      </c>
      <c r="Z243" s="1"/>
      <c r="AA243" s="1"/>
      <c r="AB243" s="1" t="e">
        <f>_xlfn.PERCENTILE.INC(wzrost[1rok],5)</f>
        <v>#NUM!</v>
      </c>
      <c r="BC243" s="8">
        <v>59</v>
      </c>
      <c r="BD243" s="8">
        <v>79</v>
      </c>
      <c r="BE243" s="8">
        <v>90</v>
      </c>
      <c r="BF243" s="8">
        <v>100</v>
      </c>
      <c r="BG243" s="8">
        <v>108</v>
      </c>
      <c r="BH243" s="8">
        <v>115</v>
      </c>
      <c r="BI243" s="8">
        <v>121</v>
      </c>
      <c r="BJ243" s="8">
        <v>127</v>
      </c>
      <c r="BK243" s="8">
        <v>133</v>
      </c>
      <c r="BL243" s="8">
        <v>139</v>
      </c>
      <c r="BM243" s="8">
        <v>144</v>
      </c>
      <c r="BN243" s="8">
        <v>150</v>
      </c>
      <c r="BO243" s="8">
        <v>156</v>
      </c>
      <c r="BP243" s="8">
        <v>164</v>
      </c>
      <c r="BQ243" s="8">
        <v>171</v>
      </c>
      <c r="BR243" s="8">
        <v>177</v>
      </c>
      <c r="BS243" s="8">
        <v>181</v>
      </c>
      <c r="BT243" s="8">
        <v>183</v>
      </c>
      <c r="BU243" s="8">
        <v>184</v>
      </c>
      <c r="BV243" s="8">
        <v>184</v>
      </c>
      <c r="BW243" s="9">
        <v>125</v>
      </c>
      <c r="BX243" s="11">
        <f t="shared" si="65"/>
        <v>20</v>
      </c>
      <c r="BY243" s="11">
        <f t="shared" si="66"/>
        <v>11</v>
      </c>
      <c r="BZ243" s="11">
        <f t="shared" si="67"/>
        <v>10</v>
      </c>
      <c r="CA243" s="11">
        <f t="shared" si="68"/>
        <v>8</v>
      </c>
      <c r="CB243" s="11">
        <f t="shared" si="69"/>
        <v>7</v>
      </c>
      <c r="CC243" s="11">
        <f t="shared" si="70"/>
        <v>6</v>
      </c>
      <c r="CD243" s="11">
        <f t="shared" si="71"/>
        <v>6</v>
      </c>
      <c r="CE243" s="11">
        <f t="shared" si="72"/>
        <v>6</v>
      </c>
      <c r="CF243" s="11">
        <f t="shared" si="73"/>
        <v>6</v>
      </c>
      <c r="CG243" s="11">
        <f t="shared" si="74"/>
        <v>5</v>
      </c>
      <c r="CH243" s="11">
        <f t="shared" si="75"/>
        <v>6</v>
      </c>
      <c r="CI243" s="11">
        <f t="shared" si="76"/>
        <v>6</v>
      </c>
      <c r="CJ243" s="11">
        <f t="shared" si="77"/>
        <v>8</v>
      </c>
      <c r="CK243" s="11">
        <f t="shared" si="78"/>
        <v>7</v>
      </c>
      <c r="CL243" s="11">
        <f t="shared" si="79"/>
        <v>6</v>
      </c>
      <c r="CM243" s="11">
        <f t="shared" si="80"/>
        <v>4</v>
      </c>
      <c r="CN243" s="11">
        <f t="shared" si="81"/>
        <v>2</v>
      </c>
      <c r="CO243" s="11">
        <f t="shared" si="82"/>
        <v>1</v>
      </c>
      <c r="CP243" s="11">
        <f t="shared" si="83"/>
        <v>0</v>
      </c>
      <c r="CS243" s="8">
        <v>54</v>
      </c>
      <c r="CT243" s="8">
        <v>72</v>
      </c>
      <c r="CU243" s="8">
        <v>88</v>
      </c>
      <c r="CV243" s="8">
        <v>97</v>
      </c>
      <c r="CW243" s="8">
        <v>105</v>
      </c>
      <c r="CX243" s="8">
        <v>112</v>
      </c>
      <c r="CY243" s="8">
        <v>118</v>
      </c>
      <c r="CZ243" s="8">
        <v>124</v>
      </c>
      <c r="DA243" s="8">
        <v>130</v>
      </c>
      <c r="DB243" s="8">
        <v>136</v>
      </c>
      <c r="DC243" s="8">
        <v>142</v>
      </c>
      <c r="DD243" s="8">
        <v>149</v>
      </c>
      <c r="DE243" s="8">
        <v>155</v>
      </c>
      <c r="DF243" s="8">
        <v>161</v>
      </c>
      <c r="DG243" s="8">
        <v>164</v>
      </c>
      <c r="DH243" s="8">
        <v>166</v>
      </c>
      <c r="DI243" s="8">
        <v>167</v>
      </c>
      <c r="DJ243" s="8">
        <v>167</v>
      </c>
      <c r="DK243" s="8">
        <v>168</v>
      </c>
      <c r="DL243" s="8">
        <v>168</v>
      </c>
      <c r="DM243" s="8">
        <v>114</v>
      </c>
      <c r="DN243" s="6">
        <f>Tabela2[[#This Row],[1rok]]-Tabela2[[#This Row],[dlugosc_ur]]</f>
        <v>18</v>
      </c>
      <c r="DO243" s="14">
        <f>Tabela2[[#This Row],[2lata]]-Tabela2[[#This Row],[1rok]]</f>
        <v>16</v>
      </c>
      <c r="DP243" s="14">
        <f>Tabela2[[#This Row],[3lata]]-Tabela2[[#This Row],[2lata]]</f>
        <v>9</v>
      </c>
      <c r="DQ243" s="14">
        <f>Tabela2[[#This Row],[4lata]]-Tabela2[[#This Row],[3lata]]</f>
        <v>8</v>
      </c>
      <c r="DR243" s="14">
        <f>Tabela2[[#This Row],[5lat]]-Tabela2[[#This Row],[4lata]]</f>
        <v>7</v>
      </c>
      <c r="DS243" s="14">
        <f>Tabela2[[#This Row],[6lat]]-Tabela2[[#This Row],[5lat]]</f>
        <v>6</v>
      </c>
      <c r="DT243" s="14">
        <f>Tabela2[[#This Row],[7lat]]-Tabela2[[#This Row],[6lat]]</f>
        <v>6</v>
      </c>
      <c r="DU243" s="14">
        <f>Tabela2[[#This Row],[8lat]]-Tabela2[[#This Row],[7lat]]</f>
        <v>6</v>
      </c>
      <c r="DV243" s="14">
        <f>Tabela2[[#This Row],[9lat]]-Tabela2[[#This Row],[8lat]]</f>
        <v>6</v>
      </c>
      <c r="DW243" s="14">
        <f>Tabela2[[#This Row],[10lat]]-Tabela2[[#This Row],[9lat]]</f>
        <v>6</v>
      </c>
      <c r="DX243" s="14">
        <f>Tabela2[[#This Row],[11lat]]-Tabela2[[#This Row],[10lat]]</f>
        <v>7</v>
      </c>
      <c r="DY243" s="14">
        <f>Tabela2[[#This Row],[12lat]]-Tabela2[[#This Row],[11lat]]</f>
        <v>6</v>
      </c>
      <c r="DZ243" s="14">
        <f>Tabela2[[#This Row],[13lat]]-Tabela2[[#This Row],[12lat]]</f>
        <v>6</v>
      </c>
      <c r="EA243" s="14">
        <f>Tabela2[[#This Row],[14lat]]-Tabela2[[#This Row],[13lat]]</f>
        <v>3</v>
      </c>
      <c r="EB243" s="14">
        <f>Tabela2[[#This Row],[15lat]]-Tabela2[[#This Row],[14lat]]</f>
        <v>2</v>
      </c>
      <c r="EC243" s="14">
        <f>Tabela2[[#This Row],[16lat]]-Tabela2[[#This Row],[15lat]]</f>
        <v>1</v>
      </c>
      <c r="ED243" s="14">
        <f>Tabela2[[#This Row],[17 lat]]-Tabela2[[#This Row],[16lat]]</f>
        <v>0</v>
      </c>
      <c r="EE243" s="14">
        <f>Tabela2[[#This Row],[18lat]]-Tabela2[[#This Row],[17 lat]]</f>
        <v>1</v>
      </c>
      <c r="EF243" s="14">
        <f>Tabela2[[#This Row],[19lat]]-Tabela2[[#This Row],[18lat]]</f>
        <v>0</v>
      </c>
    </row>
    <row r="244" spans="1:136" x14ac:dyDescent="0.25">
      <c r="A244">
        <v>296</v>
      </c>
      <c r="B244" s="1" t="s">
        <v>22</v>
      </c>
      <c r="C244">
        <v>56</v>
      </c>
      <c r="D244">
        <v>73</v>
      </c>
      <c r="E244">
        <v>88</v>
      </c>
      <c r="F244">
        <v>98</v>
      </c>
      <c r="G244">
        <v>106</v>
      </c>
      <c r="H244">
        <v>112</v>
      </c>
      <c r="I244">
        <v>118</v>
      </c>
      <c r="J244">
        <v>124</v>
      </c>
      <c r="K244">
        <v>130</v>
      </c>
      <c r="L244">
        <v>136</v>
      </c>
      <c r="M244">
        <v>143</v>
      </c>
      <c r="N244">
        <v>149</v>
      </c>
      <c r="O244">
        <v>156</v>
      </c>
      <c r="P244">
        <v>161</v>
      </c>
      <c r="Q244">
        <v>165</v>
      </c>
      <c r="R244">
        <v>167</v>
      </c>
      <c r="S244">
        <v>167</v>
      </c>
      <c r="T244">
        <v>168</v>
      </c>
      <c r="U244">
        <v>168</v>
      </c>
      <c r="V244">
        <v>168</v>
      </c>
      <c r="W244">
        <f>wzrost[[#This Row],[19lat]]-wzrost[[#This Row],[dlugosc_ur]]</f>
        <v>112</v>
      </c>
      <c r="X244">
        <f>wzrost[[#This Row],[19lat]]-wzrost[[#This Row],[15lat]]</f>
        <v>1</v>
      </c>
      <c r="Y244">
        <f>IF(wzrost[[#This Row],[1rok]]&lt;=5,IF(wzrost[[#This Row],[plec]]="ch",1,0),0)</f>
        <v>0</v>
      </c>
      <c r="Z244" s="1"/>
      <c r="AA244" s="1"/>
      <c r="AB244" s="1" t="e">
        <f>_xlfn.PERCENTILE.INC(wzrost[1rok],5)</f>
        <v>#NUM!</v>
      </c>
      <c r="BC244" s="6">
        <v>58</v>
      </c>
      <c r="BD244" s="6">
        <v>78</v>
      </c>
      <c r="BE244" s="6">
        <v>89</v>
      </c>
      <c r="BF244" s="6">
        <v>99</v>
      </c>
      <c r="BG244" s="6">
        <v>107</v>
      </c>
      <c r="BH244" s="6">
        <v>114</v>
      </c>
      <c r="BI244" s="6">
        <v>120</v>
      </c>
      <c r="BJ244" s="6">
        <v>126</v>
      </c>
      <c r="BK244" s="6">
        <v>132</v>
      </c>
      <c r="BL244" s="6">
        <v>138</v>
      </c>
      <c r="BM244" s="6">
        <v>143</v>
      </c>
      <c r="BN244" s="6">
        <v>149</v>
      </c>
      <c r="BO244" s="6">
        <v>155</v>
      </c>
      <c r="BP244" s="6">
        <v>163</v>
      </c>
      <c r="BQ244" s="6">
        <v>170</v>
      </c>
      <c r="BR244" s="6">
        <v>176</v>
      </c>
      <c r="BS244" s="6">
        <v>180</v>
      </c>
      <c r="BT244" s="6">
        <v>182</v>
      </c>
      <c r="BU244" s="6">
        <v>183</v>
      </c>
      <c r="BV244" s="6">
        <v>183</v>
      </c>
      <c r="BW244" s="7">
        <v>125</v>
      </c>
      <c r="BX244" s="11">
        <f t="shared" si="65"/>
        <v>20</v>
      </c>
      <c r="BY244" s="11">
        <f t="shared" si="66"/>
        <v>11</v>
      </c>
      <c r="BZ244" s="11">
        <f t="shared" si="67"/>
        <v>10</v>
      </c>
      <c r="CA244" s="11">
        <f t="shared" si="68"/>
        <v>8</v>
      </c>
      <c r="CB244" s="11">
        <f t="shared" si="69"/>
        <v>7</v>
      </c>
      <c r="CC244" s="11">
        <f t="shared" si="70"/>
        <v>6</v>
      </c>
      <c r="CD244" s="11">
        <f t="shared" si="71"/>
        <v>6</v>
      </c>
      <c r="CE244" s="11">
        <f t="shared" si="72"/>
        <v>6</v>
      </c>
      <c r="CF244" s="11">
        <f t="shared" si="73"/>
        <v>6</v>
      </c>
      <c r="CG244" s="11">
        <f t="shared" si="74"/>
        <v>5</v>
      </c>
      <c r="CH244" s="11">
        <f t="shared" si="75"/>
        <v>6</v>
      </c>
      <c r="CI244" s="11">
        <f t="shared" si="76"/>
        <v>6</v>
      </c>
      <c r="CJ244" s="11">
        <f t="shared" si="77"/>
        <v>8</v>
      </c>
      <c r="CK244" s="11">
        <f t="shared" si="78"/>
        <v>7</v>
      </c>
      <c r="CL244" s="11">
        <f t="shared" si="79"/>
        <v>6</v>
      </c>
      <c r="CM244" s="11">
        <f t="shared" si="80"/>
        <v>4</v>
      </c>
      <c r="CN244" s="11">
        <f t="shared" si="81"/>
        <v>2</v>
      </c>
      <c r="CO244" s="11">
        <f t="shared" si="82"/>
        <v>1</v>
      </c>
      <c r="CP244" s="11">
        <f t="shared" si="83"/>
        <v>0</v>
      </c>
      <c r="CS244" s="6">
        <v>54</v>
      </c>
      <c r="CT244" s="6">
        <v>73</v>
      </c>
      <c r="CU244" s="6">
        <v>88</v>
      </c>
      <c r="CV244" s="6">
        <v>98</v>
      </c>
      <c r="CW244" s="6">
        <v>106</v>
      </c>
      <c r="CX244" s="6">
        <v>113</v>
      </c>
      <c r="CY244" s="6">
        <v>119</v>
      </c>
      <c r="CZ244" s="6">
        <v>125</v>
      </c>
      <c r="DA244" s="6">
        <v>131</v>
      </c>
      <c r="DB244" s="6">
        <v>137</v>
      </c>
      <c r="DC244" s="6">
        <v>143</v>
      </c>
      <c r="DD244" s="6">
        <v>150</v>
      </c>
      <c r="DE244" s="6">
        <v>156</v>
      </c>
      <c r="DF244" s="6">
        <v>161</v>
      </c>
      <c r="DG244" s="6">
        <v>165</v>
      </c>
      <c r="DH244" s="6">
        <v>167</v>
      </c>
      <c r="DI244" s="6">
        <v>168</v>
      </c>
      <c r="DJ244" s="6">
        <v>168</v>
      </c>
      <c r="DK244" s="6">
        <v>168</v>
      </c>
      <c r="DL244" s="6">
        <v>168</v>
      </c>
      <c r="DM244" s="6">
        <v>114</v>
      </c>
      <c r="DN244" s="6">
        <f>Tabela2[[#This Row],[1rok]]-Tabela2[[#This Row],[dlugosc_ur]]</f>
        <v>19</v>
      </c>
      <c r="DO244" s="14">
        <f>Tabela2[[#This Row],[2lata]]-Tabela2[[#This Row],[1rok]]</f>
        <v>15</v>
      </c>
      <c r="DP244" s="14">
        <f>Tabela2[[#This Row],[3lata]]-Tabela2[[#This Row],[2lata]]</f>
        <v>10</v>
      </c>
      <c r="DQ244" s="14">
        <f>Tabela2[[#This Row],[4lata]]-Tabela2[[#This Row],[3lata]]</f>
        <v>8</v>
      </c>
      <c r="DR244" s="14">
        <f>Tabela2[[#This Row],[5lat]]-Tabela2[[#This Row],[4lata]]</f>
        <v>7</v>
      </c>
      <c r="DS244" s="14">
        <f>Tabela2[[#This Row],[6lat]]-Tabela2[[#This Row],[5lat]]</f>
        <v>6</v>
      </c>
      <c r="DT244" s="14">
        <f>Tabela2[[#This Row],[7lat]]-Tabela2[[#This Row],[6lat]]</f>
        <v>6</v>
      </c>
      <c r="DU244" s="14">
        <f>Tabela2[[#This Row],[8lat]]-Tabela2[[#This Row],[7lat]]</f>
        <v>6</v>
      </c>
      <c r="DV244" s="14">
        <f>Tabela2[[#This Row],[9lat]]-Tabela2[[#This Row],[8lat]]</f>
        <v>6</v>
      </c>
      <c r="DW244" s="14">
        <f>Tabela2[[#This Row],[10lat]]-Tabela2[[#This Row],[9lat]]</f>
        <v>6</v>
      </c>
      <c r="DX244" s="14">
        <f>Tabela2[[#This Row],[11lat]]-Tabela2[[#This Row],[10lat]]</f>
        <v>7</v>
      </c>
      <c r="DY244" s="14">
        <f>Tabela2[[#This Row],[12lat]]-Tabela2[[#This Row],[11lat]]</f>
        <v>6</v>
      </c>
      <c r="DZ244" s="14">
        <f>Tabela2[[#This Row],[13lat]]-Tabela2[[#This Row],[12lat]]</f>
        <v>5</v>
      </c>
      <c r="EA244" s="14">
        <f>Tabela2[[#This Row],[14lat]]-Tabela2[[#This Row],[13lat]]</f>
        <v>4</v>
      </c>
      <c r="EB244" s="14">
        <f>Tabela2[[#This Row],[15lat]]-Tabela2[[#This Row],[14lat]]</f>
        <v>2</v>
      </c>
      <c r="EC244" s="14">
        <f>Tabela2[[#This Row],[16lat]]-Tabela2[[#This Row],[15lat]]</f>
        <v>1</v>
      </c>
      <c r="ED244" s="14">
        <f>Tabela2[[#This Row],[17 lat]]-Tabela2[[#This Row],[16lat]]</f>
        <v>0</v>
      </c>
      <c r="EE244" s="14">
        <f>Tabela2[[#This Row],[18lat]]-Tabela2[[#This Row],[17 lat]]</f>
        <v>0</v>
      </c>
      <c r="EF244" s="14">
        <f>Tabela2[[#This Row],[19lat]]-Tabela2[[#This Row],[18lat]]</f>
        <v>0</v>
      </c>
    </row>
    <row r="245" spans="1:136" x14ac:dyDescent="0.25">
      <c r="A245">
        <v>300</v>
      </c>
      <c r="B245" s="1" t="s">
        <v>22</v>
      </c>
      <c r="C245">
        <v>56</v>
      </c>
      <c r="D245">
        <v>73</v>
      </c>
      <c r="E245">
        <v>88</v>
      </c>
      <c r="F245">
        <v>98</v>
      </c>
      <c r="G245">
        <v>105</v>
      </c>
      <c r="H245">
        <v>112</v>
      </c>
      <c r="I245">
        <v>118</v>
      </c>
      <c r="J245">
        <v>124</v>
      </c>
      <c r="K245">
        <v>130</v>
      </c>
      <c r="L245">
        <v>136</v>
      </c>
      <c r="M245">
        <v>143</v>
      </c>
      <c r="N245">
        <v>149</v>
      </c>
      <c r="O245">
        <v>156</v>
      </c>
      <c r="P245">
        <v>161</v>
      </c>
      <c r="Q245">
        <v>164</v>
      </c>
      <c r="R245">
        <v>166</v>
      </c>
      <c r="S245">
        <v>167</v>
      </c>
      <c r="T245">
        <v>168</v>
      </c>
      <c r="U245">
        <v>168</v>
      </c>
      <c r="V245">
        <v>168</v>
      </c>
      <c r="W245">
        <f>wzrost[[#This Row],[19lat]]-wzrost[[#This Row],[dlugosc_ur]]</f>
        <v>112</v>
      </c>
      <c r="X245">
        <f>wzrost[[#This Row],[19lat]]-wzrost[[#This Row],[15lat]]</f>
        <v>2</v>
      </c>
      <c r="Y245">
        <f>IF(wzrost[[#This Row],[1rok]]&lt;=5,IF(wzrost[[#This Row],[plec]]="ch",1,0),0)</f>
        <v>0</v>
      </c>
      <c r="Z245" s="1"/>
      <c r="AA245" s="1"/>
      <c r="AB245" s="1" t="e">
        <f>_xlfn.PERCENTILE.INC(wzrost[1rok],5)</f>
        <v>#NUM!</v>
      </c>
      <c r="BC245" s="8">
        <v>50</v>
      </c>
      <c r="BD245" s="8">
        <v>72</v>
      </c>
      <c r="BE245" s="8">
        <v>86</v>
      </c>
      <c r="BF245" s="8">
        <v>95</v>
      </c>
      <c r="BG245" s="8">
        <v>102</v>
      </c>
      <c r="BH245" s="8">
        <v>109</v>
      </c>
      <c r="BI245" s="8">
        <v>115</v>
      </c>
      <c r="BJ245" s="8">
        <v>120</v>
      </c>
      <c r="BK245" s="8">
        <v>126</v>
      </c>
      <c r="BL245" s="8">
        <v>131</v>
      </c>
      <c r="BM245" s="8">
        <v>136</v>
      </c>
      <c r="BN245" s="8">
        <v>142</v>
      </c>
      <c r="BO245" s="8">
        <v>148</v>
      </c>
      <c r="BP245" s="8">
        <v>155</v>
      </c>
      <c r="BQ245" s="8">
        <v>162</v>
      </c>
      <c r="BR245" s="8">
        <v>168</v>
      </c>
      <c r="BS245" s="8">
        <v>172</v>
      </c>
      <c r="BT245" s="8">
        <v>174</v>
      </c>
      <c r="BU245" s="8">
        <v>175</v>
      </c>
      <c r="BV245" s="8">
        <v>175</v>
      </c>
      <c r="BW245" s="9">
        <v>125</v>
      </c>
      <c r="BX245" s="11">
        <f t="shared" si="65"/>
        <v>22</v>
      </c>
      <c r="BY245" s="11">
        <f t="shared" si="66"/>
        <v>14</v>
      </c>
      <c r="BZ245" s="11">
        <f t="shared" si="67"/>
        <v>9</v>
      </c>
      <c r="CA245" s="11">
        <f t="shared" si="68"/>
        <v>7</v>
      </c>
      <c r="CB245" s="11">
        <f t="shared" si="69"/>
        <v>7</v>
      </c>
      <c r="CC245" s="11">
        <f t="shared" si="70"/>
        <v>6</v>
      </c>
      <c r="CD245" s="11">
        <f t="shared" si="71"/>
        <v>5</v>
      </c>
      <c r="CE245" s="11">
        <f t="shared" si="72"/>
        <v>6</v>
      </c>
      <c r="CF245" s="11">
        <f t="shared" si="73"/>
        <v>5</v>
      </c>
      <c r="CG245" s="11">
        <f t="shared" si="74"/>
        <v>5</v>
      </c>
      <c r="CH245" s="11">
        <f t="shared" si="75"/>
        <v>6</v>
      </c>
      <c r="CI245" s="11">
        <f t="shared" si="76"/>
        <v>6</v>
      </c>
      <c r="CJ245" s="11">
        <f t="shared" si="77"/>
        <v>7</v>
      </c>
      <c r="CK245" s="11">
        <f t="shared" si="78"/>
        <v>7</v>
      </c>
      <c r="CL245" s="11">
        <f t="shared" si="79"/>
        <v>6</v>
      </c>
      <c r="CM245" s="11">
        <f t="shared" si="80"/>
        <v>4</v>
      </c>
      <c r="CN245" s="11">
        <f t="shared" si="81"/>
        <v>2</v>
      </c>
      <c r="CO245" s="11">
        <f t="shared" si="82"/>
        <v>1</v>
      </c>
      <c r="CP245" s="11">
        <f t="shared" si="83"/>
        <v>0</v>
      </c>
      <c r="CS245" s="8">
        <v>54</v>
      </c>
      <c r="CT245" s="8">
        <v>72</v>
      </c>
      <c r="CU245" s="8">
        <v>88</v>
      </c>
      <c r="CV245" s="8">
        <v>98</v>
      </c>
      <c r="CW245" s="8">
        <v>105</v>
      </c>
      <c r="CX245" s="8">
        <v>112</v>
      </c>
      <c r="CY245" s="8">
        <v>118</v>
      </c>
      <c r="CZ245" s="8">
        <v>124</v>
      </c>
      <c r="DA245" s="8">
        <v>130</v>
      </c>
      <c r="DB245" s="8">
        <v>136</v>
      </c>
      <c r="DC245" s="8">
        <v>143</v>
      </c>
      <c r="DD245" s="8">
        <v>149</v>
      </c>
      <c r="DE245" s="8">
        <v>156</v>
      </c>
      <c r="DF245" s="8">
        <v>161</v>
      </c>
      <c r="DG245" s="8">
        <v>164</v>
      </c>
      <c r="DH245" s="8">
        <v>166</v>
      </c>
      <c r="DI245" s="8">
        <v>167</v>
      </c>
      <c r="DJ245" s="8">
        <v>168</v>
      </c>
      <c r="DK245" s="8">
        <v>168</v>
      </c>
      <c r="DL245" s="8">
        <v>168</v>
      </c>
      <c r="DM245" s="8">
        <v>114</v>
      </c>
      <c r="DN245" s="6">
        <f>Tabela2[[#This Row],[1rok]]-Tabela2[[#This Row],[dlugosc_ur]]</f>
        <v>18</v>
      </c>
      <c r="DO245" s="14">
        <f>Tabela2[[#This Row],[2lata]]-Tabela2[[#This Row],[1rok]]</f>
        <v>16</v>
      </c>
      <c r="DP245" s="14">
        <f>Tabela2[[#This Row],[3lata]]-Tabela2[[#This Row],[2lata]]</f>
        <v>10</v>
      </c>
      <c r="DQ245" s="14">
        <f>Tabela2[[#This Row],[4lata]]-Tabela2[[#This Row],[3lata]]</f>
        <v>7</v>
      </c>
      <c r="DR245" s="14">
        <f>Tabela2[[#This Row],[5lat]]-Tabela2[[#This Row],[4lata]]</f>
        <v>7</v>
      </c>
      <c r="DS245" s="14">
        <f>Tabela2[[#This Row],[6lat]]-Tabela2[[#This Row],[5lat]]</f>
        <v>6</v>
      </c>
      <c r="DT245" s="14">
        <f>Tabela2[[#This Row],[7lat]]-Tabela2[[#This Row],[6lat]]</f>
        <v>6</v>
      </c>
      <c r="DU245" s="14">
        <f>Tabela2[[#This Row],[8lat]]-Tabela2[[#This Row],[7lat]]</f>
        <v>6</v>
      </c>
      <c r="DV245" s="14">
        <f>Tabela2[[#This Row],[9lat]]-Tabela2[[#This Row],[8lat]]</f>
        <v>6</v>
      </c>
      <c r="DW245" s="14">
        <f>Tabela2[[#This Row],[10lat]]-Tabela2[[#This Row],[9lat]]</f>
        <v>7</v>
      </c>
      <c r="DX245" s="14">
        <f>Tabela2[[#This Row],[11lat]]-Tabela2[[#This Row],[10lat]]</f>
        <v>6</v>
      </c>
      <c r="DY245" s="14">
        <f>Tabela2[[#This Row],[12lat]]-Tabela2[[#This Row],[11lat]]</f>
        <v>7</v>
      </c>
      <c r="DZ245" s="14">
        <f>Tabela2[[#This Row],[13lat]]-Tabela2[[#This Row],[12lat]]</f>
        <v>5</v>
      </c>
      <c r="EA245" s="14">
        <f>Tabela2[[#This Row],[14lat]]-Tabela2[[#This Row],[13lat]]</f>
        <v>3</v>
      </c>
      <c r="EB245" s="14">
        <f>Tabela2[[#This Row],[15lat]]-Tabela2[[#This Row],[14lat]]</f>
        <v>2</v>
      </c>
      <c r="EC245" s="14">
        <f>Tabela2[[#This Row],[16lat]]-Tabela2[[#This Row],[15lat]]</f>
        <v>1</v>
      </c>
      <c r="ED245" s="14">
        <f>Tabela2[[#This Row],[17 lat]]-Tabela2[[#This Row],[16lat]]</f>
        <v>1</v>
      </c>
      <c r="EE245" s="14">
        <f>Tabela2[[#This Row],[18lat]]-Tabela2[[#This Row],[17 lat]]</f>
        <v>0</v>
      </c>
      <c r="EF245" s="14">
        <f>Tabela2[[#This Row],[19lat]]-Tabela2[[#This Row],[18lat]]</f>
        <v>0</v>
      </c>
    </row>
    <row r="246" spans="1:136" x14ac:dyDescent="0.25">
      <c r="A246">
        <v>303</v>
      </c>
      <c r="B246" s="1" t="s">
        <v>22</v>
      </c>
      <c r="C246">
        <v>50</v>
      </c>
      <c r="D246">
        <v>68</v>
      </c>
      <c r="E246">
        <v>85</v>
      </c>
      <c r="F246">
        <v>94</v>
      </c>
      <c r="G246">
        <v>102</v>
      </c>
      <c r="H246">
        <v>108</v>
      </c>
      <c r="I246">
        <v>113</v>
      </c>
      <c r="J246">
        <v>119</v>
      </c>
      <c r="K246">
        <v>125</v>
      </c>
      <c r="L246">
        <v>130</v>
      </c>
      <c r="M246">
        <v>136</v>
      </c>
      <c r="N246">
        <v>143</v>
      </c>
      <c r="O246">
        <v>149</v>
      </c>
      <c r="P246">
        <v>154</v>
      </c>
      <c r="Q246">
        <v>158</v>
      </c>
      <c r="R246">
        <v>160</v>
      </c>
      <c r="S246">
        <v>161</v>
      </c>
      <c r="T246">
        <v>161</v>
      </c>
      <c r="U246">
        <v>161</v>
      </c>
      <c r="V246">
        <v>162</v>
      </c>
      <c r="W246">
        <f>wzrost[[#This Row],[19lat]]-wzrost[[#This Row],[dlugosc_ur]]</f>
        <v>112</v>
      </c>
      <c r="X246">
        <f>wzrost[[#This Row],[19lat]]-wzrost[[#This Row],[15lat]]</f>
        <v>2</v>
      </c>
      <c r="Y246">
        <f>IF(wzrost[[#This Row],[1rok]]&lt;=5,IF(wzrost[[#This Row],[plec]]="ch",1,0),0)</f>
        <v>0</v>
      </c>
      <c r="Z246" s="1"/>
      <c r="AA246" s="1"/>
      <c r="AB246" s="1" t="e">
        <f>_xlfn.PERCENTILE.INC(wzrost[1rok],5)</f>
        <v>#NUM!</v>
      </c>
      <c r="BC246" s="6">
        <v>54</v>
      </c>
      <c r="BD246" s="6">
        <v>75</v>
      </c>
      <c r="BE246" s="6">
        <v>88</v>
      </c>
      <c r="BF246" s="6">
        <v>97</v>
      </c>
      <c r="BG246" s="6">
        <v>105</v>
      </c>
      <c r="BH246" s="6">
        <v>112</v>
      </c>
      <c r="BI246" s="6">
        <v>118</v>
      </c>
      <c r="BJ246" s="6">
        <v>123</v>
      </c>
      <c r="BK246" s="6">
        <v>129</v>
      </c>
      <c r="BL246" s="6">
        <v>135</v>
      </c>
      <c r="BM246" s="6">
        <v>140</v>
      </c>
      <c r="BN246" s="6">
        <v>145</v>
      </c>
      <c r="BO246" s="6">
        <v>151</v>
      </c>
      <c r="BP246" s="6">
        <v>158</v>
      </c>
      <c r="BQ246" s="6">
        <v>166</v>
      </c>
      <c r="BR246" s="6">
        <v>172</v>
      </c>
      <c r="BS246" s="6">
        <v>176</v>
      </c>
      <c r="BT246" s="6">
        <v>178</v>
      </c>
      <c r="BU246" s="6">
        <v>179</v>
      </c>
      <c r="BV246" s="6">
        <v>179</v>
      </c>
      <c r="BW246" s="7">
        <v>125</v>
      </c>
      <c r="BX246" s="11">
        <f t="shared" si="65"/>
        <v>21</v>
      </c>
      <c r="BY246" s="11">
        <f t="shared" si="66"/>
        <v>13</v>
      </c>
      <c r="BZ246" s="11">
        <f t="shared" si="67"/>
        <v>9</v>
      </c>
      <c r="CA246" s="11">
        <f t="shared" si="68"/>
        <v>8</v>
      </c>
      <c r="CB246" s="11">
        <f t="shared" si="69"/>
        <v>7</v>
      </c>
      <c r="CC246" s="11">
        <f t="shared" si="70"/>
        <v>6</v>
      </c>
      <c r="CD246" s="11">
        <f t="shared" si="71"/>
        <v>5</v>
      </c>
      <c r="CE246" s="11">
        <f t="shared" si="72"/>
        <v>6</v>
      </c>
      <c r="CF246" s="11">
        <f t="shared" si="73"/>
        <v>6</v>
      </c>
      <c r="CG246" s="11">
        <f t="shared" si="74"/>
        <v>5</v>
      </c>
      <c r="CH246" s="11">
        <f t="shared" si="75"/>
        <v>5</v>
      </c>
      <c r="CI246" s="11">
        <f t="shared" si="76"/>
        <v>6</v>
      </c>
      <c r="CJ246" s="11">
        <f t="shared" si="77"/>
        <v>7</v>
      </c>
      <c r="CK246" s="11">
        <f t="shared" si="78"/>
        <v>8</v>
      </c>
      <c r="CL246" s="11">
        <f t="shared" si="79"/>
        <v>6</v>
      </c>
      <c r="CM246" s="11">
        <f t="shared" si="80"/>
        <v>4</v>
      </c>
      <c r="CN246" s="11">
        <f t="shared" si="81"/>
        <v>2</v>
      </c>
      <c r="CO246" s="11">
        <f t="shared" si="82"/>
        <v>1</v>
      </c>
      <c r="CP246" s="11">
        <f t="shared" si="83"/>
        <v>0</v>
      </c>
      <c r="CS246" s="6">
        <v>50</v>
      </c>
      <c r="CT246" s="6">
        <v>68</v>
      </c>
      <c r="CU246" s="6">
        <v>86</v>
      </c>
      <c r="CV246" s="6">
        <v>95</v>
      </c>
      <c r="CW246" s="6">
        <v>103</v>
      </c>
      <c r="CX246" s="6">
        <v>110</v>
      </c>
      <c r="CY246" s="6">
        <v>116</v>
      </c>
      <c r="CZ246" s="6">
        <v>121</v>
      </c>
      <c r="DA246" s="6">
        <v>127</v>
      </c>
      <c r="DB246" s="6">
        <v>133</v>
      </c>
      <c r="DC246" s="6">
        <v>139</v>
      </c>
      <c r="DD246" s="6">
        <v>145</v>
      </c>
      <c r="DE246" s="6">
        <v>152</v>
      </c>
      <c r="DF246" s="6">
        <v>157</v>
      </c>
      <c r="DG246" s="6">
        <v>160</v>
      </c>
      <c r="DH246" s="6">
        <v>162</v>
      </c>
      <c r="DI246" s="6">
        <v>163</v>
      </c>
      <c r="DJ246" s="6">
        <v>163</v>
      </c>
      <c r="DK246" s="6">
        <v>164</v>
      </c>
      <c r="DL246" s="6">
        <v>164</v>
      </c>
      <c r="DM246" s="6">
        <v>114</v>
      </c>
      <c r="DN246" s="6">
        <f>Tabela2[[#This Row],[1rok]]-Tabela2[[#This Row],[dlugosc_ur]]</f>
        <v>18</v>
      </c>
      <c r="DO246" s="14">
        <f>Tabela2[[#This Row],[2lata]]-Tabela2[[#This Row],[1rok]]</f>
        <v>18</v>
      </c>
      <c r="DP246" s="14">
        <f>Tabela2[[#This Row],[3lata]]-Tabela2[[#This Row],[2lata]]</f>
        <v>9</v>
      </c>
      <c r="DQ246" s="14">
        <f>Tabela2[[#This Row],[4lata]]-Tabela2[[#This Row],[3lata]]</f>
        <v>8</v>
      </c>
      <c r="DR246" s="14">
        <f>Tabela2[[#This Row],[5lat]]-Tabela2[[#This Row],[4lata]]</f>
        <v>7</v>
      </c>
      <c r="DS246" s="14">
        <f>Tabela2[[#This Row],[6lat]]-Tabela2[[#This Row],[5lat]]</f>
        <v>6</v>
      </c>
      <c r="DT246" s="14">
        <f>Tabela2[[#This Row],[7lat]]-Tabela2[[#This Row],[6lat]]</f>
        <v>5</v>
      </c>
      <c r="DU246" s="14">
        <f>Tabela2[[#This Row],[8lat]]-Tabela2[[#This Row],[7lat]]</f>
        <v>6</v>
      </c>
      <c r="DV246" s="14">
        <f>Tabela2[[#This Row],[9lat]]-Tabela2[[#This Row],[8lat]]</f>
        <v>6</v>
      </c>
      <c r="DW246" s="14">
        <f>Tabela2[[#This Row],[10lat]]-Tabela2[[#This Row],[9lat]]</f>
        <v>6</v>
      </c>
      <c r="DX246" s="14">
        <f>Tabela2[[#This Row],[11lat]]-Tabela2[[#This Row],[10lat]]</f>
        <v>6</v>
      </c>
      <c r="DY246" s="14">
        <f>Tabela2[[#This Row],[12lat]]-Tabela2[[#This Row],[11lat]]</f>
        <v>7</v>
      </c>
      <c r="DZ246" s="14">
        <f>Tabela2[[#This Row],[13lat]]-Tabela2[[#This Row],[12lat]]</f>
        <v>5</v>
      </c>
      <c r="EA246" s="14">
        <f>Tabela2[[#This Row],[14lat]]-Tabela2[[#This Row],[13lat]]</f>
        <v>3</v>
      </c>
      <c r="EB246" s="14">
        <f>Tabela2[[#This Row],[15lat]]-Tabela2[[#This Row],[14lat]]</f>
        <v>2</v>
      </c>
      <c r="EC246" s="14">
        <f>Tabela2[[#This Row],[16lat]]-Tabela2[[#This Row],[15lat]]</f>
        <v>1</v>
      </c>
      <c r="ED246" s="14">
        <f>Tabela2[[#This Row],[17 lat]]-Tabela2[[#This Row],[16lat]]</f>
        <v>0</v>
      </c>
      <c r="EE246" s="14">
        <f>Tabela2[[#This Row],[18lat]]-Tabela2[[#This Row],[17 lat]]</f>
        <v>1</v>
      </c>
      <c r="EF246" s="14">
        <f>Tabela2[[#This Row],[19lat]]-Tabela2[[#This Row],[18lat]]</f>
        <v>0</v>
      </c>
    </row>
    <row r="247" spans="1:136" x14ac:dyDescent="0.25">
      <c r="A247">
        <v>310</v>
      </c>
      <c r="B247" s="1" t="s">
        <v>22</v>
      </c>
      <c r="C247">
        <v>47</v>
      </c>
      <c r="D247">
        <v>66</v>
      </c>
      <c r="E247">
        <v>83</v>
      </c>
      <c r="F247">
        <v>92</v>
      </c>
      <c r="G247">
        <v>99</v>
      </c>
      <c r="H247">
        <v>106</v>
      </c>
      <c r="I247">
        <v>111</v>
      </c>
      <c r="J247">
        <v>117</v>
      </c>
      <c r="K247">
        <v>122</v>
      </c>
      <c r="L247">
        <v>128</v>
      </c>
      <c r="M247">
        <v>134</v>
      </c>
      <c r="N247">
        <v>140</v>
      </c>
      <c r="O247">
        <v>146</v>
      </c>
      <c r="P247">
        <v>151</v>
      </c>
      <c r="Q247">
        <v>155</v>
      </c>
      <c r="R247">
        <v>157</v>
      </c>
      <c r="S247">
        <v>158</v>
      </c>
      <c r="T247">
        <v>158</v>
      </c>
      <c r="U247">
        <v>158</v>
      </c>
      <c r="V247">
        <v>159</v>
      </c>
      <c r="W247">
        <f>wzrost[[#This Row],[19lat]]-wzrost[[#This Row],[dlugosc_ur]]</f>
        <v>112</v>
      </c>
      <c r="X247">
        <f>wzrost[[#This Row],[19lat]]-wzrost[[#This Row],[15lat]]</f>
        <v>2</v>
      </c>
      <c r="Y247">
        <f>IF(wzrost[[#This Row],[1rok]]&lt;=5,IF(wzrost[[#This Row],[plec]]="ch",1,0),0)</f>
        <v>0</v>
      </c>
      <c r="Z247" s="1"/>
      <c r="AA247" s="1"/>
      <c r="AB247" s="1" t="e">
        <f>_xlfn.PERCENTILE.INC(wzrost[1rok],5)</f>
        <v>#NUM!</v>
      </c>
      <c r="BC247" s="8">
        <v>56</v>
      </c>
      <c r="BD247" s="8">
        <v>77</v>
      </c>
      <c r="BE247" s="8">
        <v>89</v>
      </c>
      <c r="BF247" s="8">
        <v>98</v>
      </c>
      <c r="BG247" s="8">
        <v>106</v>
      </c>
      <c r="BH247" s="8">
        <v>112</v>
      </c>
      <c r="BI247" s="8">
        <v>119</v>
      </c>
      <c r="BJ247" s="8">
        <v>125</v>
      </c>
      <c r="BK247" s="8">
        <v>130</v>
      </c>
      <c r="BL247" s="8">
        <v>136</v>
      </c>
      <c r="BM247" s="8">
        <v>141</v>
      </c>
      <c r="BN247" s="8">
        <v>146</v>
      </c>
      <c r="BO247" s="8">
        <v>153</v>
      </c>
      <c r="BP247" s="8">
        <v>160</v>
      </c>
      <c r="BQ247" s="8">
        <v>167</v>
      </c>
      <c r="BR247" s="8">
        <v>173</v>
      </c>
      <c r="BS247" s="8">
        <v>177</v>
      </c>
      <c r="BT247" s="8">
        <v>180</v>
      </c>
      <c r="BU247" s="8">
        <v>180</v>
      </c>
      <c r="BV247" s="8">
        <v>181</v>
      </c>
      <c r="BW247" s="9">
        <v>125</v>
      </c>
      <c r="BX247" s="11">
        <f t="shared" si="65"/>
        <v>21</v>
      </c>
      <c r="BY247" s="11">
        <f t="shared" si="66"/>
        <v>12</v>
      </c>
      <c r="BZ247" s="11">
        <f t="shared" si="67"/>
        <v>9</v>
      </c>
      <c r="CA247" s="11">
        <f t="shared" si="68"/>
        <v>8</v>
      </c>
      <c r="CB247" s="11">
        <f t="shared" si="69"/>
        <v>6</v>
      </c>
      <c r="CC247" s="11">
        <f t="shared" si="70"/>
        <v>7</v>
      </c>
      <c r="CD247" s="11">
        <f t="shared" si="71"/>
        <v>6</v>
      </c>
      <c r="CE247" s="11">
        <f t="shared" si="72"/>
        <v>5</v>
      </c>
      <c r="CF247" s="11">
        <f t="shared" si="73"/>
        <v>6</v>
      </c>
      <c r="CG247" s="11">
        <f t="shared" si="74"/>
        <v>5</v>
      </c>
      <c r="CH247" s="11">
        <f t="shared" si="75"/>
        <v>5</v>
      </c>
      <c r="CI247" s="11">
        <f t="shared" si="76"/>
        <v>7</v>
      </c>
      <c r="CJ247" s="11">
        <f t="shared" si="77"/>
        <v>7</v>
      </c>
      <c r="CK247" s="11">
        <f t="shared" si="78"/>
        <v>7</v>
      </c>
      <c r="CL247" s="11">
        <f t="shared" si="79"/>
        <v>6</v>
      </c>
      <c r="CM247" s="11">
        <f t="shared" si="80"/>
        <v>4</v>
      </c>
      <c r="CN247" s="11">
        <f t="shared" si="81"/>
        <v>3</v>
      </c>
      <c r="CO247" s="11">
        <f t="shared" si="82"/>
        <v>0</v>
      </c>
      <c r="CP247" s="11">
        <f t="shared" si="83"/>
        <v>1</v>
      </c>
      <c r="CS247" s="8">
        <v>54</v>
      </c>
      <c r="CT247" s="8">
        <v>72</v>
      </c>
      <c r="CU247" s="8">
        <v>88</v>
      </c>
      <c r="CV247" s="8">
        <v>97</v>
      </c>
      <c r="CW247" s="8">
        <v>105</v>
      </c>
      <c r="CX247" s="8">
        <v>112</v>
      </c>
      <c r="CY247" s="8">
        <v>118</v>
      </c>
      <c r="CZ247" s="8">
        <v>124</v>
      </c>
      <c r="DA247" s="8">
        <v>130</v>
      </c>
      <c r="DB247" s="8">
        <v>136</v>
      </c>
      <c r="DC247" s="8">
        <v>142</v>
      </c>
      <c r="DD247" s="8">
        <v>149</v>
      </c>
      <c r="DE247" s="8">
        <v>155</v>
      </c>
      <c r="DF247" s="8">
        <v>161</v>
      </c>
      <c r="DG247" s="8">
        <v>164</v>
      </c>
      <c r="DH247" s="8">
        <v>166</v>
      </c>
      <c r="DI247" s="8">
        <v>167</v>
      </c>
      <c r="DJ247" s="8">
        <v>167</v>
      </c>
      <c r="DK247" s="8">
        <v>167</v>
      </c>
      <c r="DL247" s="8">
        <v>168</v>
      </c>
      <c r="DM247" s="8">
        <v>114</v>
      </c>
      <c r="DN247" s="6">
        <f>Tabela2[[#This Row],[1rok]]-Tabela2[[#This Row],[dlugosc_ur]]</f>
        <v>18</v>
      </c>
      <c r="DO247" s="14">
        <f>Tabela2[[#This Row],[2lata]]-Tabela2[[#This Row],[1rok]]</f>
        <v>16</v>
      </c>
      <c r="DP247" s="14">
        <f>Tabela2[[#This Row],[3lata]]-Tabela2[[#This Row],[2lata]]</f>
        <v>9</v>
      </c>
      <c r="DQ247" s="14">
        <f>Tabela2[[#This Row],[4lata]]-Tabela2[[#This Row],[3lata]]</f>
        <v>8</v>
      </c>
      <c r="DR247" s="14">
        <f>Tabela2[[#This Row],[5lat]]-Tabela2[[#This Row],[4lata]]</f>
        <v>7</v>
      </c>
      <c r="DS247" s="14">
        <f>Tabela2[[#This Row],[6lat]]-Tabela2[[#This Row],[5lat]]</f>
        <v>6</v>
      </c>
      <c r="DT247" s="14">
        <f>Tabela2[[#This Row],[7lat]]-Tabela2[[#This Row],[6lat]]</f>
        <v>6</v>
      </c>
      <c r="DU247" s="14">
        <f>Tabela2[[#This Row],[8lat]]-Tabela2[[#This Row],[7lat]]</f>
        <v>6</v>
      </c>
      <c r="DV247" s="14">
        <f>Tabela2[[#This Row],[9lat]]-Tabela2[[#This Row],[8lat]]</f>
        <v>6</v>
      </c>
      <c r="DW247" s="14">
        <f>Tabela2[[#This Row],[10lat]]-Tabela2[[#This Row],[9lat]]</f>
        <v>6</v>
      </c>
      <c r="DX247" s="14">
        <f>Tabela2[[#This Row],[11lat]]-Tabela2[[#This Row],[10lat]]</f>
        <v>7</v>
      </c>
      <c r="DY247" s="14">
        <f>Tabela2[[#This Row],[12lat]]-Tabela2[[#This Row],[11lat]]</f>
        <v>6</v>
      </c>
      <c r="DZ247" s="14">
        <f>Tabela2[[#This Row],[13lat]]-Tabela2[[#This Row],[12lat]]</f>
        <v>6</v>
      </c>
      <c r="EA247" s="14">
        <f>Tabela2[[#This Row],[14lat]]-Tabela2[[#This Row],[13lat]]</f>
        <v>3</v>
      </c>
      <c r="EB247" s="14">
        <f>Tabela2[[#This Row],[15lat]]-Tabela2[[#This Row],[14lat]]</f>
        <v>2</v>
      </c>
      <c r="EC247" s="14">
        <f>Tabela2[[#This Row],[16lat]]-Tabela2[[#This Row],[15lat]]</f>
        <v>1</v>
      </c>
      <c r="ED247" s="14">
        <f>Tabela2[[#This Row],[17 lat]]-Tabela2[[#This Row],[16lat]]</f>
        <v>0</v>
      </c>
      <c r="EE247" s="14">
        <f>Tabela2[[#This Row],[18lat]]-Tabela2[[#This Row],[17 lat]]</f>
        <v>0</v>
      </c>
      <c r="EF247" s="14">
        <f>Tabela2[[#This Row],[19lat]]-Tabela2[[#This Row],[18lat]]</f>
        <v>1</v>
      </c>
    </row>
    <row r="248" spans="1:136" x14ac:dyDescent="0.25">
      <c r="A248">
        <v>322</v>
      </c>
      <c r="B248" s="1" t="s">
        <v>22</v>
      </c>
      <c r="C248">
        <v>53</v>
      </c>
      <c r="D248">
        <v>71</v>
      </c>
      <c r="E248">
        <v>86</v>
      </c>
      <c r="F248">
        <v>95</v>
      </c>
      <c r="G248">
        <v>103</v>
      </c>
      <c r="H248">
        <v>110</v>
      </c>
      <c r="I248">
        <v>116</v>
      </c>
      <c r="J248">
        <v>122</v>
      </c>
      <c r="K248">
        <v>127</v>
      </c>
      <c r="L248">
        <v>133</v>
      </c>
      <c r="M248">
        <v>140</v>
      </c>
      <c r="N248">
        <v>146</v>
      </c>
      <c r="O248">
        <v>152</v>
      </c>
      <c r="P248">
        <v>158</v>
      </c>
      <c r="Q248">
        <v>161</v>
      </c>
      <c r="R248">
        <v>163</v>
      </c>
      <c r="S248">
        <v>164</v>
      </c>
      <c r="T248">
        <v>164</v>
      </c>
      <c r="U248">
        <v>164</v>
      </c>
      <c r="V248">
        <v>165</v>
      </c>
      <c r="W248">
        <f>wzrost[[#This Row],[19lat]]-wzrost[[#This Row],[dlugosc_ur]]</f>
        <v>112</v>
      </c>
      <c r="X248">
        <f>wzrost[[#This Row],[19lat]]-wzrost[[#This Row],[15lat]]</f>
        <v>2</v>
      </c>
      <c r="Y248">
        <f>IF(wzrost[[#This Row],[1rok]]&lt;=5,IF(wzrost[[#This Row],[plec]]="ch",1,0),0)</f>
        <v>0</v>
      </c>
      <c r="Z248" s="1"/>
      <c r="AA248" s="1"/>
      <c r="AB248" s="1" t="e">
        <f>_xlfn.PERCENTILE.INC(wzrost[1rok],5)</f>
        <v>#NUM!</v>
      </c>
      <c r="BC248" s="6">
        <v>57</v>
      </c>
      <c r="BD248" s="6">
        <v>78</v>
      </c>
      <c r="BE248" s="6">
        <v>90</v>
      </c>
      <c r="BF248" s="6">
        <v>99</v>
      </c>
      <c r="BG248" s="6">
        <v>106</v>
      </c>
      <c r="BH248" s="6">
        <v>113</v>
      </c>
      <c r="BI248" s="6">
        <v>119</v>
      </c>
      <c r="BJ248" s="6">
        <v>125</v>
      </c>
      <c r="BK248" s="6">
        <v>131</v>
      </c>
      <c r="BL248" s="6">
        <v>137</v>
      </c>
      <c r="BM248" s="6">
        <v>142</v>
      </c>
      <c r="BN248" s="6">
        <v>148</v>
      </c>
      <c r="BO248" s="6">
        <v>154</v>
      </c>
      <c r="BP248" s="6">
        <v>161</v>
      </c>
      <c r="BQ248" s="6">
        <v>168</v>
      </c>
      <c r="BR248" s="6">
        <v>174</v>
      </c>
      <c r="BS248" s="6">
        <v>178</v>
      </c>
      <c r="BT248" s="6">
        <v>181</v>
      </c>
      <c r="BU248" s="6">
        <v>182</v>
      </c>
      <c r="BV248" s="6">
        <v>182</v>
      </c>
      <c r="BW248" s="7">
        <v>125</v>
      </c>
      <c r="BX248" s="11">
        <f t="shared" si="65"/>
        <v>21</v>
      </c>
      <c r="BY248" s="11">
        <f t="shared" si="66"/>
        <v>12</v>
      </c>
      <c r="BZ248" s="11">
        <f t="shared" si="67"/>
        <v>9</v>
      </c>
      <c r="CA248" s="11">
        <f t="shared" si="68"/>
        <v>7</v>
      </c>
      <c r="CB248" s="11">
        <f t="shared" si="69"/>
        <v>7</v>
      </c>
      <c r="CC248" s="11">
        <f t="shared" si="70"/>
        <v>6</v>
      </c>
      <c r="CD248" s="11">
        <f t="shared" si="71"/>
        <v>6</v>
      </c>
      <c r="CE248" s="11">
        <f t="shared" si="72"/>
        <v>6</v>
      </c>
      <c r="CF248" s="11">
        <f t="shared" si="73"/>
        <v>6</v>
      </c>
      <c r="CG248" s="11">
        <f t="shared" si="74"/>
        <v>5</v>
      </c>
      <c r="CH248" s="11">
        <f t="shared" si="75"/>
        <v>6</v>
      </c>
      <c r="CI248" s="11">
        <f t="shared" si="76"/>
        <v>6</v>
      </c>
      <c r="CJ248" s="11">
        <f t="shared" si="77"/>
        <v>7</v>
      </c>
      <c r="CK248" s="11">
        <f t="shared" si="78"/>
        <v>7</v>
      </c>
      <c r="CL248" s="11">
        <f t="shared" si="79"/>
        <v>6</v>
      </c>
      <c r="CM248" s="11">
        <f t="shared" si="80"/>
        <v>4</v>
      </c>
      <c r="CN248" s="11">
        <f t="shared" si="81"/>
        <v>3</v>
      </c>
      <c r="CO248" s="11">
        <f t="shared" si="82"/>
        <v>1</v>
      </c>
      <c r="CP248" s="11">
        <f t="shared" si="83"/>
        <v>0</v>
      </c>
      <c r="CS248" s="6">
        <v>49</v>
      </c>
      <c r="CT248" s="6">
        <v>67</v>
      </c>
      <c r="CU248" s="6">
        <v>86</v>
      </c>
      <c r="CV248" s="6">
        <v>95</v>
      </c>
      <c r="CW248" s="6">
        <v>103</v>
      </c>
      <c r="CX248" s="6">
        <v>110</v>
      </c>
      <c r="CY248" s="6">
        <v>115</v>
      </c>
      <c r="CZ248" s="6">
        <v>121</v>
      </c>
      <c r="DA248" s="6">
        <v>127</v>
      </c>
      <c r="DB248" s="6">
        <v>133</v>
      </c>
      <c r="DC248" s="6">
        <v>139</v>
      </c>
      <c r="DD248" s="6">
        <v>145</v>
      </c>
      <c r="DE248" s="6">
        <v>151</v>
      </c>
      <c r="DF248" s="6">
        <v>157</v>
      </c>
      <c r="DG248" s="6">
        <v>160</v>
      </c>
      <c r="DH248" s="6">
        <v>162</v>
      </c>
      <c r="DI248" s="6">
        <v>163</v>
      </c>
      <c r="DJ248" s="6">
        <v>163</v>
      </c>
      <c r="DK248" s="6">
        <v>163</v>
      </c>
      <c r="DL248" s="6">
        <v>163</v>
      </c>
      <c r="DM248" s="6">
        <v>114</v>
      </c>
      <c r="DN248" s="6">
        <f>Tabela2[[#This Row],[1rok]]-Tabela2[[#This Row],[dlugosc_ur]]</f>
        <v>18</v>
      </c>
      <c r="DO248" s="14">
        <f>Tabela2[[#This Row],[2lata]]-Tabela2[[#This Row],[1rok]]</f>
        <v>19</v>
      </c>
      <c r="DP248" s="14">
        <f>Tabela2[[#This Row],[3lata]]-Tabela2[[#This Row],[2lata]]</f>
        <v>9</v>
      </c>
      <c r="DQ248" s="14">
        <f>Tabela2[[#This Row],[4lata]]-Tabela2[[#This Row],[3lata]]</f>
        <v>8</v>
      </c>
      <c r="DR248" s="14">
        <f>Tabela2[[#This Row],[5lat]]-Tabela2[[#This Row],[4lata]]</f>
        <v>7</v>
      </c>
      <c r="DS248" s="14">
        <f>Tabela2[[#This Row],[6lat]]-Tabela2[[#This Row],[5lat]]</f>
        <v>5</v>
      </c>
      <c r="DT248" s="14">
        <f>Tabela2[[#This Row],[7lat]]-Tabela2[[#This Row],[6lat]]</f>
        <v>6</v>
      </c>
      <c r="DU248" s="14">
        <f>Tabela2[[#This Row],[8lat]]-Tabela2[[#This Row],[7lat]]</f>
        <v>6</v>
      </c>
      <c r="DV248" s="14">
        <f>Tabela2[[#This Row],[9lat]]-Tabela2[[#This Row],[8lat]]</f>
        <v>6</v>
      </c>
      <c r="DW248" s="14">
        <f>Tabela2[[#This Row],[10lat]]-Tabela2[[#This Row],[9lat]]</f>
        <v>6</v>
      </c>
      <c r="DX248" s="14">
        <f>Tabela2[[#This Row],[11lat]]-Tabela2[[#This Row],[10lat]]</f>
        <v>6</v>
      </c>
      <c r="DY248" s="14">
        <f>Tabela2[[#This Row],[12lat]]-Tabela2[[#This Row],[11lat]]</f>
        <v>6</v>
      </c>
      <c r="DZ248" s="14">
        <f>Tabela2[[#This Row],[13lat]]-Tabela2[[#This Row],[12lat]]</f>
        <v>6</v>
      </c>
      <c r="EA248" s="14">
        <f>Tabela2[[#This Row],[14lat]]-Tabela2[[#This Row],[13lat]]</f>
        <v>3</v>
      </c>
      <c r="EB248" s="14">
        <f>Tabela2[[#This Row],[15lat]]-Tabela2[[#This Row],[14lat]]</f>
        <v>2</v>
      </c>
      <c r="EC248" s="14">
        <f>Tabela2[[#This Row],[16lat]]-Tabela2[[#This Row],[15lat]]</f>
        <v>1</v>
      </c>
      <c r="ED248" s="14">
        <f>Tabela2[[#This Row],[17 lat]]-Tabela2[[#This Row],[16lat]]</f>
        <v>0</v>
      </c>
      <c r="EE248" s="14">
        <f>Tabela2[[#This Row],[18lat]]-Tabela2[[#This Row],[17 lat]]</f>
        <v>0</v>
      </c>
      <c r="EF248" s="14">
        <f>Tabela2[[#This Row],[19lat]]-Tabela2[[#This Row],[18lat]]</f>
        <v>0</v>
      </c>
    </row>
    <row r="249" spans="1:136" x14ac:dyDescent="0.25">
      <c r="A249">
        <v>328</v>
      </c>
      <c r="B249" s="1" t="s">
        <v>22</v>
      </c>
      <c r="C249">
        <v>56</v>
      </c>
      <c r="D249">
        <v>73</v>
      </c>
      <c r="E249">
        <v>88</v>
      </c>
      <c r="F249">
        <v>98</v>
      </c>
      <c r="G249">
        <v>106</v>
      </c>
      <c r="H249">
        <v>112</v>
      </c>
      <c r="I249">
        <v>118</v>
      </c>
      <c r="J249">
        <v>124</v>
      </c>
      <c r="K249">
        <v>130</v>
      </c>
      <c r="L249">
        <v>136</v>
      </c>
      <c r="M249">
        <v>143</v>
      </c>
      <c r="N249">
        <v>149</v>
      </c>
      <c r="O249">
        <v>156</v>
      </c>
      <c r="P249">
        <v>161</v>
      </c>
      <c r="Q249">
        <v>165</v>
      </c>
      <c r="R249">
        <v>167</v>
      </c>
      <c r="S249">
        <v>167</v>
      </c>
      <c r="T249">
        <v>168</v>
      </c>
      <c r="U249">
        <v>168</v>
      </c>
      <c r="V249">
        <v>168</v>
      </c>
      <c r="W249">
        <f>wzrost[[#This Row],[19lat]]-wzrost[[#This Row],[dlugosc_ur]]</f>
        <v>112</v>
      </c>
      <c r="X249">
        <f>wzrost[[#This Row],[19lat]]-wzrost[[#This Row],[15lat]]</f>
        <v>1</v>
      </c>
      <c r="Y249">
        <f>IF(wzrost[[#This Row],[1rok]]&lt;=5,IF(wzrost[[#This Row],[plec]]="ch",1,0),0)</f>
        <v>0</v>
      </c>
      <c r="Z249" s="1"/>
      <c r="AA249" s="1"/>
      <c r="AB249" s="1" t="e">
        <f>_xlfn.PERCENTILE.INC(wzrost[1rok],5)</f>
        <v>#NUM!</v>
      </c>
      <c r="BC249" s="8">
        <v>54</v>
      </c>
      <c r="BD249" s="8">
        <v>75</v>
      </c>
      <c r="BE249" s="8">
        <v>88</v>
      </c>
      <c r="BF249" s="8">
        <v>97</v>
      </c>
      <c r="BG249" s="8">
        <v>105</v>
      </c>
      <c r="BH249" s="8">
        <v>111</v>
      </c>
      <c r="BI249" s="8">
        <v>118</v>
      </c>
      <c r="BJ249" s="8">
        <v>123</v>
      </c>
      <c r="BK249" s="8">
        <v>129</v>
      </c>
      <c r="BL249" s="8">
        <v>134</v>
      </c>
      <c r="BM249" s="8">
        <v>140</v>
      </c>
      <c r="BN249" s="8">
        <v>145</v>
      </c>
      <c r="BO249" s="8">
        <v>151</v>
      </c>
      <c r="BP249" s="8">
        <v>158</v>
      </c>
      <c r="BQ249" s="8">
        <v>166</v>
      </c>
      <c r="BR249" s="8">
        <v>171</v>
      </c>
      <c r="BS249" s="8">
        <v>175</v>
      </c>
      <c r="BT249" s="8">
        <v>178</v>
      </c>
      <c r="BU249" s="8">
        <v>179</v>
      </c>
      <c r="BV249" s="8">
        <v>179</v>
      </c>
      <c r="BW249" s="9">
        <v>125</v>
      </c>
      <c r="BX249" s="11">
        <f t="shared" si="65"/>
        <v>21</v>
      </c>
      <c r="BY249" s="11">
        <f t="shared" si="66"/>
        <v>13</v>
      </c>
      <c r="BZ249" s="11">
        <f t="shared" si="67"/>
        <v>9</v>
      </c>
      <c r="CA249" s="11">
        <f t="shared" si="68"/>
        <v>8</v>
      </c>
      <c r="CB249" s="11">
        <f t="shared" si="69"/>
        <v>6</v>
      </c>
      <c r="CC249" s="11">
        <f t="shared" si="70"/>
        <v>7</v>
      </c>
      <c r="CD249" s="11">
        <f t="shared" si="71"/>
        <v>5</v>
      </c>
      <c r="CE249" s="11">
        <f t="shared" si="72"/>
        <v>6</v>
      </c>
      <c r="CF249" s="11">
        <f t="shared" si="73"/>
        <v>5</v>
      </c>
      <c r="CG249" s="11">
        <f t="shared" si="74"/>
        <v>6</v>
      </c>
      <c r="CH249" s="11">
        <f t="shared" si="75"/>
        <v>5</v>
      </c>
      <c r="CI249" s="11">
        <f t="shared" si="76"/>
        <v>6</v>
      </c>
      <c r="CJ249" s="11">
        <f t="shared" si="77"/>
        <v>7</v>
      </c>
      <c r="CK249" s="11">
        <f t="shared" si="78"/>
        <v>8</v>
      </c>
      <c r="CL249" s="11">
        <f t="shared" si="79"/>
        <v>5</v>
      </c>
      <c r="CM249" s="11">
        <f t="shared" si="80"/>
        <v>4</v>
      </c>
      <c r="CN249" s="11">
        <f t="shared" si="81"/>
        <v>3</v>
      </c>
      <c r="CO249" s="11">
        <f t="shared" si="82"/>
        <v>1</v>
      </c>
      <c r="CP249" s="11">
        <f t="shared" si="83"/>
        <v>0</v>
      </c>
      <c r="CS249" s="8">
        <v>50</v>
      </c>
      <c r="CT249" s="8">
        <v>68</v>
      </c>
      <c r="CU249" s="8">
        <v>86</v>
      </c>
      <c r="CV249" s="8">
        <v>95</v>
      </c>
      <c r="CW249" s="8">
        <v>103</v>
      </c>
      <c r="CX249" s="8">
        <v>110</v>
      </c>
      <c r="CY249" s="8">
        <v>116</v>
      </c>
      <c r="CZ249" s="8">
        <v>121</v>
      </c>
      <c r="DA249" s="8">
        <v>127</v>
      </c>
      <c r="DB249" s="8">
        <v>133</v>
      </c>
      <c r="DC249" s="8">
        <v>139</v>
      </c>
      <c r="DD249" s="8">
        <v>145</v>
      </c>
      <c r="DE249" s="8">
        <v>152</v>
      </c>
      <c r="DF249" s="8">
        <v>157</v>
      </c>
      <c r="DG249" s="8">
        <v>160</v>
      </c>
      <c r="DH249" s="8">
        <v>162</v>
      </c>
      <c r="DI249" s="8">
        <v>163</v>
      </c>
      <c r="DJ249" s="8">
        <v>163</v>
      </c>
      <c r="DK249" s="8">
        <v>164</v>
      </c>
      <c r="DL249" s="8">
        <v>164</v>
      </c>
      <c r="DM249" s="8">
        <v>114</v>
      </c>
      <c r="DN249" s="6">
        <f>Tabela2[[#This Row],[1rok]]-Tabela2[[#This Row],[dlugosc_ur]]</f>
        <v>18</v>
      </c>
      <c r="DO249" s="14">
        <f>Tabela2[[#This Row],[2lata]]-Tabela2[[#This Row],[1rok]]</f>
        <v>18</v>
      </c>
      <c r="DP249" s="14">
        <f>Tabela2[[#This Row],[3lata]]-Tabela2[[#This Row],[2lata]]</f>
        <v>9</v>
      </c>
      <c r="DQ249" s="14">
        <f>Tabela2[[#This Row],[4lata]]-Tabela2[[#This Row],[3lata]]</f>
        <v>8</v>
      </c>
      <c r="DR249" s="14">
        <f>Tabela2[[#This Row],[5lat]]-Tabela2[[#This Row],[4lata]]</f>
        <v>7</v>
      </c>
      <c r="DS249" s="14">
        <f>Tabela2[[#This Row],[6lat]]-Tabela2[[#This Row],[5lat]]</f>
        <v>6</v>
      </c>
      <c r="DT249" s="14">
        <f>Tabela2[[#This Row],[7lat]]-Tabela2[[#This Row],[6lat]]</f>
        <v>5</v>
      </c>
      <c r="DU249" s="14">
        <f>Tabela2[[#This Row],[8lat]]-Tabela2[[#This Row],[7lat]]</f>
        <v>6</v>
      </c>
      <c r="DV249" s="14">
        <f>Tabela2[[#This Row],[9lat]]-Tabela2[[#This Row],[8lat]]</f>
        <v>6</v>
      </c>
      <c r="DW249" s="14">
        <f>Tabela2[[#This Row],[10lat]]-Tabela2[[#This Row],[9lat]]</f>
        <v>6</v>
      </c>
      <c r="DX249" s="14">
        <f>Tabela2[[#This Row],[11lat]]-Tabela2[[#This Row],[10lat]]</f>
        <v>6</v>
      </c>
      <c r="DY249" s="14">
        <f>Tabela2[[#This Row],[12lat]]-Tabela2[[#This Row],[11lat]]</f>
        <v>7</v>
      </c>
      <c r="DZ249" s="14">
        <f>Tabela2[[#This Row],[13lat]]-Tabela2[[#This Row],[12lat]]</f>
        <v>5</v>
      </c>
      <c r="EA249" s="14">
        <f>Tabela2[[#This Row],[14lat]]-Tabela2[[#This Row],[13lat]]</f>
        <v>3</v>
      </c>
      <c r="EB249" s="14">
        <f>Tabela2[[#This Row],[15lat]]-Tabela2[[#This Row],[14lat]]</f>
        <v>2</v>
      </c>
      <c r="EC249" s="14">
        <f>Tabela2[[#This Row],[16lat]]-Tabela2[[#This Row],[15lat]]</f>
        <v>1</v>
      </c>
      <c r="ED249" s="14">
        <f>Tabela2[[#This Row],[17 lat]]-Tabela2[[#This Row],[16lat]]</f>
        <v>0</v>
      </c>
      <c r="EE249" s="14">
        <f>Tabela2[[#This Row],[18lat]]-Tabela2[[#This Row],[17 lat]]</f>
        <v>1</v>
      </c>
      <c r="EF249" s="14">
        <f>Tabela2[[#This Row],[19lat]]-Tabela2[[#This Row],[18lat]]</f>
        <v>0</v>
      </c>
    </row>
    <row r="250" spans="1:136" x14ac:dyDescent="0.25">
      <c r="A250">
        <v>334</v>
      </c>
      <c r="B250" s="1" t="s">
        <v>22</v>
      </c>
      <c r="C250">
        <v>49</v>
      </c>
      <c r="D250">
        <v>67</v>
      </c>
      <c r="E250">
        <v>85</v>
      </c>
      <c r="F250">
        <v>94</v>
      </c>
      <c r="G250">
        <v>101</v>
      </c>
      <c r="H250">
        <v>108</v>
      </c>
      <c r="I250">
        <v>113</v>
      </c>
      <c r="J250">
        <v>119</v>
      </c>
      <c r="K250">
        <v>124</v>
      </c>
      <c r="L250">
        <v>130</v>
      </c>
      <c r="M250">
        <v>136</v>
      </c>
      <c r="N250">
        <v>143</v>
      </c>
      <c r="O250">
        <v>149</v>
      </c>
      <c r="P250">
        <v>154</v>
      </c>
      <c r="Q250">
        <v>158</v>
      </c>
      <c r="R250">
        <v>160</v>
      </c>
      <c r="S250">
        <v>161</v>
      </c>
      <c r="T250">
        <v>161</v>
      </c>
      <c r="U250">
        <v>161</v>
      </c>
      <c r="V250">
        <v>161</v>
      </c>
      <c r="W250">
        <f>wzrost[[#This Row],[19lat]]-wzrost[[#This Row],[dlugosc_ur]]</f>
        <v>112</v>
      </c>
      <c r="X250">
        <f>wzrost[[#This Row],[19lat]]-wzrost[[#This Row],[15lat]]</f>
        <v>1</v>
      </c>
      <c r="Y250">
        <f>IF(wzrost[[#This Row],[1rok]]&lt;=5,IF(wzrost[[#This Row],[plec]]="ch",1,0),0)</f>
        <v>0</v>
      </c>
      <c r="Z250" s="1"/>
      <c r="AA250" s="1"/>
      <c r="AB250" s="1" t="e">
        <f>_xlfn.PERCENTILE.INC(wzrost[1rok],5)</f>
        <v>#NUM!</v>
      </c>
      <c r="BC250" s="6">
        <v>54</v>
      </c>
      <c r="BD250" s="6">
        <v>75</v>
      </c>
      <c r="BE250" s="6">
        <v>88</v>
      </c>
      <c r="BF250" s="6">
        <v>97</v>
      </c>
      <c r="BG250" s="6">
        <v>105</v>
      </c>
      <c r="BH250" s="6">
        <v>111</v>
      </c>
      <c r="BI250" s="6">
        <v>118</v>
      </c>
      <c r="BJ250" s="6">
        <v>123</v>
      </c>
      <c r="BK250" s="6">
        <v>129</v>
      </c>
      <c r="BL250" s="6">
        <v>134</v>
      </c>
      <c r="BM250" s="6">
        <v>140</v>
      </c>
      <c r="BN250" s="6">
        <v>145</v>
      </c>
      <c r="BO250" s="6">
        <v>151</v>
      </c>
      <c r="BP250" s="6">
        <v>158</v>
      </c>
      <c r="BQ250" s="6">
        <v>166</v>
      </c>
      <c r="BR250" s="6">
        <v>171</v>
      </c>
      <c r="BS250" s="6">
        <v>175</v>
      </c>
      <c r="BT250" s="6">
        <v>178</v>
      </c>
      <c r="BU250" s="6">
        <v>179</v>
      </c>
      <c r="BV250" s="6">
        <v>179</v>
      </c>
      <c r="BW250" s="7">
        <v>125</v>
      </c>
      <c r="BX250" s="11">
        <f t="shared" si="65"/>
        <v>21</v>
      </c>
      <c r="BY250" s="11">
        <f t="shared" si="66"/>
        <v>13</v>
      </c>
      <c r="BZ250" s="11">
        <f t="shared" si="67"/>
        <v>9</v>
      </c>
      <c r="CA250" s="11">
        <f t="shared" si="68"/>
        <v>8</v>
      </c>
      <c r="CB250" s="11">
        <f t="shared" si="69"/>
        <v>6</v>
      </c>
      <c r="CC250" s="11">
        <f t="shared" si="70"/>
        <v>7</v>
      </c>
      <c r="CD250" s="11">
        <f t="shared" si="71"/>
        <v>5</v>
      </c>
      <c r="CE250" s="11">
        <f t="shared" si="72"/>
        <v>6</v>
      </c>
      <c r="CF250" s="11">
        <f t="shared" si="73"/>
        <v>5</v>
      </c>
      <c r="CG250" s="11">
        <f t="shared" si="74"/>
        <v>6</v>
      </c>
      <c r="CH250" s="11">
        <f t="shared" si="75"/>
        <v>5</v>
      </c>
      <c r="CI250" s="11">
        <f t="shared" si="76"/>
        <v>6</v>
      </c>
      <c r="CJ250" s="11">
        <f t="shared" si="77"/>
        <v>7</v>
      </c>
      <c r="CK250" s="11">
        <f t="shared" si="78"/>
        <v>8</v>
      </c>
      <c r="CL250" s="11">
        <f t="shared" si="79"/>
        <v>5</v>
      </c>
      <c r="CM250" s="11">
        <f t="shared" si="80"/>
        <v>4</v>
      </c>
      <c r="CN250" s="11">
        <f t="shared" si="81"/>
        <v>3</v>
      </c>
      <c r="CO250" s="11">
        <f t="shared" si="82"/>
        <v>1</v>
      </c>
      <c r="CP250" s="11">
        <f t="shared" si="83"/>
        <v>0</v>
      </c>
      <c r="CS250" s="6">
        <v>58</v>
      </c>
      <c r="CT250" s="6">
        <v>75</v>
      </c>
      <c r="CU250" s="6">
        <v>90</v>
      </c>
      <c r="CV250" s="6">
        <v>100</v>
      </c>
      <c r="CW250" s="6">
        <v>108</v>
      </c>
      <c r="CX250" s="6">
        <v>116</v>
      </c>
      <c r="CY250" s="6">
        <v>122</v>
      </c>
      <c r="CZ250" s="6">
        <v>128</v>
      </c>
      <c r="DA250" s="6">
        <v>134</v>
      </c>
      <c r="DB250" s="6">
        <v>141</v>
      </c>
      <c r="DC250" s="6">
        <v>147</v>
      </c>
      <c r="DD250" s="6">
        <v>154</v>
      </c>
      <c r="DE250" s="6">
        <v>160</v>
      </c>
      <c r="DF250" s="6">
        <v>166</v>
      </c>
      <c r="DG250" s="6">
        <v>169</v>
      </c>
      <c r="DH250" s="6">
        <v>171</v>
      </c>
      <c r="DI250" s="6">
        <v>172</v>
      </c>
      <c r="DJ250" s="6">
        <v>172</v>
      </c>
      <c r="DK250" s="6">
        <v>172</v>
      </c>
      <c r="DL250" s="6">
        <v>172</v>
      </c>
      <c r="DM250" s="6">
        <v>114</v>
      </c>
      <c r="DN250" s="6">
        <f>Tabela2[[#This Row],[1rok]]-Tabela2[[#This Row],[dlugosc_ur]]</f>
        <v>17</v>
      </c>
      <c r="DO250" s="14">
        <f>Tabela2[[#This Row],[2lata]]-Tabela2[[#This Row],[1rok]]</f>
        <v>15</v>
      </c>
      <c r="DP250" s="14">
        <f>Tabela2[[#This Row],[3lata]]-Tabela2[[#This Row],[2lata]]</f>
        <v>10</v>
      </c>
      <c r="DQ250" s="14">
        <f>Tabela2[[#This Row],[4lata]]-Tabela2[[#This Row],[3lata]]</f>
        <v>8</v>
      </c>
      <c r="DR250" s="14">
        <f>Tabela2[[#This Row],[5lat]]-Tabela2[[#This Row],[4lata]]</f>
        <v>8</v>
      </c>
      <c r="DS250" s="14">
        <f>Tabela2[[#This Row],[6lat]]-Tabela2[[#This Row],[5lat]]</f>
        <v>6</v>
      </c>
      <c r="DT250" s="14">
        <f>Tabela2[[#This Row],[7lat]]-Tabela2[[#This Row],[6lat]]</f>
        <v>6</v>
      </c>
      <c r="DU250" s="14">
        <f>Tabela2[[#This Row],[8lat]]-Tabela2[[#This Row],[7lat]]</f>
        <v>6</v>
      </c>
      <c r="DV250" s="14">
        <f>Tabela2[[#This Row],[9lat]]-Tabela2[[#This Row],[8lat]]</f>
        <v>7</v>
      </c>
      <c r="DW250" s="14">
        <f>Tabela2[[#This Row],[10lat]]-Tabela2[[#This Row],[9lat]]</f>
        <v>6</v>
      </c>
      <c r="DX250" s="14">
        <f>Tabela2[[#This Row],[11lat]]-Tabela2[[#This Row],[10lat]]</f>
        <v>7</v>
      </c>
      <c r="DY250" s="14">
        <f>Tabela2[[#This Row],[12lat]]-Tabela2[[#This Row],[11lat]]</f>
        <v>6</v>
      </c>
      <c r="DZ250" s="14">
        <f>Tabela2[[#This Row],[13lat]]-Tabela2[[#This Row],[12lat]]</f>
        <v>6</v>
      </c>
      <c r="EA250" s="14">
        <f>Tabela2[[#This Row],[14lat]]-Tabela2[[#This Row],[13lat]]</f>
        <v>3</v>
      </c>
      <c r="EB250" s="14">
        <f>Tabela2[[#This Row],[15lat]]-Tabela2[[#This Row],[14lat]]</f>
        <v>2</v>
      </c>
      <c r="EC250" s="14">
        <f>Tabela2[[#This Row],[16lat]]-Tabela2[[#This Row],[15lat]]</f>
        <v>1</v>
      </c>
      <c r="ED250" s="14">
        <f>Tabela2[[#This Row],[17 lat]]-Tabela2[[#This Row],[16lat]]</f>
        <v>0</v>
      </c>
      <c r="EE250" s="14">
        <f>Tabela2[[#This Row],[18lat]]-Tabela2[[#This Row],[17 lat]]</f>
        <v>0</v>
      </c>
      <c r="EF250" s="14">
        <f>Tabela2[[#This Row],[19lat]]-Tabela2[[#This Row],[18lat]]</f>
        <v>0</v>
      </c>
    </row>
    <row r="251" spans="1:136" x14ac:dyDescent="0.25">
      <c r="A251">
        <v>339</v>
      </c>
      <c r="B251" s="1" t="s">
        <v>22</v>
      </c>
      <c r="C251">
        <v>47</v>
      </c>
      <c r="D251">
        <v>66</v>
      </c>
      <c r="E251">
        <v>84</v>
      </c>
      <c r="F251">
        <v>93</v>
      </c>
      <c r="G251">
        <v>100</v>
      </c>
      <c r="H251">
        <v>106</v>
      </c>
      <c r="I251">
        <v>112</v>
      </c>
      <c r="J251">
        <v>117</v>
      </c>
      <c r="K251">
        <v>123</v>
      </c>
      <c r="L251">
        <v>128</v>
      </c>
      <c r="M251">
        <v>134</v>
      </c>
      <c r="N251">
        <v>141</v>
      </c>
      <c r="O251">
        <v>147</v>
      </c>
      <c r="P251">
        <v>152</v>
      </c>
      <c r="Q251">
        <v>155</v>
      </c>
      <c r="R251">
        <v>157</v>
      </c>
      <c r="S251">
        <v>158</v>
      </c>
      <c r="T251">
        <v>159</v>
      </c>
      <c r="U251">
        <v>159</v>
      </c>
      <c r="V251">
        <v>159</v>
      </c>
      <c r="W251">
        <f>wzrost[[#This Row],[19lat]]-wzrost[[#This Row],[dlugosc_ur]]</f>
        <v>112</v>
      </c>
      <c r="X251">
        <f>wzrost[[#This Row],[19lat]]-wzrost[[#This Row],[15lat]]</f>
        <v>2</v>
      </c>
      <c r="Y251">
        <f>IF(wzrost[[#This Row],[1rok]]&lt;=5,IF(wzrost[[#This Row],[plec]]="ch",1,0),0)</f>
        <v>0</v>
      </c>
      <c r="Z251" s="1"/>
      <c r="AA251" s="1"/>
      <c r="AB251" s="1" t="e">
        <f>_xlfn.PERCENTILE.INC(wzrost[1rok],5)</f>
        <v>#NUM!</v>
      </c>
      <c r="BC251" s="8">
        <v>51</v>
      </c>
      <c r="BD251" s="8">
        <v>73</v>
      </c>
      <c r="BE251" s="8">
        <v>86</v>
      </c>
      <c r="BF251" s="8">
        <v>95</v>
      </c>
      <c r="BG251" s="8">
        <v>103</v>
      </c>
      <c r="BH251" s="8">
        <v>109</v>
      </c>
      <c r="BI251" s="8">
        <v>115</v>
      </c>
      <c r="BJ251" s="8">
        <v>121</v>
      </c>
      <c r="BK251" s="8">
        <v>127</v>
      </c>
      <c r="BL251" s="8">
        <v>132</v>
      </c>
      <c r="BM251" s="8">
        <v>137</v>
      </c>
      <c r="BN251" s="8">
        <v>142</v>
      </c>
      <c r="BO251" s="8">
        <v>148</v>
      </c>
      <c r="BP251" s="8">
        <v>155</v>
      </c>
      <c r="BQ251" s="8">
        <v>163</v>
      </c>
      <c r="BR251" s="8">
        <v>168</v>
      </c>
      <c r="BS251" s="8">
        <v>172</v>
      </c>
      <c r="BT251" s="8">
        <v>175</v>
      </c>
      <c r="BU251" s="8">
        <v>175</v>
      </c>
      <c r="BV251" s="8">
        <v>176</v>
      </c>
      <c r="BW251" s="9">
        <v>125</v>
      </c>
      <c r="BX251" s="11">
        <f t="shared" si="65"/>
        <v>22</v>
      </c>
      <c r="BY251" s="11">
        <f t="shared" si="66"/>
        <v>13</v>
      </c>
      <c r="BZ251" s="11">
        <f t="shared" si="67"/>
        <v>9</v>
      </c>
      <c r="CA251" s="11">
        <f t="shared" si="68"/>
        <v>8</v>
      </c>
      <c r="CB251" s="11">
        <f t="shared" si="69"/>
        <v>6</v>
      </c>
      <c r="CC251" s="11">
        <f t="shared" si="70"/>
        <v>6</v>
      </c>
      <c r="CD251" s="11">
        <f t="shared" si="71"/>
        <v>6</v>
      </c>
      <c r="CE251" s="11">
        <f t="shared" si="72"/>
        <v>6</v>
      </c>
      <c r="CF251" s="11">
        <f t="shared" si="73"/>
        <v>5</v>
      </c>
      <c r="CG251" s="11">
        <f t="shared" si="74"/>
        <v>5</v>
      </c>
      <c r="CH251" s="11">
        <f t="shared" si="75"/>
        <v>5</v>
      </c>
      <c r="CI251" s="11">
        <f t="shared" si="76"/>
        <v>6</v>
      </c>
      <c r="CJ251" s="11">
        <f t="shared" si="77"/>
        <v>7</v>
      </c>
      <c r="CK251" s="11">
        <f t="shared" si="78"/>
        <v>8</v>
      </c>
      <c r="CL251" s="11">
        <f t="shared" si="79"/>
        <v>5</v>
      </c>
      <c r="CM251" s="11">
        <f t="shared" si="80"/>
        <v>4</v>
      </c>
      <c r="CN251" s="11">
        <f t="shared" si="81"/>
        <v>3</v>
      </c>
      <c r="CO251" s="11">
        <f t="shared" si="82"/>
        <v>0</v>
      </c>
      <c r="CP251" s="11">
        <f t="shared" si="83"/>
        <v>1</v>
      </c>
      <c r="CS251" s="8">
        <v>52</v>
      </c>
      <c r="CT251" s="8">
        <v>70</v>
      </c>
      <c r="CU251" s="8">
        <v>87</v>
      </c>
      <c r="CV251" s="8">
        <v>96</v>
      </c>
      <c r="CW251" s="8">
        <v>104</v>
      </c>
      <c r="CX251" s="8">
        <v>111</v>
      </c>
      <c r="CY251" s="8">
        <v>117</v>
      </c>
      <c r="CZ251" s="8">
        <v>122</v>
      </c>
      <c r="DA251" s="8">
        <v>128</v>
      </c>
      <c r="DB251" s="8">
        <v>134</v>
      </c>
      <c r="DC251" s="8">
        <v>141</v>
      </c>
      <c r="DD251" s="8">
        <v>147</v>
      </c>
      <c r="DE251" s="8">
        <v>153</v>
      </c>
      <c r="DF251" s="8">
        <v>159</v>
      </c>
      <c r="DG251" s="8">
        <v>162</v>
      </c>
      <c r="DH251" s="8">
        <v>164</v>
      </c>
      <c r="DI251" s="8">
        <v>165</v>
      </c>
      <c r="DJ251" s="8">
        <v>165</v>
      </c>
      <c r="DK251" s="8">
        <v>165</v>
      </c>
      <c r="DL251" s="8">
        <v>166</v>
      </c>
      <c r="DM251" s="8">
        <v>114</v>
      </c>
      <c r="DN251" s="6">
        <f>Tabela2[[#This Row],[1rok]]-Tabela2[[#This Row],[dlugosc_ur]]</f>
        <v>18</v>
      </c>
      <c r="DO251" s="14">
        <f>Tabela2[[#This Row],[2lata]]-Tabela2[[#This Row],[1rok]]</f>
        <v>17</v>
      </c>
      <c r="DP251" s="14">
        <f>Tabela2[[#This Row],[3lata]]-Tabela2[[#This Row],[2lata]]</f>
        <v>9</v>
      </c>
      <c r="DQ251" s="14">
        <f>Tabela2[[#This Row],[4lata]]-Tabela2[[#This Row],[3lata]]</f>
        <v>8</v>
      </c>
      <c r="DR251" s="14">
        <f>Tabela2[[#This Row],[5lat]]-Tabela2[[#This Row],[4lata]]</f>
        <v>7</v>
      </c>
      <c r="DS251" s="14">
        <f>Tabela2[[#This Row],[6lat]]-Tabela2[[#This Row],[5lat]]</f>
        <v>6</v>
      </c>
      <c r="DT251" s="14">
        <f>Tabela2[[#This Row],[7lat]]-Tabela2[[#This Row],[6lat]]</f>
        <v>5</v>
      </c>
      <c r="DU251" s="14">
        <f>Tabela2[[#This Row],[8lat]]-Tabela2[[#This Row],[7lat]]</f>
        <v>6</v>
      </c>
      <c r="DV251" s="14">
        <f>Tabela2[[#This Row],[9lat]]-Tabela2[[#This Row],[8lat]]</f>
        <v>6</v>
      </c>
      <c r="DW251" s="14">
        <f>Tabela2[[#This Row],[10lat]]-Tabela2[[#This Row],[9lat]]</f>
        <v>7</v>
      </c>
      <c r="DX251" s="14">
        <f>Tabela2[[#This Row],[11lat]]-Tabela2[[#This Row],[10lat]]</f>
        <v>6</v>
      </c>
      <c r="DY251" s="14">
        <f>Tabela2[[#This Row],[12lat]]-Tabela2[[#This Row],[11lat]]</f>
        <v>6</v>
      </c>
      <c r="DZ251" s="14">
        <f>Tabela2[[#This Row],[13lat]]-Tabela2[[#This Row],[12lat]]</f>
        <v>6</v>
      </c>
      <c r="EA251" s="14">
        <f>Tabela2[[#This Row],[14lat]]-Tabela2[[#This Row],[13lat]]</f>
        <v>3</v>
      </c>
      <c r="EB251" s="14">
        <f>Tabela2[[#This Row],[15lat]]-Tabela2[[#This Row],[14lat]]</f>
        <v>2</v>
      </c>
      <c r="EC251" s="14">
        <f>Tabela2[[#This Row],[16lat]]-Tabela2[[#This Row],[15lat]]</f>
        <v>1</v>
      </c>
      <c r="ED251" s="14">
        <f>Tabela2[[#This Row],[17 lat]]-Tabela2[[#This Row],[16lat]]</f>
        <v>0</v>
      </c>
      <c r="EE251" s="14">
        <f>Tabela2[[#This Row],[18lat]]-Tabela2[[#This Row],[17 lat]]</f>
        <v>0</v>
      </c>
      <c r="EF251" s="14">
        <f>Tabela2[[#This Row],[19lat]]-Tabela2[[#This Row],[18lat]]</f>
        <v>1</v>
      </c>
    </row>
    <row r="252" spans="1:136" x14ac:dyDescent="0.25">
      <c r="A252">
        <v>373</v>
      </c>
      <c r="B252" s="1" t="s">
        <v>22</v>
      </c>
      <c r="C252">
        <v>48</v>
      </c>
      <c r="D252">
        <v>67</v>
      </c>
      <c r="E252">
        <v>84</v>
      </c>
      <c r="F252">
        <v>93</v>
      </c>
      <c r="G252">
        <v>100</v>
      </c>
      <c r="H252">
        <v>107</v>
      </c>
      <c r="I252">
        <v>112</v>
      </c>
      <c r="J252">
        <v>118</v>
      </c>
      <c r="K252">
        <v>123</v>
      </c>
      <c r="L252">
        <v>129</v>
      </c>
      <c r="M252">
        <v>135</v>
      </c>
      <c r="N252">
        <v>141</v>
      </c>
      <c r="O252">
        <v>147</v>
      </c>
      <c r="P252">
        <v>153</v>
      </c>
      <c r="Q252">
        <v>156</v>
      </c>
      <c r="R252">
        <v>158</v>
      </c>
      <c r="S252">
        <v>159</v>
      </c>
      <c r="T252">
        <v>159</v>
      </c>
      <c r="U252">
        <v>160</v>
      </c>
      <c r="V252">
        <v>160</v>
      </c>
      <c r="W252">
        <f>wzrost[[#This Row],[19lat]]-wzrost[[#This Row],[dlugosc_ur]]</f>
        <v>112</v>
      </c>
      <c r="X252">
        <f>wzrost[[#This Row],[19lat]]-wzrost[[#This Row],[15lat]]</f>
        <v>2</v>
      </c>
      <c r="Y252">
        <f>IF(wzrost[[#This Row],[1rok]]&lt;=5,IF(wzrost[[#This Row],[plec]]="ch",1,0),0)</f>
        <v>0</v>
      </c>
      <c r="Z252" s="1"/>
      <c r="AA252" s="1"/>
      <c r="AB252" s="1" t="e">
        <f>_xlfn.PERCENTILE.INC(wzrost[1rok],5)</f>
        <v>#NUM!</v>
      </c>
      <c r="BC252" s="6">
        <v>54</v>
      </c>
      <c r="BD252" s="6">
        <v>76</v>
      </c>
      <c r="BE252" s="6">
        <v>88</v>
      </c>
      <c r="BF252" s="6">
        <v>98</v>
      </c>
      <c r="BG252" s="6">
        <v>105</v>
      </c>
      <c r="BH252" s="6">
        <v>112</v>
      </c>
      <c r="BI252" s="6">
        <v>118</v>
      </c>
      <c r="BJ252" s="6">
        <v>124</v>
      </c>
      <c r="BK252" s="6">
        <v>129</v>
      </c>
      <c r="BL252" s="6">
        <v>135</v>
      </c>
      <c r="BM252" s="6">
        <v>140</v>
      </c>
      <c r="BN252" s="6">
        <v>145</v>
      </c>
      <c r="BO252" s="6">
        <v>151</v>
      </c>
      <c r="BP252" s="6">
        <v>158</v>
      </c>
      <c r="BQ252" s="6">
        <v>166</v>
      </c>
      <c r="BR252" s="6">
        <v>172</v>
      </c>
      <c r="BS252" s="6">
        <v>176</v>
      </c>
      <c r="BT252" s="6">
        <v>178</v>
      </c>
      <c r="BU252" s="6">
        <v>179</v>
      </c>
      <c r="BV252" s="6">
        <v>179</v>
      </c>
      <c r="BW252" s="7">
        <v>125</v>
      </c>
      <c r="BX252" s="11">
        <f t="shared" si="65"/>
        <v>22</v>
      </c>
      <c r="BY252" s="11">
        <f t="shared" si="66"/>
        <v>12</v>
      </c>
      <c r="BZ252" s="11">
        <f t="shared" si="67"/>
        <v>10</v>
      </c>
      <c r="CA252" s="11">
        <f t="shared" si="68"/>
        <v>7</v>
      </c>
      <c r="CB252" s="11">
        <f t="shared" si="69"/>
        <v>7</v>
      </c>
      <c r="CC252" s="11">
        <f t="shared" si="70"/>
        <v>6</v>
      </c>
      <c r="CD252" s="11">
        <f t="shared" si="71"/>
        <v>6</v>
      </c>
      <c r="CE252" s="11">
        <f t="shared" si="72"/>
        <v>5</v>
      </c>
      <c r="CF252" s="11">
        <f t="shared" si="73"/>
        <v>6</v>
      </c>
      <c r="CG252" s="11">
        <f t="shared" si="74"/>
        <v>5</v>
      </c>
      <c r="CH252" s="11">
        <f t="shared" si="75"/>
        <v>5</v>
      </c>
      <c r="CI252" s="11">
        <f t="shared" si="76"/>
        <v>6</v>
      </c>
      <c r="CJ252" s="11">
        <f t="shared" si="77"/>
        <v>7</v>
      </c>
      <c r="CK252" s="11">
        <f t="shared" si="78"/>
        <v>8</v>
      </c>
      <c r="CL252" s="11">
        <f t="shared" si="79"/>
        <v>6</v>
      </c>
      <c r="CM252" s="11">
        <f t="shared" si="80"/>
        <v>4</v>
      </c>
      <c r="CN252" s="11">
        <f t="shared" si="81"/>
        <v>2</v>
      </c>
      <c r="CO252" s="11">
        <f t="shared" si="82"/>
        <v>1</v>
      </c>
      <c r="CP252" s="11">
        <f t="shared" si="83"/>
        <v>0</v>
      </c>
      <c r="CS252" s="6">
        <v>49</v>
      </c>
      <c r="CT252" s="6">
        <v>67</v>
      </c>
      <c r="CU252" s="6">
        <v>85</v>
      </c>
      <c r="CV252" s="6">
        <v>95</v>
      </c>
      <c r="CW252" s="6">
        <v>102</v>
      </c>
      <c r="CX252" s="6">
        <v>109</v>
      </c>
      <c r="CY252" s="6">
        <v>115</v>
      </c>
      <c r="CZ252" s="6">
        <v>121</v>
      </c>
      <c r="DA252" s="6">
        <v>126</v>
      </c>
      <c r="DB252" s="6">
        <v>132</v>
      </c>
      <c r="DC252" s="6">
        <v>138</v>
      </c>
      <c r="DD252" s="6">
        <v>145</v>
      </c>
      <c r="DE252" s="6">
        <v>151</v>
      </c>
      <c r="DF252" s="6">
        <v>156</v>
      </c>
      <c r="DG252" s="6">
        <v>160</v>
      </c>
      <c r="DH252" s="6">
        <v>161</v>
      </c>
      <c r="DI252" s="6">
        <v>162</v>
      </c>
      <c r="DJ252" s="6">
        <v>163</v>
      </c>
      <c r="DK252" s="6">
        <v>163</v>
      </c>
      <c r="DL252" s="6">
        <v>163</v>
      </c>
      <c r="DM252" s="6">
        <v>114</v>
      </c>
      <c r="DN252" s="6">
        <f>Tabela2[[#This Row],[1rok]]-Tabela2[[#This Row],[dlugosc_ur]]</f>
        <v>18</v>
      </c>
      <c r="DO252" s="14">
        <f>Tabela2[[#This Row],[2lata]]-Tabela2[[#This Row],[1rok]]</f>
        <v>18</v>
      </c>
      <c r="DP252" s="14">
        <f>Tabela2[[#This Row],[3lata]]-Tabela2[[#This Row],[2lata]]</f>
        <v>10</v>
      </c>
      <c r="DQ252" s="14">
        <f>Tabela2[[#This Row],[4lata]]-Tabela2[[#This Row],[3lata]]</f>
        <v>7</v>
      </c>
      <c r="DR252" s="14">
        <f>Tabela2[[#This Row],[5lat]]-Tabela2[[#This Row],[4lata]]</f>
        <v>7</v>
      </c>
      <c r="DS252" s="14">
        <f>Tabela2[[#This Row],[6lat]]-Tabela2[[#This Row],[5lat]]</f>
        <v>6</v>
      </c>
      <c r="DT252" s="14">
        <f>Tabela2[[#This Row],[7lat]]-Tabela2[[#This Row],[6lat]]</f>
        <v>6</v>
      </c>
      <c r="DU252" s="14">
        <f>Tabela2[[#This Row],[8lat]]-Tabela2[[#This Row],[7lat]]</f>
        <v>5</v>
      </c>
      <c r="DV252" s="14">
        <f>Tabela2[[#This Row],[9lat]]-Tabela2[[#This Row],[8lat]]</f>
        <v>6</v>
      </c>
      <c r="DW252" s="14">
        <f>Tabela2[[#This Row],[10lat]]-Tabela2[[#This Row],[9lat]]</f>
        <v>6</v>
      </c>
      <c r="DX252" s="14">
        <f>Tabela2[[#This Row],[11lat]]-Tabela2[[#This Row],[10lat]]</f>
        <v>7</v>
      </c>
      <c r="DY252" s="14">
        <f>Tabela2[[#This Row],[12lat]]-Tabela2[[#This Row],[11lat]]</f>
        <v>6</v>
      </c>
      <c r="DZ252" s="14">
        <f>Tabela2[[#This Row],[13lat]]-Tabela2[[#This Row],[12lat]]</f>
        <v>5</v>
      </c>
      <c r="EA252" s="14">
        <f>Tabela2[[#This Row],[14lat]]-Tabela2[[#This Row],[13lat]]</f>
        <v>4</v>
      </c>
      <c r="EB252" s="14">
        <f>Tabela2[[#This Row],[15lat]]-Tabela2[[#This Row],[14lat]]</f>
        <v>1</v>
      </c>
      <c r="EC252" s="14">
        <f>Tabela2[[#This Row],[16lat]]-Tabela2[[#This Row],[15lat]]</f>
        <v>1</v>
      </c>
      <c r="ED252" s="14">
        <f>Tabela2[[#This Row],[17 lat]]-Tabela2[[#This Row],[16lat]]</f>
        <v>1</v>
      </c>
      <c r="EE252" s="14">
        <f>Tabela2[[#This Row],[18lat]]-Tabela2[[#This Row],[17 lat]]</f>
        <v>0</v>
      </c>
      <c r="EF252" s="14">
        <f>Tabela2[[#This Row],[19lat]]-Tabela2[[#This Row],[18lat]]</f>
        <v>0</v>
      </c>
    </row>
    <row r="253" spans="1:136" x14ac:dyDescent="0.25">
      <c r="A253">
        <v>378</v>
      </c>
      <c r="B253" s="1" t="s">
        <v>22</v>
      </c>
      <c r="C253">
        <v>53</v>
      </c>
      <c r="D253">
        <v>71</v>
      </c>
      <c r="E253">
        <v>86</v>
      </c>
      <c r="F253">
        <v>96</v>
      </c>
      <c r="G253">
        <v>104</v>
      </c>
      <c r="H253">
        <v>110</v>
      </c>
      <c r="I253">
        <v>116</v>
      </c>
      <c r="J253">
        <v>122</v>
      </c>
      <c r="K253">
        <v>128</v>
      </c>
      <c r="L253">
        <v>134</v>
      </c>
      <c r="M253">
        <v>140</v>
      </c>
      <c r="N253">
        <v>147</v>
      </c>
      <c r="O253">
        <v>153</v>
      </c>
      <c r="P253">
        <v>158</v>
      </c>
      <c r="Q253">
        <v>162</v>
      </c>
      <c r="R253">
        <v>163</v>
      </c>
      <c r="S253">
        <v>164</v>
      </c>
      <c r="T253">
        <v>165</v>
      </c>
      <c r="U253">
        <v>165</v>
      </c>
      <c r="V253">
        <v>165</v>
      </c>
      <c r="W253">
        <f>wzrost[[#This Row],[19lat]]-wzrost[[#This Row],[dlugosc_ur]]</f>
        <v>112</v>
      </c>
      <c r="X253">
        <f>wzrost[[#This Row],[19lat]]-wzrost[[#This Row],[15lat]]</f>
        <v>2</v>
      </c>
      <c r="Y253">
        <f>IF(wzrost[[#This Row],[1rok]]&lt;=5,IF(wzrost[[#This Row],[plec]]="ch",1,0),0)</f>
        <v>0</v>
      </c>
      <c r="Z253" s="1"/>
      <c r="AA253" s="1"/>
      <c r="AB253" s="1" t="e">
        <f>_xlfn.PERCENTILE.INC(wzrost[1rok],5)</f>
        <v>#NUM!</v>
      </c>
      <c r="BC253" s="8">
        <v>59</v>
      </c>
      <c r="BD253" s="8">
        <v>79</v>
      </c>
      <c r="BE253" s="8">
        <v>90</v>
      </c>
      <c r="BF253" s="8">
        <v>100</v>
      </c>
      <c r="BG253" s="8">
        <v>107</v>
      </c>
      <c r="BH253" s="8">
        <v>115</v>
      </c>
      <c r="BI253" s="8">
        <v>121</v>
      </c>
      <c r="BJ253" s="8">
        <v>127</v>
      </c>
      <c r="BK253" s="8">
        <v>133</v>
      </c>
      <c r="BL253" s="8">
        <v>139</v>
      </c>
      <c r="BM253" s="8">
        <v>144</v>
      </c>
      <c r="BN253" s="8">
        <v>150</v>
      </c>
      <c r="BO253" s="8">
        <v>156</v>
      </c>
      <c r="BP253" s="8">
        <v>163</v>
      </c>
      <c r="BQ253" s="8">
        <v>171</v>
      </c>
      <c r="BR253" s="8">
        <v>177</v>
      </c>
      <c r="BS253" s="8">
        <v>181</v>
      </c>
      <c r="BT253" s="8">
        <v>183</v>
      </c>
      <c r="BU253" s="8">
        <v>184</v>
      </c>
      <c r="BV253" s="8">
        <v>184</v>
      </c>
      <c r="BW253" s="9">
        <v>125</v>
      </c>
      <c r="BX253" s="11">
        <f t="shared" si="65"/>
        <v>20</v>
      </c>
      <c r="BY253" s="11">
        <f t="shared" si="66"/>
        <v>11</v>
      </c>
      <c r="BZ253" s="11">
        <f t="shared" si="67"/>
        <v>10</v>
      </c>
      <c r="CA253" s="11">
        <f t="shared" si="68"/>
        <v>7</v>
      </c>
      <c r="CB253" s="11">
        <f t="shared" si="69"/>
        <v>8</v>
      </c>
      <c r="CC253" s="11">
        <f t="shared" si="70"/>
        <v>6</v>
      </c>
      <c r="CD253" s="11">
        <f t="shared" si="71"/>
        <v>6</v>
      </c>
      <c r="CE253" s="11">
        <f t="shared" si="72"/>
        <v>6</v>
      </c>
      <c r="CF253" s="11">
        <f t="shared" si="73"/>
        <v>6</v>
      </c>
      <c r="CG253" s="11">
        <f t="shared" si="74"/>
        <v>5</v>
      </c>
      <c r="CH253" s="11">
        <f t="shared" si="75"/>
        <v>6</v>
      </c>
      <c r="CI253" s="11">
        <f t="shared" si="76"/>
        <v>6</v>
      </c>
      <c r="CJ253" s="11">
        <f t="shared" si="77"/>
        <v>7</v>
      </c>
      <c r="CK253" s="11">
        <f t="shared" si="78"/>
        <v>8</v>
      </c>
      <c r="CL253" s="11">
        <f t="shared" si="79"/>
        <v>6</v>
      </c>
      <c r="CM253" s="11">
        <f t="shared" si="80"/>
        <v>4</v>
      </c>
      <c r="CN253" s="11">
        <f t="shared" si="81"/>
        <v>2</v>
      </c>
      <c r="CO253" s="11">
        <f t="shared" si="82"/>
        <v>1</v>
      </c>
      <c r="CP253" s="11">
        <f t="shared" si="83"/>
        <v>0</v>
      </c>
      <c r="CS253" s="8">
        <v>54</v>
      </c>
      <c r="CT253" s="8">
        <v>72</v>
      </c>
      <c r="CU253" s="8">
        <v>88</v>
      </c>
      <c r="CV253" s="8">
        <v>98</v>
      </c>
      <c r="CW253" s="8">
        <v>106</v>
      </c>
      <c r="CX253" s="8">
        <v>112</v>
      </c>
      <c r="CY253" s="8">
        <v>118</v>
      </c>
      <c r="CZ253" s="8">
        <v>124</v>
      </c>
      <c r="DA253" s="8">
        <v>130</v>
      </c>
      <c r="DB253" s="8">
        <v>136</v>
      </c>
      <c r="DC253" s="8">
        <v>143</v>
      </c>
      <c r="DD253" s="8">
        <v>149</v>
      </c>
      <c r="DE253" s="8">
        <v>156</v>
      </c>
      <c r="DF253" s="8">
        <v>161</v>
      </c>
      <c r="DG253" s="8">
        <v>165</v>
      </c>
      <c r="DH253" s="8">
        <v>167</v>
      </c>
      <c r="DI253" s="8">
        <v>167</v>
      </c>
      <c r="DJ253" s="8">
        <v>168</v>
      </c>
      <c r="DK253" s="8">
        <v>168</v>
      </c>
      <c r="DL253" s="8">
        <v>168</v>
      </c>
      <c r="DM253" s="8">
        <v>114</v>
      </c>
      <c r="DN253" s="6">
        <f>Tabela2[[#This Row],[1rok]]-Tabela2[[#This Row],[dlugosc_ur]]</f>
        <v>18</v>
      </c>
      <c r="DO253" s="14">
        <f>Tabela2[[#This Row],[2lata]]-Tabela2[[#This Row],[1rok]]</f>
        <v>16</v>
      </c>
      <c r="DP253" s="14">
        <f>Tabela2[[#This Row],[3lata]]-Tabela2[[#This Row],[2lata]]</f>
        <v>10</v>
      </c>
      <c r="DQ253" s="14">
        <f>Tabela2[[#This Row],[4lata]]-Tabela2[[#This Row],[3lata]]</f>
        <v>8</v>
      </c>
      <c r="DR253" s="14">
        <f>Tabela2[[#This Row],[5lat]]-Tabela2[[#This Row],[4lata]]</f>
        <v>6</v>
      </c>
      <c r="DS253" s="14">
        <f>Tabela2[[#This Row],[6lat]]-Tabela2[[#This Row],[5lat]]</f>
        <v>6</v>
      </c>
      <c r="DT253" s="14">
        <f>Tabela2[[#This Row],[7lat]]-Tabela2[[#This Row],[6lat]]</f>
        <v>6</v>
      </c>
      <c r="DU253" s="14">
        <f>Tabela2[[#This Row],[8lat]]-Tabela2[[#This Row],[7lat]]</f>
        <v>6</v>
      </c>
      <c r="DV253" s="14">
        <f>Tabela2[[#This Row],[9lat]]-Tabela2[[#This Row],[8lat]]</f>
        <v>6</v>
      </c>
      <c r="DW253" s="14">
        <f>Tabela2[[#This Row],[10lat]]-Tabela2[[#This Row],[9lat]]</f>
        <v>7</v>
      </c>
      <c r="DX253" s="14">
        <f>Tabela2[[#This Row],[11lat]]-Tabela2[[#This Row],[10lat]]</f>
        <v>6</v>
      </c>
      <c r="DY253" s="14">
        <f>Tabela2[[#This Row],[12lat]]-Tabela2[[#This Row],[11lat]]</f>
        <v>7</v>
      </c>
      <c r="DZ253" s="14">
        <f>Tabela2[[#This Row],[13lat]]-Tabela2[[#This Row],[12lat]]</f>
        <v>5</v>
      </c>
      <c r="EA253" s="14">
        <f>Tabela2[[#This Row],[14lat]]-Tabela2[[#This Row],[13lat]]</f>
        <v>4</v>
      </c>
      <c r="EB253" s="14">
        <f>Tabela2[[#This Row],[15lat]]-Tabela2[[#This Row],[14lat]]</f>
        <v>2</v>
      </c>
      <c r="EC253" s="14">
        <f>Tabela2[[#This Row],[16lat]]-Tabela2[[#This Row],[15lat]]</f>
        <v>0</v>
      </c>
      <c r="ED253" s="14">
        <f>Tabela2[[#This Row],[17 lat]]-Tabela2[[#This Row],[16lat]]</f>
        <v>1</v>
      </c>
      <c r="EE253" s="14">
        <f>Tabela2[[#This Row],[18lat]]-Tabela2[[#This Row],[17 lat]]</f>
        <v>0</v>
      </c>
      <c r="EF253" s="14">
        <f>Tabela2[[#This Row],[19lat]]-Tabela2[[#This Row],[18lat]]</f>
        <v>0</v>
      </c>
    </row>
    <row r="254" spans="1:136" x14ac:dyDescent="0.25">
      <c r="A254">
        <v>385</v>
      </c>
      <c r="B254" s="1" t="s">
        <v>22</v>
      </c>
      <c r="C254">
        <v>56</v>
      </c>
      <c r="D254">
        <v>73</v>
      </c>
      <c r="E254">
        <v>88</v>
      </c>
      <c r="F254">
        <v>98</v>
      </c>
      <c r="G254">
        <v>106</v>
      </c>
      <c r="H254">
        <v>113</v>
      </c>
      <c r="I254">
        <v>119</v>
      </c>
      <c r="J254">
        <v>125</v>
      </c>
      <c r="K254">
        <v>131</v>
      </c>
      <c r="L254">
        <v>137</v>
      </c>
      <c r="M254">
        <v>143</v>
      </c>
      <c r="N254">
        <v>150</v>
      </c>
      <c r="O254">
        <v>156</v>
      </c>
      <c r="P254">
        <v>161</v>
      </c>
      <c r="Q254">
        <v>165</v>
      </c>
      <c r="R254">
        <v>167</v>
      </c>
      <c r="S254">
        <v>168</v>
      </c>
      <c r="T254">
        <v>168</v>
      </c>
      <c r="U254">
        <v>168</v>
      </c>
      <c r="V254">
        <v>168</v>
      </c>
      <c r="W254">
        <f>wzrost[[#This Row],[19lat]]-wzrost[[#This Row],[dlugosc_ur]]</f>
        <v>112</v>
      </c>
      <c r="X254">
        <f>wzrost[[#This Row],[19lat]]-wzrost[[#This Row],[15lat]]</f>
        <v>1</v>
      </c>
      <c r="Y254">
        <f>IF(wzrost[[#This Row],[1rok]]&lt;=5,IF(wzrost[[#This Row],[plec]]="ch",1,0),0)</f>
        <v>0</v>
      </c>
      <c r="Z254" s="1"/>
      <c r="AA254" s="1"/>
      <c r="AB254" s="1" t="e">
        <f>_xlfn.PERCENTILE.INC(wzrost[1rok],5)</f>
        <v>#NUM!</v>
      </c>
      <c r="BC254" s="6">
        <v>59</v>
      </c>
      <c r="BD254" s="6">
        <v>79</v>
      </c>
      <c r="BE254" s="6">
        <v>90</v>
      </c>
      <c r="BF254" s="6">
        <v>100</v>
      </c>
      <c r="BG254" s="6">
        <v>108</v>
      </c>
      <c r="BH254" s="6">
        <v>115</v>
      </c>
      <c r="BI254" s="6">
        <v>121</v>
      </c>
      <c r="BJ254" s="6">
        <v>127</v>
      </c>
      <c r="BK254" s="6">
        <v>133</v>
      </c>
      <c r="BL254" s="6">
        <v>139</v>
      </c>
      <c r="BM254" s="6">
        <v>144</v>
      </c>
      <c r="BN254" s="6">
        <v>150</v>
      </c>
      <c r="BO254" s="6">
        <v>156</v>
      </c>
      <c r="BP254" s="6">
        <v>164</v>
      </c>
      <c r="BQ254" s="6">
        <v>171</v>
      </c>
      <c r="BR254" s="6">
        <v>177</v>
      </c>
      <c r="BS254" s="6">
        <v>181</v>
      </c>
      <c r="BT254" s="6">
        <v>183</v>
      </c>
      <c r="BU254" s="6">
        <v>184</v>
      </c>
      <c r="BV254" s="6">
        <v>184</v>
      </c>
      <c r="BW254" s="7">
        <v>125</v>
      </c>
      <c r="BX254" s="11">
        <f t="shared" si="65"/>
        <v>20</v>
      </c>
      <c r="BY254" s="11">
        <f t="shared" si="66"/>
        <v>11</v>
      </c>
      <c r="BZ254" s="11">
        <f t="shared" si="67"/>
        <v>10</v>
      </c>
      <c r="CA254" s="11">
        <f t="shared" si="68"/>
        <v>8</v>
      </c>
      <c r="CB254" s="11">
        <f t="shared" si="69"/>
        <v>7</v>
      </c>
      <c r="CC254" s="11">
        <f t="shared" si="70"/>
        <v>6</v>
      </c>
      <c r="CD254" s="11">
        <f t="shared" si="71"/>
        <v>6</v>
      </c>
      <c r="CE254" s="11">
        <f t="shared" si="72"/>
        <v>6</v>
      </c>
      <c r="CF254" s="11">
        <f t="shared" si="73"/>
        <v>6</v>
      </c>
      <c r="CG254" s="11">
        <f t="shared" si="74"/>
        <v>5</v>
      </c>
      <c r="CH254" s="11">
        <f t="shared" si="75"/>
        <v>6</v>
      </c>
      <c r="CI254" s="11">
        <f t="shared" si="76"/>
        <v>6</v>
      </c>
      <c r="CJ254" s="11">
        <f t="shared" si="77"/>
        <v>8</v>
      </c>
      <c r="CK254" s="11">
        <f t="shared" si="78"/>
        <v>7</v>
      </c>
      <c r="CL254" s="11">
        <f t="shared" si="79"/>
        <v>6</v>
      </c>
      <c r="CM254" s="11">
        <f t="shared" si="80"/>
        <v>4</v>
      </c>
      <c r="CN254" s="11">
        <f t="shared" si="81"/>
        <v>2</v>
      </c>
      <c r="CO254" s="11">
        <f t="shared" si="82"/>
        <v>1</v>
      </c>
      <c r="CP254" s="11">
        <f t="shared" si="83"/>
        <v>0</v>
      </c>
      <c r="CS254" s="6">
        <v>54</v>
      </c>
      <c r="CT254" s="6">
        <v>72</v>
      </c>
      <c r="CU254" s="6">
        <v>88</v>
      </c>
      <c r="CV254" s="6">
        <v>98</v>
      </c>
      <c r="CW254" s="6">
        <v>106</v>
      </c>
      <c r="CX254" s="6">
        <v>112</v>
      </c>
      <c r="CY254" s="6">
        <v>118</v>
      </c>
      <c r="CZ254" s="6">
        <v>124</v>
      </c>
      <c r="DA254" s="6">
        <v>130</v>
      </c>
      <c r="DB254" s="6">
        <v>136</v>
      </c>
      <c r="DC254" s="6">
        <v>143</v>
      </c>
      <c r="DD254" s="6">
        <v>149</v>
      </c>
      <c r="DE254" s="6">
        <v>156</v>
      </c>
      <c r="DF254" s="6">
        <v>161</v>
      </c>
      <c r="DG254" s="6">
        <v>165</v>
      </c>
      <c r="DH254" s="6">
        <v>167</v>
      </c>
      <c r="DI254" s="6">
        <v>167</v>
      </c>
      <c r="DJ254" s="6">
        <v>168</v>
      </c>
      <c r="DK254" s="6">
        <v>168</v>
      </c>
      <c r="DL254" s="6">
        <v>168</v>
      </c>
      <c r="DM254" s="6">
        <v>114</v>
      </c>
      <c r="DN254" s="6">
        <f>Tabela2[[#This Row],[1rok]]-Tabela2[[#This Row],[dlugosc_ur]]</f>
        <v>18</v>
      </c>
      <c r="DO254" s="14">
        <f>Tabela2[[#This Row],[2lata]]-Tabela2[[#This Row],[1rok]]</f>
        <v>16</v>
      </c>
      <c r="DP254" s="14">
        <f>Tabela2[[#This Row],[3lata]]-Tabela2[[#This Row],[2lata]]</f>
        <v>10</v>
      </c>
      <c r="DQ254" s="14">
        <f>Tabela2[[#This Row],[4lata]]-Tabela2[[#This Row],[3lata]]</f>
        <v>8</v>
      </c>
      <c r="DR254" s="14">
        <f>Tabela2[[#This Row],[5lat]]-Tabela2[[#This Row],[4lata]]</f>
        <v>6</v>
      </c>
      <c r="DS254" s="14">
        <f>Tabela2[[#This Row],[6lat]]-Tabela2[[#This Row],[5lat]]</f>
        <v>6</v>
      </c>
      <c r="DT254" s="14">
        <f>Tabela2[[#This Row],[7lat]]-Tabela2[[#This Row],[6lat]]</f>
        <v>6</v>
      </c>
      <c r="DU254" s="14">
        <f>Tabela2[[#This Row],[8lat]]-Tabela2[[#This Row],[7lat]]</f>
        <v>6</v>
      </c>
      <c r="DV254" s="14">
        <f>Tabela2[[#This Row],[9lat]]-Tabela2[[#This Row],[8lat]]</f>
        <v>6</v>
      </c>
      <c r="DW254" s="14">
        <f>Tabela2[[#This Row],[10lat]]-Tabela2[[#This Row],[9lat]]</f>
        <v>7</v>
      </c>
      <c r="DX254" s="14">
        <f>Tabela2[[#This Row],[11lat]]-Tabela2[[#This Row],[10lat]]</f>
        <v>6</v>
      </c>
      <c r="DY254" s="14">
        <f>Tabela2[[#This Row],[12lat]]-Tabela2[[#This Row],[11lat]]</f>
        <v>7</v>
      </c>
      <c r="DZ254" s="14">
        <f>Tabela2[[#This Row],[13lat]]-Tabela2[[#This Row],[12lat]]</f>
        <v>5</v>
      </c>
      <c r="EA254" s="14">
        <f>Tabela2[[#This Row],[14lat]]-Tabela2[[#This Row],[13lat]]</f>
        <v>4</v>
      </c>
      <c r="EB254" s="14">
        <f>Tabela2[[#This Row],[15lat]]-Tabela2[[#This Row],[14lat]]</f>
        <v>2</v>
      </c>
      <c r="EC254" s="14">
        <f>Tabela2[[#This Row],[16lat]]-Tabela2[[#This Row],[15lat]]</f>
        <v>0</v>
      </c>
      <c r="ED254" s="14">
        <f>Tabela2[[#This Row],[17 lat]]-Tabela2[[#This Row],[16lat]]</f>
        <v>1</v>
      </c>
      <c r="EE254" s="14">
        <f>Tabela2[[#This Row],[18lat]]-Tabela2[[#This Row],[17 lat]]</f>
        <v>0</v>
      </c>
      <c r="EF254" s="14">
        <f>Tabela2[[#This Row],[19lat]]-Tabela2[[#This Row],[18lat]]</f>
        <v>0</v>
      </c>
    </row>
    <row r="255" spans="1:136" x14ac:dyDescent="0.25">
      <c r="A255">
        <v>405</v>
      </c>
      <c r="B255" s="1" t="s">
        <v>22</v>
      </c>
      <c r="C255">
        <v>53</v>
      </c>
      <c r="D255">
        <v>71</v>
      </c>
      <c r="E255">
        <v>86</v>
      </c>
      <c r="F255">
        <v>96</v>
      </c>
      <c r="G255">
        <v>103</v>
      </c>
      <c r="H255">
        <v>110</v>
      </c>
      <c r="I255">
        <v>116</v>
      </c>
      <c r="J255">
        <v>122</v>
      </c>
      <c r="K255">
        <v>128</v>
      </c>
      <c r="L255">
        <v>134</v>
      </c>
      <c r="M255">
        <v>140</v>
      </c>
      <c r="N255">
        <v>146</v>
      </c>
      <c r="O255">
        <v>153</v>
      </c>
      <c r="P255">
        <v>158</v>
      </c>
      <c r="Q255">
        <v>161</v>
      </c>
      <c r="R255">
        <v>163</v>
      </c>
      <c r="S255">
        <v>164</v>
      </c>
      <c r="T255">
        <v>165</v>
      </c>
      <c r="U255">
        <v>165</v>
      </c>
      <c r="V255">
        <v>165</v>
      </c>
      <c r="W255">
        <f>wzrost[[#This Row],[19lat]]-wzrost[[#This Row],[dlugosc_ur]]</f>
        <v>112</v>
      </c>
      <c r="X255">
        <f>wzrost[[#This Row],[19lat]]-wzrost[[#This Row],[15lat]]</f>
        <v>2</v>
      </c>
      <c r="Y255">
        <f>IF(wzrost[[#This Row],[1rok]]&lt;=5,IF(wzrost[[#This Row],[plec]]="ch",1,0),0)</f>
        <v>0</v>
      </c>
      <c r="Z255" s="1"/>
      <c r="AA255" s="1"/>
      <c r="AB255" s="1" t="e">
        <f>_xlfn.PERCENTILE.INC(wzrost[1rok],5)</f>
        <v>#NUM!</v>
      </c>
      <c r="BC255" s="8">
        <v>54</v>
      </c>
      <c r="BD255" s="8">
        <v>75</v>
      </c>
      <c r="BE255" s="8">
        <v>88</v>
      </c>
      <c r="BF255" s="8">
        <v>97</v>
      </c>
      <c r="BG255" s="8">
        <v>104</v>
      </c>
      <c r="BH255" s="8">
        <v>111</v>
      </c>
      <c r="BI255" s="8">
        <v>117</v>
      </c>
      <c r="BJ255" s="8">
        <v>123</v>
      </c>
      <c r="BK255" s="8">
        <v>129</v>
      </c>
      <c r="BL255" s="8">
        <v>134</v>
      </c>
      <c r="BM255" s="8">
        <v>139</v>
      </c>
      <c r="BN255" s="8">
        <v>145</v>
      </c>
      <c r="BO255" s="8">
        <v>151</v>
      </c>
      <c r="BP255" s="8">
        <v>158</v>
      </c>
      <c r="BQ255" s="8">
        <v>165</v>
      </c>
      <c r="BR255" s="8">
        <v>171</v>
      </c>
      <c r="BS255" s="8">
        <v>175</v>
      </c>
      <c r="BT255" s="8">
        <v>177</v>
      </c>
      <c r="BU255" s="8">
        <v>178</v>
      </c>
      <c r="BV255" s="8">
        <v>179</v>
      </c>
      <c r="BW255" s="9">
        <v>125</v>
      </c>
      <c r="BX255" s="11">
        <f t="shared" si="65"/>
        <v>21</v>
      </c>
      <c r="BY255" s="11">
        <f t="shared" si="66"/>
        <v>13</v>
      </c>
      <c r="BZ255" s="11">
        <f t="shared" si="67"/>
        <v>9</v>
      </c>
      <c r="CA255" s="11">
        <f t="shared" si="68"/>
        <v>7</v>
      </c>
      <c r="CB255" s="11">
        <f t="shared" si="69"/>
        <v>7</v>
      </c>
      <c r="CC255" s="11">
        <f t="shared" si="70"/>
        <v>6</v>
      </c>
      <c r="CD255" s="11">
        <f t="shared" si="71"/>
        <v>6</v>
      </c>
      <c r="CE255" s="11">
        <f t="shared" si="72"/>
        <v>6</v>
      </c>
      <c r="CF255" s="11">
        <f t="shared" si="73"/>
        <v>5</v>
      </c>
      <c r="CG255" s="11">
        <f t="shared" si="74"/>
        <v>5</v>
      </c>
      <c r="CH255" s="11">
        <f t="shared" si="75"/>
        <v>6</v>
      </c>
      <c r="CI255" s="11">
        <f t="shared" si="76"/>
        <v>6</v>
      </c>
      <c r="CJ255" s="11">
        <f t="shared" si="77"/>
        <v>7</v>
      </c>
      <c r="CK255" s="11">
        <f t="shared" si="78"/>
        <v>7</v>
      </c>
      <c r="CL255" s="11">
        <f t="shared" si="79"/>
        <v>6</v>
      </c>
      <c r="CM255" s="11">
        <f t="shared" si="80"/>
        <v>4</v>
      </c>
      <c r="CN255" s="11">
        <f t="shared" si="81"/>
        <v>2</v>
      </c>
      <c r="CO255" s="11">
        <f t="shared" si="82"/>
        <v>1</v>
      </c>
      <c r="CP255" s="11">
        <f t="shared" si="83"/>
        <v>1</v>
      </c>
      <c r="CS255" s="8">
        <v>54</v>
      </c>
      <c r="CT255" s="8">
        <v>73</v>
      </c>
      <c r="CU255" s="8">
        <v>88</v>
      </c>
      <c r="CV255" s="8">
        <v>98</v>
      </c>
      <c r="CW255" s="8">
        <v>106</v>
      </c>
      <c r="CX255" s="8">
        <v>113</v>
      </c>
      <c r="CY255" s="8">
        <v>119</v>
      </c>
      <c r="CZ255" s="8">
        <v>125</v>
      </c>
      <c r="DA255" s="8">
        <v>131</v>
      </c>
      <c r="DB255" s="8">
        <v>137</v>
      </c>
      <c r="DC255" s="8">
        <v>143</v>
      </c>
      <c r="DD255" s="8">
        <v>150</v>
      </c>
      <c r="DE255" s="8">
        <v>156</v>
      </c>
      <c r="DF255" s="8">
        <v>161</v>
      </c>
      <c r="DG255" s="8">
        <v>165</v>
      </c>
      <c r="DH255" s="8">
        <v>167</v>
      </c>
      <c r="DI255" s="8">
        <v>168</v>
      </c>
      <c r="DJ255" s="8">
        <v>168</v>
      </c>
      <c r="DK255" s="8">
        <v>168</v>
      </c>
      <c r="DL255" s="8">
        <v>168</v>
      </c>
      <c r="DM255" s="8">
        <v>114</v>
      </c>
      <c r="DN255" s="6">
        <f>Tabela2[[#This Row],[1rok]]-Tabela2[[#This Row],[dlugosc_ur]]</f>
        <v>19</v>
      </c>
      <c r="DO255" s="14">
        <f>Tabela2[[#This Row],[2lata]]-Tabela2[[#This Row],[1rok]]</f>
        <v>15</v>
      </c>
      <c r="DP255" s="14">
        <f>Tabela2[[#This Row],[3lata]]-Tabela2[[#This Row],[2lata]]</f>
        <v>10</v>
      </c>
      <c r="DQ255" s="14">
        <f>Tabela2[[#This Row],[4lata]]-Tabela2[[#This Row],[3lata]]</f>
        <v>8</v>
      </c>
      <c r="DR255" s="14">
        <f>Tabela2[[#This Row],[5lat]]-Tabela2[[#This Row],[4lata]]</f>
        <v>7</v>
      </c>
      <c r="DS255" s="14">
        <f>Tabela2[[#This Row],[6lat]]-Tabela2[[#This Row],[5lat]]</f>
        <v>6</v>
      </c>
      <c r="DT255" s="14">
        <f>Tabela2[[#This Row],[7lat]]-Tabela2[[#This Row],[6lat]]</f>
        <v>6</v>
      </c>
      <c r="DU255" s="14">
        <f>Tabela2[[#This Row],[8lat]]-Tabela2[[#This Row],[7lat]]</f>
        <v>6</v>
      </c>
      <c r="DV255" s="14">
        <f>Tabela2[[#This Row],[9lat]]-Tabela2[[#This Row],[8lat]]</f>
        <v>6</v>
      </c>
      <c r="DW255" s="14">
        <f>Tabela2[[#This Row],[10lat]]-Tabela2[[#This Row],[9lat]]</f>
        <v>6</v>
      </c>
      <c r="DX255" s="14">
        <f>Tabela2[[#This Row],[11lat]]-Tabela2[[#This Row],[10lat]]</f>
        <v>7</v>
      </c>
      <c r="DY255" s="14">
        <f>Tabela2[[#This Row],[12lat]]-Tabela2[[#This Row],[11lat]]</f>
        <v>6</v>
      </c>
      <c r="DZ255" s="14">
        <f>Tabela2[[#This Row],[13lat]]-Tabela2[[#This Row],[12lat]]</f>
        <v>5</v>
      </c>
      <c r="EA255" s="14">
        <f>Tabela2[[#This Row],[14lat]]-Tabela2[[#This Row],[13lat]]</f>
        <v>4</v>
      </c>
      <c r="EB255" s="14">
        <f>Tabela2[[#This Row],[15lat]]-Tabela2[[#This Row],[14lat]]</f>
        <v>2</v>
      </c>
      <c r="EC255" s="14">
        <f>Tabela2[[#This Row],[16lat]]-Tabela2[[#This Row],[15lat]]</f>
        <v>1</v>
      </c>
      <c r="ED255" s="14">
        <f>Tabela2[[#This Row],[17 lat]]-Tabela2[[#This Row],[16lat]]</f>
        <v>0</v>
      </c>
      <c r="EE255" s="14">
        <f>Tabela2[[#This Row],[18lat]]-Tabela2[[#This Row],[17 lat]]</f>
        <v>0</v>
      </c>
      <c r="EF255" s="14">
        <f>Tabela2[[#This Row],[19lat]]-Tabela2[[#This Row],[18lat]]</f>
        <v>0</v>
      </c>
    </row>
    <row r="256" spans="1:136" x14ac:dyDescent="0.25">
      <c r="A256">
        <v>436</v>
      </c>
      <c r="B256" s="1" t="s">
        <v>22</v>
      </c>
      <c r="C256">
        <v>49</v>
      </c>
      <c r="D256">
        <v>67</v>
      </c>
      <c r="E256">
        <v>85</v>
      </c>
      <c r="F256">
        <v>94</v>
      </c>
      <c r="G256">
        <v>101</v>
      </c>
      <c r="H256">
        <v>107</v>
      </c>
      <c r="I256">
        <v>113</v>
      </c>
      <c r="J256">
        <v>118</v>
      </c>
      <c r="K256">
        <v>124</v>
      </c>
      <c r="L256">
        <v>130</v>
      </c>
      <c r="M256">
        <v>136</v>
      </c>
      <c r="N256">
        <v>142</v>
      </c>
      <c r="O256">
        <v>148</v>
      </c>
      <c r="P256">
        <v>154</v>
      </c>
      <c r="Q256">
        <v>157</v>
      </c>
      <c r="R256">
        <v>159</v>
      </c>
      <c r="S256">
        <v>160</v>
      </c>
      <c r="T256">
        <v>161</v>
      </c>
      <c r="U256">
        <v>161</v>
      </c>
      <c r="V256">
        <v>161</v>
      </c>
      <c r="W256">
        <f>wzrost[[#This Row],[19lat]]-wzrost[[#This Row],[dlugosc_ur]]</f>
        <v>112</v>
      </c>
      <c r="X256">
        <f>wzrost[[#This Row],[19lat]]-wzrost[[#This Row],[15lat]]</f>
        <v>2</v>
      </c>
      <c r="Y256">
        <f>IF(wzrost[[#This Row],[1rok]]&lt;=5,IF(wzrost[[#This Row],[plec]]="ch",1,0),0)</f>
        <v>0</v>
      </c>
      <c r="Z256" s="1"/>
      <c r="AA256" s="1"/>
      <c r="AB256" s="1" t="e">
        <f>_xlfn.PERCENTILE.INC(wzrost[1rok],5)</f>
        <v>#NUM!</v>
      </c>
      <c r="BC256" s="6">
        <v>53</v>
      </c>
      <c r="BD256" s="6">
        <v>74</v>
      </c>
      <c r="BE256" s="6">
        <v>87</v>
      </c>
      <c r="BF256" s="6">
        <v>96</v>
      </c>
      <c r="BG256" s="6">
        <v>104</v>
      </c>
      <c r="BH256" s="6">
        <v>111</v>
      </c>
      <c r="BI256" s="6">
        <v>117</v>
      </c>
      <c r="BJ256" s="6">
        <v>122</v>
      </c>
      <c r="BK256" s="6">
        <v>128</v>
      </c>
      <c r="BL256" s="6">
        <v>134</v>
      </c>
      <c r="BM256" s="6">
        <v>139</v>
      </c>
      <c r="BN256" s="6">
        <v>144</v>
      </c>
      <c r="BO256" s="6">
        <v>150</v>
      </c>
      <c r="BP256" s="6">
        <v>157</v>
      </c>
      <c r="BQ256" s="6">
        <v>165</v>
      </c>
      <c r="BR256" s="6">
        <v>171</v>
      </c>
      <c r="BS256" s="6">
        <v>174</v>
      </c>
      <c r="BT256" s="6">
        <v>177</v>
      </c>
      <c r="BU256" s="6">
        <v>178</v>
      </c>
      <c r="BV256" s="6">
        <v>178</v>
      </c>
      <c r="BW256" s="7">
        <v>125</v>
      </c>
      <c r="BX256" s="11">
        <f t="shared" si="65"/>
        <v>21</v>
      </c>
      <c r="BY256" s="11">
        <f t="shared" si="66"/>
        <v>13</v>
      </c>
      <c r="BZ256" s="11">
        <f t="shared" si="67"/>
        <v>9</v>
      </c>
      <c r="CA256" s="11">
        <f t="shared" si="68"/>
        <v>8</v>
      </c>
      <c r="CB256" s="11">
        <f t="shared" si="69"/>
        <v>7</v>
      </c>
      <c r="CC256" s="11">
        <f t="shared" si="70"/>
        <v>6</v>
      </c>
      <c r="CD256" s="11">
        <f t="shared" si="71"/>
        <v>5</v>
      </c>
      <c r="CE256" s="11">
        <f t="shared" si="72"/>
        <v>6</v>
      </c>
      <c r="CF256" s="11">
        <f t="shared" si="73"/>
        <v>6</v>
      </c>
      <c r="CG256" s="11">
        <f t="shared" si="74"/>
        <v>5</v>
      </c>
      <c r="CH256" s="11">
        <f t="shared" si="75"/>
        <v>5</v>
      </c>
      <c r="CI256" s="11">
        <f t="shared" si="76"/>
        <v>6</v>
      </c>
      <c r="CJ256" s="11">
        <f t="shared" si="77"/>
        <v>7</v>
      </c>
      <c r="CK256" s="11">
        <f t="shared" si="78"/>
        <v>8</v>
      </c>
      <c r="CL256" s="11">
        <f t="shared" si="79"/>
        <v>6</v>
      </c>
      <c r="CM256" s="11">
        <f t="shared" si="80"/>
        <v>3</v>
      </c>
      <c r="CN256" s="11">
        <f t="shared" si="81"/>
        <v>3</v>
      </c>
      <c r="CO256" s="11">
        <f t="shared" si="82"/>
        <v>1</v>
      </c>
      <c r="CP256" s="11">
        <f t="shared" si="83"/>
        <v>0</v>
      </c>
      <c r="CS256" s="6">
        <v>54</v>
      </c>
      <c r="CT256" s="6">
        <v>72</v>
      </c>
      <c r="CU256" s="6">
        <v>88</v>
      </c>
      <c r="CV256" s="6">
        <v>97</v>
      </c>
      <c r="CW256" s="6">
        <v>105</v>
      </c>
      <c r="CX256" s="6">
        <v>112</v>
      </c>
      <c r="CY256" s="6">
        <v>118</v>
      </c>
      <c r="CZ256" s="6">
        <v>124</v>
      </c>
      <c r="DA256" s="6">
        <v>130</v>
      </c>
      <c r="DB256" s="6">
        <v>136</v>
      </c>
      <c r="DC256" s="6">
        <v>142</v>
      </c>
      <c r="DD256" s="6">
        <v>149</v>
      </c>
      <c r="DE256" s="6">
        <v>155</v>
      </c>
      <c r="DF256" s="6">
        <v>161</v>
      </c>
      <c r="DG256" s="6">
        <v>164</v>
      </c>
      <c r="DH256" s="6">
        <v>166</v>
      </c>
      <c r="DI256" s="6">
        <v>167</v>
      </c>
      <c r="DJ256" s="6">
        <v>167</v>
      </c>
      <c r="DK256" s="6">
        <v>168</v>
      </c>
      <c r="DL256" s="6">
        <v>168</v>
      </c>
      <c r="DM256" s="6">
        <v>114</v>
      </c>
      <c r="DN256" s="6">
        <f>Tabela2[[#This Row],[1rok]]-Tabela2[[#This Row],[dlugosc_ur]]</f>
        <v>18</v>
      </c>
      <c r="DO256" s="14">
        <f>Tabela2[[#This Row],[2lata]]-Tabela2[[#This Row],[1rok]]</f>
        <v>16</v>
      </c>
      <c r="DP256" s="14">
        <f>Tabela2[[#This Row],[3lata]]-Tabela2[[#This Row],[2lata]]</f>
        <v>9</v>
      </c>
      <c r="DQ256" s="14">
        <f>Tabela2[[#This Row],[4lata]]-Tabela2[[#This Row],[3lata]]</f>
        <v>8</v>
      </c>
      <c r="DR256" s="14">
        <f>Tabela2[[#This Row],[5lat]]-Tabela2[[#This Row],[4lata]]</f>
        <v>7</v>
      </c>
      <c r="DS256" s="14">
        <f>Tabela2[[#This Row],[6lat]]-Tabela2[[#This Row],[5lat]]</f>
        <v>6</v>
      </c>
      <c r="DT256" s="14">
        <f>Tabela2[[#This Row],[7lat]]-Tabela2[[#This Row],[6lat]]</f>
        <v>6</v>
      </c>
      <c r="DU256" s="14">
        <f>Tabela2[[#This Row],[8lat]]-Tabela2[[#This Row],[7lat]]</f>
        <v>6</v>
      </c>
      <c r="DV256" s="14">
        <f>Tabela2[[#This Row],[9lat]]-Tabela2[[#This Row],[8lat]]</f>
        <v>6</v>
      </c>
      <c r="DW256" s="14">
        <f>Tabela2[[#This Row],[10lat]]-Tabela2[[#This Row],[9lat]]</f>
        <v>6</v>
      </c>
      <c r="DX256" s="14">
        <f>Tabela2[[#This Row],[11lat]]-Tabela2[[#This Row],[10lat]]</f>
        <v>7</v>
      </c>
      <c r="DY256" s="14">
        <f>Tabela2[[#This Row],[12lat]]-Tabela2[[#This Row],[11lat]]</f>
        <v>6</v>
      </c>
      <c r="DZ256" s="14">
        <f>Tabela2[[#This Row],[13lat]]-Tabela2[[#This Row],[12lat]]</f>
        <v>6</v>
      </c>
      <c r="EA256" s="14">
        <f>Tabela2[[#This Row],[14lat]]-Tabela2[[#This Row],[13lat]]</f>
        <v>3</v>
      </c>
      <c r="EB256" s="14">
        <f>Tabela2[[#This Row],[15lat]]-Tabela2[[#This Row],[14lat]]</f>
        <v>2</v>
      </c>
      <c r="EC256" s="14">
        <f>Tabela2[[#This Row],[16lat]]-Tabela2[[#This Row],[15lat]]</f>
        <v>1</v>
      </c>
      <c r="ED256" s="14">
        <f>Tabela2[[#This Row],[17 lat]]-Tabela2[[#This Row],[16lat]]</f>
        <v>0</v>
      </c>
      <c r="EE256" s="14">
        <f>Tabela2[[#This Row],[18lat]]-Tabela2[[#This Row],[17 lat]]</f>
        <v>1</v>
      </c>
      <c r="EF256" s="14">
        <f>Tabela2[[#This Row],[19lat]]-Tabela2[[#This Row],[18lat]]</f>
        <v>0</v>
      </c>
    </row>
    <row r="257" spans="1:136" x14ac:dyDescent="0.25">
      <c r="A257">
        <v>446</v>
      </c>
      <c r="B257" s="1" t="s">
        <v>22</v>
      </c>
      <c r="C257">
        <v>51</v>
      </c>
      <c r="D257">
        <v>69</v>
      </c>
      <c r="E257">
        <v>85</v>
      </c>
      <c r="F257">
        <v>95</v>
      </c>
      <c r="G257">
        <v>102</v>
      </c>
      <c r="H257">
        <v>109</v>
      </c>
      <c r="I257">
        <v>115</v>
      </c>
      <c r="J257">
        <v>120</v>
      </c>
      <c r="K257">
        <v>126</v>
      </c>
      <c r="L257">
        <v>132</v>
      </c>
      <c r="M257">
        <v>138</v>
      </c>
      <c r="N257">
        <v>144</v>
      </c>
      <c r="O257">
        <v>151</v>
      </c>
      <c r="P257">
        <v>156</v>
      </c>
      <c r="Q257">
        <v>159</v>
      </c>
      <c r="R257">
        <v>161</v>
      </c>
      <c r="S257">
        <v>162</v>
      </c>
      <c r="T257">
        <v>162</v>
      </c>
      <c r="U257">
        <v>163</v>
      </c>
      <c r="V257">
        <v>163</v>
      </c>
      <c r="W257">
        <f>wzrost[[#This Row],[19lat]]-wzrost[[#This Row],[dlugosc_ur]]</f>
        <v>112</v>
      </c>
      <c r="X257">
        <f>wzrost[[#This Row],[19lat]]-wzrost[[#This Row],[15lat]]</f>
        <v>2</v>
      </c>
      <c r="Y257">
        <f>IF(wzrost[[#This Row],[1rok]]&lt;=5,IF(wzrost[[#This Row],[plec]]="ch",1,0),0)</f>
        <v>0</v>
      </c>
      <c r="Z257" s="1"/>
      <c r="AA257" s="1"/>
      <c r="AB257" s="1" t="e">
        <f>_xlfn.PERCENTILE.INC(wzrost[1rok],5)</f>
        <v>#NUM!</v>
      </c>
      <c r="BC257" s="8">
        <v>54</v>
      </c>
      <c r="BD257" s="8">
        <v>75</v>
      </c>
      <c r="BE257" s="8">
        <v>88</v>
      </c>
      <c r="BF257" s="8">
        <v>97</v>
      </c>
      <c r="BG257" s="8">
        <v>104</v>
      </c>
      <c r="BH257" s="8">
        <v>111</v>
      </c>
      <c r="BI257" s="8">
        <v>117</v>
      </c>
      <c r="BJ257" s="8">
        <v>123</v>
      </c>
      <c r="BK257" s="8">
        <v>129</v>
      </c>
      <c r="BL257" s="8">
        <v>134</v>
      </c>
      <c r="BM257" s="8">
        <v>139</v>
      </c>
      <c r="BN257" s="8">
        <v>145</v>
      </c>
      <c r="BO257" s="8">
        <v>151</v>
      </c>
      <c r="BP257" s="8">
        <v>158</v>
      </c>
      <c r="BQ257" s="8">
        <v>165</v>
      </c>
      <c r="BR257" s="8">
        <v>171</v>
      </c>
      <c r="BS257" s="8">
        <v>175</v>
      </c>
      <c r="BT257" s="8">
        <v>177</v>
      </c>
      <c r="BU257" s="8">
        <v>178</v>
      </c>
      <c r="BV257" s="8">
        <v>179</v>
      </c>
      <c r="BW257" s="9">
        <v>125</v>
      </c>
      <c r="BX257" s="11">
        <f t="shared" si="65"/>
        <v>21</v>
      </c>
      <c r="BY257" s="11">
        <f t="shared" si="66"/>
        <v>13</v>
      </c>
      <c r="BZ257" s="11">
        <f t="shared" si="67"/>
        <v>9</v>
      </c>
      <c r="CA257" s="11">
        <f t="shared" si="68"/>
        <v>7</v>
      </c>
      <c r="CB257" s="11">
        <f t="shared" si="69"/>
        <v>7</v>
      </c>
      <c r="CC257" s="11">
        <f t="shared" si="70"/>
        <v>6</v>
      </c>
      <c r="CD257" s="11">
        <f t="shared" si="71"/>
        <v>6</v>
      </c>
      <c r="CE257" s="11">
        <f t="shared" si="72"/>
        <v>6</v>
      </c>
      <c r="CF257" s="11">
        <f t="shared" si="73"/>
        <v>5</v>
      </c>
      <c r="CG257" s="11">
        <f t="shared" si="74"/>
        <v>5</v>
      </c>
      <c r="CH257" s="11">
        <f t="shared" si="75"/>
        <v>6</v>
      </c>
      <c r="CI257" s="11">
        <f t="shared" si="76"/>
        <v>6</v>
      </c>
      <c r="CJ257" s="11">
        <f t="shared" si="77"/>
        <v>7</v>
      </c>
      <c r="CK257" s="11">
        <f t="shared" si="78"/>
        <v>7</v>
      </c>
      <c r="CL257" s="11">
        <f t="shared" si="79"/>
        <v>6</v>
      </c>
      <c r="CM257" s="11">
        <f t="shared" si="80"/>
        <v>4</v>
      </c>
      <c r="CN257" s="11">
        <f t="shared" si="81"/>
        <v>2</v>
      </c>
      <c r="CO257" s="11">
        <f t="shared" si="82"/>
        <v>1</v>
      </c>
      <c r="CP257" s="11">
        <f t="shared" si="83"/>
        <v>1</v>
      </c>
      <c r="CS257" s="8">
        <v>54</v>
      </c>
      <c r="CT257" s="8">
        <v>72</v>
      </c>
      <c r="CU257" s="8">
        <v>88</v>
      </c>
      <c r="CV257" s="8">
        <v>97</v>
      </c>
      <c r="CW257" s="8">
        <v>105</v>
      </c>
      <c r="CX257" s="8">
        <v>112</v>
      </c>
      <c r="CY257" s="8">
        <v>118</v>
      </c>
      <c r="CZ257" s="8">
        <v>124</v>
      </c>
      <c r="DA257" s="8">
        <v>130</v>
      </c>
      <c r="DB257" s="8">
        <v>136</v>
      </c>
      <c r="DC257" s="8">
        <v>142</v>
      </c>
      <c r="DD257" s="8">
        <v>149</v>
      </c>
      <c r="DE257" s="8">
        <v>155</v>
      </c>
      <c r="DF257" s="8">
        <v>161</v>
      </c>
      <c r="DG257" s="8">
        <v>164</v>
      </c>
      <c r="DH257" s="8">
        <v>166</v>
      </c>
      <c r="DI257" s="8">
        <v>167</v>
      </c>
      <c r="DJ257" s="8">
        <v>167</v>
      </c>
      <c r="DK257" s="8">
        <v>167</v>
      </c>
      <c r="DL257" s="8">
        <v>168</v>
      </c>
      <c r="DM257" s="8">
        <v>114</v>
      </c>
      <c r="DN257" s="6">
        <f>Tabela2[[#This Row],[1rok]]-Tabela2[[#This Row],[dlugosc_ur]]</f>
        <v>18</v>
      </c>
      <c r="DO257" s="14">
        <f>Tabela2[[#This Row],[2lata]]-Tabela2[[#This Row],[1rok]]</f>
        <v>16</v>
      </c>
      <c r="DP257" s="14">
        <f>Tabela2[[#This Row],[3lata]]-Tabela2[[#This Row],[2lata]]</f>
        <v>9</v>
      </c>
      <c r="DQ257" s="14">
        <f>Tabela2[[#This Row],[4lata]]-Tabela2[[#This Row],[3lata]]</f>
        <v>8</v>
      </c>
      <c r="DR257" s="14">
        <f>Tabela2[[#This Row],[5lat]]-Tabela2[[#This Row],[4lata]]</f>
        <v>7</v>
      </c>
      <c r="DS257" s="14">
        <f>Tabela2[[#This Row],[6lat]]-Tabela2[[#This Row],[5lat]]</f>
        <v>6</v>
      </c>
      <c r="DT257" s="14">
        <f>Tabela2[[#This Row],[7lat]]-Tabela2[[#This Row],[6lat]]</f>
        <v>6</v>
      </c>
      <c r="DU257" s="14">
        <f>Tabela2[[#This Row],[8lat]]-Tabela2[[#This Row],[7lat]]</f>
        <v>6</v>
      </c>
      <c r="DV257" s="14">
        <f>Tabela2[[#This Row],[9lat]]-Tabela2[[#This Row],[8lat]]</f>
        <v>6</v>
      </c>
      <c r="DW257" s="14">
        <f>Tabela2[[#This Row],[10lat]]-Tabela2[[#This Row],[9lat]]</f>
        <v>6</v>
      </c>
      <c r="DX257" s="14">
        <f>Tabela2[[#This Row],[11lat]]-Tabela2[[#This Row],[10lat]]</f>
        <v>7</v>
      </c>
      <c r="DY257" s="14">
        <f>Tabela2[[#This Row],[12lat]]-Tabela2[[#This Row],[11lat]]</f>
        <v>6</v>
      </c>
      <c r="DZ257" s="14">
        <f>Tabela2[[#This Row],[13lat]]-Tabela2[[#This Row],[12lat]]</f>
        <v>6</v>
      </c>
      <c r="EA257" s="14">
        <f>Tabela2[[#This Row],[14lat]]-Tabela2[[#This Row],[13lat]]</f>
        <v>3</v>
      </c>
      <c r="EB257" s="14">
        <f>Tabela2[[#This Row],[15lat]]-Tabela2[[#This Row],[14lat]]</f>
        <v>2</v>
      </c>
      <c r="EC257" s="14">
        <f>Tabela2[[#This Row],[16lat]]-Tabela2[[#This Row],[15lat]]</f>
        <v>1</v>
      </c>
      <c r="ED257" s="14">
        <f>Tabela2[[#This Row],[17 lat]]-Tabela2[[#This Row],[16lat]]</f>
        <v>0</v>
      </c>
      <c r="EE257" s="14">
        <f>Tabela2[[#This Row],[18lat]]-Tabela2[[#This Row],[17 lat]]</f>
        <v>0</v>
      </c>
      <c r="EF257" s="14">
        <f>Tabela2[[#This Row],[19lat]]-Tabela2[[#This Row],[18lat]]</f>
        <v>1</v>
      </c>
    </row>
    <row r="258" spans="1:136" x14ac:dyDescent="0.25">
      <c r="A258">
        <v>451</v>
      </c>
      <c r="B258" s="1" t="s">
        <v>22</v>
      </c>
      <c r="C258">
        <v>47</v>
      </c>
      <c r="D258">
        <v>66</v>
      </c>
      <c r="E258">
        <v>83</v>
      </c>
      <c r="F258">
        <v>92</v>
      </c>
      <c r="G258">
        <v>99</v>
      </c>
      <c r="H258">
        <v>106</v>
      </c>
      <c r="I258">
        <v>111</v>
      </c>
      <c r="J258">
        <v>117</v>
      </c>
      <c r="K258">
        <v>122</v>
      </c>
      <c r="L258">
        <v>128</v>
      </c>
      <c r="M258">
        <v>134</v>
      </c>
      <c r="N258">
        <v>140</v>
      </c>
      <c r="O258">
        <v>146</v>
      </c>
      <c r="P258">
        <v>151</v>
      </c>
      <c r="Q258">
        <v>155</v>
      </c>
      <c r="R258">
        <v>157</v>
      </c>
      <c r="S258">
        <v>158</v>
      </c>
      <c r="T258">
        <v>158</v>
      </c>
      <c r="U258">
        <v>158</v>
      </c>
      <c r="V258">
        <v>159</v>
      </c>
      <c r="W258">
        <f>wzrost[[#This Row],[19lat]]-wzrost[[#This Row],[dlugosc_ur]]</f>
        <v>112</v>
      </c>
      <c r="X258">
        <f>wzrost[[#This Row],[19lat]]-wzrost[[#This Row],[15lat]]</f>
        <v>2</v>
      </c>
      <c r="Y258">
        <f>IF(wzrost[[#This Row],[1rok]]&lt;=5,IF(wzrost[[#This Row],[plec]]="ch",1,0),0)</f>
        <v>0</v>
      </c>
      <c r="Z258" s="1"/>
      <c r="AA258" s="1"/>
      <c r="AB258" s="1" t="e">
        <f>_xlfn.PERCENTILE.INC(wzrost[1rok],5)</f>
        <v>#NUM!</v>
      </c>
      <c r="BC258" s="6">
        <v>53</v>
      </c>
      <c r="BD258" s="6">
        <v>74</v>
      </c>
      <c r="BE258" s="6">
        <v>87</v>
      </c>
      <c r="BF258" s="6">
        <v>96</v>
      </c>
      <c r="BG258" s="6">
        <v>104</v>
      </c>
      <c r="BH258" s="6">
        <v>111</v>
      </c>
      <c r="BI258" s="6">
        <v>117</v>
      </c>
      <c r="BJ258" s="6">
        <v>122</v>
      </c>
      <c r="BK258" s="6">
        <v>128</v>
      </c>
      <c r="BL258" s="6">
        <v>134</v>
      </c>
      <c r="BM258" s="6">
        <v>139</v>
      </c>
      <c r="BN258" s="6">
        <v>144</v>
      </c>
      <c r="BO258" s="6">
        <v>150</v>
      </c>
      <c r="BP258" s="6">
        <v>157</v>
      </c>
      <c r="BQ258" s="6">
        <v>165</v>
      </c>
      <c r="BR258" s="6">
        <v>171</v>
      </c>
      <c r="BS258" s="6">
        <v>174</v>
      </c>
      <c r="BT258" s="6">
        <v>177</v>
      </c>
      <c r="BU258" s="6">
        <v>178</v>
      </c>
      <c r="BV258" s="6">
        <v>178</v>
      </c>
      <c r="BW258" s="7">
        <v>125</v>
      </c>
      <c r="BX258" s="11">
        <f t="shared" si="65"/>
        <v>21</v>
      </c>
      <c r="BY258" s="11">
        <f t="shared" si="66"/>
        <v>13</v>
      </c>
      <c r="BZ258" s="11">
        <f t="shared" si="67"/>
        <v>9</v>
      </c>
      <c r="CA258" s="11">
        <f t="shared" si="68"/>
        <v>8</v>
      </c>
      <c r="CB258" s="11">
        <f t="shared" si="69"/>
        <v>7</v>
      </c>
      <c r="CC258" s="11">
        <f t="shared" si="70"/>
        <v>6</v>
      </c>
      <c r="CD258" s="11">
        <f t="shared" si="71"/>
        <v>5</v>
      </c>
      <c r="CE258" s="11">
        <f t="shared" si="72"/>
        <v>6</v>
      </c>
      <c r="CF258" s="11">
        <f t="shared" si="73"/>
        <v>6</v>
      </c>
      <c r="CG258" s="11">
        <f t="shared" si="74"/>
        <v>5</v>
      </c>
      <c r="CH258" s="11">
        <f t="shared" si="75"/>
        <v>5</v>
      </c>
      <c r="CI258" s="11">
        <f t="shared" si="76"/>
        <v>6</v>
      </c>
      <c r="CJ258" s="11">
        <f t="shared" si="77"/>
        <v>7</v>
      </c>
      <c r="CK258" s="11">
        <f t="shared" si="78"/>
        <v>8</v>
      </c>
      <c r="CL258" s="11">
        <f t="shared" si="79"/>
        <v>6</v>
      </c>
      <c r="CM258" s="11">
        <f t="shared" si="80"/>
        <v>3</v>
      </c>
      <c r="CN258" s="11">
        <f t="shared" si="81"/>
        <v>3</v>
      </c>
      <c r="CO258" s="11">
        <f t="shared" si="82"/>
        <v>1</v>
      </c>
      <c r="CP258" s="11">
        <f t="shared" si="83"/>
        <v>0</v>
      </c>
      <c r="CS258" s="6">
        <v>52</v>
      </c>
      <c r="CT258" s="6">
        <v>71</v>
      </c>
      <c r="CU258" s="6">
        <v>87</v>
      </c>
      <c r="CV258" s="6">
        <v>97</v>
      </c>
      <c r="CW258" s="6">
        <v>104</v>
      </c>
      <c r="CX258" s="6">
        <v>111</v>
      </c>
      <c r="CY258" s="6">
        <v>117</v>
      </c>
      <c r="CZ258" s="6">
        <v>123</v>
      </c>
      <c r="DA258" s="6">
        <v>129</v>
      </c>
      <c r="DB258" s="6">
        <v>135</v>
      </c>
      <c r="DC258" s="6">
        <v>141</v>
      </c>
      <c r="DD258" s="6">
        <v>147</v>
      </c>
      <c r="DE258" s="6">
        <v>154</v>
      </c>
      <c r="DF258" s="6">
        <v>159</v>
      </c>
      <c r="DG258" s="6">
        <v>162</v>
      </c>
      <c r="DH258" s="6">
        <v>164</v>
      </c>
      <c r="DI258" s="6">
        <v>165</v>
      </c>
      <c r="DJ258" s="6">
        <v>166</v>
      </c>
      <c r="DK258" s="6">
        <v>166</v>
      </c>
      <c r="DL258" s="6">
        <v>166</v>
      </c>
      <c r="DM258" s="6">
        <v>114</v>
      </c>
      <c r="DN258" s="6">
        <f>Tabela2[[#This Row],[1rok]]-Tabela2[[#This Row],[dlugosc_ur]]</f>
        <v>19</v>
      </c>
      <c r="DO258" s="14">
        <f>Tabela2[[#This Row],[2lata]]-Tabela2[[#This Row],[1rok]]</f>
        <v>16</v>
      </c>
      <c r="DP258" s="14">
        <f>Tabela2[[#This Row],[3lata]]-Tabela2[[#This Row],[2lata]]</f>
        <v>10</v>
      </c>
      <c r="DQ258" s="14">
        <f>Tabela2[[#This Row],[4lata]]-Tabela2[[#This Row],[3lata]]</f>
        <v>7</v>
      </c>
      <c r="DR258" s="14">
        <f>Tabela2[[#This Row],[5lat]]-Tabela2[[#This Row],[4lata]]</f>
        <v>7</v>
      </c>
      <c r="DS258" s="14">
        <f>Tabela2[[#This Row],[6lat]]-Tabela2[[#This Row],[5lat]]</f>
        <v>6</v>
      </c>
      <c r="DT258" s="14">
        <f>Tabela2[[#This Row],[7lat]]-Tabela2[[#This Row],[6lat]]</f>
        <v>6</v>
      </c>
      <c r="DU258" s="14">
        <f>Tabela2[[#This Row],[8lat]]-Tabela2[[#This Row],[7lat]]</f>
        <v>6</v>
      </c>
      <c r="DV258" s="14">
        <f>Tabela2[[#This Row],[9lat]]-Tabela2[[#This Row],[8lat]]</f>
        <v>6</v>
      </c>
      <c r="DW258" s="14">
        <f>Tabela2[[#This Row],[10lat]]-Tabela2[[#This Row],[9lat]]</f>
        <v>6</v>
      </c>
      <c r="DX258" s="14">
        <f>Tabela2[[#This Row],[11lat]]-Tabela2[[#This Row],[10lat]]</f>
        <v>6</v>
      </c>
      <c r="DY258" s="14">
        <f>Tabela2[[#This Row],[12lat]]-Tabela2[[#This Row],[11lat]]</f>
        <v>7</v>
      </c>
      <c r="DZ258" s="14">
        <f>Tabela2[[#This Row],[13lat]]-Tabela2[[#This Row],[12lat]]</f>
        <v>5</v>
      </c>
      <c r="EA258" s="14">
        <f>Tabela2[[#This Row],[14lat]]-Tabela2[[#This Row],[13lat]]</f>
        <v>3</v>
      </c>
      <c r="EB258" s="14">
        <f>Tabela2[[#This Row],[15lat]]-Tabela2[[#This Row],[14lat]]</f>
        <v>2</v>
      </c>
      <c r="EC258" s="14">
        <f>Tabela2[[#This Row],[16lat]]-Tabela2[[#This Row],[15lat]]</f>
        <v>1</v>
      </c>
      <c r="ED258" s="14">
        <f>Tabela2[[#This Row],[17 lat]]-Tabela2[[#This Row],[16lat]]</f>
        <v>1</v>
      </c>
      <c r="EE258" s="14">
        <f>Tabela2[[#This Row],[18lat]]-Tabela2[[#This Row],[17 lat]]</f>
        <v>0</v>
      </c>
      <c r="EF258" s="14">
        <f>Tabela2[[#This Row],[19lat]]-Tabela2[[#This Row],[18lat]]</f>
        <v>0</v>
      </c>
    </row>
    <row r="259" spans="1:136" x14ac:dyDescent="0.25">
      <c r="A259">
        <v>476</v>
      </c>
      <c r="B259" s="1" t="s">
        <v>22</v>
      </c>
      <c r="C259">
        <v>46</v>
      </c>
      <c r="D259">
        <v>65</v>
      </c>
      <c r="E259">
        <v>83</v>
      </c>
      <c r="F259">
        <v>92</v>
      </c>
      <c r="G259">
        <v>99</v>
      </c>
      <c r="H259">
        <v>105</v>
      </c>
      <c r="I259">
        <v>111</v>
      </c>
      <c r="J259">
        <v>116</v>
      </c>
      <c r="K259">
        <v>122</v>
      </c>
      <c r="L259">
        <v>127</v>
      </c>
      <c r="M259">
        <v>133</v>
      </c>
      <c r="N259">
        <v>140</v>
      </c>
      <c r="O259">
        <v>146</v>
      </c>
      <c r="P259">
        <v>151</v>
      </c>
      <c r="Q259">
        <v>154</v>
      </c>
      <c r="R259">
        <v>156</v>
      </c>
      <c r="S259">
        <v>157</v>
      </c>
      <c r="T259">
        <v>158</v>
      </c>
      <c r="U259">
        <v>158</v>
      </c>
      <c r="V259">
        <v>158</v>
      </c>
      <c r="W259">
        <f>wzrost[[#This Row],[19lat]]-wzrost[[#This Row],[dlugosc_ur]]</f>
        <v>112</v>
      </c>
      <c r="X259">
        <f>wzrost[[#This Row],[19lat]]-wzrost[[#This Row],[15lat]]</f>
        <v>2</v>
      </c>
      <c r="Y259">
        <f>IF(wzrost[[#This Row],[1rok]]&lt;=5,IF(wzrost[[#This Row],[plec]]="ch",1,0),0)</f>
        <v>0</v>
      </c>
      <c r="Z259" s="1"/>
      <c r="AA259" s="1"/>
      <c r="AB259" s="1" t="e">
        <f>_xlfn.PERCENTILE.INC(wzrost[1rok],5)</f>
        <v>#NUM!</v>
      </c>
      <c r="BC259" s="8">
        <v>57</v>
      </c>
      <c r="BD259" s="8">
        <v>78</v>
      </c>
      <c r="BE259" s="8">
        <v>89</v>
      </c>
      <c r="BF259" s="8">
        <v>99</v>
      </c>
      <c r="BG259" s="8">
        <v>106</v>
      </c>
      <c r="BH259" s="8">
        <v>113</v>
      </c>
      <c r="BI259" s="8">
        <v>119</v>
      </c>
      <c r="BJ259" s="8">
        <v>125</v>
      </c>
      <c r="BK259" s="8">
        <v>131</v>
      </c>
      <c r="BL259" s="8">
        <v>136</v>
      </c>
      <c r="BM259" s="8">
        <v>142</v>
      </c>
      <c r="BN259" s="8">
        <v>147</v>
      </c>
      <c r="BO259" s="8">
        <v>153</v>
      </c>
      <c r="BP259" s="8">
        <v>160</v>
      </c>
      <c r="BQ259" s="8">
        <v>168</v>
      </c>
      <c r="BR259" s="8">
        <v>174</v>
      </c>
      <c r="BS259" s="8">
        <v>178</v>
      </c>
      <c r="BT259" s="8">
        <v>180</v>
      </c>
      <c r="BU259" s="8">
        <v>181</v>
      </c>
      <c r="BV259" s="8">
        <v>182</v>
      </c>
      <c r="BW259" s="9">
        <v>125</v>
      </c>
      <c r="BX259" s="11">
        <f t="shared" ref="BX259:BX322" si="84">BD259-BC259</f>
        <v>21</v>
      </c>
      <c r="BY259" s="11">
        <f t="shared" ref="BY259:BY322" si="85">BE259-BD259</f>
        <v>11</v>
      </c>
      <c r="BZ259" s="11">
        <f t="shared" ref="BZ259:BZ322" si="86">BF259-BE259</f>
        <v>10</v>
      </c>
      <c r="CA259" s="11">
        <f t="shared" ref="CA259:CA322" si="87">BG259-BF259</f>
        <v>7</v>
      </c>
      <c r="CB259" s="11">
        <f t="shared" ref="CB259:CB322" si="88">BH259-BG259</f>
        <v>7</v>
      </c>
      <c r="CC259" s="11">
        <f t="shared" ref="CC259:CC322" si="89">BI259-BH259</f>
        <v>6</v>
      </c>
      <c r="CD259" s="11">
        <f t="shared" ref="CD259:CD322" si="90">BJ259-BI259</f>
        <v>6</v>
      </c>
      <c r="CE259" s="11">
        <f t="shared" ref="CE259:CE322" si="91">BK259-BJ259</f>
        <v>6</v>
      </c>
      <c r="CF259" s="11">
        <f t="shared" ref="CF259:CF322" si="92">BL259-BK259</f>
        <v>5</v>
      </c>
      <c r="CG259" s="11">
        <f t="shared" ref="CG259:CG322" si="93">BM259-BL259</f>
        <v>6</v>
      </c>
      <c r="CH259" s="11">
        <f t="shared" ref="CH259:CH322" si="94">BN259-BM259</f>
        <v>5</v>
      </c>
      <c r="CI259" s="11">
        <f t="shared" ref="CI259:CI322" si="95">BO259-BN259</f>
        <v>6</v>
      </c>
      <c r="CJ259" s="11">
        <f t="shared" ref="CJ259:CJ322" si="96">BP259-BO259</f>
        <v>7</v>
      </c>
      <c r="CK259" s="11">
        <f t="shared" ref="CK259:CK322" si="97">BQ259-BP259</f>
        <v>8</v>
      </c>
      <c r="CL259" s="11">
        <f t="shared" ref="CL259:CL322" si="98">BR259-BQ259</f>
        <v>6</v>
      </c>
      <c r="CM259" s="11">
        <f t="shared" ref="CM259:CM322" si="99">BS259-BR259</f>
        <v>4</v>
      </c>
      <c r="CN259" s="11">
        <f t="shared" ref="CN259:CN322" si="100">BT259-BS259</f>
        <v>2</v>
      </c>
      <c r="CO259" s="11">
        <f t="shared" ref="CO259:CO322" si="101">BU259-BT259</f>
        <v>1</v>
      </c>
      <c r="CP259" s="11">
        <f t="shared" ref="CP259:CP322" si="102">BV259-BU259</f>
        <v>1</v>
      </c>
      <c r="CS259" s="8">
        <v>47</v>
      </c>
      <c r="CT259" s="8">
        <v>66</v>
      </c>
      <c r="CU259" s="8">
        <v>85</v>
      </c>
      <c r="CV259" s="8">
        <v>94</v>
      </c>
      <c r="CW259" s="8">
        <v>101</v>
      </c>
      <c r="CX259" s="8">
        <v>108</v>
      </c>
      <c r="CY259" s="8">
        <v>113</v>
      </c>
      <c r="CZ259" s="8">
        <v>119</v>
      </c>
      <c r="DA259" s="8">
        <v>124</v>
      </c>
      <c r="DB259" s="8">
        <v>130</v>
      </c>
      <c r="DC259" s="8">
        <v>136</v>
      </c>
      <c r="DD259" s="8">
        <v>143</v>
      </c>
      <c r="DE259" s="8">
        <v>149</v>
      </c>
      <c r="DF259" s="8">
        <v>154</v>
      </c>
      <c r="DG259" s="8">
        <v>158</v>
      </c>
      <c r="DH259" s="8">
        <v>160</v>
      </c>
      <c r="DI259" s="8">
        <v>161</v>
      </c>
      <c r="DJ259" s="8">
        <v>161</v>
      </c>
      <c r="DK259" s="8">
        <v>161</v>
      </c>
      <c r="DL259" s="8">
        <v>161</v>
      </c>
      <c r="DM259" s="8">
        <v>114</v>
      </c>
      <c r="DN259" s="6">
        <f>Tabela2[[#This Row],[1rok]]-Tabela2[[#This Row],[dlugosc_ur]]</f>
        <v>19</v>
      </c>
      <c r="DO259" s="14">
        <f>Tabela2[[#This Row],[2lata]]-Tabela2[[#This Row],[1rok]]</f>
        <v>19</v>
      </c>
      <c r="DP259" s="14">
        <f>Tabela2[[#This Row],[3lata]]-Tabela2[[#This Row],[2lata]]</f>
        <v>9</v>
      </c>
      <c r="DQ259" s="14">
        <f>Tabela2[[#This Row],[4lata]]-Tabela2[[#This Row],[3lata]]</f>
        <v>7</v>
      </c>
      <c r="DR259" s="14">
        <f>Tabela2[[#This Row],[5lat]]-Tabela2[[#This Row],[4lata]]</f>
        <v>7</v>
      </c>
      <c r="DS259" s="14">
        <f>Tabela2[[#This Row],[6lat]]-Tabela2[[#This Row],[5lat]]</f>
        <v>5</v>
      </c>
      <c r="DT259" s="14">
        <f>Tabela2[[#This Row],[7lat]]-Tabela2[[#This Row],[6lat]]</f>
        <v>6</v>
      </c>
      <c r="DU259" s="14">
        <f>Tabela2[[#This Row],[8lat]]-Tabela2[[#This Row],[7lat]]</f>
        <v>5</v>
      </c>
      <c r="DV259" s="14">
        <f>Tabela2[[#This Row],[9lat]]-Tabela2[[#This Row],[8lat]]</f>
        <v>6</v>
      </c>
      <c r="DW259" s="14">
        <f>Tabela2[[#This Row],[10lat]]-Tabela2[[#This Row],[9lat]]</f>
        <v>6</v>
      </c>
      <c r="DX259" s="14">
        <f>Tabela2[[#This Row],[11lat]]-Tabela2[[#This Row],[10lat]]</f>
        <v>7</v>
      </c>
      <c r="DY259" s="14">
        <f>Tabela2[[#This Row],[12lat]]-Tabela2[[#This Row],[11lat]]</f>
        <v>6</v>
      </c>
      <c r="DZ259" s="14">
        <f>Tabela2[[#This Row],[13lat]]-Tabela2[[#This Row],[12lat]]</f>
        <v>5</v>
      </c>
      <c r="EA259" s="14">
        <f>Tabela2[[#This Row],[14lat]]-Tabela2[[#This Row],[13lat]]</f>
        <v>4</v>
      </c>
      <c r="EB259" s="14">
        <f>Tabela2[[#This Row],[15lat]]-Tabela2[[#This Row],[14lat]]</f>
        <v>2</v>
      </c>
      <c r="EC259" s="14">
        <f>Tabela2[[#This Row],[16lat]]-Tabela2[[#This Row],[15lat]]</f>
        <v>1</v>
      </c>
      <c r="ED259" s="14">
        <f>Tabela2[[#This Row],[17 lat]]-Tabela2[[#This Row],[16lat]]</f>
        <v>0</v>
      </c>
      <c r="EE259" s="14">
        <f>Tabela2[[#This Row],[18lat]]-Tabela2[[#This Row],[17 lat]]</f>
        <v>0</v>
      </c>
      <c r="EF259" s="14">
        <f>Tabela2[[#This Row],[19lat]]-Tabela2[[#This Row],[18lat]]</f>
        <v>0</v>
      </c>
    </row>
    <row r="260" spans="1:136" x14ac:dyDescent="0.25">
      <c r="A260">
        <v>478</v>
      </c>
      <c r="B260" s="1" t="s">
        <v>22</v>
      </c>
      <c r="C260">
        <v>53</v>
      </c>
      <c r="D260">
        <v>71</v>
      </c>
      <c r="E260">
        <v>86</v>
      </c>
      <c r="F260">
        <v>96</v>
      </c>
      <c r="G260">
        <v>103</v>
      </c>
      <c r="H260">
        <v>110</v>
      </c>
      <c r="I260">
        <v>116</v>
      </c>
      <c r="J260">
        <v>122</v>
      </c>
      <c r="K260">
        <v>128</v>
      </c>
      <c r="L260">
        <v>134</v>
      </c>
      <c r="M260">
        <v>140</v>
      </c>
      <c r="N260">
        <v>146</v>
      </c>
      <c r="O260">
        <v>153</v>
      </c>
      <c r="P260">
        <v>158</v>
      </c>
      <c r="Q260">
        <v>161</v>
      </c>
      <c r="R260">
        <v>163</v>
      </c>
      <c r="S260">
        <v>164</v>
      </c>
      <c r="T260">
        <v>164</v>
      </c>
      <c r="U260">
        <v>165</v>
      </c>
      <c r="V260">
        <v>165</v>
      </c>
      <c r="W260">
        <f>wzrost[[#This Row],[19lat]]-wzrost[[#This Row],[dlugosc_ur]]</f>
        <v>112</v>
      </c>
      <c r="X260">
        <f>wzrost[[#This Row],[19lat]]-wzrost[[#This Row],[15lat]]</f>
        <v>2</v>
      </c>
      <c r="Y260">
        <f>IF(wzrost[[#This Row],[1rok]]&lt;=5,IF(wzrost[[#This Row],[plec]]="ch",1,0),0)</f>
        <v>0</v>
      </c>
      <c r="Z260" s="1"/>
      <c r="AA260" s="1"/>
      <c r="AB260" s="1" t="e">
        <f>_xlfn.PERCENTILE.INC(wzrost[1rok],5)</f>
        <v>#NUM!</v>
      </c>
      <c r="BC260" s="6">
        <v>53</v>
      </c>
      <c r="BD260" s="6">
        <v>75</v>
      </c>
      <c r="BE260" s="6">
        <v>88</v>
      </c>
      <c r="BF260" s="6">
        <v>97</v>
      </c>
      <c r="BG260" s="6">
        <v>104</v>
      </c>
      <c r="BH260" s="6">
        <v>111</v>
      </c>
      <c r="BI260" s="6">
        <v>117</v>
      </c>
      <c r="BJ260" s="6">
        <v>123</v>
      </c>
      <c r="BK260" s="6">
        <v>128</v>
      </c>
      <c r="BL260" s="6">
        <v>134</v>
      </c>
      <c r="BM260" s="6">
        <v>139</v>
      </c>
      <c r="BN260" s="6">
        <v>144</v>
      </c>
      <c r="BO260" s="6">
        <v>151</v>
      </c>
      <c r="BP260" s="6">
        <v>158</v>
      </c>
      <c r="BQ260" s="6">
        <v>165</v>
      </c>
      <c r="BR260" s="6">
        <v>171</v>
      </c>
      <c r="BS260" s="6">
        <v>175</v>
      </c>
      <c r="BT260" s="6">
        <v>177</v>
      </c>
      <c r="BU260" s="6">
        <v>178</v>
      </c>
      <c r="BV260" s="6">
        <v>178</v>
      </c>
      <c r="BW260" s="7">
        <v>125</v>
      </c>
      <c r="BX260" s="11">
        <f t="shared" si="84"/>
        <v>22</v>
      </c>
      <c r="BY260" s="11">
        <f t="shared" si="85"/>
        <v>13</v>
      </c>
      <c r="BZ260" s="11">
        <f t="shared" si="86"/>
        <v>9</v>
      </c>
      <c r="CA260" s="11">
        <f t="shared" si="87"/>
        <v>7</v>
      </c>
      <c r="CB260" s="11">
        <f t="shared" si="88"/>
        <v>7</v>
      </c>
      <c r="CC260" s="11">
        <f t="shared" si="89"/>
        <v>6</v>
      </c>
      <c r="CD260" s="11">
        <f t="shared" si="90"/>
        <v>6</v>
      </c>
      <c r="CE260" s="11">
        <f t="shared" si="91"/>
        <v>5</v>
      </c>
      <c r="CF260" s="11">
        <f t="shared" si="92"/>
        <v>6</v>
      </c>
      <c r="CG260" s="11">
        <f t="shared" si="93"/>
        <v>5</v>
      </c>
      <c r="CH260" s="11">
        <f t="shared" si="94"/>
        <v>5</v>
      </c>
      <c r="CI260" s="11">
        <f t="shared" si="95"/>
        <v>7</v>
      </c>
      <c r="CJ260" s="11">
        <f t="shared" si="96"/>
        <v>7</v>
      </c>
      <c r="CK260" s="11">
        <f t="shared" si="97"/>
        <v>7</v>
      </c>
      <c r="CL260" s="11">
        <f t="shared" si="98"/>
        <v>6</v>
      </c>
      <c r="CM260" s="11">
        <f t="shared" si="99"/>
        <v>4</v>
      </c>
      <c r="CN260" s="11">
        <f t="shared" si="100"/>
        <v>2</v>
      </c>
      <c r="CO260" s="11">
        <f t="shared" si="101"/>
        <v>1</v>
      </c>
      <c r="CP260" s="11">
        <f t="shared" si="102"/>
        <v>0</v>
      </c>
      <c r="CS260" s="6">
        <v>54</v>
      </c>
      <c r="CT260" s="6">
        <v>72</v>
      </c>
      <c r="CU260" s="6">
        <v>88</v>
      </c>
      <c r="CV260" s="6">
        <v>97</v>
      </c>
      <c r="CW260" s="6">
        <v>105</v>
      </c>
      <c r="CX260" s="6">
        <v>112</v>
      </c>
      <c r="CY260" s="6">
        <v>118</v>
      </c>
      <c r="CZ260" s="6">
        <v>124</v>
      </c>
      <c r="DA260" s="6">
        <v>130</v>
      </c>
      <c r="DB260" s="6">
        <v>136</v>
      </c>
      <c r="DC260" s="6">
        <v>142</v>
      </c>
      <c r="DD260" s="6">
        <v>149</v>
      </c>
      <c r="DE260" s="6">
        <v>155</v>
      </c>
      <c r="DF260" s="6">
        <v>161</v>
      </c>
      <c r="DG260" s="6">
        <v>164</v>
      </c>
      <c r="DH260" s="6">
        <v>166</v>
      </c>
      <c r="DI260" s="6">
        <v>167</v>
      </c>
      <c r="DJ260" s="6">
        <v>167</v>
      </c>
      <c r="DK260" s="6">
        <v>167</v>
      </c>
      <c r="DL260" s="6">
        <v>168</v>
      </c>
      <c r="DM260" s="6">
        <v>114</v>
      </c>
      <c r="DN260" s="6">
        <f>Tabela2[[#This Row],[1rok]]-Tabela2[[#This Row],[dlugosc_ur]]</f>
        <v>18</v>
      </c>
      <c r="DO260" s="14">
        <f>Tabela2[[#This Row],[2lata]]-Tabela2[[#This Row],[1rok]]</f>
        <v>16</v>
      </c>
      <c r="DP260" s="14">
        <f>Tabela2[[#This Row],[3lata]]-Tabela2[[#This Row],[2lata]]</f>
        <v>9</v>
      </c>
      <c r="DQ260" s="14">
        <f>Tabela2[[#This Row],[4lata]]-Tabela2[[#This Row],[3lata]]</f>
        <v>8</v>
      </c>
      <c r="DR260" s="14">
        <f>Tabela2[[#This Row],[5lat]]-Tabela2[[#This Row],[4lata]]</f>
        <v>7</v>
      </c>
      <c r="DS260" s="14">
        <f>Tabela2[[#This Row],[6lat]]-Tabela2[[#This Row],[5lat]]</f>
        <v>6</v>
      </c>
      <c r="DT260" s="14">
        <f>Tabela2[[#This Row],[7lat]]-Tabela2[[#This Row],[6lat]]</f>
        <v>6</v>
      </c>
      <c r="DU260" s="14">
        <f>Tabela2[[#This Row],[8lat]]-Tabela2[[#This Row],[7lat]]</f>
        <v>6</v>
      </c>
      <c r="DV260" s="14">
        <f>Tabela2[[#This Row],[9lat]]-Tabela2[[#This Row],[8lat]]</f>
        <v>6</v>
      </c>
      <c r="DW260" s="14">
        <f>Tabela2[[#This Row],[10lat]]-Tabela2[[#This Row],[9lat]]</f>
        <v>6</v>
      </c>
      <c r="DX260" s="14">
        <f>Tabela2[[#This Row],[11lat]]-Tabela2[[#This Row],[10lat]]</f>
        <v>7</v>
      </c>
      <c r="DY260" s="14">
        <f>Tabela2[[#This Row],[12lat]]-Tabela2[[#This Row],[11lat]]</f>
        <v>6</v>
      </c>
      <c r="DZ260" s="14">
        <f>Tabela2[[#This Row],[13lat]]-Tabela2[[#This Row],[12lat]]</f>
        <v>6</v>
      </c>
      <c r="EA260" s="14">
        <f>Tabela2[[#This Row],[14lat]]-Tabela2[[#This Row],[13lat]]</f>
        <v>3</v>
      </c>
      <c r="EB260" s="14">
        <f>Tabela2[[#This Row],[15lat]]-Tabela2[[#This Row],[14lat]]</f>
        <v>2</v>
      </c>
      <c r="EC260" s="14">
        <f>Tabela2[[#This Row],[16lat]]-Tabela2[[#This Row],[15lat]]</f>
        <v>1</v>
      </c>
      <c r="ED260" s="14">
        <f>Tabela2[[#This Row],[17 lat]]-Tabela2[[#This Row],[16lat]]</f>
        <v>0</v>
      </c>
      <c r="EE260" s="14">
        <f>Tabela2[[#This Row],[18lat]]-Tabela2[[#This Row],[17 lat]]</f>
        <v>0</v>
      </c>
      <c r="EF260" s="14">
        <f>Tabela2[[#This Row],[19lat]]-Tabela2[[#This Row],[18lat]]</f>
        <v>1</v>
      </c>
    </row>
    <row r="261" spans="1:136" x14ac:dyDescent="0.25">
      <c r="A261">
        <v>485</v>
      </c>
      <c r="B261" s="1" t="s">
        <v>22</v>
      </c>
      <c r="C261">
        <v>56</v>
      </c>
      <c r="D261">
        <v>73</v>
      </c>
      <c r="E261">
        <v>88</v>
      </c>
      <c r="F261">
        <v>98</v>
      </c>
      <c r="G261">
        <v>106</v>
      </c>
      <c r="H261">
        <v>112</v>
      </c>
      <c r="I261">
        <v>118</v>
      </c>
      <c r="J261">
        <v>124</v>
      </c>
      <c r="K261">
        <v>130</v>
      </c>
      <c r="L261">
        <v>136</v>
      </c>
      <c r="M261">
        <v>143</v>
      </c>
      <c r="N261">
        <v>149</v>
      </c>
      <c r="O261">
        <v>156</v>
      </c>
      <c r="P261">
        <v>161</v>
      </c>
      <c r="Q261">
        <v>165</v>
      </c>
      <c r="R261">
        <v>167</v>
      </c>
      <c r="S261">
        <v>167</v>
      </c>
      <c r="T261">
        <v>168</v>
      </c>
      <c r="U261">
        <v>168</v>
      </c>
      <c r="V261">
        <v>168</v>
      </c>
      <c r="W261">
        <f>wzrost[[#This Row],[19lat]]-wzrost[[#This Row],[dlugosc_ur]]</f>
        <v>112</v>
      </c>
      <c r="X261">
        <f>wzrost[[#This Row],[19lat]]-wzrost[[#This Row],[15lat]]</f>
        <v>1</v>
      </c>
      <c r="Y261">
        <f>IF(wzrost[[#This Row],[1rok]]&lt;=5,IF(wzrost[[#This Row],[plec]]="ch",1,0),0)</f>
        <v>0</v>
      </c>
      <c r="Z261" s="1"/>
      <c r="AA261" s="1"/>
      <c r="AB261" s="1" t="e">
        <f>_xlfn.PERCENTILE.INC(wzrost[1rok],5)</f>
        <v>#NUM!</v>
      </c>
      <c r="BC261" s="8">
        <v>53</v>
      </c>
      <c r="BD261" s="8">
        <v>75</v>
      </c>
      <c r="BE261" s="8">
        <v>87</v>
      </c>
      <c r="BF261" s="8">
        <v>97</v>
      </c>
      <c r="BG261" s="8">
        <v>104</v>
      </c>
      <c r="BH261" s="8">
        <v>111</v>
      </c>
      <c r="BI261" s="8">
        <v>117</v>
      </c>
      <c r="BJ261" s="8">
        <v>123</v>
      </c>
      <c r="BK261" s="8">
        <v>128</v>
      </c>
      <c r="BL261" s="8">
        <v>134</v>
      </c>
      <c r="BM261" s="8">
        <v>139</v>
      </c>
      <c r="BN261" s="8">
        <v>144</v>
      </c>
      <c r="BO261" s="8">
        <v>150</v>
      </c>
      <c r="BP261" s="8">
        <v>157</v>
      </c>
      <c r="BQ261" s="8">
        <v>165</v>
      </c>
      <c r="BR261" s="8">
        <v>171</v>
      </c>
      <c r="BS261" s="8">
        <v>175</v>
      </c>
      <c r="BT261" s="8">
        <v>177</v>
      </c>
      <c r="BU261" s="8">
        <v>178</v>
      </c>
      <c r="BV261" s="8">
        <v>178</v>
      </c>
      <c r="BW261" s="9">
        <v>125</v>
      </c>
      <c r="BX261" s="11">
        <f t="shared" si="84"/>
        <v>22</v>
      </c>
      <c r="BY261" s="11">
        <f t="shared" si="85"/>
        <v>12</v>
      </c>
      <c r="BZ261" s="11">
        <f t="shared" si="86"/>
        <v>10</v>
      </c>
      <c r="CA261" s="11">
        <f t="shared" si="87"/>
        <v>7</v>
      </c>
      <c r="CB261" s="11">
        <f t="shared" si="88"/>
        <v>7</v>
      </c>
      <c r="CC261" s="11">
        <f t="shared" si="89"/>
        <v>6</v>
      </c>
      <c r="CD261" s="11">
        <f t="shared" si="90"/>
        <v>6</v>
      </c>
      <c r="CE261" s="11">
        <f t="shared" si="91"/>
        <v>5</v>
      </c>
      <c r="CF261" s="11">
        <f t="shared" si="92"/>
        <v>6</v>
      </c>
      <c r="CG261" s="11">
        <f t="shared" si="93"/>
        <v>5</v>
      </c>
      <c r="CH261" s="11">
        <f t="shared" si="94"/>
        <v>5</v>
      </c>
      <c r="CI261" s="11">
        <f t="shared" si="95"/>
        <v>6</v>
      </c>
      <c r="CJ261" s="11">
        <f t="shared" si="96"/>
        <v>7</v>
      </c>
      <c r="CK261" s="11">
        <f t="shared" si="97"/>
        <v>8</v>
      </c>
      <c r="CL261" s="11">
        <f t="shared" si="98"/>
        <v>6</v>
      </c>
      <c r="CM261" s="11">
        <f t="shared" si="99"/>
        <v>4</v>
      </c>
      <c r="CN261" s="11">
        <f t="shared" si="100"/>
        <v>2</v>
      </c>
      <c r="CO261" s="11">
        <f t="shared" si="101"/>
        <v>1</v>
      </c>
      <c r="CP261" s="11">
        <f t="shared" si="102"/>
        <v>0</v>
      </c>
      <c r="CS261" s="8">
        <v>55</v>
      </c>
      <c r="CT261" s="8">
        <v>73</v>
      </c>
      <c r="CU261" s="8">
        <v>89</v>
      </c>
      <c r="CV261" s="8">
        <v>99</v>
      </c>
      <c r="CW261" s="8">
        <v>107</v>
      </c>
      <c r="CX261" s="8">
        <v>114</v>
      </c>
      <c r="CY261" s="8">
        <v>119</v>
      </c>
      <c r="CZ261" s="8">
        <v>125</v>
      </c>
      <c r="DA261" s="8">
        <v>131</v>
      </c>
      <c r="DB261" s="8">
        <v>137</v>
      </c>
      <c r="DC261" s="8">
        <v>144</v>
      </c>
      <c r="DD261" s="8">
        <v>150</v>
      </c>
      <c r="DE261" s="8">
        <v>157</v>
      </c>
      <c r="DF261" s="8">
        <v>162</v>
      </c>
      <c r="DG261" s="8">
        <v>166</v>
      </c>
      <c r="DH261" s="8">
        <v>168</v>
      </c>
      <c r="DI261" s="8">
        <v>169</v>
      </c>
      <c r="DJ261" s="8">
        <v>169</v>
      </c>
      <c r="DK261" s="8">
        <v>169</v>
      </c>
      <c r="DL261" s="8">
        <v>169</v>
      </c>
      <c r="DM261" s="8">
        <v>114</v>
      </c>
      <c r="DN261" s="6">
        <f>Tabela2[[#This Row],[1rok]]-Tabela2[[#This Row],[dlugosc_ur]]</f>
        <v>18</v>
      </c>
      <c r="DO261" s="14">
        <f>Tabela2[[#This Row],[2lata]]-Tabela2[[#This Row],[1rok]]</f>
        <v>16</v>
      </c>
      <c r="DP261" s="14">
        <f>Tabela2[[#This Row],[3lata]]-Tabela2[[#This Row],[2lata]]</f>
        <v>10</v>
      </c>
      <c r="DQ261" s="14">
        <f>Tabela2[[#This Row],[4lata]]-Tabela2[[#This Row],[3lata]]</f>
        <v>8</v>
      </c>
      <c r="DR261" s="14">
        <f>Tabela2[[#This Row],[5lat]]-Tabela2[[#This Row],[4lata]]</f>
        <v>7</v>
      </c>
      <c r="DS261" s="14">
        <f>Tabela2[[#This Row],[6lat]]-Tabela2[[#This Row],[5lat]]</f>
        <v>5</v>
      </c>
      <c r="DT261" s="14">
        <f>Tabela2[[#This Row],[7lat]]-Tabela2[[#This Row],[6lat]]</f>
        <v>6</v>
      </c>
      <c r="DU261" s="14">
        <f>Tabela2[[#This Row],[8lat]]-Tabela2[[#This Row],[7lat]]</f>
        <v>6</v>
      </c>
      <c r="DV261" s="14">
        <f>Tabela2[[#This Row],[9lat]]-Tabela2[[#This Row],[8lat]]</f>
        <v>6</v>
      </c>
      <c r="DW261" s="14">
        <f>Tabela2[[#This Row],[10lat]]-Tabela2[[#This Row],[9lat]]</f>
        <v>7</v>
      </c>
      <c r="DX261" s="14">
        <f>Tabela2[[#This Row],[11lat]]-Tabela2[[#This Row],[10lat]]</f>
        <v>6</v>
      </c>
      <c r="DY261" s="14">
        <f>Tabela2[[#This Row],[12lat]]-Tabela2[[#This Row],[11lat]]</f>
        <v>7</v>
      </c>
      <c r="DZ261" s="14">
        <f>Tabela2[[#This Row],[13lat]]-Tabela2[[#This Row],[12lat]]</f>
        <v>5</v>
      </c>
      <c r="EA261" s="14">
        <f>Tabela2[[#This Row],[14lat]]-Tabela2[[#This Row],[13lat]]</f>
        <v>4</v>
      </c>
      <c r="EB261" s="14">
        <f>Tabela2[[#This Row],[15lat]]-Tabela2[[#This Row],[14lat]]</f>
        <v>2</v>
      </c>
      <c r="EC261" s="14">
        <f>Tabela2[[#This Row],[16lat]]-Tabela2[[#This Row],[15lat]]</f>
        <v>1</v>
      </c>
      <c r="ED261" s="14">
        <f>Tabela2[[#This Row],[17 lat]]-Tabela2[[#This Row],[16lat]]</f>
        <v>0</v>
      </c>
      <c r="EE261" s="14">
        <f>Tabela2[[#This Row],[18lat]]-Tabela2[[#This Row],[17 lat]]</f>
        <v>0</v>
      </c>
      <c r="EF261" s="14">
        <f>Tabela2[[#This Row],[19lat]]-Tabela2[[#This Row],[18lat]]</f>
        <v>0</v>
      </c>
    </row>
    <row r="262" spans="1:136" x14ac:dyDescent="0.25">
      <c r="A262">
        <v>493</v>
      </c>
      <c r="B262" s="1" t="s">
        <v>22</v>
      </c>
      <c r="C262">
        <v>47</v>
      </c>
      <c r="D262">
        <v>66</v>
      </c>
      <c r="E262">
        <v>84</v>
      </c>
      <c r="F262">
        <v>93</v>
      </c>
      <c r="G262">
        <v>100</v>
      </c>
      <c r="H262">
        <v>106</v>
      </c>
      <c r="I262">
        <v>112</v>
      </c>
      <c r="J262">
        <v>117</v>
      </c>
      <c r="K262">
        <v>123</v>
      </c>
      <c r="L262">
        <v>128</v>
      </c>
      <c r="M262">
        <v>134</v>
      </c>
      <c r="N262">
        <v>140</v>
      </c>
      <c r="O262">
        <v>147</v>
      </c>
      <c r="P262">
        <v>152</v>
      </c>
      <c r="Q262">
        <v>155</v>
      </c>
      <c r="R262">
        <v>157</v>
      </c>
      <c r="S262">
        <v>158</v>
      </c>
      <c r="T262">
        <v>159</v>
      </c>
      <c r="U262">
        <v>159</v>
      </c>
      <c r="V262">
        <v>159</v>
      </c>
      <c r="W262">
        <f>wzrost[[#This Row],[19lat]]-wzrost[[#This Row],[dlugosc_ur]]</f>
        <v>112</v>
      </c>
      <c r="X262">
        <f>wzrost[[#This Row],[19lat]]-wzrost[[#This Row],[15lat]]</f>
        <v>2</v>
      </c>
      <c r="Y262">
        <f>IF(wzrost[[#This Row],[1rok]]&lt;=5,IF(wzrost[[#This Row],[plec]]="ch",1,0),0)</f>
        <v>0</v>
      </c>
      <c r="Z262" s="1"/>
      <c r="AA262" s="1"/>
      <c r="AB262" s="1" t="e">
        <f>_xlfn.PERCENTILE.INC(wzrost[1rok],5)</f>
        <v>#NUM!</v>
      </c>
      <c r="BC262" s="6">
        <v>54</v>
      </c>
      <c r="BD262" s="6">
        <v>75</v>
      </c>
      <c r="BE262" s="6">
        <v>88</v>
      </c>
      <c r="BF262" s="6">
        <v>97</v>
      </c>
      <c r="BG262" s="6">
        <v>105</v>
      </c>
      <c r="BH262" s="6">
        <v>112</v>
      </c>
      <c r="BI262" s="6">
        <v>118</v>
      </c>
      <c r="BJ262" s="6">
        <v>123</v>
      </c>
      <c r="BK262" s="6">
        <v>129</v>
      </c>
      <c r="BL262" s="6">
        <v>135</v>
      </c>
      <c r="BM262" s="6">
        <v>140</v>
      </c>
      <c r="BN262" s="6">
        <v>145</v>
      </c>
      <c r="BO262" s="6">
        <v>151</v>
      </c>
      <c r="BP262" s="6">
        <v>158</v>
      </c>
      <c r="BQ262" s="6">
        <v>166</v>
      </c>
      <c r="BR262" s="6">
        <v>172</v>
      </c>
      <c r="BS262" s="6">
        <v>176</v>
      </c>
      <c r="BT262" s="6">
        <v>178</v>
      </c>
      <c r="BU262" s="6">
        <v>179</v>
      </c>
      <c r="BV262" s="6">
        <v>179</v>
      </c>
      <c r="BW262" s="7">
        <v>125</v>
      </c>
      <c r="BX262" s="11">
        <f t="shared" si="84"/>
        <v>21</v>
      </c>
      <c r="BY262" s="11">
        <f t="shared" si="85"/>
        <v>13</v>
      </c>
      <c r="BZ262" s="11">
        <f t="shared" si="86"/>
        <v>9</v>
      </c>
      <c r="CA262" s="11">
        <f t="shared" si="87"/>
        <v>8</v>
      </c>
      <c r="CB262" s="11">
        <f t="shared" si="88"/>
        <v>7</v>
      </c>
      <c r="CC262" s="11">
        <f t="shared" si="89"/>
        <v>6</v>
      </c>
      <c r="CD262" s="11">
        <f t="shared" si="90"/>
        <v>5</v>
      </c>
      <c r="CE262" s="11">
        <f t="shared" si="91"/>
        <v>6</v>
      </c>
      <c r="CF262" s="11">
        <f t="shared" si="92"/>
        <v>6</v>
      </c>
      <c r="CG262" s="11">
        <f t="shared" si="93"/>
        <v>5</v>
      </c>
      <c r="CH262" s="11">
        <f t="shared" si="94"/>
        <v>5</v>
      </c>
      <c r="CI262" s="11">
        <f t="shared" si="95"/>
        <v>6</v>
      </c>
      <c r="CJ262" s="11">
        <f t="shared" si="96"/>
        <v>7</v>
      </c>
      <c r="CK262" s="11">
        <f t="shared" si="97"/>
        <v>8</v>
      </c>
      <c r="CL262" s="11">
        <f t="shared" si="98"/>
        <v>6</v>
      </c>
      <c r="CM262" s="11">
        <f t="shared" si="99"/>
        <v>4</v>
      </c>
      <c r="CN262" s="11">
        <f t="shared" si="100"/>
        <v>2</v>
      </c>
      <c r="CO262" s="11">
        <f t="shared" si="101"/>
        <v>1</v>
      </c>
      <c r="CP262" s="11">
        <f t="shared" si="102"/>
        <v>0</v>
      </c>
      <c r="CS262" s="6">
        <v>49</v>
      </c>
      <c r="CT262" s="6">
        <v>67</v>
      </c>
      <c r="CU262" s="6">
        <v>86</v>
      </c>
      <c r="CV262" s="6">
        <v>95</v>
      </c>
      <c r="CW262" s="6">
        <v>103</v>
      </c>
      <c r="CX262" s="6">
        <v>110</v>
      </c>
      <c r="CY262" s="6">
        <v>115</v>
      </c>
      <c r="CZ262" s="6">
        <v>121</v>
      </c>
      <c r="DA262" s="6">
        <v>127</v>
      </c>
      <c r="DB262" s="6">
        <v>133</v>
      </c>
      <c r="DC262" s="6">
        <v>139</v>
      </c>
      <c r="DD262" s="6">
        <v>145</v>
      </c>
      <c r="DE262" s="6">
        <v>151</v>
      </c>
      <c r="DF262" s="6">
        <v>157</v>
      </c>
      <c r="DG262" s="6">
        <v>160</v>
      </c>
      <c r="DH262" s="6">
        <v>162</v>
      </c>
      <c r="DI262" s="6">
        <v>163</v>
      </c>
      <c r="DJ262" s="6">
        <v>163</v>
      </c>
      <c r="DK262" s="6">
        <v>163</v>
      </c>
      <c r="DL262" s="6">
        <v>163</v>
      </c>
      <c r="DM262" s="6">
        <v>114</v>
      </c>
      <c r="DN262" s="6">
        <f>Tabela2[[#This Row],[1rok]]-Tabela2[[#This Row],[dlugosc_ur]]</f>
        <v>18</v>
      </c>
      <c r="DO262" s="14">
        <f>Tabela2[[#This Row],[2lata]]-Tabela2[[#This Row],[1rok]]</f>
        <v>19</v>
      </c>
      <c r="DP262" s="14">
        <f>Tabela2[[#This Row],[3lata]]-Tabela2[[#This Row],[2lata]]</f>
        <v>9</v>
      </c>
      <c r="DQ262" s="14">
        <f>Tabela2[[#This Row],[4lata]]-Tabela2[[#This Row],[3lata]]</f>
        <v>8</v>
      </c>
      <c r="DR262" s="14">
        <f>Tabela2[[#This Row],[5lat]]-Tabela2[[#This Row],[4lata]]</f>
        <v>7</v>
      </c>
      <c r="DS262" s="14">
        <f>Tabela2[[#This Row],[6lat]]-Tabela2[[#This Row],[5lat]]</f>
        <v>5</v>
      </c>
      <c r="DT262" s="14">
        <f>Tabela2[[#This Row],[7lat]]-Tabela2[[#This Row],[6lat]]</f>
        <v>6</v>
      </c>
      <c r="DU262" s="14">
        <f>Tabela2[[#This Row],[8lat]]-Tabela2[[#This Row],[7lat]]</f>
        <v>6</v>
      </c>
      <c r="DV262" s="14">
        <f>Tabela2[[#This Row],[9lat]]-Tabela2[[#This Row],[8lat]]</f>
        <v>6</v>
      </c>
      <c r="DW262" s="14">
        <f>Tabela2[[#This Row],[10lat]]-Tabela2[[#This Row],[9lat]]</f>
        <v>6</v>
      </c>
      <c r="DX262" s="14">
        <f>Tabela2[[#This Row],[11lat]]-Tabela2[[#This Row],[10lat]]</f>
        <v>6</v>
      </c>
      <c r="DY262" s="14">
        <f>Tabela2[[#This Row],[12lat]]-Tabela2[[#This Row],[11lat]]</f>
        <v>6</v>
      </c>
      <c r="DZ262" s="14">
        <f>Tabela2[[#This Row],[13lat]]-Tabela2[[#This Row],[12lat]]</f>
        <v>6</v>
      </c>
      <c r="EA262" s="14">
        <f>Tabela2[[#This Row],[14lat]]-Tabela2[[#This Row],[13lat]]</f>
        <v>3</v>
      </c>
      <c r="EB262" s="14">
        <f>Tabela2[[#This Row],[15lat]]-Tabela2[[#This Row],[14lat]]</f>
        <v>2</v>
      </c>
      <c r="EC262" s="14">
        <f>Tabela2[[#This Row],[16lat]]-Tabela2[[#This Row],[15lat]]</f>
        <v>1</v>
      </c>
      <c r="ED262" s="14">
        <f>Tabela2[[#This Row],[17 lat]]-Tabela2[[#This Row],[16lat]]</f>
        <v>0</v>
      </c>
      <c r="EE262" s="14">
        <f>Tabela2[[#This Row],[18lat]]-Tabela2[[#This Row],[17 lat]]</f>
        <v>0</v>
      </c>
      <c r="EF262" s="14">
        <f>Tabela2[[#This Row],[19lat]]-Tabela2[[#This Row],[18lat]]</f>
        <v>0</v>
      </c>
    </row>
    <row r="263" spans="1:136" x14ac:dyDescent="0.25">
      <c r="A263">
        <v>499</v>
      </c>
      <c r="B263" s="1" t="s">
        <v>22</v>
      </c>
      <c r="C263">
        <v>49</v>
      </c>
      <c r="D263">
        <v>67</v>
      </c>
      <c r="E263">
        <v>85</v>
      </c>
      <c r="F263">
        <v>94</v>
      </c>
      <c r="G263">
        <v>101</v>
      </c>
      <c r="H263">
        <v>107</v>
      </c>
      <c r="I263">
        <v>113</v>
      </c>
      <c r="J263">
        <v>118</v>
      </c>
      <c r="K263">
        <v>124</v>
      </c>
      <c r="L263">
        <v>130</v>
      </c>
      <c r="M263">
        <v>136</v>
      </c>
      <c r="N263">
        <v>142</v>
      </c>
      <c r="O263">
        <v>148</v>
      </c>
      <c r="P263">
        <v>154</v>
      </c>
      <c r="Q263">
        <v>157</v>
      </c>
      <c r="R263">
        <v>159</v>
      </c>
      <c r="S263">
        <v>160</v>
      </c>
      <c r="T263">
        <v>161</v>
      </c>
      <c r="U263">
        <v>161</v>
      </c>
      <c r="V263">
        <v>161</v>
      </c>
      <c r="W263">
        <f>wzrost[[#This Row],[19lat]]-wzrost[[#This Row],[dlugosc_ur]]</f>
        <v>112</v>
      </c>
      <c r="X263">
        <f>wzrost[[#This Row],[19lat]]-wzrost[[#This Row],[15lat]]</f>
        <v>2</v>
      </c>
      <c r="Y263">
        <f>IF(wzrost[[#This Row],[1rok]]&lt;=5,IF(wzrost[[#This Row],[plec]]="ch",1,0),0)</f>
        <v>0</v>
      </c>
      <c r="Z263" s="1"/>
      <c r="AA263" s="1"/>
      <c r="AB263" s="1" t="e">
        <f>_xlfn.PERCENTILE.INC(wzrost[1rok],5)</f>
        <v>#NUM!</v>
      </c>
      <c r="BC263" s="8">
        <v>59</v>
      </c>
      <c r="BD263" s="8">
        <v>79</v>
      </c>
      <c r="BE263" s="8">
        <v>90</v>
      </c>
      <c r="BF263" s="8">
        <v>100</v>
      </c>
      <c r="BG263" s="8">
        <v>107</v>
      </c>
      <c r="BH263" s="8">
        <v>115</v>
      </c>
      <c r="BI263" s="8">
        <v>121</v>
      </c>
      <c r="BJ263" s="8">
        <v>127</v>
      </c>
      <c r="BK263" s="8">
        <v>133</v>
      </c>
      <c r="BL263" s="8">
        <v>139</v>
      </c>
      <c r="BM263" s="8">
        <v>144</v>
      </c>
      <c r="BN263" s="8">
        <v>150</v>
      </c>
      <c r="BO263" s="8">
        <v>156</v>
      </c>
      <c r="BP263" s="8">
        <v>163</v>
      </c>
      <c r="BQ263" s="8">
        <v>171</v>
      </c>
      <c r="BR263" s="8">
        <v>177</v>
      </c>
      <c r="BS263" s="8">
        <v>181</v>
      </c>
      <c r="BT263" s="8">
        <v>183</v>
      </c>
      <c r="BU263" s="8">
        <v>184</v>
      </c>
      <c r="BV263" s="8">
        <v>184</v>
      </c>
      <c r="BW263" s="9">
        <v>125</v>
      </c>
      <c r="BX263" s="11">
        <f t="shared" si="84"/>
        <v>20</v>
      </c>
      <c r="BY263" s="11">
        <f t="shared" si="85"/>
        <v>11</v>
      </c>
      <c r="BZ263" s="11">
        <f t="shared" si="86"/>
        <v>10</v>
      </c>
      <c r="CA263" s="11">
        <f t="shared" si="87"/>
        <v>7</v>
      </c>
      <c r="CB263" s="11">
        <f t="shared" si="88"/>
        <v>8</v>
      </c>
      <c r="CC263" s="11">
        <f t="shared" si="89"/>
        <v>6</v>
      </c>
      <c r="CD263" s="11">
        <f t="shared" si="90"/>
        <v>6</v>
      </c>
      <c r="CE263" s="11">
        <f t="shared" si="91"/>
        <v>6</v>
      </c>
      <c r="CF263" s="11">
        <f t="shared" si="92"/>
        <v>6</v>
      </c>
      <c r="CG263" s="11">
        <f t="shared" si="93"/>
        <v>5</v>
      </c>
      <c r="CH263" s="11">
        <f t="shared" si="94"/>
        <v>6</v>
      </c>
      <c r="CI263" s="11">
        <f t="shared" si="95"/>
        <v>6</v>
      </c>
      <c r="CJ263" s="11">
        <f t="shared" si="96"/>
        <v>7</v>
      </c>
      <c r="CK263" s="11">
        <f t="shared" si="97"/>
        <v>8</v>
      </c>
      <c r="CL263" s="11">
        <f t="shared" si="98"/>
        <v>6</v>
      </c>
      <c r="CM263" s="11">
        <f t="shared" si="99"/>
        <v>4</v>
      </c>
      <c r="CN263" s="11">
        <f t="shared" si="100"/>
        <v>2</v>
      </c>
      <c r="CO263" s="11">
        <f t="shared" si="101"/>
        <v>1</v>
      </c>
      <c r="CP263" s="11">
        <f t="shared" si="102"/>
        <v>0</v>
      </c>
      <c r="CS263" s="8">
        <v>47</v>
      </c>
      <c r="CT263" s="8">
        <v>66</v>
      </c>
      <c r="CU263" s="8">
        <v>85</v>
      </c>
      <c r="CV263" s="8">
        <v>94</v>
      </c>
      <c r="CW263" s="8">
        <v>101</v>
      </c>
      <c r="CX263" s="8">
        <v>108</v>
      </c>
      <c r="CY263" s="8">
        <v>113</v>
      </c>
      <c r="CZ263" s="8">
        <v>119</v>
      </c>
      <c r="DA263" s="8">
        <v>124</v>
      </c>
      <c r="DB263" s="8">
        <v>130</v>
      </c>
      <c r="DC263" s="8">
        <v>136</v>
      </c>
      <c r="DD263" s="8">
        <v>143</v>
      </c>
      <c r="DE263" s="8">
        <v>149</v>
      </c>
      <c r="DF263" s="8">
        <v>154</v>
      </c>
      <c r="DG263" s="8">
        <v>158</v>
      </c>
      <c r="DH263" s="8">
        <v>160</v>
      </c>
      <c r="DI263" s="8">
        <v>161</v>
      </c>
      <c r="DJ263" s="8">
        <v>161</v>
      </c>
      <c r="DK263" s="8">
        <v>161</v>
      </c>
      <c r="DL263" s="8">
        <v>161</v>
      </c>
      <c r="DM263" s="8">
        <v>114</v>
      </c>
      <c r="DN263" s="6">
        <f>Tabela2[[#This Row],[1rok]]-Tabela2[[#This Row],[dlugosc_ur]]</f>
        <v>19</v>
      </c>
      <c r="DO263" s="14">
        <f>Tabela2[[#This Row],[2lata]]-Tabela2[[#This Row],[1rok]]</f>
        <v>19</v>
      </c>
      <c r="DP263" s="14">
        <f>Tabela2[[#This Row],[3lata]]-Tabela2[[#This Row],[2lata]]</f>
        <v>9</v>
      </c>
      <c r="DQ263" s="14">
        <f>Tabela2[[#This Row],[4lata]]-Tabela2[[#This Row],[3lata]]</f>
        <v>7</v>
      </c>
      <c r="DR263" s="14">
        <f>Tabela2[[#This Row],[5lat]]-Tabela2[[#This Row],[4lata]]</f>
        <v>7</v>
      </c>
      <c r="DS263" s="14">
        <f>Tabela2[[#This Row],[6lat]]-Tabela2[[#This Row],[5lat]]</f>
        <v>5</v>
      </c>
      <c r="DT263" s="14">
        <f>Tabela2[[#This Row],[7lat]]-Tabela2[[#This Row],[6lat]]</f>
        <v>6</v>
      </c>
      <c r="DU263" s="14">
        <f>Tabela2[[#This Row],[8lat]]-Tabela2[[#This Row],[7lat]]</f>
        <v>5</v>
      </c>
      <c r="DV263" s="14">
        <f>Tabela2[[#This Row],[9lat]]-Tabela2[[#This Row],[8lat]]</f>
        <v>6</v>
      </c>
      <c r="DW263" s="14">
        <f>Tabela2[[#This Row],[10lat]]-Tabela2[[#This Row],[9lat]]</f>
        <v>6</v>
      </c>
      <c r="DX263" s="14">
        <f>Tabela2[[#This Row],[11lat]]-Tabela2[[#This Row],[10lat]]</f>
        <v>7</v>
      </c>
      <c r="DY263" s="14">
        <f>Tabela2[[#This Row],[12lat]]-Tabela2[[#This Row],[11lat]]</f>
        <v>6</v>
      </c>
      <c r="DZ263" s="14">
        <f>Tabela2[[#This Row],[13lat]]-Tabela2[[#This Row],[12lat]]</f>
        <v>5</v>
      </c>
      <c r="EA263" s="14">
        <f>Tabela2[[#This Row],[14lat]]-Tabela2[[#This Row],[13lat]]</f>
        <v>4</v>
      </c>
      <c r="EB263" s="14">
        <f>Tabela2[[#This Row],[15lat]]-Tabela2[[#This Row],[14lat]]</f>
        <v>2</v>
      </c>
      <c r="EC263" s="14">
        <f>Tabela2[[#This Row],[16lat]]-Tabela2[[#This Row],[15lat]]</f>
        <v>1</v>
      </c>
      <c r="ED263" s="14">
        <f>Tabela2[[#This Row],[17 lat]]-Tabela2[[#This Row],[16lat]]</f>
        <v>0</v>
      </c>
      <c r="EE263" s="14">
        <f>Tabela2[[#This Row],[18lat]]-Tabela2[[#This Row],[17 lat]]</f>
        <v>0</v>
      </c>
      <c r="EF263" s="14">
        <f>Tabela2[[#This Row],[19lat]]-Tabela2[[#This Row],[18lat]]</f>
        <v>0</v>
      </c>
    </row>
    <row r="264" spans="1:136" x14ac:dyDescent="0.25">
      <c r="A264">
        <v>500</v>
      </c>
      <c r="B264" s="1" t="s">
        <v>22</v>
      </c>
      <c r="C264">
        <v>49</v>
      </c>
      <c r="D264">
        <v>67</v>
      </c>
      <c r="E264">
        <v>85</v>
      </c>
      <c r="F264">
        <v>94</v>
      </c>
      <c r="G264">
        <v>101</v>
      </c>
      <c r="H264">
        <v>108</v>
      </c>
      <c r="I264">
        <v>113</v>
      </c>
      <c r="J264">
        <v>119</v>
      </c>
      <c r="K264">
        <v>124</v>
      </c>
      <c r="L264">
        <v>130</v>
      </c>
      <c r="M264">
        <v>136</v>
      </c>
      <c r="N264">
        <v>143</v>
      </c>
      <c r="O264">
        <v>149</v>
      </c>
      <c r="P264">
        <v>154</v>
      </c>
      <c r="Q264">
        <v>158</v>
      </c>
      <c r="R264">
        <v>160</v>
      </c>
      <c r="S264">
        <v>161</v>
      </c>
      <c r="T264">
        <v>161</v>
      </c>
      <c r="U264">
        <v>161</v>
      </c>
      <c r="V264">
        <v>161</v>
      </c>
      <c r="W264">
        <f>wzrost[[#This Row],[19lat]]-wzrost[[#This Row],[dlugosc_ur]]</f>
        <v>112</v>
      </c>
      <c r="X264">
        <f>wzrost[[#This Row],[19lat]]-wzrost[[#This Row],[15lat]]</f>
        <v>1</v>
      </c>
      <c r="Y264">
        <f>IF(wzrost[[#This Row],[1rok]]&lt;=5,IF(wzrost[[#This Row],[plec]]="ch",1,0),0)</f>
        <v>0</v>
      </c>
      <c r="Z264" s="1"/>
      <c r="AA264" s="1"/>
      <c r="AB264" s="1" t="e">
        <f>_xlfn.PERCENTILE.INC(wzrost[1rok],5)</f>
        <v>#NUM!</v>
      </c>
      <c r="BC264" s="6">
        <v>54</v>
      </c>
      <c r="BD264" s="6">
        <v>75</v>
      </c>
      <c r="BE264" s="6">
        <v>88</v>
      </c>
      <c r="BF264" s="6">
        <v>97</v>
      </c>
      <c r="BG264" s="6">
        <v>105</v>
      </c>
      <c r="BH264" s="6">
        <v>111</v>
      </c>
      <c r="BI264" s="6">
        <v>118</v>
      </c>
      <c r="BJ264" s="6">
        <v>123</v>
      </c>
      <c r="BK264" s="6">
        <v>129</v>
      </c>
      <c r="BL264" s="6">
        <v>134</v>
      </c>
      <c r="BM264" s="6">
        <v>140</v>
      </c>
      <c r="BN264" s="6">
        <v>145</v>
      </c>
      <c r="BO264" s="6">
        <v>151</v>
      </c>
      <c r="BP264" s="6">
        <v>158</v>
      </c>
      <c r="BQ264" s="6">
        <v>166</v>
      </c>
      <c r="BR264" s="6">
        <v>171</v>
      </c>
      <c r="BS264" s="6">
        <v>175</v>
      </c>
      <c r="BT264" s="6">
        <v>178</v>
      </c>
      <c r="BU264" s="6">
        <v>179</v>
      </c>
      <c r="BV264" s="6">
        <v>179</v>
      </c>
      <c r="BW264" s="7">
        <v>125</v>
      </c>
      <c r="BX264" s="11">
        <f t="shared" si="84"/>
        <v>21</v>
      </c>
      <c r="BY264" s="11">
        <f t="shared" si="85"/>
        <v>13</v>
      </c>
      <c r="BZ264" s="11">
        <f t="shared" si="86"/>
        <v>9</v>
      </c>
      <c r="CA264" s="11">
        <f t="shared" si="87"/>
        <v>8</v>
      </c>
      <c r="CB264" s="11">
        <f t="shared" si="88"/>
        <v>6</v>
      </c>
      <c r="CC264" s="11">
        <f t="shared" si="89"/>
        <v>7</v>
      </c>
      <c r="CD264" s="11">
        <f t="shared" si="90"/>
        <v>5</v>
      </c>
      <c r="CE264" s="11">
        <f t="shared" si="91"/>
        <v>6</v>
      </c>
      <c r="CF264" s="11">
        <f t="shared" si="92"/>
        <v>5</v>
      </c>
      <c r="CG264" s="11">
        <f t="shared" si="93"/>
        <v>6</v>
      </c>
      <c r="CH264" s="11">
        <f t="shared" si="94"/>
        <v>5</v>
      </c>
      <c r="CI264" s="11">
        <f t="shared" si="95"/>
        <v>6</v>
      </c>
      <c r="CJ264" s="11">
        <f t="shared" si="96"/>
        <v>7</v>
      </c>
      <c r="CK264" s="11">
        <f t="shared" si="97"/>
        <v>8</v>
      </c>
      <c r="CL264" s="11">
        <f t="shared" si="98"/>
        <v>5</v>
      </c>
      <c r="CM264" s="11">
        <f t="shared" si="99"/>
        <v>4</v>
      </c>
      <c r="CN264" s="11">
        <f t="shared" si="100"/>
        <v>3</v>
      </c>
      <c r="CO264" s="11">
        <f t="shared" si="101"/>
        <v>1</v>
      </c>
      <c r="CP264" s="11">
        <f t="shared" si="102"/>
        <v>0</v>
      </c>
      <c r="CS264" s="6">
        <v>52</v>
      </c>
      <c r="CT264" s="6">
        <v>70</v>
      </c>
      <c r="CU264" s="6">
        <v>87</v>
      </c>
      <c r="CV264" s="6">
        <v>97</v>
      </c>
      <c r="CW264" s="6">
        <v>105</v>
      </c>
      <c r="CX264" s="6">
        <v>111</v>
      </c>
      <c r="CY264" s="6">
        <v>117</v>
      </c>
      <c r="CZ264" s="6">
        <v>123</v>
      </c>
      <c r="DA264" s="6">
        <v>129</v>
      </c>
      <c r="DB264" s="6">
        <v>135</v>
      </c>
      <c r="DC264" s="6">
        <v>141</v>
      </c>
      <c r="DD264" s="6">
        <v>148</v>
      </c>
      <c r="DE264" s="6">
        <v>154</v>
      </c>
      <c r="DF264" s="6">
        <v>159</v>
      </c>
      <c r="DG264" s="6">
        <v>163</v>
      </c>
      <c r="DH264" s="6">
        <v>165</v>
      </c>
      <c r="DI264" s="6">
        <v>165</v>
      </c>
      <c r="DJ264" s="6">
        <v>166</v>
      </c>
      <c r="DK264" s="6">
        <v>166</v>
      </c>
      <c r="DL264" s="6">
        <v>166</v>
      </c>
      <c r="DM264" s="6">
        <v>114</v>
      </c>
      <c r="DN264" s="6">
        <f>Tabela2[[#This Row],[1rok]]-Tabela2[[#This Row],[dlugosc_ur]]</f>
        <v>18</v>
      </c>
      <c r="DO264" s="14">
        <f>Tabela2[[#This Row],[2lata]]-Tabela2[[#This Row],[1rok]]</f>
        <v>17</v>
      </c>
      <c r="DP264" s="14">
        <f>Tabela2[[#This Row],[3lata]]-Tabela2[[#This Row],[2lata]]</f>
        <v>10</v>
      </c>
      <c r="DQ264" s="14">
        <f>Tabela2[[#This Row],[4lata]]-Tabela2[[#This Row],[3lata]]</f>
        <v>8</v>
      </c>
      <c r="DR264" s="14">
        <f>Tabela2[[#This Row],[5lat]]-Tabela2[[#This Row],[4lata]]</f>
        <v>6</v>
      </c>
      <c r="DS264" s="14">
        <f>Tabela2[[#This Row],[6lat]]-Tabela2[[#This Row],[5lat]]</f>
        <v>6</v>
      </c>
      <c r="DT264" s="14">
        <f>Tabela2[[#This Row],[7lat]]-Tabela2[[#This Row],[6lat]]</f>
        <v>6</v>
      </c>
      <c r="DU264" s="14">
        <f>Tabela2[[#This Row],[8lat]]-Tabela2[[#This Row],[7lat]]</f>
        <v>6</v>
      </c>
      <c r="DV264" s="14">
        <f>Tabela2[[#This Row],[9lat]]-Tabela2[[#This Row],[8lat]]</f>
        <v>6</v>
      </c>
      <c r="DW264" s="14">
        <f>Tabela2[[#This Row],[10lat]]-Tabela2[[#This Row],[9lat]]</f>
        <v>6</v>
      </c>
      <c r="DX264" s="14">
        <f>Tabela2[[#This Row],[11lat]]-Tabela2[[#This Row],[10lat]]</f>
        <v>7</v>
      </c>
      <c r="DY264" s="14">
        <f>Tabela2[[#This Row],[12lat]]-Tabela2[[#This Row],[11lat]]</f>
        <v>6</v>
      </c>
      <c r="DZ264" s="14">
        <f>Tabela2[[#This Row],[13lat]]-Tabela2[[#This Row],[12lat]]</f>
        <v>5</v>
      </c>
      <c r="EA264" s="14">
        <f>Tabela2[[#This Row],[14lat]]-Tabela2[[#This Row],[13lat]]</f>
        <v>4</v>
      </c>
      <c r="EB264" s="14">
        <f>Tabela2[[#This Row],[15lat]]-Tabela2[[#This Row],[14lat]]</f>
        <v>2</v>
      </c>
      <c r="EC264" s="14">
        <f>Tabela2[[#This Row],[16lat]]-Tabela2[[#This Row],[15lat]]</f>
        <v>0</v>
      </c>
      <c r="ED264" s="14">
        <f>Tabela2[[#This Row],[17 lat]]-Tabela2[[#This Row],[16lat]]</f>
        <v>1</v>
      </c>
      <c r="EE264" s="14">
        <f>Tabela2[[#This Row],[18lat]]-Tabela2[[#This Row],[17 lat]]</f>
        <v>0</v>
      </c>
      <c r="EF264" s="14">
        <f>Tabela2[[#This Row],[19lat]]-Tabela2[[#This Row],[18lat]]</f>
        <v>0</v>
      </c>
    </row>
    <row r="265" spans="1:136" x14ac:dyDescent="0.25">
      <c r="A265">
        <v>501</v>
      </c>
      <c r="B265" s="1" t="s">
        <v>22</v>
      </c>
      <c r="C265">
        <v>57</v>
      </c>
      <c r="D265">
        <v>74</v>
      </c>
      <c r="E265">
        <v>88</v>
      </c>
      <c r="F265">
        <v>98</v>
      </c>
      <c r="G265">
        <v>106</v>
      </c>
      <c r="H265">
        <v>113</v>
      </c>
      <c r="I265">
        <v>119</v>
      </c>
      <c r="J265">
        <v>125</v>
      </c>
      <c r="K265">
        <v>131</v>
      </c>
      <c r="L265">
        <v>137</v>
      </c>
      <c r="M265">
        <v>143</v>
      </c>
      <c r="N265">
        <v>150</v>
      </c>
      <c r="O265">
        <v>156</v>
      </c>
      <c r="P265">
        <v>162</v>
      </c>
      <c r="Q265">
        <v>165</v>
      </c>
      <c r="R265">
        <v>167</v>
      </c>
      <c r="S265">
        <v>168</v>
      </c>
      <c r="T265">
        <v>168</v>
      </c>
      <c r="U265">
        <v>169</v>
      </c>
      <c r="V265">
        <v>169</v>
      </c>
      <c r="W265">
        <f>wzrost[[#This Row],[19lat]]-wzrost[[#This Row],[dlugosc_ur]]</f>
        <v>112</v>
      </c>
      <c r="X265">
        <f>wzrost[[#This Row],[19lat]]-wzrost[[#This Row],[15lat]]</f>
        <v>2</v>
      </c>
      <c r="Y265">
        <f>IF(wzrost[[#This Row],[1rok]]&lt;=5,IF(wzrost[[#This Row],[plec]]="ch",1,0),0)</f>
        <v>0</v>
      </c>
      <c r="Z265" s="1"/>
      <c r="AA265" s="1"/>
      <c r="AB265" s="1" t="e">
        <f>_xlfn.PERCENTILE.INC(wzrost[1rok],5)</f>
        <v>#NUM!</v>
      </c>
      <c r="BC265" s="8">
        <v>50</v>
      </c>
      <c r="BD265" s="8">
        <v>72</v>
      </c>
      <c r="BE265" s="8">
        <v>86</v>
      </c>
      <c r="BF265" s="8">
        <v>95</v>
      </c>
      <c r="BG265" s="8">
        <v>102</v>
      </c>
      <c r="BH265" s="8">
        <v>109</v>
      </c>
      <c r="BI265" s="8">
        <v>115</v>
      </c>
      <c r="BJ265" s="8">
        <v>120</v>
      </c>
      <c r="BK265" s="8">
        <v>126</v>
      </c>
      <c r="BL265" s="8">
        <v>131</v>
      </c>
      <c r="BM265" s="8">
        <v>136</v>
      </c>
      <c r="BN265" s="8">
        <v>142</v>
      </c>
      <c r="BO265" s="8">
        <v>148</v>
      </c>
      <c r="BP265" s="8">
        <v>155</v>
      </c>
      <c r="BQ265" s="8">
        <v>162</v>
      </c>
      <c r="BR265" s="8">
        <v>168</v>
      </c>
      <c r="BS265" s="8">
        <v>172</v>
      </c>
      <c r="BT265" s="8">
        <v>174</v>
      </c>
      <c r="BU265" s="8">
        <v>175</v>
      </c>
      <c r="BV265" s="8">
        <v>175</v>
      </c>
      <c r="BW265" s="9">
        <v>125</v>
      </c>
      <c r="BX265" s="11">
        <f t="shared" si="84"/>
        <v>22</v>
      </c>
      <c r="BY265" s="11">
        <f t="shared" si="85"/>
        <v>14</v>
      </c>
      <c r="BZ265" s="11">
        <f t="shared" si="86"/>
        <v>9</v>
      </c>
      <c r="CA265" s="11">
        <f t="shared" si="87"/>
        <v>7</v>
      </c>
      <c r="CB265" s="11">
        <f t="shared" si="88"/>
        <v>7</v>
      </c>
      <c r="CC265" s="11">
        <f t="shared" si="89"/>
        <v>6</v>
      </c>
      <c r="CD265" s="11">
        <f t="shared" si="90"/>
        <v>5</v>
      </c>
      <c r="CE265" s="11">
        <f t="shared" si="91"/>
        <v>6</v>
      </c>
      <c r="CF265" s="11">
        <f t="shared" si="92"/>
        <v>5</v>
      </c>
      <c r="CG265" s="11">
        <f t="shared" si="93"/>
        <v>5</v>
      </c>
      <c r="CH265" s="11">
        <f t="shared" si="94"/>
        <v>6</v>
      </c>
      <c r="CI265" s="11">
        <f t="shared" si="95"/>
        <v>6</v>
      </c>
      <c r="CJ265" s="11">
        <f t="shared" si="96"/>
        <v>7</v>
      </c>
      <c r="CK265" s="11">
        <f t="shared" si="97"/>
        <v>7</v>
      </c>
      <c r="CL265" s="11">
        <f t="shared" si="98"/>
        <v>6</v>
      </c>
      <c r="CM265" s="11">
        <f t="shared" si="99"/>
        <v>4</v>
      </c>
      <c r="CN265" s="11">
        <f t="shared" si="100"/>
        <v>2</v>
      </c>
      <c r="CO265" s="11">
        <f t="shared" si="101"/>
        <v>1</v>
      </c>
      <c r="CP265" s="11">
        <f t="shared" si="102"/>
        <v>0</v>
      </c>
      <c r="CS265" s="8">
        <v>54</v>
      </c>
      <c r="CT265" s="8">
        <v>72</v>
      </c>
      <c r="CU265" s="8">
        <v>88</v>
      </c>
      <c r="CV265" s="8">
        <v>98</v>
      </c>
      <c r="CW265" s="8">
        <v>106</v>
      </c>
      <c r="CX265" s="8">
        <v>113</v>
      </c>
      <c r="CY265" s="8">
        <v>119</v>
      </c>
      <c r="CZ265" s="8">
        <v>125</v>
      </c>
      <c r="DA265" s="8">
        <v>131</v>
      </c>
      <c r="DB265" s="8">
        <v>137</v>
      </c>
      <c r="DC265" s="8">
        <v>143</v>
      </c>
      <c r="DD265" s="8">
        <v>150</v>
      </c>
      <c r="DE265" s="8">
        <v>156</v>
      </c>
      <c r="DF265" s="8">
        <v>161</v>
      </c>
      <c r="DG265" s="8">
        <v>165</v>
      </c>
      <c r="DH265" s="8">
        <v>167</v>
      </c>
      <c r="DI265" s="8">
        <v>168</v>
      </c>
      <c r="DJ265" s="8">
        <v>168</v>
      </c>
      <c r="DK265" s="8">
        <v>168</v>
      </c>
      <c r="DL265" s="8">
        <v>168</v>
      </c>
      <c r="DM265" s="8">
        <v>114</v>
      </c>
      <c r="DN265" s="6">
        <f>Tabela2[[#This Row],[1rok]]-Tabela2[[#This Row],[dlugosc_ur]]</f>
        <v>18</v>
      </c>
      <c r="DO265" s="14">
        <f>Tabela2[[#This Row],[2lata]]-Tabela2[[#This Row],[1rok]]</f>
        <v>16</v>
      </c>
      <c r="DP265" s="14">
        <f>Tabela2[[#This Row],[3lata]]-Tabela2[[#This Row],[2lata]]</f>
        <v>10</v>
      </c>
      <c r="DQ265" s="14">
        <f>Tabela2[[#This Row],[4lata]]-Tabela2[[#This Row],[3lata]]</f>
        <v>8</v>
      </c>
      <c r="DR265" s="14">
        <f>Tabela2[[#This Row],[5lat]]-Tabela2[[#This Row],[4lata]]</f>
        <v>7</v>
      </c>
      <c r="DS265" s="14">
        <f>Tabela2[[#This Row],[6lat]]-Tabela2[[#This Row],[5lat]]</f>
        <v>6</v>
      </c>
      <c r="DT265" s="14">
        <f>Tabela2[[#This Row],[7lat]]-Tabela2[[#This Row],[6lat]]</f>
        <v>6</v>
      </c>
      <c r="DU265" s="14">
        <f>Tabela2[[#This Row],[8lat]]-Tabela2[[#This Row],[7lat]]</f>
        <v>6</v>
      </c>
      <c r="DV265" s="14">
        <f>Tabela2[[#This Row],[9lat]]-Tabela2[[#This Row],[8lat]]</f>
        <v>6</v>
      </c>
      <c r="DW265" s="14">
        <f>Tabela2[[#This Row],[10lat]]-Tabela2[[#This Row],[9lat]]</f>
        <v>6</v>
      </c>
      <c r="DX265" s="14">
        <f>Tabela2[[#This Row],[11lat]]-Tabela2[[#This Row],[10lat]]</f>
        <v>7</v>
      </c>
      <c r="DY265" s="14">
        <f>Tabela2[[#This Row],[12lat]]-Tabela2[[#This Row],[11lat]]</f>
        <v>6</v>
      </c>
      <c r="DZ265" s="14">
        <f>Tabela2[[#This Row],[13lat]]-Tabela2[[#This Row],[12lat]]</f>
        <v>5</v>
      </c>
      <c r="EA265" s="14">
        <f>Tabela2[[#This Row],[14lat]]-Tabela2[[#This Row],[13lat]]</f>
        <v>4</v>
      </c>
      <c r="EB265" s="14">
        <f>Tabela2[[#This Row],[15lat]]-Tabela2[[#This Row],[14lat]]</f>
        <v>2</v>
      </c>
      <c r="EC265" s="14">
        <f>Tabela2[[#This Row],[16lat]]-Tabela2[[#This Row],[15lat]]</f>
        <v>1</v>
      </c>
      <c r="ED265" s="14">
        <f>Tabela2[[#This Row],[17 lat]]-Tabela2[[#This Row],[16lat]]</f>
        <v>0</v>
      </c>
      <c r="EE265" s="14">
        <f>Tabela2[[#This Row],[18lat]]-Tabela2[[#This Row],[17 lat]]</f>
        <v>0</v>
      </c>
      <c r="EF265" s="14">
        <f>Tabela2[[#This Row],[19lat]]-Tabela2[[#This Row],[18lat]]</f>
        <v>0</v>
      </c>
    </row>
    <row r="266" spans="1:136" x14ac:dyDescent="0.25">
      <c r="A266">
        <v>509</v>
      </c>
      <c r="B266" s="1" t="s">
        <v>22</v>
      </c>
      <c r="C266">
        <v>53</v>
      </c>
      <c r="D266">
        <v>71</v>
      </c>
      <c r="E266">
        <v>86</v>
      </c>
      <c r="F266">
        <v>96</v>
      </c>
      <c r="G266">
        <v>103</v>
      </c>
      <c r="H266">
        <v>110</v>
      </c>
      <c r="I266">
        <v>116</v>
      </c>
      <c r="J266">
        <v>122</v>
      </c>
      <c r="K266">
        <v>128</v>
      </c>
      <c r="L266">
        <v>134</v>
      </c>
      <c r="M266">
        <v>140</v>
      </c>
      <c r="N266">
        <v>146</v>
      </c>
      <c r="O266">
        <v>153</v>
      </c>
      <c r="P266">
        <v>158</v>
      </c>
      <c r="Q266">
        <v>161</v>
      </c>
      <c r="R266">
        <v>163</v>
      </c>
      <c r="S266">
        <v>164</v>
      </c>
      <c r="T266">
        <v>164</v>
      </c>
      <c r="U266">
        <v>165</v>
      </c>
      <c r="V266">
        <v>165</v>
      </c>
      <c r="W266">
        <f>wzrost[[#This Row],[19lat]]-wzrost[[#This Row],[dlugosc_ur]]</f>
        <v>112</v>
      </c>
      <c r="X266">
        <f>wzrost[[#This Row],[19lat]]-wzrost[[#This Row],[15lat]]</f>
        <v>2</v>
      </c>
      <c r="Y266">
        <f>IF(wzrost[[#This Row],[1rok]]&lt;=5,IF(wzrost[[#This Row],[plec]]="ch",1,0),0)</f>
        <v>0</v>
      </c>
      <c r="Z266" s="1"/>
      <c r="AA266" s="1"/>
      <c r="AB266" s="1" t="e">
        <f>_xlfn.PERCENTILE.INC(wzrost[1rok],5)</f>
        <v>#NUM!</v>
      </c>
      <c r="BC266" s="6">
        <v>54</v>
      </c>
      <c r="BD266" s="6">
        <v>75</v>
      </c>
      <c r="BE266" s="6">
        <v>88</v>
      </c>
      <c r="BF266" s="6">
        <v>97</v>
      </c>
      <c r="BG266" s="6">
        <v>105</v>
      </c>
      <c r="BH266" s="6">
        <v>111</v>
      </c>
      <c r="BI266" s="6">
        <v>118</v>
      </c>
      <c r="BJ266" s="6">
        <v>123</v>
      </c>
      <c r="BK266" s="6">
        <v>129</v>
      </c>
      <c r="BL266" s="6">
        <v>134</v>
      </c>
      <c r="BM266" s="6">
        <v>140</v>
      </c>
      <c r="BN266" s="6">
        <v>145</v>
      </c>
      <c r="BO266" s="6">
        <v>151</v>
      </c>
      <c r="BP266" s="6">
        <v>158</v>
      </c>
      <c r="BQ266" s="6">
        <v>166</v>
      </c>
      <c r="BR266" s="6">
        <v>171</v>
      </c>
      <c r="BS266" s="6">
        <v>175</v>
      </c>
      <c r="BT266" s="6">
        <v>178</v>
      </c>
      <c r="BU266" s="6">
        <v>179</v>
      </c>
      <c r="BV266" s="6">
        <v>179</v>
      </c>
      <c r="BW266" s="7">
        <v>125</v>
      </c>
      <c r="BX266" s="11">
        <f t="shared" si="84"/>
        <v>21</v>
      </c>
      <c r="BY266" s="11">
        <f t="shared" si="85"/>
        <v>13</v>
      </c>
      <c r="BZ266" s="11">
        <f t="shared" si="86"/>
        <v>9</v>
      </c>
      <c r="CA266" s="11">
        <f t="shared" si="87"/>
        <v>8</v>
      </c>
      <c r="CB266" s="11">
        <f t="shared" si="88"/>
        <v>6</v>
      </c>
      <c r="CC266" s="11">
        <f t="shared" si="89"/>
        <v>7</v>
      </c>
      <c r="CD266" s="11">
        <f t="shared" si="90"/>
        <v>5</v>
      </c>
      <c r="CE266" s="11">
        <f t="shared" si="91"/>
        <v>6</v>
      </c>
      <c r="CF266" s="11">
        <f t="shared" si="92"/>
        <v>5</v>
      </c>
      <c r="CG266" s="11">
        <f t="shared" si="93"/>
        <v>6</v>
      </c>
      <c r="CH266" s="11">
        <f t="shared" si="94"/>
        <v>5</v>
      </c>
      <c r="CI266" s="11">
        <f t="shared" si="95"/>
        <v>6</v>
      </c>
      <c r="CJ266" s="11">
        <f t="shared" si="96"/>
        <v>7</v>
      </c>
      <c r="CK266" s="11">
        <f t="shared" si="97"/>
        <v>8</v>
      </c>
      <c r="CL266" s="11">
        <f t="shared" si="98"/>
        <v>5</v>
      </c>
      <c r="CM266" s="11">
        <f t="shared" si="99"/>
        <v>4</v>
      </c>
      <c r="CN266" s="11">
        <f t="shared" si="100"/>
        <v>3</v>
      </c>
      <c r="CO266" s="11">
        <f t="shared" si="101"/>
        <v>1</v>
      </c>
      <c r="CP266" s="11">
        <f t="shared" si="102"/>
        <v>0</v>
      </c>
      <c r="CS266" s="6">
        <v>54</v>
      </c>
      <c r="CT266" s="6">
        <v>72</v>
      </c>
      <c r="CU266" s="6">
        <v>88</v>
      </c>
      <c r="CV266" s="6">
        <v>98</v>
      </c>
      <c r="CW266" s="6">
        <v>106</v>
      </c>
      <c r="CX266" s="6">
        <v>113</v>
      </c>
      <c r="CY266" s="6">
        <v>119</v>
      </c>
      <c r="CZ266" s="6">
        <v>124</v>
      </c>
      <c r="DA266" s="6">
        <v>130</v>
      </c>
      <c r="DB266" s="6">
        <v>137</v>
      </c>
      <c r="DC266" s="6">
        <v>143</v>
      </c>
      <c r="DD266" s="6">
        <v>149</v>
      </c>
      <c r="DE266" s="6">
        <v>156</v>
      </c>
      <c r="DF266" s="6">
        <v>161</v>
      </c>
      <c r="DG266" s="6">
        <v>165</v>
      </c>
      <c r="DH266" s="6">
        <v>167</v>
      </c>
      <c r="DI266" s="6">
        <v>168</v>
      </c>
      <c r="DJ266" s="6">
        <v>168</v>
      </c>
      <c r="DK266" s="6">
        <v>168</v>
      </c>
      <c r="DL266" s="6">
        <v>168</v>
      </c>
      <c r="DM266" s="6">
        <v>114</v>
      </c>
      <c r="DN266" s="6">
        <f>Tabela2[[#This Row],[1rok]]-Tabela2[[#This Row],[dlugosc_ur]]</f>
        <v>18</v>
      </c>
      <c r="DO266" s="14">
        <f>Tabela2[[#This Row],[2lata]]-Tabela2[[#This Row],[1rok]]</f>
        <v>16</v>
      </c>
      <c r="DP266" s="14">
        <f>Tabela2[[#This Row],[3lata]]-Tabela2[[#This Row],[2lata]]</f>
        <v>10</v>
      </c>
      <c r="DQ266" s="14">
        <f>Tabela2[[#This Row],[4lata]]-Tabela2[[#This Row],[3lata]]</f>
        <v>8</v>
      </c>
      <c r="DR266" s="14">
        <f>Tabela2[[#This Row],[5lat]]-Tabela2[[#This Row],[4lata]]</f>
        <v>7</v>
      </c>
      <c r="DS266" s="14">
        <f>Tabela2[[#This Row],[6lat]]-Tabela2[[#This Row],[5lat]]</f>
        <v>6</v>
      </c>
      <c r="DT266" s="14">
        <f>Tabela2[[#This Row],[7lat]]-Tabela2[[#This Row],[6lat]]</f>
        <v>5</v>
      </c>
      <c r="DU266" s="14">
        <f>Tabela2[[#This Row],[8lat]]-Tabela2[[#This Row],[7lat]]</f>
        <v>6</v>
      </c>
      <c r="DV266" s="14">
        <f>Tabela2[[#This Row],[9lat]]-Tabela2[[#This Row],[8lat]]</f>
        <v>7</v>
      </c>
      <c r="DW266" s="14">
        <f>Tabela2[[#This Row],[10lat]]-Tabela2[[#This Row],[9lat]]</f>
        <v>6</v>
      </c>
      <c r="DX266" s="14">
        <f>Tabela2[[#This Row],[11lat]]-Tabela2[[#This Row],[10lat]]</f>
        <v>6</v>
      </c>
      <c r="DY266" s="14">
        <f>Tabela2[[#This Row],[12lat]]-Tabela2[[#This Row],[11lat]]</f>
        <v>7</v>
      </c>
      <c r="DZ266" s="14">
        <f>Tabela2[[#This Row],[13lat]]-Tabela2[[#This Row],[12lat]]</f>
        <v>5</v>
      </c>
      <c r="EA266" s="14">
        <f>Tabela2[[#This Row],[14lat]]-Tabela2[[#This Row],[13lat]]</f>
        <v>4</v>
      </c>
      <c r="EB266" s="14">
        <f>Tabela2[[#This Row],[15lat]]-Tabela2[[#This Row],[14lat]]</f>
        <v>2</v>
      </c>
      <c r="EC266" s="14">
        <f>Tabela2[[#This Row],[16lat]]-Tabela2[[#This Row],[15lat]]</f>
        <v>1</v>
      </c>
      <c r="ED266" s="14">
        <f>Tabela2[[#This Row],[17 lat]]-Tabela2[[#This Row],[16lat]]</f>
        <v>0</v>
      </c>
      <c r="EE266" s="14">
        <f>Tabela2[[#This Row],[18lat]]-Tabela2[[#This Row],[17 lat]]</f>
        <v>0</v>
      </c>
      <c r="EF266" s="14">
        <f>Tabela2[[#This Row],[19lat]]-Tabela2[[#This Row],[18lat]]</f>
        <v>0</v>
      </c>
    </row>
    <row r="267" spans="1:136" x14ac:dyDescent="0.25">
      <c r="A267">
        <v>512</v>
      </c>
      <c r="B267" s="1" t="s">
        <v>22</v>
      </c>
      <c r="C267">
        <v>56</v>
      </c>
      <c r="D267">
        <v>73</v>
      </c>
      <c r="E267">
        <v>88</v>
      </c>
      <c r="F267">
        <v>98</v>
      </c>
      <c r="G267">
        <v>105</v>
      </c>
      <c r="H267">
        <v>112</v>
      </c>
      <c r="I267">
        <v>118</v>
      </c>
      <c r="J267">
        <v>124</v>
      </c>
      <c r="K267">
        <v>130</v>
      </c>
      <c r="L267">
        <v>136</v>
      </c>
      <c r="M267">
        <v>143</v>
      </c>
      <c r="N267">
        <v>149</v>
      </c>
      <c r="O267">
        <v>156</v>
      </c>
      <c r="P267">
        <v>161</v>
      </c>
      <c r="Q267">
        <v>164</v>
      </c>
      <c r="R267">
        <v>166</v>
      </c>
      <c r="S267">
        <v>167</v>
      </c>
      <c r="T267">
        <v>168</v>
      </c>
      <c r="U267">
        <v>168</v>
      </c>
      <c r="V267">
        <v>168</v>
      </c>
      <c r="W267">
        <f>wzrost[[#This Row],[19lat]]-wzrost[[#This Row],[dlugosc_ur]]</f>
        <v>112</v>
      </c>
      <c r="X267">
        <f>wzrost[[#This Row],[19lat]]-wzrost[[#This Row],[15lat]]</f>
        <v>2</v>
      </c>
      <c r="Y267">
        <f>IF(wzrost[[#This Row],[1rok]]&lt;=5,IF(wzrost[[#This Row],[plec]]="ch",1,0),0)</f>
        <v>0</v>
      </c>
      <c r="Z267" s="1"/>
      <c r="AA267" s="1"/>
      <c r="AB267" s="1" t="e">
        <f>_xlfn.PERCENTILE.INC(wzrost[1rok],5)</f>
        <v>#NUM!</v>
      </c>
      <c r="BC267" s="8">
        <v>54</v>
      </c>
      <c r="BD267" s="8">
        <v>76</v>
      </c>
      <c r="BE267" s="8">
        <v>88</v>
      </c>
      <c r="BF267" s="8">
        <v>98</v>
      </c>
      <c r="BG267" s="8">
        <v>105</v>
      </c>
      <c r="BH267" s="8">
        <v>112</v>
      </c>
      <c r="BI267" s="8">
        <v>118</v>
      </c>
      <c r="BJ267" s="8">
        <v>124</v>
      </c>
      <c r="BK267" s="8">
        <v>129</v>
      </c>
      <c r="BL267" s="8">
        <v>135</v>
      </c>
      <c r="BM267" s="8">
        <v>140</v>
      </c>
      <c r="BN267" s="8">
        <v>145</v>
      </c>
      <c r="BO267" s="8">
        <v>151</v>
      </c>
      <c r="BP267" s="8">
        <v>158</v>
      </c>
      <c r="BQ267" s="8">
        <v>166</v>
      </c>
      <c r="BR267" s="8">
        <v>172</v>
      </c>
      <c r="BS267" s="8">
        <v>176</v>
      </c>
      <c r="BT267" s="8">
        <v>178</v>
      </c>
      <c r="BU267" s="8">
        <v>179</v>
      </c>
      <c r="BV267" s="8">
        <v>179</v>
      </c>
      <c r="BW267" s="9">
        <v>125</v>
      </c>
      <c r="BX267" s="11">
        <f t="shared" si="84"/>
        <v>22</v>
      </c>
      <c r="BY267" s="11">
        <f t="shared" si="85"/>
        <v>12</v>
      </c>
      <c r="BZ267" s="11">
        <f t="shared" si="86"/>
        <v>10</v>
      </c>
      <c r="CA267" s="11">
        <f t="shared" si="87"/>
        <v>7</v>
      </c>
      <c r="CB267" s="11">
        <f t="shared" si="88"/>
        <v>7</v>
      </c>
      <c r="CC267" s="11">
        <f t="shared" si="89"/>
        <v>6</v>
      </c>
      <c r="CD267" s="11">
        <f t="shared" si="90"/>
        <v>6</v>
      </c>
      <c r="CE267" s="11">
        <f t="shared" si="91"/>
        <v>5</v>
      </c>
      <c r="CF267" s="11">
        <f t="shared" si="92"/>
        <v>6</v>
      </c>
      <c r="CG267" s="11">
        <f t="shared" si="93"/>
        <v>5</v>
      </c>
      <c r="CH267" s="11">
        <f t="shared" si="94"/>
        <v>5</v>
      </c>
      <c r="CI267" s="11">
        <f t="shared" si="95"/>
        <v>6</v>
      </c>
      <c r="CJ267" s="11">
        <f t="shared" si="96"/>
        <v>7</v>
      </c>
      <c r="CK267" s="11">
        <f t="shared" si="97"/>
        <v>8</v>
      </c>
      <c r="CL267" s="11">
        <f t="shared" si="98"/>
        <v>6</v>
      </c>
      <c r="CM267" s="11">
        <f t="shared" si="99"/>
        <v>4</v>
      </c>
      <c r="CN267" s="11">
        <f t="shared" si="100"/>
        <v>2</v>
      </c>
      <c r="CO267" s="11">
        <f t="shared" si="101"/>
        <v>1</v>
      </c>
      <c r="CP267" s="11">
        <f t="shared" si="102"/>
        <v>0</v>
      </c>
      <c r="CS267" s="8">
        <v>58</v>
      </c>
      <c r="CT267" s="8">
        <v>76</v>
      </c>
      <c r="CU267" s="8">
        <v>90</v>
      </c>
      <c r="CV267" s="8">
        <v>100</v>
      </c>
      <c r="CW267" s="8">
        <v>108</v>
      </c>
      <c r="CX267" s="8">
        <v>115</v>
      </c>
      <c r="CY267" s="8">
        <v>121</v>
      </c>
      <c r="CZ267" s="8">
        <v>128</v>
      </c>
      <c r="DA267" s="8">
        <v>134</v>
      </c>
      <c r="DB267" s="8">
        <v>140</v>
      </c>
      <c r="DC267" s="8">
        <v>147</v>
      </c>
      <c r="DD267" s="8">
        <v>153</v>
      </c>
      <c r="DE267" s="8">
        <v>160</v>
      </c>
      <c r="DF267" s="8">
        <v>165</v>
      </c>
      <c r="DG267" s="8">
        <v>169</v>
      </c>
      <c r="DH267" s="8">
        <v>170</v>
      </c>
      <c r="DI267" s="8">
        <v>171</v>
      </c>
      <c r="DJ267" s="8">
        <v>171</v>
      </c>
      <c r="DK267" s="8">
        <v>172</v>
      </c>
      <c r="DL267" s="8">
        <v>172</v>
      </c>
      <c r="DM267" s="8">
        <v>114</v>
      </c>
      <c r="DN267" s="6">
        <f>Tabela2[[#This Row],[1rok]]-Tabela2[[#This Row],[dlugosc_ur]]</f>
        <v>18</v>
      </c>
      <c r="DO267" s="14">
        <f>Tabela2[[#This Row],[2lata]]-Tabela2[[#This Row],[1rok]]</f>
        <v>14</v>
      </c>
      <c r="DP267" s="14">
        <f>Tabela2[[#This Row],[3lata]]-Tabela2[[#This Row],[2lata]]</f>
        <v>10</v>
      </c>
      <c r="DQ267" s="14">
        <f>Tabela2[[#This Row],[4lata]]-Tabela2[[#This Row],[3lata]]</f>
        <v>8</v>
      </c>
      <c r="DR267" s="14">
        <f>Tabela2[[#This Row],[5lat]]-Tabela2[[#This Row],[4lata]]</f>
        <v>7</v>
      </c>
      <c r="DS267" s="14">
        <f>Tabela2[[#This Row],[6lat]]-Tabela2[[#This Row],[5lat]]</f>
        <v>6</v>
      </c>
      <c r="DT267" s="14">
        <f>Tabela2[[#This Row],[7lat]]-Tabela2[[#This Row],[6lat]]</f>
        <v>7</v>
      </c>
      <c r="DU267" s="14">
        <f>Tabela2[[#This Row],[8lat]]-Tabela2[[#This Row],[7lat]]</f>
        <v>6</v>
      </c>
      <c r="DV267" s="14">
        <f>Tabela2[[#This Row],[9lat]]-Tabela2[[#This Row],[8lat]]</f>
        <v>6</v>
      </c>
      <c r="DW267" s="14">
        <f>Tabela2[[#This Row],[10lat]]-Tabela2[[#This Row],[9lat]]</f>
        <v>7</v>
      </c>
      <c r="DX267" s="14">
        <f>Tabela2[[#This Row],[11lat]]-Tabela2[[#This Row],[10lat]]</f>
        <v>6</v>
      </c>
      <c r="DY267" s="14">
        <f>Tabela2[[#This Row],[12lat]]-Tabela2[[#This Row],[11lat]]</f>
        <v>7</v>
      </c>
      <c r="DZ267" s="14">
        <f>Tabela2[[#This Row],[13lat]]-Tabela2[[#This Row],[12lat]]</f>
        <v>5</v>
      </c>
      <c r="EA267" s="14">
        <f>Tabela2[[#This Row],[14lat]]-Tabela2[[#This Row],[13lat]]</f>
        <v>4</v>
      </c>
      <c r="EB267" s="14">
        <f>Tabela2[[#This Row],[15lat]]-Tabela2[[#This Row],[14lat]]</f>
        <v>1</v>
      </c>
      <c r="EC267" s="14">
        <f>Tabela2[[#This Row],[16lat]]-Tabela2[[#This Row],[15lat]]</f>
        <v>1</v>
      </c>
      <c r="ED267" s="14">
        <f>Tabela2[[#This Row],[17 lat]]-Tabela2[[#This Row],[16lat]]</f>
        <v>0</v>
      </c>
      <c r="EE267" s="14">
        <f>Tabela2[[#This Row],[18lat]]-Tabela2[[#This Row],[17 lat]]</f>
        <v>1</v>
      </c>
      <c r="EF267" s="14">
        <f>Tabela2[[#This Row],[19lat]]-Tabela2[[#This Row],[18lat]]</f>
        <v>0</v>
      </c>
    </row>
    <row r="268" spans="1:136" x14ac:dyDescent="0.25">
      <c r="A268">
        <v>521</v>
      </c>
      <c r="B268" s="1" t="s">
        <v>22</v>
      </c>
      <c r="C268">
        <v>53</v>
      </c>
      <c r="D268">
        <v>71</v>
      </c>
      <c r="E268">
        <v>86</v>
      </c>
      <c r="F268">
        <v>96</v>
      </c>
      <c r="G268">
        <v>103</v>
      </c>
      <c r="H268">
        <v>110</v>
      </c>
      <c r="I268">
        <v>116</v>
      </c>
      <c r="J268">
        <v>122</v>
      </c>
      <c r="K268">
        <v>128</v>
      </c>
      <c r="L268">
        <v>134</v>
      </c>
      <c r="M268">
        <v>140</v>
      </c>
      <c r="N268">
        <v>146</v>
      </c>
      <c r="O268">
        <v>153</v>
      </c>
      <c r="P268">
        <v>158</v>
      </c>
      <c r="Q268">
        <v>161</v>
      </c>
      <c r="R268">
        <v>163</v>
      </c>
      <c r="S268">
        <v>164</v>
      </c>
      <c r="T268">
        <v>165</v>
      </c>
      <c r="U268">
        <v>165</v>
      </c>
      <c r="V268">
        <v>165</v>
      </c>
      <c r="W268">
        <f>wzrost[[#This Row],[19lat]]-wzrost[[#This Row],[dlugosc_ur]]</f>
        <v>112</v>
      </c>
      <c r="X268">
        <f>wzrost[[#This Row],[19lat]]-wzrost[[#This Row],[15lat]]</f>
        <v>2</v>
      </c>
      <c r="Y268">
        <f>IF(wzrost[[#This Row],[1rok]]&lt;=5,IF(wzrost[[#This Row],[plec]]="ch",1,0),0)</f>
        <v>0</v>
      </c>
      <c r="Z268" s="1"/>
      <c r="AA268" s="1"/>
      <c r="AB268" s="1" t="e">
        <f>_xlfn.PERCENTILE.INC(wzrost[1rok],5)</f>
        <v>#NUM!</v>
      </c>
      <c r="BC268" s="6">
        <v>51</v>
      </c>
      <c r="BD268" s="6">
        <v>73</v>
      </c>
      <c r="BE268" s="6">
        <v>86</v>
      </c>
      <c r="BF268" s="6">
        <v>95</v>
      </c>
      <c r="BG268" s="6">
        <v>103</v>
      </c>
      <c r="BH268" s="6">
        <v>109</v>
      </c>
      <c r="BI268" s="6">
        <v>115</v>
      </c>
      <c r="BJ268" s="6">
        <v>121</v>
      </c>
      <c r="BK268" s="6">
        <v>127</v>
      </c>
      <c r="BL268" s="6">
        <v>132</v>
      </c>
      <c r="BM268" s="6">
        <v>137</v>
      </c>
      <c r="BN268" s="6">
        <v>142</v>
      </c>
      <c r="BO268" s="6">
        <v>148</v>
      </c>
      <c r="BP268" s="6">
        <v>155</v>
      </c>
      <c r="BQ268" s="6">
        <v>163</v>
      </c>
      <c r="BR268" s="6">
        <v>168</v>
      </c>
      <c r="BS268" s="6">
        <v>172</v>
      </c>
      <c r="BT268" s="6">
        <v>175</v>
      </c>
      <c r="BU268" s="6">
        <v>175</v>
      </c>
      <c r="BV268" s="6">
        <v>176</v>
      </c>
      <c r="BW268" s="7">
        <v>125</v>
      </c>
      <c r="BX268" s="11">
        <f t="shared" si="84"/>
        <v>22</v>
      </c>
      <c r="BY268" s="11">
        <f t="shared" si="85"/>
        <v>13</v>
      </c>
      <c r="BZ268" s="11">
        <f t="shared" si="86"/>
        <v>9</v>
      </c>
      <c r="CA268" s="11">
        <f t="shared" si="87"/>
        <v>8</v>
      </c>
      <c r="CB268" s="11">
        <f t="shared" si="88"/>
        <v>6</v>
      </c>
      <c r="CC268" s="11">
        <f t="shared" si="89"/>
        <v>6</v>
      </c>
      <c r="CD268" s="11">
        <f t="shared" si="90"/>
        <v>6</v>
      </c>
      <c r="CE268" s="11">
        <f t="shared" si="91"/>
        <v>6</v>
      </c>
      <c r="CF268" s="11">
        <f t="shared" si="92"/>
        <v>5</v>
      </c>
      <c r="CG268" s="11">
        <f t="shared" si="93"/>
        <v>5</v>
      </c>
      <c r="CH268" s="11">
        <f t="shared" si="94"/>
        <v>5</v>
      </c>
      <c r="CI268" s="11">
        <f t="shared" si="95"/>
        <v>6</v>
      </c>
      <c r="CJ268" s="11">
        <f t="shared" si="96"/>
        <v>7</v>
      </c>
      <c r="CK268" s="11">
        <f t="shared" si="97"/>
        <v>8</v>
      </c>
      <c r="CL268" s="11">
        <f t="shared" si="98"/>
        <v>5</v>
      </c>
      <c r="CM268" s="11">
        <f t="shared" si="99"/>
        <v>4</v>
      </c>
      <c r="CN268" s="11">
        <f t="shared" si="100"/>
        <v>3</v>
      </c>
      <c r="CO268" s="11">
        <f t="shared" si="101"/>
        <v>0</v>
      </c>
      <c r="CP268" s="11">
        <f t="shared" si="102"/>
        <v>1</v>
      </c>
      <c r="CS268" s="6">
        <v>54</v>
      </c>
      <c r="CT268" s="6">
        <v>72</v>
      </c>
      <c r="CU268" s="6">
        <v>88</v>
      </c>
      <c r="CV268" s="6">
        <v>97</v>
      </c>
      <c r="CW268" s="6">
        <v>105</v>
      </c>
      <c r="CX268" s="6">
        <v>112</v>
      </c>
      <c r="CY268" s="6">
        <v>118</v>
      </c>
      <c r="CZ268" s="6">
        <v>124</v>
      </c>
      <c r="DA268" s="6">
        <v>130</v>
      </c>
      <c r="DB268" s="6">
        <v>136</v>
      </c>
      <c r="DC268" s="6">
        <v>142</v>
      </c>
      <c r="DD268" s="6">
        <v>149</v>
      </c>
      <c r="DE268" s="6">
        <v>155</v>
      </c>
      <c r="DF268" s="6">
        <v>161</v>
      </c>
      <c r="DG268" s="6">
        <v>164</v>
      </c>
      <c r="DH268" s="6">
        <v>166</v>
      </c>
      <c r="DI268" s="6">
        <v>167</v>
      </c>
      <c r="DJ268" s="6">
        <v>167</v>
      </c>
      <c r="DK268" s="6">
        <v>167</v>
      </c>
      <c r="DL268" s="6">
        <v>168</v>
      </c>
      <c r="DM268" s="6">
        <v>114</v>
      </c>
      <c r="DN268" s="6">
        <f>Tabela2[[#This Row],[1rok]]-Tabela2[[#This Row],[dlugosc_ur]]</f>
        <v>18</v>
      </c>
      <c r="DO268" s="14">
        <f>Tabela2[[#This Row],[2lata]]-Tabela2[[#This Row],[1rok]]</f>
        <v>16</v>
      </c>
      <c r="DP268" s="14">
        <f>Tabela2[[#This Row],[3lata]]-Tabela2[[#This Row],[2lata]]</f>
        <v>9</v>
      </c>
      <c r="DQ268" s="14">
        <f>Tabela2[[#This Row],[4lata]]-Tabela2[[#This Row],[3lata]]</f>
        <v>8</v>
      </c>
      <c r="DR268" s="14">
        <f>Tabela2[[#This Row],[5lat]]-Tabela2[[#This Row],[4lata]]</f>
        <v>7</v>
      </c>
      <c r="DS268" s="14">
        <f>Tabela2[[#This Row],[6lat]]-Tabela2[[#This Row],[5lat]]</f>
        <v>6</v>
      </c>
      <c r="DT268" s="14">
        <f>Tabela2[[#This Row],[7lat]]-Tabela2[[#This Row],[6lat]]</f>
        <v>6</v>
      </c>
      <c r="DU268" s="14">
        <f>Tabela2[[#This Row],[8lat]]-Tabela2[[#This Row],[7lat]]</f>
        <v>6</v>
      </c>
      <c r="DV268" s="14">
        <f>Tabela2[[#This Row],[9lat]]-Tabela2[[#This Row],[8lat]]</f>
        <v>6</v>
      </c>
      <c r="DW268" s="14">
        <f>Tabela2[[#This Row],[10lat]]-Tabela2[[#This Row],[9lat]]</f>
        <v>6</v>
      </c>
      <c r="DX268" s="14">
        <f>Tabela2[[#This Row],[11lat]]-Tabela2[[#This Row],[10lat]]</f>
        <v>7</v>
      </c>
      <c r="DY268" s="14">
        <f>Tabela2[[#This Row],[12lat]]-Tabela2[[#This Row],[11lat]]</f>
        <v>6</v>
      </c>
      <c r="DZ268" s="14">
        <f>Tabela2[[#This Row],[13lat]]-Tabela2[[#This Row],[12lat]]</f>
        <v>6</v>
      </c>
      <c r="EA268" s="14">
        <f>Tabela2[[#This Row],[14lat]]-Tabela2[[#This Row],[13lat]]</f>
        <v>3</v>
      </c>
      <c r="EB268" s="14">
        <f>Tabela2[[#This Row],[15lat]]-Tabela2[[#This Row],[14lat]]</f>
        <v>2</v>
      </c>
      <c r="EC268" s="14">
        <f>Tabela2[[#This Row],[16lat]]-Tabela2[[#This Row],[15lat]]</f>
        <v>1</v>
      </c>
      <c r="ED268" s="14">
        <f>Tabela2[[#This Row],[17 lat]]-Tabela2[[#This Row],[16lat]]</f>
        <v>0</v>
      </c>
      <c r="EE268" s="14">
        <f>Tabela2[[#This Row],[18lat]]-Tabela2[[#This Row],[17 lat]]</f>
        <v>0</v>
      </c>
      <c r="EF268" s="14">
        <f>Tabela2[[#This Row],[19lat]]-Tabela2[[#This Row],[18lat]]</f>
        <v>1</v>
      </c>
    </row>
    <row r="269" spans="1:136" x14ac:dyDescent="0.25">
      <c r="A269">
        <v>535</v>
      </c>
      <c r="B269" s="1" t="s">
        <v>22</v>
      </c>
      <c r="C269">
        <v>47</v>
      </c>
      <c r="D269">
        <v>66</v>
      </c>
      <c r="E269">
        <v>83</v>
      </c>
      <c r="F269">
        <v>92</v>
      </c>
      <c r="G269">
        <v>99</v>
      </c>
      <c r="H269">
        <v>106</v>
      </c>
      <c r="I269">
        <v>111</v>
      </c>
      <c r="J269">
        <v>117</v>
      </c>
      <c r="K269">
        <v>122</v>
      </c>
      <c r="L269">
        <v>128</v>
      </c>
      <c r="M269">
        <v>134</v>
      </c>
      <c r="N269">
        <v>140</v>
      </c>
      <c r="O269">
        <v>146</v>
      </c>
      <c r="P269">
        <v>151</v>
      </c>
      <c r="Q269">
        <v>155</v>
      </c>
      <c r="R269">
        <v>157</v>
      </c>
      <c r="S269">
        <v>158</v>
      </c>
      <c r="T269">
        <v>158</v>
      </c>
      <c r="U269">
        <v>158</v>
      </c>
      <c r="V269">
        <v>159</v>
      </c>
      <c r="W269">
        <f>wzrost[[#This Row],[19lat]]-wzrost[[#This Row],[dlugosc_ur]]</f>
        <v>112</v>
      </c>
      <c r="X269">
        <f>wzrost[[#This Row],[19lat]]-wzrost[[#This Row],[15lat]]</f>
        <v>2</v>
      </c>
      <c r="Y269">
        <f>IF(wzrost[[#This Row],[1rok]]&lt;=5,IF(wzrost[[#This Row],[plec]]="ch",1,0),0)</f>
        <v>0</v>
      </c>
      <c r="Z269" s="1"/>
      <c r="AA269" s="1"/>
      <c r="AB269" s="1" t="e">
        <f>_xlfn.PERCENTILE.INC(wzrost[1rok],5)</f>
        <v>#NUM!</v>
      </c>
      <c r="BC269" s="8">
        <v>54</v>
      </c>
      <c r="BD269" s="8">
        <v>75</v>
      </c>
      <c r="BE269" s="8">
        <v>88</v>
      </c>
      <c r="BF269" s="8">
        <v>97</v>
      </c>
      <c r="BG269" s="8">
        <v>104</v>
      </c>
      <c r="BH269" s="8">
        <v>111</v>
      </c>
      <c r="BI269" s="8">
        <v>117</v>
      </c>
      <c r="BJ269" s="8">
        <v>123</v>
      </c>
      <c r="BK269" s="8">
        <v>129</v>
      </c>
      <c r="BL269" s="8">
        <v>134</v>
      </c>
      <c r="BM269" s="8">
        <v>140</v>
      </c>
      <c r="BN269" s="8">
        <v>145</v>
      </c>
      <c r="BO269" s="8">
        <v>151</v>
      </c>
      <c r="BP269" s="8">
        <v>158</v>
      </c>
      <c r="BQ269" s="8">
        <v>165</v>
      </c>
      <c r="BR269" s="8">
        <v>171</v>
      </c>
      <c r="BS269" s="8">
        <v>175</v>
      </c>
      <c r="BT269" s="8">
        <v>178</v>
      </c>
      <c r="BU269" s="8">
        <v>178</v>
      </c>
      <c r="BV269" s="8">
        <v>179</v>
      </c>
      <c r="BW269" s="9">
        <v>125</v>
      </c>
      <c r="BX269" s="11">
        <f t="shared" si="84"/>
        <v>21</v>
      </c>
      <c r="BY269" s="11">
        <f t="shared" si="85"/>
        <v>13</v>
      </c>
      <c r="BZ269" s="11">
        <f t="shared" si="86"/>
        <v>9</v>
      </c>
      <c r="CA269" s="11">
        <f t="shared" si="87"/>
        <v>7</v>
      </c>
      <c r="CB269" s="11">
        <f t="shared" si="88"/>
        <v>7</v>
      </c>
      <c r="CC269" s="11">
        <f t="shared" si="89"/>
        <v>6</v>
      </c>
      <c r="CD269" s="11">
        <f t="shared" si="90"/>
        <v>6</v>
      </c>
      <c r="CE269" s="11">
        <f t="shared" si="91"/>
        <v>6</v>
      </c>
      <c r="CF269" s="11">
        <f t="shared" si="92"/>
        <v>5</v>
      </c>
      <c r="CG269" s="11">
        <f t="shared" si="93"/>
        <v>6</v>
      </c>
      <c r="CH269" s="11">
        <f t="shared" si="94"/>
        <v>5</v>
      </c>
      <c r="CI269" s="11">
        <f t="shared" si="95"/>
        <v>6</v>
      </c>
      <c r="CJ269" s="11">
        <f t="shared" si="96"/>
        <v>7</v>
      </c>
      <c r="CK269" s="11">
        <f t="shared" si="97"/>
        <v>7</v>
      </c>
      <c r="CL269" s="11">
        <f t="shared" si="98"/>
        <v>6</v>
      </c>
      <c r="CM269" s="11">
        <f t="shared" si="99"/>
        <v>4</v>
      </c>
      <c r="CN269" s="11">
        <f t="shared" si="100"/>
        <v>3</v>
      </c>
      <c r="CO269" s="11">
        <f t="shared" si="101"/>
        <v>0</v>
      </c>
      <c r="CP269" s="11">
        <f t="shared" si="102"/>
        <v>1</v>
      </c>
      <c r="CS269" s="8">
        <v>54</v>
      </c>
      <c r="CT269" s="8">
        <v>72</v>
      </c>
      <c r="CU269" s="8">
        <v>88</v>
      </c>
      <c r="CV269" s="8">
        <v>98</v>
      </c>
      <c r="CW269" s="8">
        <v>105</v>
      </c>
      <c r="CX269" s="8">
        <v>112</v>
      </c>
      <c r="CY269" s="8">
        <v>118</v>
      </c>
      <c r="CZ269" s="8">
        <v>124</v>
      </c>
      <c r="DA269" s="8">
        <v>130</v>
      </c>
      <c r="DB269" s="8">
        <v>136</v>
      </c>
      <c r="DC269" s="8">
        <v>143</v>
      </c>
      <c r="DD269" s="8">
        <v>149</v>
      </c>
      <c r="DE269" s="8">
        <v>156</v>
      </c>
      <c r="DF269" s="8">
        <v>161</v>
      </c>
      <c r="DG269" s="8">
        <v>164</v>
      </c>
      <c r="DH269" s="8">
        <v>166</v>
      </c>
      <c r="DI269" s="8">
        <v>167</v>
      </c>
      <c r="DJ269" s="8">
        <v>168</v>
      </c>
      <c r="DK269" s="8">
        <v>168</v>
      </c>
      <c r="DL269" s="8">
        <v>168</v>
      </c>
      <c r="DM269" s="8">
        <v>114</v>
      </c>
      <c r="DN269" s="6">
        <f>Tabela2[[#This Row],[1rok]]-Tabela2[[#This Row],[dlugosc_ur]]</f>
        <v>18</v>
      </c>
      <c r="DO269" s="14">
        <f>Tabela2[[#This Row],[2lata]]-Tabela2[[#This Row],[1rok]]</f>
        <v>16</v>
      </c>
      <c r="DP269" s="14">
        <f>Tabela2[[#This Row],[3lata]]-Tabela2[[#This Row],[2lata]]</f>
        <v>10</v>
      </c>
      <c r="DQ269" s="14">
        <f>Tabela2[[#This Row],[4lata]]-Tabela2[[#This Row],[3lata]]</f>
        <v>7</v>
      </c>
      <c r="DR269" s="14">
        <f>Tabela2[[#This Row],[5lat]]-Tabela2[[#This Row],[4lata]]</f>
        <v>7</v>
      </c>
      <c r="DS269" s="14">
        <f>Tabela2[[#This Row],[6lat]]-Tabela2[[#This Row],[5lat]]</f>
        <v>6</v>
      </c>
      <c r="DT269" s="14">
        <f>Tabela2[[#This Row],[7lat]]-Tabela2[[#This Row],[6lat]]</f>
        <v>6</v>
      </c>
      <c r="DU269" s="14">
        <f>Tabela2[[#This Row],[8lat]]-Tabela2[[#This Row],[7lat]]</f>
        <v>6</v>
      </c>
      <c r="DV269" s="14">
        <f>Tabela2[[#This Row],[9lat]]-Tabela2[[#This Row],[8lat]]</f>
        <v>6</v>
      </c>
      <c r="DW269" s="14">
        <f>Tabela2[[#This Row],[10lat]]-Tabela2[[#This Row],[9lat]]</f>
        <v>7</v>
      </c>
      <c r="DX269" s="14">
        <f>Tabela2[[#This Row],[11lat]]-Tabela2[[#This Row],[10lat]]</f>
        <v>6</v>
      </c>
      <c r="DY269" s="14">
        <f>Tabela2[[#This Row],[12lat]]-Tabela2[[#This Row],[11lat]]</f>
        <v>7</v>
      </c>
      <c r="DZ269" s="14">
        <f>Tabela2[[#This Row],[13lat]]-Tabela2[[#This Row],[12lat]]</f>
        <v>5</v>
      </c>
      <c r="EA269" s="14">
        <f>Tabela2[[#This Row],[14lat]]-Tabela2[[#This Row],[13lat]]</f>
        <v>3</v>
      </c>
      <c r="EB269" s="14">
        <f>Tabela2[[#This Row],[15lat]]-Tabela2[[#This Row],[14lat]]</f>
        <v>2</v>
      </c>
      <c r="EC269" s="14">
        <f>Tabela2[[#This Row],[16lat]]-Tabela2[[#This Row],[15lat]]</f>
        <v>1</v>
      </c>
      <c r="ED269" s="14">
        <f>Tabela2[[#This Row],[17 lat]]-Tabela2[[#This Row],[16lat]]</f>
        <v>1</v>
      </c>
      <c r="EE269" s="14">
        <f>Tabela2[[#This Row],[18lat]]-Tabela2[[#This Row],[17 lat]]</f>
        <v>0</v>
      </c>
      <c r="EF269" s="14">
        <f>Tabela2[[#This Row],[19lat]]-Tabela2[[#This Row],[18lat]]</f>
        <v>0</v>
      </c>
    </row>
    <row r="270" spans="1:136" x14ac:dyDescent="0.25">
      <c r="A270">
        <v>538</v>
      </c>
      <c r="B270" s="1" t="s">
        <v>22</v>
      </c>
      <c r="C270">
        <v>48</v>
      </c>
      <c r="D270">
        <v>67</v>
      </c>
      <c r="E270">
        <v>84</v>
      </c>
      <c r="F270">
        <v>93</v>
      </c>
      <c r="G270">
        <v>100</v>
      </c>
      <c r="H270">
        <v>107</v>
      </c>
      <c r="I270">
        <v>112</v>
      </c>
      <c r="J270">
        <v>118</v>
      </c>
      <c r="K270">
        <v>123</v>
      </c>
      <c r="L270">
        <v>129</v>
      </c>
      <c r="M270">
        <v>135</v>
      </c>
      <c r="N270">
        <v>141</v>
      </c>
      <c r="O270">
        <v>147</v>
      </c>
      <c r="P270">
        <v>153</v>
      </c>
      <c r="Q270">
        <v>156</v>
      </c>
      <c r="R270">
        <v>158</v>
      </c>
      <c r="S270">
        <v>159</v>
      </c>
      <c r="T270">
        <v>159</v>
      </c>
      <c r="U270">
        <v>160</v>
      </c>
      <c r="V270">
        <v>160</v>
      </c>
      <c r="W270">
        <f>wzrost[[#This Row],[19lat]]-wzrost[[#This Row],[dlugosc_ur]]</f>
        <v>112</v>
      </c>
      <c r="X270">
        <f>wzrost[[#This Row],[19lat]]-wzrost[[#This Row],[15lat]]</f>
        <v>2</v>
      </c>
      <c r="Y270">
        <f>IF(wzrost[[#This Row],[1rok]]&lt;=5,IF(wzrost[[#This Row],[plec]]="ch",1,0),0)</f>
        <v>0</v>
      </c>
      <c r="Z270" s="1"/>
      <c r="AA270" s="1"/>
      <c r="AB270" s="1" t="e">
        <f>_xlfn.PERCENTILE.INC(wzrost[1rok],5)</f>
        <v>#NUM!</v>
      </c>
      <c r="BC270" s="6">
        <v>59</v>
      </c>
      <c r="BD270" s="6">
        <v>79</v>
      </c>
      <c r="BE270" s="6">
        <v>90</v>
      </c>
      <c r="BF270" s="6">
        <v>100</v>
      </c>
      <c r="BG270" s="6">
        <v>107</v>
      </c>
      <c r="BH270" s="6">
        <v>115</v>
      </c>
      <c r="BI270" s="6">
        <v>121</v>
      </c>
      <c r="BJ270" s="6">
        <v>127</v>
      </c>
      <c r="BK270" s="6">
        <v>133</v>
      </c>
      <c r="BL270" s="6">
        <v>139</v>
      </c>
      <c r="BM270" s="6">
        <v>144</v>
      </c>
      <c r="BN270" s="6">
        <v>150</v>
      </c>
      <c r="BO270" s="6">
        <v>156</v>
      </c>
      <c r="BP270" s="6">
        <v>163</v>
      </c>
      <c r="BQ270" s="6">
        <v>171</v>
      </c>
      <c r="BR270" s="6">
        <v>177</v>
      </c>
      <c r="BS270" s="6">
        <v>181</v>
      </c>
      <c r="BT270" s="6">
        <v>183</v>
      </c>
      <c r="BU270" s="6">
        <v>184</v>
      </c>
      <c r="BV270" s="6">
        <v>184</v>
      </c>
      <c r="BW270" s="7">
        <v>125</v>
      </c>
      <c r="BX270" s="11">
        <f t="shared" si="84"/>
        <v>20</v>
      </c>
      <c r="BY270" s="11">
        <f t="shared" si="85"/>
        <v>11</v>
      </c>
      <c r="BZ270" s="11">
        <f t="shared" si="86"/>
        <v>10</v>
      </c>
      <c r="CA270" s="11">
        <f t="shared" si="87"/>
        <v>7</v>
      </c>
      <c r="CB270" s="11">
        <f t="shared" si="88"/>
        <v>8</v>
      </c>
      <c r="CC270" s="11">
        <f t="shared" si="89"/>
        <v>6</v>
      </c>
      <c r="CD270" s="11">
        <f t="shared" si="90"/>
        <v>6</v>
      </c>
      <c r="CE270" s="11">
        <f t="shared" si="91"/>
        <v>6</v>
      </c>
      <c r="CF270" s="11">
        <f t="shared" si="92"/>
        <v>6</v>
      </c>
      <c r="CG270" s="11">
        <f t="shared" si="93"/>
        <v>5</v>
      </c>
      <c r="CH270" s="11">
        <f t="shared" si="94"/>
        <v>6</v>
      </c>
      <c r="CI270" s="11">
        <f t="shared" si="95"/>
        <v>6</v>
      </c>
      <c r="CJ270" s="11">
        <f t="shared" si="96"/>
        <v>7</v>
      </c>
      <c r="CK270" s="11">
        <f t="shared" si="97"/>
        <v>8</v>
      </c>
      <c r="CL270" s="11">
        <f t="shared" si="98"/>
        <v>6</v>
      </c>
      <c r="CM270" s="11">
        <f t="shared" si="99"/>
        <v>4</v>
      </c>
      <c r="CN270" s="11">
        <f t="shared" si="100"/>
        <v>2</v>
      </c>
      <c r="CO270" s="11">
        <f t="shared" si="101"/>
        <v>1</v>
      </c>
      <c r="CP270" s="11">
        <f t="shared" si="102"/>
        <v>0</v>
      </c>
      <c r="CS270" s="6">
        <v>54</v>
      </c>
      <c r="CT270" s="6">
        <v>72</v>
      </c>
      <c r="CU270" s="6">
        <v>88</v>
      </c>
      <c r="CV270" s="6">
        <v>97</v>
      </c>
      <c r="CW270" s="6">
        <v>105</v>
      </c>
      <c r="CX270" s="6">
        <v>112</v>
      </c>
      <c r="CY270" s="6">
        <v>118</v>
      </c>
      <c r="CZ270" s="6">
        <v>124</v>
      </c>
      <c r="DA270" s="6">
        <v>130</v>
      </c>
      <c r="DB270" s="6">
        <v>136</v>
      </c>
      <c r="DC270" s="6">
        <v>142</v>
      </c>
      <c r="DD270" s="6">
        <v>149</v>
      </c>
      <c r="DE270" s="6">
        <v>155</v>
      </c>
      <c r="DF270" s="6">
        <v>161</v>
      </c>
      <c r="DG270" s="6">
        <v>164</v>
      </c>
      <c r="DH270" s="6">
        <v>166</v>
      </c>
      <c r="DI270" s="6">
        <v>167</v>
      </c>
      <c r="DJ270" s="6">
        <v>167</v>
      </c>
      <c r="DK270" s="6">
        <v>168</v>
      </c>
      <c r="DL270" s="6">
        <v>168</v>
      </c>
      <c r="DM270" s="6">
        <v>114</v>
      </c>
      <c r="DN270" s="6">
        <f>Tabela2[[#This Row],[1rok]]-Tabela2[[#This Row],[dlugosc_ur]]</f>
        <v>18</v>
      </c>
      <c r="DO270" s="14">
        <f>Tabela2[[#This Row],[2lata]]-Tabela2[[#This Row],[1rok]]</f>
        <v>16</v>
      </c>
      <c r="DP270" s="14">
        <f>Tabela2[[#This Row],[3lata]]-Tabela2[[#This Row],[2lata]]</f>
        <v>9</v>
      </c>
      <c r="DQ270" s="14">
        <f>Tabela2[[#This Row],[4lata]]-Tabela2[[#This Row],[3lata]]</f>
        <v>8</v>
      </c>
      <c r="DR270" s="14">
        <f>Tabela2[[#This Row],[5lat]]-Tabela2[[#This Row],[4lata]]</f>
        <v>7</v>
      </c>
      <c r="DS270" s="14">
        <f>Tabela2[[#This Row],[6lat]]-Tabela2[[#This Row],[5lat]]</f>
        <v>6</v>
      </c>
      <c r="DT270" s="14">
        <f>Tabela2[[#This Row],[7lat]]-Tabela2[[#This Row],[6lat]]</f>
        <v>6</v>
      </c>
      <c r="DU270" s="14">
        <f>Tabela2[[#This Row],[8lat]]-Tabela2[[#This Row],[7lat]]</f>
        <v>6</v>
      </c>
      <c r="DV270" s="14">
        <f>Tabela2[[#This Row],[9lat]]-Tabela2[[#This Row],[8lat]]</f>
        <v>6</v>
      </c>
      <c r="DW270" s="14">
        <f>Tabela2[[#This Row],[10lat]]-Tabela2[[#This Row],[9lat]]</f>
        <v>6</v>
      </c>
      <c r="DX270" s="14">
        <f>Tabela2[[#This Row],[11lat]]-Tabela2[[#This Row],[10lat]]</f>
        <v>7</v>
      </c>
      <c r="DY270" s="14">
        <f>Tabela2[[#This Row],[12lat]]-Tabela2[[#This Row],[11lat]]</f>
        <v>6</v>
      </c>
      <c r="DZ270" s="14">
        <f>Tabela2[[#This Row],[13lat]]-Tabela2[[#This Row],[12lat]]</f>
        <v>6</v>
      </c>
      <c r="EA270" s="14">
        <f>Tabela2[[#This Row],[14lat]]-Tabela2[[#This Row],[13lat]]</f>
        <v>3</v>
      </c>
      <c r="EB270" s="14">
        <f>Tabela2[[#This Row],[15lat]]-Tabela2[[#This Row],[14lat]]</f>
        <v>2</v>
      </c>
      <c r="EC270" s="14">
        <f>Tabela2[[#This Row],[16lat]]-Tabela2[[#This Row],[15lat]]</f>
        <v>1</v>
      </c>
      <c r="ED270" s="14">
        <f>Tabela2[[#This Row],[17 lat]]-Tabela2[[#This Row],[16lat]]</f>
        <v>0</v>
      </c>
      <c r="EE270" s="14">
        <f>Tabela2[[#This Row],[18lat]]-Tabela2[[#This Row],[17 lat]]</f>
        <v>1</v>
      </c>
      <c r="EF270" s="14">
        <f>Tabela2[[#This Row],[19lat]]-Tabela2[[#This Row],[18lat]]</f>
        <v>0</v>
      </c>
    </row>
    <row r="271" spans="1:136" x14ac:dyDescent="0.25">
      <c r="A271">
        <v>561</v>
      </c>
      <c r="B271" s="1" t="s">
        <v>22</v>
      </c>
      <c r="C271">
        <v>53</v>
      </c>
      <c r="D271">
        <v>71</v>
      </c>
      <c r="E271">
        <v>86</v>
      </c>
      <c r="F271">
        <v>96</v>
      </c>
      <c r="G271">
        <v>104</v>
      </c>
      <c r="H271">
        <v>110</v>
      </c>
      <c r="I271">
        <v>116</v>
      </c>
      <c r="J271">
        <v>122</v>
      </c>
      <c r="K271">
        <v>128</v>
      </c>
      <c r="L271">
        <v>134</v>
      </c>
      <c r="M271">
        <v>140</v>
      </c>
      <c r="N271">
        <v>147</v>
      </c>
      <c r="O271">
        <v>153</v>
      </c>
      <c r="P271">
        <v>158</v>
      </c>
      <c r="Q271">
        <v>162</v>
      </c>
      <c r="R271">
        <v>163</v>
      </c>
      <c r="S271">
        <v>164</v>
      </c>
      <c r="T271">
        <v>165</v>
      </c>
      <c r="U271">
        <v>165</v>
      </c>
      <c r="V271">
        <v>165</v>
      </c>
      <c r="W271">
        <f>wzrost[[#This Row],[19lat]]-wzrost[[#This Row],[dlugosc_ur]]</f>
        <v>112</v>
      </c>
      <c r="X271">
        <f>wzrost[[#This Row],[19lat]]-wzrost[[#This Row],[15lat]]</f>
        <v>2</v>
      </c>
      <c r="Y271">
        <f>IF(wzrost[[#This Row],[1rok]]&lt;=5,IF(wzrost[[#This Row],[plec]]="ch",1,0),0)</f>
        <v>0</v>
      </c>
      <c r="Z271" s="1"/>
      <c r="AA271" s="1"/>
      <c r="AB271" s="1" t="e">
        <f>_xlfn.PERCENTILE.INC(wzrost[1rok],5)</f>
        <v>#NUM!</v>
      </c>
      <c r="BC271" s="8">
        <v>53</v>
      </c>
      <c r="BD271" s="8">
        <v>75</v>
      </c>
      <c r="BE271" s="8">
        <v>87</v>
      </c>
      <c r="BF271" s="8">
        <v>97</v>
      </c>
      <c r="BG271" s="8">
        <v>104</v>
      </c>
      <c r="BH271" s="8">
        <v>111</v>
      </c>
      <c r="BI271" s="8">
        <v>117</v>
      </c>
      <c r="BJ271" s="8">
        <v>123</v>
      </c>
      <c r="BK271" s="8">
        <v>128</v>
      </c>
      <c r="BL271" s="8">
        <v>134</v>
      </c>
      <c r="BM271" s="8">
        <v>139</v>
      </c>
      <c r="BN271" s="8">
        <v>144</v>
      </c>
      <c r="BO271" s="8">
        <v>150</v>
      </c>
      <c r="BP271" s="8">
        <v>157</v>
      </c>
      <c r="BQ271" s="8">
        <v>165</v>
      </c>
      <c r="BR271" s="8">
        <v>171</v>
      </c>
      <c r="BS271" s="8">
        <v>175</v>
      </c>
      <c r="BT271" s="8">
        <v>177</v>
      </c>
      <c r="BU271" s="8">
        <v>178</v>
      </c>
      <c r="BV271" s="8">
        <v>178</v>
      </c>
      <c r="BW271" s="9">
        <v>125</v>
      </c>
      <c r="BX271" s="11">
        <f t="shared" si="84"/>
        <v>22</v>
      </c>
      <c r="BY271" s="11">
        <f t="shared" si="85"/>
        <v>12</v>
      </c>
      <c r="BZ271" s="11">
        <f t="shared" si="86"/>
        <v>10</v>
      </c>
      <c r="CA271" s="11">
        <f t="shared" si="87"/>
        <v>7</v>
      </c>
      <c r="CB271" s="11">
        <f t="shared" si="88"/>
        <v>7</v>
      </c>
      <c r="CC271" s="11">
        <f t="shared" si="89"/>
        <v>6</v>
      </c>
      <c r="CD271" s="11">
        <f t="shared" si="90"/>
        <v>6</v>
      </c>
      <c r="CE271" s="11">
        <f t="shared" si="91"/>
        <v>5</v>
      </c>
      <c r="CF271" s="11">
        <f t="shared" si="92"/>
        <v>6</v>
      </c>
      <c r="CG271" s="11">
        <f t="shared" si="93"/>
        <v>5</v>
      </c>
      <c r="CH271" s="11">
        <f t="shared" si="94"/>
        <v>5</v>
      </c>
      <c r="CI271" s="11">
        <f t="shared" si="95"/>
        <v>6</v>
      </c>
      <c r="CJ271" s="11">
        <f t="shared" si="96"/>
        <v>7</v>
      </c>
      <c r="CK271" s="11">
        <f t="shared" si="97"/>
        <v>8</v>
      </c>
      <c r="CL271" s="11">
        <f t="shared" si="98"/>
        <v>6</v>
      </c>
      <c r="CM271" s="11">
        <f t="shared" si="99"/>
        <v>4</v>
      </c>
      <c r="CN271" s="11">
        <f t="shared" si="100"/>
        <v>2</v>
      </c>
      <c r="CO271" s="11">
        <f t="shared" si="101"/>
        <v>1</v>
      </c>
      <c r="CP271" s="11">
        <f t="shared" si="102"/>
        <v>0</v>
      </c>
      <c r="CS271" s="8">
        <v>57</v>
      </c>
      <c r="CT271" s="8">
        <v>74</v>
      </c>
      <c r="CU271" s="8">
        <v>90</v>
      </c>
      <c r="CV271" s="8">
        <v>100</v>
      </c>
      <c r="CW271" s="8">
        <v>108</v>
      </c>
      <c r="CX271" s="8">
        <v>115</v>
      </c>
      <c r="CY271" s="8">
        <v>121</v>
      </c>
      <c r="CZ271" s="8">
        <v>127</v>
      </c>
      <c r="DA271" s="8">
        <v>134</v>
      </c>
      <c r="DB271" s="8">
        <v>140</v>
      </c>
      <c r="DC271" s="8">
        <v>147</v>
      </c>
      <c r="DD271" s="8">
        <v>153</v>
      </c>
      <c r="DE271" s="8">
        <v>160</v>
      </c>
      <c r="DF271" s="8">
        <v>165</v>
      </c>
      <c r="DG271" s="8">
        <v>169</v>
      </c>
      <c r="DH271" s="8">
        <v>170</v>
      </c>
      <c r="DI271" s="8">
        <v>171</v>
      </c>
      <c r="DJ271" s="8">
        <v>171</v>
      </c>
      <c r="DK271" s="8">
        <v>171</v>
      </c>
      <c r="DL271" s="8">
        <v>171</v>
      </c>
      <c r="DM271" s="8">
        <v>114</v>
      </c>
      <c r="DN271" s="6">
        <f>Tabela2[[#This Row],[1rok]]-Tabela2[[#This Row],[dlugosc_ur]]</f>
        <v>17</v>
      </c>
      <c r="DO271" s="14">
        <f>Tabela2[[#This Row],[2lata]]-Tabela2[[#This Row],[1rok]]</f>
        <v>16</v>
      </c>
      <c r="DP271" s="14">
        <f>Tabela2[[#This Row],[3lata]]-Tabela2[[#This Row],[2lata]]</f>
        <v>10</v>
      </c>
      <c r="DQ271" s="14">
        <f>Tabela2[[#This Row],[4lata]]-Tabela2[[#This Row],[3lata]]</f>
        <v>8</v>
      </c>
      <c r="DR271" s="14">
        <f>Tabela2[[#This Row],[5lat]]-Tabela2[[#This Row],[4lata]]</f>
        <v>7</v>
      </c>
      <c r="DS271" s="14">
        <f>Tabela2[[#This Row],[6lat]]-Tabela2[[#This Row],[5lat]]</f>
        <v>6</v>
      </c>
      <c r="DT271" s="14">
        <f>Tabela2[[#This Row],[7lat]]-Tabela2[[#This Row],[6lat]]</f>
        <v>6</v>
      </c>
      <c r="DU271" s="14">
        <f>Tabela2[[#This Row],[8lat]]-Tabela2[[#This Row],[7lat]]</f>
        <v>7</v>
      </c>
      <c r="DV271" s="14">
        <f>Tabela2[[#This Row],[9lat]]-Tabela2[[#This Row],[8lat]]</f>
        <v>6</v>
      </c>
      <c r="DW271" s="14">
        <f>Tabela2[[#This Row],[10lat]]-Tabela2[[#This Row],[9lat]]</f>
        <v>7</v>
      </c>
      <c r="DX271" s="14">
        <f>Tabela2[[#This Row],[11lat]]-Tabela2[[#This Row],[10lat]]</f>
        <v>6</v>
      </c>
      <c r="DY271" s="14">
        <f>Tabela2[[#This Row],[12lat]]-Tabela2[[#This Row],[11lat]]</f>
        <v>7</v>
      </c>
      <c r="DZ271" s="14">
        <f>Tabela2[[#This Row],[13lat]]-Tabela2[[#This Row],[12lat]]</f>
        <v>5</v>
      </c>
      <c r="EA271" s="14">
        <f>Tabela2[[#This Row],[14lat]]-Tabela2[[#This Row],[13lat]]</f>
        <v>4</v>
      </c>
      <c r="EB271" s="14">
        <f>Tabela2[[#This Row],[15lat]]-Tabela2[[#This Row],[14lat]]</f>
        <v>1</v>
      </c>
      <c r="EC271" s="14">
        <f>Tabela2[[#This Row],[16lat]]-Tabela2[[#This Row],[15lat]]</f>
        <v>1</v>
      </c>
      <c r="ED271" s="14">
        <f>Tabela2[[#This Row],[17 lat]]-Tabela2[[#This Row],[16lat]]</f>
        <v>0</v>
      </c>
      <c r="EE271" s="14">
        <f>Tabela2[[#This Row],[18lat]]-Tabela2[[#This Row],[17 lat]]</f>
        <v>0</v>
      </c>
      <c r="EF271" s="14">
        <f>Tabela2[[#This Row],[19lat]]-Tabela2[[#This Row],[18lat]]</f>
        <v>0</v>
      </c>
    </row>
    <row r="272" spans="1:136" x14ac:dyDescent="0.25">
      <c r="A272">
        <v>586</v>
      </c>
      <c r="B272" s="1" t="s">
        <v>22</v>
      </c>
      <c r="C272">
        <v>56</v>
      </c>
      <c r="D272">
        <v>73</v>
      </c>
      <c r="E272">
        <v>88</v>
      </c>
      <c r="F272">
        <v>98</v>
      </c>
      <c r="G272">
        <v>105</v>
      </c>
      <c r="H272">
        <v>112</v>
      </c>
      <c r="I272">
        <v>118</v>
      </c>
      <c r="J272">
        <v>124</v>
      </c>
      <c r="K272">
        <v>130</v>
      </c>
      <c r="L272">
        <v>136</v>
      </c>
      <c r="M272">
        <v>142</v>
      </c>
      <c r="N272">
        <v>149</v>
      </c>
      <c r="O272">
        <v>155</v>
      </c>
      <c r="P272">
        <v>161</v>
      </c>
      <c r="Q272">
        <v>164</v>
      </c>
      <c r="R272">
        <v>166</v>
      </c>
      <c r="S272">
        <v>167</v>
      </c>
      <c r="T272">
        <v>168</v>
      </c>
      <c r="U272">
        <v>168</v>
      </c>
      <c r="V272">
        <v>168</v>
      </c>
      <c r="W272">
        <f>wzrost[[#This Row],[19lat]]-wzrost[[#This Row],[dlugosc_ur]]</f>
        <v>112</v>
      </c>
      <c r="X272">
        <f>wzrost[[#This Row],[19lat]]-wzrost[[#This Row],[15lat]]</f>
        <v>2</v>
      </c>
      <c r="Y272">
        <f>IF(wzrost[[#This Row],[1rok]]&lt;=5,IF(wzrost[[#This Row],[plec]]="ch",1,0),0)</f>
        <v>0</v>
      </c>
      <c r="Z272" s="1"/>
      <c r="AA272" s="1"/>
      <c r="AB272" s="1" t="e">
        <f>_xlfn.PERCENTILE.INC(wzrost[1rok],5)</f>
        <v>#NUM!</v>
      </c>
      <c r="BC272" s="6">
        <v>58</v>
      </c>
      <c r="BD272" s="6">
        <v>78</v>
      </c>
      <c r="BE272" s="6">
        <v>89</v>
      </c>
      <c r="BF272" s="6">
        <v>99</v>
      </c>
      <c r="BG272" s="6">
        <v>106</v>
      </c>
      <c r="BH272" s="6">
        <v>113</v>
      </c>
      <c r="BI272" s="6">
        <v>120</v>
      </c>
      <c r="BJ272" s="6">
        <v>126</v>
      </c>
      <c r="BK272" s="6">
        <v>132</v>
      </c>
      <c r="BL272" s="6">
        <v>137</v>
      </c>
      <c r="BM272" s="6">
        <v>143</v>
      </c>
      <c r="BN272" s="6">
        <v>149</v>
      </c>
      <c r="BO272" s="6">
        <v>155</v>
      </c>
      <c r="BP272" s="6">
        <v>162</v>
      </c>
      <c r="BQ272" s="6">
        <v>170</v>
      </c>
      <c r="BR272" s="6">
        <v>176</v>
      </c>
      <c r="BS272" s="6">
        <v>180</v>
      </c>
      <c r="BT272" s="6">
        <v>182</v>
      </c>
      <c r="BU272" s="6">
        <v>183</v>
      </c>
      <c r="BV272" s="6">
        <v>183</v>
      </c>
      <c r="BW272" s="7">
        <v>125</v>
      </c>
      <c r="BX272" s="11">
        <f t="shared" si="84"/>
        <v>20</v>
      </c>
      <c r="BY272" s="11">
        <f t="shared" si="85"/>
        <v>11</v>
      </c>
      <c r="BZ272" s="11">
        <f t="shared" si="86"/>
        <v>10</v>
      </c>
      <c r="CA272" s="11">
        <f t="shared" si="87"/>
        <v>7</v>
      </c>
      <c r="CB272" s="11">
        <f t="shared" si="88"/>
        <v>7</v>
      </c>
      <c r="CC272" s="11">
        <f t="shared" si="89"/>
        <v>7</v>
      </c>
      <c r="CD272" s="11">
        <f t="shared" si="90"/>
        <v>6</v>
      </c>
      <c r="CE272" s="11">
        <f t="shared" si="91"/>
        <v>6</v>
      </c>
      <c r="CF272" s="11">
        <f t="shared" si="92"/>
        <v>5</v>
      </c>
      <c r="CG272" s="11">
        <f t="shared" si="93"/>
        <v>6</v>
      </c>
      <c r="CH272" s="11">
        <f t="shared" si="94"/>
        <v>6</v>
      </c>
      <c r="CI272" s="11">
        <f t="shared" si="95"/>
        <v>6</v>
      </c>
      <c r="CJ272" s="11">
        <f t="shared" si="96"/>
        <v>7</v>
      </c>
      <c r="CK272" s="11">
        <f t="shared" si="97"/>
        <v>8</v>
      </c>
      <c r="CL272" s="11">
        <f t="shared" si="98"/>
        <v>6</v>
      </c>
      <c r="CM272" s="11">
        <f t="shared" si="99"/>
        <v>4</v>
      </c>
      <c r="CN272" s="11">
        <f t="shared" si="100"/>
        <v>2</v>
      </c>
      <c r="CO272" s="11">
        <f t="shared" si="101"/>
        <v>1</v>
      </c>
      <c r="CP272" s="11">
        <f t="shared" si="102"/>
        <v>0</v>
      </c>
      <c r="CS272" s="6">
        <v>47</v>
      </c>
      <c r="CT272" s="6">
        <v>66</v>
      </c>
      <c r="CU272" s="6">
        <v>85</v>
      </c>
      <c r="CV272" s="6">
        <v>94</v>
      </c>
      <c r="CW272" s="6">
        <v>101</v>
      </c>
      <c r="CX272" s="6">
        <v>107</v>
      </c>
      <c r="CY272" s="6">
        <v>113</v>
      </c>
      <c r="CZ272" s="6">
        <v>118</v>
      </c>
      <c r="DA272" s="6">
        <v>124</v>
      </c>
      <c r="DB272" s="6">
        <v>130</v>
      </c>
      <c r="DC272" s="6">
        <v>136</v>
      </c>
      <c r="DD272" s="6">
        <v>142</v>
      </c>
      <c r="DE272" s="6">
        <v>148</v>
      </c>
      <c r="DF272" s="6">
        <v>154</v>
      </c>
      <c r="DG272" s="6">
        <v>157</v>
      </c>
      <c r="DH272" s="6">
        <v>159</v>
      </c>
      <c r="DI272" s="6">
        <v>160</v>
      </c>
      <c r="DJ272" s="6">
        <v>161</v>
      </c>
      <c r="DK272" s="6">
        <v>161</v>
      </c>
      <c r="DL272" s="6">
        <v>161</v>
      </c>
      <c r="DM272" s="6">
        <v>114</v>
      </c>
      <c r="DN272" s="6">
        <f>Tabela2[[#This Row],[1rok]]-Tabela2[[#This Row],[dlugosc_ur]]</f>
        <v>19</v>
      </c>
      <c r="DO272" s="14">
        <f>Tabela2[[#This Row],[2lata]]-Tabela2[[#This Row],[1rok]]</f>
        <v>19</v>
      </c>
      <c r="DP272" s="14">
        <f>Tabela2[[#This Row],[3lata]]-Tabela2[[#This Row],[2lata]]</f>
        <v>9</v>
      </c>
      <c r="DQ272" s="14">
        <f>Tabela2[[#This Row],[4lata]]-Tabela2[[#This Row],[3lata]]</f>
        <v>7</v>
      </c>
      <c r="DR272" s="14">
        <f>Tabela2[[#This Row],[5lat]]-Tabela2[[#This Row],[4lata]]</f>
        <v>6</v>
      </c>
      <c r="DS272" s="14">
        <f>Tabela2[[#This Row],[6lat]]-Tabela2[[#This Row],[5lat]]</f>
        <v>6</v>
      </c>
      <c r="DT272" s="14">
        <f>Tabela2[[#This Row],[7lat]]-Tabela2[[#This Row],[6lat]]</f>
        <v>5</v>
      </c>
      <c r="DU272" s="14">
        <f>Tabela2[[#This Row],[8lat]]-Tabela2[[#This Row],[7lat]]</f>
        <v>6</v>
      </c>
      <c r="DV272" s="14">
        <f>Tabela2[[#This Row],[9lat]]-Tabela2[[#This Row],[8lat]]</f>
        <v>6</v>
      </c>
      <c r="DW272" s="14">
        <f>Tabela2[[#This Row],[10lat]]-Tabela2[[#This Row],[9lat]]</f>
        <v>6</v>
      </c>
      <c r="DX272" s="14">
        <f>Tabela2[[#This Row],[11lat]]-Tabela2[[#This Row],[10lat]]</f>
        <v>6</v>
      </c>
      <c r="DY272" s="14">
        <f>Tabela2[[#This Row],[12lat]]-Tabela2[[#This Row],[11lat]]</f>
        <v>6</v>
      </c>
      <c r="DZ272" s="14">
        <f>Tabela2[[#This Row],[13lat]]-Tabela2[[#This Row],[12lat]]</f>
        <v>6</v>
      </c>
      <c r="EA272" s="14">
        <f>Tabela2[[#This Row],[14lat]]-Tabela2[[#This Row],[13lat]]</f>
        <v>3</v>
      </c>
      <c r="EB272" s="14">
        <f>Tabela2[[#This Row],[15lat]]-Tabela2[[#This Row],[14lat]]</f>
        <v>2</v>
      </c>
      <c r="EC272" s="14">
        <f>Tabela2[[#This Row],[16lat]]-Tabela2[[#This Row],[15lat]]</f>
        <v>1</v>
      </c>
      <c r="ED272" s="14">
        <f>Tabela2[[#This Row],[17 lat]]-Tabela2[[#This Row],[16lat]]</f>
        <v>1</v>
      </c>
      <c r="EE272" s="14">
        <f>Tabela2[[#This Row],[18lat]]-Tabela2[[#This Row],[17 lat]]</f>
        <v>0</v>
      </c>
      <c r="EF272" s="14">
        <f>Tabela2[[#This Row],[19lat]]-Tabela2[[#This Row],[18lat]]</f>
        <v>0</v>
      </c>
    </row>
    <row r="273" spans="1:136" x14ac:dyDescent="0.25">
      <c r="A273">
        <v>596</v>
      </c>
      <c r="B273" s="1" t="s">
        <v>22</v>
      </c>
      <c r="C273">
        <v>47</v>
      </c>
      <c r="D273">
        <v>66</v>
      </c>
      <c r="E273">
        <v>84</v>
      </c>
      <c r="F273">
        <v>93</v>
      </c>
      <c r="G273">
        <v>100</v>
      </c>
      <c r="H273">
        <v>106</v>
      </c>
      <c r="I273">
        <v>112</v>
      </c>
      <c r="J273">
        <v>117</v>
      </c>
      <c r="K273">
        <v>123</v>
      </c>
      <c r="L273">
        <v>128</v>
      </c>
      <c r="M273">
        <v>134</v>
      </c>
      <c r="N273">
        <v>141</v>
      </c>
      <c r="O273">
        <v>147</v>
      </c>
      <c r="P273">
        <v>152</v>
      </c>
      <c r="Q273">
        <v>155</v>
      </c>
      <c r="R273">
        <v>157</v>
      </c>
      <c r="S273">
        <v>158</v>
      </c>
      <c r="T273">
        <v>159</v>
      </c>
      <c r="U273">
        <v>159</v>
      </c>
      <c r="V273">
        <v>159</v>
      </c>
      <c r="W273">
        <f>wzrost[[#This Row],[19lat]]-wzrost[[#This Row],[dlugosc_ur]]</f>
        <v>112</v>
      </c>
      <c r="X273">
        <f>wzrost[[#This Row],[19lat]]-wzrost[[#This Row],[15lat]]</f>
        <v>2</v>
      </c>
      <c r="Y273">
        <f>IF(wzrost[[#This Row],[1rok]]&lt;=5,IF(wzrost[[#This Row],[plec]]="ch",1,0),0)</f>
        <v>0</v>
      </c>
      <c r="Z273" s="1"/>
      <c r="AA273" s="1"/>
      <c r="AB273" s="1" t="e">
        <f>_xlfn.PERCENTILE.INC(wzrost[1rok],5)</f>
        <v>#NUM!</v>
      </c>
      <c r="BC273" s="8">
        <v>54</v>
      </c>
      <c r="BD273" s="8">
        <v>75</v>
      </c>
      <c r="BE273" s="8">
        <v>88</v>
      </c>
      <c r="BF273" s="8">
        <v>97</v>
      </c>
      <c r="BG273" s="8">
        <v>104</v>
      </c>
      <c r="BH273" s="8">
        <v>111</v>
      </c>
      <c r="BI273" s="8">
        <v>117</v>
      </c>
      <c r="BJ273" s="8">
        <v>123</v>
      </c>
      <c r="BK273" s="8">
        <v>129</v>
      </c>
      <c r="BL273" s="8">
        <v>134</v>
      </c>
      <c r="BM273" s="8">
        <v>140</v>
      </c>
      <c r="BN273" s="8">
        <v>145</v>
      </c>
      <c r="BO273" s="8">
        <v>151</v>
      </c>
      <c r="BP273" s="8">
        <v>158</v>
      </c>
      <c r="BQ273" s="8">
        <v>165</v>
      </c>
      <c r="BR273" s="8">
        <v>171</v>
      </c>
      <c r="BS273" s="8">
        <v>175</v>
      </c>
      <c r="BT273" s="8">
        <v>178</v>
      </c>
      <c r="BU273" s="8">
        <v>178</v>
      </c>
      <c r="BV273" s="8">
        <v>179</v>
      </c>
      <c r="BW273" s="9">
        <v>125</v>
      </c>
      <c r="BX273" s="11">
        <f t="shared" si="84"/>
        <v>21</v>
      </c>
      <c r="BY273" s="11">
        <f t="shared" si="85"/>
        <v>13</v>
      </c>
      <c r="BZ273" s="11">
        <f t="shared" si="86"/>
        <v>9</v>
      </c>
      <c r="CA273" s="11">
        <f t="shared" si="87"/>
        <v>7</v>
      </c>
      <c r="CB273" s="11">
        <f t="shared" si="88"/>
        <v>7</v>
      </c>
      <c r="CC273" s="11">
        <f t="shared" si="89"/>
        <v>6</v>
      </c>
      <c r="CD273" s="11">
        <f t="shared" si="90"/>
        <v>6</v>
      </c>
      <c r="CE273" s="11">
        <f t="shared" si="91"/>
        <v>6</v>
      </c>
      <c r="CF273" s="11">
        <f t="shared" si="92"/>
        <v>5</v>
      </c>
      <c r="CG273" s="11">
        <f t="shared" si="93"/>
        <v>6</v>
      </c>
      <c r="CH273" s="11">
        <f t="shared" si="94"/>
        <v>5</v>
      </c>
      <c r="CI273" s="11">
        <f t="shared" si="95"/>
        <v>6</v>
      </c>
      <c r="CJ273" s="11">
        <f t="shared" si="96"/>
        <v>7</v>
      </c>
      <c r="CK273" s="11">
        <f t="shared" si="97"/>
        <v>7</v>
      </c>
      <c r="CL273" s="11">
        <f t="shared" si="98"/>
        <v>6</v>
      </c>
      <c r="CM273" s="11">
        <f t="shared" si="99"/>
        <v>4</v>
      </c>
      <c r="CN273" s="11">
        <f t="shared" si="100"/>
        <v>3</v>
      </c>
      <c r="CO273" s="11">
        <f t="shared" si="101"/>
        <v>0</v>
      </c>
      <c r="CP273" s="11">
        <f t="shared" si="102"/>
        <v>1</v>
      </c>
      <c r="CS273" s="8">
        <v>54</v>
      </c>
      <c r="CT273" s="8">
        <v>72</v>
      </c>
      <c r="CU273" s="8">
        <v>88</v>
      </c>
      <c r="CV273" s="8">
        <v>97</v>
      </c>
      <c r="CW273" s="8">
        <v>105</v>
      </c>
      <c r="CX273" s="8">
        <v>112</v>
      </c>
      <c r="CY273" s="8">
        <v>118</v>
      </c>
      <c r="CZ273" s="8">
        <v>124</v>
      </c>
      <c r="DA273" s="8">
        <v>130</v>
      </c>
      <c r="DB273" s="8">
        <v>136</v>
      </c>
      <c r="DC273" s="8">
        <v>142</v>
      </c>
      <c r="DD273" s="8">
        <v>149</v>
      </c>
      <c r="DE273" s="8">
        <v>155</v>
      </c>
      <c r="DF273" s="8">
        <v>161</v>
      </c>
      <c r="DG273" s="8">
        <v>164</v>
      </c>
      <c r="DH273" s="8">
        <v>166</v>
      </c>
      <c r="DI273" s="8">
        <v>167</v>
      </c>
      <c r="DJ273" s="8">
        <v>167</v>
      </c>
      <c r="DK273" s="8">
        <v>168</v>
      </c>
      <c r="DL273" s="8">
        <v>168</v>
      </c>
      <c r="DM273" s="8">
        <v>114</v>
      </c>
      <c r="DN273" s="6">
        <f>Tabela2[[#This Row],[1rok]]-Tabela2[[#This Row],[dlugosc_ur]]</f>
        <v>18</v>
      </c>
      <c r="DO273" s="14">
        <f>Tabela2[[#This Row],[2lata]]-Tabela2[[#This Row],[1rok]]</f>
        <v>16</v>
      </c>
      <c r="DP273" s="14">
        <f>Tabela2[[#This Row],[3lata]]-Tabela2[[#This Row],[2lata]]</f>
        <v>9</v>
      </c>
      <c r="DQ273" s="14">
        <f>Tabela2[[#This Row],[4lata]]-Tabela2[[#This Row],[3lata]]</f>
        <v>8</v>
      </c>
      <c r="DR273" s="14">
        <f>Tabela2[[#This Row],[5lat]]-Tabela2[[#This Row],[4lata]]</f>
        <v>7</v>
      </c>
      <c r="DS273" s="14">
        <f>Tabela2[[#This Row],[6lat]]-Tabela2[[#This Row],[5lat]]</f>
        <v>6</v>
      </c>
      <c r="DT273" s="14">
        <f>Tabela2[[#This Row],[7lat]]-Tabela2[[#This Row],[6lat]]</f>
        <v>6</v>
      </c>
      <c r="DU273" s="14">
        <f>Tabela2[[#This Row],[8lat]]-Tabela2[[#This Row],[7lat]]</f>
        <v>6</v>
      </c>
      <c r="DV273" s="14">
        <f>Tabela2[[#This Row],[9lat]]-Tabela2[[#This Row],[8lat]]</f>
        <v>6</v>
      </c>
      <c r="DW273" s="14">
        <f>Tabela2[[#This Row],[10lat]]-Tabela2[[#This Row],[9lat]]</f>
        <v>6</v>
      </c>
      <c r="DX273" s="14">
        <f>Tabela2[[#This Row],[11lat]]-Tabela2[[#This Row],[10lat]]</f>
        <v>7</v>
      </c>
      <c r="DY273" s="14">
        <f>Tabela2[[#This Row],[12lat]]-Tabela2[[#This Row],[11lat]]</f>
        <v>6</v>
      </c>
      <c r="DZ273" s="14">
        <f>Tabela2[[#This Row],[13lat]]-Tabela2[[#This Row],[12lat]]</f>
        <v>6</v>
      </c>
      <c r="EA273" s="14">
        <f>Tabela2[[#This Row],[14lat]]-Tabela2[[#This Row],[13lat]]</f>
        <v>3</v>
      </c>
      <c r="EB273" s="14">
        <f>Tabela2[[#This Row],[15lat]]-Tabela2[[#This Row],[14lat]]</f>
        <v>2</v>
      </c>
      <c r="EC273" s="14">
        <f>Tabela2[[#This Row],[16lat]]-Tabela2[[#This Row],[15lat]]</f>
        <v>1</v>
      </c>
      <c r="ED273" s="14">
        <f>Tabela2[[#This Row],[17 lat]]-Tabela2[[#This Row],[16lat]]</f>
        <v>0</v>
      </c>
      <c r="EE273" s="14">
        <f>Tabela2[[#This Row],[18lat]]-Tabela2[[#This Row],[17 lat]]</f>
        <v>1</v>
      </c>
      <c r="EF273" s="14">
        <f>Tabela2[[#This Row],[19lat]]-Tabela2[[#This Row],[18lat]]</f>
        <v>0</v>
      </c>
    </row>
    <row r="274" spans="1:136" x14ac:dyDescent="0.25">
      <c r="A274">
        <v>603</v>
      </c>
      <c r="B274" s="1" t="s">
        <v>22</v>
      </c>
      <c r="C274">
        <v>49</v>
      </c>
      <c r="D274">
        <v>67</v>
      </c>
      <c r="E274">
        <v>84</v>
      </c>
      <c r="F274">
        <v>93</v>
      </c>
      <c r="G274">
        <v>101</v>
      </c>
      <c r="H274">
        <v>107</v>
      </c>
      <c r="I274">
        <v>113</v>
      </c>
      <c r="J274">
        <v>118</v>
      </c>
      <c r="K274">
        <v>124</v>
      </c>
      <c r="L274">
        <v>130</v>
      </c>
      <c r="M274">
        <v>136</v>
      </c>
      <c r="N274">
        <v>142</v>
      </c>
      <c r="O274">
        <v>148</v>
      </c>
      <c r="P274">
        <v>153</v>
      </c>
      <c r="Q274">
        <v>157</v>
      </c>
      <c r="R274">
        <v>159</v>
      </c>
      <c r="S274">
        <v>160</v>
      </c>
      <c r="T274">
        <v>160</v>
      </c>
      <c r="U274">
        <v>161</v>
      </c>
      <c r="V274">
        <v>161</v>
      </c>
      <c r="W274">
        <f>wzrost[[#This Row],[19lat]]-wzrost[[#This Row],[dlugosc_ur]]</f>
        <v>112</v>
      </c>
      <c r="X274">
        <f>wzrost[[#This Row],[19lat]]-wzrost[[#This Row],[15lat]]</f>
        <v>2</v>
      </c>
      <c r="Y274">
        <f>IF(wzrost[[#This Row],[1rok]]&lt;=5,IF(wzrost[[#This Row],[plec]]="ch",1,0),0)</f>
        <v>0</v>
      </c>
      <c r="Z274" s="1"/>
      <c r="AA274" s="1"/>
      <c r="AB274" s="1" t="e">
        <f>_xlfn.PERCENTILE.INC(wzrost[1rok],5)</f>
        <v>#NUM!</v>
      </c>
      <c r="BC274" s="6">
        <v>58</v>
      </c>
      <c r="BD274" s="6">
        <v>78</v>
      </c>
      <c r="BE274" s="6">
        <v>89</v>
      </c>
      <c r="BF274" s="6">
        <v>99</v>
      </c>
      <c r="BG274" s="6">
        <v>107</v>
      </c>
      <c r="BH274" s="6">
        <v>114</v>
      </c>
      <c r="BI274" s="6">
        <v>120</v>
      </c>
      <c r="BJ274" s="6">
        <v>126</v>
      </c>
      <c r="BK274" s="6">
        <v>132</v>
      </c>
      <c r="BL274" s="6">
        <v>138</v>
      </c>
      <c r="BM274" s="6">
        <v>144</v>
      </c>
      <c r="BN274" s="6">
        <v>149</v>
      </c>
      <c r="BO274" s="6">
        <v>156</v>
      </c>
      <c r="BP274" s="6">
        <v>163</v>
      </c>
      <c r="BQ274" s="6">
        <v>170</v>
      </c>
      <c r="BR274" s="6">
        <v>176</v>
      </c>
      <c r="BS274" s="6">
        <v>180</v>
      </c>
      <c r="BT274" s="6">
        <v>182</v>
      </c>
      <c r="BU274" s="6">
        <v>183</v>
      </c>
      <c r="BV274" s="6">
        <v>183</v>
      </c>
      <c r="BW274" s="7">
        <v>125</v>
      </c>
      <c r="BX274" s="11">
        <f t="shared" si="84"/>
        <v>20</v>
      </c>
      <c r="BY274" s="11">
        <f t="shared" si="85"/>
        <v>11</v>
      </c>
      <c r="BZ274" s="11">
        <f t="shared" si="86"/>
        <v>10</v>
      </c>
      <c r="CA274" s="11">
        <f t="shared" si="87"/>
        <v>8</v>
      </c>
      <c r="CB274" s="11">
        <f t="shared" si="88"/>
        <v>7</v>
      </c>
      <c r="CC274" s="11">
        <f t="shared" si="89"/>
        <v>6</v>
      </c>
      <c r="CD274" s="11">
        <f t="shared" si="90"/>
        <v>6</v>
      </c>
      <c r="CE274" s="11">
        <f t="shared" si="91"/>
        <v>6</v>
      </c>
      <c r="CF274" s="11">
        <f t="shared" si="92"/>
        <v>6</v>
      </c>
      <c r="CG274" s="11">
        <f t="shared" si="93"/>
        <v>6</v>
      </c>
      <c r="CH274" s="11">
        <f t="shared" si="94"/>
        <v>5</v>
      </c>
      <c r="CI274" s="11">
        <f t="shared" si="95"/>
        <v>7</v>
      </c>
      <c r="CJ274" s="11">
        <f t="shared" si="96"/>
        <v>7</v>
      </c>
      <c r="CK274" s="11">
        <f t="shared" si="97"/>
        <v>7</v>
      </c>
      <c r="CL274" s="11">
        <f t="shared" si="98"/>
        <v>6</v>
      </c>
      <c r="CM274" s="11">
        <f t="shared" si="99"/>
        <v>4</v>
      </c>
      <c r="CN274" s="11">
        <f t="shared" si="100"/>
        <v>2</v>
      </c>
      <c r="CO274" s="11">
        <f t="shared" si="101"/>
        <v>1</v>
      </c>
      <c r="CP274" s="11">
        <f t="shared" si="102"/>
        <v>0</v>
      </c>
      <c r="CS274" s="6">
        <v>54</v>
      </c>
      <c r="CT274" s="6">
        <v>72</v>
      </c>
      <c r="CU274" s="6">
        <v>88</v>
      </c>
      <c r="CV274" s="6">
        <v>97</v>
      </c>
      <c r="CW274" s="6">
        <v>105</v>
      </c>
      <c r="CX274" s="6">
        <v>112</v>
      </c>
      <c r="CY274" s="6">
        <v>118</v>
      </c>
      <c r="CZ274" s="6">
        <v>124</v>
      </c>
      <c r="DA274" s="6">
        <v>130</v>
      </c>
      <c r="DB274" s="6">
        <v>136</v>
      </c>
      <c r="DC274" s="6">
        <v>142</v>
      </c>
      <c r="DD274" s="6">
        <v>149</v>
      </c>
      <c r="DE274" s="6">
        <v>155</v>
      </c>
      <c r="DF274" s="6">
        <v>161</v>
      </c>
      <c r="DG274" s="6">
        <v>164</v>
      </c>
      <c r="DH274" s="6">
        <v>166</v>
      </c>
      <c r="DI274" s="6">
        <v>167</v>
      </c>
      <c r="DJ274" s="6">
        <v>167</v>
      </c>
      <c r="DK274" s="6">
        <v>168</v>
      </c>
      <c r="DL274" s="6">
        <v>168</v>
      </c>
      <c r="DM274" s="6">
        <v>114</v>
      </c>
      <c r="DN274" s="6">
        <f>Tabela2[[#This Row],[1rok]]-Tabela2[[#This Row],[dlugosc_ur]]</f>
        <v>18</v>
      </c>
      <c r="DO274" s="14">
        <f>Tabela2[[#This Row],[2lata]]-Tabela2[[#This Row],[1rok]]</f>
        <v>16</v>
      </c>
      <c r="DP274" s="14">
        <f>Tabela2[[#This Row],[3lata]]-Tabela2[[#This Row],[2lata]]</f>
        <v>9</v>
      </c>
      <c r="DQ274" s="14">
        <f>Tabela2[[#This Row],[4lata]]-Tabela2[[#This Row],[3lata]]</f>
        <v>8</v>
      </c>
      <c r="DR274" s="14">
        <f>Tabela2[[#This Row],[5lat]]-Tabela2[[#This Row],[4lata]]</f>
        <v>7</v>
      </c>
      <c r="DS274" s="14">
        <f>Tabela2[[#This Row],[6lat]]-Tabela2[[#This Row],[5lat]]</f>
        <v>6</v>
      </c>
      <c r="DT274" s="14">
        <f>Tabela2[[#This Row],[7lat]]-Tabela2[[#This Row],[6lat]]</f>
        <v>6</v>
      </c>
      <c r="DU274" s="14">
        <f>Tabela2[[#This Row],[8lat]]-Tabela2[[#This Row],[7lat]]</f>
        <v>6</v>
      </c>
      <c r="DV274" s="14">
        <f>Tabela2[[#This Row],[9lat]]-Tabela2[[#This Row],[8lat]]</f>
        <v>6</v>
      </c>
      <c r="DW274" s="14">
        <f>Tabela2[[#This Row],[10lat]]-Tabela2[[#This Row],[9lat]]</f>
        <v>6</v>
      </c>
      <c r="DX274" s="14">
        <f>Tabela2[[#This Row],[11lat]]-Tabela2[[#This Row],[10lat]]</f>
        <v>7</v>
      </c>
      <c r="DY274" s="14">
        <f>Tabela2[[#This Row],[12lat]]-Tabela2[[#This Row],[11lat]]</f>
        <v>6</v>
      </c>
      <c r="DZ274" s="14">
        <f>Tabela2[[#This Row],[13lat]]-Tabela2[[#This Row],[12lat]]</f>
        <v>6</v>
      </c>
      <c r="EA274" s="14">
        <f>Tabela2[[#This Row],[14lat]]-Tabela2[[#This Row],[13lat]]</f>
        <v>3</v>
      </c>
      <c r="EB274" s="14">
        <f>Tabela2[[#This Row],[15lat]]-Tabela2[[#This Row],[14lat]]</f>
        <v>2</v>
      </c>
      <c r="EC274" s="14">
        <f>Tabela2[[#This Row],[16lat]]-Tabela2[[#This Row],[15lat]]</f>
        <v>1</v>
      </c>
      <c r="ED274" s="14">
        <f>Tabela2[[#This Row],[17 lat]]-Tabela2[[#This Row],[16lat]]</f>
        <v>0</v>
      </c>
      <c r="EE274" s="14">
        <f>Tabela2[[#This Row],[18lat]]-Tabela2[[#This Row],[17 lat]]</f>
        <v>1</v>
      </c>
      <c r="EF274" s="14">
        <f>Tabela2[[#This Row],[19lat]]-Tabela2[[#This Row],[18lat]]</f>
        <v>0</v>
      </c>
    </row>
    <row r="275" spans="1:136" x14ac:dyDescent="0.25">
      <c r="A275">
        <v>617</v>
      </c>
      <c r="B275" s="1" t="s">
        <v>22</v>
      </c>
      <c r="C275">
        <v>47</v>
      </c>
      <c r="D275">
        <v>66</v>
      </c>
      <c r="E275">
        <v>84</v>
      </c>
      <c r="F275">
        <v>92</v>
      </c>
      <c r="G275">
        <v>100</v>
      </c>
      <c r="H275">
        <v>106</v>
      </c>
      <c r="I275">
        <v>111</v>
      </c>
      <c r="J275">
        <v>117</v>
      </c>
      <c r="K275">
        <v>122</v>
      </c>
      <c r="L275">
        <v>128</v>
      </c>
      <c r="M275">
        <v>134</v>
      </c>
      <c r="N275">
        <v>140</v>
      </c>
      <c r="O275">
        <v>146</v>
      </c>
      <c r="P275">
        <v>152</v>
      </c>
      <c r="Q275">
        <v>155</v>
      </c>
      <c r="R275">
        <v>157</v>
      </c>
      <c r="S275">
        <v>158</v>
      </c>
      <c r="T275">
        <v>158</v>
      </c>
      <c r="U275">
        <v>159</v>
      </c>
      <c r="V275">
        <v>159</v>
      </c>
      <c r="W275">
        <f>wzrost[[#This Row],[19lat]]-wzrost[[#This Row],[dlugosc_ur]]</f>
        <v>112</v>
      </c>
      <c r="X275">
        <f>wzrost[[#This Row],[19lat]]-wzrost[[#This Row],[15lat]]</f>
        <v>2</v>
      </c>
      <c r="Y275">
        <f>IF(wzrost[[#This Row],[1rok]]&lt;=5,IF(wzrost[[#This Row],[plec]]="ch",1,0),0)</f>
        <v>0</v>
      </c>
      <c r="Z275" s="1"/>
      <c r="AA275" s="1"/>
      <c r="AB275" s="1" t="e">
        <f>_xlfn.PERCENTILE.INC(wzrost[1rok],5)</f>
        <v>#NUM!</v>
      </c>
      <c r="BC275" s="8">
        <v>57</v>
      </c>
      <c r="BD275" s="8">
        <v>78</v>
      </c>
      <c r="BE275" s="8">
        <v>89</v>
      </c>
      <c r="BF275" s="8">
        <v>99</v>
      </c>
      <c r="BG275" s="8">
        <v>106</v>
      </c>
      <c r="BH275" s="8">
        <v>113</v>
      </c>
      <c r="BI275" s="8">
        <v>119</v>
      </c>
      <c r="BJ275" s="8">
        <v>125</v>
      </c>
      <c r="BK275" s="8">
        <v>131</v>
      </c>
      <c r="BL275" s="8">
        <v>136</v>
      </c>
      <c r="BM275" s="8">
        <v>142</v>
      </c>
      <c r="BN275" s="8">
        <v>147</v>
      </c>
      <c r="BO275" s="8">
        <v>154</v>
      </c>
      <c r="BP275" s="8">
        <v>161</v>
      </c>
      <c r="BQ275" s="8">
        <v>168</v>
      </c>
      <c r="BR275" s="8">
        <v>174</v>
      </c>
      <c r="BS275" s="8">
        <v>178</v>
      </c>
      <c r="BT275" s="8">
        <v>180</v>
      </c>
      <c r="BU275" s="8">
        <v>181</v>
      </c>
      <c r="BV275" s="8">
        <v>182</v>
      </c>
      <c r="BW275" s="9">
        <v>125</v>
      </c>
      <c r="BX275" s="11">
        <f t="shared" si="84"/>
        <v>21</v>
      </c>
      <c r="BY275" s="11">
        <f t="shared" si="85"/>
        <v>11</v>
      </c>
      <c r="BZ275" s="11">
        <f t="shared" si="86"/>
        <v>10</v>
      </c>
      <c r="CA275" s="11">
        <f t="shared" si="87"/>
        <v>7</v>
      </c>
      <c r="CB275" s="11">
        <f t="shared" si="88"/>
        <v>7</v>
      </c>
      <c r="CC275" s="11">
        <f t="shared" si="89"/>
        <v>6</v>
      </c>
      <c r="CD275" s="11">
        <f t="shared" si="90"/>
        <v>6</v>
      </c>
      <c r="CE275" s="11">
        <f t="shared" si="91"/>
        <v>6</v>
      </c>
      <c r="CF275" s="11">
        <f t="shared" si="92"/>
        <v>5</v>
      </c>
      <c r="CG275" s="11">
        <f t="shared" si="93"/>
        <v>6</v>
      </c>
      <c r="CH275" s="11">
        <f t="shared" si="94"/>
        <v>5</v>
      </c>
      <c r="CI275" s="11">
        <f t="shared" si="95"/>
        <v>7</v>
      </c>
      <c r="CJ275" s="11">
        <f t="shared" si="96"/>
        <v>7</v>
      </c>
      <c r="CK275" s="11">
        <f t="shared" si="97"/>
        <v>7</v>
      </c>
      <c r="CL275" s="11">
        <f t="shared" si="98"/>
        <v>6</v>
      </c>
      <c r="CM275" s="11">
        <f t="shared" si="99"/>
        <v>4</v>
      </c>
      <c r="CN275" s="11">
        <f t="shared" si="100"/>
        <v>2</v>
      </c>
      <c r="CO275" s="11">
        <f t="shared" si="101"/>
        <v>1</v>
      </c>
      <c r="CP275" s="11">
        <f t="shared" si="102"/>
        <v>1</v>
      </c>
      <c r="CS275" s="8">
        <v>54</v>
      </c>
      <c r="CT275" s="8">
        <v>73</v>
      </c>
      <c r="CU275" s="8">
        <v>88</v>
      </c>
      <c r="CV275" s="8">
        <v>98</v>
      </c>
      <c r="CW275" s="8">
        <v>106</v>
      </c>
      <c r="CX275" s="8">
        <v>113</v>
      </c>
      <c r="CY275" s="8">
        <v>119</v>
      </c>
      <c r="CZ275" s="8">
        <v>125</v>
      </c>
      <c r="DA275" s="8">
        <v>131</v>
      </c>
      <c r="DB275" s="8">
        <v>137</v>
      </c>
      <c r="DC275" s="8">
        <v>143</v>
      </c>
      <c r="DD275" s="8">
        <v>150</v>
      </c>
      <c r="DE275" s="8">
        <v>156</v>
      </c>
      <c r="DF275" s="8">
        <v>161</v>
      </c>
      <c r="DG275" s="8">
        <v>165</v>
      </c>
      <c r="DH275" s="8">
        <v>167</v>
      </c>
      <c r="DI275" s="8">
        <v>168</v>
      </c>
      <c r="DJ275" s="8">
        <v>168</v>
      </c>
      <c r="DK275" s="8">
        <v>168</v>
      </c>
      <c r="DL275" s="8">
        <v>168</v>
      </c>
      <c r="DM275" s="8">
        <v>114</v>
      </c>
      <c r="DN275" s="6">
        <f>Tabela2[[#This Row],[1rok]]-Tabela2[[#This Row],[dlugosc_ur]]</f>
        <v>19</v>
      </c>
      <c r="DO275" s="14">
        <f>Tabela2[[#This Row],[2lata]]-Tabela2[[#This Row],[1rok]]</f>
        <v>15</v>
      </c>
      <c r="DP275" s="14">
        <f>Tabela2[[#This Row],[3lata]]-Tabela2[[#This Row],[2lata]]</f>
        <v>10</v>
      </c>
      <c r="DQ275" s="14">
        <f>Tabela2[[#This Row],[4lata]]-Tabela2[[#This Row],[3lata]]</f>
        <v>8</v>
      </c>
      <c r="DR275" s="14">
        <f>Tabela2[[#This Row],[5lat]]-Tabela2[[#This Row],[4lata]]</f>
        <v>7</v>
      </c>
      <c r="DS275" s="14">
        <f>Tabela2[[#This Row],[6lat]]-Tabela2[[#This Row],[5lat]]</f>
        <v>6</v>
      </c>
      <c r="DT275" s="14">
        <f>Tabela2[[#This Row],[7lat]]-Tabela2[[#This Row],[6lat]]</f>
        <v>6</v>
      </c>
      <c r="DU275" s="14">
        <f>Tabela2[[#This Row],[8lat]]-Tabela2[[#This Row],[7lat]]</f>
        <v>6</v>
      </c>
      <c r="DV275" s="14">
        <f>Tabela2[[#This Row],[9lat]]-Tabela2[[#This Row],[8lat]]</f>
        <v>6</v>
      </c>
      <c r="DW275" s="14">
        <f>Tabela2[[#This Row],[10lat]]-Tabela2[[#This Row],[9lat]]</f>
        <v>6</v>
      </c>
      <c r="DX275" s="14">
        <f>Tabela2[[#This Row],[11lat]]-Tabela2[[#This Row],[10lat]]</f>
        <v>7</v>
      </c>
      <c r="DY275" s="14">
        <f>Tabela2[[#This Row],[12lat]]-Tabela2[[#This Row],[11lat]]</f>
        <v>6</v>
      </c>
      <c r="DZ275" s="14">
        <f>Tabela2[[#This Row],[13lat]]-Tabela2[[#This Row],[12lat]]</f>
        <v>5</v>
      </c>
      <c r="EA275" s="14">
        <f>Tabela2[[#This Row],[14lat]]-Tabela2[[#This Row],[13lat]]</f>
        <v>4</v>
      </c>
      <c r="EB275" s="14">
        <f>Tabela2[[#This Row],[15lat]]-Tabela2[[#This Row],[14lat]]</f>
        <v>2</v>
      </c>
      <c r="EC275" s="14">
        <f>Tabela2[[#This Row],[16lat]]-Tabela2[[#This Row],[15lat]]</f>
        <v>1</v>
      </c>
      <c r="ED275" s="14">
        <f>Tabela2[[#This Row],[17 lat]]-Tabela2[[#This Row],[16lat]]</f>
        <v>0</v>
      </c>
      <c r="EE275" s="14">
        <f>Tabela2[[#This Row],[18lat]]-Tabela2[[#This Row],[17 lat]]</f>
        <v>0</v>
      </c>
      <c r="EF275" s="14">
        <f>Tabela2[[#This Row],[19lat]]-Tabela2[[#This Row],[18lat]]</f>
        <v>0</v>
      </c>
    </row>
    <row r="276" spans="1:136" x14ac:dyDescent="0.25">
      <c r="A276">
        <v>626</v>
      </c>
      <c r="B276" s="1" t="s">
        <v>22</v>
      </c>
      <c r="C276">
        <v>47</v>
      </c>
      <c r="D276">
        <v>66</v>
      </c>
      <c r="E276">
        <v>84</v>
      </c>
      <c r="F276">
        <v>93</v>
      </c>
      <c r="G276">
        <v>100</v>
      </c>
      <c r="H276">
        <v>106</v>
      </c>
      <c r="I276">
        <v>112</v>
      </c>
      <c r="J276">
        <v>117</v>
      </c>
      <c r="K276">
        <v>123</v>
      </c>
      <c r="L276">
        <v>129</v>
      </c>
      <c r="M276">
        <v>134</v>
      </c>
      <c r="N276">
        <v>141</v>
      </c>
      <c r="O276">
        <v>147</v>
      </c>
      <c r="P276">
        <v>152</v>
      </c>
      <c r="Q276">
        <v>155</v>
      </c>
      <c r="R276">
        <v>157</v>
      </c>
      <c r="S276">
        <v>158</v>
      </c>
      <c r="T276">
        <v>159</v>
      </c>
      <c r="U276">
        <v>159</v>
      </c>
      <c r="V276">
        <v>159</v>
      </c>
      <c r="W276">
        <f>wzrost[[#This Row],[19lat]]-wzrost[[#This Row],[dlugosc_ur]]</f>
        <v>112</v>
      </c>
      <c r="X276">
        <f>wzrost[[#This Row],[19lat]]-wzrost[[#This Row],[15lat]]</f>
        <v>2</v>
      </c>
      <c r="Y276">
        <f>IF(wzrost[[#This Row],[1rok]]&lt;=5,IF(wzrost[[#This Row],[plec]]="ch",1,0),0)</f>
        <v>0</v>
      </c>
      <c r="Z276" s="1"/>
      <c r="AA276" s="1"/>
      <c r="AB276" s="1" t="e">
        <f>_xlfn.PERCENTILE.INC(wzrost[1rok],5)</f>
        <v>#NUM!</v>
      </c>
      <c r="BC276" s="6">
        <v>59</v>
      </c>
      <c r="BD276" s="6">
        <v>79</v>
      </c>
      <c r="BE276" s="6">
        <v>90</v>
      </c>
      <c r="BF276" s="6">
        <v>100</v>
      </c>
      <c r="BG276" s="6">
        <v>108</v>
      </c>
      <c r="BH276" s="6">
        <v>115</v>
      </c>
      <c r="BI276" s="6">
        <v>121</v>
      </c>
      <c r="BJ276" s="6">
        <v>127</v>
      </c>
      <c r="BK276" s="6">
        <v>133</v>
      </c>
      <c r="BL276" s="6">
        <v>139</v>
      </c>
      <c r="BM276" s="6">
        <v>144</v>
      </c>
      <c r="BN276" s="6">
        <v>150</v>
      </c>
      <c r="BO276" s="6">
        <v>156</v>
      </c>
      <c r="BP276" s="6">
        <v>164</v>
      </c>
      <c r="BQ276" s="6">
        <v>171</v>
      </c>
      <c r="BR276" s="6">
        <v>177</v>
      </c>
      <c r="BS276" s="6">
        <v>181</v>
      </c>
      <c r="BT276" s="6">
        <v>183</v>
      </c>
      <c r="BU276" s="6">
        <v>184</v>
      </c>
      <c r="BV276" s="6">
        <v>184</v>
      </c>
      <c r="BW276" s="7">
        <v>125</v>
      </c>
      <c r="BX276" s="11">
        <f t="shared" si="84"/>
        <v>20</v>
      </c>
      <c r="BY276" s="11">
        <f t="shared" si="85"/>
        <v>11</v>
      </c>
      <c r="BZ276" s="11">
        <f t="shared" si="86"/>
        <v>10</v>
      </c>
      <c r="CA276" s="11">
        <f t="shared" si="87"/>
        <v>8</v>
      </c>
      <c r="CB276" s="11">
        <f t="shared" si="88"/>
        <v>7</v>
      </c>
      <c r="CC276" s="11">
        <f t="shared" si="89"/>
        <v>6</v>
      </c>
      <c r="CD276" s="11">
        <f t="shared" si="90"/>
        <v>6</v>
      </c>
      <c r="CE276" s="11">
        <f t="shared" si="91"/>
        <v>6</v>
      </c>
      <c r="CF276" s="11">
        <f t="shared" si="92"/>
        <v>6</v>
      </c>
      <c r="CG276" s="11">
        <f t="shared" si="93"/>
        <v>5</v>
      </c>
      <c r="CH276" s="11">
        <f t="shared" si="94"/>
        <v>6</v>
      </c>
      <c r="CI276" s="11">
        <f t="shared" si="95"/>
        <v>6</v>
      </c>
      <c r="CJ276" s="11">
        <f t="shared" si="96"/>
        <v>8</v>
      </c>
      <c r="CK276" s="11">
        <f t="shared" si="97"/>
        <v>7</v>
      </c>
      <c r="CL276" s="11">
        <f t="shared" si="98"/>
        <v>6</v>
      </c>
      <c r="CM276" s="11">
        <f t="shared" si="99"/>
        <v>4</v>
      </c>
      <c r="CN276" s="11">
        <f t="shared" si="100"/>
        <v>2</v>
      </c>
      <c r="CO276" s="11">
        <f t="shared" si="101"/>
        <v>1</v>
      </c>
      <c r="CP276" s="11">
        <f t="shared" si="102"/>
        <v>0</v>
      </c>
      <c r="CS276" s="6">
        <v>49</v>
      </c>
      <c r="CT276" s="6">
        <v>67</v>
      </c>
      <c r="CU276" s="6">
        <v>85</v>
      </c>
      <c r="CV276" s="6">
        <v>95</v>
      </c>
      <c r="CW276" s="6">
        <v>102</v>
      </c>
      <c r="CX276" s="6">
        <v>109</v>
      </c>
      <c r="CY276" s="6">
        <v>115</v>
      </c>
      <c r="CZ276" s="6">
        <v>120</v>
      </c>
      <c r="DA276" s="6">
        <v>126</v>
      </c>
      <c r="DB276" s="6">
        <v>132</v>
      </c>
      <c r="DC276" s="6">
        <v>138</v>
      </c>
      <c r="DD276" s="6">
        <v>145</v>
      </c>
      <c r="DE276" s="6">
        <v>151</v>
      </c>
      <c r="DF276" s="6">
        <v>156</v>
      </c>
      <c r="DG276" s="6">
        <v>159</v>
      </c>
      <c r="DH276" s="6">
        <v>161</v>
      </c>
      <c r="DI276" s="6">
        <v>162</v>
      </c>
      <c r="DJ276" s="6">
        <v>163</v>
      </c>
      <c r="DK276" s="6">
        <v>163</v>
      </c>
      <c r="DL276" s="6">
        <v>163</v>
      </c>
      <c r="DM276" s="6">
        <v>114</v>
      </c>
      <c r="DN276" s="6">
        <f>Tabela2[[#This Row],[1rok]]-Tabela2[[#This Row],[dlugosc_ur]]</f>
        <v>18</v>
      </c>
      <c r="DO276" s="14">
        <f>Tabela2[[#This Row],[2lata]]-Tabela2[[#This Row],[1rok]]</f>
        <v>18</v>
      </c>
      <c r="DP276" s="14">
        <f>Tabela2[[#This Row],[3lata]]-Tabela2[[#This Row],[2lata]]</f>
        <v>10</v>
      </c>
      <c r="DQ276" s="14">
        <f>Tabela2[[#This Row],[4lata]]-Tabela2[[#This Row],[3lata]]</f>
        <v>7</v>
      </c>
      <c r="DR276" s="14">
        <f>Tabela2[[#This Row],[5lat]]-Tabela2[[#This Row],[4lata]]</f>
        <v>7</v>
      </c>
      <c r="DS276" s="14">
        <f>Tabela2[[#This Row],[6lat]]-Tabela2[[#This Row],[5lat]]</f>
        <v>6</v>
      </c>
      <c r="DT276" s="14">
        <f>Tabela2[[#This Row],[7lat]]-Tabela2[[#This Row],[6lat]]</f>
        <v>5</v>
      </c>
      <c r="DU276" s="14">
        <f>Tabela2[[#This Row],[8lat]]-Tabela2[[#This Row],[7lat]]</f>
        <v>6</v>
      </c>
      <c r="DV276" s="14">
        <f>Tabela2[[#This Row],[9lat]]-Tabela2[[#This Row],[8lat]]</f>
        <v>6</v>
      </c>
      <c r="DW276" s="14">
        <f>Tabela2[[#This Row],[10lat]]-Tabela2[[#This Row],[9lat]]</f>
        <v>6</v>
      </c>
      <c r="DX276" s="14">
        <f>Tabela2[[#This Row],[11lat]]-Tabela2[[#This Row],[10lat]]</f>
        <v>7</v>
      </c>
      <c r="DY276" s="14">
        <f>Tabela2[[#This Row],[12lat]]-Tabela2[[#This Row],[11lat]]</f>
        <v>6</v>
      </c>
      <c r="DZ276" s="14">
        <f>Tabela2[[#This Row],[13lat]]-Tabela2[[#This Row],[12lat]]</f>
        <v>5</v>
      </c>
      <c r="EA276" s="14">
        <f>Tabela2[[#This Row],[14lat]]-Tabela2[[#This Row],[13lat]]</f>
        <v>3</v>
      </c>
      <c r="EB276" s="14">
        <f>Tabela2[[#This Row],[15lat]]-Tabela2[[#This Row],[14lat]]</f>
        <v>2</v>
      </c>
      <c r="EC276" s="14">
        <f>Tabela2[[#This Row],[16lat]]-Tabela2[[#This Row],[15lat]]</f>
        <v>1</v>
      </c>
      <c r="ED276" s="14">
        <f>Tabela2[[#This Row],[17 lat]]-Tabela2[[#This Row],[16lat]]</f>
        <v>1</v>
      </c>
      <c r="EE276" s="14">
        <f>Tabela2[[#This Row],[18lat]]-Tabela2[[#This Row],[17 lat]]</f>
        <v>0</v>
      </c>
      <c r="EF276" s="14">
        <f>Tabela2[[#This Row],[19lat]]-Tabela2[[#This Row],[18lat]]</f>
        <v>0</v>
      </c>
    </row>
    <row r="277" spans="1:136" x14ac:dyDescent="0.25">
      <c r="A277">
        <v>629</v>
      </c>
      <c r="B277" s="1" t="s">
        <v>22</v>
      </c>
      <c r="C277">
        <v>46</v>
      </c>
      <c r="D277">
        <v>64</v>
      </c>
      <c r="E277">
        <v>83</v>
      </c>
      <c r="F277">
        <v>92</v>
      </c>
      <c r="G277">
        <v>99</v>
      </c>
      <c r="H277">
        <v>105</v>
      </c>
      <c r="I277">
        <v>111</v>
      </c>
      <c r="J277">
        <v>116</v>
      </c>
      <c r="K277">
        <v>121</v>
      </c>
      <c r="L277">
        <v>127</v>
      </c>
      <c r="M277">
        <v>133</v>
      </c>
      <c r="N277">
        <v>139</v>
      </c>
      <c r="O277">
        <v>145</v>
      </c>
      <c r="P277">
        <v>151</v>
      </c>
      <c r="Q277">
        <v>154</v>
      </c>
      <c r="R277">
        <v>156</v>
      </c>
      <c r="S277">
        <v>157</v>
      </c>
      <c r="T277">
        <v>157</v>
      </c>
      <c r="U277">
        <v>158</v>
      </c>
      <c r="V277">
        <v>158</v>
      </c>
      <c r="W277">
        <f>wzrost[[#This Row],[19lat]]-wzrost[[#This Row],[dlugosc_ur]]</f>
        <v>112</v>
      </c>
      <c r="X277">
        <f>wzrost[[#This Row],[19lat]]-wzrost[[#This Row],[15lat]]</f>
        <v>2</v>
      </c>
      <c r="Y277">
        <f>IF(wzrost[[#This Row],[1rok]]&lt;=5,IF(wzrost[[#This Row],[plec]]="ch",1,0),0)</f>
        <v>0</v>
      </c>
      <c r="Z277" s="1"/>
      <c r="AA277" s="1"/>
      <c r="AB277" s="1" t="e">
        <f>_xlfn.PERCENTILE.INC(wzrost[1rok],5)</f>
        <v>#NUM!</v>
      </c>
      <c r="BC277" s="8">
        <v>58</v>
      </c>
      <c r="BD277" s="8">
        <v>78</v>
      </c>
      <c r="BE277" s="8">
        <v>89</v>
      </c>
      <c r="BF277" s="8">
        <v>99</v>
      </c>
      <c r="BG277" s="8">
        <v>107</v>
      </c>
      <c r="BH277" s="8">
        <v>114</v>
      </c>
      <c r="BI277" s="8">
        <v>120</v>
      </c>
      <c r="BJ277" s="8">
        <v>126</v>
      </c>
      <c r="BK277" s="8">
        <v>132</v>
      </c>
      <c r="BL277" s="8">
        <v>138</v>
      </c>
      <c r="BM277" s="8">
        <v>144</v>
      </c>
      <c r="BN277" s="8">
        <v>149</v>
      </c>
      <c r="BO277" s="8">
        <v>156</v>
      </c>
      <c r="BP277" s="8">
        <v>163</v>
      </c>
      <c r="BQ277" s="8">
        <v>170</v>
      </c>
      <c r="BR277" s="8">
        <v>176</v>
      </c>
      <c r="BS277" s="8">
        <v>180</v>
      </c>
      <c r="BT277" s="8">
        <v>182</v>
      </c>
      <c r="BU277" s="8">
        <v>183</v>
      </c>
      <c r="BV277" s="8">
        <v>183</v>
      </c>
      <c r="BW277" s="9">
        <v>125</v>
      </c>
      <c r="BX277" s="11">
        <f t="shared" si="84"/>
        <v>20</v>
      </c>
      <c r="BY277" s="11">
        <f t="shared" si="85"/>
        <v>11</v>
      </c>
      <c r="BZ277" s="11">
        <f t="shared" si="86"/>
        <v>10</v>
      </c>
      <c r="CA277" s="11">
        <f t="shared" si="87"/>
        <v>8</v>
      </c>
      <c r="CB277" s="11">
        <f t="shared" si="88"/>
        <v>7</v>
      </c>
      <c r="CC277" s="11">
        <f t="shared" si="89"/>
        <v>6</v>
      </c>
      <c r="CD277" s="11">
        <f t="shared" si="90"/>
        <v>6</v>
      </c>
      <c r="CE277" s="11">
        <f t="shared" si="91"/>
        <v>6</v>
      </c>
      <c r="CF277" s="11">
        <f t="shared" si="92"/>
        <v>6</v>
      </c>
      <c r="CG277" s="11">
        <f t="shared" si="93"/>
        <v>6</v>
      </c>
      <c r="CH277" s="11">
        <f t="shared" si="94"/>
        <v>5</v>
      </c>
      <c r="CI277" s="11">
        <f t="shared" si="95"/>
        <v>7</v>
      </c>
      <c r="CJ277" s="11">
        <f t="shared" si="96"/>
        <v>7</v>
      </c>
      <c r="CK277" s="11">
        <f t="shared" si="97"/>
        <v>7</v>
      </c>
      <c r="CL277" s="11">
        <f t="shared" si="98"/>
        <v>6</v>
      </c>
      <c r="CM277" s="11">
        <f t="shared" si="99"/>
        <v>4</v>
      </c>
      <c r="CN277" s="11">
        <f t="shared" si="100"/>
        <v>2</v>
      </c>
      <c r="CO277" s="11">
        <f t="shared" si="101"/>
        <v>1</v>
      </c>
      <c r="CP277" s="11">
        <f t="shared" si="102"/>
        <v>0</v>
      </c>
      <c r="CS277" s="8">
        <v>52</v>
      </c>
      <c r="CT277" s="8">
        <v>70</v>
      </c>
      <c r="CU277" s="8">
        <v>87</v>
      </c>
      <c r="CV277" s="8">
        <v>97</v>
      </c>
      <c r="CW277" s="8">
        <v>104</v>
      </c>
      <c r="CX277" s="8">
        <v>111</v>
      </c>
      <c r="CY277" s="8">
        <v>117</v>
      </c>
      <c r="CZ277" s="8">
        <v>123</v>
      </c>
      <c r="DA277" s="8">
        <v>129</v>
      </c>
      <c r="DB277" s="8">
        <v>135</v>
      </c>
      <c r="DC277" s="8">
        <v>141</v>
      </c>
      <c r="DD277" s="8">
        <v>147</v>
      </c>
      <c r="DE277" s="8">
        <v>154</v>
      </c>
      <c r="DF277" s="8">
        <v>159</v>
      </c>
      <c r="DG277" s="8">
        <v>163</v>
      </c>
      <c r="DH277" s="8">
        <v>164</v>
      </c>
      <c r="DI277" s="8">
        <v>165</v>
      </c>
      <c r="DJ277" s="8">
        <v>166</v>
      </c>
      <c r="DK277" s="8">
        <v>166</v>
      </c>
      <c r="DL277" s="8">
        <v>166</v>
      </c>
      <c r="DM277" s="8">
        <v>114</v>
      </c>
      <c r="DN277" s="6">
        <f>Tabela2[[#This Row],[1rok]]-Tabela2[[#This Row],[dlugosc_ur]]</f>
        <v>18</v>
      </c>
      <c r="DO277" s="14">
        <f>Tabela2[[#This Row],[2lata]]-Tabela2[[#This Row],[1rok]]</f>
        <v>17</v>
      </c>
      <c r="DP277" s="14">
        <f>Tabela2[[#This Row],[3lata]]-Tabela2[[#This Row],[2lata]]</f>
        <v>10</v>
      </c>
      <c r="DQ277" s="14">
        <f>Tabela2[[#This Row],[4lata]]-Tabela2[[#This Row],[3lata]]</f>
        <v>7</v>
      </c>
      <c r="DR277" s="14">
        <f>Tabela2[[#This Row],[5lat]]-Tabela2[[#This Row],[4lata]]</f>
        <v>7</v>
      </c>
      <c r="DS277" s="14">
        <f>Tabela2[[#This Row],[6lat]]-Tabela2[[#This Row],[5lat]]</f>
        <v>6</v>
      </c>
      <c r="DT277" s="14">
        <f>Tabela2[[#This Row],[7lat]]-Tabela2[[#This Row],[6lat]]</f>
        <v>6</v>
      </c>
      <c r="DU277" s="14">
        <f>Tabela2[[#This Row],[8lat]]-Tabela2[[#This Row],[7lat]]</f>
        <v>6</v>
      </c>
      <c r="DV277" s="14">
        <f>Tabela2[[#This Row],[9lat]]-Tabela2[[#This Row],[8lat]]</f>
        <v>6</v>
      </c>
      <c r="DW277" s="14">
        <f>Tabela2[[#This Row],[10lat]]-Tabela2[[#This Row],[9lat]]</f>
        <v>6</v>
      </c>
      <c r="DX277" s="14">
        <f>Tabela2[[#This Row],[11lat]]-Tabela2[[#This Row],[10lat]]</f>
        <v>6</v>
      </c>
      <c r="DY277" s="14">
        <f>Tabela2[[#This Row],[12lat]]-Tabela2[[#This Row],[11lat]]</f>
        <v>7</v>
      </c>
      <c r="DZ277" s="14">
        <f>Tabela2[[#This Row],[13lat]]-Tabela2[[#This Row],[12lat]]</f>
        <v>5</v>
      </c>
      <c r="EA277" s="14">
        <f>Tabela2[[#This Row],[14lat]]-Tabela2[[#This Row],[13lat]]</f>
        <v>4</v>
      </c>
      <c r="EB277" s="14">
        <f>Tabela2[[#This Row],[15lat]]-Tabela2[[#This Row],[14lat]]</f>
        <v>1</v>
      </c>
      <c r="EC277" s="14">
        <f>Tabela2[[#This Row],[16lat]]-Tabela2[[#This Row],[15lat]]</f>
        <v>1</v>
      </c>
      <c r="ED277" s="14">
        <f>Tabela2[[#This Row],[17 lat]]-Tabela2[[#This Row],[16lat]]</f>
        <v>1</v>
      </c>
      <c r="EE277" s="14">
        <f>Tabela2[[#This Row],[18lat]]-Tabela2[[#This Row],[17 lat]]</f>
        <v>0</v>
      </c>
      <c r="EF277" s="14">
        <f>Tabela2[[#This Row],[19lat]]-Tabela2[[#This Row],[18lat]]</f>
        <v>0</v>
      </c>
    </row>
    <row r="278" spans="1:136" x14ac:dyDescent="0.25">
      <c r="A278">
        <v>632</v>
      </c>
      <c r="B278" s="1" t="s">
        <v>22</v>
      </c>
      <c r="C278">
        <v>48</v>
      </c>
      <c r="D278">
        <v>67</v>
      </c>
      <c r="E278">
        <v>84</v>
      </c>
      <c r="F278">
        <v>93</v>
      </c>
      <c r="G278">
        <v>100</v>
      </c>
      <c r="H278">
        <v>107</v>
      </c>
      <c r="I278">
        <v>112</v>
      </c>
      <c r="J278">
        <v>118</v>
      </c>
      <c r="K278">
        <v>123</v>
      </c>
      <c r="L278">
        <v>129</v>
      </c>
      <c r="M278">
        <v>135</v>
      </c>
      <c r="N278">
        <v>141</v>
      </c>
      <c r="O278">
        <v>147</v>
      </c>
      <c r="P278">
        <v>153</v>
      </c>
      <c r="Q278">
        <v>156</v>
      </c>
      <c r="R278">
        <v>158</v>
      </c>
      <c r="S278">
        <v>159</v>
      </c>
      <c r="T278">
        <v>159</v>
      </c>
      <c r="U278">
        <v>160</v>
      </c>
      <c r="V278">
        <v>160</v>
      </c>
      <c r="W278">
        <f>wzrost[[#This Row],[19lat]]-wzrost[[#This Row],[dlugosc_ur]]</f>
        <v>112</v>
      </c>
      <c r="X278">
        <f>wzrost[[#This Row],[19lat]]-wzrost[[#This Row],[15lat]]</f>
        <v>2</v>
      </c>
      <c r="Y278">
        <f>IF(wzrost[[#This Row],[1rok]]&lt;=5,IF(wzrost[[#This Row],[plec]]="ch",1,0),0)</f>
        <v>0</v>
      </c>
      <c r="Z278" s="1"/>
      <c r="AA278" s="1"/>
      <c r="AB278" s="1" t="e">
        <f>_xlfn.PERCENTILE.INC(wzrost[1rok],5)</f>
        <v>#NUM!</v>
      </c>
      <c r="BC278" s="6">
        <v>59</v>
      </c>
      <c r="BD278" s="6">
        <v>79</v>
      </c>
      <c r="BE278" s="6">
        <v>90</v>
      </c>
      <c r="BF278" s="6">
        <v>100</v>
      </c>
      <c r="BG278" s="6">
        <v>108</v>
      </c>
      <c r="BH278" s="6">
        <v>115</v>
      </c>
      <c r="BI278" s="6">
        <v>121</v>
      </c>
      <c r="BJ278" s="6">
        <v>127</v>
      </c>
      <c r="BK278" s="6">
        <v>133</v>
      </c>
      <c r="BL278" s="6">
        <v>139</v>
      </c>
      <c r="BM278" s="6">
        <v>145</v>
      </c>
      <c r="BN278" s="6">
        <v>150</v>
      </c>
      <c r="BO278" s="6">
        <v>157</v>
      </c>
      <c r="BP278" s="6">
        <v>164</v>
      </c>
      <c r="BQ278" s="6">
        <v>171</v>
      </c>
      <c r="BR278" s="6">
        <v>177</v>
      </c>
      <c r="BS278" s="6">
        <v>181</v>
      </c>
      <c r="BT278" s="6">
        <v>183</v>
      </c>
      <c r="BU278" s="6">
        <v>184</v>
      </c>
      <c r="BV278" s="6">
        <v>184</v>
      </c>
      <c r="BW278" s="7">
        <v>125</v>
      </c>
      <c r="BX278" s="11">
        <f t="shared" si="84"/>
        <v>20</v>
      </c>
      <c r="BY278" s="11">
        <f t="shared" si="85"/>
        <v>11</v>
      </c>
      <c r="BZ278" s="11">
        <f t="shared" si="86"/>
        <v>10</v>
      </c>
      <c r="CA278" s="11">
        <f t="shared" si="87"/>
        <v>8</v>
      </c>
      <c r="CB278" s="11">
        <f t="shared" si="88"/>
        <v>7</v>
      </c>
      <c r="CC278" s="11">
        <f t="shared" si="89"/>
        <v>6</v>
      </c>
      <c r="CD278" s="11">
        <f t="shared" si="90"/>
        <v>6</v>
      </c>
      <c r="CE278" s="11">
        <f t="shared" si="91"/>
        <v>6</v>
      </c>
      <c r="CF278" s="11">
        <f t="shared" si="92"/>
        <v>6</v>
      </c>
      <c r="CG278" s="11">
        <f t="shared" si="93"/>
        <v>6</v>
      </c>
      <c r="CH278" s="11">
        <f t="shared" si="94"/>
        <v>5</v>
      </c>
      <c r="CI278" s="11">
        <f t="shared" si="95"/>
        <v>7</v>
      </c>
      <c r="CJ278" s="11">
        <f t="shared" si="96"/>
        <v>7</v>
      </c>
      <c r="CK278" s="11">
        <f t="shared" si="97"/>
        <v>7</v>
      </c>
      <c r="CL278" s="11">
        <f t="shared" si="98"/>
        <v>6</v>
      </c>
      <c r="CM278" s="11">
        <f t="shared" si="99"/>
        <v>4</v>
      </c>
      <c r="CN278" s="11">
        <f t="shared" si="100"/>
        <v>2</v>
      </c>
      <c r="CO278" s="11">
        <f t="shared" si="101"/>
        <v>1</v>
      </c>
      <c r="CP278" s="11">
        <f t="shared" si="102"/>
        <v>0</v>
      </c>
      <c r="CS278" s="6">
        <v>54</v>
      </c>
      <c r="CT278" s="6">
        <v>72</v>
      </c>
      <c r="CU278" s="6">
        <v>88</v>
      </c>
      <c r="CV278" s="6">
        <v>97</v>
      </c>
      <c r="CW278" s="6">
        <v>105</v>
      </c>
      <c r="CX278" s="6">
        <v>112</v>
      </c>
      <c r="CY278" s="6">
        <v>118</v>
      </c>
      <c r="CZ278" s="6">
        <v>124</v>
      </c>
      <c r="DA278" s="6">
        <v>130</v>
      </c>
      <c r="DB278" s="6">
        <v>136</v>
      </c>
      <c r="DC278" s="6">
        <v>142</v>
      </c>
      <c r="DD278" s="6">
        <v>149</v>
      </c>
      <c r="DE278" s="6">
        <v>155</v>
      </c>
      <c r="DF278" s="6">
        <v>161</v>
      </c>
      <c r="DG278" s="6">
        <v>164</v>
      </c>
      <c r="DH278" s="6">
        <v>166</v>
      </c>
      <c r="DI278" s="6">
        <v>167</v>
      </c>
      <c r="DJ278" s="6">
        <v>167</v>
      </c>
      <c r="DK278" s="6">
        <v>168</v>
      </c>
      <c r="DL278" s="6">
        <v>168</v>
      </c>
      <c r="DM278" s="6">
        <v>114</v>
      </c>
      <c r="DN278" s="6">
        <f>Tabela2[[#This Row],[1rok]]-Tabela2[[#This Row],[dlugosc_ur]]</f>
        <v>18</v>
      </c>
      <c r="DO278" s="14">
        <f>Tabela2[[#This Row],[2lata]]-Tabela2[[#This Row],[1rok]]</f>
        <v>16</v>
      </c>
      <c r="DP278" s="14">
        <f>Tabela2[[#This Row],[3lata]]-Tabela2[[#This Row],[2lata]]</f>
        <v>9</v>
      </c>
      <c r="DQ278" s="14">
        <f>Tabela2[[#This Row],[4lata]]-Tabela2[[#This Row],[3lata]]</f>
        <v>8</v>
      </c>
      <c r="DR278" s="14">
        <f>Tabela2[[#This Row],[5lat]]-Tabela2[[#This Row],[4lata]]</f>
        <v>7</v>
      </c>
      <c r="DS278" s="14">
        <f>Tabela2[[#This Row],[6lat]]-Tabela2[[#This Row],[5lat]]</f>
        <v>6</v>
      </c>
      <c r="DT278" s="14">
        <f>Tabela2[[#This Row],[7lat]]-Tabela2[[#This Row],[6lat]]</f>
        <v>6</v>
      </c>
      <c r="DU278" s="14">
        <f>Tabela2[[#This Row],[8lat]]-Tabela2[[#This Row],[7lat]]</f>
        <v>6</v>
      </c>
      <c r="DV278" s="14">
        <f>Tabela2[[#This Row],[9lat]]-Tabela2[[#This Row],[8lat]]</f>
        <v>6</v>
      </c>
      <c r="DW278" s="14">
        <f>Tabela2[[#This Row],[10lat]]-Tabela2[[#This Row],[9lat]]</f>
        <v>6</v>
      </c>
      <c r="DX278" s="14">
        <f>Tabela2[[#This Row],[11lat]]-Tabela2[[#This Row],[10lat]]</f>
        <v>7</v>
      </c>
      <c r="DY278" s="14">
        <f>Tabela2[[#This Row],[12lat]]-Tabela2[[#This Row],[11lat]]</f>
        <v>6</v>
      </c>
      <c r="DZ278" s="14">
        <f>Tabela2[[#This Row],[13lat]]-Tabela2[[#This Row],[12lat]]</f>
        <v>6</v>
      </c>
      <c r="EA278" s="14">
        <f>Tabela2[[#This Row],[14lat]]-Tabela2[[#This Row],[13lat]]</f>
        <v>3</v>
      </c>
      <c r="EB278" s="14">
        <f>Tabela2[[#This Row],[15lat]]-Tabela2[[#This Row],[14lat]]</f>
        <v>2</v>
      </c>
      <c r="EC278" s="14">
        <f>Tabela2[[#This Row],[16lat]]-Tabela2[[#This Row],[15lat]]</f>
        <v>1</v>
      </c>
      <c r="ED278" s="14">
        <f>Tabela2[[#This Row],[17 lat]]-Tabela2[[#This Row],[16lat]]</f>
        <v>0</v>
      </c>
      <c r="EE278" s="14">
        <f>Tabela2[[#This Row],[18lat]]-Tabela2[[#This Row],[17 lat]]</f>
        <v>1</v>
      </c>
      <c r="EF278" s="14">
        <f>Tabela2[[#This Row],[19lat]]-Tabela2[[#This Row],[18lat]]</f>
        <v>0</v>
      </c>
    </row>
    <row r="279" spans="1:136" x14ac:dyDescent="0.25">
      <c r="A279">
        <v>644</v>
      </c>
      <c r="B279" s="1" t="s">
        <v>22</v>
      </c>
      <c r="C279">
        <v>46</v>
      </c>
      <c r="D279">
        <v>64</v>
      </c>
      <c r="E279">
        <v>83</v>
      </c>
      <c r="F279">
        <v>92</v>
      </c>
      <c r="G279">
        <v>99</v>
      </c>
      <c r="H279">
        <v>105</v>
      </c>
      <c r="I279">
        <v>111</v>
      </c>
      <c r="J279">
        <v>116</v>
      </c>
      <c r="K279">
        <v>121</v>
      </c>
      <c r="L279">
        <v>127</v>
      </c>
      <c r="M279">
        <v>133</v>
      </c>
      <c r="N279">
        <v>139</v>
      </c>
      <c r="O279">
        <v>145</v>
      </c>
      <c r="P279">
        <v>151</v>
      </c>
      <c r="Q279">
        <v>154</v>
      </c>
      <c r="R279">
        <v>156</v>
      </c>
      <c r="S279">
        <v>157</v>
      </c>
      <c r="T279">
        <v>157</v>
      </c>
      <c r="U279">
        <v>158</v>
      </c>
      <c r="V279">
        <v>158</v>
      </c>
      <c r="W279">
        <f>wzrost[[#This Row],[19lat]]-wzrost[[#This Row],[dlugosc_ur]]</f>
        <v>112</v>
      </c>
      <c r="X279">
        <f>wzrost[[#This Row],[19lat]]-wzrost[[#This Row],[15lat]]</f>
        <v>2</v>
      </c>
      <c r="Y279">
        <f>IF(wzrost[[#This Row],[1rok]]&lt;=5,IF(wzrost[[#This Row],[plec]]="ch",1,0),0)</f>
        <v>0</v>
      </c>
      <c r="Z279" s="1"/>
      <c r="AA279" s="1"/>
      <c r="AB279" s="1" t="e">
        <f>_xlfn.PERCENTILE.INC(wzrost[1rok],5)</f>
        <v>#NUM!</v>
      </c>
      <c r="BC279" s="8">
        <v>54</v>
      </c>
      <c r="BD279" s="8">
        <v>75</v>
      </c>
      <c r="BE279" s="8">
        <v>88</v>
      </c>
      <c r="BF279" s="8">
        <v>97</v>
      </c>
      <c r="BG279" s="8">
        <v>104</v>
      </c>
      <c r="BH279" s="8">
        <v>111</v>
      </c>
      <c r="BI279" s="8">
        <v>117</v>
      </c>
      <c r="BJ279" s="8">
        <v>123</v>
      </c>
      <c r="BK279" s="8">
        <v>129</v>
      </c>
      <c r="BL279" s="8">
        <v>134</v>
      </c>
      <c r="BM279" s="8">
        <v>139</v>
      </c>
      <c r="BN279" s="8">
        <v>145</v>
      </c>
      <c r="BO279" s="8">
        <v>151</v>
      </c>
      <c r="BP279" s="8">
        <v>158</v>
      </c>
      <c r="BQ279" s="8">
        <v>165</v>
      </c>
      <c r="BR279" s="8">
        <v>171</v>
      </c>
      <c r="BS279" s="8">
        <v>175</v>
      </c>
      <c r="BT279" s="8">
        <v>177</v>
      </c>
      <c r="BU279" s="8">
        <v>178</v>
      </c>
      <c r="BV279" s="8">
        <v>179</v>
      </c>
      <c r="BW279" s="9">
        <v>125</v>
      </c>
      <c r="BX279" s="11">
        <f t="shared" si="84"/>
        <v>21</v>
      </c>
      <c r="BY279" s="11">
        <f t="shared" si="85"/>
        <v>13</v>
      </c>
      <c r="BZ279" s="11">
        <f t="shared" si="86"/>
        <v>9</v>
      </c>
      <c r="CA279" s="11">
        <f t="shared" si="87"/>
        <v>7</v>
      </c>
      <c r="CB279" s="11">
        <f t="shared" si="88"/>
        <v>7</v>
      </c>
      <c r="CC279" s="11">
        <f t="shared" si="89"/>
        <v>6</v>
      </c>
      <c r="CD279" s="11">
        <f t="shared" si="90"/>
        <v>6</v>
      </c>
      <c r="CE279" s="11">
        <f t="shared" si="91"/>
        <v>6</v>
      </c>
      <c r="CF279" s="11">
        <f t="shared" si="92"/>
        <v>5</v>
      </c>
      <c r="CG279" s="11">
        <f t="shared" si="93"/>
        <v>5</v>
      </c>
      <c r="CH279" s="11">
        <f t="shared" si="94"/>
        <v>6</v>
      </c>
      <c r="CI279" s="11">
        <f t="shared" si="95"/>
        <v>6</v>
      </c>
      <c r="CJ279" s="11">
        <f t="shared" si="96"/>
        <v>7</v>
      </c>
      <c r="CK279" s="11">
        <f t="shared" si="97"/>
        <v>7</v>
      </c>
      <c r="CL279" s="11">
        <f t="shared" si="98"/>
        <v>6</v>
      </c>
      <c r="CM279" s="11">
        <f t="shared" si="99"/>
        <v>4</v>
      </c>
      <c r="CN279" s="11">
        <f t="shared" si="100"/>
        <v>2</v>
      </c>
      <c r="CO279" s="11">
        <f t="shared" si="101"/>
        <v>1</v>
      </c>
      <c r="CP279" s="11">
        <f t="shared" si="102"/>
        <v>1</v>
      </c>
      <c r="CS279" s="8">
        <v>54</v>
      </c>
      <c r="CT279" s="8">
        <v>73</v>
      </c>
      <c r="CU279" s="8">
        <v>88</v>
      </c>
      <c r="CV279" s="8">
        <v>97</v>
      </c>
      <c r="CW279" s="8">
        <v>105</v>
      </c>
      <c r="CX279" s="8">
        <v>112</v>
      </c>
      <c r="CY279" s="8">
        <v>118</v>
      </c>
      <c r="CZ279" s="8">
        <v>124</v>
      </c>
      <c r="DA279" s="8">
        <v>130</v>
      </c>
      <c r="DB279" s="8">
        <v>136</v>
      </c>
      <c r="DC279" s="8">
        <v>142</v>
      </c>
      <c r="DD279" s="8">
        <v>149</v>
      </c>
      <c r="DE279" s="8">
        <v>155</v>
      </c>
      <c r="DF279" s="8">
        <v>161</v>
      </c>
      <c r="DG279" s="8">
        <v>164</v>
      </c>
      <c r="DH279" s="8">
        <v>166</v>
      </c>
      <c r="DI279" s="8">
        <v>167</v>
      </c>
      <c r="DJ279" s="8">
        <v>167</v>
      </c>
      <c r="DK279" s="8">
        <v>168</v>
      </c>
      <c r="DL279" s="8">
        <v>168</v>
      </c>
      <c r="DM279" s="8">
        <v>114</v>
      </c>
      <c r="DN279" s="6">
        <f>Tabela2[[#This Row],[1rok]]-Tabela2[[#This Row],[dlugosc_ur]]</f>
        <v>19</v>
      </c>
      <c r="DO279" s="14">
        <f>Tabela2[[#This Row],[2lata]]-Tabela2[[#This Row],[1rok]]</f>
        <v>15</v>
      </c>
      <c r="DP279" s="14">
        <f>Tabela2[[#This Row],[3lata]]-Tabela2[[#This Row],[2lata]]</f>
        <v>9</v>
      </c>
      <c r="DQ279" s="14">
        <f>Tabela2[[#This Row],[4lata]]-Tabela2[[#This Row],[3lata]]</f>
        <v>8</v>
      </c>
      <c r="DR279" s="14">
        <f>Tabela2[[#This Row],[5lat]]-Tabela2[[#This Row],[4lata]]</f>
        <v>7</v>
      </c>
      <c r="DS279" s="14">
        <f>Tabela2[[#This Row],[6lat]]-Tabela2[[#This Row],[5lat]]</f>
        <v>6</v>
      </c>
      <c r="DT279" s="14">
        <f>Tabela2[[#This Row],[7lat]]-Tabela2[[#This Row],[6lat]]</f>
        <v>6</v>
      </c>
      <c r="DU279" s="14">
        <f>Tabela2[[#This Row],[8lat]]-Tabela2[[#This Row],[7lat]]</f>
        <v>6</v>
      </c>
      <c r="DV279" s="14">
        <f>Tabela2[[#This Row],[9lat]]-Tabela2[[#This Row],[8lat]]</f>
        <v>6</v>
      </c>
      <c r="DW279" s="14">
        <f>Tabela2[[#This Row],[10lat]]-Tabela2[[#This Row],[9lat]]</f>
        <v>6</v>
      </c>
      <c r="DX279" s="14">
        <f>Tabela2[[#This Row],[11lat]]-Tabela2[[#This Row],[10lat]]</f>
        <v>7</v>
      </c>
      <c r="DY279" s="14">
        <f>Tabela2[[#This Row],[12lat]]-Tabela2[[#This Row],[11lat]]</f>
        <v>6</v>
      </c>
      <c r="DZ279" s="14">
        <f>Tabela2[[#This Row],[13lat]]-Tabela2[[#This Row],[12lat]]</f>
        <v>6</v>
      </c>
      <c r="EA279" s="14">
        <f>Tabela2[[#This Row],[14lat]]-Tabela2[[#This Row],[13lat]]</f>
        <v>3</v>
      </c>
      <c r="EB279" s="14">
        <f>Tabela2[[#This Row],[15lat]]-Tabela2[[#This Row],[14lat]]</f>
        <v>2</v>
      </c>
      <c r="EC279" s="14">
        <f>Tabela2[[#This Row],[16lat]]-Tabela2[[#This Row],[15lat]]</f>
        <v>1</v>
      </c>
      <c r="ED279" s="14">
        <f>Tabela2[[#This Row],[17 lat]]-Tabela2[[#This Row],[16lat]]</f>
        <v>0</v>
      </c>
      <c r="EE279" s="14">
        <f>Tabela2[[#This Row],[18lat]]-Tabela2[[#This Row],[17 lat]]</f>
        <v>1</v>
      </c>
      <c r="EF279" s="14">
        <f>Tabela2[[#This Row],[19lat]]-Tabela2[[#This Row],[18lat]]</f>
        <v>0</v>
      </c>
    </row>
    <row r="280" spans="1:136" x14ac:dyDescent="0.25">
      <c r="A280">
        <v>647</v>
      </c>
      <c r="B280" s="1" t="s">
        <v>22</v>
      </c>
      <c r="C280">
        <v>56</v>
      </c>
      <c r="D280">
        <v>73</v>
      </c>
      <c r="E280">
        <v>88</v>
      </c>
      <c r="F280">
        <v>98</v>
      </c>
      <c r="G280">
        <v>106</v>
      </c>
      <c r="H280">
        <v>113</v>
      </c>
      <c r="I280">
        <v>119</v>
      </c>
      <c r="J280">
        <v>125</v>
      </c>
      <c r="K280">
        <v>131</v>
      </c>
      <c r="L280">
        <v>137</v>
      </c>
      <c r="M280">
        <v>143</v>
      </c>
      <c r="N280">
        <v>150</v>
      </c>
      <c r="O280">
        <v>156</v>
      </c>
      <c r="P280">
        <v>161</v>
      </c>
      <c r="Q280">
        <v>165</v>
      </c>
      <c r="R280">
        <v>167</v>
      </c>
      <c r="S280">
        <v>168</v>
      </c>
      <c r="T280">
        <v>168</v>
      </c>
      <c r="U280">
        <v>168</v>
      </c>
      <c r="V280">
        <v>168</v>
      </c>
      <c r="W280">
        <f>wzrost[[#This Row],[19lat]]-wzrost[[#This Row],[dlugosc_ur]]</f>
        <v>112</v>
      </c>
      <c r="X280">
        <f>wzrost[[#This Row],[19lat]]-wzrost[[#This Row],[15lat]]</f>
        <v>1</v>
      </c>
      <c r="Y280">
        <f>IF(wzrost[[#This Row],[1rok]]&lt;=5,IF(wzrost[[#This Row],[plec]]="ch",1,0),0)</f>
        <v>0</v>
      </c>
      <c r="Z280" s="1"/>
      <c r="AA280" s="1"/>
      <c r="AB280" s="1" t="e">
        <f>_xlfn.PERCENTILE.INC(wzrost[1rok],5)</f>
        <v>#NUM!</v>
      </c>
      <c r="BC280" s="6">
        <v>51</v>
      </c>
      <c r="BD280" s="6">
        <v>73</v>
      </c>
      <c r="BE280" s="6">
        <v>86</v>
      </c>
      <c r="BF280" s="6">
        <v>95</v>
      </c>
      <c r="BG280" s="6">
        <v>103</v>
      </c>
      <c r="BH280" s="6">
        <v>109</v>
      </c>
      <c r="BI280" s="6">
        <v>115</v>
      </c>
      <c r="BJ280" s="6">
        <v>121</v>
      </c>
      <c r="BK280" s="6">
        <v>127</v>
      </c>
      <c r="BL280" s="6">
        <v>132</v>
      </c>
      <c r="BM280" s="6">
        <v>137</v>
      </c>
      <c r="BN280" s="6">
        <v>142</v>
      </c>
      <c r="BO280" s="6">
        <v>148</v>
      </c>
      <c r="BP280" s="6">
        <v>155</v>
      </c>
      <c r="BQ280" s="6">
        <v>163</v>
      </c>
      <c r="BR280" s="6">
        <v>168</v>
      </c>
      <c r="BS280" s="6">
        <v>172</v>
      </c>
      <c r="BT280" s="6">
        <v>175</v>
      </c>
      <c r="BU280" s="6">
        <v>175</v>
      </c>
      <c r="BV280" s="6">
        <v>176</v>
      </c>
      <c r="BW280" s="7">
        <v>125</v>
      </c>
      <c r="BX280" s="11">
        <f t="shared" si="84"/>
        <v>22</v>
      </c>
      <c r="BY280" s="11">
        <f t="shared" si="85"/>
        <v>13</v>
      </c>
      <c r="BZ280" s="11">
        <f t="shared" si="86"/>
        <v>9</v>
      </c>
      <c r="CA280" s="11">
        <f t="shared" si="87"/>
        <v>8</v>
      </c>
      <c r="CB280" s="11">
        <f t="shared" si="88"/>
        <v>6</v>
      </c>
      <c r="CC280" s="11">
        <f t="shared" si="89"/>
        <v>6</v>
      </c>
      <c r="CD280" s="11">
        <f t="shared" si="90"/>
        <v>6</v>
      </c>
      <c r="CE280" s="11">
        <f t="shared" si="91"/>
        <v>6</v>
      </c>
      <c r="CF280" s="11">
        <f t="shared" si="92"/>
        <v>5</v>
      </c>
      <c r="CG280" s="11">
        <f t="shared" si="93"/>
        <v>5</v>
      </c>
      <c r="CH280" s="11">
        <f t="shared" si="94"/>
        <v>5</v>
      </c>
      <c r="CI280" s="11">
        <f t="shared" si="95"/>
        <v>6</v>
      </c>
      <c r="CJ280" s="11">
        <f t="shared" si="96"/>
        <v>7</v>
      </c>
      <c r="CK280" s="11">
        <f t="shared" si="97"/>
        <v>8</v>
      </c>
      <c r="CL280" s="11">
        <f t="shared" si="98"/>
        <v>5</v>
      </c>
      <c r="CM280" s="11">
        <f t="shared" si="99"/>
        <v>4</v>
      </c>
      <c r="CN280" s="11">
        <f t="shared" si="100"/>
        <v>3</v>
      </c>
      <c r="CO280" s="11">
        <f t="shared" si="101"/>
        <v>0</v>
      </c>
      <c r="CP280" s="11">
        <f t="shared" si="102"/>
        <v>1</v>
      </c>
      <c r="CS280" s="6">
        <v>54</v>
      </c>
      <c r="CT280" s="6">
        <v>72</v>
      </c>
      <c r="CU280" s="6">
        <v>88</v>
      </c>
      <c r="CV280" s="6">
        <v>98</v>
      </c>
      <c r="CW280" s="6">
        <v>106</v>
      </c>
      <c r="CX280" s="6">
        <v>113</v>
      </c>
      <c r="CY280" s="6">
        <v>119</v>
      </c>
      <c r="CZ280" s="6">
        <v>125</v>
      </c>
      <c r="DA280" s="6">
        <v>131</v>
      </c>
      <c r="DB280" s="6">
        <v>137</v>
      </c>
      <c r="DC280" s="6">
        <v>143</v>
      </c>
      <c r="DD280" s="6">
        <v>150</v>
      </c>
      <c r="DE280" s="6">
        <v>156</v>
      </c>
      <c r="DF280" s="6">
        <v>161</v>
      </c>
      <c r="DG280" s="6">
        <v>165</v>
      </c>
      <c r="DH280" s="6">
        <v>167</v>
      </c>
      <c r="DI280" s="6">
        <v>168</v>
      </c>
      <c r="DJ280" s="6">
        <v>168</v>
      </c>
      <c r="DK280" s="6">
        <v>168</v>
      </c>
      <c r="DL280" s="6">
        <v>168</v>
      </c>
      <c r="DM280" s="6">
        <v>114</v>
      </c>
      <c r="DN280" s="6">
        <f>Tabela2[[#This Row],[1rok]]-Tabela2[[#This Row],[dlugosc_ur]]</f>
        <v>18</v>
      </c>
      <c r="DO280" s="14">
        <f>Tabela2[[#This Row],[2lata]]-Tabela2[[#This Row],[1rok]]</f>
        <v>16</v>
      </c>
      <c r="DP280" s="14">
        <f>Tabela2[[#This Row],[3lata]]-Tabela2[[#This Row],[2lata]]</f>
        <v>10</v>
      </c>
      <c r="DQ280" s="14">
        <f>Tabela2[[#This Row],[4lata]]-Tabela2[[#This Row],[3lata]]</f>
        <v>8</v>
      </c>
      <c r="DR280" s="14">
        <f>Tabela2[[#This Row],[5lat]]-Tabela2[[#This Row],[4lata]]</f>
        <v>7</v>
      </c>
      <c r="DS280" s="14">
        <f>Tabela2[[#This Row],[6lat]]-Tabela2[[#This Row],[5lat]]</f>
        <v>6</v>
      </c>
      <c r="DT280" s="14">
        <f>Tabela2[[#This Row],[7lat]]-Tabela2[[#This Row],[6lat]]</f>
        <v>6</v>
      </c>
      <c r="DU280" s="14">
        <f>Tabela2[[#This Row],[8lat]]-Tabela2[[#This Row],[7lat]]</f>
        <v>6</v>
      </c>
      <c r="DV280" s="14">
        <f>Tabela2[[#This Row],[9lat]]-Tabela2[[#This Row],[8lat]]</f>
        <v>6</v>
      </c>
      <c r="DW280" s="14">
        <f>Tabela2[[#This Row],[10lat]]-Tabela2[[#This Row],[9lat]]</f>
        <v>6</v>
      </c>
      <c r="DX280" s="14">
        <f>Tabela2[[#This Row],[11lat]]-Tabela2[[#This Row],[10lat]]</f>
        <v>7</v>
      </c>
      <c r="DY280" s="14">
        <f>Tabela2[[#This Row],[12lat]]-Tabela2[[#This Row],[11lat]]</f>
        <v>6</v>
      </c>
      <c r="DZ280" s="14">
        <f>Tabela2[[#This Row],[13lat]]-Tabela2[[#This Row],[12lat]]</f>
        <v>5</v>
      </c>
      <c r="EA280" s="14">
        <f>Tabela2[[#This Row],[14lat]]-Tabela2[[#This Row],[13lat]]</f>
        <v>4</v>
      </c>
      <c r="EB280" s="14">
        <f>Tabela2[[#This Row],[15lat]]-Tabela2[[#This Row],[14lat]]</f>
        <v>2</v>
      </c>
      <c r="EC280" s="14">
        <f>Tabela2[[#This Row],[16lat]]-Tabela2[[#This Row],[15lat]]</f>
        <v>1</v>
      </c>
      <c r="ED280" s="14">
        <f>Tabela2[[#This Row],[17 lat]]-Tabela2[[#This Row],[16lat]]</f>
        <v>0</v>
      </c>
      <c r="EE280" s="14">
        <f>Tabela2[[#This Row],[18lat]]-Tabela2[[#This Row],[17 lat]]</f>
        <v>0</v>
      </c>
      <c r="EF280" s="14">
        <f>Tabela2[[#This Row],[19lat]]-Tabela2[[#This Row],[18lat]]</f>
        <v>0</v>
      </c>
    </row>
    <row r="281" spans="1:136" x14ac:dyDescent="0.25">
      <c r="A281">
        <v>649</v>
      </c>
      <c r="B281" s="1" t="s">
        <v>22</v>
      </c>
      <c r="C281">
        <v>56</v>
      </c>
      <c r="D281">
        <v>73</v>
      </c>
      <c r="E281">
        <v>88</v>
      </c>
      <c r="F281">
        <v>98</v>
      </c>
      <c r="G281">
        <v>106</v>
      </c>
      <c r="H281">
        <v>113</v>
      </c>
      <c r="I281">
        <v>119</v>
      </c>
      <c r="J281">
        <v>124</v>
      </c>
      <c r="K281">
        <v>130</v>
      </c>
      <c r="L281">
        <v>137</v>
      </c>
      <c r="M281">
        <v>143</v>
      </c>
      <c r="N281">
        <v>149</v>
      </c>
      <c r="O281">
        <v>156</v>
      </c>
      <c r="P281">
        <v>161</v>
      </c>
      <c r="Q281">
        <v>165</v>
      </c>
      <c r="R281">
        <v>167</v>
      </c>
      <c r="S281">
        <v>168</v>
      </c>
      <c r="T281">
        <v>168</v>
      </c>
      <c r="U281">
        <v>168</v>
      </c>
      <c r="V281">
        <v>168</v>
      </c>
      <c r="W281">
        <f>wzrost[[#This Row],[19lat]]-wzrost[[#This Row],[dlugosc_ur]]</f>
        <v>112</v>
      </c>
      <c r="X281">
        <f>wzrost[[#This Row],[19lat]]-wzrost[[#This Row],[15lat]]</f>
        <v>1</v>
      </c>
      <c r="Y281">
        <f>IF(wzrost[[#This Row],[1rok]]&lt;=5,IF(wzrost[[#This Row],[plec]]="ch",1,0),0)</f>
        <v>0</v>
      </c>
      <c r="Z281" s="1"/>
      <c r="AA281" s="1"/>
      <c r="AB281" s="1" t="e">
        <f>_xlfn.PERCENTILE.INC(wzrost[1rok],5)</f>
        <v>#NUM!</v>
      </c>
      <c r="BC281" s="8">
        <v>58</v>
      </c>
      <c r="BD281" s="8">
        <v>78</v>
      </c>
      <c r="BE281" s="8">
        <v>89</v>
      </c>
      <c r="BF281" s="8">
        <v>99</v>
      </c>
      <c r="BG281" s="8">
        <v>107</v>
      </c>
      <c r="BH281" s="8">
        <v>114</v>
      </c>
      <c r="BI281" s="8">
        <v>120</v>
      </c>
      <c r="BJ281" s="8">
        <v>126</v>
      </c>
      <c r="BK281" s="8">
        <v>132</v>
      </c>
      <c r="BL281" s="8">
        <v>138</v>
      </c>
      <c r="BM281" s="8">
        <v>143</v>
      </c>
      <c r="BN281" s="8">
        <v>149</v>
      </c>
      <c r="BO281" s="8">
        <v>155</v>
      </c>
      <c r="BP281" s="8">
        <v>163</v>
      </c>
      <c r="BQ281" s="8">
        <v>170</v>
      </c>
      <c r="BR281" s="8">
        <v>176</v>
      </c>
      <c r="BS281" s="8">
        <v>180</v>
      </c>
      <c r="BT281" s="8">
        <v>182</v>
      </c>
      <c r="BU281" s="8">
        <v>183</v>
      </c>
      <c r="BV281" s="8">
        <v>183</v>
      </c>
      <c r="BW281" s="9">
        <v>125</v>
      </c>
      <c r="BX281" s="11">
        <f t="shared" si="84"/>
        <v>20</v>
      </c>
      <c r="BY281" s="11">
        <f t="shared" si="85"/>
        <v>11</v>
      </c>
      <c r="BZ281" s="11">
        <f t="shared" si="86"/>
        <v>10</v>
      </c>
      <c r="CA281" s="11">
        <f t="shared" si="87"/>
        <v>8</v>
      </c>
      <c r="CB281" s="11">
        <f t="shared" si="88"/>
        <v>7</v>
      </c>
      <c r="CC281" s="11">
        <f t="shared" si="89"/>
        <v>6</v>
      </c>
      <c r="CD281" s="11">
        <f t="shared" si="90"/>
        <v>6</v>
      </c>
      <c r="CE281" s="11">
        <f t="shared" si="91"/>
        <v>6</v>
      </c>
      <c r="CF281" s="11">
        <f t="shared" si="92"/>
        <v>6</v>
      </c>
      <c r="CG281" s="11">
        <f t="shared" si="93"/>
        <v>5</v>
      </c>
      <c r="CH281" s="11">
        <f t="shared" si="94"/>
        <v>6</v>
      </c>
      <c r="CI281" s="11">
        <f t="shared" si="95"/>
        <v>6</v>
      </c>
      <c r="CJ281" s="11">
        <f t="shared" si="96"/>
        <v>8</v>
      </c>
      <c r="CK281" s="11">
        <f t="shared" si="97"/>
        <v>7</v>
      </c>
      <c r="CL281" s="11">
        <f t="shared" si="98"/>
        <v>6</v>
      </c>
      <c r="CM281" s="11">
        <f t="shared" si="99"/>
        <v>4</v>
      </c>
      <c r="CN281" s="11">
        <f t="shared" si="100"/>
        <v>2</v>
      </c>
      <c r="CO281" s="11">
        <f t="shared" si="101"/>
        <v>1</v>
      </c>
      <c r="CP281" s="11">
        <f t="shared" si="102"/>
        <v>0</v>
      </c>
      <c r="CS281" s="8">
        <v>58</v>
      </c>
      <c r="CT281" s="8">
        <v>76</v>
      </c>
      <c r="CU281" s="8">
        <v>90</v>
      </c>
      <c r="CV281" s="8">
        <v>100</v>
      </c>
      <c r="CW281" s="8">
        <v>108</v>
      </c>
      <c r="CX281" s="8">
        <v>116</v>
      </c>
      <c r="CY281" s="8">
        <v>122</v>
      </c>
      <c r="CZ281" s="8">
        <v>128</v>
      </c>
      <c r="DA281" s="8">
        <v>134</v>
      </c>
      <c r="DB281" s="8">
        <v>141</v>
      </c>
      <c r="DC281" s="8">
        <v>147</v>
      </c>
      <c r="DD281" s="8">
        <v>154</v>
      </c>
      <c r="DE281" s="8">
        <v>160</v>
      </c>
      <c r="DF281" s="8">
        <v>166</v>
      </c>
      <c r="DG281" s="8">
        <v>169</v>
      </c>
      <c r="DH281" s="8">
        <v>171</v>
      </c>
      <c r="DI281" s="8">
        <v>172</v>
      </c>
      <c r="DJ281" s="8">
        <v>172</v>
      </c>
      <c r="DK281" s="8">
        <v>172</v>
      </c>
      <c r="DL281" s="8">
        <v>172</v>
      </c>
      <c r="DM281" s="8">
        <v>114</v>
      </c>
      <c r="DN281" s="6">
        <f>Tabela2[[#This Row],[1rok]]-Tabela2[[#This Row],[dlugosc_ur]]</f>
        <v>18</v>
      </c>
      <c r="DO281" s="14">
        <f>Tabela2[[#This Row],[2lata]]-Tabela2[[#This Row],[1rok]]</f>
        <v>14</v>
      </c>
      <c r="DP281" s="14">
        <f>Tabela2[[#This Row],[3lata]]-Tabela2[[#This Row],[2lata]]</f>
        <v>10</v>
      </c>
      <c r="DQ281" s="14">
        <f>Tabela2[[#This Row],[4lata]]-Tabela2[[#This Row],[3lata]]</f>
        <v>8</v>
      </c>
      <c r="DR281" s="14">
        <f>Tabela2[[#This Row],[5lat]]-Tabela2[[#This Row],[4lata]]</f>
        <v>8</v>
      </c>
      <c r="DS281" s="14">
        <f>Tabela2[[#This Row],[6lat]]-Tabela2[[#This Row],[5lat]]</f>
        <v>6</v>
      </c>
      <c r="DT281" s="14">
        <f>Tabela2[[#This Row],[7lat]]-Tabela2[[#This Row],[6lat]]</f>
        <v>6</v>
      </c>
      <c r="DU281" s="14">
        <f>Tabela2[[#This Row],[8lat]]-Tabela2[[#This Row],[7lat]]</f>
        <v>6</v>
      </c>
      <c r="DV281" s="14">
        <f>Tabela2[[#This Row],[9lat]]-Tabela2[[#This Row],[8lat]]</f>
        <v>7</v>
      </c>
      <c r="DW281" s="14">
        <f>Tabela2[[#This Row],[10lat]]-Tabela2[[#This Row],[9lat]]</f>
        <v>6</v>
      </c>
      <c r="DX281" s="14">
        <f>Tabela2[[#This Row],[11lat]]-Tabela2[[#This Row],[10lat]]</f>
        <v>7</v>
      </c>
      <c r="DY281" s="14">
        <f>Tabela2[[#This Row],[12lat]]-Tabela2[[#This Row],[11lat]]</f>
        <v>6</v>
      </c>
      <c r="DZ281" s="14">
        <f>Tabela2[[#This Row],[13lat]]-Tabela2[[#This Row],[12lat]]</f>
        <v>6</v>
      </c>
      <c r="EA281" s="14">
        <f>Tabela2[[#This Row],[14lat]]-Tabela2[[#This Row],[13lat]]</f>
        <v>3</v>
      </c>
      <c r="EB281" s="14">
        <f>Tabela2[[#This Row],[15lat]]-Tabela2[[#This Row],[14lat]]</f>
        <v>2</v>
      </c>
      <c r="EC281" s="14">
        <f>Tabela2[[#This Row],[16lat]]-Tabela2[[#This Row],[15lat]]</f>
        <v>1</v>
      </c>
      <c r="ED281" s="14">
        <f>Tabela2[[#This Row],[17 lat]]-Tabela2[[#This Row],[16lat]]</f>
        <v>0</v>
      </c>
      <c r="EE281" s="14">
        <f>Tabela2[[#This Row],[18lat]]-Tabela2[[#This Row],[17 lat]]</f>
        <v>0</v>
      </c>
      <c r="EF281" s="14">
        <f>Tabela2[[#This Row],[19lat]]-Tabela2[[#This Row],[18lat]]</f>
        <v>0</v>
      </c>
    </row>
    <row r="282" spans="1:136" x14ac:dyDescent="0.25">
      <c r="A282">
        <v>659</v>
      </c>
      <c r="B282" s="1" t="s">
        <v>22</v>
      </c>
      <c r="C282">
        <v>46</v>
      </c>
      <c r="D282">
        <v>64</v>
      </c>
      <c r="E282">
        <v>83</v>
      </c>
      <c r="F282">
        <v>92</v>
      </c>
      <c r="G282">
        <v>99</v>
      </c>
      <c r="H282">
        <v>105</v>
      </c>
      <c r="I282">
        <v>111</v>
      </c>
      <c r="J282">
        <v>116</v>
      </c>
      <c r="K282">
        <v>121</v>
      </c>
      <c r="L282">
        <v>127</v>
      </c>
      <c r="M282">
        <v>133</v>
      </c>
      <c r="N282">
        <v>139</v>
      </c>
      <c r="O282">
        <v>145</v>
      </c>
      <c r="P282">
        <v>151</v>
      </c>
      <c r="Q282">
        <v>154</v>
      </c>
      <c r="R282">
        <v>156</v>
      </c>
      <c r="S282">
        <v>157</v>
      </c>
      <c r="T282">
        <v>157</v>
      </c>
      <c r="U282">
        <v>158</v>
      </c>
      <c r="V282">
        <v>158</v>
      </c>
      <c r="W282">
        <f>wzrost[[#This Row],[19lat]]-wzrost[[#This Row],[dlugosc_ur]]</f>
        <v>112</v>
      </c>
      <c r="X282">
        <f>wzrost[[#This Row],[19lat]]-wzrost[[#This Row],[15lat]]</f>
        <v>2</v>
      </c>
      <c r="Y282">
        <f>IF(wzrost[[#This Row],[1rok]]&lt;=5,IF(wzrost[[#This Row],[plec]]="ch",1,0),0)</f>
        <v>0</v>
      </c>
      <c r="Z282" s="1"/>
      <c r="AA282" s="1"/>
      <c r="AB282" s="1" t="e">
        <f>_xlfn.PERCENTILE.INC(wzrost[1rok],5)</f>
        <v>#NUM!</v>
      </c>
      <c r="BC282" s="6">
        <v>59</v>
      </c>
      <c r="BD282" s="6">
        <v>79</v>
      </c>
      <c r="BE282" s="6">
        <v>90</v>
      </c>
      <c r="BF282" s="6">
        <v>100</v>
      </c>
      <c r="BG282" s="6">
        <v>107</v>
      </c>
      <c r="BH282" s="6">
        <v>114</v>
      </c>
      <c r="BI282" s="6">
        <v>121</v>
      </c>
      <c r="BJ282" s="6">
        <v>127</v>
      </c>
      <c r="BK282" s="6">
        <v>133</v>
      </c>
      <c r="BL282" s="6">
        <v>138</v>
      </c>
      <c r="BM282" s="6">
        <v>144</v>
      </c>
      <c r="BN282" s="6">
        <v>150</v>
      </c>
      <c r="BO282" s="6">
        <v>156</v>
      </c>
      <c r="BP282" s="6">
        <v>163</v>
      </c>
      <c r="BQ282" s="6">
        <v>171</v>
      </c>
      <c r="BR282" s="6">
        <v>177</v>
      </c>
      <c r="BS282" s="6">
        <v>181</v>
      </c>
      <c r="BT282" s="6">
        <v>183</v>
      </c>
      <c r="BU282" s="6">
        <v>184</v>
      </c>
      <c r="BV282" s="6">
        <v>184</v>
      </c>
      <c r="BW282" s="7">
        <v>125</v>
      </c>
      <c r="BX282" s="11">
        <f t="shared" si="84"/>
        <v>20</v>
      </c>
      <c r="BY282" s="11">
        <f t="shared" si="85"/>
        <v>11</v>
      </c>
      <c r="BZ282" s="11">
        <f t="shared" si="86"/>
        <v>10</v>
      </c>
      <c r="CA282" s="11">
        <f t="shared" si="87"/>
        <v>7</v>
      </c>
      <c r="CB282" s="11">
        <f t="shared" si="88"/>
        <v>7</v>
      </c>
      <c r="CC282" s="11">
        <f t="shared" si="89"/>
        <v>7</v>
      </c>
      <c r="CD282" s="11">
        <f t="shared" si="90"/>
        <v>6</v>
      </c>
      <c r="CE282" s="11">
        <f t="shared" si="91"/>
        <v>6</v>
      </c>
      <c r="CF282" s="11">
        <f t="shared" si="92"/>
        <v>5</v>
      </c>
      <c r="CG282" s="11">
        <f t="shared" si="93"/>
        <v>6</v>
      </c>
      <c r="CH282" s="11">
        <f t="shared" si="94"/>
        <v>6</v>
      </c>
      <c r="CI282" s="11">
        <f t="shared" si="95"/>
        <v>6</v>
      </c>
      <c r="CJ282" s="11">
        <f t="shared" si="96"/>
        <v>7</v>
      </c>
      <c r="CK282" s="11">
        <f t="shared" si="97"/>
        <v>8</v>
      </c>
      <c r="CL282" s="11">
        <f t="shared" si="98"/>
        <v>6</v>
      </c>
      <c r="CM282" s="11">
        <f t="shared" si="99"/>
        <v>4</v>
      </c>
      <c r="CN282" s="11">
        <f t="shared" si="100"/>
        <v>2</v>
      </c>
      <c r="CO282" s="11">
        <f t="shared" si="101"/>
        <v>1</v>
      </c>
      <c r="CP282" s="11">
        <f t="shared" si="102"/>
        <v>0</v>
      </c>
      <c r="CS282" s="6">
        <v>52</v>
      </c>
      <c r="CT282" s="6">
        <v>73</v>
      </c>
      <c r="CU282" s="6">
        <v>87</v>
      </c>
      <c r="CV282" s="6">
        <v>97</v>
      </c>
      <c r="CW282" s="6">
        <v>104</v>
      </c>
      <c r="CX282" s="6">
        <v>111</v>
      </c>
      <c r="CY282" s="6">
        <v>117</v>
      </c>
      <c r="CZ282" s="6">
        <v>123</v>
      </c>
      <c r="DA282" s="6">
        <v>129</v>
      </c>
      <c r="DB282" s="6">
        <v>135</v>
      </c>
      <c r="DC282" s="6">
        <v>141</v>
      </c>
      <c r="DD282" s="6">
        <v>147</v>
      </c>
      <c r="DE282" s="6">
        <v>154</v>
      </c>
      <c r="DF282" s="6">
        <v>159</v>
      </c>
      <c r="DG282" s="6">
        <v>162</v>
      </c>
      <c r="DH282" s="6">
        <v>164</v>
      </c>
      <c r="DI282" s="6">
        <v>165</v>
      </c>
      <c r="DJ282" s="6">
        <v>166</v>
      </c>
      <c r="DK282" s="6">
        <v>166</v>
      </c>
      <c r="DL282" s="6">
        <v>166</v>
      </c>
      <c r="DM282" s="6">
        <v>114</v>
      </c>
      <c r="DN282" s="6">
        <f>Tabela2[[#This Row],[1rok]]-Tabela2[[#This Row],[dlugosc_ur]]</f>
        <v>21</v>
      </c>
      <c r="DO282" s="14">
        <f>Tabela2[[#This Row],[2lata]]-Tabela2[[#This Row],[1rok]]</f>
        <v>14</v>
      </c>
      <c r="DP282" s="14">
        <f>Tabela2[[#This Row],[3lata]]-Tabela2[[#This Row],[2lata]]</f>
        <v>10</v>
      </c>
      <c r="DQ282" s="14">
        <f>Tabela2[[#This Row],[4lata]]-Tabela2[[#This Row],[3lata]]</f>
        <v>7</v>
      </c>
      <c r="DR282" s="14">
        <f>Tabela2[[#This Row],[5lat]]-Tabela2[[#This Row],[4lata]]</f>
        <v>7</v>
      </c>
      <c r="DS282" s="14">
        <f>Tabela2[[#This Row],[6lat]]-Tabela2[[#This Row],[5lat]]</f>
        <v>6</v>
      </c>
      <c r="DT282" s="14">
        <f>Tabela2[[#This Row],[7lat]]-Tabela2[[#This Row],[6lat]]</f>
        <v>6</v>
      </c>
      <c r="DU282" s="14">
        <f>Tabela2[[#This Row],[8lat]]-Tabela2[[#This Row],[7lat]]</f>
        <v>6</v>
      </c>
      <c r="DV282" s="14">
        <f>Tabela2[[#This Row],[9lat]]-Tabela2[[#This Row],[8lat]]</f>
        <v>6</v>
      </c>
      <c r="DW282" s="14">
        <f>Tabela2[[#This Row],[10lat]]-Tabela2[[#This Row],[9lat]]</f>
        <v>6</v>
      </c>
      <c r="DX282" s="14">
        <f>Tabela2[[#This Row],[11lat]]-Tabela2[[#This Row],[10lat]]</f>
        <v>6</v>
      </c>
      <c r="DY282" s="14">
        <f>Tabela2[[#This Row],[12lat]]-Tabela2[[#This Row],[11lat]]</f>
        <v>7</v>
      </c>
      <c r="DZ282" s="14">
        <f>Tabela2[[#This Row],[13lat]]-Tabela2[[#This Row],[12lat]]</f>
        <v>5</v>
      </c>
      <c r="EA282" s="14">
        <f>Tabela2[[#This Row],[14lat]]-Tabela2[[#This Row],[13lat]]</f>
        <v>3</v>
      </c>
      <c r="EB282" s="14">
        <f>Tabela2[[#This Row],[15lat]]-Tabela2[[#This Row],[14lat]]</f>
        <v>2</v>
      </c>
      <c r="EC282" s="14">
        <f>Tabela2[[#This Row],[16lat]]-Tabela2[[#This Row],[15lat]]</f>
        <v>1</v>
      </c>
      <c r="ED282" s="14">
        <f>Tabela2[[#This Row],[17 lat]]-Tabela2[[#This Row],[16lat]]</f>
        <v>1</v>
      </c>
      <c r="EE282" s="14">
        <f>Tabela2[[#This Row],[18lat]]-Tabela2[[#This Row],[17 lat]]</f>
        <v>0</v>
      </c>
      <c r="EF282" s="14">
        <f>Tabela2[[#This Row],[19lat]]-Tabela2[[#This Row],[18lat]]</f>
        <v>0</v>
      </c>
    </row>
    <row r="283" spans="1:136" x14ac:dyDescent="0.25">
      <c r="A283">
        <v>688</v>
      </c>
      <c r="B283" s="1" t="s">
        <v>22</v>
      </c>
      <c r="C283">
        <v>49</v>
      </c>
      <c r="D283">
        <v>67</v>
      </c>
      <c r="E283">
        <v>85</v>
      </c>
      <c r="F283">
        <v>94</v>
      </c>
      <c r="G283">
        <v>101</v>
      </c>
      <c r="H283">
        <v>107</v>
      </c>
      <c r="I283">
        <v>113</v>
      </c>
      <c r="J283">
        <v>118</v>
      </c>
      <c r="K283">
        <v>124</v>
      </c>
      <c r="L283">
        <v>130</v>
      </c>
      <c r="M283">
        <v>136</v>
      </c>
      <c r="N283">
        <v>142</v>
      </c>
      <c r="O283">
        <v>148</v>
      </c>
      <c r="P283">
        <v>154</v>
      </c>
      <c r="Q283">
        <v>157</v>
      </c>
      <c r="R283">
        <v>159</v>
      </c>
      <c r="S283">
        <v>160</v>
      </c>
      <c r="T283">
        <v>161</v>
      </c>
      <c r="U283">
        <v>161</v>
      </c>
      <c r="V283">
        <v>161</v>
      </c>
      <c r="W283">
        <f>wzrost[[#This Row],[19lat]]-wzrost[[#This Row],[dlugosc_ur]]</f>
        <v>112</v>
      </c>
      <c r="X283">
        <f>wzrost[[#This Row],[19lat]]-wzrost[[#This Row],[15lat]]</f>
        <v>2</v>
      </c>
      <c r="Y283">
        <f>IF(wzrost[[#This Row],[1rok]]&lt;=5,IF(wzrost[[#This Row],[plec]]="ch",1,0),0)</f>
        <v>0</v>
      </c>
      <c r="Z283" s="1"/>
      <c r="AA283" s="1"/>
      <c r="AB283" s="1" t="e">
        <f>_xlfn.PERCENTILE.INC(wzrost[1rok],5)</f>
        <v>#NUM!</v>
      </c>
      <c r="BC283" s="8">
        <v>54</v>
      </c>
      <c r="BD283" s="8">
        <v>75</v>
      </c>
      <c r="BE283" s="8">
        <v>88</v>
      </c>
      <c r="BF283" s="8">
        <v>97</v>
      </c>
      <c r="BG283" s="8">
        <v>104</v>
      </c>
      <c r="BH283" s="8">
        <v>111</v>
      </c>
      <c r="BI283" s="8">
        <v>117</v>
      </c>
      <c r="BJ283" s="8">
        <v>123</v>
      </c>
      <c r="BK283" s="8">
        <v>129</v>
      </c>
      <c r="BL283" s="8">
        <v>134</v>
      </c>
      <c r="BM283" s="8">
        <v>140</v>
      </c>
      <c r="BN283" s="8">
        <v>145</v>
      </c>
      <c r="BO283" s="8">
        <v>151</v>
      </c>
      <c r="BP283" s="8">
        <v>158</v>
      </c>
      <c r="BQ283" s="8">
        <v>165</v>
      </c>
      <c r="BR283" s="8">
        <v>171</v>
      </c>
      <c r="BS283" s="8">
        <v>175</v>
      </c>
      <c r="BT283" s="8">
        <v>178</v>
      </c>
      <c r="BU283" s="8">
        <v>178</v>
      </c>
      <c r="BV283" s="8">
        <v>179</v>
      </c>
      <c r="BW283" s="9">
        <v>125</v>
      </c>
      <c r="BX283" s="11">
        <f t="shared" si="84"/>
        <v>21</v>
      </c>
      <c r="BY283" s="11">
        <f t="shared" si="85"/>
        <v>13</v>
      </c>
      <c r="BZ283" s="11">
        <f t="shared" si="86"/>
        <v>9</v>
      </c>
      <c r="CA283" s="11">
        <f t="shared" si="87"/>
        <v>7</v>
      </c>
      <c r="CB283" s="11">
        <f t="shared" si="88"/>
        <v>7</v>
      </c>
      <c r="CC283" s="11">
        <f t="shared" si="89"/>
        <v>6</v>
      </c>
      <c r="CD283" s="11">
        <f t="shared" si="90"/>
        <v>6</v>
      </c>
      <c r="CE283" s="11">
        <f t="shared" si="91"/>
        <v>6</v>
      </c>
      <c r="CF283" s="11">
        <f t="shared" si="92"/>
        <v>5</v>
      </c>
      <c r="CG283" s="11">
        <f t="shared" si="93"/>
        <v>6</v>
      </c>
      <c r="CH283" s="11">
        <f t="shared" si="94"/>
        <v>5</v>
      </c>
      <c r="CI283" s="11">
        <f t="shared" si="95"/>
        <v>6</v>
      </c>
      <c r="CJ283" s="11">
        <f t="shared" si="96"/>
        <v>7</v>
      </c>
      <c r="CK283" s="11">
        <f t="shared" si="97"/>
        <v>7</v>
      </c>
      <c r="CL283" s="11">
        <f t="shared" si="98"/>
        <v>6</v>
      </c>
      <c r="CM283" s="11">
        <f t="shared" si="99"/>
        <v>4</v>
      </c>
      <c r="CN283" s="11">
        <f t="shared" si="100"/>
        <v>3</v>
      </c>
      <c r="CO283" s="11">
        <f t="shared" si="101"/>
        <v>0</v>
      </c>
      <c r="CP283" s="11">
        <f t="shared" si="102"/>
        <v>1</v>
      </c>
      <c r="CS283" s="8">
        <v>54</v>
      </c>
      <c r="CT283" s="8">
        <v>74</v>
      </c>
      <c r="CU283" s="8">
        <v>88</v>
      </c>
      <c r="CV283" s="8">
        <v>98</v>
      </c>
      <c r="CW283" s="8">
        <v>106</v>
      </c>
      <c r="CX283" s="8">
        <v>113</v>
      </c>
      <c r="CY283" s="8">
        <v>119</v>
      </c>
      <c r="CZ283" s="8">
        <v>125</v>
      </c>
      <c r="DA283" s="8">
        <v>131</v>
      </c>
      <c r="DB283" s="8">
        <v>137</v>
      </c>
      <c r="DC283" s="8">
        <v>143</v>
      </c>
      <c r="DD283" s="8">
        <v>150</v>
      </c>
      <c r="DE283" s="8">
        <v>156</v>
      </c>
      <c r="DF283" s="8">
        <v>161</v>
      </c>
      <c r="DG283" s="8">
        <v>165</v>
      </c>
      <c r="DH283" s="8">
        <v>167</v>
      </c>
      <c r="DI283" s="8">
        <v>168</v>
      </c>
      <c r="DJ283" s="8">
        <v>168</v>
      </c>
      <c r="DK283" s="8">
        <v>168</v>
      </c>
      <c r="DL283" s="8">
        <v>168</v>
      </c>
      <c r="DM283" s="8">
        <v>114</v>
      </c>
      <c r="DN283" s="6">
        <f>Tabela2[[#This Row],[1rok]]-Tabela2[[#This Row],[dlugosc_ur]]</f>
        <v>20</v>
      </c>
      <c r="DO283" s="14">
        <f>Tabela2[[#This Row],[2lata]]-Tabela2[[#This Row],[1rok]]</f>
        <v>14</v>
      </c>
      <c r="DP283" s="14">
        <f>Tabela2[[#This Row],[3lata]]-Tabela2[[#This Row],[2lata]]</f>
        <v>10</v>
      </c>
      <c r="DQ283" s="14">
        <f>Tabela2[[#This Row],[4lata]]-Tabela2[[#This Row],[3lata]]</f>
        <v>8</v>
      </c>
      <c r="DR283" s="14">
        <f>Tabela2[[#This Row],[5lat]]-Tabela2[[#This Row],[4lata]]</f>
        <v>7</v>
      </c>
      <c r="DS283" s="14">
        <f>Tabela2[[#This Row],[6lat]]-Tabela2[[#This Row],[5lat]]</f>
        <v>6</v>
      </c>
      <c r="DT283" s="14">
        <f>Tabela2[[#This Row],[7lat]]-Tabela2[[#This Row],[6lat]]</f>
        <v>6</v>
      </c>
      <c r="DU283" s="14">
        <f>Tabela2[[#This Row],[8lat]]-Tabela2[[#This Row],[7lat]]</f>
        <v>6</v>
      </c>
      <c r="DV283" s="14">
        <f>Tabela2[[#This Row],[9lat]]-Tabela2[[#This Row],[8lat]]</f>
        <v>6</v>
      </c>
      <c r="DW283" s="14">
        <f>Tabela2[[#This Row],[10lat]]-Tabela2[[#This Row],[9lat]]</f>
        <v>6</v>
      </c>
      <c r="DX283" s="14">
        <f>Tabela2[[#This Row],[11lat]]-Tabela2[[#This Row],[10lat]]</f>
        <v>7</v>
      </c>
      <c r="DY283" s="14">
        <f>Tabela2[[#This Row],[12lat]]-Tabela2[[#This Row],[11lat]]</f>
        <v>6</v>
      </c>
      <c r="DZ283" s="14">
        <f>Tabela2[[#This Row],[13lat]]-Tabela2[[#This Row],[12lat]]</f>
        <v>5</v>
      </c>
      <c r="EA283" s="14">
        <f>Tabela2[[#This Row],[14lat]]-Tabela2[[#This Row],[13lat]]</f>
        <v>4</v>
      </c>
      <c r="EB283" s="14">
        <f>Tabela2[[#This Row],[15lat]]-Tabela2[[#This Row],[14lat]]</f>
        <v>2</v>
      </c>
      <c r="EC283" s="14">
        <f>Tabela2[[#This Row],[16lat]]-Tabela2[[#This Row],[15lat]]</f>
        <v>1</v>
      </c>
      <c r="ED283" s="14">
        <f>Tabela2[[#This Row],[17 lat]]-Tabela2[[#This Row],[16lat]]</f>
        <v>0</v>
      </c>
      <c r="EE283" s="14">
        <f>Tabela2[[#This Row],[18lat]]-Tabela2[[#This Row],[17 lat]]</f>
        <v>0</v>
      </c>
      <c r="EF283" s="14">
        <f>Tabela2[[#This Row],[19lat]]-Tabela2[[#This Row],[18lat]]</f>
        <v>0</v>
      </c>
    </row>
    <row r="284" spans="1:136" x14ac:dyDescent="0.25">
      <c r="A284">
        <v>715</v>
      </c>
      <c r="B284" s="1" t="s">
        <v>22</v>
      </c>
      <c r="C284">
        <v>49</v>
      </c>
      <c r="D284">
        <v>67</v>
      </c>
      <c r="E284">
        <v>84</v>
      </c>
      <c r="F284">
        <v>93</v>
      </c>
      <c r="G284">
        <v>101</v>
      </c>
      <c r="H284">
        <v>107</v>
      </c>
      <c r="I284">
        <v>113</v>
      </c>
      <c r="J284">
        <v>118</v>
      </c>
      <c r="K284">
        <v>124</v>
      </c>
      <c r="L284">
        <v>130</v>
      </c>
      <c r="M284">
        <v>136</v>
      </c>
      <c r="N284">
        <v>142</v>
      </c>
      <c r="O284">
        <v>148</v>
      </c>
      <c r="P284">
        <v>153</v>
      </c>
      <c r="Q284">
        <v>157</v>
      </c>
      <c r="R284">
        <v>159</v>
      </c>
      <c r="S284">
        <v>160</v>
      </c>
      <c r="T284">
        <v>160</v>
      </c>
      <c r="U284">
        <v>161</v>
      </c>
      <c r="V284">
        <v>161</v>
      </c>
      <c r="W284">
        <f>wzrost[[#This Row],[19lat]]-wzrost[[#This Row],[dlugosc_ur]]</f>
        <v>112</v>
      </c>
      <c r="X284">
        <f>wzrost[[#This Row],[19lat]]-wzrost[[#This Row],[15lat]]</f>
        <v>2</v>
      </c>
      <c r="Y284">
        <f>IF(wzrost[[#This Row],[1rok]]&lt;=5,IF(wzrost[[#This Row],[plec]]="ch",1,0),0)</f>
        <v>0</v>
      </c>
      <c r="Z284" s="1"/>
      <c r="AA284" s="1"/>
      <c r="AB284" s="1" t="e">
        <f>_xlfn.PERCENTILE.INC(wzrost[1rok],5)</f>
        <v>#NUM!</v>
      </c>
      <c r="BC284" s="6">
        <v>54</v>
      </c>
      <c r="BD284" s="6">
        <v>75</v>
      </c>
      <c r="BE284" s="6">
        <v>88</v>
      </c>
      <c r="BF284" s="6">
        <v>97</v>
      </c>
      <c r="BG284" s="6">
        <v>104</v>
      </c>
      <c r="BH284" s="6">
        <v>111</v>
      </c>
      <c r="BI284" s="6">
        <v>117</v>
      </c>
      <c r="BJ284" s="6">
        <v>123</v>
      </c>
      <c r="BK284" s="6">
        <v>129</v>
      </c>
      <c r="BL284" s="6">
        <v>134</v>
      </c>
      <c r="BM284" s="6">
        <v>139</v>
      </c>
      <c r="BN284" s="6">
        <v>145</v>
      </c>
      <c r="BO284" s="6">
        <v>151</v>
      </c>
      <c r="BP284" s="6">
        <v>158</v>
      </c>
      <c r="BQ284" s="6">
        <v>165</v>
      </c>
      <c r="BR284" s="6">
        <v>171</v>
      </c>
      <c r="BS284" s="6">
        <v>175</v>
      </c>
      <c r="BT284" s="6">
        <v>177</v>
      </c>
      <c r="BU284" s="6">
        <v>178</v>
      </c>
      <c r="BV284" s="6">
        <v>179</v>
      </c>
      <c r="BW284" s="7">
        <v>125</v>
      </c>
      <c r="BX284" s="11">
        <f t="shared" si="84"/>
        <v>21</v>
      </c>
      <c r="BY284" s="11">
        <f t="shared" si="85"/>
        <v>13</v>
      </c>
      <c r="BZ284" s="11">
        <f t="shared" si="86"/>
        <v>9</v>
      </c>
      <c r="CA284" s="11">
        <f t="shared" si="87"/>
        <v>7</v>
      </c>
      <c r="CB284" s="11">
        <f t="shared" si="88"/>
        <v>7</v>
      </c>
      <c r="CC284" s="11">
        <f t="shared" si="89"/>
        <v>6</v>
      </c>
      <c r="CD284" s="11">
        <f t="shared" si="90"/>
        <v>6</v>
      </c>
      <c r="CE284" s="11">
        <f t="shared" si="91"/>
        <v>6</v>
      </c>
      <c r="CF284" s="11">
        <f t="shared" si="92"/>
        <v>5</v>
      </c>
      <c r="CG284" s="11">
        <f t="shared" si="93"/>
        <v>5</v>
      </c>
      <c r="CH284" s="11">
        <f t="shared" si="94"/>
        <v>6</v>
      </c>
      <c r="CI284" s="11">
        <f t="shared" si="95"/>
        <v>6</v>
      </c>
      <c r="CJ284" s="11">
        <f t="shared" si="96"/>
        <v>7</v>
      </c>
      <c r="CK284" s="11">
        <f t="shared" si="97"/>
        <v>7</v>
      </c>
      <c r="CL284" s="11">
        <f t="shared" si="98"/>
        <v>6</v>
      </c>
      <c r="CM284" s="11">
        <f t="shared" si="99"/>
        <v>4</v>
      </c>
      <c r="CN284" s="11">
        <f t="shared" si="100"/>
        <v>2</v>
      </c>
      <c r="CO284" s="11">
        <f t="shared" si="101"/>
        <v>1</v>
      </c>
      <c r="CP284" s="11">
        <f t="shared" si="102"/>
        <v>1</v>
      </c>
      <c r="CS284" s="6">
        <v>50</v>
      </c>
      <c r="CT284" s="6">
        <v>68</v>
      </c>
      <c r="CU284" s="6">
        <v>86</v>
      </c>
      <c r="CV284" s="6">
        <v>95</v>
      </c>
      <c r="CW284" s="6">
        <v>103</v>
      </c>
      <c r="CX284" s="6">
        <v>110</v>
      </c>
      <c r="CY284" s="6">
        <v>116</v>
      </c>
      <c r="CZ284" s="6">
        <v>121</v>
      </c>
      <c r="DA284" s="6">
        <v>127</v>
      </c>
      <c r="DB284" s="6">
        <v>133</v>
      </c>
      <c r="DC284" s="6">
        <v>139</v>
      </c>
      <c r="DD284" s="6">
        <v>145</v>
      </c>
      <c r="DE284" s="6">
        <v>152</v>
      </c>
      <c r="DF284" s="6">
        <v>157</v>
      </c>
      <c r="DG284" s="6">
        <v>160</v>
      </c>
      <c r="DH284" s="6">
        <v>162</v>
      </c>
      <c r="DI284" s="6">
        <v>163</v>
      </c>
      <c r="DJ284" s="6">
        <v>163</v>
      </c>
      <c r="DK284" s="6">
        <v>164</v>
      </c>
      <c r="DL284" s="6">
        <v>164</v>
      </c>
      <c r="DM284" s="6">
        <v>114</v>
      </c>
      <c r="DN284" s="6">
        <f>Tabela2[[#This Row],[1rok]]-Tabela2[[#This Row],[dlugosc_ur]]</f>
        <v>18</v>
      </c>
      <c r="DO284" s="14">
        <f>Tabela2[[#This Row],[2lata]]-Tabela2[[#This Row],[1rok]]</f>
        <v>18</v>
      </c>
      <c r="DP284" s="14">
        <f>Tabela2[[#This Row],[3lata]]-Tabela2[[#This Row],[2lata]]</f>
        <v>9</v>
      </c>
      <c r="DQ284" s="14">
        <f>Tabela2[[#This Row],[4lata]]-Tabela2[[#This Row],[3lata]]</f>
        <v>8</v>
      </c>
      <c r="DR284" s="14">
        <f>Tabela2[[#This Row],[5lat]]-Tabela2[[#This Row],[4lata]]</f>
        <v>7</v>
      </c>
      <c r="DS284" s="14">
        <f>Tabela2[[#This Row],[6lat]]-Tabela2[[#This Row],[5lat]]</f>
        <v>6</v>
      </c>
      <c r="DT284" s="14">
        <f>Tabela2[[#This Row],[7lat]]-Tabela2[[#This Row],[6lat]]</f>
        <v>5</v>
      </c>
      <c r="DU284" s="14">
        <f>Tabela2[[#This Row],[8lat]]-Tabela2[[#This Row],[7lat]]</f>
        <v>6</v>
      </c>
      <c r="DV284" s="14">
        <f>Tabela2[[#This Row],[9lat]]-Tabela2[[#This Row],[8lat]]</f>
        <v>6</v>
      </c>
      <c r="DW284" s="14">
        <f>Tabela2[[#This Row],[10lat]]-Tabela2[[#This Row],[9lat]]</f>
        <v>6</v>
      </c>
      <c r="DX284" s="14">
        <f>Tabela2[[#This Row],[11lat]]-Tabela2[[#This Row],[10lat]]</f>
        <v>6</v>
      </c>
      <c r="DY284" s="14">
        <f>Tabela2[[#This Row],[12lat]]-Tabela2[[#This Row],[11lat]]</f>
        <v>7</v>
      </c>
      <c r="DZ284" s="14">
        <f>Tabela2[[#This Row],[13lat]]-Tabela2[[#This Row],[12lat]]</f>
        <v>5</v>
      </c>
      <c r="EA284" s="14">
        <f>Tabela2[[#This Row],[14lat]]-Tabela2[[#This Row],[13lat]]</f>
        <v>3</v>
      </c>
      <c r="EB284" s="14">
        <f>Tabela2[[#This Row],[15lat]]-Tabela2[[#This Row],[14lat]]</f>
        <v>2</v>
      </c>
      <c r="EC284" s="14">
        <f>Tabela2[[#This Row],[16lat]]-Tabela2[[#This Row],[15lat]]</f>
        <v>1</v>
      </c>
      <c r="ED284" s="14">
        <f>Tabela2[[#This Row],[17 lat]]-Tabela2[[#This Row],[16lat]]</f>
        <v>0</v>
      </c>
      <c r="EE284" s="14">
        <f>Tabela2[[#This Row],[18lat]]-Tabela2[[#This Row],[17 lat]]</f>
        <v>1</v>
      </c>
      <c r="EF284" s="14">
        <f>Tabela2[[#This Row],[19lat]]-Tabela2[[#This Row],[18lat]]</f>
        <v>0</v>
      </c>
    </row>
    <row r="285" spans="1:136" x14ac:dyDescent="0.25">
      <c r="A285">
        <v>726</v>
      </c>
      <c r="B285" s="1" t="s">
        <v>22</v>
      </c>
      <c r="C285">
        <v>53</v>
      </c>
      <c r="D285">
        <v>71</v>
      </c>
      <c r="E285">
        <v>87</v>
      </c>
      <c r="F285">
        <v>96</v>
      </c>
      <c r="G285">
        <v>104</v>
      </c>
      <c r="H285">
        <v>111</v>
      </c>
      <c r="I285">
        <v>116</v>
      </c>
      <c r="J285">
        <v>122</v>
      </c>
      <c r="K285">
        <v>128</v>
      </c>
      <c r="L285">
        <v>134</v>
      </c>
      <c r="M285">
        <v>140</v>
      </c>
      <c r="N285">
        <v>147</v>
      </c>
      <c r="O285">
        <v>153</v>
      </c>
      <c r="P285">
        <v>158</v>
      </c>
      <c r="Q285">
        <v>162</v>
      </c>
      <c r="R285">
        <v>164</v>
      </c>
      <c r="S285">
        <v>165</v>
      </c>
      <c r="T285">
        <v>165</v>
      </c>
      <c r="U285">
        <v>165</v>
      </c>
      <c r="V285">
        <v>165</v>
      </c>
      <c r="W285">
        <f>wzrost[[#This Row],[19lat]]-wzrost[[#This Row],[dlugosc_ur]]</f>
        <v>112</v>
      </c>
      <c r="X285">
        <f>wzrost[[#This Row],[19lat]]-wzrost[[#This Row],[15lat]]</f>
        <v>1</v>
      </c>
      <c r="Y285">
        <f>IF(wzrost[[#This Row],[1rok]]&lt;=5,IF(wzrost[[#This Row],[plec]]="ch",1,0),0)</f>
        <v>0</v>
      </c>
      <c r="Z285" s="1"/>
      <c r="AA285" s="1"/>
      <c r="AB285" s="1" t="e">
        <f>_xlfn.PERCENTILE.INC(wzrost[1rok],5)</f>
        <v>#NUM!</v>
      </c>
      <c r="BC285" s="8">
        <v>54</v>
      </c>
      <c r="BD285" s="8">
        <v>75</v>
      </c>
      <c r="BE285" s="8">
        <v>88</v>
      </c>
      <c r="BF285" s="8">
        <v>97</v>
      </c>
      <c r="BG285" s="8">
        <v>104</v>
      </c>
      <c r="BH285" s="8">
        <v>111</v>
      </c>
      <c r="BI285" s="8">
        <v>117</v>
      </c>
      <c r="BJ285" s="8">
        <v>123</v>
      </c>
      <c r="BK285" s="8">
        <v>129</v>
      </c>
      <c r="BL285" s="8">
        <v>134</v>
      </c>
      <c r="BM285" s="8">
        <v>139</v>
      </c>
      <c r="BN285" s="8">
        <v>145</v>
      </c>
      <c r="BO285" s="8">
        <v>151</v>
      </c>
      <c r="BP285" s="8">
        <v>158</v>
      </c>
      <c r="BQ285" s="8">
        <v>165</v>
      </c>
      <c r="BR285" s="8">
        <v>171</v>
      </c>
      <c r="BS285" s="8">
        <v>175</v>
      </c>
      <c r="BT285" s="8">
        <v>177</v>
      </c>
      <c r="BU285" s="8">
        <v>178</v>
      </c>
      <c r="BV285" s="8">
        <v>179</v>
      </c>
      <c r="BW285" s="9">
        <v>125</v>
      </c>
      <c r="BX285" s="11">
        <f t="shared" si="84"/>
        <v>21</v>
      </c>
      <c r="BY285" s="11">
        <f t="shared" si="85"/>
        <v>13</v>
      </c>
      <c r="BZ285" s="11">
        <f t="shared" si="86"/>
        <v>9</v>
      </c>
      <c r="CA285" s="11">
        <f t="shared" si="87"/>
        <v>7</v>
      </c>
      <c r="CB285" s="11">
        <f t="shared" si="88"/>
        <v>7</v>
      </c>
      <c r="CC285" s="11">
        <f t="shared" si="89"/>
        <v>6</v>
      </c>
      <c r="CD285" s="11">
        <f t="shared" si="90"/>
        <v>6</v>
      </c>
      <c r="CE285" s="11">
        <f t="shared" si="91"/>
        <v>6</v>
      </c>
      <c r="CF285" s="11">
        <f t="shared" si="92"/>
        <v>5</v>
      </c>
      <c r="CG285" s="11">
        <f t="shared" si="93"/>
        <v>5</v>
      </c>
      <c r="CH285" s="11">
        <f t="shared" si="94"/>
        <v>6</v>
      </c>
      <c r="CI285" s="11">
        <f t="shared" si="95"/>
        <v>6</v>
      </c>
      <c r="CJ285" s="11">
        <f t="shared" si="96"/>
        <v>7</v>
      </c>
      <c r="CK285" s="11">
        <f t="shared" si="97"/>
        <v>7</v>
      </c>
      <c r="CL285" s="11">
        <f t="shared" si="98"/>
        <v>6</v>
      </c>
      <c r="CM285" s="11">
        <f t="shared" si="99"/>
        <v>4</v>
      </c>
      <c r="CN285" s="11">
        <f t="shared" si="100"/>
        <v>2</v>
      </c>
      <c r="CO285" s="11">
        <f t="shared" si="101"/>
        <v>1</v>
      </c>
      <c r="CP285" s="11">
        <f t="shared" si="102"/>
        <v>1</v>
      </c>
      <c r="CS285" s="8">
        <v>54</v>
      </c>
      <c r="CT285" s="8">
        <v>72</v>
      </c>
      <c r="CU285" s="8">
        <v>88</v>
      </c>
      <c r="CV285" s="8">
        <v>97</v>
      </c>
      <c r="CW285" s="8">
        <v>105</v>
      </c>
      <c r="CX285" s="8">
        <v>112</v>
      </c>
      <c r="CY285" s="8">
        <v>118</v>
      </c>
      <c r="CZ285" s="8">
        <v>124</v>
      </c>
      <c r="DA285" s="8">
        <v>130</v>
      </c>
      <c r="DB285" s="8">
        <v>136</v>
      </c>
      <c r="DC285" s="8">
        <v>142</v>
      </c>
      <c r="DD285" s="8">
        <v>149</v>
      </c>
      <c r="DE285" s="8">
        <v>155</v>
      </c>
      <c r="DF285" s="8">
        <v>161</v>
      </c>
      <c r="DG285" s="8">
        <v>164</v>
      </c>
      <c r="DH285" s="8">
        <v>166</v>
      </c>
      <c r="DI285" s="8">
        <v>167</v>
      </c>
      <c r="DJ285" s="8">
        <v>167</v>
      </c>
      <c r="DK285" s="8">
        <v>167</v>
      </c>
      <c r="DL285" s="8">
        <v>168</v>
      </c>
      <c r="DM285" s="8">
        <v>114</v>
      </c>
      <c r="DN285" s="6">
        <f>Tabela2[[#This Row],[1rok]]-Tabela2[[#This Row],[dlugosc_ur]]</f>
        <v>18</v>
      </c>
      <c r="DO285" s="14">
        <f>Tabela2[[#This Row],[2lata]]-Tabela2[[#This Row],[1rok]]</f>
        <v>16</v>
      </c>
      <c r="DP285" s="14">
        <f>Tabela2[[#This Row],[3lata]]-Tabela2[[#This Row],[2lata]]</f>
        <v>9</v>
      </c>
      <c r="DQ285" s="14">
        <f>Tabela2[[#This Row],[4lata]]-Tabela2[[#This Row],[3lata]]</f>
        <v>8</v>
      </c>
      <c r="DR285" s="14">
        <f>Tabela2[[#This Row],[5lat]]-Tabela2[[#This Row],[4lata]]</f>
        <v>7</v>
      </c>
      <c r="DS285" s="14">
        <f>Tabela2[[#This Row],[6lat]]-Tabela2[[#This Row],[5lat]]</f>
        <v>6</v>
      </c>
      <c r="DT285" s="14">
        <f>Tabela2[[#This Row],[7lat]]-Tabela2[[#This Row],[6lat]]</f>
        <v>6</v>
      </c>
      <c r="DU285" s="14">
        <f>Tabela2[[#This Row],[8lat]]-Tabela2[[#This Row],[7lat]]</f>
        <v>6</v>
      </c>
      <c r="DV285" s="14">
        <f>Tabela2[[#This Row],[9lat]]-Tabela2[[#This Row],[8lat]]</f>
        <v>6</v>
      </c>
      <c r="DW285" s="14">
        <f>Tabela2[[#This Row],[10lat]]-Tabela2[[#This Row],[9lat]]</f>
        <v>6</v>
      </c>
      <c r="DX285" s="14">
        <f>Tabela2[[#This Row],[11lat]]-Tabela2[[#This Row],[10lat]]</f>
        <v>7</v>
      </c>
      <c r="DY285" s="14">
        <f>Tabela2[[#This Row],[12lat]]-Tabela2[[#This Row],[11lat]]</f>
        <v>6</v>
      </c>
      <c r="DZ285" s="14">
        <f>Tabela2[[#This Row],[13lat]]-Tabela2[[#This Row],[12lat]]</f>
        <v>6</v>
      </c>
      <c r="EA285" s="14">
        <f>Tabela2[[#This Row],[14lat]]-Tabela2[[#This Row],[13lat]]</f>
        <v>3</v>
      </c>
      <c r="EB285" s="14">
        <f>Tabela2[[#This Row],[15lat]]-Tabela2[[#This Row],[14lat]]</f>
        <v>2</v>
      </c>
      <c r="EC285" s="14">
        <f>Tabela2[[#This Row],[16lat]]-Tabela2[[#This Row],[15lat]]</f>
        <v>1</v>
      </c>
      <c r="ED285" s="14">
        <f>Tabela2[[#This Row],[17 lat]]-Tabela2[[#This Row],[16lat]]</f>
        <v>0</v>
      </c>
      <c r="EE285" s="14">
        <f>Tabela2[[#This Row],[18lat]]-Tabela2[[#This Row],[17 lat]]</f>
        <v>0</v>
      </c>
      <c r="EF285" s="14">
        <f>Tabela2[[#This Row],[19lat]]-Tabela2[[#This Row],[18lat]]</f>
        <v>1</v>
      </c>
    </row>
    <row r="286" spans="1:136" x14ac:dyDescent="0.25">
      <c r="A286">
        <v>735</v>
      </c>
      <c r="B286" s="1" t="s">
        <v>22</v>
      </c>
      <c r="C286">
        <v>49</v>
      </c>
      <c r="D286">
        <v>67</v>
      </c>
      <c r="E286">
        <v>85</v>
      </c>
      <c r="F286">
        <v>94</v>
      </c>
      <c r="G286">
        <v>101</v>
      </c>
      <c r="H286">
        <v>107</v>
      </c>
      <c r="I286">
        <v>113</v>
      </c>
      <c r="J286">
        <v>118</v>
      </c>
      <c r="K286">
        <v>124</v>
      </c>
      <c r="L286">
        <v>130</v>
      </c>
      <c r="M286">
        <v>136</v>
      </c>
      <c r="N286">
        <v>142</v>
      </c>
      <c r="O286">
        <v>148</v>
      </c>
      <c r="P286">
        <v>154</v>
      </c>
      <c r="Q286">
        <v>157</v>
      </c>
      <c r="R286">
        <v>159</v>
      </c>
      <c r="S286">
        <v>160</v>
      </c>
      <c r="T286">
        <v>161</v>
      </c>
      <c r="U286">
        <v>161</v>
      </c>
      <c r="V286">
        <v>161</v>
      </c>
      <c r="W286">
        <f>wzrost[[#This Row],[19lat]]-wzrost[[#This Row],[dlugosc_ur]]</f>
        <v>112</v>
      </c>
      <c r="X286">
        <f>wzrost[[#This Row],[19lat]]-wzrost[[#This Row],[15lat]]</f>
        <v>2</v>
      </c>
      <c r="Y286">
        <f>IF(wzrost[[#This Row],[1rok]]&lt;=5,IF(wzrost[[#This Row],[plec]]="ch",1,0),0)</f>
        <v>0</v>
      </c>
      <c r="Z286" s="1"/>
      <c r="AA286" s="1"/>
      <c r="AB286" s="1" t="e">
        <f>_xlfn.PERCENTILE.INC(wzrost[1rok],5)</f>
        <v>#NUM!</v>
      </c>
      <c r="BC286" s="6">
        <v>54</v>
      </c>
      <c r="BD286" s="6">
        <v>75</v>
      </c>
      <c r="BE286" s="6">
        <v>88</v>
      </c>
      <c r="BF286" s="6">
        <v>97</v>
      </c>
      <c r="BG286" s="6">
        <v>105</v>
      </c>
      <c r="BH286" s="6">
        <v>112</v>
      </c>
      <c r="BI286" s="6">
        <v>118</v>
      </c>
      <c r="BJ286" s="6">
        <v>123</v>
      </c>
      <c r="BK286" s="6">
        <v>129</v>
      </c>
      <c r="BL286" s="6">
        <v>135</v>
      </c>
      <c r="BM286" s="6">
        <v>140</v>
      </c>
      <c r="BN286" s="6">
        <v>145</v>
      </c>
      <c r="BO286" s="6">
        <v>151</v>
      </c>
      <c r="BP286" s="6">
        <v>158</v>
      </c>
      <c r="BQ286" s="6">
        <v>166</v>
      </c>
      <c r="BR286" s="6">
        <v>172</v>
      </c>
      <c r="BS286" s="6">
        <v>176</v>
      </c>
      <c r="BT286" s="6">
        <v>178</v>
      </c>
      <c r="BU286" s="6">
        <v>179</v>
      </c>
      <c r="BV286" s="6">
        <v>179</v>
      </c>
      <c r="BW286" s="7">
        <v>125</v>
      </c>
      <c r="BX286" s="11">
        <f t="shared" si="84"/>
        <v>21</v>
      </c>
      <c r="BY286" s="11">
        <f t="shared" si="85"/>
        <v>13</v>
      </c>
      <c r="BZ286" s="11">
        <f t="shared" si="86"/>
        <v>9</v>
      </c>
      <c r="CA286" s="11">
        <f t="shared" si="87"/>
        <v>8</v>
      </c>
      <c r="CB286" s="11">
        <f t="shared" si="88"/>
        <v>7</v>
      </c>
      <c r="CC286" s="11">
        <f t="shared" si="89"/>
        <v>6</v>
      </c>
      <c r="CD286" s="11">
        <f t="shared" si="90"/>
        <v>5</v>
      </c>
      <c r="CE286" s="11">
        <f t="shared" si="91"/>
        <v>6</v>
      </c>
      <c r="CF286" s="11">
        <f t="shared" si="92"/>
        <v>6</v>
      </c>
      <c r="CG286" s="11">
        <f t="shared" si="93"/>
        <v>5</v>
      </c>
      <c r="CH286" s="11">
        <f t="shared" si="94"/>
        <v>5</v>
      </c>
      <c r="CI286" s="11">
        <f t="shared" si="95"/>
        <v>6</v>
      </c>
      <c r="CJ286" s="11">
        <f t="shared" si="96"/>
        <v>7</v>
      </c>
      <c r="CK286" s="11">
        <f t="shared" si="97"/>
        <v>8</v>
      </c>
      <c r="CL286" s="11">
        <f t="shared" si="98"/>
        <v>6</v>
      </c>
      <c r="CM286" s="11">
        <f t="shared" si="99"/>
        <v>4</v>
      </c>
      <c r="CN286" s="11">
        <f t="shared" si="100"/>
        <v>2</v>
      </c>
      <c r="CO286" s="11">
        <f t="shared" si="101"/>
        <v>1</v>
      </c>
      <c r="CP286" s="11">
        <f t="shared" si="102"/>
        <v>0</v>
      </c>
      <c r="CS286" s="6">
        <v>52</v>
      </c>
      <c r="CT286" s="6">
        <v>70</v>
      </c>
      <c r="CU286" s="6">
        <v>87</v>
      </c>
      <c r="CV286" s="6">
        <v>97</v>
      </c>
      <c r="CW286" s="6">
        <v>105</v>
      </c>
      <c r="CX286" s="6">
        <v>111</v>
      </c>
      <c r="CY286" s="6">
        <v>117</v>
      </c>
      <c r="CZ286" s="6">
        <v>123</v>
      </c>
      <c r="DA286" s="6">
        <v>129</v>
      </c>
      <c r="DB286" s="6">
        <v>135</v>
      </c>
      <c r="DC286" s="6">
        <v>141</v>
      </c>
      <c r="DD286" s="6">
        <v>148</v>
      </c>
      <c r="DE286" s="6">
        <v>154</v>
      </c>
      <c r="DF286" s="6">
        <v>159</v>
      </c>
      <c r="DG286" s="6">
        <v>163</v>
      </c>
      <c r="DH286" s="6">
        <v>165</v>
      </c>
      <c r="DI286" s="6">
        <v>165</v>
      </c>
      <c r="DJ286" s="6">
        <v>166</v>
      </c>
      <c r="DK286" s="6">
        <v>166</v>
      </c>
      <c r="DL286" s="6">
        <v>166</v>
      </c>
      <c r="DM286" s="6">
        <v>114</v>
      </c>
      <c r="DN286" s="6">
        <f>Tabela2[[#This Row],[1rok]]-Tabela2[[#This Row],[dlugosc_ur]]</f>
        <v>18</v>
      </c>
      <c r="DO286" s="14">
        <f>Tabela2[[#This Row],[2lata]]-Tabela2[[#This Row],[1rok]]</f>
        <v>17</v>
      </c>
      <c r="DP286" s="14">
        <f>Tabela2[[#This Row],[3lata]]-Tabela2[[#This Row],[2lata]]</f>
        <v>10</v>
      </c>
      <c r="DQ286" s="14">
        <f>Tabela2[[#This Row],[4lata]]-Tabela2[[#This Row],[3lata]]</f>
        <v>8</v>
      </c>
      <c r="DR286" s="14">
        <f>Tabela2[[#This Row],[5lat]]-Tabela2[[#This Row],[4lata]]</f>
        <v>6</v>
      </c>
      <c r="DS286" s="14">
        <f>Tabela2[[#This Row],[6lat]]-Tabela2[[#This Row],[5lat]]</f>
        <v>6</v>
      </c>
      <c r="DT286" s="14">
        <f>Tabela2[[#This Row],[7lat]]-Tabela2[[#This Row],[6lat]]</f>
        <v>6</v>
      </c>
      <c r="DU286" s="14">
        <f>Tabela2[[#This Row],[8lat]]-Tabela2[[#This Row],[7lat]]</f>
        <v>6</v>
      </c>
      <c r="DV286" s="14">
        <f>Tabela2[[#This Row],[9lat]]-Tabela2[[#This Row],[8lat]]</f>
        <v>6</v>
      </c>
      <c r="DW286" s="14">
        <f>Tabela2[[#This Row],[10lat]]-Tabela2[[#This Row],[9lat]]</f>
        <v>6</v>
      </c>
      <c r="DX286" s="14">
        <f>Tabela2[[#This Row],[11lat]]-Tabela2[[#This Row],[10lat]]</f>
        <v>7</v>
      </c>
      <c r="DY286" s="14">
        <f>Tabela2[[#This Row],[12lat]]-Tabela2[[#This Row],[11lat]]</f>
        <v>6</v>
      </c>
      <c r="DZ286" s="14">
        <f>Tabela2[[#This Row],[13lat]]-Tabela2[[#This Row],[12lat]]</f>
        <v>5</v>
      </c>
      <c r="EA286" s="14">
        <f>Tabela2[[#This Row],[14lat]]-Tabela2[[#This Row],[13lat]]</f>
        <v>4</v>
      </c>
      <c r="EB286" s="14">
        <f>Tabela2[[#This Row],[15lat]]-Tabela2[[#This Row],[14lat]]</f>
        <v>2</v>
      </c>
      <c r="EC286" s="14">
        <f>Tabela2[[#This Row],[16lat]]-Tabela2[[#This Row],[15lat]]</f>
        <v>0</v>
      </c>
      <c r="ED286" s="14">
        <f>Tabela2[[#This Row],[17 lat]]-Tabela2[[#This Row],[16lat]]</f>
        <v>1</v>
      </c>
      <c r="EE286" s="14">
        <f>Tabela2[[#This Row],[18lat]]-Tabela2[[#This Row],[17 lat]]</f>
        <v>0</v>
      </c>
      <c r="EF286" s="14">
        <f>Tabela2[[#This Row],[19lat]]-Tabela2[[#This Row],[18lat]]</f>
        <v>0</v>
      </c>
    </row>
    <row r="287" spans="1:136" x14ac:dyDescent="0.25">
      <c r="A287">
        <v>769</v>
      </c>
      <c r="B287" s="1" t="s">
        <v>22</v>
      </c>
      <c r="C287">
        <v>49</v>
      </c>
      <c r="D287">
        <v>67</v>
      </c>
      <c r="E287">
        <v>85</v>
      </c>
      <c r="F287">
        <v>94</v>
      </c>
      <c r="G287">
        <v>101</v>
      </c>
      <c r="H287">
        <v>108</v>
      </c>
      <c r="I287">
        <v>113</v>
      </c>
      <c r="J287">
        <v>119</v>
      </c>
      <c r="K287">
        <v>124</v>
      </c>
      <c r="L287">
        <v>130</v>
      </c>
      <c r="M287">
        <v>136</v>
      </c>
      <c r="N287">
        <v>143</v>
      </c>
      <c r="O287">
        <v>149</v>
      </c>
      <c r="P287">
        <v>154</v>
      </c>
      <c r="Q287">
        <v>158</v>
      </c>
      <c r="R287">
        <v>160</v>
      </c>
      <c r="S287">
        <v>161</v>
      </c>
      <c r="T287">
        <v>161</v>
      </c>
      <c r="U287">
        <v>161</v>
      </c>
      <c r="V287">
        <v>161</v>
      </c>
      <c r="W287">
        <f>wzrost[[#This Row],[19lat]]-wzrost[[#This Row],[dlugosc_ur]]</f>
        <v>112</v>
      </c>
      <c r="X287">
        <f>wzrost[[#This Row],[19lat]]-wzrost[[#This Row],[15lat]]</f>
        <v>1</v>
      </c>
      <c r="Y287">
        <f>IF(wzrost[[#This Row],[1rok]]&lt;=5,IF(wzrost[[#This Row],[plec]]="ch",1,0),0)</f>
        <v>0</v>
      </c>
      <c r="Z287" s="1"/>
      <c r="AA287" s="1"/>
      <c r="AB287" s="1" t="e">
        <f>_xlfn.PERCENTILE.INC(wzrost[1rok],5)</f>
        <v>#NUM!</v>
      </c>
      <c r="BC287" s="8">
        <v>58</v>
      </c>
      <c r="BD287" s="8">
        <v>78</v>
      </c>
      <c r="BE287" s="8">
        <v>90</v>
      </c>
      <c r="BF287" s="8">
        <v>99</v>
      </c>
      <c r="BG287" s="8">
        <v>107</v>
      </c>
      <c r="BH287" s="8">
        <v>114</v>
      </c>
      <c r="BI287" s="8">
        <v>120</v>
      </c>
      <c r="BJ287" s="8">
        <v>126</v>
      </c>
      <c r="BK287" s="8">
        <v>132</v>
      </c>
      <c r="BL287" s="8">
        <v>138</v>
      </c>
      <c r="BM287" s="8">
        <v>144</v>
      </c>
      <c r="BN287" s="8">
        <v>149</v>
      </c>
      <c r="BO287" s="8">
        <v>156</v>
      </c>
      <c r="BP287" s="8">
        <v>163</v>
      </c>
      <c r="BQ287" s="8">
        <v>170</v>
      </c>
      <c r="BR287" s="8">
        <v>176</v>
      </c>
      <c r="BS287" s="8">
        <v>180</v>
      </c>
      <c r="BT287" s="8">
        <v>182</v>
      </c>
      <c r="BU287" s="8">
        <v>183</v>
      </c>
      <c r="BV287" s="8">
        <v>183</v>
      </c>
      <c r="BW287" s="9">
        <v>125</v>
      </c>
      <c r="BX287" s="11">
        <f t="shared" si="84"/>
        <v>20</v>
      </c>
      <c r="BY287" s="11">
        <f t="shared" si="85"/>
        <v>12</v>
      </c>
      <c r="BZ287" s="11">
        <f t="shared" si="86"/>
        <v>9</v>
      </c>
      <c r="CA287" s="11">
        <f t="shared" si="87"/>
        <v>8</v>
      </c>
      <c r="CB287" s="11">
        <f t="shared" si="88"/>
        <v>7</v>
      </c>
      <c r="CC287" s="11">
        <f t="shared" si="89"/>
        <v>6</v>
      </c>
      <c r="CD287" s="11">
        <f t="shared" si="90"/>
        <v>6</v>
      </c>
      <c r="CE287" s="11">
        <f t="shared" si="91"/>
        <v>6</v>
      </c>
      <c r="CF287" s="11">
        <f t="shared" si="92"/>
        <v>6</v>
      </c>
      <c r="CG287" s="11">
        <f t="shared" si="93"/>
        <v>6</v>
      </c>
      <c r="CH287" s="11">
        <f t="shared" si="94"/>
        <v>5</v>
      </c>
      <c r="CI287" s="11">
        <f t="shared" si="95"/>
        <v>7</v>
      </c>
      <c r="CJ287" s="11">
        <f t="shared" si="96"/>
        <v>7</v>
      </c>
      <c r="CK287" s="11">
        <f t="shared" si="97"/>
        <v>7</v>
      </c>
      <c r="CL287" s="11">
        <f t="shared" si="98"/>
        <v>6</v>
      </c>
      <c r="CM287" s="11">
        <f t="shared" si="99"/>
        <v>4</v>
      </c>
      <c r="CN287" s="11">
        <f t="shared" si="100"/>
        <v>2</v>
      </c>
      <c r="CO287" s="11">
        <f t="shared" si="101"/>
        <v>1</v>
      </c>
      <c r="CP287" s="11">
        <f t="shared" si="102"/>
        <v>0</v>
      </c>
      <c r="CS287" s="8">
        <v>52</v>
      </c>
      <c r="CT287" s="8">
        <v>72</v>
      </c>
      <c r="CU287" s="8">
        <v>87</v>
      </c>
      <c r="CV287" s="8">
        <v>97</v>
      </c>
      <c r="CW287" s="8">
        <v>104</v>
      </c>
      <c r="CX287" s="8">
        <v>111</v>
      </c>
      <c r="CY287" s="8">
        <v>117</v>
      </c>
      <c r="CZ287" s="8">
        <v>123</v>
      </c>
      <c r="DA287" s="8">
        <v>129</v>
      </c>
      <c r="DB287" s="8">
        <v>135</v>
      </c>
      <c r="DC287" s="8">
        <v>141</v>
      </c>
      <c r="DD287" s="8">
        <v>147</v>
      </c>
      <c r="DE287" s="8">
        <v>154</v>
      </c>
      <c r="DF287" s="8">
        <v>159</v>
      </c>
      <c r="DG287" s="8">
        <v>163</v>
      </c>
      <c r="DH287" s="8">
        <v>164</v>
      </c>
      <c r="DI287" s="8">
        <v>165</v>
      </c>
      <c r="DJ287" s="8">
        <v>166</v>
      </c>
      <c r="DK287" s="8">
        <v>166</v>
      </c>
      <c r="DL287" s="8">
        <v>166</v>
      </c>
      <c r="DM287" s="8">
        <v>114</v>
      </c>
      <c r="DN287" s="6">
        <f>Tabela2[[#This Row],[1rok]]-Tabela2[[#This Row],[dlugosc_ur]]</f>
        <v>20</v>
      </c>
      <c r="DO287" s="14">
        <f>Tabela2[[#This Row],[2lata]]-Tabela2[[#This Row],[1rok]]</f>
        <v>15</v>
      </c>
      <c r="DP287" s="14">
        <f>Tabela2[[#This Row],[3lata]]-Tabela2[[#This Row],[2lata]]</f>
        <v>10</v>
      </c>
      <c r="DQ287" s="14">
        <f>Tabela2[[#This Row],[4lata]]-Tabela2[[#This Row],[3lata]]</f>
        <v>7</v>
      </c>
      <c r="DR287" s="14">
        <f>Tabela2[[#This Row],[5lat]]-Tabela2[[#This Row],[4lata]]</f>
        <v>7</v>
      </c>
      <c r="DS287" s="14">
        <f>Tabela2[[#This Row],[6lat]]-Tabela2[[#This Row],[5lat]]</f>
        <v>6</v>
      </c>
      <c r="DT287" s="14">
        <f>Tabela2[[#This Row],[7lat]]-Tabela2[[#This Row],[6lat]]</f>
        <v>6</v>
      </c>
      <c r="DU287" s="14">
        <f>Tabela2[[#This Row],[8lat]]-Tabela2[[#This Row],[7lat]]</f>
        <v>6</v>
      </c>
      <c r="DV287" s="14">
        <f>Tabela2[[#This Row],[9lat]]-Tabela2[[#This Row],[8lat]]</f>
        <v>6</v>
      </c>
      <c r="DW287" s="14">
        <f>Tabela2[[#This Row],[10lat]]-Tabela2[[#This Row],[9lat]]</f>
        <v>6</v>
      </c>
      <c r="DX287" s="14">
        <f>Tabela2[[#This Row],[11lat]]-Tabela2[[#This Row],[10lat]]</f>
        <v>6</v>
      </c>
      <c r="DY287" s="14">
        <f>Tabela2[[#This Row],[12lat]]-Tabela2[[#This Row],[11lat]]</f>
        <v>7</v>
      </c>
      <c r="DZ287" s="14">
        <f>Tabela2[[#This Row],[13lat]]-Tabela2[[#This Row],[12lat]]</f>
        <v>5</v>
      </c>
      <c r="EA287" s="14">
        <f>Tabela2[[#This Row],[14lat]]-Tabela2[[#This Row],[13lat]]</f>
        <v>4</v>
      </c>
      <c r="EB287" s="14">
        <f>Tabela2[[#This Row],[15lat]]-Tabela2[[#This Row],[14lat]]</f>
        <v>1</v>
      </c>
      <c r="EC287" s="14">
        <f>Tabela2[[#This Row],[16lat]]-Tabela2[[#This Row],[15lat]]</f>
        <v>1</v>
      </c>
      <c r="ED287" s="14">
        <f>Tabela2[[#This Row],[17 lat]]-Tabela2[[#This Row],[16lat]]</f>
        <v>1</v>
      </c>
      <c r="EE287" s="14">
        <f>Tabela2[[#This Row],[18lat]]-Tabela2[[#This Row],[17 lat]]</f>
        <v>0</v>
      </c>
      <c r="EF287" s="14">
        <f>Tabela2[[#This Row],[19lat]]-Tabela2[[#This Row],[18lat]]</f>
        <v>0</v>
      </c>
    </row>
    <row r="288" spans="1:136" x14ac:dyDescent="0.25">
      <c r="A288">
        <v>781</v>
      </c>
      <c r="B288" s="1" t="s">
        <v>22</v>
      </c>
      <c r="C288">
        <v>47</v>
      </c>
      <c r="D288">
        <v>66</v>
      </c>
      <c r="E288">
        <v>83</v>
      </c>
      <c r="F288">
        <v>92</v>
      </c>
      <c r="G288">
        <v>99</v>
      </c>
      <c r="H288">
        <v>106</v>
      </c>
      <c r="I288">
        <v>111</v>
      </c>
      <c r="J288">
        <v>117</v>
      </c>
      <c r="K288">
        <v>122</v>
      </c>
      <c r="L288">
        <v>128</v>
      </c>
      <c r="M288">
        <v>134</v>
      </c>
      <c r="N288">
        <v>140</v>
      </c>
      <c r="O288">
        <v>146</v>
      </c>
      <c r="P288">
        <v>151</v>
      </c>
      <c r="Q288">
        <v>155</v>
      </c>
      <c r="R288">
        <v>157</v>
      </c>
      <c r="S288">
        <v>158</v>
      </c>
      <c r="T288">
        <v>158</v>
      </c>
      <c r="U288">
        <v>158</v>
      </c>
      <c r="V288">
        <v>159</v>
      </c>
      <c r="W288">
        <f>wzrost[[#This Row],[19lat]]-wzrost[[#This Row],[dlugosc_ur]]</f>
        <v>112</v>
      </c>
      <c r="X288">
        <f>wzrost[[#This Row],[19lat]]-wzrost[[#This Row],[15lat]]</f>
        <v>2</v>
      </c>
      <c r="Y288">
        <f>IF(wzrost[[#This Row],[1rok]]&lt;=5,IF(wzrost[[#This Row],[plec]]="ch",1,0),0)</f>
        <v>0</v>
      </c>
      <c r="Z288" s="1"/>
      <c r="AA288" s="1"/>
      <c r="AB288" s="1" t="e">
        <f>_xlfn.PERCENTILE.INC(wzrost[1rok],5)</f>
        <v>#NUM!</v>
      </c>
      <c r="BC288" s="6">
        <v>57</v>
      </c>
      <c r="BD288" s="6">
        <v>78</v>
      </c>
      <c r="BE288" s="6">
        <v>90</v>
      </c>
      <c r="BF288" s="6">
        <v>99</v>
      </c>
      <c r="BG288" s="6">
        <v>106</v>
      </c>
      <c r="BH288" s="6">
        <v>113</v>
      </c>
      <c r="BI288" s="6">
        <v>119</v>
      </c>
      <c r="BJ288" s="6">
        <v>125</v>
      </c>
      <c r="BK288" s="6">
        <v>131</v>
      </c>
      <c r="BL288" s="6">
        <v>137</v>
      </c>
      <c r="BM288" s="6">
        <v>142</v>
      </c>
      <c r="BN288" s="6">
        <v>147</v>
      </c>
      <c r="BO288" s="6">
        <v>154</v>
      </c>
      <c r="BP288" s="6">
        <v>161</v>
      </c>
      <c r="BQ288" s="6">
        <v>168</v>
      </c>
      <c r="BR288" s="6">
        <v>174</v>
      </c>
      <c r="BS288" s="6">
        <v>178</v>
      </c>
      <c r="BT288" s="6">
        <v>181</v>
      </c>
      <c r="BU288" s="6">
        <v>181</v>
      </c>
      <c r="BV288" s="6">
        <v>182</v>
      </c>
      <c r="BW288" s="7">
        <v>125</v>
      </c>
      <c r="BX288" s="11">
        <f t="shared" si="84"/>
        <v>21</v>
      </c>
      <c r="BY288" s="11">
        <f t="shared" si="85"/>
        <v>12</v>
      </c>
      <c r="BZ288" s="11">
        <f t="shared" si="86"/>
        <v>9</v>
      </c>
      <c r="CA288" s="11">
        <f t="shared" si="87"/>
        <v>7</v>
      </c>
      <c r="CB288" s="11">
        <f t="shared" si="88"/>
        <v>7</v>
      </c>
      <c r="CC288" s="11">
        <f t="shared" si="89"/>
        <v>6</v>
      </c>
      <c r="CD288" s="11">
        <f t="shared" si="90"/>
        <v>6</v>
      </c>
      <c r="CE288" s="11">
        <f t="shared" si="91"/>
        <v>6</v>
      </c>
      <c r="CF288" s="11">
        <f t="shared" si="92"/>
        <v>6</v>
      </c>
      <c r="CG288" s="11">
        <f t="shared" si="93"/>
        <v>5</v>
      </c>
      <c r="CH288" s="11">
        <f t="shared" si="94"/>
        <v>5</v>
      </c>
      <c r="CI288" s="11">
        <f t="shared" si="95"/>
        <v>7</v>
      </c>
      <c r="CJ288" s="11">
        <f t="shared" si="96"/>
        <v>7</v>
      </c>
      <c r="CK288" s="11">
        <f t="shared" si="97"/>
        <v>7</v>
      </c>
      <c r="CL288" s="11">
        <f t="shared" si="98"/>
        <v>6</v>
      </c>
      <c r="CM288" s="11">
        <f t="shared" si="99"/>
        <v>4</v>
      </c>
      <c r="CN288" s="11">
        <f t="shared" si="100"/>
        <v>3</v>
      </c>
      <c r="CO288" s="11">
        <f t="shared" si="101"/>
        <v>0</v>
      </c>
      <c r="CP288" s="11">
        <f t="shared" si="102"/>
        <v>1</v>
      </c>
      <c r="CS288" s="6">
        <v>56</v>
      </c>
      <c r="CT288" s="6">
        <v>74</v>
      </c>
      <c r="CU288" s="6">
        <v>89</v>
      </c>
      <c r="CV288" s="6">
        <v>99</v>
      </c>
      <c r="CW288" s="6">
        <v>107</v>
      </c>
      <c r="CX288" s="6">
        <v>114</v>
      </c>
      <c r="CY288" s="6">
        <v>120</v>
      </c>
      <c r="CZ288" s="6">
        <v>126</v>
      </c>
      <c r="DA288" s="6">
        <v>132</v>
      </c>
      <c r="DB288" s="6">
        <v>138</v>
      </c>
      <c r="DC288" s="6">
        <v>144</v>
      </c>
      <c r="DD288" s="6">
        <v>151</v>
      </c>
      <c r="DE288" s="6">
        <v>158</v>
      </c>
      <c r="DF288" s="6">
        <v>163</v>
      </c>
      <c r="DG288" s="6">
        <v>167</v>
      </c>
      <c r="DH288" s="6">
        <v>169</v>
      </c>
      <c r="DI288" s="6">
        <v>169</v>
      </c>
      <c r="DJ288" s="6">
        <v>170</v>
      </c>
      <c r="DK288" s="6">
        <v>170</v>
      </c>
      <c r="DL288" s="6">
        <v>170</v>
      </c>
      <c r="DM288" s="6">
        <v>114</v>
      </c>
      <c r="DN288" s="6">
        <f>Tabela2[[#This Row],[1rok]]-Tabela2[[#This Row],[dlugosc_ur]]</f>
        <v>18</v>
      </c>
      <c r="DO288" s="14">
        <f>Tabela2[[#This Row],[2lata]]-Tabela2[[#This Row],[1rok]]</f>
        <v>15</v>
      </c>
      <c r="DP288" s="14">
        <f>Tabela2[[#This Row],[3lata]]-Tabela2[[#This Row],[2lata]]</f>
        <v>10</v>
      </c>
      <c r="DQ288" s="14">
        <f>Tabela2[[#This Row],[4lata]]-Tabela2[[#This Row],[3lata]]</f>
        <v>8</v>
      </c>
      <c r="DR288" s="14">
        <f>Tabela2[[#This Row],[5lat]]-Tabela2[[#This Row],[4lata]]</f>
        <v>7</v>
      </c>
      <c r="DS288" s="14">
        <f>Tabela2[[#This Row],[6lat]]-Tabela2[[#This Row],[5lat]]</f>
        <v>6</v>
      </c>
      <c r="DT288" s="14">
        <f>Tabela2[[#This Row],[7lat]]-Tabela2[[#This Row],[6lat]]</f>
        <v>6</v>
      </c>
      <c r="DU288" s="14">
        <f>Tabela2[[#This Row],[8lat]]-Tabela2[[#This Row],[7lat]]</f>
        <v>6</v>
      </c>
      <c r="DV288" s="14">
        <f>Tabela2[[#This Row],[9lat]]-Tabela2[[#This Row],[8lat]]</f>
        <v>6</v>
      </c>
      <c r="DW288" s="14">
        <f>Tabela2[[#This Row],[10lat]]-Tabela2[[#This Row],[9lat]]</f>
        <v>6</v>
      </c>
      <c r="DX288" s="14">
        <f>Tabela2[[#This Row],[11lat]]-Tabela2[[#This Row],[10lat]]</f>
        <v>7</v>
      </c>
      <c r="DY288" s="14">
        <f>Tabela2[[#This Row],[12lat]]-Tabela2[[#This Row],[11lat]]</f>
        <v>7</v>
      </c>
      <c r="DZ288" s="14">
        <f>Tabela2[[#This Row],[13lat]]-Tabela2[[#This Row],[12lat]]</f>
        <v>5</v>
      </c>
      <c r="EA288" s="14">
        <f>Tabela2[[#This Row],[14lat]]-Tabela2[[#This Row],[13lat]]</f>
        <v>4</v>
      </c>
      <c r="EB288" s="14">
        <f>Tabela2[[#This Row],[15lat]]-Tabela2[[#This Row],[14lat]]</f>
        <v>2</v>
      </c>
      <c r="EC288" s="14">
        <f>Tabela2[[#This Row],[16lat]]-Tabela2[[#This Row],[15lat]]</f>
        <v>0</v>
      </c>
      <c r="ED288" s="14">
        <f>Tabela2[[#This Row],[17 lat]]-Tabela2[[#This Row],[16lat]]</f>
        <v>1</v>
      </c>
      <c r="EE288" s="14">
        <f>Tabela2[[#This Row],[18lat]]-Tabela2[[#This Row],[17 lat]]</f>
        <v>0</v>
      </c>
      <c r="EF288" s="14">
        <f>Tabela2[[#This Row],[19lat]]-Tabela2[[#This Row],[18lat]]</f>
        <v>0</v>
      </c>
    </row>
    <row r="289" spans="1:136" x14ac:dyDescent="0.25">
      <c r="A289">
        <v>793</v>
      </c>
      <c r="B289" s="1" t="s">
        <v>22</v>
      </c>
      <c r="C289">
        <v>56</v>
      </c>
      <c r="D289">
        <v>73</v>
      </c>
      <c r="E289">
        <v>88</v>
      </c>
      <c r="F289">
        <v>98</v>
      </c>
      <c r="G289">
        <v>106</v>
      </c>
      <c r="H289">
        <v>112</v>
      </c>
      <c r="I289">
        <v>118</v>
      </c>
      <c r="J289">
        <v>124</v>
      </c>
      <c r="K289">
        <v>130</v>
      </c>
      <c r="L289">
        <v>136</v>
      </c>
      <c r="M289">
        <v>143</v>
      </c>
      <c r="N289">
        <v>149</v>
      </c>
      <c r="O289">
        <v>156</v>
      </c>
      <c r="P289">
        <v>161</v>
      </c>
      <c r="Q289">
        <v>165</v>
      </c>
      <c r="R289">
        <v>167</v>
      </c>
      <c r="S289">
        <v>167</v>
      </c>
      <c r="T289">
        <v>168</v>
      </c>
      <c r="U289">
        <v>168</v>
      </c>
      <c r="V289">
        <v>168</v>
      </c>
      <c r="W289">
        <f>wzrost[[#This Row],[19lat]]-wzrost[[#This Row],[dlugosc_ur]]</f>
        <v>112</v>
      </c>
      <c r="X289">
        <f>wzrost[[#This Row],[19lat]]-wzrost[[#This Row],[15lat]]</f>
        <v>1</v>
      </c>
      <c r="Y289">
        <f>IF(wzrost[[#This Row],[1rok]]&lt;=5,IF(wzrost[[#This Row],[plec]]="ch",1,0),0)</f>
        <v>0</v>
      </c>
      <c r="Z289" s="1"/>
      <c r="AA289" s="1"/>
      <c r="AB289" s="1" t="e">
        <f>_xlfn.PERCENTILE.INC(wzrost[1rok],5)</f>
        <v>#NUM!</v>
      </c>
      <c r="BC289" s="8">
        <v>54</v>
      </c>
      <c r="BD289" s="8">
        <v>75</v>
      </c>
      <c r="BE289" s="8">
        <v>88</v>
      </c>
      <c r="BF289" s="8">
        <v>97</v>
      </c>
      <c r="BG289" s="8">
        <v>104</v>
      </c>
      <c r="BH289" s="8">
        <v>111</v>
      </c>
      <c r="BI289" s="8">
        <v>117</v>
      </c>
      <c r="BJ289" s="8">
        <v>123</v>
      </c>
      <c r="BK289" s="8">
        <v>129</v>
      </c>
      <c r="BL289" s="8">
        <v>134</v>
      </c>
      <c r="BM289" s="8">
        <v>139</v>
      </c>
      <c r="BN289" s="8">
        <v>145</v>
      </c>
      <c r="BO289" s="8">
        <v>151</v>
      </c>
      <c r="BP289" s="8">
        <v>158</v>
      </c>
      <c r="BQ289" s="8">
        <v>165</v>
      </c>
      <c r="BR289" s="8">
        <v>171</v>
      </c>
      <c r="BS289" s="8">
        <v>175</v>
      </c>
      <c r="BT289" s="8">
        <v>177</v>
      </c>
      <c r="BU289" s="8">
        <v>178</v>
      </c>
      <c r="BV289" s="8">
        <v>179</v>
      </c>
      <c r="BW289" s="9">
        <v>125</v>
      </c>
      <c r="BX289" s="11">
        <f t="shared" si="84"/>
        <v>21</v>
      </c>
      <c r="BY289" s="11">
        <f t="shared" si="85"/>
        <v>13</v>
      </c>
      <c r="BZ289" s="11">
        <f t="shared" si="86"/>
        <v>9</v>
      </c>
      <c r="CA289" s="11">
        <f t="shared" si="87"/>
        <v>7</v>
      </c>
      <c r="CB289" s="11">
        <f t="shared" si="88"/>
        <v>7</v>
      </c>
      <c r="CC289" s="11">
        <f t="shared" si="89"/>
        <v>6</v>
      </c>
      <c r="CD289" s="11">
        <f t="shared" si="90"/>
        <v>6</v>
      </c>
      <c r="CE289" s="11">
        <f t="shared" si="91"/>
        <v>6</v>
      </c>
      <c r="CF289" s="11">
        <f t="shared" si="92"/>
        <v>5</v>
      </c>
      <c r="CG289" s="11">
        <f t="shared" si="93"/>
        <v>5</v>
      </c>
      <c r="CH289" s="11">
        <f t="shared" si="94"/>
        <v>6</v>
      </c>
      <c r="CI289" s="11">
        <f t="shared" si="95"/>
        <v>6</v>
      </c>
      <c r="CJ289" s="11">
        <f t="shared" si="96"/>
        <v>7</v>
      </c>
      <c r="CK289" s="11">
        <f t="shared" si="97"/>
        <v>7</v>
      </c>
      <c r="CL289" s="11">
        <f t="shared" si="98"/>
        <v>6</v>
      </c>
      <c r="CM289" s="11">
        <f t="shared" si="99"/>
        <v>4</v>
      </c>
      <c r="CN289" s="11">
        <f t="shared" si="100"/>
        <v>2</v>
      </c>
      <c r="CO289" s="11">
        <f t="shared" si="101"/>
        <v>1</v>
      </c>
      <c r="CP289" s="11">
        <f t="shared" si="102"/>
        <v>1</v>
      </c>
      <c r="CS289" s="8">
        <v>50</v>
      </c>
      <c r="CT289" s="8">
        <v>68</v>
      </c>
      <c r="CU289" s="8">
        <v>86</v>
      </c>
      <c r="CV289" s="8">
        <v>95</v>
      </c>
      <c r="CW289" s="8">
        <v>103</v>
      </c>
      <c r="CX289" s="8">
        <v>110</v>
      </c>
      <c r="CY289" s="8">
        <v>116</v>
      </c>
      <c r="CZ289" s="8">
        <v>121</v>
      </c>
      <c r="DA289" s="8">
        <v>127</v>
      </c>
      <c r="DB289" s="8">
        <v>133</v>
      </c>
      <c r="DC289" s="8">
        <v>139</v>
      </c>
      <c r="DD289" s="8">
        <v>145</v>
      </c>
      <c r="DE289" s="8">
        <v>152</v>
      </c>
      <c r="DF289" s="8">
        <v>157</v>
      </c>
      <c r="DG289" s="8">
        <v>160</v>
      </c>
      <c r="DH289" s="8">
        <v>162</v>
      </c>
      <c r="DI289" s="8">
        <v>163</v>
      </c>
      <c r="DJ289" s="8">
        <v>163</v>
      </c>
      <c r="DK289" s="8">
        <v>164</v>
      </c>
      <c r="DL289" s="8">
        <v>164</v>
      </c>
      <c r="DM289" s="8">
        <v>114</v>
      </c>
      <c r="DN289" s="6">
        <f>Tabela2[[#This Row],[1rok]]-Tabela2[[#This Row],[dlugosc_ur]]</f>
        <v>18</v>
      </c>
      <c r="DO289" s="14">
        <f>Tabela2[[#This Row],[2lata]]-Tabela2[[#This Row],[1rok]]</f>
        <v>18</v>
      </c>
      <c r="DP289" s="14">
        <f>Tabela2[[#This Row],[3lata]]-Tabela2[[#This Row],[2lata]]</f>
        <v>9</v>
      </c>
      <c r="DQ289" s="14">
        <f>Tabela2[[#This Row],[4lata]]-Tabela2[[#This Row],[3lata]]</f>
        <v>8</v>
      </c>
      <c r="DR289" s="14">
        <f>Tabela2[[#This Row],[5lat]]-Tabela2[[#This Row],[4lata]]</f>
        <v>7</v>
      </c>
      <c r="DS289" s="14">
        <f>Tabela2[[#This Row],[6lat]]-Tabela2[[#This Row],[5lat]]</f>
        <v>6</v>
      </c>
      <c r="DT289" s="14">
        <f>Tabela2[[#This Row],[7lat]]-Tabela2[[#This Row],[6lat]]</f>
        <v>5</v>
      </c>
      <c r="DU289" s="14">
        <f>Tabela2[[#This Row],[8lat]]-Tabela2[[#This Row],[7lat]]</f>
        <v>6</v>
      </c>
      <c r="DV289" s="14">
        <f>Tabela2[[#This Row],[9lat]]-Tabela2[[#This Row],[8lat]]</f>
        <v>6</v>
      </c>
      <c r="DW289" s="14">
        <f>Tabela2[[#This Row],[10lat]]-Tabela2[[#This Row],[9lat]]</f>
        <v>6</v>
      </c>
      <c r="DX289" s="14">
        <f>Tabela2[[#This Row],[11lat]]-Tabela2[[#This Row],[10lat]]</f>
        <v>6</v>
      </c>
      <c r="DY289" s="14">
        <f>Tabela2[[#This Row],[12lat]]-Tabela2[[#This Row],[11lat]]</f>
        <v>7</v>
      </c>
      <c r="DZ289" s="14">
        <f>Tabela2[[#This Row],[13lat]]-Tabela2[[#This Row],[12lat]]</f>
        <v>5</v>
      </c>
      <c r="EA289" s="14">
        <f>Tabela2[[#This Row],[14lat]]-Tabela2[[#This Row],[13lat]]</f>
        <v>3</v>
      </c>
      <c r="EB289" s="14">
        <f>Tabela2[[#This Row],[15lat]]-Tabela2[[#This Row],[14lat]]</f>
        <v>2</v>
      </c>
      <c r="EC289" s="14">
        <f>Tabela2[[#This Row],[16lat]]-Tabela2[[#This Row],[15lat]]</f>
        <v>1</v>
      </c>
      <c r="ED289" s="14">
        <f>Tabela2[[#This Row],[17 lat]]-Tabela2[[#This Row],[16lat]]</f>
        <v>0</v>
      </c>
      <c r="EE289" s="14">
        <f>Tabela2[[#This Row],[18lat]]-Tabela2[[#This Row],[17 lat]]</f>
        <v>1</v>
      </c>
      <c r="EF289" s="14">
        <f>Tabela2[[#This Row],[19lat]]-Tabela2[[#This Row],[18lat]]</f>
        <v>0</v>
      </c>
    </row>
    <row r="290" spans="1:136" x14ac:dyDescent="0.25">
      <c r="A290">
        <v>819</v>
      </c>
      <c r="B290" s="1" t="s">
        <v>22</v>
      </c>
      <c r="C290">
        <v>51</v>
      </c>
      <c r="D290">
        <v>69</v>
      </c>
      <c r="E290">
        <v>85</v>
      </c>
      <c r="F290">
        <v>95</v>
      </c>
      <c r="G290">
        <v>102</v>
      </c>
      <c r="H290">
        <v>109</v>
      </c>
      <c r="I290">
        <v>115</v>
      </c>
      <c r="J290">
        <v>120</v>
      </c>
      <c r="K290">
        <v>126</v>
      </c>
      <c r="L290">
        <v>132</v>
      </c>
      <c r="M290">
        <v>138</v>
      </c>
      <c r="N290">
        <v>145</v>
      </c>
      <c r="O290">
        <v>151</v>
      </c>
      <c r="P290">
        <v>156</v>
      </c>
      <c r="Q290">
        <v>159</v>
      </c>
      <c r="R290">
        <v>161</v>
      </c>
      <c r="S290">
        <v>162</v>
      </c>
      <c r="T290">
        <v>163</v>
      </c>
      <c r="U290">
        <v>163</v>
      </c>
      <c r="V290">
        <v>163</v>
      </c>
      <c r="W290">
        <f>wzrost[[#This Row],[19lat]]-wzrost[[#This Row],[dlugosc_ur]]</f>
        <v>112</v>
      </c>
      <c r="X290">
        <f>wzrost[[#This Row],[19lat]]-wzrost[[#This Row],[15lat]]</f>
        <v>2</v>
      </c>
      <c r="Y290">
        <f>IF(wzrost[[#This Row],[1rok]]&lt;=5,IF(wzrost[[#This Row],[plec]]="ch",1,0),0)</f>
        <v>0</v>
      </c>
      <c r="Z290" s="1"/>
      <c r="AA290" s="1"/>
      <c r="AB290" s="1" t="e">
        <f>_xlfn.PERCENTILE.INC(wzrost[1rok],5)</f>
        <v>#NUM!</v>
      </c>
      <c r="BC290" s="6">
        <v>50</v>
      </c>
      <c r="BD290" s="6">
        <v>72</v>
      </c>
      <c r="BE290" s="6">
        <v>86</v>
      </c>
      <c r="BF290" s="6">
        <v>95</v>
      </c>
      <c r="BG290" s="6">
        <v>102</v>
      </c>
      <c r="BH290" s="6">
        <v>109</v>
      </c>
      <c r="BI290" s="6">
        <v>115</v>
      </c>
      <c r="BJ290" s="6">
        <v>120</v>
      </c>
      <c r="BK290" s="6">
        <v>126</v>
      </c>
      <c r="BL290" s="6">
        <v>131</v>
      </c>
      <c r="BM290" s="6">
        <v>136</v>
      </c>
      <c r="BN290" s="6">
        <v>142</v>
      </c>
      <c r="BO290" s="6">
        <v>148</v>
      </c>
      <c r="BP290" s="6">
        <v>155</v>
      </c>
      <c r="BQ290" s="6">
        <v>162</v>
      </c>
      <c r="BR290" s="6">
        <v>168</v>
      </c>
      <c r="BS290" s="6">
        <v>172</v>
      </c>
      <c r="BT290" s="6">
        <v>174</v>
      </c>
      <c r="BU290" s="6">
        <v>175</v>
      </c>
      <c r="BV290" s="6">
        <v>175</v>
      </c>
      <c r="BW290" s="7">
        <v>125</v>
      </c>
      <c r="BX290" s="11">
        <f t="shared" si="84"/>
        <v>22</v>
      </c>
      <c r="BY290" s="11">
        <f t="shared" si="85"/>
        <v>14</v>
      </c>
      <c r="BZ290" s="11">
        <f t="shared" si="86"/>
        <v>9</v>
      </c>
      <c r="CA290" s="11">
        <f t="shared" si="87"/>
        <v>7</v>
      </c>
      <c r="CB290" s="11">
        <f t="shared" si="88"/>
        <v>7</v>
      </c>
      <c r="CC290" s="11">
        <f t="shared" si="89"/>
        <v>6</v>
      </c>
      <c r="CD290" s="11">
        <f t="shared" si="90"/>
        <v>5</v>
      </c>
      <c r="CE290" s="11">
        <f t="shared" si="91"/>
        <v>6</v>
      </c>
      <c r="CF290" s="11">
        <f t="shared" si="92"/>
        <v>5</v>
      </c>
      <c r="CG290" s="11">
        <f t="shared" si="93"/>
        <v>5</v>
      </c>
      <c r="CH290" s="11">
        <f t="shared" si="94"/>
        <v>6</v>
      </c>
      <c r="CI290" s="11">
        <f t="shared" si="95"/>
        <v>6</v>
      </c>
      <c r="CJ290" s="11">
        <f t="shared" si="96"/>
        <v>7</v>
      </c>
      <c r="CK290" s="11">
        <f t="shared" si="97"/>
        <v>7</v>
      </c>
      <c r="CL290" s="11">
        <f t="shared" si="98"/>
        <v>6</v>
      </c>
      <c r="CM290" s="11">
        <f t="shared" si="99"/>
        <v>4</v>
      </c>
      <c r="CN290" s="11">
        <f t="shared" si="100"/>
        <v>2</v>
      </c>
      <c r="CO290" s="11">
        <f t="shared" si="101"/>
        <v>1</v>
      </c>
      <c r="CP290" s="11">
        <f t="shared" si="102"/>
        <v>0</v>
      </c>
      <c r="CS290" s="6">
        <v>49</v>
      </c>
      <c r="CT290" s="6">
        <v>67</v>
      </c>
      <c r="CU290" s="6">
        <v>86</v>
      </c>
      <c r="CV290" s="6">
        <v>95</v>
      </c>
      <c r="CW290" s="6">
        <v>103</v>
      </c>
      <c r="CX290" s="6">
        <v>110</v>
      </c>
      <c r="CY290" s="6">
        <v>115</v>
      </c>
      <c r="CZ290" s="6">
        <v>121</v>
      </c>
      <c r="DA290" s="6">
        <v>127</v>
      </c>
      <c r="DB290" s="6">
        <v>133</v>
      </c>
      <c r="DC290" s="6">
        <v>139</v>
      </c>
      <c r="DD290" s="6">
        <v>145</v>
      </c>
      <c r="DE290" s="6">
        <v>151</v>
      </c>
      <c r="DF290" s="6">
        <v>157</v>
      </c>
      <c r="DG290" s="6">
        <v>160</v>
      </c>
      <c r="DH290" s="6">
        <v>162</v>
      </c>
      <c r="DI290" s="6">
        <v>163</v>
      </c>
      <c r="DJ290" s="6">
        <v>163</v>
      </c>
      <c r="DK290" s="6">
        <v>163</v>
      </c>
      <c r="DL290" s="6">
        <v>163</v>
      </c>
      <c r="DM290" s="6">
        <v>114</v>
      </c>
      <c r="DN290" s="6">
        <f>Tabela2[[#This Row],[1rok]]-Tabela2[[#This Row],[dlugosc_ur]]</f>
        <v>18</v>
      </c>
      <c r="DO290" s="14">
        <f>Tabela2[[#This Row],[2lata]]-Tabela2[[#This Row],[1rok]]</f>
        <v>19</v>
      </c>
      <c r="DP290" s="14">
        <f>Tabela2[[#This Row],[3lata]]-Tabela2[[#This Row],[2lata]]</f>
        <v>9</v>
      </c>
      <c r="DQ290" s="14">
        <f>Tabela2[[#This Row],[4lata]]-Tabela2[[#This Row],[3lata]]</f>
        <v>8</v>
      </c>
      <c r="DR290" s="14">
        <f>Tabela2[[#This Row],[5lat]]-Tabela2[[#This Row],[4lata]]</f>
        <v>7</v>
      </c>
      <c r="DS290" s="14">
        <f>Tabela2[[#This Row],[6lat]]-Tabela2[[#This Row],[5lat]]</f>
        <v>5</v>
      </c>
      <c r="DT290" s="14">
        <f>Tabela2[[#This Row],[7lat]]-Tabela2[[#This Row],[6lat]]</f>
        <v>6</v>
      </c>
      <c r="DU290" s="14">
        <f>Tabela2[[#This Row],[8lat]]-Tabela2[[#This Row],[7lat]]</f>
        <v>6</v>
      </c>
      <c r="DV290" s="14">
        <f>Tabela2[[#This Row],[9lat]]-Tabela2[[#This Row],[8lat]]</f>
        <v>6</v>
      </c>
      <c r="DW290" s="14">
        <f>Tabela2[[#This Row],[10lat]]-Tabela2[[#This Row],[9lat]]</f>
        <v>6</v>
      </c>
      <c r="DX290" s="14">
        <f>Tabela2[[#This Row],[11lat]]-Tabela2[[#This Row],[10lat]]</f>
        <v>6</v>
      </c>
      <c r="DY290" s="14">
        <f>Tabela2[[#This Row],[12lat]]-Tabela2[[#This Row],[11lat]]</f>
        <v>6</v>
      </c>
      <c r="DZ290" s="14">
        <f>Tabela2[[#This Row],[13lat]]-Tabela2[[#This Row],[12lat]]</f>
        <v>6</v>
      </c>
      <c r="EA290" s="14">
        <f>Tabela2[[#This Row],[14lat]]-Tabela2[[#This Row],[13lat]]</f>
        <v>3</v>
      </c>
      <c r="EB290" s="14">
        <f>Tabela2[[#This Row],[15lat]]-Tabela2[[#This Row],[14lat]]</f>
        <v>2</v>
      </c>
      <c r="EC290" s="14">
        <f>Tabela2[[#This Row],[16lat]]-Tabela2[[#This Row],[15lat]]</f>
        <v>1</v>
      </c>
      <c r="ED290" s="14">
        <f>Tabela2[[#This Row],[17 lat]]-Tabela2[[#This Row],[16lat]]</f>
        <v>0</v>
      </c>
      <c r="EE290" s="14">
        <f>Tabela2[[#This Row],[18lat]]-Tabela2[[#This Row],[17 lat]]</f>
        <v>0</v>
      </c>
      <c r="EF290" s="14">
        <f>Tabela2[[#This Row],[19lat]]-Tabela2[[#This Row],[18lat]]</f>
        <v>0</v>
      </c>
    </row>
    <row r="291" spans="1:136" x14ac:dyDescent="0.25">
      <c r="A291">
        <v>850</v>
      </c>
      <c r="B291" s="1" t="s">
        <v>22</v>
      </c>
      <c r="C291">
        <v>57</v>
      </c>
      <c r="D291">
        <v>74</v>
      </c>
      <c r="E291">
        <v>88</v>
      </c>
      <c r="F291">
        <v>98</v>
      </c>
      <c r="G291">
        <v>106</v>
      </c>
      <c r="H291">
        <v>113</v>
      </c>
      <c r="I291">
        <v>119</v>
      </c>
      <c r="J291">
        <v>125</v>
      </c>
      <c r="K291">
        <v>131</v>
      </c>
      <c r="L291">
        <v>137</v>
      </c>
      <c r="M291">
        <v>143</v>
      </c>
      <c r="N291">
        <v>150</v>
      </c>
      <c r="O291">
        <v>156</v>
      </c>
      <c r="P291">
        <v>162</v>
      </c>
      <c r="Q291">
        <v>165</v>
      </c>
      <c r="R291">
        <v>167</v>
      </c>
      <c r="S291">
        <v>168</v>
      </c>
      <c r="T291">
        <v>168</v>
      </c>
      <c r="U291">
        <v>169</v>
      </c>
      <c r="V291">
        <v>169</v>
      </c>
      <c r="W291">
        <f>wzrost[[#This Row],[19lat]]-wzrost[[#This Row],[dlugosc_ur]]</f>
        <v>112</v>
      </c>
      <c r="X291">
        <f>wzrost[[#This Row],[19lat]]-wzrost[[#This Row],[15lat]]</f>
        <v>2</v>
      </c>
      <c r="Y291">
        <f>IF(wzrost[[#This Row],[1rok]]&lt;=5,IF(wzrost[[#This Row],[plec]]="ch",1,0),0)</f>
        <v>0</v>
      </c>
      <c r="Z291" s="1"/>
      <c r="AA291" s="1"/>
      <c r="AB291" s="1" t="e">
        <f>_xlfn.PERCENTILE.INC(wzrost[1rok],5)</f>
        <v>#NUM!</v>
      </c>
      <c r="BC291" s="8">
        <v>57</v>
      </c>
      <c r="BD291" s="8">
        <v>78</v>
      </c>
      <c r="BE291" s="8">
        <v>90</v>
      </c>
      <c r="BF291" s="8">
        <v>99</v>
      </c>
      <c r="BG291" s="8">
        <v>106</v>
      </c>
      <c r="BH291" s="8">
        <v>113</v>
      </c>
      <c r="BI291" s="8">
        <v>119</v>
      </c>
      <c r="BJ291" s="8">
        <v>125</v>
      </c>
      <c r="BK291" s="8">
        <v>131</v>
      </c>
      <c r="BL291" s="8">
        <v>137</v>
      </c>
      <c r="BM291" s="8">
        <v>142</v>
      </c>
      <c r="BN291" s="8">
        <v>148</v>
      </c>
      <c r="BO291" s="8">
        <v>154</v>
      </c>
      <c r="BP291" s="8">
        <v>161</v>
      </c>
      <c r="BQ291" s="8">
        <v>168</v>
      </c>
      <c r="BR291" s="8">
        <v>174</v>
      </c>
      <c r="BS291" s="8">
        <v>178</v>
      </c>
      <c r="BT291" s="8">
        <v>181</v>
      </c>
      <c r="BU291" s="8">
        <v>182</v>
      </c>
      <c r="BV291" s="8">
        <v>182</v>
      </c>
      <c r="BW291" s="9">
        <v>125</v>
      </c>
      <c r="BX291" s="11">
        <f t="shared" si="84"/>
        <v>21</v>
      </c>
      <c r="BY291" s="11">
        <f t="shared" si="85"/>
        <v>12</v>
      </c>
      <c r="BZ291" s="11">
        <f t="shared" si="86"/>
        <v>9</v>
      </c>
      <c r="CA291" s="11">
        <f t="shared" si="87"/>
        <v>7</v>
      </c>
      <c r="CB291" s="11">
        <f t="shared" si="88"/>
        <v>7</v>
      </c>
      <c r="CC291" s="11">
        <f t="shared" si="89"/>
        <v>6</v>
      </c>
      <c r="CD291" s="11">
        <f t="shared" si="90"/>
        <v>6</v>
      </c>
      <c r="CE291" s="11">
        <f t="shared" si="91"/>
        <v>6</v>
      </c>
      <c r="CF291" s="11">
        <f t="shared" si="92"/>
        <v>6</v>
      </c>
      <c r="CG291" s="11">
        <f t="shared" si="93"/>
        <v>5</v>
      </c>
      <c r="CH291" s="11">
        <f t="shared" si="94"/>
        <v>6</v>
      </c>
      <c r="CI291" s="11">
        <f t="shared" si="95"/>
        <v>6</v>
      </c>
      <c r="CJ291" s="11">
        <f t="shared" si="96"/>
        <v>7</v>
      </c>
      <c r="CK291" s="11">
        <f t="shared" si="97"/>
        <v>7</v>
      </c>
      <c r="CL291" s="11">
        <f t="shared" si="98"/>
        <v>6</v>
      </c>
      <c r="CM291" s="11">
        <f t="shared" si="99"/>
        <v>4</v>
      </c>
      <c r="CN291" s="11">
        <f t="shared" si="100"/>
        <v>3</v>
      </c>
      <c r="CO291" s="11">
        <f t="shared" si="101"/>
        <v>1</v>
      </c>
      <c r="CP291" s="11">
        <f t="shared" si="102"/>
        <v>0</v>
      </c>
      <c r="CS291" s="8">
        <v>54</v>
      </c>
      <c r="CT291" s="8">
        <v>74</v>
      </c>
      <c r="CU291" s="8">
        <v>88</v>
      </c>
      <c r="CV291" s="8">
        <v>98</v>
      </c>
      <c r="CW291" s="8">
        <v>106</v>
      </c>
      <c r="CX291" s="8">
        <v>113</v>
      </c>
      <c r="CY291" s="8">
        <v>119</v>
      </c>
      <c r="CZ291" s="8">
        <v>125</v>
      </c>
      <c r="DA291" s="8">
        <v>131</v>
      </c>
      <c r="DB291" s="8">
        <v>137</v>
      </c>
      <c r="DC291" s="8">
        <v>143</v>
      </c>
      <c r="DD291" s="8">
        <v>150</v>
      </c>
      <c r="DE291" s="8">
        <v>156</v>
      </c>
      <c r="DF291" s="8">
        <v>161</v>
      </c>
      <c r="DG291" s="8">
        <v>165</v>
      </c>
      <c r="DH291" s="8">
        <v>167</v>
      </c>
      <c r="DI291" s="8">
        <v>168</v>
      </c>
      <c r="DJ291" s="8">
        <v>168</v>
      </c>
      <c r="DK291" s="8">
        <v>168</v>
      </c>
      <c r="DL291" s="8">
        <v>168</v>
      </c>
      <c r="DM291" s="8">
        <v>114</v>
      </c>
      <c r="DN291" s="6">
        <f>Tabela2[[#This Row],[1rok]]-Tabela2[[#This Row],[dlugosc_ur]]</f>
        <v>20</v>
      </c>
      <c r="DO291" s="14">
        <f>Tabela2[[#This Row],[2lata]]-Tabela2[[#This Row],[1rok]]</f>
        <v>14</v>
      </c>
      <c r="DP291" s="14">
        <f>Tabela2[[#This Row],[3lata]]-Tabela2[[#This Row],[2lata]]</f>
        <v>10</v>
      </c>
      <c r="DQ291" s="14">
        <f>Tabela2[[#This Row],[4lata]]-Tabela2[[#This Row],[3lata]]</f>
        <v>8</v>
      </c>
      <c r="DR291" s="14">
        <f>Tabela2[[#This Row],[5lat]]-Tabela2[[#This Row],[4lata]]</f>
        <v>7</v>
      </c>
      <c r="DS291" s="14">
        <f>Tabela2[[#This Row],[6lat]]-Tabela2[[#This Row],[5lat]]</f>
        <v>6</v>
      </c>
      <c r="DT291" s="14">
        <f>Tabela2[[#This Row],[7lat]]-Tabela2[[#This Row],[6lat]]</f>
        <v>6</v>
      </c>
      <c r="DU291" s="14">
        <f>Tabela2[[#This Row],[8lat]]-Tabela2[[#This Row],[7lat]]</f>
        <v>6</v>
      </c>
      <c r="DV291" s="14">
        <f>Tabela2[[#This Row],[9lat]]-Tabela2[[#This Row],[8lat]]</f>
        <v>6</v>
      </c>
      <c r="DW291" s="14">
        <f>Tabela2[[#This Row],[10lat]]-Tabela2[[#This Row],[9lat]]</f>
        <v>6</v>
      </c>
      <c r="DX291" s="14">
        <f>Tabela2[[#This Row],[11lat]]-Tabela2[[#This Row],[10lat]]</f>
        <v>7</v>
      </c>
      <c r="DY291" s="14">
        <f>Tabela2[[#This Row],[12lat]]-Tabela2[[#This Row],[11lat]]</f>
        <v>6</v>
      </c>
      <c r="DZ291" s="14">
        <f>Tabela2[[#This Row],[13lat]]-Tabela2[[#This Row],[12lat]]</f>
        <v>5</v>
      </c>
      <c r="EA291" s="14">
        <f>Tabela2[[#This Row],[14lat]]-Tabela2[[#This Row],[13lat]]</f>
        <v>4</v>
      </c>
      <c r="EB291" s="14">
        <f>Tabela2[[#This Row],[15lat]]-Tabela2[[#This Row],[14lat]]</f>
        <v>2</v>
      </c>
      <c r="EC291" s="14">
        <f>Tabela2[[#This Row],[16lat]]-Tabela2[[#This Row],[15lat]]</f>
        <v>1</v>
      </c>
      <c r="ED291" s="14">
        <f>Tabela2[[#This Row],[17 lat]]-Tabela2[[#This Row],[16lat]]</f>
        <v>0</v>
      </c>
      <c r="EE291" s="14">
        <f>Tabela2[[#This Row],[18lat]]-Tabela2[[#This Row],[17 lat]]</f>
        <v>0</v>
      </c>
      <c r="EF291" s="14">
        <f>Tabela2[[#This Row],[19lat]]-Tabela2[[#This Row],[18lat]]</f>
        <v>0</v>
      </c>
    </row>
    <row r="292" spans="1:136" x14ac:dyDescent="0.25">
      <c r="A292">
        <v>856</v>
      </c>
      <c r="B292" s="1" t="s">
        <v>22</v>
      </c>
      <c r="C292">
        <v>56</v>
      </c>
      <c r="D292">
        <v>73</v>
      </c>
      <c r="E292">
        <v>88</v>
      </c>
      <c r="F292">
        <v>98</v>
      </c>
      <c r="G292">
        <v>106</v>
      </c>
      <c r="H292">
        <v>113</v>
      </c>
      <c r="I292">
        <v>119</v>
      </c>
      <c r="J292">
        <v>125</v>
      </c>
      <c r="K292">
        <v>131</v>
      </c>
      <c r="L292">
        <v>137</v>
      </c>
      <c r="M292">
        <v>143</v>
      </c>
      <c r="N292">
        <v>150</v>
      </c>
      <c r="O292">
        <v>156</v>
      </c>
      <c r="P292">
        <v>161</v>
      </c>
      <c r="Q292">
        <v>165</v>
      </c>
      <c r="R292">
        <v>167</v>
      </c>
      <c r="S292">
        <v>168</v>
      </c>
      <c r="T292">
        <v>168</v>
      </c>
      <c r="U292">
        <v>168</v>
      </c>
      <c r="V292">
        <v>168</v>
      </c>
      <c r="W292">
        <f>wzrost[[#This Row],[19lat]]-wzrost[[#This Row],[dlugosc_ur]]</f>
        <v>112</v>
      </c>
      <c r="X292">
        <f>wzrost[[#This Row],[19lat]]-wzrost[[#This Row],[15lat]]</f>
        <v>1</v>
      </c>
      <c r="Y292">
        <f>IF(wzrost[[#This Row],[1rok]]&lt;=5,IF(wzrost[[#This Row],[plec]]="ch",1,0),0)</f>
        <v>0</v>
      </c>
      <c r="Z292" s="1"/>
      <c r="AA292" s="1"/>
      <c r="AB292" s="1" t="e">
        <f>_xlfn.PERCENTILE.INC(wzrost[1rok],5)</f>
        <v>#NUM!</v>
      </c>
      <c r="BC292" s="6">
        <v>57</v>
      </c>
      <c r="BD292" s="6">
        <v>78</v>
      </c>
      <c r="BE292" s="6">
        <v>89</v>
      </c>
      <c r="BF292" s="6">
        <v>99</v>
      </c>
      <c r="BG292" s="6">
        <v>106</v>
      </c>
      <c r="BH292" s="6">
        <v>113</v>
      </c>
      <c r="BI292" s="6">
        <v>119</v>
      </c>
      <c r="BJ292" s="6">
        <v>125</v>
      </c>
      <c r="BK292" s="6">
        <v>131</v>
      </c>
      <c r="BL292" s="6">
        <v>136</v>
      </c>
      <c r="BM292" s="6">
        <v>142</v>
      </c>
      <c r="BN292" s="6">
        <v>147</v>
      </c>
      <c r="BO292" s="6">
        <v>154</v>
      </c>
      <c r="BP292" s="6">
        <v>161</v>
      </c>
      <c r="BQ292" s="6">
        <v>168</v>
      </c>
      <c r="BR292" s="6">
        <v>174</v>
      </c>
      <c r="BS292" s="6">
        <v>178</v>
      </c>
      <c r="BT292" s="6">
        <v>180</v>
      </c>
      <c r="BU292" s="6">
        <v>181</v>
      </c>
      <c r="BV292" s="6">
        <v>182</v>
      </c>
      <c r="BW292" s="7">
        <v>125</v>
      </c>
      <c r="BX292" s="11">
        <f t="shared" si="84"/>
        <v>21</v>
      </c>
      <c r="BY292" s="11">
        <f t="shared" si="85"/>
        <v>11</v>
      </c>
      <c r="BZ292" s="11">
        <f t="shared" si="86"/>
        <v>10</v>
      </c>
      <c r="CA292" s="11">
        <f t="shared" si="87"/>
        <v>7</v>
      </c>
      <c r="CB292" s="11">
        <f t="shared" si="88"/>
        <v>7</v>
      </c>
      <c r="CC292" s="11">
        <f t="shared" si="89"/>
        <v>6</v>
      </c>
      <c r="CD292" s="11">
        <f t="shared" si="90"/>
        <v>6</v>
      </c>
      <c r="CE292" s="11">
        <f t="shared" si="91"/>
        <v>6</v>
      </c>
      <c r="CF292" s="11">
        <f t="shared" si="92"/>
        <v>5</v>
      </c>
      <c r="CG292" s="11">
        <f t="shared" si="93"/>
        <v>6</v>
      </c>
      <c r="CH292" s="11">
        <f t="shared" si="94"/>
        <v>5</v>
      </c>
      <c r="CI292" s="11">
        <f t="shared" si="95"/>
        <v>7</v>
      </c>
      <c r="CJ292" s="11">
        <f t="shared" si="96"/>
        <v>7</v>
      </c>
      <c r="CK292" s="11">
        <f t="shared" si="97"/>
        <v>7</v>
      </c>
      <c r="CL292" s="11">
        <f t="shared" si="98"/>
        <v>6</v>
      </c>
      <c r="CM292" s="11">
        <f t="shared" si="99"/>
        <v>4</v>
      </c>
      <c r="CN292" s="11">
        <f t="shared" si="100"/>
        <v>2</v>
      </c>
      <c r="CO292" s="11">
        <f t="shared" si="101"/>
        <v>1</v>
      </c>
      <c r="CP292" s="11">
        <f t="shared" si="102"/>
        <v>1</v>
      </c>
      <c r="CS292" s="6">
        <v>58</v>
      </c>
      <c r="CT292" s="6">
        <v>75</v>
      </c>
      <c r="CU292" s="6">
        <v>90</v>
      </c>
      <c r="CV292" s="6">
        <v>100</v>
      </c>
      <c r="CW292" s="6">
        <v>108</v>
      </c>
      <c r="CX292" s="6">
        <v>116</v>
      </c>
      <c r="CY292" s="6">
        <v>122</v>
      </c>
      <c r="CZ292" s="6">
        <v>128</v>
      </c>
      <c r="DA292" s="6">
        <v>134</v>
      </c>
      <c r="DB292" s="6">
        <v>140</v>
      </c>
      <c r="DC292" s="6">
        <v>147</v>
      </c>
      <c r="DD292" s="6">
        <v>154</v>
      </c>
      <c r="DE292" s="6">
        <v>160</v>
      </c>
      <c r="DF292" s="6">
        <v>166</v>
      </c>
      <c r="DG292" s="6">
        <v>169</v>
      </c>
      <c r="DH292" s="6">
        <v>171</v>
      </c>
      <c r="DI292" s="6">
        <v>172</v>
      </c>
      <c r="DJ292" s="6">
        <v>172</v>
      </c>
      <c r="DK292" s="6">
        <v>172</v>
      </c>
      <c r="DL292" s="6">
        <v>172</v>
      </c>
      <c r="DM292" s="6">
        <v>114</v>
      </c>
      <c r="DN292" s="6">
        <f>Tabela2[[#This Row],[1rok]]-Tabela2[[#This Row],[dlugosc_ur]]</f>
        <v>17</v>
      </c>
      <c r="DO292" s="14">
        <f>Tabela2[[#This Row],[2lata]]-Tabela2[[#This Row],[1rok]]</f>
        <v>15</v>
      </c>
      <c r="DP292" s="14">
        <f>Tabela2[[#This Row],[3lata]]-Tabela2[[#This Row],[2lata]]</f>
        <v>10</v>
      </c>
      <c r="DQ292" s="14">
        <f>Tabela2[[#This Row],[4lata]]-Tabela2[[#This Row],[3lata]]</f>
        <v>8</v>
      </c>
      <c r="DR292" s="14">
        <f>Tabela2[[#This Row],[5lat]]-Tabela2[[#This Row],[4lata]]</f>
        <v>8</v>
      </c>
      <c r="DS292" s="14">
        <f>Tabela2[[#This Row],[6lat]]-Tabela2[[#This Row],[5lat]]</f>
        <v>6</v>
      </c>
      <c r="DT292" s="14">
        <f>Tabela2[[#This Row],[7lat]]-Tabela2[[#This Row],[6lat]]</f>
        <v>6</v>
      </c>
      <c r="DU292" s="14">
        <f>Tabela2[[#This Row],[8lat]]-Tabela2[[#This Row],[7lat]]</f>
        <v>6</v>
      </c>
      <c r="DV292" s="14">
        <f>Tabela2[[#This Row],[9lat]]-Tabela2[[#This Row],[8lat]]</f>
        <v>6</v>
      </c>
      <c r="DW292" s="14">
        <f>Tabela2[[#This Row],[10lat]]-Tabela2[[#This Row],[9lat]]</f>
        <v>7</v>
      </c>
      <c r="DX292" s="14">
        <f>Tabela2[[#This Row],[11lat]]-Tabela2[[#This Row],[10lat]]</f>
        <v>7</v>
      </c>
      <c r="DY292" s="14">
        <f>Tabela2[[#This Row],[12lat]]-Tabela2[[#This Row],[11lat]]</f>
        <v>6</v>
      </c>
      <c r="DZ292" s="14">
        <f>Tabela2[[#This Row],[13lat]]-Tabela2[[#This Row],[12lat]]</f>
        <v>6</v>
      </c>
      <c r="EA292" s="14">
        <f>Tabela2[[#This Row],[14lat]]-Tabela2[[#This Row],[13lat]]</f>
        <v>3</v>
      </c>
      <c r="EB292" s="14">
        <f>Tabela2[[#This Row],[15lat]]-Tabela2[[#This Row],[14lat]]</f>
        <v>2</v>
      </c>
      <c r="EC292" s="14">
        <f>Tabela2[[#This Row],[16lat]]-Tabela2[[#This Row],[15lat]]</f>
        <v>1</v>
      </c>
      <c r="ED292" s="14">
        <f>Tabela2[[#This Row],[17 lat]]-Tabela2[[#This Row],[16lat]]</f>
        <v>0</v>
      </c>
      <c r="EE292" s="14">
        <f>Tabela2[[#This Row],[18lat]]-Tabela2[[#This Row],[17 lat]]</f>
        <v>0</v>
      </c>
      <c r="EF292" s="14">
        <f>Tabela2[[#This Row],[19lat]]-Tabela2[[#This Row],[18lat]]</f>
        <v>0</v>
      </c>
    </row>
    <row r="293" spans="1:136" x14ac:dyDescent="0.25">
      <c r="A293">
        <v>869</v>
      </c>
      <c r="B293" s="1" t="s">
        <v>22</v>
      </c>
      <c r="C293">
        <v>48</v>
      </c>
      <c r="D293">
        <v>67</v>
      </c>
      <c r="E293">
        <v>84</v>
      </c>
      <c r="F293">
        <v>93</v>
      </c>
      <c r="G293">
        <v>101</v>
      </c>
      <c r="H293">
        <v>107</v>
      </c>
      <c r="I293">
        <v>112</v>
      </c>
      <c r="J293">
        <v>118</v>
      </c>
      <c r="K293">
        <v>123</v>
      </c>
      <c r="L293">
        <v>129</v>
      </c>
      <c r="M293">
        <v>135</v>
      </c>
      <c r="N293">
        <v>141</v>
      </c>
      <c r="O293">
        <v>148</v>
      </c>
      <c r="P293">
        <v>153</v>
      </c>
      <c r="Q293">
        <v>156</v>
      </c>
      <c r="R293">
        <v>158</v>
      </c>
      <c r="S293">
        <v>159</v>
      </c>
      <c r="T293">
        <v>160</v>
      </c>
      <c r="U293">
        <v>160</v>
      </c>
      <c r="V293">
        <v>160</v>
      </c>
      <c r="W293">
        <f>wzrost[[#This Row],[19lat]]-wzrost[[#This Row],[dlugosc_ur]]</f>
        <v>112</v>
      </c>
      <c r="X293">
        <f>wzrost[[#This Row],[19lat]]-wzrost[[#This Row],[15lat]]</f>
        <v>2</v>
      </c>
      <c r="Y293">
        <f>IF(wzrost[[#This Row],[1rok]]&lt;=5,IF(wzrost[[#This Row],[plec]]="ch",1,0),0)</f>
        <v>0</v>
      </c>
      <c r="Z293" s="1"/>
      <c r="AA293" s="1"/>
      <c r="AB293" s="1" t="e">
        <f>_xlfn.PERCENTILE.INC(wzrost[1rok],5)</f>
        <v>#NUM!</v>
      </c>
      <c r="BC293" s="8">
        <v>58</v>
      </c>
      <c r="BD293" s="8">
        <v>78</v>
      </c>
      <c r="BE293" s="8">
        <v>90</v>
      </c>
      <c r="BF293" s="8">
        <v>99</v>
      </c>
      <c r="BG293" s="8">
        <v>107</v>
      </c>
      <c r="BH293" s="8">
        <v>114</v>
      </c>
      <c r="BI293" s="8">
        <v>120</v>
      </c>
      <c r="BJ293" s="8">
        <v>127</v>
      </c>
      <c r="BK293" s="8">
        <v>132</v>
      </c>
      <c r="BL293" s="8">
        <v>138</v>
      </c>
      <c r="BM293" s="8">
        <v>144</v>
      </c>
      <c r="BN293" s="8">
        <v>149</v>
      </c>
      <c r="BO293" s="8">
        <v>156</v>
      </c>
      <c r="BP293" s="8">
        <v>163</v>
      </c>
      <c r="BQ293" s="8">
        <v>171</v>
      </c>
      <c r="BR293" s="8">
        <v>176</v>
      </c>
      <c r="BS293" s="8">
        <v>180</v>
      </c>
      <c r="BT293" s="8">
        <v>182</v>
      </c>
      <c r="BU293" s="8">
        <v>183</v>
      </c>
      <c r="BV293" s="8">
        <v>183</v>
      </c>
      <c r="BW293" s="9">
        <v>125</v>
      </c>
      <c r="BX293" s="11">
        <f t="shared" si="84"/>
        <v>20</v>
      </c>
      <c r="BY293" s="11">
        <f t="shared" si="85"/>
        <v>12</v>
      </c>
      <c r="BZ293" s="11">
        <f t="shared" si="86"/>
        <v>9</v>
      </c>
      <c r="CA293" s="11">
        <f t="shared" si="87"/>
        <v>8</v>
      </c>
      <c r="CB293" s="11">
        <f t="shared" si="88"/>
        <v>7</v>
      </c>
      <c r="CC293" s="11">
        <f t="shared" si="89"/>
        <v>6</v>
      </c>
      <c r="CD293" s="11">
        <f t="shared" si="90"/>
        <v>7</v>
      </c>
      <c r="CE293" s="11">
        <f t="shared" si="91"/>
        <v>5</v>
      </c>
      <c r="CF293" s="11">
        <f t="shared" si="92"/>
        <v>6</v>
      </c>
      <c r="CG293" s="11">
        <f t="shared" si="93"/>
        <v>6</v>
      </c>
      <c r="CH293" s="11">
        <f t="shared" si="94"/>
        <v>5</v>
      </c>
      <c r="CI293" s="11">
        <f t="shared" si="95"/>
        <v>7</v>
      </c>
      <c r="CJ293" s="11">
        <f t="shared" si="96"/>
        <v>7</v>
      </c>
      <c r="CK293" s="11">
        <f t="shared" si="97"/>
        <v>8</v>
      </c>
      <c r="CL293" s="11">
        <f t="shared" si="98"/>
        <v>5</v>
      </c>
      <c r="CM293" s="11">
        <f t="shared" si="99"/>
        <v>4</v>
      </c>
      <c r="CN293" s="11">
        <f t="shared" si="100"/>
        <v>2</v>
      </c>
      <c r="CO293" s="11">
        <f t="shared" si="101"/>
        <v>1</v>
      </c>
      <c r="CP293" s="11">
        <f t="shared" si="102"/>
        <v>0</v>
      </c>
      <c r="CS293" s="8">
        <v>54</v>
      </c>
      <c r="CT293" s="8">
        <v>72</v>
      </c>
      <c r="CU293" s="8">
        <v>88</v>
      </c>
      <c r="CV293" s="8">
        <v>97</v>
      </c>
      <c r="CW293" s="8">
        <v>105</v>
      </c>
      <c r="CX293" s="8">
        <v>112</v>
      </c>
      <c r="CY293" s="8">
        <v>118</v>
      </c>
      <c r="CZ293" s="8">
        <v>124</v>
      </c>
      <c r="DA293" s="8">
        <v>130</v>
      </c>
      <c r="DB293" s="8">
        <v>136</v>
      </c>
      <c r="DC293" s="8">
        <v>142</v>
      </c>
      <c r="DD293" s="8">
        <v>149</v>
      </c>
      <c r="DE293" s="8">
        <v>155</v>
      </c>
      <c r="DF293" s="8">
        <v>161</v>
      </c>
      <c r="DG293" s="8">
        <v>164</v>
      </c>
      <c r="DH293" s="8">
        <v>166</v>
      </c>
      <c r="DI293" s="8">
        <v>167</v>
      </c>
      <c r="DJ293" s="8">
        <v>167</v>
      </c>
      <c r="DK293" s="8">
        <v>168</v>
      </c>
      <c r="DL293" s="8">
        <v>168</v>
      </c>
      <c r="DM293" s="8">
        <v>114</v>
      </c>
      <c r="DN293" s="6">
        <f>Tabela2[[#This Row],[1rok]]-Tabela2[[#This Row],[dlugosc_ur]]</f>
        <v>18</v>
      </c>
      <c r="DO293" s="14">
        <f>Tabela2[[#This Row],[2lata]]-Tabela2[[#This Row],[1rok]]</f>
        <v>16</v>
      </c>
      <c r="DP293" s="14">
        <f>Tabela2[[#This Row],[3lata]]-Tabela2[[#This Row],[2lata]]</f>
        <v>9</v>
      </c>
      <c r="DQ293" s="14">
        <f>Tabela2[[#This Row],[4lata]]-Tabela2[[#This Row],[3lata]]</f>
        <v>8</v>
      </c>
      <c r="DR293" s="14">
        <f>Tabela2[[#This Row],[5lat]]-Tabela2[[#This Row],[4lata]]</f>
        <v>7</v>
      </c>
      <c r="DS293" s="14">
        <f>Tabela2[[#This Row],[6lat]]-Tabela2[[#This Row],[5lat]]</f>
        <v>6</v>
      </c>
      <c r="DT293" s="14">
        <f>Tabela2[[#This Row],[7lat]]-Tabela2[[#This Row],[6lat]]</f>
        <v>6</v>
      </c>
      <c r="DU293" s="14">
        <f>Tabela2[[#This Row],[8lat]]-Tabela2[[#This Row],[7lat]]</f>
        <v>6</v>
      </c>
      <c r="DV293" s="14">
        <f>Tabela2[[#This Row],[9lat]]-Tabela2[[#This Row],[8lat]]</f>
        <v>6</v>
      </c>
      <c r="DW293" s="14">
        <f>Tabela2[[#This Row],[10lat]]-Tabela2[[#This Row],[9lat]]</f>
        <v>6</v>
      </c>
      <c r="DX293" s="14">
        <f>Tabela2[[#This Row],[11lat]]-Tabela2[[#This Row],[10lat]]</f>
        <v>7</v>
      </c>
      <c r="DY293" s="14">
        <f>Tabela2[[#This Row],[12lat]]-Tabela2[[#This Row],[11lat]]</f>
        <v>6</v>
      </c>
      <c r="DZ293" s="14">
        <f>Tabela2[[#This Row],[13lat]]-Tabela2[[#This Row],[12lat]]</f>
        <v>6</v>
      </c>
      <c r="EA293" s="14">
        <f>Tabela2[[#This Row],[14lat]]-Tabela2[[#This Row],[13lat]]</f>
        <v>3</v>
      </c>
      <c r="EB293" s="14">
        <f>Tabela2[[#This Row],[15lat]]-Tabela2[[#This Row],[14lat]]</f>
        <v>2</v>
      </c>
      <c r="EC293" s="14">
        <f>Tabela2[[#This Row],[16lat]]-Tabela2[[#This Row],[15lat]]</f>
        <v>1</v>
      </c>
      <c r="ED293" s="14">
        <f>Tabela2[[#This Row],[17 lat]]-Tabela2[[#This Row],[16lat]]</f>
        <v>0</v>
      </c>
      <c r="EE293" s="14">
        <f>Tabela2[[#This Row],[18lat]]-Tabela2[[#This Row],[17 lat]]</f>
        <v>1</v>
      </c>
      <c r="EF293" s="14">
        <f>Tabela2[[#This Row],[19lat]]-Tabela2[[#This Row],[18lat]]</f>
        <v>0</v>
      </c>
    </row>
    <row r="294" spans="1:136" x14ac:dyDescent="0.25">
      <c r="A294">
        <v>878</v>
      </c>
      <c r="B294" s="1" t="s">
        <v>22</v>
      </c>
      <c r="C294">
        <v>48</v>
      </c>
      <c r="D294">
        <v>67</v>
      </c>
      <c r="E294">
        <v>84</v>
      </c>
      <c r="F294">
        <v>93</v>
      </c>
      <c r="G294">
        <v>100</v>
      </c>
      <c r="H294">
        <v>107</v>
      </c>
      <c r="I294">
        <v>112</v>
      </c>
      <c r="J294">
        <v>118</v>
      </c>
      <c r="K294">
        <v>123</v>
      </c>
      <c r="L294">
        <v>129</v>
      </c>
      <c r="M294">
        <v>135</v>
      </c>
      <c r="N294">
        <v>141</v>
      </c>
      <c r="O294">
        <v>147</v>
      </c>
      <c r="P294">
        <v>153</v>
      </c>
      <c r="Q294">
        <v>156</v>
      </c>
      <c r="R294">
        <v>158</v>
      </c>
      <c r="S294">
        <v>159</v>
      </c>
      <c r="T294">
        <v>159</v>
      </c>
      <c r="U294">
        <v>160</v>
      </c>
      <c r="V294">
        <v>160</v>
      </c>
      <c r="W294">
        <f>wzrost[[#This Row],[19lat]]-wzrost[[#This Row],[dlugosc_ur]]</f>
        <v>112</v>
      </c>
      <c r="X294">
        <f>wzrost[[#This Row],[19lat]]-wzrost[[#This Row],[15lat]]</f>
        <v>2</v>
      </c>
      <c r="Y294">
        <f>IF(wzrost[[#This Row],[1rok]]&lt;=5,IF(wzrost[[#This Row],[plec]]="ch",1,0),0)</f>
        <v>0</v>
      </c>
      <c r="Z294" s="1"/>
      <c r="AA294" s="1"/>
      <c r="AB294" s="1" t="e">
        <f>_xlfn.PERCENTILE.INC(wzrost[1rok],5)</f>
        <v>#NUM!</v>
      </c>
      <c r="BC294" s="6">
        <v>58</v>
      </c>
      <c r="BD294" s="6">
        <v>78</v>
      </c>
      <c r="BE294" s="6">
        <v>90</v>
      </c>
      <c r="BF294" s="6">
        <v>99</v>
      </c>
      <c r="BG294" s="6">
        <v>107</v>
      </c>
      <c r="BH294" s="6">
        <v>114</v>
      </c>
      <c r="BI294" s="6">
        <v>120</v>
      </c>
      <c r="BJ294" s="6">
        <v>126</v>
      </c>
      <c r="BK294" s="6">
        <v>132</v>
      </c>
      <c r="BL294" s="6">
        <v>138</v>
      </c>
      <c r="BM294" s="6">
        <v>144</v>
      </c>
      <c r="BN294" s="6">
        <v>149</v>
      </c>
      <c r="BO294" s="6">
        <v>156</v>
      </c>
      <c r="BP294" s="6">
        <v>163</v>
      </c>
      <c r="BQ294" s="6">
        <v>170</v>
      </c>
      <c r="BR294" s="6">
        <v>176</v>
      </c>
      <c r="BS294" s="6">
        <v>180</v>
      </c>
      <c r="BT294" s="6">
        <v>182</v>
      </c>
      <c r="BU294" s="6">
        <v>183</v>
      </c>
      <c r="BV294" s="6">
        <v>183</v>
      </c>
      <c r="BW294" s="7">
        <v>125</v>
      </c>
      <c r="BX294" s="11">
        <f t="shared" si="84"/>
        <v>20</v>
      </c>
      <c r="BY294" s="11">
        <f t="shared" si="85"/>
        <v>12</v>
      </c>
      <c r="BZ294" s="11">
        <f t="shared" si="86"/>
        <v>9</v>
      </c>
      <c r="CA294" s="11">
        <f t="shared" si="87"/>
        <v>8</v>
      </c>
      <c r="CB294" s="11">
        <f t="shared" si="88"/>
        <v>7</v>
      </c>
      <c r="CC294" s="11">
        <f t="shared" si="89"/>
        <v>6</v>
      </c>
      <c r="CD294" s="11">
        <f t="shared" si="90"/>
        <v>6</v>
      </c>
      <c r="CE294" s="11">
        <f t="shared" si="91"/>
        <v>6</v>
      </c>
      <c r="CF294" s="11">
        <f t="shared" si="92"/>
        <v>6</v>
      </c>
      <c r="CG294" s="11">
        <f t="shared" si="93"/>
        <v>6</v>
      </c>
      <c r="CH294" s="11">
        <f t="shared" si="94"/>
        <v>5</v>
      </c>
      <c r="CI294" s="11">
        <f t="shared" si="95"/>
        <v>7</v>
      </c>
      <c r="CJ294" s="11">
        <f t="shared" si="96"/>
        <v>7</v>
      </c>
      <c r="CK294" s="11">
        <f t="shared" si="97"/>
        <v>7</v>
      </c>
      <c r="CL294" s="11">
        <f t="shared" si="98"/>
        <v>6</v>
      </c>
      <c r="CM294" s="11">
        <f t="shared" si="99"/>
        <v>4</v>
      </c>
      <c r="CN294" s="11">
        <f t="shared" si="100"/>
        <v>2</v>
      </c>
      <c r="CO294" s="11">
        <f t="shared" si="101"/>
        <v>1</v>
      </c>
      <c r="CP294" s="11">
        <f t="shared" si="102"/>
        <v>0</v>
      </c>
      <c r="CS294" s="6">
        <v>47</v>
      </c>
      <c r="CT294" s="6">
        <v>66</v>
      </c>
      <c r="CU294" s="6">
        <v>85</v>
      </c>
      <c r="CV294" s="6">
        <v>94</v>
      </c>
      <c r="CW294" s="6">
        <v>101</v>
      </c>
      <c r="CX294" s="6">
        <v>108</v>
      </c>
      <c r="CY294" s="6">
        <v>113</v>
      </c>
      <c r="CZ294" s="6">
        <v>119</v>
      </c>
      <c r="DA294" s="6">
        <v>124</v>
      </c>
      <c r="DB294" s="6">
        <v>130</v>
      </c>
      <c r="DC294" s="6">
        <v>136</v>
      </c>
      <c r="DD294" s="6">
        <v>142</v>
      </c>
      <c r="DE294" s="6">
        <v>149</v>
      </c>
      <c r="DF294" s="6">
        <v>154</v>
      </c>
      <c r="DG294" s="6">
        <v>157</v>
      </c>
      <c r="DH294" s="6">
        <v>159</v>
      </c>
      <c r="DI294" s="6">
        <v>160</v>
      </c>
      <c r="DJ294" s="6">
        <v>161</v>
      </c>
      <c r="DK294" s="6">
        <v>161</v>
      </c>
      <c r="DL294" s="6">
        <v>161</v>
      </c>
      <c r="DM294" s="6">
        <v>114</v>
      </c>
      <c r="DN294" s="6">
        <f>Tabela2[[#This Row],[1rok]]-Tabela2[[#This Row],[dlugosc_ur]]</f>
        <v>19</v>
      </c>
      <c r="DO294" s="14">
        <f>Tabela2[[#This Row],[2lata]]-Tabela2[[#This Row],[1rok]]</f>
        <v>19</v>
      </c>
      <c r="DP294" s="14">
        <f>Tabela2[[#This Row],[3lata]]-Tabela2[[#This Row],[2lata]]</f>
        <v>9</v>
      </c>
      <c r="DQ294" s="14">
        <f>Tabela2[[#This Row],[4lata]]-Tabela2[[#This Row],[3lata]]</f>
        <v>7</v>
      </c>
      <c r="DR294" s="14">
        <f>Tabela2[[#This Row],[5lat]]-Tabela2[[#This Row],[4lata]]</f>
        <v>7</v>
      </c>
      <c r="DS294" s="14">
        <f>Tabela2[[#This Row],[6lat]]-Tabela2[[#This Row],[5lat]]</f>
        <v>5</v>
      </c>
      <c r="DT294" s="14">
        <f>Tabela2[[#This Row],[7lat]]-Tabela2[[#This Row],[6lat]]</f>
        <v>6</v>
      </c>
      <c r="DU294" s="14">
        <f>Tabela2[[#This Row],[8lat]]-Tabela2[[#This Row],[7lat]]</f>
        <v>5</v>
      </c>
      <c r="DV294" s="14">
        <f>Tabela2[[#This Row],[9lat]]-Tabela2[[#This Row],[8lat]]</f>
        <v>6</v>
      </c>
      <c r="DW294" s="14">
        <f>Tabela2[[#This Row],[10lat]]-Tabela2[[#This Row],[9lat]]</f>
        <v>6</v>
      </c>
      <c r="DX294" s="14">
        <f>Tabela2[[#This Row],[11lat]]-Tabela2[[#This Row],[10lat]]</f>
        <v>6</v>
      </c>
      <c r="DY294" s="14">
        <f>Tabela2[[#This Row],[12lat]]-Tabela2[[#This Row],[11lat]]</f>
        <v>7</v>
      </c>
      <c r="DZ294" s="14">
        <f>Tabela2[[#This Row],[13lat]]-Tabela2[[#This Row],[12lat]]</f>
        <v>5</v>
      </c>
      <c r="EA294" s="14">
        <f>Tabela2[[#This Row],[14lat]]-Tabela2[[#This Row],[13lat]]</f>
        <v>3</v>
      </c>
      <c r="EB294" s="14">
        <f>Tabela2[[#This Row],[15lat]]-Tabela2[[#This Row],[14lat]]</f>
        <v>2</v>
      </c>
      <c r="EC294" s="14">
        <f>Tabela2[[#This Row],[16lat]]-Tabela2[[#This Row],[15lat]]</f>
        <v>1</v>
      </c>
      <c r="ED294" s="14">
        <f>Tabela2[[#This Row],[17 lat]]-Tabela2[[#This Row],[16lat]]</f>
        <v>1</v>
      </c>
      <c r="EE294" s="14">
        <f>Tabela2[[#This Row],[18lat]]-Tabela2[[#This Row],[17 lat]]</f>
        <v>0</v>
      </c>
      <c r="EF294" s="14">
        <f>Tabela2[[#This Row],[19lat]]-Tabela2[[#This Row],[18lat]]</f>
        <v>0</v>
      </c>
    </row>
    <row r="295" spans="1:136" x14ac:dyDescent="0.25">
      <c r="A295">
        <v>885</v>
      </c>
      <c r="B295" s="1" t="s">
        <v>22</v>
      </c>
      <c r="C295">
        <v>49</v>
      </c>
      <c r="D295">
        <v>67</v>
      </c>
      <c r="E295">
        <v>85</v>
      </c>
      <c r="F295">
        <v>94</v>
      </c>
      <c r="G295">
        <v>101</v>
      </c>
      <c r="H295">
        <v>107</v>
      </c>
      <c r="I295">
        <v>113</v>
      </c>
      <c r="J295">
        <v>118</v>
      </c>
      <c r="K295">
        <v>124</v>
      </c>
      <c r="L295">
        <v>130</v>
      </c>
      <c r="M295">
        <v>136</v>
      </c>
      <c r="N295">
        <v>142</v>
      </c>
      <c r="O295">
        <v>148</v>
      </c>
      <c r="P295">
        <v>154</v>
      </c>
      <c r="Q295">
        <v>157</v>
      </c>
      <c r="R295">
        <v>159</v>
      </c>
      <c r="S295">
        <v>160</v>
      </c>
      <c r="T295">
        <v>161</v>
      </c>
      <c r="U295">
        <v>161</v>
      </c>
      <c r="V295">
        <v>161</v>
      </c>
      <c r="W295">
        <f>wzrost[[#This Row],[19lat]]-wzrost[[#This Row],[dlugosc_ur]]</f>
        <v>112</v>
      </c>
      <c r="X295">
        <f>wzrost[[#This Row],[19lat]]-wzrost[[#This Row],[15lat]]</f>
        <v>2</v>
      </c>
      <c r="Y295">
        <f>IF(wzrost[[#This Row],[1rok]]&lt;=5,IF(wzrost[[#This Row],[plec]]="ch",1,0),0)</f>
        <v>0</v>
      </c>
      <c r="Z295" s="1"/>
      <c r="AA295" s="1"/>
      <c r="AB295" s="1" t="e">
        <f>_xlfn.PERCENTILE.INC(wzrost[1rok],5)</f>
        <v>#NUM!</v>
      </c>
      <c r="BC295" s="8">
        <v>54</v>
      </c>
      <c r="BD295" s="8">
        <v>75</v>
      </c>
      <c r="BE295" s="8">
        <v>88</v>
      </c>
      <c r="BF295" s="8">
        <v>97</v>
      </c>
      <c r="BG295" s="8">
        <v>104</v>
      </c>
      <c r="BH295" s="8">
        <v>111</v>
      </c>
      <c r="BI295" s="8">
        <v>117</v>
      </c>
      <c r="BJ295" s="8">
        <v>123</v>
      </c>
      <c r="BK295" s="8">
        <v>129</v>
      </c>
      <c r="BL295" s="8">
        <v>134</v>
      </c>
      <c r="BM295" s="8">
        <v>139</v>
      </c>
      <c r="BN295" s="8">
        <v>145</v>
      </c>
      <c r="BO295" s="8">
        <v>151</v>
      </c>
      <c r="BP295" s="8">
        <v>158</v>
      </c>
      <c r="BQ295" s="8">
        <v>165</v>
      </c>
      <c r="BR295" s="8">
        <v>171</v>
      </c>
      <c r="BS295" s="8">
        <v>175</v>
      </c>
      <c r="BT295" s="8">
        <v>177</v>
      </c>
      <c r="BU295" s="8">
        <v>178</v>
      </c>
      <c r="BV295" s="8">
        <v>179</v>
      </c>
      <c r="BW295" s="9">
        <v>125</v>
      </c>
      <c r="BX295" s="11">
        <f t="shared" si="84"/>
        <v>21</v>
      </c>
      <c r="BY295" s="11">
        <f t="shared" si="85"/>
        <v>13</v>
      </c>
      <c r="BZ295" s="11">
        <f t="shared" si="86"/>
        <v>9</v>
      </c>
      <c r="CA295" s="11">
        <f t="shared" si="87"/>
        <v>7</v>
      </c>
      <c r="CB295" s="11">
        <f t="shared" si="88"/>
        <v>7</v>
      </c>
      <c r="CC295" s="11">
        <f t="shared" si="89"/>
        <v>6</v>
      </c>
      <c r="CD295" s="11">
        <f t="shared" si="90"/>
        <v>6</v>
      </c>
      <c r="CE295" s="11">
        <f t="shared" si="91"/>
        <v>6</v>
      </c>
      <c r="CF295" s="11">
        <f t="shared" si="92"/>
        <v>5</v>
      </c>
      <c r="CG295" s="11">
        <f t="shared" si="93"/>
        <v>5</v>
      </c>
      <c r="CH295" s="11">
        <f t="shared" si="94"/>
        <v>6</v>
      </c>
      <c r="CI295" s="11">
        <f t="shared" si="95"/>
        <v>6</v>
      </c>
      <c r="CJ295" s="11">
        <f t="shared" si="96"/>
        <v>7</v>
      </c>
      <c r="CK295" s="11">
        <f t="shared" si="97"/>
        <v>7</v>
      </c>
      <c r="CL295" s="11">
        <f t="shared" si="98"/>
        <v>6</v>
      </c>
      <c r="CM295" s="11">
        <f t="shared" si="99"/>
        <v>4</v>
      </c>
      <c r="CN295" s="11">
        <f t="shared" si="100"/>
        <v>2</v>
      </c>
      <c r="CO295" s="11">
        <f t="shared" si="101"/>
        <v>1</v>
      </c>
      <c r="CP295" s="11">
        <f t="shared" si="102"/>
        <v>1</v>
      </c>
      <c r="CS295" s="8">
        <v>54</v>
      </c>
      <c r="CT295" s="8">
        <v>72</v>
      </c>
      <c r="CU295" s="8">
        <v>88</v>
      </c>
      <c r="CV295" s="8">
        <v>97</v>
      </c>
      <c r="CW295" s="8">
        <v>105</v>
      </c>
      <c r="CX295" s="8">
        <v>112</v>
      </c>
      <c r="CY295" s="8">
        <v>118</v>
      </c>
      <c r="CZ295" s="8">
        <v>124</v>
      </c>
      <c r="DA295" s="8">
        <v>130</v>
      </c>
      <c r="DB295" s="8">
        <v>136</v>
      </c>
      <c r="DC295" s="8">
        <v>142</v>
      </c>
      <c r="DD295" s="8">
        <v>149</v>
      </c>
      <c r="DE295" s="8">
        <v>155</v>
      </c>
      <c r="DF295" s="8">
        <v>161</v>
      </c>
      <c r="DG295" s="8">
        <v>164</v>
      </c>
      <c r="DH295" s="8">
        <v>166</v>
      </c>
      <c r="DI295" s="8">
        <v>167</v>
      </c>
      <c r="DJ295" s="8">
        <v>167</v>
      </c>
      <c r="DK295" s="8">
        <v>168</v>
      </c>
      <c r="DL295" s="8">
        <v>168</v>
      </c>
      <c r="DM295" s="8">
        <v>114</v>
      </c>
      <c r="DN295" s="6">
        <f>Tabela2[[#This Row],[1rok]]-Tabela2[[#This Row],[dlugosc_ur]]</f>
        <v>18</v>
      </c>
      <c r="DO295" s="14">
        <f>Tabela2[[#This Row],[2lata]]-Tabela2[[#This Row],[1rok]]</f>
        <v>16</v>
      </c>
      <c r="DP295" s="14">
        <f>Tabela2[[#This Row],[3lata]]-Tabela2[[#This Row],[2lata]]</f>
        <v>9</v>
      </c>
      <c r="DQ295" s="14">
        <f>Tabela2[[#This Row],[4lata]]-Tabela2[[#This Row],[3lata]]</f>
        <v>8</v>
      </c>
      <c r="DR295" s="14">
        <f>Tabela2[[#This Row],[5lat]]-Tabela2[[#This Row],[4lata]]</f>
        <v>7</v>
      </c>
      <c r="DS295" s="14">
        <f>Tabela2[[#This Row],[6lat]]-Tabela2[[#This Row],[5lat]]</f>
        <v>6</v>
      </c>
      <c r="DT295" s="14">
        <f>Tabela2[[#This Row],[7lat]]-Tabela2[[#This Row],[6lat]]</f>
        <v>6</v>
      </c>
      <c r="DU295" s="14">
        <f>Tabela2[[#This Row],[8lat]]-Tabela2[[#This Row],[7lat]]</f>
        <v>6</v>
      </c>
      <c r="DV295" s="14">
        <f>Tabela2[[#This Row],[9lat]]-Tabela2[[#This Row],[8lat]]</f>
        <v>6</v>
      </c>
      <c r="DW295" s="14">
        <f>Tabela2[[#This Row],[10lat]]-Tabela2[[#This Row],[9lat]]</f>
        <v>6</v>
      </c>
      <c r="DX295" s="14">
        <f>Tabela2[[#This Row],[11lat]]-Tabela2[[#This Row],[10lat]]</f>
        <v>7</v>
      </c>
      <c r="DY295" s="14">
        <f>Tabela2[[#This Row],[12lat]]-Tabela2[[#This Row],[11lat]]</f>
        <v>6</v>
      </c>
      <c r="DZ295" s="14">
        <f>Tabela2[[#This Row],[13lat]]-Tabela2[[#This Row],[12lat]]</f>
        <v>6</v>
      </c>
      <c r="EA295" s="14">
        <f>Tabela2[[#This Row],[14lat]]-Tabela2[[#This Row],[13lat]]</f>
        <v>3</v>
      </c>
      <c r="EB295" s="14">
        <f>Tabela2[[#This Row],[15lat]]-Tabela2[[#This Row],[14lat]]</f>
        <v>2</v>
      </c>
      <c r="EC295" s="14">
        <f>Tabela2[[#This Row],[16lat]]-Tabela2[[#This Row],[15lat]]</f>
        <v>1</v>
      </c>
      <c r="ED295" s="14">
        <f>Tabela2[[#This Row],[17 lat]]-Tabela2[[#This Row],[16lat]]</f>
        <v>0</v>
      </c>
      <c r="EE295" s="14">
        <f>Tabela2[[#This Row],[18lat]]-Tabela2[[#This Row],[17 lat]]</f>
        <v>1</v>
      </c>
      <c r="EF295" s="14">
        <f>Tabela2[[#This Row],[19lat]]-Tabela2[[#This Row],[18lat]]</f>
        <v>0</v>
      </c>
    </row>
    <row r="296" spans="1:136" x14ac:dyDescent="0.25">
      <c r="A296">
        <v>889</v>
      </c>
      <c r="B296" s="1" t="s">
        <v>22</v>
      </c>
      <c r="C296">
        <v>58</v>
      </c>
      <c r="D296">
        <v>75</v>
      </c>
      <c r="E296">
        <v>89</v>
      </c>
      <c r="F296">
        <v>99</v>
      </c>
      <c r="G296">
        <v>107</v>
      </c>
      <c r="H296">
        <v>114</v>
      </c>
      <c r="I296">
        <v>120</v>
      </c>
      <c r="J296">
        <v>125</v>
      </c>
      <c r="K296">
        <v>131</v>
      </c>
      <c r="L296">
        <v>138</v>
      </c>
      <c r="M296">
        <v>144</v>
      </c>
      <c r="N296">
        <v>151</v>
      </c>
      <c r="O296">
        <v>157</v>
      </c>
      <c r="P296">
        <v>163</v>
      </c>
      <c r="Q296">
        <v>166</v>
      </c>
      <c r="R296">
        <v>168</v>
      </c>
      <c r="S296">
        <v>169</v>
      </c>
      <c r="T296">
        <v>169</v>
      </c>
      <c r="U296">
        <v>169</v>
      </c>
      <c r="V296">
        <v>170</v>
      </c>
      <c r="W296">
        <f>wzrost[[#This Row],[19lat]]-wzrost[[#This Row],[dlugosc_ur]]</f>
        <v>112</v>
      </c>
      <c r="X296">
        <f>wzrost[[#This Row],[19lat]]-wzrost[[#This Row],[15lat]]</f>
        <v>2</v>
      </c>
      <c r="Y296">
        <f>IF(wzrost[[#This Row],[1rok]]&lt;=5,IF(wzrost[[#This Row],[plec]]="ch",1,0),0)</f>
        <v>0</v>
      </c>
      <c r="Z296" s="1"/>
      <c r="AA296" s="1"/>
      <c r="AB296" s="1" t="e">
        <f>_xlfn.PERCENTILE.INC(wzrost[1rok],5)</f>
        <v>#NUM!</v>
      </c>
      <c r="BC296" s="6">
        <v>59</v>
      </c>
      <c r="BD296" s="6">
        <v>79</v>
      </c>
      <c r="BE296" s="6">
        <v>90</v>
      </c>
      <c r="BF296" s="6">
        <v>100</v>
      </c>
      <c r="BG296" s="6">
        <v>107</v>
      </c>
      <c r="BH296" s="6">
        <v>115</v>
      </c>
      <c r="BI296" s="6">
        <v>121</v>
      </c>
      <c r="BJ296" s="6">
        <v>127</v>
      </c>
      <c r="BK296" s="6">
        <v>133</v>
      </c>
      <c r="BL296" s="6">
        <v>139</v>
      </c>
      <c r="BM296" s="6">
        <v>144</v>
      </c>
      <c r="BN296" s="6">
        <v>150</v>
      </c>
      <c r="BO296" s="6">
        <v>156</v>
      </c>
      <c r="BP296" s="6">
        <v>163</v>
      </c>
      <c r="BQ296" s="6">
        <v>171</v>
      </c>
      <c r="BR296" s="6">
        <v>177</v>
      </c>
      <c r="BS296" s="6">
        <v>181</v>
      </c>
      <c r="BT296" s="6">
        <v>183</v>
      </c>
      <c r="BU296" s="6">
        <v>184</v>
      </c>
      <c r="BV296" s="6">
        <v>184</v>
      </c>
      <c r="BW296" s="7">
        <v>125</v>
      </c>
      <c r="BX296" s="11">
        <f t="shared" si="84"/>
        <v>20</v>
      </c>
      <c r="BY296" s="11">
        <f t="shared" si="85"/>
        <v>11</v>
      </c>
      <c r="BZ296" s="11">
        <f t="shared" si="86"/>
        <v>10</v>
      </c>
      <c r="CA296" s="11">
        <f t="shared" si="87"/>
        <v>7</v>
      </c>
      <c r="CB296" s="11">
        <f t="shared" si="88"/>
        <v>8</v>
      </c>
      <c r="CC296" s="11">
        <f t="shared" si="89"/>
        <v>6</v>
      </c>
      <c r="CD296" s="11">
        <f t="shared" si="90"/>
        <v>6</v>
      </c>
      <c r="CE296" s="11">
        <f t="shared" si="91"/>
        <v>6</v>
      </c>
      <c r="CF296" s="11">
        <f t="shared" si="92"/>
        <v>6</v>
      </c>
      <c r="CG296" s="11">
        <f t="shared" si="93"/>
        <v>5</v>
      </c>
      <c r="CH296" s="11">
        <f t="shared" si="94"/>
        <v>6</v>
      </c>
      <c r="CI296" s="11">
        <f t="shared" si="95"/>
        <v>6</v>
      </c>
      <c r="CJ296" s="11">
        <f t="shared" si="96"/>
        <v>7</v>
      </c>
      <c r="CK296" s="11">
        <f t="shared" si="97"/>
        <v>8</v>
      </c>
      <c r="CL296" s="11">
        <f t="shared" si="98"/>
        <v>6</v>
      </c>
      <c r="CM296" s="11">
        <f t="shared" si="99"/>
        <v>4</v>
      </c>
      <c r="CN296" s="11">
        <f t="shared" si="100"/>
        <v>2</v>
      </c>
      <c r="CO296" s="11">
        <f t="shared" si="101"/>
        <v>1</v>
      </c>
      <c r="CP296" s="11">
        <f t="shared" si="102"/>
        <v>0</v>
      </c>
      <c r="CS296" s="6">
        <v>57</v>
      </c>
      <c r="CT296" s="6">
        <v>74</v>
      </c>
      <c r="CU296" s="6">
        <v>90</v>
      </c>
      <c r="CV296" s="6">
        <v>100</v>
      </c>
      <c r="CW296" s="6">
        <v>108</v>
      </c>
      <c r="CX296" s="6">
        <v>115</v>
      </c>
      <c r="CY296" s="6">
        <v>121</v>
      </c>
      <c r="CZ296" s="6">
        <v>127</v>
      </c>
      <c r="DA296" s="6">
        <v>134</v>
      </c>
      <c r="DB296" s="6">
        <v>140</v>
      </c>
      <c r="DC296" s="6">
        <v>147</v>
      </c>
      <c r="DD296" s="6">
        <v>153</v>
      </c>
      <c r="DE296" s="6">
        <v>160</v>
      </c>
      <c r="DF296" s="6">
        <v>165</v>
      </c>
      <c r="DG296" s="6">
        <v>169</v>
      </c>
      <c r="DH296" s="6">
        <v>170</v>
      </c>
      <c r="DI296" s="6">
        <v>171</v>
      </c>
      <c r="DJ296" s="6">
        <v>171</v>
      </c>
      <c r="DK296" s="6">
        <v>171</v>
      </c>
      <c r="DL296" s="6">
        <v>171</v>
      </c>
      <c r="DM296" s="6">
        <v>114</v>
      </c>
      <c r="DN296" s="6">
        <f>Tabela2[[#This Row],[1rok]]-Tabela2[[#This Row],[dlugosc_ur]]</f>
        <v>17</v>
      </c>
      <c r="DO296" s="14">
        <f>Tabela2[[#This Row],[2lata]]-Tabela2[[#This Row],[1rok]]</f>
        <v>16</v>
      </c>
      <c r="DP296" s="14">
        <f>Tabela2[[#This Row],[3lata]]-Tabela2[[#This Row],[2lata]]</f>
        <v>10</v>
      </c>
      <c r="DQ296" s="14">
        <f>Tabela2[[#This Row],[4lata]]-Tabela2[[#This Row],[3lata]]</f>
        <v>8</v>
      </c>
      <c r="DR296" s="14">
        <f>Tabela2[[#This Row],[5lat]]-Tabela2[[#This Row],[4lata]]</f>
        <v>7</v>
      </c>
      <c r="DS296" s="14">
        <f>Tabela2[[#This Row],[6lat]]-Tabela2[[#This Row],[5lat]]</f>
        <v>6</v>
      </c>
      <c r="DT296" s="14">
        <f>Tabela2[[#This Row],[7lat]]-Tabela2[[#This Row],[6lat]]</f>
        <v>6</v>
      </c>
      <c r="DU296" s="14">
        <f>Tabela2[[#This Row],[8lat]]-Tabela2[[#This Row],[7lat]]</f>
        <v>7</v>
      </c>
      <c r="DV296" s="14">
        <f>Tabela2[[#This Row],[9lat]]-Tabela2[[#This Row],[8lat]]</f>
        <v>6</v>
      </c>
      <c r="DW296" s="14">
        <f>Tabela2[[#This Row],[10lat]]-Tabela2[[#This Row],[9lat]]</f>
        <v>7</v>
      </c>
      <c r="DX296" s="14">
        <f>Tabela2[[#This Row],[11lat]]-Tabela2[[#This Row],[10lat]]</f>
        <v>6</v>
      </c>
      <c r="DY296" s="14">
        <f>Tabela2[[#This Row],[12lat]]-Tabela2[[#This Row],[11lat]]</f>
        <v>7</v>
      </c>
      <c r="DZ296" s="14">
        <f>Tabela2[[#This Row],[13lat]]-Tabela2[[#This Row],[12lat]]</f>
        <v>5</v>
      </c>
      <c r="EA296" s="14">
        <f>Tabela2[[#This Row],[14lat]]-Tabela2[[#This Row],[13lat]]</f>
        <v>4</v>
      </c>
      <c r="EB296" s="14">
        <f>Tabela2[[#This Row],[15lat]]-Tabela2[[#This Row],[14lat]]</f>
        <v>1</v>
      </c>
      <c r="EC296" s="14">
        <f>Tabela2[[#This Row],[16lat]]-Tabela2[[#This Row],[15lat]]</f>
        <v>1</v>
      </c>
      <c r="ED296" s="14">
        <f>Tabela2[[#This Row],[17 lat]]-Tabela2[[#This Row],[16lat]]</f>
        <v>0</v>
      </c>
      <c r="EE296" s="14">
        <f>Tabela2[[#This Row],[18lat]]-Tabela2[[#This Row],[17 lat]]</f>
        <v>0</v>
      </c>
      <c r="EF296" s="14">
        <f>Tabela2[[#This Row],[19lat]]-Tabela2[[#This Row],[18lat]]</f>
        <v>0</v>
      </c>
    </row>
    <row r="297" spans="1:136" x14ac:dyDescent="0.25">
      <c r="A297">
        <v>901</v>
      </c>
      <c r="B297" s="1" t="s">
        <v>22</v>
      </c>
      <c r="C297">
        <v>46</v>
      </c>
      <c r="D297">
        <v>65</v>
      </c>
      <c r="E297">
        <v>83</v>
      </c>
      <c r="F297">
        <v>91</v>
      </c>
      <c r="G297">
        <v>99</v>
      </c>
      <c r="H297">
        <v>105</v>
      </c>
      <c r="I297">
        <v>110</v>
      </c>
      <c r="J297">
        <v>116</v>
      </c>
      <c r="K297">
        <v>121</v>
      </c>
      <c r="L297">
        <v>127</v>
      </c>
      <c r="M297">
        <v>133</v>
      </c>
      <c r="N297">
        <v>139</v>
      </c>
      <c r="O297">
        <v>145</v>
      </c>
      <c r="P297">
        <v>151</v>
      </c>
      <c r="Q297">
        <v>154</v>
      </c>
      <c r="R297">
        <v>156</v>
      </c>
      <c r="S297">
        <v>157</v>
      </c>
      <c r="T297">
        <v>157</v>
      </c>
      <c r="U297">
        <v>158</v>
      </c>
      <c r="V297">
        <v>158</v>
      </c>
      <c r="W297">
        <f>wzrost[[#This Row],[19lat]]-wzrost[[#This Row],[dlugosc_ur]]</f>
        <v>112</v>
      </c>
      <c r="X297">
        <f>wzrost[[#This Row],[19lat]]-wzrost[[#This Row],[15lat]]</f>
        <v>2</v>
      </c>
      <c r="Y297">
        <f>IF(wzrost[[#This Row],[1rok]]&lt;=5,IF(wzrost[[#This Row],[plec]]="ch",1,0),0)</f>
        <v>0</v>
      </c>
      <c r="Z297" s="1"/>
      <c r="AA297" s="1"/>
      <c r="AB297" s="1" t="e">
        <f>_xlfn.PERCENTILE.INC(wzrost[1rok],5)</f>
        <v>#NUM!</v>
      </c>
      <c r="BC297" s="8">
        <v>57</v>
      </c>
      <c r="BD297" s="8">
        <v>78</v>
      </c>
      <c r="BE297" s="8">
        <v>89</v>
      </c>
      <c r="BF297" s="8">
        <v>99</v>
      </c>
      <c r="BG297" s="8">
        <v>106</v>
      </c>
      <c r="BH297" s="8">
        <v>113</v>
      </c>
      <c r="BI297" s="8">
        <v>119</v>
      </c>
      <c r="BJ297" s="8">
        <v>125</v>
      </c>
      <c r="BK297" s="8">
        <v>131</v>
      </c>
      <c r="BL297" s="8">
        <v>136</v>
      </c>
      <c r="BM297" s="8">
        <v>142</v>
      </c>
      <c r="BN297" s="8">
        <v>147</v>
      </c>
      <c r="BO297" s="8">
        <v>153</v>
      </c>
      <c r="BP297" s="8">
        <v>160</v>
      </c>
      <c r="BQ297" s="8">
        <v>168</v>
      </c>
      <c r="BR297" s="8">
        <v>174</v>
      </c>
      <c r="BS297" s="8">
        <v>178</v>
      </c>
      <c r="BT297" s="8">
        <v>180</v>
      </c>
      <c r="BU297" s="8">
        <v>181</v>
      </c>
      <c r="BV297" s="8">
        <v>182</v>
      </c>
      <c r="BW297" s="9">
        <v>125</v>
      </c>
      <c r="BX297" s="11">
        <f t="shared" si="84"/>
        <v>21</v>
      </c>
      <c r="BY297" s="11">
        <f t="shared" si="85"/>
        <v>11</v>
      </c>
      <c r="BZ297" s="11">
        <f t="shared" si="86"/>
        <v>10</v>
      </c>
      <c r="CA297" s="11">
        <f t="shared" si="87"/>
        <v>7</v>
      </c>
      <c r="CB297" s="11">
        <f t="shared" si="88"/>
        <v>7</v>
      </c>
      <c r="CC297" s="11">
        <f t="shared" si="89"/>
        <v>6</v>
      </c>
      <c r="CD297" s="11">
        <f t="shared" si="90"/>
        <v>6</v>
      </c>
      <c r="CE297" s="11">
        <f t="shared" si="91"/>
        <v>6</v>
      </c>
      <c r="CF297" s="11">
        <f t="shared" si="92"/>
        <v>5</v>
      </c>
      <c r="CG297" s="11">
        <f t="shared" si="93"/>
        <v>6</v>
      </c>
      <c r="CH297" s="11">
        <f t="shared" si="94"/>
        <v>5</v>
      </c>
      <c r="CI297" s="11">
        <f t="shared" si="95"/>
        <v>6</v>
      </c>
      <c r="CJ297" s="11">
        <f t="shared" si="96"/>
        <v>7</v>
      </c>
      <c r="CK297" s="11">
        <f t="shared" si="97"/>
        <v>8</v>
      </c>
      <c r="CL297" s="11">
        <f t="shared" si="98"/>
        <v>6</v>
      </c>
      <c r="CM297" s="11">
        <f t="shared" si="99"/>
        <v>4</v>
      </c>
      <c r="CN297" s="11">
        <f t="shared" si="100"/>
        <v>2</v>
      </c>
      <c r="CO297" s="11">
        <f t="shared" si="101"/>
        <v>1</v>
      </c>
      <c r="CP297" s="11">
        <f t="shared" si="102"/>
        <v>1</v>
      </c>
      <c r="CS297" s="8">
        <v>47</v>
      </c>
      <c r="CT297" s="8">
        <v>66</v>
      </c>
      <c r="CU297" s="8">
        <v>85</v>
      </c>
      <c r="CV297" s="8">
        <v>94</v>
      </c>
      <c r="CW297" s="8">
        <v>101</v>
      </c>
      <c r="CX297" s="8">
        <v>108</v>
      </c>
      <c r="CY297" s="8">
        <v>113</v>
      </c>
      <c r="CZ297" s="8">
        <v>119</v>
      </c>
      <c r="DA297" s="8">
        <v>124</v>
      </c>
      <c r="DB297" s="8">
        <v>130</v>
      </c>
      <c r="DC297" s="8">
        <v>136</v>
      </c>
      <c r="DD297" s="8">
        <v>143</v>
      </c>
      <c r="DE297" s="8">
        <v>149</v>
      </c>
      <c r="DF297" s="8">
        <v>154</v>
      </c>
      <c r="DG297" s="8">
        <v>158</v>
      </c>
      <c r="DH297" s="8">
        <v>160</v>
      </c>
      <c r="DI297" s="8">
        <v>161</v>
      </c>
      <c r="DJ297" s="8">
        <v>161</v>
      </c>
      <c r="DK297" s="8">
        <v>161</v>
      </c>
      <c r="DL297" s="8">
        <v>161</v>
      </c>
      <c r="DM297" s="8">
        <v>114</v>
      </c>
      <c r="DN297" s="6">
        <f>Tabela2[[#This Row],[1rok]]-Tabela2[[#This Row],[dlugosc_ur]]</f>
        <v>19</v>
      </c>
      <c r="DO297" s="14">
        <f>Tabela2[[#This Row],[2lata]]-Tabela2[[#This Row],[1rok]]</f>
        <v>19</v>
      </c>
      <c r="DP297" s="14">
        <f>Tabela2[[#This Row],[3lata]]-Tabela2[[#This Row],[2lata]]</f>
        <v>9</v>
      </c>
      <c r="DQ297" s="14">
        <f>Tabela2[[#This Row],[4lata]]-Tabela2[[#This Row],[3lata]]</f>
        <v>7</v>
      </c>
      <c r="DR297" s="14">
        <f>Tabela2[[#This Row],[5lat]]-Tabela2[[#This Row],[4lata]]</f>
        <v>7</v>
      </c>
      <c r="DS297" s="14">
        <f>Tabela2[[#This Row],[6lat]]-Tabela2[[#This Row],[5lat]]</f>
        <v>5</v>
      </c>
      <c r="DT297" s="14">
        <f>Tabela2[[#This Row],[7lat]]-Tabela2[[#This Row],[6lat]]</f>
        <v>6</v>
      </c>
      <c r="DU297" s="14">
        <f>Tabela2[[#This Row],[8lat]]-Tabela2[[#This Row],[7lat]]</f>
        <v>5</v>
      </c>
      <c r="DV297" s="14">
        <f>Tabela2[[#This Row],[9lat]]-Tabela2[[#This Row],[8lat]]</f>
        <v>6</v>
      </c>
      <c r="DW297" s="14">
        <f>Tabela2[[#This Row],[10lat]]-Tabela2[[#This Row],[9lat]]</f>
        <v>6</v>
      </c>
      <c r="DX297" s="14">
        <f>Tabela2[[#This Row],[11lat]]-Tabela2[[#This Row],[10lat]]</f>
        <v>7</v>
      </c>
      <c r="DY297" s="14">
        <f>Tabela2[[#This Row],[12lat]]-Tabela2[[#This Row],[11lat]]</f>
        <v>6</v>
      </c>
      <c r="DZ297" s="14">
        <f>Tabela2[[#This Row],[13lat]]-Tabela2[[#This Row],[12lat]]</f>
        <v>5</v>
      </c>
      <c r="EA297" s="14">
        <f>Tabela2[[#This Row],[14lat]]-Tabela2[[#This Row],[13lat]]</f>
        <v>4</v>
      </c>
      <c r="EB297" s="14">
        <f>Tabela2[[#This Row],[15lat]]-Tabela2[[#This Row],[14lat]]</f>
        <v>2</v>
      </c>
      <c r="EC297" s="14">
        <f>Tabela2[[#This Row],[16lat]]-Tabela2[[#This Row],[15lat]]</f>
        <v>1</v>
      </c>
      <c r="ED297" s="14">
        <f>Tabela2[[#This Row],[17 lat]]-Tabela2[[#This Row],[16lat]]</f>
        <v>0</v>
      </c>
      <c r="EE297" s="14">
        <f>Tabela2[[#This Row],[18lat]]-Tabela2[[#This Row],[17 lat]]</f>
        <v>0</v>
      </c>
      <c r="EF297" s="14">
        <f>Tabela2[[#This Row],[19lat]]-Tabela2[[#This Row],[18lat]]</f>
        <v>0</v>
      </c>
    </row>
    <row r="298" spans="1:136" x14ac:dyDescent="0.25">
      <c r="A298">
        <v>932</v>
      </c>
      <c r="B298" s="1" t="s">
        <v>22</v>
      </c>
      <c r="C298">
        <v>56</v>
      </c>
      <c r="D298">
        <v>73</v>
      </c>
      <c r="E298">
        <v>88</v>
      </c>
      <c r="F298">
        <v>98</v>
      </c>
      <c r="G298">
        <v>105</v>
      </c>
      <c r="H298">
        <v>112</v>
      </c>
      <c r="I298">
        <v>118</v>
      </c>
      <c r="J298">
        <v>124</v>
      </c>
      <c r="K298">
        <v>130</v>
      </c>
      <c r="L298">
        <v>136</v>
      </c>
      <c r="M298">
        <v>143</v>
      </c>
      <c r="N298">
        <v>149</v>
      </c>
      <c r="O298">
        <v>156</v>
      </c>
      <c r="P298">
        <v>161</v>
      </c>
      <c r="Q298">
        <v>164</v>
      </c>
      <c r="R298">
        <v>166</v>
      </c>
      <c r="S298">
        <v>167</v>
      </c>
      <c r="T298">
        <v>168</v>
      </c>
      <c r="U298">
        <v>168</v>
      </c>
      <c r="V298">
        <v>168</v>
      </c>
      <c r="W298">
        <f>wzrost[[#This Row],[19lat]]-wzrost[[#This Row],[dlugosc_ur]]</f>
        <v>112</v>
      </c>
      <c r="X298">
        <f>wzrost[[#This Row],[19lat]]-wzrost[[#This Row],[15lat]]</f>
        <v>2</v>
      </c>
      <c r="Y298">
        <f>IF(wzrost[[#This Row],[1rok]]&lt;=5,IF(wzrost[[#This Row],[plec]]="ch",1,0),0)</f>
        <v>0</v>
      </c>
      <c r="Z298" s="1"/>
      <c r="AA298" s="1"/>
      <c r="AB298" s="1" t="e">
        <f>_xlfn.PERCENTILE.INC(wzrost[1rok],5)</f>
        <v>#NUM!</v>
      </c>
      <c r="BC298" s="6">
        <v>54</v>
      </c>
      <c r="BD298" s="6">
        <v>75</v>
      </c>
      <c r="BE298" s="6">
        <v>88</v>
      </c>
      <c r="BF298" s="6">
        <v>97</v>
      </c>
      <c r="BG298" s="6">
        <v>104</v>
      </c>
      <c r="BH298" s="6">
        <v>111</v>
      </c>
      <c r="BI298" s="6">
        <v>117</v>
      </c>
      <c r="BJ298" s="6">
        <v>123</v>
      </c>
      <c r="BK298" s="6">
        <v>129</v>
      </c>
      <c r="BL298" s="6">
        <v>134</v>
      </c>
      <c r="BM298" s="6">
        <v>139</v>
      </c>
      <c r="BN298" s="6">
        <v>145</v>
      </c>
      <c r="BO298" s="6">
        <v>151</v>
      </c>
      <c r="BP298" s="6">
        <v>158</v>
      </c>
      <c r="BQ298" s="6">
        <v>165</v>
      </c>
      <c r="BR298" s="6">
        <v>171</v>
      </c>
      <c r="BS298" s="6">
        <v>175</v>
      </c>
      <c r="BT298" s="6">
        <v>177</v>
      </c>
      <c r="BU298" s="6">
        <v>178</v>
      </c>
      <c r="BV298" s="6">
        <v>179</v>
      </c>
      <c r="BW298" s="7">
        <v>125</v>
      </c>
      <c r="BX298" s="11">
        <f t="shared" si="84"/>
        <v>21</v>
      </c>
      <c r="BY298" s="11">
        <f t="shared" si="85"/>
        <v>13</v>
      </c>
      <c r="BZ298" s="11">
        <f t="shared" si="86"/>
        <v>9</v>
      </c>
      <c r="CA298" s="11">
        <f t="shared" si="87"/>
        <v>7</v>
      </c>
      <c r="CB298" s="11">
        <f t="shared" si="88"/>
        <v>7</v>
      </c>
      <c r="CC298" s="11">
        <f t="shared" si="89"/>
        <v>6</v>
      </c>
      <c r="CD298" s="11">
        <f t="shared" si="90"/>
        <v>6</v>
      </c>
      <c r="CE298" s="11">
        <f t="shared" si="91"/>
        <v>6</v>
      </c>
      <c r="CF298" s="11">
        <f t="shared" si="92"/>
        <v>5</v>
      </c>
      <c r="CG298" s="11">
        <f t="shared" si="93"/>
        <v>5</v>
      </c>
      <c r="CH298" s="11">
        <f t="shared" si="94"/>
        <v>6</v>
      </c>
      <c r="CI298" s="11">
        <f t="shared" si="95"/>
        <v>6</v>
      </c>
      <c r="CJ298" s="11">
        <f t="shared" si="96"/>
        <v>7</v>
      </c>
      <c r="CK298" s="11">
        <f t="shared" si="97"/>
        <v>7</v>
      </c>
      <c r="CL298" s="11">
        <f t="shared" si="98"/>
        <v>6</v>
      </c>
      <c r="CM298" s="11">
        <f t="shared" si="99"/>
        <v>4</v>
      </c>
      <c r="CN298" s="11">
        <f t="shared" si="100"/>
        <v>2</v>
      </c>
      <c r="CO298" s="11">
        <f t="shared" si="101"/>
        <v>1</v>
      </c>
      <c r="CP298" s="11">
        <f t="shared" si="102"/>
        <v>1</v>
      </c>
      <c r="CS298" s="6">
        <v>54</v>
      </c>
      <c r="CT298" s="6">
        <v>72</v>
      </c>
      <c r="CU298" s="6">
        <v>88</v>
      </c>
      <c r="CV298" s="6">
        <v>97</v>
      </c>
      <c r="CW298" s="6">
        <v>105</v>
      </c>
      <c r="CX298" s="6">
        <v>112</v>
      </c>
      <c r="CY298" s="6">
        <v>118</v>
      </c>
      <c r="CZ298" s="6">
        <v>124</v>
      </c>
      <c r="DA298" s="6">
        <v>130</v>
      </c>
      <c r="DB298" s="6">
        <v>136</v>
      </c>
      <c r="DC298" s="6">
        <v>142</v>
      </c>
      <c r="DD298" s="6">
        <v>149</v>
      </c>
      <c r="DE298" s="6">
        <v>155</v>
      </c>
      <c r="DF298" s="6">
        <v>161</v>
      </c>
      <c r="DG298" s="6">
        <v>164</v>
      </c>
      <c r="DH298" s="6">
        <v>166</v>
      </c>
      <c r="DI298" s="6">
        <v>167</v>
      </c>
      <c r="DJ298" s="6">
        <v>167</v>
      </c>
      <c r="DK298" s="6">
        <v>168</v>
      </c>
      <c r="DL298" s="6">
        <v>168</v>
      </c>
      <c r="DM298" s="6">
        <v>114</v>
      </c>
      <c r="DN298" s="6">
        <f>Tabela2[[#This Row],[1rok]]-Tabela2[[#This Row],[dlugosc_ur]]</f>
        <v>18</v>
      </c>
      <c r="DO298" s="14">
        <f>Tabela2[[#This Row],[2lata]]-Tabela2[[#This Row],[1rok]]</f>
        <v>16</v>
      </c>
      <c r="DP298" s="14">
        <f>Tabela2[[#This Row],[3lata]]-Tabela2[[#This Row],[2lata]]</f>
        <v>9</v>
      </c>
      <c r="DQ298" s="14">
        <f>Tabela2[[#This Row],[4lata]]-Tabela2[[#This Row],[3lata]]</f>
        <v>8</v>
      </c>
      <c r="DR298" s="14">
        <f>Tabela2[[#This Row],[5lat]]-Tabela2[[#This Row],[4lata]]</f>
        <v>7</v>
      </c>
      <c r="DS298" s="14">
        <f>Tabela2[[#This Row],[6lat]]-Tabela2[[#This Row],[5lat]]</f>
        <v>6</v>
      </c>
      <c r="DT298" s="14">
        <f>Tabela2[[#This Row],[7lat]]-Tabela2[[#This Row],[6lat]]</f>
        <v>6</v>
      </c>
      <c r="DU298" s="14">
        <f>Tabela2[[#This Row],[8lat]]-Tabela2[[#This Row],[7lat]]</f>
        <v>6</v>
      </c>
      <c r="DV298" s="14">
        <f>Tabela2[[#This Row],[9lat]]-Tabela2[[#This Row],[8lat]]</f>
        <v>6</v>
      </c>
      <c r="DW298" s="14">
        <f>Tabela2[[#This Row],[10lat]]-Tabela2[[#This Row],[9lat]]</f>
        <v>6</v>
      </c>
      <c r="DX298" s="14">
        <f>Tabela2[[#This Row],[11lat]]-Tabela2[[#This Row],[10lat]]</f>
        <v>7</v>
      </c>
      <c r="DY298" s="14">
        <f>Tabela2[[#This Row],[12lat]]-Tabela2[[#This Row],[11lat]]</f>
        <v>6</v>
      </c>
      <c r="DZ298" s="14">
        <f>Tabela2[[#This Row],[13lat]]-Tabela2[[#This Row],[12lat]]</f>
        <v>6</v>
      </c>
      <c r="EA298" s="14">
        <f>Tabela2[[#This Row],[14lat]]-Tabela2[[#This Row],[13lat]]</f>
        <v>3</v>
      </c>
      <c r="EB298" s="14">
        <f>Tabela2[[#This Row],[15lat]]-Tabela2[[#This Row],[14lat]]</f>
        <v>2</v>
      </c>
      <c r="EC298" s="14">
        <f>Tabela2[[#This Row],[16lat]]-Tabela2[[#This Row],[15lat]]</f>
        <v>1</v>
      </c>
      <c r="ED298" s="14">
        <f>Tabela2[[#This Row],[17 lat]]-Tabela2[[#This Row],[16lat]]</f>
        <v>0</v>
      </c>
      <c r="EE298" s="14">
        <f>Tabela2[[#This Row],[18lat]]-Tabela2[[#This Row],[17 lat]]</f>
        <v>1</v>
      </c>
      <c r="EF298" s="14">
        <f>Tabela2[[#This Row],[19lat]]-Tabela2[[#This Row],[18lat]]</f>
        <v>0</v>
      </c>
    </row>
    <row r="299" spans="1:136" x14ac:dyDescent="0.25">
      <c r="A299">
        <v>978</v>
      </c>
      <c r="B299" s="1" t="s">
        <v>22</v>
      </c>
      <c r="C299">
        <v>49</v>
      </c>
      <c r="D299">
        <v>67</v>
      </c>
      <c r="E299">
        <v>85</v>
      </c>
      <c r="F299">
        <v>94</v>
      </c>
      <c r="G299">
        <v>101</v>
      </c>
      <c r="H299">
        <v>108</v>
      </c>
      <c r="I299">
        <v>113</v>
      </c>
      <c r="J299">
        <v>119</v>
      </c>
      <c r="K299">
        <v>124</v>
      </c>
      <c r="L299">
        <v>130</v>
      </c>
      <c r="M299">
        <v>136</v>
      </c>
      <c r="N299">
        <v>142</v>
      </c>
      <c r="O299">
        <v>149</v>
      </c>
      <c r="P299">
        <v>154</v>
      </c>
      <c r="Q299">
        <v>157</v>
      </c>
      <c r="R299">
        <v>159</v>
      </c>
      <c r="S299">
        <v>160</v>
      </c>
      <c r="T299">
        <v>161</v>
      </c>
      <c r="U299">
        <v>161</v>
      </c>
      <c r="V299">
        <v>161</v>
      </c>
      <c r="W299">
        <f>wzrost[[#This Row],[19lat]]-wzrost[[#This Row],[dlugosc_ur]]</f>
        <v>112</v>
      </c>
      <c r="X299">
        <f>wzrost[[#This Row],[19lat]]-wzrost[[#This Row],[15lat]]</f>
        <v>2</v>
      </c>
      <c r="Y299">
        <f>IF(wzrost[[#This Row],[1rok]]&lt;=5,IF(wzrost[[#This Row],[plec]]="ch",1,0),0)</f>
        <v>0</v>
      </c>
      <c r="Z299" s="1"/>
      <c r="AA299" s="1"/>
      <c r="AB299" s="1" t="e">
        <f>_xlfn.PERCENTILE.INC(wzrost[1rok],5)</f>
        <v>#NUM!</v>
      </c>
      <c r="BC299" s="8">
        <v>59</v>
      </c>
      <c r="BD299" s="8">
        <v>79</v>
      </c>
      <c r="BE299" s="8">
        <v>90</v>
      </c>
      <c r="BF299" s="8">
        <v>99</v>
      </c>
      <c r="BG299" s="8">
        <v>107</v>
      </c>
      <c r="BH299" s="8">
        <v>114</v>
      </c>
      <c r="BI299" s="8">
        <v>121</v>
      </c>
      <c r="BJ299" s="8">
        <v>127</v>
      </c>
      <c r="BK299" s="8">
        <v>133</v>
      </c>
      <c r="BL299" s="8">
        <v>138</v>
      </c>
      <c r="BM299" s="8">
        <v>144</v>
      </c>
      <c r="BN299" s="8">
        <v>150</v>
      </c>
      <c r="BO299" s="8">
        <v>156</v>
      </c>
      <c r="BP299" s="8">
        <v>163</v>
      </c>
      <c r="BQ299" s="8">
        <v>171</v>
      </c>
      <c r="BR299" s="8">
        <v>177</v>
      </c>
      <c r="BS299" s="8">
        <v>181</v>
      </c>
      <c r="BT299" s="8">
        <v>183</v>
      </c>
      <c r="BU299" s="8">
        <v>183</v>
      </c>
      <c r="BV299" s="8">
        <v>184</v>
      </c>
      <c r="BW299" s="9">
        <v>125</v>
      </c>
      <c r="BX299" s="11">
        <f t="shared" si="84"/>
        <v>20</v>
      </c>
      <c r="BY299" s="11">
        <f t="shared" si="85"/>
        <v>11</v>
      </c>
      <c r="BZ299" s="11">
        <f t="shared" si="86"/>
        <v>9</v>
      </c>
      <c r="CA299" s="11">
        <f t="shared" si="87"/>
        <v>8</v>
      </c>
      <c r="CB299" s="11">
        <f t="shared" si="88"/>
        <v>7</v>
      </c>
      <c r="CC299" s="11">
        <f t="shared" si="89"/>
        <v>7</v>
      </c>
      <c r="CD299" s="11">
        <f t="shared" si="90"/>
        <v>6</v>
      </c>
      <c r="CE299" s="11">
        <f t="shared" si="91"/>
        <v>6</v>
      </c>
      <c r="CF299" s="11">
        <f t="shared" si="92"/>
        <v>5</v>
      </c>
      <c r="CG299" s="11">
        <f t="shared" si="93"/>
        <v>6</v>
      </c>
      <c r="CH299" s="11">
        <f t="shared" si="94"/>
        <v>6</v>
      </c>
      <c r="CI299" s="11">
        <f t="shared" si="95"/>
        <v>6</v>
      </c>
      <c r="CJ299" s="11">
        <f t="shared" si="96"/>
        <v>7</v>
      </c>
      <c r="CK299" s="11">
        <f t="shared" si="97"/>
        <v>8</v>
      </c>
      <c r="CL299" s="11">
        <f t="shared" si="98"/>
        <v>6</v>
      </c>
      <c r="CM299" s="11">
        <f t="shared" si="99"/>
        <v>4</v>
      </c>
      <c r="CN299" s="11">
        <f t="shared" si="100"/>
        <v>2</v>
      </c>
      <c r="CO299" s="11">
        <f t="shared" si="101"/>
        <v>0</v>
      </c>
      <c r="CP299" s="11">
        <f t="shared" si="102"/>
        <v>1</v>
      </c>
      <c r="CS299" s="8">
        <v>47</v>
      </c>
      <c r="CT299" s="8">
        <v>66</v>
      </c>
      <c r="CU299" s="8">
        <v>85</v>
      </c>
      <c r="CV299" s="8">
        <v>94</v>
      </c>
      <c r="CW299" s="8">
        <v>101</v>
      </c>
      <c r="CX299" s="8">
        <v>107</v>
      </c>
      <c r="CY299" s="8">
        <v>113</v>
      </c>
      <c r="CZ299" s="8">
        <v>118</v>
      </c>
      <c r="DA299" s="8">
        <v>124</v>
      </c>
      <c r="DB299" s="8">
        <v>130</v>
      </c>
      <c r="DC299" s="8">
        <v>136</v>
      </c>
      <c r="DD299" s="8">
        <v>142</v>
      </c>
      <c r="DE299" s="8">
        <v>148</v>
      </c>
      <c r="DF299" s="8">
        <v>154</v>
      </c>
      <c r="DG299" s="8">
        <v>157</v>
      </c>
      <c r="DH299" s="8">
        <v>159</v>
      </c>
      <c r="DI299" s="8">
        <v>160</v>
      </c>
      <c r="DJ299" s="8">
        <v>161</v>
      </c>
      <c r="DK299" s="8">
        <v>161</v>
      </c>
      <c r="DL299" s="8">
        <v>161</v>
      </c>
      <c r="DM299" s="8">
        <v>114</v>
      </c>
      <c r="DN299" s="6">
        <f>Tabela2[[#This Row],[1rok]]-Tabela2[[#This Row],[dlugosc_ur]]</f>
        <v>19</v>
      </c>
      <c r="DO299" s="14">
        <f>Tabela2[[#This Row],[2lata]]-Tabela2[[#This Row],[1rok]]</f>
        <v>19</v>
      </c>
      <c r="DP299" s="14">
        <f>Tabela2[[#This Row],[3lata]]-Tabela2[[#This Row],[2lata]]</f>
        <v>9</v>
      </c>
      <c r="DQ299" s="14">
        <f>Tabela2[[#This Row],[4lata]]-Tabela2[[#This Row],[3lata]]</f>
        <v>7</v>
      </c>
      <c r="DR299" s="14">
        <f>Tabela2[[#This Row],[5lat]]-Tabela2[[#This Row],[4lata]]</f>
        <v>6</v>
      </c>
      <c r="DS299" s="14">
        <f>Tabela2[[#This Row],[6lat]]-Tabela2[[#This Row],[5lat]]</f>
        <v>6</v>
      </c>
      <c r="DT299" s="14">
        <f>Tabela2[[#This Row],[7lat]]-Tabela2[[#This Row],[6lat]]</f>
        <v>5</v>
      </c>
      <c r="DU299" s="14">
        <f>Tabela2[[#This Row],[8lat]]-Tabela2[[#This Row],[7lat]]</f>
        <v>6</v>
      </c>
      <c r="DV299" s="14">
        <f>Tabela2[[#This Row],[9lat]]-Tabela2[[#This Row],[8lat]]</f>
        <v>6</v>
      </c>
      <c r="DW299" s="14">
        <f>Tabela2[[#This Row],[10lat]]-Tabela2[[#This Row],[9lat]]</f>
        <v>6</v>
      </c>
      <c r="DX299" s="14">
        <f>Tabela2[[#This Row],[11lat]]-Tabela2[[#This Row],[10lat]]</f>
        <v>6</v>
      </c>
      <c r="DY299" s="14">
        <f>Tabela2[[#This Row],[12lat]]-Tabela2[[#This Row],[11lat]]</f>
        <v>6</v>
      </c>
      <c r="DZ299" s="14">
        <f>Tabela2[[#This Row],[13lat]]-Tabela2[[#This Row],[12lat]]</f>
        <v>6</v>
      </c>
      <c r="EA299" s="14">
        <f>Tabela2[[#This Row],[14lat]]-Tabela2[[#This Row],[13lat]]</f>
        <v>3</v>
      </c>
      <c r="EB299" s="14">
        <f>Tabela2[[#This Row],[15lat]]-Tabela2[[#This Row],[14lat]]</f>
        <v>2</v>
      </c>
      <c r="EC299" s="14">
        <f>Tabela2[[#This Row],[16lat]]-Tabela2[[#This Row],[15lat]]</f>
        <v>1</v>
      </c>
      <c r="ED299" s="14">
        <f>Tabela2[[#This Row],[17 lat]]-Tabela2[[#This Row],[16lat]]</f>
        <v>1</v>
      </c>
      <c r="EE299" s="14">
        <f>Tabela2[[#This Row],[18lat]]-Tabela2[[#This Row],[17 lat]]</f>
        <v>0</v>
      </c>
      <c r="EF299" s="14">
        <f>Tabela2[[#This Row],[19lat]]-Tabela2[[#This Row],[18lat]]</f>
        <v>0</v>
      </c>
    </row>
    <row r="300" spans="1:136" x14ac:dyDescent="0.25">
      <c r="A300">
        <v>984</v>
      </c>
      <c r="B300" s="1" t="s">
        <v>22</v>
      </c>
      <c r="C300">
        <v>56</v>
      </c>
      <c r="D300">
        <v>73</v>
      </c>
      <c r="E300">
        <v>88</v>
      </c>
      <c r="F300">
        <v>98</v>
      </c>
      <c r="G300">
        <v>106</v>
      </c>
      <c r="H300">
        <v>113</v>
      </c>
      <c r="I300">
        <v>119</v>
      </c>
      <c r="J300">
        <v>124</v>
      </c>
      <c r="K300">
        <v>130</v>
      </c>
      <c r="L300">
        <v>137</v>
      </c>
      <c r="M300">
        <v>143</v>
      </c>
      <c r="N300">
        <v>149</v>
      </c>
      <c r="O300">
        <v>156</v>
      </c>
      <c r="P300">
        <v>161</v>
      </c>
      <c r="Q300">
        <v>165</v>
      </c>
      <c r="R300">
        <v>167</v>
      </c>
      <c r="S300">
        <v>168</v>
      </c>
      <c r="T300">
        <v>168</v>
      </c>
      <c r="U300">
        <v>168</v>
      </c>
      <c r="V300">
        <v>168</v>
      </c>
      <c r="W300">
        <f>wzrost[[#This Row],[19lat]]-wzrost[[#This Row],[dlugosc_ur]]</f>
        <v>112</v>
      </c>
      <c r="X300">
        <f>wzrost[[#This Row],[19lat]]-wzrost[[#This Row],[15lat]]</f>
        <v>1</v>
      </c>
      <c r="Y300">
        <f>IF(wzrost[[#This Row],[1rok]]&lt;=5,IF(wzrost[[#This Row],[plec]]="ch",1,0),0)</f>
        <v>0</v>
      </c>
      <c r="Z300" s="1"/>
      <c r="AA300" s="1"/>
      <c r="AB300" s="1" t="e">
        <f>_xlfn.PERCENTILE.INC(wzrost[1rok],5)</f>
        <v>#NUM!</v>
      </c>
      <c r="BC300" s="6">
        <v>54</v>
      </c>
      <c r="BD300" s="6">
        <v>75</v>
      </c>
      <c r="BE300" s="6">
        <v>88</v>
      </c>
      <c r="BF300" s="6">
        <v>97</v>
      </c>
      <c r="BG300" s="6">
        <v>104</v>
      </c>
      <c r="BH300" s="6">
        <v>111</v>
      </c>
      <c r="BI300" s="6">
        <v>117</v>
      </c>
      <c r="BJ300" s="6">
        <v>123</v>
      </c>
      <c r="BK300" s="6">
        <v>129</v>
      </c>
      <c r="BL300" s="6">
        <v>134</v>
      </c>
      <c r="BM300" s="6">
        <v>139</v>
      </c>
      <c r="BN300" s="6">
        <v>145</v>
      </c>
      <c r="BO300" s="6">
        <v>151</v>
      </c>
      <c r="BP300" s="6">
        <v>158</v>
      </c>
      <c r="BQ300" s="6">
        <v>165</v>
      </c>
      <c r="BR300" s="6">
        <v>171</v>
      </c>
      <c r="BS300" s="6">
        <v>175</v>
      </c>
      <c r="BT300" s="6">
        <v>177</v>
      </c>
      <c r="BU300" s="6">
        <v>178</v>
      </c>
      <c r="BV300" s="6">
        <v>179</v>
      </c>
      <c r="BW300" s="7">
        <v>125</v>
      </c>
      <c r="BX300" s="11">
        <f t="shared" si="84"/>
        <v>21</v>
      </c>
      <c r="BY300" s="11">
        <f t="shared" si="85"/>
        <v>13</v>
      </c>
      <c r="BZ300" s="11">
        <f t="shared" si="86"/>
        <v>9</v>
      </c>
      <c r="CA300" s="11">
        <f t="shared" si="87"/>
        <v>7</v>
      </c>
      <c r="CB300" s="11">
        <f t="shared" si="88"/>
        <v>7</v>
      </c>
      <c r="CC300" s="11">
        <f t="shared" si="89"/>
        <v>6</v>
      </c>
      <c r="CD300" s="11">
        <f t="shared" si="90"/>
        <v>6</v>
      </c>
      <c r="CE300" s="11">
        <f t="shared" si="91"/>
        <v>6</v>
      </c>
      <c r="CF300" s="11">
        <f t="shared" si="92"/>
        <v>5</v>
      </c>
      <c r="CG300" s="11">
        <f t="shared" si="93"/>
        <v>5</v>
      </c>
      <c r="CH300" s="11">
        <f t="shared" si="94"/>
        <v>6</v>
      </c>
      <c r="CI300" s="11">
        <f t="shared" si="95"/>
        <v>6</v>
      </c>
      <c r="CJ300" s="11">
        <f t="shared" si="96"/>
        <v>7</v>
      </c>
      <c r="CK300" s="11">
        <f t="shared" si="97"/>
        <v>7</v>
      </c>
      <c r="CL300" s="11">
        <f t="shared" si="98"/>
        <v>6</v>
      </c>
      <c r="CM300" s="11">
        <f t="shared" si="99"/>
        <v>4</v>
      </c>
      <c r="CN300" s="11">
        <f t="shared" si="100"/>
        <v>2</v>
      </c>
      <c r="CO300" s="11">
        <f t="shared" si="101"/>
        <v>1</v>
      </c>
      <c r="CP300" s="11">
        <f t="shared" si="102"/>
        <v>1</v>
      </c>
      <c r="CS300" s="6">
        <v>52</v>
      </c>
      <c r="CT300" s="6">
        <v>70</v>
      </c>
      <c r="CU300" s="6">
        <v>87</v>
      </c>
      <c r="CV300" s="6">
        <v>96</v>
      </c>
      <c r="CW300" s="6">
        <v>104</v>
      </c>
      <c r="CX300" s="6">
        <v>111</v>
      </c>
      <c r="CY300" s="6">
        <v>117</v>
      </c>
      <c r="CZ300" s="6">
        <v>122</v>
      </c>
      <c r="DA300" s="6">
        <v>128</v>
      </c>
      <c r="DB300" s="6">
        <v>134</v>
      </c>
      <c r="DC300" s="6">
        <v>141</v>
      </c>
      <c r="DD300" s="6">
        <v>147</v>
      </c>
      <c r="DE300" s="6">
        <v>153</v>
      </c>
      <c r="DF300" s="6">
        <v>159</v>
      </c>
      <c r="DG300" s="6">
        <v>162</v>
      </c>
      <c r="DH300" s="6">
        <v>164</v>
      </c>
      <c r="DI300" s="6">
        <v>165</v>
      </c>
      <c r="DJ300" s="6">
        <v>165</v>
      </c>
      <c r="DK300" s="6">
        <v>165</v>
      </c>
      <c r="DL300" s="6">
        <v>166</v>
      </c>
      <c r="DM300" s="6">
        <v>114</v>
      </c>
      <c r="DN300" s="6">
        <f>Tabela2[[#This Row],[1rok]]-Tabela2[[#This Row],[dlugosc_ur]]</f>
        <v>18</v>
      </c>
      <c r="DO300" s="14">
        <f>Tabela2[[#This Row],[2lata]]-Tabela2[[#This Row],[1rok]]</f>
        <v>17</v>
      </c>
      <c r="DP300" s="14">
        <f>Tabela2[[#This Row],[3lata]]-Tabela2[[#This Row],[2lata]]</f>
        <v>9</v>
      </c>
      <c r="DQ300" s="14">
        <f>Tabela2[[#This Row],[4lata]]-Tabela2[[#This Row],[3lata]]</f>
        <v>8</v>
      </c>
      <c r="DR300" s="14">
        <f>Tabela2[[#This Row],[5lat]]-Tabela2[[#This Row],[4lata]]</f>
        <v>7</v>
      </c>
      <c r="DS300" s="14">
        <f>Tabela2[[#This Row],[6lat]]-Tabela2[[#This Row],[5lat]]</f>
        <v>6</v>
      </c>
      <c r="DT300" s="14">
        <f>Tabela2[[#This Row],[7lat]]-Tabela2[[#This Row],[6lat]]</f>
        <v>5</v>
      </c>
      <c r="DU300" s="14">
        <f>Tabela2[[#This Row],[8lat]]-Tabela2[[#This Row],[7lat]]</f>
        <v>6</v>
      </c>
      <c r="DV300" s="14">
        <f>Tabela2[[#This Row],[9lat]]-Tabela2[[#This Row],[8lat]]</f>
        <v>6</v>
      </c>
      <c r="DW300" s="14">
        <f>Tabela2[[#This Row],[10lat]]-Tabela2[[#This Row],[9lat]]</f>
        <v>7</v>
      </c>
      <c r="DX300" s="14">
        <f>Tabela2[[#This Row],[11lat]]-Tabela2[[#This Row],[10lat]]</f>
        <v>6</v>
      </c>
      <c r="DY300" s="14">
        <f>Tabela2[[#This Row],[12lat]]-Tabela2[[#This Row],[11lat]]</f>
        <v>6</v>
      </c>
      <c r="DZ300" s="14">
        <f>Tabela2[[#This Row],[13lat]]-Tabela2[[#This Row],[12lat]]</f>
        <v>6</v>
      </c>
      <c r="EA300" s="14">
        <f>Tabela2[[#This Row],[14lat]]-Tabela2[[#This Row],[13lat]]</f>
        <v>3</v>
      </c>
      <c r="EB300" s="14">
        <f>Tabela2[[#This Row],[15lat]]-Tabela2[[#This Row],[14lat]]</f>
        <v>2</v>
      </c>
      <c r="EC300" s="14">
        <f>Tabela2[[#This Row],[16lat]]-Tabela2[[#This Row],[15lat]]</f>
        <v>1</v>
      </c>
      <c r="ED300" s="14">
        <f>Tabela2[[#This Row],[17 lat]]-Tabela2[[#This Row],[16lat]]</f>
        <v>0</v>
      </c>
      <c r="EE300" s="14">
        <f>Tabela2[[#This Row],[18lat]]-Tabela2[[#This Row],[17 lat]]</f>
        <v>0</v>
      </c>
      <c r="EF300" s="14">
        <f>Tabela2[[#This Row],[19lat]]-Tabela2[[#This Row],[18lat]]</f>
        <v>1</v>
      </c>
    </row>
    <row r="301" spans="1:136" x14ac:dyDescent="0.25">
      <c r="A301">
        <v>998</v>
      </c>
      <c r="B301" s="1" t="s">
        <v>22</v>
      </c>
      <c r="C301">
        <v>53</v>
      </c>
      <c r="D301">
        <v>71</v>
      </c>
      <c r="E301">
        <v>86</v>
      </c>
      <c r="F301">
        <v>95</v>
      </c>
      <c r="G301">
        <v>103</v>
      </c>
      <c r="H301">
        <v>110</v>
      </c>
      <c r="I301">
        <v>116</v>
      </c>
      <c r="J301">
        <v>122</v>
      </c>
      <c r="K301">
        <v>127</v>
      </c>
      <c r="L301">
        <v>133</v>
      </c>
      <c r="M301">
        <v>140</v>
      </c>
      <c r="N301">
        <v>146</v>
      </c>
      <c r="O301">
        <v>152</v>
      </c>
      <c r="P301">
        <v>158</v>
      </c>
      <c r="Q301">
        <v>161</v>
      </c>
      <c r="R301">
        <v>163</v>
      </c>
      <c r="S301">
        <v>164</v>
      </c>
      <c r="T301">
        <v>164</v>
      </c>
      <c r="U301">
        <v>164</v>
      </c>
      <c r="V301">
        <v>165</v>
      </c>
      <c r="W301">
        <f>wzrost[[#This Row],[19lat]]-wzrost[[#This Row],[dlugosc_ur]]</f>
        <v>112</v>
      </c>
      <c r="X301">
        <f>wzrost[[#This Row],[19lat]]-wzrost[[#This Row],[15lat]]</f>
        <v>2</v>
      </c>
      <c r="Y301">
        <f>IF(wzrost[[#This Row],[1rok]]&lt;=5,IF(wzrost[[#This Row],[plec]]="ch",1,0),0)</f>
        <v>0</v>
      </c>
      <c r="Z301" s="1"/>
      <c r="AA301" s="1"/>
      <c r="AB301" s="1" t="e">
        <f>_xlfn.PERCENTILE.INC(wzrost[1rok],5)</f>
        <v>#NUM!</v>
      </c>
      <c r="BC301" s="8">
        <v>57</v>
      </c>
      <c r="BD301" s="8">
        <v>78</v>
      </c>
      <c r="BE301" s="8">
        <v>90</v>
      </c>
      <c r="BF301" s="8">
        <v>99</v>
      </c>
      <c r="BG301" s="8">
        <v>106</v>
      </c>
      <c r="BH301" s="8">
        <v>113</v>
      </c>
      <c r="BI301" s="8">
        <v>119</v>
      </c>
      <c r="BJ301" s="8">
        <v>125</v>
      </c>
      <c r="BK301" s="8">
        <v>131</v>
      </c>
      <c r="BL301" s="8">
        <v>137</v>
      </c>
      <c r="BM301" s="8">
        <v>142</v>
      </c>
      <c r="BN301" s="8">
        <v>147</v>
      </c>
      <c r="BO301" s="8">
        <v>154</v>
      </c>
      <c r="BP301" s="8">
        <v>161</v>
      </c>
      <c r="BQ301" s="8">
        <v>168</v>
      </c>
      <c r="BR301" s="8">
        <v>174</v>
      </c>
      <c r="BS301" s="8">
        <v>178</v>
      </c>
      <c r="BT301" s="8">
        <v>181</v>
      </c>
      <c r="BU301" s="8">
        <v>181</v>
      </c>
      <c r="BV301" s="8">
        <v>182</v>
      </c>
      <c r="BW301" s="9">
        <v>125</v>
      </c>
      <c r="BX301" s="11">
        <f t="shared" si="84"/>
        <v>21</v>
      </c>
      <c r="BY301" s="11">
        <f t="shared" si="85"/>
        <v>12</v>
      </c>
      <c r="BZ301" s="11">
        <f t="shared" si="86"/>
        <v>9</v>
      </c>
      <c r="CA301" s="11">
        <f t="shared" si="87"/>
        <v>7</v>
      </c>
      <c r="CB301" s="11">
        <f t="shared" si="88"/>
        <v>7</v>
      </c>
      <c r="CC301" s="11">
        <f t="shared" si="89"/>
        <v>6</v>
      </c>
      <c r="CD301" s="11">
        <f t="shared" si="90"/>
        <v>6</v>
      </c>
      <c r="CE301" s="11">
        <f t="shared" si="91"/>
        <v>6</v>
      </c>
      <c r="CF301" s="11">
        <f t="shared" si="92"/>
        <v>6</v>
      </c>
      <c r="CG301" s="11">
        <f t="shared" si="93"/>
        <v>5</v>
      </c>
      <c r="CH301" s="11">
        <f t="shared" si="94"/>
        <v>5</v>
      </c>
      <c r="CI301" s="11">
        <f t="shared" si="95"/>
        <v>7</v>
      </c>
      <c r="CJ301" s="11">
        <f t="shared" si="96"/>
        <v>7</v>
      </c>
      <c r="CK301" s="11">
        <f t="shared" si="97"/>
        <v>7</v>
      </c>
      <c r="CL301" s="11">
        <f t="shared" si="98"/>
        <v>6</v>
      </c>
      <c r="CM301" s="11">
        <f t="shared" si="99"/>
        <v>4</v>
      </c>
      <c r="CN301" s="11">
        <f t="shared" si="100"/>
        <v>3</v>
      </c>
      <c r="CO301" s="11">
        <f t="shared" si="101"/>
        <v>0</v>
      </c>
      <c r="CP301" s="11">
        <f t="shared" si="102"/>
        <v>1</v>
      </c>
      <c r="CS301" s="8">
        <v>47</v>
      </c>
      <c r="CT301" s="8">
        <v>66</v>
      </c>
      <c r="CU301" s="8">
        <v>84</v>
      </c>
      <c r="CV301" s="8">
        <v>93</v>
      </c>
      <c r="CW301" s="8">
        <v>101</v>
      </c>
      <c r="CX301" s="8">
        <v>107</v>
      </c>
      <c r="CY301" s="8">
        <v>113</v>
      </c>
      <c r="CZ301" s="8">
        <v>118</v>
      </c>
      <c r="DA301" s="8">
        <v>124</v>
      </c>
      <c r="DB301" s="8">
        <v>130</v>
      </c>
      <c r="DC301" s="8">
        <v>136</v>
      </c>
      <c r="DD301" s="8">
        <v>142</v>
      </c>
      <c r="DE301" s="8">
        <v>148</v>
      </c>
      <c r="DF301" s="8">
        <v>154</v>
      </c>
      <c r="DG301" s="8">
        <v>157</v>
      </c>
      <c r="DH301" s="8">
        <v>159</v>
      </c>
      <c r="DI301" s="8">
        <v>160</v>
      </c>
      <c r="DJ301" s="8">
        <v>160</v>
      </c>
      <c r="DK301" s="8">
        <v>161</v>
      </c>
      <c r="DL301" s="8">
        <v>161</v>
      </c>
      <c r="DM301" s="8">
        <v>114</v>
      </c>
      <c r="DN301" s="6">
        <f>Tabela2[[#This Row],[1rok]]-Tabela2[[#This Row],[dlugosc_ur]]</f>
        <v>19</v>
      </c>
      <c r="DO301" s="14">
        <f>Tabela2[[#This Row],[2lata]]-Tabela2[[#This Row],[1rok]]</f>
        <v>18</v>
      </c>
      <c r="DP301" s="14">
        <f>Tabela2[[#This Row],[3lata]]-Tabela2[[#This Row],[2lata]]</f>
        <v>9</v>
      </c>
      <c r="DQ301" s="14">
        <f>Tabela2[[#This Row],[4lata]]-Tabela2[[#This Row],[3lata]]</f>
        <v>8</v>
      </c>
      <c r="DR301" s="14">
        <f>Tabela2[[#This Row],[5lat]]-Tabela2[[#This Row],[4lata]]</f>
        <v>6</v>
      </c>
      <c r="DS301" s="14">
        <f>Tabela2[[#This Row],[6lat]]-Tabela2[[#This Row],[5lat]]</f>
        <v>6</v>
      </c>
      <c r="DT301" s="14">
        <f>Tabela2[[#This Row],[7lat]]-Tabela2[[#This Row],[6lat]]</f>
        <v>5</v>
      </c>
      <c r="DU301" s="14">
        <f>Tabela2[[#This Row],[8lat]]-Tabela2[[#This Row],[7lat]]</f>
        <v>6</v>
      </c>
      <c r="DV301" s="14">
        <f>Tabela2[[#This Row],[9lat]]-Tabela2[[#This Row],[8lat]]</f>
        <v>6</v>
      </c>
      <c r="DW301" s="14">
        <f>Tabela2[[#This Row],[10lat]]-Tabela2[[#This Row],[9lat]]</f>
        <v>6</v>
      </c>
      <c r="DX301" s="14">
        <f>Tabela2[[#This Row],[11lat]]-Tabela2[[#This Row],[10lat]]</f>
        <v>6</v>
      </c>
      <c r="DY301" s="14">
        <f>Tabela2[[#This Row],[12lat]]-Tabela2[[#This Row],[11lat]]</f>
        <v>6</v>
      </c>
      <c r="DZ301" s="14">
        <f>Tabela2[[#This Row],[13lat]]-Tabela2[[#This Row],[12lat]]</f>
        <v>6</v>
      </c>
      <c r="EA301" s="14">
        <f>Tabela2[[#This Row],[14lat]]-Tabela2[[#This Row],[13lat]]</f>
        <v>3</v>
      </c>
      <c r="EB301" s="14">
        <f>Tabela2[[#This Row],[15lat]]-Tabela2[[#This Row],[14lat]]</f>
        <v>2</v>
      </c>
      <c r="EC301" s="14">
        <f>Tabela2[[#This Row],[16lat]]-Tabela2[[#This Row],[15lat]]</f>
        <v>1</v>
      </c>
      <c r="ED301" s="14">
        <f>Tabela2[[#This Row],[17 lat]]-Tabela2[[#This Row],[16lat]]</f>
        <v>0</v>
      </c>
      <c r="EE301" s="14">
        <f>Tabela2[[#This Row],[18lat]]-Tabela2[[#This Row],[17 lat]]</f>
        <v>1</v>
      </c>
      <c r="EF301" s="14">
        <f>Tabela2[[#This Row],[19lat]]-Tabela2[[#This Row],[18lat]]</f>
        <v>0</v>
      </c>
    </row>
    <row r="302" spans="1:136" x14ac:dyDescent="0.25">
      <c r="A302">
        <v>1010</v>
      </c>
      <c r="B302" s="1" t="s">
        <v>22</v>
      </c>
      <c r="C302">
        <v>48</v>
      </c>
      <c r="D302">
        <v>67</v>
      </c>
      <c r="E302">
        <v>84</v>
      </c>
      <c r="F302">
        <v>93</v>
      </c>
      <c r="G302">
        <v>101</v>
      </c>
      <c r="H302">
        <v>107</v>
      </c>
      <c r="I302">
        <v>112</v>
      </c>
      <c r="J302">
        <v>118</v>
      </c>
      <c r="K302">
        <v>123</v>
      </c>
      <c r="L302">
        <v>129</v>
      </c>
      <c r="M302">
        <v>135</v>
      </c>
      <c r="N302">
        <v>141</v>
      </c>
      <c r="O302">
        <v>148</v>
      </c>
      <c r="P302">
        <v>153</v>
      </c>
      <c r="Q302">
        <v>156</v>
      </c>
      <c r="R302">
        <v>158</v>
      </c>
      <c r="S302">
        <v>159</v>
      </c>
      <c r="T302">
        <v>160</v>
      </c>
      <c r="U302">
        <v>160</v>
      </c>
      <c r="V302">
        <v>160</v>
      </c>
      <c r="W302">
        <f>wzrost[[#This Row],[19lat]]-wzrost[[#This Row],[dlugosc_ur]]</f>
        <v>112</v>
      </c>
      <c r="X302">
        <f>wzrost[[#This Row],[19lat]]-wzrost[[#This Row],[15lat]]</f>
        <v>2</v>
      </c>
      <c r="Y302">
        <f>IF(wzrost[[#This Row],[1rok]]&lt;=5,IF(wzrost[[#This Row],[plec]]="ch",1,0),0)</f>
        <v>0</v>
      </c>
      <c r="Z302" s="1"/>
      <c r="AA302" s="1"/>
      <c r="AB302" s="1" t="e">
        <f>_xlfn.PERCENTILE.INC(wzrost[1rok],5)</f>
        <v>#NUM!</v>
      </c>
      <c r="BC302" s="6">
        <v>58</v>
      </c>
      <c r="BD302" s="6">
        <v>78</v>
      </c>
      <c r="BE302" s="6">
        <v>89</v>
      </c>
      <c r="BF302" s="6">
        <v>99</v>
      </c>
      <c r="BG302" s="6">
        <v>107</v>
      </c>
      <c r="BH302" s="6">
        <v>114</v>
      </c>
      <c r="BI302" s="6">
        <v>120</v>
      </c>
      <c r="BJ302" s="6">
        <v>126</v>
      </c>
      <c r="BK302" s="6">
        <v>132</v>
      </c>
      <c r="BL302" s="6">
        <v>138</v>
      </c>
      <c r="BM302" s="6">
        <v>143</v>
      </c>
      <c r="BN302" s="6">
        <v>149</v>
      </c>
      <c r="BO302" s="6">
        <v>155</v>
      </c>
      <c r="BP302" s="6">
        <v>163</v>
      </c>
      <c r="BQ302" s="6">
        <v>170</v>
      </c>
      <c r="BR302" s="6">
        <v>176</v>
      </c>
      <c r="BS302" s="6">
        <v>180</v>
      </c>
      <c r="BT302" s="6">
        <v>182</v>
      </c>
      <c r="BU302" s="6">
        <v>183</v>
      </c>
      <c r="BV302" s="6">
        <v>183</v>
      </c>
      <c r="BW302" s="7">
        <v>125</v>
      </c>
      <c r="BX302" s="11">
        <f t="shared" si="84"/>
        <v>20</v>
      </c>
      <c r="BY302" s="11">
        <f t="shared" si="85"/>
        <v>11</v>
      </c>
      <c r="BZ302" s="11">
        <f t="shared" si="86"/>
        <v>10</v>
      </c>
      <c r="CA302" s="11">
        <f t="shared" si="87"/>
        <v>8</v>
      </c>
      <c r="CB302" s="11">
        <f t="shared" si="88"/>
        <v>7</v>
      </c>
      <c r="CC302" s="11">
        <f t="shared" si="89"/>
        <v>6</v>
      </c>
      <c r="CD302" s="11">
        <f t="shared" si="90"/>
        <v>6</v>
      </c>
      <c r="CE302" s="11">
        <f t="shared" si="91"/>
        <v>6</v>
      </c>
      <c r="CF302" s="11">
        <f t="shared" si="92"/>
        <v>6</v>
      </c>
      <c r="CG302" s="11">
        <f t="shared" si="93"/>
        <v>5</v>
      </c>
      <c r="CH302" s="11">
        <f t="shared" si="94"/>
        <v>6</v>
      </c>
      <c r="CI302" s="11">
        <f t="shared" si="95"/>
        <v>6</v>
      </c>
      <c r="CJ302" s="11">
        <f t="shared" si="96"/>
        <v>8</v>
      </c>
      <c r="CK302" s="11">
        <f t="shared" si="97"/>
        <v>7</v>
      </c>
      <c r="CL302" s="11">
        <f t="shared" si="98"/>
        <v>6</v>
      </c>
      <c r="CM302" s="11">
        <f t="shared" si="99"/>
        <v>4</v>
      </c>
      <c r="CN302" s="11">
        <f t="shared" si="100"/>
        <v>2</v>
      </c>
      <c r="CO302" s="11">
        <f t="shared" si="101"/>
        <v>1</v>
      </c>
      <c r="CP302" s="11">
        <f t="shared" si="102"/>
        <v>0</v>
      </c>
      <c r="CS302" s="6">
        <v>54</v>
      </c>
      <c r="CT302" s="6">
        <v>72</v>
      </c>
      <c r="CU302" s="6">
        <v>88</v>
      </c>
      <c r="CV302" s="6">
        <v>98</v>
      </c>
      <c r="CW302" s="6">
        <v>106</v>
      </c>
      <c r="CX302" s="6">
        <v>113</v>
      </c>
      <c r="CY302" s="6">
        <v>119</v>
      </c>
      <c r="CZ302" s="6">
        <v>124</v>
      </c>
      <c r="DA302" s="6">
        <v>130</v>
      </c>
      <c r="DB302" s="6">
        <v>137</v>
      </c>
      <c r="DC302" s="6">
        <v>143</v>
      </c>
      <c r="DD302" s="6">
        <v>149</v>
      </c>
      <c r="DE302" s="6">
        <v>156</v>
      </c>
      <c r="DF302" s="6">
        <v>161</v>
      </c>
      <c r="DG302" s="6">
        <v>165</v>
      </c>
      <c r="DH302" s="6">
        <v>167</v>
      </c>
      <c r="DI302" s="6">
        <v>168</v>
      </c>
      <c r="DJ302" s="6">
        <v>168</v>
      </c>
      <c r="DK302" s="6">
        <v>168</v>
      </c>
      <c r="DL302" s="6">
        <v>168</v>
      </c>
      <c r="DM302" s="6">
        <v>114</v>
      </c>
      <c r="DN302" s="6">
        <f>Tabela2[[#This Row],[1rok]]-Tabela2[[#This Row],[dlugosc_ur]]</f>
        <v>18</v>
      </c>
      <c r="DO302" s="14">
        <f>Tabela2[[#This Row],[2lata]]-Tabela2[[#This Row],[1rok]]</f>
        <v>16</v>
      </c>
      <c r="DP302" s="14">
        <f>Tabela2[[#This Row],[3lata]]-Tabela2[[#This Row],[2lata]]</f>
        <v>10</v>
      </c>
      <c r="DQ302" s="14">
        <f>Tabela2[[#This Row],[4lata]]-Tabela2[[#This Row],[3lata]]</f>
        <v>8</v>
      </c>
      <c r="DR302" s="14">
        <f>Tabela2[[#This Row],[5lat]]-Tabela2[[#This Row],[4lata]]</f>
        <v>7</v>
      </c>
      <c r="DS302" s="14">
        <f>Tabela2[[#This Row],[6lat]]-Tabela2[[#This Row],[5lat]]</f>
        <v>6</v>
      </c>
      <c r="DT302" s="14">
        <f>Tabela2[[#This Row],[7lat]]-Tabela2[[#This Row],[6lat]]</f>
        <v>5</v>
      </c>
      <c r="DU302" s="14">
        <f>Tabela2[[#This Row],[8lat]]-Tabela2[[#This Row],[7lat]]</f>
        <v>6</v>
      </c>
      <c r="DV302" s="14">
        <f>Tabela2[[#This Row],[9lat]]-Tabela2[[#This Row],[8lat]]</f>
        <v>7</v>
      </c>
      <c r="DW302" s="14">
        <f>Tabela2[[#This Row],[10lat]]-Tabela2[[#This Row],[9lat]]</f>
        <v>6</v>
      </c>
      <c r="DX302" s="14">
        <f>Tabela2[[#This Row],[11lat]]-Tabela2[[#This Row],[10lat]]</f>
        <v>6</v>
      </c>
      <c r="DY302" s="14">
        <f>Tabela2[[#This Row],[12lat]]-Tabela2[[#This Row],[11lat]]</f>
        <v>7</v>
      </c>
      <c r="DZ302" s="14">
        <f>Tabela2[[#This Row],[13lat]]-Tabela2[[#This Row],[12lat]]</f>
        <v>5</v>
      </c>
      <c r="EA302" s="14">
        <f>Tabela2[[#This Row],[14lat]]-Tabela2[[#This Row],[13lat]]</f>
        <v>4</v>
      </c>
      <c r="EB302" s="14">
        <f>Tabela2[[#This Row],[15lat]]-Tabela2[[#This Row],[14lat]]</f>
        <v>2</v>
      </c>
      <c r="EC302" s="14">
        <f>Tabela2[[#This Row],[16lat]]-Tabela2[[#This Row],[15lat]]</f>
        <v>1</v>
      </c>
      <c r="ED302" s="14">
        <f>Tabela2[[#This Row],[17 lat]]-Tabela2[[#This Row],[16lat]]</f>
        <v>0</v>
      </c>
      <c r="EE302" s="14">
        <f>Tabela2[[#This Row],[18lat]]-Tabela2[[#This Row],[17 lat]]</f>
        <v>0</v>
      </c>
      <c r="EF302" s="14">
        <f>Tabela2[[#This Row],[19lat]]-Tabela2[[#This Row],[18lat]]</f>
        <v>0</v>
      </c>
    </row>
    <row r="303" spans="1:136" x14ac:dyDescent="0.25">
      <c r="A303">
        <v>1013</v>
      </c>
      <c r="B303" s="1" t="s">
        <v>22</v>
      </c>
      <c r="C303">
        <v>54</v>
      </c>
      <c r="D303">
        <v>71</v>
      </c>
      <c r="E303">
        <v>87</v>
      </c>
      <c r="F303">
        <v>97</v>
      </c>
      <c r="G303">
        <v>104</v>
      </c>
      <c r="H303">
        <v>111</v>
      </c>
      <c r="I303">
        <v>117</v>
      </c>
      <c r="J303">
        <v>123</v>
      </c>
      <c r="K303">
        <v>129</v>
      </c>
      <c r="L303">
        <v>135</v>
      </c>
      <c r="M303">
        <v>141</v>
      </c>
      <c r="N303">
        <v>147</v>
      </c>
      <c r="O303">
        <v>154</v>
      </c>
      <c r="P303">
        <v>159</v>
      </c>
      <c r="Q303">
        <v>162</v>
      </c>
      <c r="R303">
        <v>164</v>
      </c>
      <c r="S303">
        <v>165</v>
      </c>
      <c r="T303">
        <v>166</v>
      </c>
      <c r="U303">
        <v>166</v>
      </c>
      <c r="V303">
        <v>166</v>
      </c>
      <c r="W303">
        <f>wzrost[[#This Row],[19lat]]-wzrost[[#This Row],[dlugosc_ur]]</f>
        <v>112</v>
      </c>
      <c r="X303">
        <f>wzrost[[#This Row],[19lat]]-wzrost[[#This Row],[15lat]]</f>
        <v>2</v>
      </c>
      <c r="Y303">
        <f>IF(wzrost[[#This Row],[1rok]]&lt;=5,IF(wzrost[[#This Row],[plec]]="ch",1,0),0)</f>
        <v>0</v>
      </c>
      <c r="Z303" s="1"/>
      <c r="AA303" s="1"/>
      <c r="AB303" s="1" t="e">
        <f>_xlfn.PERCENTILE.INC(wzrost[1rok],5)</f>
        <v>#NUM!</v>
      </c>
      <c r="BC303" s="8">
        <v>59</v>
      </c>
      <c r="BD303" s="8">
        <v>79</v>
      </c>
      <c r="BE303" s="8">
        <v>90</v>
      </c>
      <c r="BF303" s="8">
        <v>99</v>
      </c>
      <c r="BG303" s="8">
        <v>107</v>
      </c>
      <c r="BH303" s="8">
        <v>114</v>
      </c>
      <c r="BI303" s="8">
        <v>121</v>
      </c>
      <c r="BJ303" s="8">
        <v>127</v>
      </c>
      <c r="BK303" s="8">
        <v>133</v>
      </c>
      <c r="BL303" s="8">
        <v>138</v>
      </c>
      <c r="BM303" s="8">
        <v>144</v>
      </c>
      <c r="BN303" s="8">
        <v>150</v>
      </c>
      <c r="BO303" s="8">
        <v>156</v>
      </c>
      <c r="BP303" s="8">
        <v>163</v>
      </c>
      <c r="BQ303" s="8">
        <v>171</v>
      </c>
      <c r="BR303" s="8">
        <v>176</v>
      </c>
      <c r="BS303" s="8">
        <v>180</v>
      </c>
      <c r="BT303" s="8">
        <v>183</v>
      </c>
      <c r="BU303" s="8">
        <v>183</v>
      </c>
      <c r="BV303" s="8">
        <v>184</v>
      </c>
      <c r="BW303" s="9">
        <v>125</v>
      </c>
      <c r="BX303" s="11">
        <f t="shared" si="84"/>
        <v>20</v>
      </c>
      <c r="BY303" s="11">
        <f t="shared" si="85"/>
        <v>11</v>
      </c>
      <c r="BZ303" s="11">
        <f t="shared" si="86"/>
        <v>9</v>
      </c>
      <c r="CA303" s="11">
        <f t="shared" si="87"/>
        <v>8</v>
      </c>
      <c r="CB303" s="11">
        <f t="shared" si="88"/>
        <v>7</v>
      </c>
      <c r="CC303" s="11">
        <f t="shared" si="89"/>
        <v>7</v>
      </c>
      <c r="CD303" s="11">
        <f t="shared" si="90"/>
        <v>6</v>
      </c>
      <c r="CE303" s="11">
        <f t="shared" si="91"/>
        <v>6</v>
      </c>
      <c r="CF303" s="11">
        <f t="shared" si="92"/>
        <v>5</v>
      </c>
      <c r="CG303" s="11">
        <f t="shared" si="93"/>
        <v>6</v>
      </c>
      <c r="CH303" s="11">
        <f t="shared" si="94"/>
        <v>6</v>
      </c>
      <c r="CI303" s="11">
        <f t="shared" si="95"/>
        <v>6</v>
      </c>
      <c r="CJ303" s="11">
        <f t="shared" si="96"/>
        <v>7</v>
      </c>
      <c r="CK303" s="11">
        <f t="shared" si="97"/>
        <v>8</v>
      </c>
      <c r="CL303" s="11">
        <f t="shared" si="98"/>
        <v>5</v>
      </c>
      <c r="CM303" s="11">
        <f t="shared" si="99"/>
        <v>4</v>
      </c>
      <c r="CN303" s="11">
        <f t="shared" si="100"/>
        <v>3</v>
      </c>
      <c r="CO303" s="11">
        <f t="shared" si="101"/>
        <v>0</v>
      </c>
      <c r="CP303" s="11">
        <f t="shared" si="102"/>
        <v>1</v>
      </c>
      <c r="CS303" s="8">
        <v>57</v>
      </c>
      <c r="CT303" s="8">
        <v>74</v>
      </c>
      <c r="CU303" s="8">
        <v>90</v>
      </c>
      <c r="CV303" s="8">
        <v>100</v>
      </c>
      <c r="CW303" s="8">
        <v>108</v>
      </c>
      <c r="CX303" s="8">
        <v>115</v>
      </c>
      <c r="CY303" s="8">
        <v>121</v>
      </c>
      <c r="CZ303" s="8">
        <v>127</v>
      </c>
      <c r="DA303" s="8">
        <v>134</v>
      </c>
      <c r="DB303" s="8">
        <v>140</v>
      </c>
      <c r="DC303" s="8">
        <v>147</v>
      </c>
      <c r="DD303" s="8">
        <v>153</v>
      </c>
      <c r="DE303" s="8">
        <v>160</v>
      </c>
      <c r="DF303" s="8">
        <v>165</v>
      </c>
      <c r="DG303" s="8">
        <v>169</v>
      </c>
      <c r="DH303" s="8">
        <v>170</v>
      </c>
      <c r="DI303" s="8">
        <v>171</v>
      </c>
      <c r="DJ303" s="8">
        <v>171</v>
      </c>
      <c r="DK303" s="8">
        <v>171</v>
      </c>
      <c r="DL303" s="8">
        <v>171</v>
      </c>
      <c r="DM303" s="8">
        <v>114</v>
      </c>
      <c r="DN303" s="6">
        <f>Tabela2[[#This Row],[1rok]]-Tabela2[[#This Row],[dlugosc_ur]]</f>
        <v>17</v>
      </c>
      <c r="DO303" s="14">
        <f>Tabela2[[#This Row],[2lata]]-Tabela2[[#This Row],[1rok]]</f>
        <v>16</v>
      </c>
      <c r="DP303" s="14">
        <f>Tabela2[[#This Row],[3lata]]-Tabela2[[#This Row],[2lata]]</f>
        <v>10</v>
      </c>
      <c r="DQ303" s="14">
        <f>Tabela2[[#This Row],[4lata]]-Tabela2[[#This Row],[3lata]]</f>
        <v>8</v>
      </c>
      <c r="DR303" s="14">
        <f>Tabela2[[#This Row],[5lat]]-Tabela2[[#This Row],[4lata]]</f>
        <v>7</v>
      </c>
      <c r="DS303" s="14">
        <f>Tabela2[[#This Row],[6lat]]-Tabela2[[#This Row],[5lat]]</f>
        <v>6</v>
      </c>
      <c r="DT303" s="14">
        <f>Tabela2[[#This Row],[7lat]]-Tabela2[[#This Row],[6lat]]</f>
        <v>6</v>
      </c>
      <c r="DU303" s="14">
        <f>Tabela2[[#This Row],[8lat]]-Tabela2[[#This Row],[7lat]]</f>
        <v>7</v>
      </c>
      <c r="DV303" s="14">
        <f>Tabela2[[#This Row],[9lat]]-Tabela2[[#This Row],[8lat]]</f>
        <v>6</v>
      </c>
      <c r="DW303" s="14">
        <f>Tabela2[[#This Row],[10lat]]-Tabela2[[#This Row],[9lat]]</f>
        <v>7</v>
      </c>
      <c r="DX303" s="14">
        <f>Tabela2[[#This Row],[11lat]]-Tabela2[[#This Row],[10lat]]</f>
        <v>6</v>
      </c>
      <c r="DY303" s="14">
        <f>Tabela2[[#This Row],[12lat]]-Tabela2[[#This Row],[11lat]]</f>
        <v>7</v>
      </c>
      <c r="DZ303" s="14">
        <f>Tabela2[[#This Row],[13lat]]-Tabela2[[#This Row],[12lat]]</f>
        <v>5</v>
      </c>
      <c r="EA303" s="14">
        <f>Tabela2[[#This Row],[14lat]]-Tabela2[[#This Row],[13lat]]</f>
        <v>4</v>
      </c>
      <c r="EB303" s="14">
        <f>Tabela2[[#This Row],[15lat]]-Tabela2[[#This Row],[14lat]]</f>
        <v>1</v>
      </c>
      <c r="EC303" s="14">
        <f>Tabela2[[#This Row],[16lat]]-Tabela2[[#This Row],[15lat]]</f>
        <v>1</v>
      </c>
      <c r="ED303" s="14">
        <f>Tabela2[[#This Row],[17 lat]]-Tabela2[[#This Row],[16lat]]</f>
        <v>0</v>
      </c>
      <c r="EE303" s="14">
        <f>Tabela2[[#This Row],[18lat]]-Tabela2[[#This Row],[17 lat]]</f>
        <v>0</v>
      </c>
      <c r="EF303" s="14">
        <f>Tabela2[[#This Row],[19lat]]-Tabela2[[#This Row],[18lat]]</f>
        <v>0</v>
      </c>
    </row>
    <row r="304" spans="1:136" x14ac:dyDescent="0.25">
      <c r="A304">
        <v>1020</v>
      </c>
      <c r="B304" s="1" t="s">
        <v>22</v>
      </c>
      <c r="C304">
        <v>53</v>
      </c>
      <c r="D304">
        <v>71</v>
      </c>
      <c r="E304">
        <v>86</v>
      </c>
      <c r="F304">
        <v>96</v>
      </c>
      <c r="G304">
        <v>103</v>
      </c>
      <c r="H304">
        <v>110</v>
      </c>
      <c r="I304">
        <v>116</v>
      </c>
      <c r="J304">
        <v>122</v>
      </c>
      <c r="K304">
        <v>128</v>
      </c>
      <c r="L304">
        <v>134</v>
      </c>
      <c r="M304">
        <v>140</v>
      </c>
      <c r="N304">
        <v>146</v>
      </c>
      <c r="O304">
        <v>153</v>
      </c>
      <c r="P304">
        <v>158</v>
      </c>
      <c r="Q304">
        <v>161</v>
      </c>
      <c r="R304">
        <v>163</v>
      </c>
      <c r="S304">
        <v>164</v>
      </c>
      <c r="T304">
        <v>165</v>
      </c>
      <c r="U304">
        <v>165</v>
      </c>
      <c r="V304">
        <v>165</v>
      </c>
      <c r="W304">
        <f>wzrost[[#This Row],[19lat]]-wzrost[[#This Row],[dlugosc_ur]]</f>
        <v>112</v>
      </c>
      <c r="X304">
        <f>wzrost[[#This Row],[19lat]]-wzrost[[#This Row],[15lat]]</f>
        <v>2</v>
      </c>
      <c r="Y304">
        <f>IF(wzrost[[#This Row],[1rok]]&lt;=5,IF(wzrost[[#This Row],[plec]]="ch",1,0),0)</f>
        <v>0</v>
      </c>
      <c r="Z304" s="1"/>
      <c r="AA304" s="1"/>
      <c r="AB304" s="1" t="e">
        <f>_xlfn.PERCENTILE.INC(wzrost[1rok],5)</f>
        <v>#NUM!</v>
      </c>
      <c r="BC304" s="6">
        <v>59</v>
      </c>
      <c r="BD304" s="6">
        <v>79</v>
      </c>
      <c r="BE304" s="6">
        <v>90</v>
      </c>
      <c r="BF304" s="6">
        <v>100</v>
      </c>
      <c r="BG304" s="6">
        <v>107</v>
      </c>
      <c r="BH304" s="6">
        <v>115</v>
      </c>
      <c r="BI304" s="6">
        <v>121</v>
      </c>
      <c r="BJ304" s="6">
        <v>127</v>
      </c>
      <c r="BK304" s="6">
        <v>133</v>
      </c>
      <c r="BL304" s="6">
        <v>139</v>
      </c>
      <c r="BM304" s="6">
        <v>144</v>
      </c>
      <c r="BN304" s="6">
        <v>150</v>
      </c>
      <c r="BO304" s="6">
        <v>156</v>
      </c>
      <c r="BP304" s="6">
        <v>163</v>
      </c>
      <c r="BQ304" s="6">
        <v>171</v>
      </c>
      <c r="BR304" s="6">
        <v>177</v>
      </c>
      <c r="BS304" s="6">
        <v>181</v>
      </c>
      <c r="BT304" s="6">
        <v>183</v>
      </c>
      <c r="BU304" s="6">
        <v>184</v>
      </c>
      <c r="BV304" s="6">
        <v>184</v>
      </c>
      <c r="BW304" s="7">
        <v>125</v>
      </c>
      <c r="BX304" s="11">
        <f t="shared" si="84"/>
        <v>20</v>
      </c>
      <c r="BY304" s="11">
        <f t="shared" si="85"/>
        <v>11</v>
      </c>
      <c r="BZ304" s="11">
        <f t="shared" si="86"/>
        <v>10</v>
      </c>
      <c r="CA304" s="11">
        <f t="shared" si="87"/>
        <v>7</v>
      </c>
      <c r="CB304" s="11">
        <f t="shared" si="88"/>
        <v>8</v>
      </c>
      <c r="CC304" s="11">
        <f t="shared" si="89"/>
        <v>6</v>
      </c>
      <c r="CD304" s="11">
        <f t="shared" si="90"/>
        <v>6</v>
      </c>
      <c r="CE304" s="11">
        <f t="shared" si="91"/>
        <v>6</v>
      </c>
      <c r="CF304" s="11">
        <f t="shared" si="92"/>
        <v>6</v>
      </c>
      <c r="CG304" s="11">
        <f t="shared" si="93"/>
        <v>5</v>
      </c>
      <c r="CH304" s="11">
        <f t="shared" si="94"/>
        <v>6</v>
      </c>
      <c r="CI304" s="11">
        <f t="shared" si="95"/>
        <v>6</v>
      </c>
      <c r="CJ304" s="11">
        <f t="shared" si="96"/>
        <v>7</v>
      </c>
      <c r="CK304" s="11">
        <f t="shared" si="97"/>
        <v>8</v>
      </c>
      <c r="CL304" s="11">
        <f t="shared" si="98"/>
        <v>6</v>
      </c>
      <c r="CM304" s="11">
        <f t="shared" si="99"/>
        <v>4</v>
      </c>
      <c r="CN304" s="11">
        <f t="shared" si="100"/>
        <v>2</v>
      </c>
      <c r="CO304" s="11">
        <f t="shared" si="101"/>
        <v>1</v>
      </c>
      <c r="CP304" s="11">
        <f t="shared" si="102"/>
        <v>0</v>
      </c>
      <c r="CS304" s="6">
        <v>52</v>
      </c>
      <c r="CT304" s="6">
        <v>70</v>
      </c>
      <c r="CU304" s="6">
        <v>87</v>
      </c>
      <c r="CV304" s="6">
        <v>97</v>
      </c>
      <c r="CW304" s="6">
        <v>104</v>
      </c>
      <c r="CX304" s="6">
        <v>111</v>
      </c>
      <c r="CY304" s="6">
        <v>117</v>
      </c>
      <c r="CZ304" s="6">
        <v>123</v>
      </c>
      <c r="DA304" s="6">
        <v>129</v>
      </c>
      <c r="DB304" s="6">
        <v>135</v>
      </c>
      <c r="DC304" s="6">
        <v>141</v>
      </c>
      <c r="DD304" s="6">
        <v>147</v>
      </c>
      <c r="DE304" s="6">
        <v>154</v>
      </c>
      <c r="DF304" s="6">
        <v>159</v>
      </c>
      <c r="DG304" s="6">
        <v>163</v>
      </c>
      <c r="DH304" s="6">
        <v>164</v>
      </c>
      <c r="DI304" s="6">
        <v>165</v>
      </c>
      <c r="DJ304" s="6">
        <v>166</v>
      </c>
      <c r="DK304" s="6">
        <v>166</v>
      </c>
      <c r="DL304" s="6">
        <v>166</v>
      </c>
      <c r="DM304" s="6">
        <v>114</v>
      </c>
      <c r="DN304" s="6">
        <f>Tabela2[[#This Row],[1rok]]-Tabela2[[#This Row],[dlugosc_ur]]</f>
        <v>18</v>
      </c>
      <c r="DO304" s="14">
        <f>Tabela2[[#This Row],[2lata]]-Tabela2[[#This Row],[1rok]]</f>
        <v>17</v>
      </c>
      <c r="DP304" s="14">
        <f>Tabela2[[#This Row],[3lata]]-Tabela2[[#This Row],[2lata]]</f>
        <v>10</v>
      </c>
      <c r="DQ304" s="14">
        <f>Tabela2[[#This Row],[4lata]]-Tabela2[[#This Row],[3lata]]</f>
        <v>7</v>
      </c>
      <c r="DR304" s="14">
        <f>Tabela2[[#This Row],[5lat]]-Tabela2[[#This Row],[4lata]]</f>
        <v>7</v>
      </c>
      <c r="DS304" s="14">
        <f>Tabela2[[#This Row],[6lat]]-Tabela2[[#This Row],[5lat]]</f>
        <v>6</v>
      </c>
      <c r="DT304" s="14">
        <f>Tabela2[[#This Row],[7lat]]-Tabela2[[#This Row],[6lat]]</f>
        <v>6</v>
      </c>
      <c r="DU304" s="14">
        <f>Tabela2[[#This Row],[8lat]]-Tabela2[[#This Row],[7lat]]</f>
        <v>6</v>
      </c>
      <c r="DV304" s="14">
        <f>Tabela2[[#This Row],[9lat]]-Tabela2[[#This Row],[8lat]]</f>
        <v>6</v>
      </c>
      <c r="DW304" s="14">
        <f>Tabela2[[#This Row],[10lat]]-Tabela2[[#This Row],[9lat]]</f>
        <v>6</v>
      </c>
      <c r="DX304" s="14">
        <f>Tabela2[[#This Row],[11lat]]-Tabela2[[#This Row],[10lat]]</f>
        <v>6</v>
      </c>
      <c r="DY304" s="14">
        <f>Tabela2[[#This Row],[12lat]]-Tabela2[[#This Row],[11lat]]</f>
        <v>7</v>
      </c>
      <c r="DZ304" s="14">
        <f>Tabela2[[#This Row],[13lat]]-Tabela2[[#This Row],[12lat]]</f>
        <v>5</v>
      </c>
      <c r="EA304" s="14">
        <f>Tabela2[[#This Row],[14lat]]-Tabela2[[#This Row],[13lat]]</f>
        <v>4</v>
      </c>
      <c r="EB304" s="14">
        <f>Tabela2[[#This Row],[15lat]]-Tabela2[[#This Row],[14lat]]</f>
        <v>1</v>
      </c>
      <c r="EC304" s="14">
        <f>Tabela2[[#This Row],[16lat]]-Tabela2[[#This Row],[15lat]]</f>
        <v>1</v>
      </c>
      <c r="ED304" s="14">
        <f>Tabela2[[#This Row],[17 lat]]-Tabela2[[#This Row],[16lat]]</f>
        <v>1</v>
      </c>
      <c r="EE304" s="14">
        <f>Tabela2[[#This Row],[18lat]]-Tabela2[[#This Row],[17 lat]]</f>
        <v>0</v>
      </c>
      <c r="EF304" s="14">
        <f>Tabela2[[#This Row],[19lat]]-Tabela2[[#This Row],[18lat]]</f>
        <v>0</v>
      </c>
    </row>
    <row r="305" spans="1:136" x14ac:dyDescent="0.25">
      <c r="A305">
        <v>1027</v>
      </c>
      <c r="B305" s="1" t="s">
        <v>22</v>
      </c>
      <c r="C305">
        <v>56</v>
      </c>
      <c r="D305">
        <v>73</v>
      </c>
      <c r="E305">
        <v>88</v>
      </c>
      <c r="F305">
        <v>98</v>
      </c>
      <c r="G305">
        <v>105</v>
      </c>
      <c r="H305">
        <v>112</v>
      </c>
      <c r="I305">
        <v>118</v>
      </c>
      <c r="J305">
        <v>124</v>
      </c>
      <c r="K305">
        <v>130</v>
      </c>
      <c r="L305">
        <v>136</v>
      </c>
      <c r="M305">
        <v>143</v>
      </c>
      <c r="N305">
        <v>149</v>
      </c>
      <c r="O305">
        <v>156</v>
      </c>
      <c r="P305">
        <v>161</v>
      </c>
      <c r="Q305">
        <v>164</v>
      </c>
      <c r="R305">
        <v>166</v>
      </c>
      <c r="S305">
        <v>167</v>
      </c>
      <c r="T305">
        <v>168</v>
      </c>
      <c r="U305">
        <v>168</v>
      </c>
      <c r="V305">
        <v>168</v>
      </c>
      <c r="W305">
        <f>wzrost[[#This Row],[19lat]]-wzrost[[#This Row],[dlugosc_ur]]</f>
        <v>112</v>
      </c>
      <c r="X305">
        <f>wzrost[[#This Row],[19lat]]-wzrost[[#This Row],[15lat]]</f>
        <v>2</v>
      </c>
      <c r="Y305">
        <f>IF(wzrost[[#This Row],[1rok]]&lt;=5,IF(wzrost[[#This Row],[plec]]="ch",1,0),0)</f>
        <v>0</v>
      </c>
      <c r="Z305" s="1"/>
      <c r="AA305" s="1"/>
      <c r="AB305" s="1" t="e">
        <f>_xlfn.PERCENTILE.INC(wzrost[1rok],5)</f>
        <v>#NUM!</v>
      </c>
      <c r="BC305" s="8">
        <v>57</v>
      </c>
      <c r="BD305" s="8">
        <v>78</v>
      </c>
      <c r="BE305" s="8">
        <v>89</v>
      </c>
      <c r="BF305" s="8">
        <v>99</v>
      </c>
      <c r="BG305" s="8">
        <v>106</v>
      </c>
      <c r="BH305" s="8">
        <v>113</v>
      </c>
      <c r="BI305" s="8">
        <v>119</v>
      </c>
      <c r="BJ305" s="8">
        <v>125</v>
      </c>
      <c r="BK305" s="8">
        <v>131</v>
      </c>
      <c r="BL305" s="8">
        <v>136</v>
      </c>
      <c r="BM305" s="8">
        <v>142</v>
      </c>
      <c r="BN305" s="8">
        <v>147</v>
      </c>
      <c r="BO305" s="8">
        <v>154</v>
      </c>
      <c r="BP305" s="8">
        <v>161</v>
      </c>
      <c r="BQ305" s="8">
        <v>168</v>
      </c>
      <c r="BR305" s="8">
        <v>174</v>
      </c>
      <c r="BS305" s="8">
        <v>178</v>
      </c>
      <c r="BT305" s="8">
        <v>180</v>
      </c>
      <c r="BU305" s="8">
        <v>181</v>
      </c>
      <c r="BV305" s="8">
        <v>182</v>
      </c>
      <c r="BW305" s="9">
        <v>125</v>
      </c>
      <c r="BX305" s="11">
        <f t="shared" si="84"/>
        <v>21</v>
      </c>
      <c r="BY305" s="11">
        <f t="shared" si="85"/>
        <v>11</v>
      </c>
      <c r="BZ305" s="11">
        <f t="shared" si="86"/>
        <v>10</v>
      </c>
      <c r="CA305" s="11">
        <f t="shared" si="87"/>
        <v>7</v>
      </c>
      <c r="CB305" s="11">
        <f t="shared" si="88"/>
        <v>7</v>
      </c>
      <c r="CC305" s="11">
        <f t="shared" si="89"/>
        <v>6</v>
      </c>
      <c r="CD305" s="11">
        <f t="shared" si="90"/>
        <v>6</v>
      </c>
      <c r="CE305" s="11">
        <f t="shared" si="91"/>
        <v>6</v>
      </c>
      <c r="CF305" s="11">
        <f t="shared" si="92"/>
        <v>5</v>
      </c>
      <c r="CG305" s="11">
        <f t="shared" si="93"/>
        <v>6</v>
      </c>
      <c r="CH305" s="11">
        <f t="shared" si="94"/>
        <v>5</v>
      </c>
      <c r="CI305" s="11">
        <f t="shared" si="95"/>
        <v>7</v>
      </c>
      <c r="CJ305" s="11">
        <f t="shared" si="96"/>
        <v>7</v>
      </c>
      <c r="CK305" s="11">
        <f t="shared" si="97"/>
        <v>7</v>
      </c>
      <c r="CL305" s="11">
        <f t="shared" si="98"/>
        <v>6</v>
      </c>
      <c r="CM305" s="11">
        <f t="shared" si="99"/>
        <v>4</v>
      </c>
      <c r="CN305" s="11">
        <f t="shared" si="100"/>
        <v>2</v>
      </c>
      <c r="CO305" s="11">
        <f t="shared" si="101"/>
        <v>1</v>
      </c>
      <c r="CP305" s="11">
        <f t="shared" si="102"/>
        <v>1</v>
      </c>
      <c r="CS305" s="8">
        <v>55</v>
      </c>
      <c r="CT305" s="8">
        <v>73</v>
      </c>
      <c r="CU305" s="8">
        <v>89</v>
      </c>
      <c r="CV305" s="8">
        <v>99</v>
      </c>
      <c r="CW305" s="8">
        <v>107</v>
      </c>
      <c r="CX305" s="8">
        <v>114</v>
      </c>
      <c r="CY305" s="8">
        <v>119</v>
      </c>
      <c r="CZ305" s="8">
        <v>125</v>
      </c>
      <c r="DA305" s="8">
        <v>131</v>
      </c>
      <c r="DB305" s="8">
        <v>137</v>
      </c>
      <c r="DC305" s="8">
        <v>144</v>
      </c>
      <c r="DD305" s="8">
        <v>150</v>
      </c>
      <c r="DE305" s="8">
        <v>157</v>
      </c>
      <c r="DF305" s="8">
        <v>162</v>
      </c>
      <c r="DG305" s="8">
        <v>166</v>
      </c>
      <c r="DH305" s="8">
        <v>168</v>
      </c>
      <c r="DI305" s="8">
        <v>169</v>
      </c>
      <c r="DJ305" s="8">
        <v>169</v>
      </c>
      <c r="DK305" s="8">
        <v>169</v>
      </c>
      <c r="DL305" s="8">
        <v>169</v>
      </c>
      <c r="DM305" s="8">
        <v>114</v>
      </c>
      <c r="DN305" s="6">
        <f>Tabela2[[#This Row],[1rok]]-Tabela2[[#This Row],[dlugosc_ur]]</f>
        <v>18</v>
      </c>
      <c r="DO305" s="14">
        <f>Tabela2[[#This Row],[2lata]]-Tabela2[[#This Row],[1rok]]</f>
        <v>16</v>
      </c>
      <c r="DP305" s="14">
        <f>Tabela2[[#This Row],[3lata]]-Tabela2[[#This Row],[2lata]]</f>
        <v>10</v>
      </c>
      <c r="DQ305" s="14">
        <f>Tabela2[[#This Row],[4lata]]-Tabela2[[#This Row],[3lata]]</f>
        <v>8</v>
      </c>
      <c r="DR305" s="14">
        <f>Tabela2[[#This Row],[5lat]]-Tabela2[[#This Row],[4lata]]</f>
        <v>7</v>
      </c>
      <c r="DS305" s="14">
        <f>Tabela2[[#This Row],[6lat]]-Tabela2[[#This Row],[5lat]]</f>
        <v>5</v>
      </c>
      <c r="DT305" s="14">
        <f>Tabela2[[#This Row],[7lat]]-Tabela2[[#This Row],[6lat]]</f>
        <v>6</v>
      </c>
      <c r="DU305" s="14">
        <f>Tabela2[[#This Row],[8lat]]-Tabela2[[#This Row],[7lat]]</f>
        <v>6</v>
      </c>
      <c r="DV305" s="14">
        <f>Tabela2[[#This Row],[9lat]]-Tabela2[[#This Row],[8lat]]</f>
        <v>6</v>
      </c>
      <c r="DW305" s="14">
        <f>Tabela2[[#This Row],[10lat]]-Tabela2[[#This Row],[9lat]]</f>
        <v>7</v>
      </c>
      <c r="DX305" s="14">
        <f>Tabela2[[#This Row],[11lat]]-Tabela2[[#This Row],[10lat]]</f>
        <v>6</v>
      </c>
      <c r="DY305" s="14">
        <f>Tabela2[[#This Row],[12lat]]-Tabela2[[#This Row],[11lat]]</f>
        <v>7</v>
      </c>
      <c r="DZ305" s="14">
        <f>Tabela2[[#This Row],[13lat]]-Tabela2[[#This Row],[12lat]]</f>
        <v>5</v>
      </c>
      <c r="EA305" s="14">
        <f>Tabela2[[#This Row],[14lat]]-Tabela2[[#This Row],[13lat]]</f>
        <v>4</v>
      </c>
      <c r="EB305" s="14">
        <f>Tabela2[[#This Row],[15lat]]-Tabela2[[#This Row],[14lat]]</f>
        <v>2</v>
      </c>
      <c r="EC305" s="14">
        <f>Tabela2[[#This Row],[16lat]]-Tabela2[[#This Row],[15lat]]</f>
        <v>1</v>
      </c>
      <c r="ED305" s="14">
        <f>Tabela2[[#This Row],[17 lat]]-Tabela2[[#This Row],[16lat]]</f>
        <v>0</v>
      </c>
      <c r="EE305" s="14">
        <f>Tabela2[[#This Row],[18lat]]-Tabela2[[#This Row],[17 lat]]</f>
        <v>0</v>
      </c>
      <c r="EF305" s="14">
        <f>Tabela2[[#This Row],[19lat]]-Tabela2[[#This Row],[18lat]]</f>
        <v>0</v>
      </c>
    </row>
    <row r="306" spans="1:136" x14ac:dyDescent="0.25">
      <c r="A306">
        <v>1033</v>
      </c>
      <c r="B306" s="1" t="s">
        <v>22</v>
      </c>
      <c r="C306">
        <v>50</v>
      </c>
      <c r="D306">
        <v>68</v>
      </c>
      <c r="E306">
        <v>85</v>
      </c>
      <c r="F306">
        <v>94</v>
      </c>
      <c r="G306">
        <v>102</v>
      </c>
      <c r="H306">
        <v>108</v>
      </c>
      <c r="I306">
        <v>114</v>
      </c>
      <c r="J306">
        <v>119</v>
      </c>
      <c r="K306">
        <v>125</v>
      </c>
      <c r="L306">
        <v>131</v>
      </c>
      <c r="M306">
        <v>137</v>
      </c>
      <c r="N306">
        <v>143</v>
      </c>
      <c r="O306">
        <v>149</v>
      </c>
      <c r="P306">
        <v>154</v>
      </c>
      <c r="Q306">
        <v>158</v>
      </c>
      <c r="R306">
        <v>160</v>
      </c>
      <c r="S306">
        <v>161</v>
      </c>
      <c r="T306">
        <v>161</v>
      </c>
      <c r="U306">
        <v>162</v>
      </c>
      <c r="V306">
        <v>162</v>
      </c>
      <c r="W306">
        <f>wzrost[[#This Row],[19lat]]-wzrost[[#This Row],[dlugosc_ur]]</f>
        <v>112</v>
      </c>
      <c r="X306">
        <f>wzrost[[#This Row],[19lat]]-wzrost[[#This Row],[15lat]]</f>
        <v>2</v>
      </c>
      <c r="Y306">
        <f>IF(wzrost[[#This Row],[1rok]]&lt;=5,IF(wzrost[[#This Row],[plec]]="ch",1,0),0)</f>
        <v>0</v>
      </c>
      <c r="Z306" s="1"/>
      <c r="AA306" s="1"/>
      <c r="AB306" s="1" t="e">
        <f>_xlfn.PERCENTILE.INC(wzrost[1rok],5)</f>
        <v>#NUM!</v>
      </c>
      <c r="BC306" s="6">
        <v>57</v>
      </c>
      <c r="BD306" s="6">
        <v>78</v>
      </c>
      <c r="BE306" s="6">
        <v>89</v>
      </c>
      <c r="BF306" s="6">
        <v>99</v>
      </c>
      <c r="BG306" s="6">
        <v>106</v>
      </c>
      <c r="BH306" s="6">
        <v>113</v>
      </c>
      <c r="BI306" s="6">
        <v>119</v>
      </c>
      <c r="BJ306" s="6">
        <v>125</v>
      </c>
      <c r="BK306" s="6">
        <v>131</v>
      </c>
      <c r="BL306" s="6">
        <v>136</v>
      </c>
      <c r="BM306" s="6">
        <v>142</v>
      </c>
      <c r="BN306" s="6">
        <v>147</v>
      </c>
      <c r="BO306" s="6">
        <v>153</v>
      </c>
      <c r="BP306" s="6">
        <v>160</v>
      </c>
      <c r="BQ306" s="6">
        <v>168</v>
      </c>
      <c r="BR306" s="6">
        <v>174</v>
      </c>
      <c r="BS306" s="6">
        <v>178</v>
      </c>
      <c r="BT306" s="6">
        <v>180</v>
      </c>
      <c r="BU306" s="6">
        <v>181</v>
      </c>
      <c r="BV306" s="6">
        <v>182</v>
      </c>
      <c r="BW306" s="7">
        <v>125</v>
      </c>
      <c r="BX306" s="11">
        <f t="shared" si="84"/>
        <v>21</v>
      </c>
      <c r="BY306" s="11">
        <f t="shared" si="85"/>
        <v>11</v>
      </c>
      <c r="BZ306" s="11">
        <f t="shared" si="86"/>
        <v>10</v>
      </c>
      <c r="CA306" s="11">
        <f t="shared" si="87"/>
        <v>7</v>
      </c>
      <c r="CB306" s="11">
        <f t="shared" si="88"/>
        <v>7</v>
      </c>
      <c r="CC306" s="11">
        <f t="shared" si="89"/>
        <v>6</v>
      </c>
      <c r="CD306" s="11">
        <f t="shared" si="90"/>
        <v>6</v>
      </c>
      <c r="CE306" s="11">
        <f t="shared" si="91"/>
        <v>6</v>
      </c>
      <c r="CF306" s="11">
        <f t="shared" si="92"/>
        <v>5</v>
      </c>
      <c r="CG306" s="11">
        <f t="shared" si="93"/>
        <v>6</v>
      </c>
      <c r="CH306" s="11">
        <f t="shared" si="94"/>
        <v>5</v>
      </c>
      <c r="CI306" s="11">
        <f t="shared" si="95"/>
        <v>6</v>
      </c>
      <c r="CJ306" s="11">
        <f t="shared" si="96"/>
        <v>7</v>
      </c>
      <c r="CK306" s="11">
        <f t="shared" si="97"/>
        <v>8</v>
      </c>
      <c r="CL306" s="11">
        <f t="shared" si="98"/>
        <v>6</v>
      </c>
      <c r="CM306" s="11">
        <f t="shared" si="99"/>
        <v>4</v>
      </c>
      <c r="CN306" s="11">
        <f t="shared" si="100"/>
        <v>2</v>
      </c>
      <c r="CO306" s="11">
        <f t="shared" si="101"/>
        <v>1</v>
      </c>
      <c r="CP306" s="11">
        <f t="shared" si="102"/>
        <v>1</v>
      </c>
      <c r="CS306" s="6">
        <v>54</v>
      </c>
      <c r="CT306" s="6">
        <v>72</v>
      </c>
      <c r="CU306" s="6">
        <v>88</v>
      </c>
      <c r="CV306" s="6">
        <v>98</v>
      </c>
      <c r="CW306" s="6">
        <v>106</v>
      </c>
      <c r="CX306" s="6">
        <v>112</v>
      </c>
      <c r="CY306" s="6">
        <v>118</v>
      </c>
      <c r="CZ306" s="6">
        <v>124</v>
      </c>
      <c r="DA306" s="6">
        <v>130</v>
      </c>
      <c r="DB306" s="6">
        <v>136</v>
      </c>
      <c r="DC306" s="6">
        <v>143</v>
      </c>
      <c r="DD306" s="6">
        <v>149</v>
      </c>
      <c r="DE306" s="6">
        <v>156</v>
      </c>
      <c r="DF306" s="6">
        <v>161</v>
      </c>
      <c r="DG306" s="6">
        <v>165</v>
      </c>
      <c r="DH306" s="6">
        <v>167</v>
      </c>
      <c r="DI306" s="6">
        <v>167</v>
      </c>
      <c r="DJ306" s="6">
        <v>168</v>
      </c>
      <c r="DK306" s="6">
        <v>168</v>
      </c>
      <c r="DL306" s="6">
        <v>168</v>
      </c>
      <c r="DM306" s="6">
        <v>114</v>
      </c>
      <c r="DN306" s="6">
        <f>Tabela2[[#This Row],[1rok]]-Tabela2[[#This Row],[dlugosc_ur]]</f>
        <v>18</v>
      </c>
      <c r="DO306" s="14">
        <f>Tabela2[[#This Row],[2lata]]-Tabela2[[#This Row],[1rok]]</f>
        <v>16</v>
      </c>
      <c r="DP306" s="14">
        <f>Tabela2[[#This Row],[3lata]]-Tabela2[[#This Row],[2lata]]</f>
        <v>10</v>
      </c>
      <c r="DQ306" s="14">
        <f>Tabela2[[#This Row],[4lata]]-Tabela2[[#This Row],[3lata]]</f>
        <v>8</v>
      </c>
      <c r="DR306" s="14">
        <f>Tabela2[[#This Row],[5lat]]-Tabela2[[#This Row],[4lata]]</f>
        <v>6</v>
      </c>
      <c r="DS306" s="14">
        <f>Tabela2[[#This Row],[6lat]]-Tabela2[[#This Row],[5lat]]</f>
        <v>6</v>
      </c>
      <c r="DT306" s="14">
        <f>Tabela2[[#This Row],[7lat]]-Tabela2[[#This Row],[6lat]]</f>
        <v>6</v>
      </c>
      <c r="DU306" s="14">
        <f>Tabela2[[#This Row],[8lat]]-Tabela2[[#This Row],[7lat]]</f>
        <v>6</v>
      </c>
      <c r="DV306" s="14">
        <f>Tabela2[[#This Row],[9lat]]-Tabela2[[#This Row],[8lat]]</f>
        <v>6</v>
      </c>
      <c r="DW306" s="14">
        <f>Tabela2[[#This Row],[10lat]]-Tabela2[[#This Row],[9lat]]</f>
        <v>7</v>
      </c>
      <c r="DX306" s="14">
        <f>Tabela2[[#This Row],[11lat]]-Tabela2[[#This Row],[10lat]]</f>
        <v>6</v>
      </c>
      <c r="DY306" s="14">
        <f>Tabela2[[#This Row],[12lat]]-Tabela2[[#This Row],[11lat]]</f>
        <v>7</v>
      </c>
      <c r="DZ306" s="14">
        <f>Tabela2[[#This Row],[13lat]]-Tabela2[[#This Row],[12lat]]</f>
        <v>5</v>
      </c>
      <c r="EA306" s="14">
        <f>Tabela2[[#This Row],[14lat]]-Tabela2[[#This Row],[13lat]]</f>
        <v>4</v>
      </c>
      <c r="EB306" s="14">
        <f>Tabela2[[#This Row],[15lat]]-Tabela2[[#This Row],[14lat]]</f>
        <v>2</v>
      </c>
      <c r="EC306" s="14">
        <f>Tabela2[[#This Row],[16lat]]-Tabela2[[#This Row],[15lat]]</f>
        <v>0</v>
      </c>
      <c r="ED306" s="14">
        <f>Tabela2[[#This Row],[17 lat]]-Tabela2[[#This Row],[16lat]]</f>
        <v>1</v>
      </c>
      <c r="EE306" s="14">
        <f>Tabela2[[#This Row],[18lat]]-Tabela2[[#This Row],[17 lat]]</f>
        <v>0</v>
      </c>
      <c r="EF306" s="14">
        <f>Tabela2[[#This Row],[19lat]]-Tabela2[[#This Row],[18lat]]</f>
        <v>0</v>
      </c>
    </row>
    <row r="307" spans="1:136" x14ac:dyDescent="0.25">
      <c r="A307">
        <v>1052</v>
      </c>
      <c r="B307" s="1" t="s">
        <v>22</v>
      </c>
      <c r="C307">
        <v>54</v>
      </c>
      <c r="D307">
        <v>71</v>
      </c>
      <c r="E307">
        <v>87</v>
      </c>
      <c r="F307">
        <v>97</v>
      </c>
      <c r="G307">
        <v>104</v>
      </c>
      <c r="H307">
        <v>111</v>
      </c>
      <c r="I307">
        <v>117</v>
      </c>
      <c r="J307">
        <v>123</v>
      </c>
      <c r="K307">
        <v>129</v>
      </c>
      <c r="L307">
        <v>135</v>
      </c>
      <c r="M307">
        <v>141</v>
      </c>
      <c r="N307">
        <v>147</v>
      </c>
      <c r="O307">
        <v>154</v>
      </c>
      <c r="P307">
        <v>159</v>
      </c>
      <c r="Q307">
        <v>162</v>
      </c>
      <c r="R307">
        <v>164</v>
      </c>
      <c r="S307">
        <v>165</v>
      </c>
      <c r="T307">
        <v>166</v>
      </c>
      <c r="U307">
        <v>166</v>
      </c>
      <c r="V307">
        <v>166</v>
      </c>
      <c r="W307">
        <f>wzrost[[#This Row],[19lat]]-wzrost[[#This Row],[dlugosc_ur]]</f>
        <v>112</v>
      </c>
      <c r="X307">
        <f>wzrost[[#This Row],[19lat]]-wzrost[[#This Row],[15lat]]</f>
        <v>2</v>
      </c>
      <c r="Y307">
        <f>IF(wzrost[[#This Row],[1rok]]&lt;=5,IF(wzrost[[#This Row],[plec]]="ch",1,0),0)</f>
        <v>0</v>
      </c>
      <c r="Z307" s="1"/>
      <c r="AA307" s="1"/>
      <c r="AB307" s="1" t="e">
        <f>_xlfn.PERCENTILE.INC(wzrost[1rok],5)</f>
        <v>#NUM!</v>
      </c>
      <c r="BC307" s="8">
        <v>58</v>
      </c>
      <c r="BD307" s="8">
        <v>78</v>
      </c>
      <c r="BE307" s="8">
        <v>90</v>
      </c>
      <c r="BF307" s="8">
        <v>99</v>
      </c>
      <c r="BG307" s="8">
        <v>107</v>
      </c>
      <c r="BH307" s="8">
        <v>114</v>
      </c>
      <c r="BI307" s="8">
        <v>120</v>
      </c>
      <c r="BJ307" s="8">
        <v>126</v>
      </c>
      <c r="BK307" s="8">
        <v>132</v>
      </c>
      <c r="BL307" s="8">
        <v>137</v>
      </c>
      <c r="BM307" s="8">
        <v>143</v>
      </c>
      <c r="BN307" s="8">
        <v>148</v>
      </c>
      <c r="BO307" s="8">
        <v>154</v>
      </c>
      <c r="BP307" s="8">
        <v>161</v>
      </c>
      <c r="BQ307" s="8">
        <v>169</v>
      </c>
      <c r="BR307" s="8">
        <v>175</v>
      </c>
      <c r="BS307" s="8">
        <v>179</v>
      </c>
      <c r="BT307" s="8">
        <v>181</v>
      </c>
      <c r="BU307" s="8">
        <v>182</v>
      </c>
      <c r="BV307" s="8">
        <v>183</v>
      </c>
      <c r="BW307" s="9">
        <v>125</v>
      </c>
      <c r="BX307" s="11">
        <f t="shared" si="84"/>
        <v>20</v>
      </c>
      <c r="BY307" s="11">
        <f t="shared" si="85"/>
        <v>12</v>
      </c>
      <c r="BZ307" s="11">
        <f t="shared" si="86"/>
        <v>9</v>
      </c>
      <c r="CA307" s="11">
        <f t="shared" si="87"/>
        <v>8</v>
      </c>
      <c r="CB307" s="11">
        <f t="shared" si="88"/>
        <v>7</v>
      </c>
      <c r="CC307" s="11">
        <f t="shared" si="89"/>
        <v>6</v>
      </c>
      <c r="CD307" s="11">
        <f t="shared" si="90"/>
        <v>6</v>
      </c>
      <c r="CE307" s="11">
        <f t="shared" si="91"/>
        <v>6</v>
      </c>
      <c r="CF307" s="11">
        <f t="shared" si="92"/>
        <v>5</v>
      </c>
      <c r="CG307" s="11">
        <f t="shared" si="93"/>
        <v>6</v>
      </c>
      <c r="CH307" s="11">
        <f t="shared" si="94"/>
        <v>5</v>
      </c>
      <c r="CI307" s="11">
        <f t="shared" si="95"/>
        <v>6</v>
      </c>
      <c r="CJ307" s="11">
        <f t="shared" si="96"/>
        <v>7</v>
      </c>
      <c r="CK307" s="11">
        <f t="shared" si="97"/>
        <v>8</v>
      </c>
      <c r="CL307" s="11">
        <f t="shared" si="98"/>
        <v>6</v>
      </c>
      <c r="CM307" s="11">
        <f t="shared" si="99"/>
        <v>4</v>
      </c>
      <c r="CN307" s="11">
        <f t="shared" si="100"/>
        <v>2</v>
      </c>
      <c r="CO307" s="11">
        <f t="shared" si="101"/>
        <v>1</v>
      </c>
      <c r="CP307" s="11">
        <f t="shared" si="102"/>
        <v>1</v>
      </c>
      <c r="CS307" s="8">
        <v>52</v>
      </c>
      <c r="CT307" s="8">
        <v>70</v>
      </c>
      <c r="CU307" s="8">
        <v>87</v>
      </c>
      <c r="CV307" s="8">
        <v>97</v>
      </c>
      <c r="CW307" s="8">
        <v>104</v>
      </c>
      <c r="CX307" s="8">
        <v>111</v>
      </c>
      <c r="CY307" s="8">
        <v>117</v>
      </c>
      <c r="CZ307" s="8">
        <v>123</v>
      </c>
      <c r="DA307" s="8">
        <v>129</v>
      </c>
      <c r="DB307" s="8">
        <v>135</v>
      </c>
      <c r="DC307" s="8">
        <v>141</v>
      </c>
      <c r="DD307" s="8">
        <v>147</v>
      </c>
      <c r="DE307" s="8">
        <v>154</v>
      </c>
      <c r="DF307" s="8">
        <v>159</v>
      </c>
      <c r="DG307" s="8">
        <v>162</v>
      </c>
      <c r="DH307" s="8">
        <v>164</v>
      </c>
      <c r="DI307" s="8">
        <v>165</v>
      </c>
      <c r="DJ307" s="8">
        <v>166</v>
      </c>
      <c r="DK307" s="8">
        <v>166</v>
      </c>
      <c r="DL307" s="8">
        <v>166</v>
      </c>
      <c r="DM307" s="8">
        <v>114</v>
      </c>
      <c r="DN307" s="6">
        <f>Tabela2[[#This Row],[1rok]]-Tabela2[[#This Row],[dlugosc_ur]]</f>
        <v>18</v>
      </c>
      <c r="DO307" s="14">
        <f>Tabela2[[#This Row],[2lata]]-Tabela2[[#This Row],[1rok]]</f>
        <v>17</v>
      </c>
      <c r="DP307" s="14">
        <f>Tabela2[[#This Row],[3lata]]-Tabela2[[#This Row],[2lata]]</f>
        <v>10</v>
      </c>
      <c r="DQ307" s="14">
        <f>Tabela2[[#This Row],[4lata]]-Tabela2[[#This Row],[3lata]]</f>
        <v>7</v>
      </c>
      <c r="DR307" s="14">
        <f>Tabela2[[#This Row],[5lat]]-Tabela2[[#This Row],[4lata]]</f>
        <v>7</v>
      </c>
      <c r="DS307" s="14">
        <f>Tabela2[[#This Row],[6lat]]-Tabela2[[#This Row],[5lat]]</f>
        <v>6</v>
      </c>
      <c r="DT307" s="14">
        <f>Tabela2[[#This Row],[7lat]]-Tabela2[[#This Row],[6lat]]</f>
        <v>6</v>
      </c>
      <c r="DU307" s="14">
        <f>Tabela2[[#This Row],[8lat]]-Tabela2[[#This Row],[7lat]]</f>
        <v>6</v>
      </c>
      <c r="DV307" s="14">
        <f>Tabela2[[#This Row],[9lat]]-Tabela2[[#This Row],[8lat]]</f>
        <v>6</v>
      </c>
      <c r="DW307" s="14">
        <f>Tabela2[[#This Row],[10lat]]-Tabela2[[#This Row],[9lat]]</f>
        <v>6</v>
      </c>
      <c r="DX307" s="14">
        <f>Tabela2[[#This Row],[11lat]]-Tabela2[[#This Row],[10lat]]</f>
        <v>6</v>
      </c>
      <c r="DY307" s="14">
        <f>Tabela2[[#This Row],[12lat]]-Tabela2[[#This Row],[11lat]]</f>
        <v>7</v>
      </c>
      <c r="DZ307" s="14">
        <f>Tabela2[[#This Row],[13lat]]-Tabela2[[#This Row],[12lat]]</f>
        <v>5</v>
      </c>
      <c r="EA307" s="14">
        <f>Tabela2[[#This Row],[14lat]]-Tabela2[[#This Row],[13lat]]</f>
        <v>3</v>
      </c>
      <c r="EB307" s="14">
        <f>Tabela2[[#This Row],[15lat]]-Tabela2[[#This Row],[14lat]]</f>
        <v>2</v>
      </c>
      <c r="EC307" s="14">
        <f>Tabela2[[#This Row],[16lat]]-Tabela2[[#This Row],[15lat]]</f>
        <v>1</v>
      </c>
      <c r="ED307" s="14">
        <f>Tabela2[[#This Row],[17 lat]]-Tabela2[[#This Row],[16lat]]</f>
        <v>1</v>
      </c>
      <c r="EE307" s="14">
        <f>Tabela2[[#This Row],[18lat]]-Tabela2[[#This Row],[17 lat]]</f>
        <v>0</v>
      </c>
      <c r="EF307" s="14">
        <f>Tabela2[[#This Row],[19lat]]-Tabela2[[#This Row],[18lat]]</f>
        <v>0</v>
      </c>
    </row>
    <row r="308" spans="1:136" x14ac:dyDescent="0.25">
      <c r="A308">
        <v>1054</v>
      </c>
      <c r="B308" s="1" t="s">
        <v>22</v>
      </c>
      <c r="C308">
        <v>56</v>
      </c>
      <c r="D308">
        <v>73</v>
      </c>
      <c r="E308">
        <v>88</v>
      </c>
      <c r="F308">
        <v>98</v>
      </c>
      <c r="G308">
        <v>105</v>
      </c>
      <c r="H308">
        <v>112</v>
      </c>
      <c r="I308">
        <v>118</v>
      </c>
      <c r="J308">
        <v>124</v>
      </c>
      <c r="K308">
        <v>130</v>
      </c>
      <c r="L308">
        <v>136</v>
      </c>
      <c r="M308">
        <v>142</v>
      </c>
      <c r="N308">
        <v>149</v>
      </c>
      <c r="O308">
        <v>155</v>
      </c>
      <c r="P308">
        <v>161</v>
      </c>
      <c r="Q308">
        <v>164</v>
      </c>
      <c r="R308">
        <v>166</v>
      </c>
      <c r="S308">
        <v>167</v>
      </c>
      <c r="T308">
        <v>168</v>
      </c>
      <c r="U308">
        <v>168</v>
      </c>
      <c r="V308">
        <v>168</v>
      </c>
      <c r="W308">
        <f>wzrost[[#This Row],[19lat]]-wzrost[[#This Row],[dlugosc_ur]]</f>
        <v>112</v>
      </c>
      <c r="X308">
        <f>wzrost[[#This Row],[19lat]]-wzrost[[#This Row],[15lat]]</f>
        <v>2</v>
      </c>
      <c r="Y308">
        <f>IF(wzrost[[#This Row],[1rok]]&lt;=5,IF(wzrost[[#This Row],[plec]]="ch",1,0),0)</f>
        <v>0</v>
      </c>
      <c r="Z308" s="1"/>
      <c r="AA308" s="1"/>
      <c r="AB308" s="1" t="e">
        <f>_xlfn.PERCENTILE.INC(wzrost[1rok],5)</f>
        <v>#NUM!</v>
      </c>
      <c r="BC308" s="6">
        <v>59</v>
      </c>
      <c r="BD308" s="6">
        <v>79</v>
      </c>
      <c r="BE308" s="6">
        <v>90</v>
      </c>
      <c r="BF308" s="6">
        <v>100</v>
      </c>
      <c r="BG308" s="6">
        <v>107</v>
      </c>
      <c r="BH308" s="6">
        <v>115</v>
      </c>
      <c r="BI308" s="6">
        <v>121</v>
      </c>
      <c r="BJ308" s="6">
        <v>127</v>
      </c>
      <c r="BK308" s="6">
        <v>133</v>
      </c>
      <c r="BL308" s="6">
        <v>139</v>
      </c>
      <c r="BM308" s="6">
        <v>144</v>
      </c>
      <c r="BN308" s="6">
        <v>150</v>
      </c>
      <c r="BO308" s="6">
        <v>156</v>
      </c>
      <c r="BP308" s="6">
        <v>163</v>
      </c>
      <c r="BQ308" s="6">
        <v>171</v>
      </c>
      <c r="BR308" s="6">
        <v>177</v>
      </c>
      <c r="BS308" s="6">
        <v>181</v>
      </c>
      <c r="BT308" s="6">
        <v>183</v>
      </c>
      <c r="BU308" s="6">
        <v>184</v>
      </c>
      <c r="BV308" s="6">
        <v>184</v>
      </c>
      <c r="BW308" s="7">
        <v>125</v>
      </c>
      <c r="BX308" s="11">
        <f t="shared" si="84"/>
        <v>20</v>
      </c>
      <c r="BY308" s="11">
        <f t="shared" si="85"/>
        <v>11</v>
      </c>
      <c r="BZ308" s="11">
        <f t="shared" si="86"/>
        <v>10</v>
      </c>
      <c r="CA308" s="11">
        <f t="shared" si="87"/>
        <v>7</v>
      </c>
      <c r="CB308" s="11">
        <f t="shared" si="88"/>
        <v>8</v>
      </c>
      <c r="CC308" s="11">
        <f t="shared" si="89"/>
        <v>6</v>
      </c>
      <c r="CD308" s="11">
        <f t="shared" si="90"/>
        <v>6</v>
      </c>
      <c r="CE308" s="11">
        <f t="shared" si="91"/>
        <v>6</v>
      </c>
      <c r="CF308" s="11">
        <f t="shared" si="92"/>
        <v>6</v>
      </c>
      <c r="CG308" s="11">
        <f t="shared" si="93"/>
        <v>5</v>
      </c>
      <c r="CH308" s="11">
        <f t="shared" si="94"/>
        <v>6</v>
      </c>
      <c r="CI308" s="11">
        <f t="shared" si="95"/>
        <v>6</v>
      </c>
      <c r="CJ308" s="11">
        <f t="shared" si="96"/>
        <v>7</v>
      </c>
      <c r="CK308" s="11">
        <f t="shared" si="97"/>
        <v>8</v>
      </c>
      <c r="CL308" s="11">
        <f t="shared" si="98"/>
        <v>6</v>
      </c>
      <c r="CM308" s="11">
        <f t="shared" si="99"/>
        <v>4</v>
      </c>
      <c r="CN308" s="11">
        <f t="shared" si="100"/>
        <v>2</v>
      </c>
      <c r="CO308" s="11">
        <f t="shared" si="101"/>
        <v>1</v>
      </c>
      <c r="CP308" s="11">
        <f t="shared" si="102"/>
        <v>0</v>
      </c>
      <c r="CS308" s="6">
        <v>54</v>
      </c>
      <c r="CT308" s="6">
        <v>72</v>
      </c>
      <c r="CU308" s="6">
        <v>88</v>
      </c>
      <c r="CV308" s="6">
        <v>98</v>
      </c>
      <c r="CW308" s="6">
        <v>105</v>
      </c>
      <c r="CX308" s="6">
        <v>112</v>
      </c>
      <c r="CY308" s="6">
        <v>118</v>
      </c>
      <c r="CZ308" s="6">
        <v>124</v>
      </c>
      <c r="DA308" s="6">
        <v>130</v>
      </c>
      <c r="DB308" s="6">
        <v>136</v>
      </c>
      <c r="DC308" s="6">
        <v>142</v>
      </c>
      <c r="DD308" s="6">
        <v>149</v>
      </c>
      <c r="DE308" s="6">
        <v>155</v>
      </c>
      <c r="DF308" s="6">
        <v>161</v>
      </c>
      <c r="DG308" s="6">
        <v>164</v>
      </c>
      <c r="DH308" s="6">
        <v>166</v>
      </c>
      <c r="DI308" s="6">
        <v>167</v>
      </c>
      <c r="DJ308" s="6">
        <v>168</v>
      </c>
      <c r="DK308" s="6">
        <v>168</v>
      </c>
      <c r="DL308" s="6">
        <v>168</v>
      </c>
      <c r="DM308" s="6">
        <v>114</v>
      </c>
      <c r="DN308" s="6">
        <f>Tabela2[[#This Row],[1rok]]-Tabela2[[#This Row],[dlugosc_ur]]</f>
        <v>18</v>
      </c>
      <c r="DO308" s="14">
        <f>Tabela2[[#This Row],[2lata]]-Tabela2[[#This Row],[1rok]]</f>
        <v>16</v>
      </c>
      <c r="DP308" s="14">
        <f>Tabela2[[#This Row],[3lata]]-Tabela2[[#This Row],[2lata]]</f>
        <v>10</v>
      </c>
      <c r="DQ308" s="14">
        <f>Tabela2[[#This Row],[4lata]]-Tabela2[[#This Row],[3lata]]</f>
        <v>7</v>
      </c>
      <c r="DR308" s="14">
        <f>Tabela2[[#This Row],[5lat]]-Tabela2[[#This Row],[4lata]]</f>
        <v>7</v>
      </c>
      <c r="DS308" s="14">
        <f>Tabela2[[#This Row],[6lat]]-Tabela2[[#This Row],[5lat]]</f>
        <v>6</v>
      </c>
      <c r="DT308" s="14">
        <f>Tabela2[[#This Row],[7lat]]-Tabela2[[#This Row],[6lat]]</f>
        <v>6</v>
      </c>
      <c r="DU308" s="14">
        <f>Tabela2[[#This Row],[8lat]]-Tabela2[[#This Row],[7lat]]</f>
        <v>6</v>
      </c>
      <c r="DV308" s="14">
        <f>Tabela2[[#This Row],[9lat]]-Tabela2[[#This Row],[8lat]]</f>
        <v>6</v>
      </c>
      <c r="DW308" s="14">
        <f>Tabela2[[#This Row],[10lat]]-Tabela2[[#This Row],[9lat]]</f>
        <v>6</v>
      </c>
      <c r="DX308" s="14">
        <f>Tabela2[[#This Row],[11lat]]-Tabela2[[#This Row],[10lat]]</f>
        <v>7</v>
      </c>
      <c r="DY308" s="14">
        <f>Tabela2[[#This Row],[12lat]]-Tabela2[[#This Row],[11lat]]</f>
        <v>6</v>
      </c>
      <c r="DZ308" s="14">
        <f>Tabela2[[#This Row],[13lat]]-Tabela2[[#This Row],[12lat]]</f>
        <v>6</v>
      </c>
      <c r="EA308" s="14">
        <f>Tabela2[[#This Row],[14lat]]-Tabela2[[#This Row],[13lat]]</f>
        <v>3</v>
      </c>
      <c r="EB308" s="14">
        <f>Tabela2[[#This Row],[15lat]]-Tabela2[[#This Row],[14lat]]</f>
        <v>2</v>
      </c>
      <c r="EC308" s="14">
        <f>Tabela2[[#This Row],[16lat]]-Tabela2[[#This Row],[15lat]]</f>
        <v>1</v>
      </c>
      <c r="ED308" s="14">
        <f>Tabela2[[#This Row],[17 lat]]-Tabela2[[#This Row],[16lat]]</f>
        <v>1</v>
      </c>
      <c r="EE308" s="14">
        <f>Tabela2[[#This Row],[18lat]]-Tabela2[[#This Row],[17 lat]]</f>
        <v>0</v>
      </c>
      <c r="EF308" s="14">
        <f>Tabela2[[#This Row],[19lat]]-Tabela2[[#This Row],[18lat]]</f>
        <v>0</v>
      </c>
    </row>
    <row r="309" spans="1:136" x14ac:dyDescent="0.25">
      <c r="A309">
        <v>1059</v>
      </c>
      <c r="B309" s="1" t="s">
        <v>22</v>
      </c>
      <c r="C309">
        <v>47</v>
      </c>
      <c r="D309">
        <v>66</v>
      </c>
      <c r="E309">
        <v>83</v>
      </c>
      <c r="F309">
        <v>92</v>
      </c>
      <c r="G309">
        <v>100</v>
      </c>
      <c r="H309">
        <v>106</v>
      </c>
      <c r="I309">
        <v>111</v>
      </c>
      <c r="J309">
        <v>117</v>
      </c>
      <c r="K309">
        <v>122</v>
      </c>
      <c r="L309">
        <v>128</v>
      </c>
      <c r="M309">
        <v>134</v>
      </c>
      <c r="N309">
        <v>140</v>
      </c>
      <c r="O309">
        <v>146</v>
      </c>
      <c r="P309">
        <v>151</v>
      </c>
      <c r="Q309">
        <v>155</v>
      </c>
      <c r="R309">
        <v>157</v>
      </c>
      <c r="S309">
        <v>158</v>
      </c>
      <c r="T309">
        <v>158</v>
      </c>
      <c r="U309">
        <v>159</v>
      </c>
      <c r="V309">
        <v>159</v>
      </c>
      <c r="W309">
        <f>wzrost[[#This Row],[19lat]]-wzrost[[#This Row],[dlugosc_ur]]</f>
        <v>112</v>
      </c>
      <c r="X309">
        <f>wzrost[[#This Row],[19lat]]-wzrost[[#This Row],[15lat]]</f>
        <v>2</v>
      </c>
      <c r="Y309">
        <f>IF(wzrost[[#This Row],[1rok]]&lt;=5,IF(wzrost[[#This Row],[plec]]="ch",1,0),0)</f>
        <v>0</v>
      </c>
      <c r="Z309" s="1"/>
      <c r="AA309" s="1"/>
      <c r="AB309" s="1" t="e">
        <f>_xlfn.PERCENTILE.INC(wzrost[1rok],5)</f>
        <v>#NUM!</v>
      </c>
      <c r="BC309" s="8">
        <v>57</v>
      </c>
      <c r="BD309" s="8">
        <v>78</v>
      </c>
      <c r="BE309" s="8">
        <v>90</v>
      </c>
      <c r="BF309" s="8">
        <v>99</v>
      </c>
      <c r="BG309" s="8">
        <v>107</v>
      </c>
      <c r="BH309" s="8">
        <v>113</v>
      </c>
      <c r="BI309" s="8">
        <v>120</v>
      </c>
      <c r="BJ309" s="8">
        <v>126</v>
      </c>
      <c r="BK309" s="8">
        <v>131</v>
      </c>
      <c r="BL309" s="8">
        <v>137</v>
      </c>
      <c r="BM309" s="8">
        <v>142</v>
      </c>
      <c r="BN309" s="8">
        <v>148</v>
      </c>
      <c r="BO309" s="8">
        <v>154</v>
      </c>
      <c r="BP309" s="8">
        <v>161</v>
      </c>
      <c r="BQ309" s="8">
        <v>169</v>
      </c>
      <c r="BR309" s="8">
        <v>175</v>
      </c>
      <c r="BS309" s="8">
        <v>179</v>
      </c>
      <c r="BT309" s="8">
        <v>181</v>
      </c>
      <c r="BU309" s="8">
        <v>182</v>
      </c>
      <c r="BV309" s="8">
        <v>182</v>
      </c>
      <c r="BW309" s="9">
        <v>125</v>
      </c>
      <c r="BX309" s="11">
        <f t="shared" si="84"/>
        <v>21</v>
      </c>
      <c r="BY309" s="11">
        <f t="shared" si="85"/>
        <v>12</v>
      </c>
      <c r="BZ309" s="11">
        <f t="shared" si="86"/>
        <v>9</v>
      </c>
      <c r="CA309" s="11">
        <f t="shared" si="87"/>
        <v>8</v>
      </c>
      <c r="CB309" s="11">
        <f t="shared" si="88"/>
        <v>6</v>
      </c>
      <c r="CC309" s="11">
        <f t="shared" si="89"/>
        <v>7</v>
      </c>
      <c r="CD309" s="11">
        <f t="shared" si="90"/>
        <v>6</v>
      </c>
      <c r="CE309" s="11">
        <f t="shared" si="91"/>
        <v>5</v>
      </c>
      <c r="CF309" s="11">
        <f t="shared" si="92"/>
        <v>6</v>
      </c>
      <c r="CG309" s="11">
        <f t="shared" si="93"/>
        <v>5</v>
      </c>
      <c r="CH309" s="11">
        <f t="shared" si="94"/>
        <v>6</v>
      </c>
      <c r="CI309" s="11">
        <f t="shared" si="95"/>
        <v>6</v>
      </c>
      <c r="CJ309" s="11">
        <f t="shared" si="96"/>
        <v>7</v>
      </c>
      <c r="CK309" s="11">
        <f t="shared" si="97"/>
        <v>8</v>
      </c>
      <c r="CL309" s="11">
        <f t="shared" si="98"/>
        <v>6</v>
      </c>
      <c r="CM309" s="11">
        <f t="shared" si="99"/>
        <v>4</v>
      </c>
      <c r="CN309" s="11">
        <f t="shared" si="100"/>
        <v>2</v>
      </c>
      <c r="CO309" s="11">
        <f t="shared" si="101"/>
        <v>1</v>
      </c>
      <c r="CP309" s="11">
        <f t="shared" si="102"/>
        <v>0</v>
      </c>
      <c r="CS309" s="8">
        <v>58</v>
      </c>
      <c r="CT309" s="8">
        <v>75</v>
      </c>
      <c r="CU309" s="8">
        <v>90</v>
      </c>
      <c r="CV309" s="8">
        <v>100</v>
      </c>
      <c r="CW309" s="8">
        <v>108</v>
      </c>
      <c r="CX309" s="8">
        <v>115</v>
      </c>
      <c r="CY309" s="8">
        <v>121</v>
      </c>
      <c r="CZ309" s="8">
        <v>128</v>
      </c>
      <c r="DA309" s="8">
        <v>134</v>
      </c>
      <c r="DB309" s="8">
        <v>140</v>
      </c>
      <c r="DC309" s="8">
        <v>147</v>
      </c>
      <c r="DD309" s="8">
        <v>153</v>
      </c>
      <c r="DE309" s="8">
        <v>160</v>
      </c>
      <c r="DF309" s="8">
        <v>165</v>
      </c>
      <c r="DG309" s="8">
        <v>169</v>
      </c>
      <c r="DH309" s="8">
        <v>170</v>
      </c>
      <c r="DI309" s="8">
        <v>171</v>
      </c>
      <c r="DJ309" s="8">
        <v>171</v>
      </c>
      <c r="DK309" s="8">
        <v>172</v>
      </c>
      <c r="DL309" s="8">
        <v>172</v>
      </c>
      <c r="DM309" s="8">
        <v>114</v>
      </c>
      <c r="DN309" s="6">
        <f>Tabela2[[#This Row],[1rok]]-Tabela2[[#This Row],[dlugosc_ur]]</f>
        <v>17</v>
      </c>
      <c r="DO309" s="14">
        <f>Tabela2[[#This Row],[2lata]]-Tabela2[[#This Row],[1rok]]</f>
        <v>15</v>
      </c>
      <c r="DP309" s="14">
        <f>Tabela2[[#This Row],[3lata]]-Tabela2[[#This Row],[2lata]]</f>
        <v>10</v>
      </c>
      <c r="DQ309" s="14">
        <f>Tabela2[[#This Row],[4lata]]-Tabela2[[#This Row],[3lata]]</f>
        <v>8</v>
      </c>
      <c r="DR309" s="14">
        <f>Tabela2[[#This Row],[5lat]]-Tabela2[[#This Row],[4lata]]</f>
        <v>7</v>
      </c>
      <c r="DS309" s="14">
        <f>Tabela2[[#This Row],[6lat]]-Tabela2[[#This Row],[5lat]]</f>
        <v>6</v>
      </c>
      <c r="DT309" s="14">
        <f>Tabela2[[#This Row],[7lat]]-Tabela2[[#This Row],[6lat]]</f>
        <v>7</v>
      </c>
      <c r="DU309" s="14">
        <f>Tabela2[[#This Row],[8lat]]-Tabela2[[#This Row],[7lat]]</f>
        <v>6</v>
      </c>
      <c r="DV309" s="14">
        <f>Tabela2[[#This Row],[9lat]]-Tabela2[[#This Row],[8lat]]</f>
        <v>6</v>
      </c>
      <c r="DW309" s="14">
        <f>Tabela2[[#This Row],[10lat]]-Tabela2[[#This Row],[9lat]]</f>
        <v>7</v>
      </c>
      <c r="DX309" s="14">
        <f>Tabela2[[#This Row],[11lat]]-Tabela2[[#This Row],[10lat]]</f>
        <v>6</v>
      </c>
      <c r="DY309" s="14">
        <f>Tabela2[[#This Row],[12lat]]-Tabela2[[#This Row],[11lat]]</f>
        <v>7</v>
      </c>
      <c r="DZ309" s="14">
        <f>Tabela2[[#This Row],[13lat]]-Tabela2[[#This Row],[12lat]]</f>
        <v>5</v>
      </c>
      <c r="EA309" s="14">
        <f>Tabela2[[#This Row],[14lat]]-Tabela2[[#This Row],[13lat]]</f>
        <v>4</v>
      </c>
      <c r="EB309" s="14">
        <f>Tabela2[[#This Row],[15lat]]-Tabela2[[#This Row],[14lat]]</f>
        <v>1</v>
      </c>
      <c r="EC309" s="14">
        <f>Tabela2[[#This Row],[16lat]]-Tabela2[[#This Row],[15lat]]</f>
        <v>1</v>
      </c>
      <c r="ED309" s="14">
        <f>Tabela2[[#This Row],[17 lat]]-Tabela2[[#This Row],[16lat]]</f>
        <v>0</v>
      </c>
      <c r="EE309" s="14">
        <f>Tabela2[[#This Row],[18lat]]-Tabela2[[#This Row],[17 lat]]</f>
        <v>1</v>
      </c>
      <c r="EF309" s="14">
        <f>Tabela2[[#This Row],[19lat]]-Tabela2[[#This Row],[18lat]]</f>
        <v>0</v>
      </c>
    </row>
    <row r="310" spans="1:136" x14ac:dyDescent="0.25">
      <c r="A310">
        <v>1073</v>
      </c>
      <c r="B310" s="1" t="s">
        <v>22</v>
      </c>
      <c r="C310">
        <v>47</v>
      </c>
      <c r="D310">
        <v>66</v>
      </c>
      <c r="E310">
        <v>84</v>
      </c>
      <c r="F310">
        <v>93</v>
      </c>
      <c r="G310">
        <v>100</v>
      </c>
      <c r="H310">
        <v>106</v>
      </c>
      <c r="I310">
        <v>112</v>
      </c>
      <c r="J310">
        <v>117</v>
      </c>
      <c r="K310">
        <v>123</v>
      </c>
      <c r="L310">
        <v>128</v>
      </c>
      <c r="M310">
        <v>134</v>
      </c>
      <c r="N310">
        <v>141</v>
      </c>
      <c r="O310">
        <v>147</v>
      </c>
      <c r="P310">
        <v>152</v>
      </c>
      <c r="Q310">
        <v>155</v>
      </c>
      <c r="R310">
        <v>157</v>
      </c>
      <c r="S310">
        <v>158</v>
      </c>
      <c r="T310">
        <v>159</v>
      </c>
      <c r="U310">
        <v>159</v>
      </c>
      <c r="V310">
        <v>159</v>
      </c>
      <c r="W310">
        <f>wzrost[[#This Row],[19lat]]-wzrost[[#This Row],[dlugosc_ur]]</f>
        <v>112</v>
      </c>
      <c r="X310">
        <f>wzrost[[#This Row],[19lat]]-wzrost[[#This Row],[15lat]]</f>
        <v>2</v>
      </c>
      <c r="Y310">
        <f>IF(wzrost[[#This Row],[1rok]]&lt;=5,IF(wzrost[[#This Row],[plec]]="ch",1,0),0)</f>
        <v>0</v>
      </c>
      <c r="Z310" s="1"/>
      <c r="AA310" s="1"/>
      <c r="AB310" s="1" t="e">
        <f>_xlfn.PERCENTILE.INC(wzrost[1rok],5)</f>
        <v>#NUM!</v>
      </c>
      <c r="BC310" s="6">
        <v>59</v>
      </c>
      <c r="BD310" s="6">
        <v>79</v>
      </c>
      <c r="BE310" s="6">
        <v>90</v>
      </c>
      <c r="BF310" s="6">
        <v>99</v>
      </c>
      <c r="BG310" s="6">
        <v>107</v>
      </c>
      <c r="BH310" s="6">
        <v>114</v>
      </c>
      <c r="BI310" s="6">
        <v>121</v>
      </c>
      <c r="BJ310" s="6">
        <v>127</v>
      </c>
      <c r="BK310" s="6">
        <v>133</v>
      </c>
      <c r="BL310" s="6">
        <v>138</v>
      </c>
      <c r="BM310" s="6">
        <v>144</v>
      </c>
      <c r="BN310" s="6">
        <v>150</v>
      </c>
      <c r="BO310" s="6">
        <v>156</v>
      </c>
      <c r="BP310" s="6">
        <v>163</v>
      </c>
      <c r="BQ310" s="6">
        <v>171</v>
      </c>
      <c r="BR310" s="6">
        <v>176</v>
      </c>
      <c r="BS310" s="6">
        <v>180</v>
      </c>
      <c r="BT310" s="6">
        <v>183</v>
      </c>
      <c r="BU310" s="6">
        <v>183</v>
      </c>
      <c r="BV310" s="6">
        <v>184</v>
      </c>
      <c r="BW310" s="7">
        <v>125</v>
      </c>
      <c r="BX310" s="11">
        <f t="shared" si="84"/>
        <v>20</v>
      </c>
      <c r="BY310" s="11">
        <f t="shared" si="85"/>
        <v>11</v>
      </c>
      <c r="BZ310" s="11">
        <f t="shared" si="86"/>
        <v>9</v>
      </c>
      <c r="CA310" s="11">
        <f t="shared" si="87"/>
        <v>8</v>
      </c>
      <c r="CB310" s="11">
        <f t="shared" si="88"/>
        <v>7</v>
      </c>
      <c r="CC310" s="11">
        <f t="shared" si="89"/>
        <v>7</v>
      </c>
      <c r="CD310" s="11">
        <f t="shared" si="90"/>
        <v>6</v>
      </c>
      <c r="CE310" s="11">
        <f t="shared" si="91"/>
        <v>6</v>
      </c>
      <c r="CF310" s="11">
        <f t="shared" si="92"/>
        <v>5</v>
      </c>
      <c r="CG310" s="11">
        <f t="shared" si="93"/>
        <v>6</v>
      </c>
      <c r="CH310" s="11">
        <f t="shared" si="94"/>
        <v>6</v>
      </c>
      <c r="CI310" s="11">
        <f t="shared" si="95"/>
        <v>6</v>
      </c>
      <c r="CJ310" s="11">
        <f t="shared" si="96"/>
        <v>7</v>
      </c>
      <c r="CK310" s="11">
        <f t="shared" si="97"/>
        <v>8</v>
      </c>
      <c r="CL310" s="11">
        <f t="shared" si="98"/>
        <v>5</v>
      </c>
      <c r="CM310" s="11">
        <f t="shared" si="99"/>
        <v>4</v>
      </c>
      <c r="CN310" s="11">
        <f t="shared" si="100"/>
        <v>3</v>
      </c>
      <c r="CO310" s="11">
        <f t="shared" si="101"/>
        <v>0</v>
      </c>
      <c r="CP310" s="11">
        <f t="shared" si="102"/>
        <v>1</v>
      </c>
      <c r="CS310" s="6">
        <v>54</v>
      </c>
      <c r="CT310" s="6">
        <v>72</v>
      </c>
      <c r="CU310" s="6">
        <v>88</v>
      </c>
      <c r="CV310" s="6">
        <v>98</v>
      </c>
      <c r="CW310" s="6">
        <v>105</v>
      </c>
      <c r="CX310" s="6">
        <v>112</v>
      </c>
      <c r="CY310" s="6">
        <v>118</v>
      </c>
      <c r="CZ310" s="6">
        <v>124</v>
      </c>
      <c r="DA310" s="6">
        <v>130</v>
      </c>
      <c r="DB310" s="6">
        <v>136</v>
      </c>
      <c r="DC310" s="6">
        <v>142</v>
      </c>
      <c r="DD310" s="6">
        <v>149</v>
      </c>
      <c r="DE310" s="6">
        <v>155</v>
      </c>
      <c r="DF310" s="6">
        <v>161</v>
      </c>
      <c r="DG310" s="6">
        <v>164</v>
      </c>
      <c r="DH310" s="6">
        <v>166</v>
      </c>
      <c r="DI310" s="6">
        <v>167</v>
      </c>
      <c r="DJ310" s="6">
        <v>168</v>
      </c>
      <c r="DK310" s="6">
        <v>168</v>
      </c>
      <c r="DL310" s="6">
        <v>168</v>
      </c>
      <c r="DM310" s="6">
        <v>114</v>
      </c>
      <c r="DN310" s="6">
        <f>Tabela2[[#This Row],[1rok]]-Tabela2[[#This Row],[dlugosc_ur]]</f>
        <v>18</v>
      </c>
      <c r="DO310" s="14">
        <f>Tabela2[[#This Row],[2lata]]-Tabela2[[#This Row],[1rok]]</f>
        <v>16</v>
      </c>
      <c r="DP310" s="14">
        <f>Tabela2[[#This Row],[3lata]]-Tabela2[[#This Row],[2lata]]</f>
        <v>10</v>
      </c>
      <c r="DQ310" s="14">
        <f>Tabela2[[#This Row],[4lata]]-Tabela2[[#This Row],[3lata]]</f>
        <v>7</v>
      </c>
      <c r="DR310" s="14">
        <f>Tabela2[[#This Row],[5lat]]-Tabela2[[#This Row],[4lata]]</f>
        <v>7</v>
      </c>
      <c r="DS310" s="14">
        <f>Tabela2[[#This Row],[6lat]]-Tabela2[[#This Row],[5lat]]</f>
        <v>6</v>
      </c>
      <c r="DT310" s="14">
        <f>Tabela2[[#This Row],[7lat]]-Tabela2[[#This Row],[6lat]]</f>
        <v>6</v>
      </c>
      <c r="DU310" s="14">
        <f>Tabela2[[#This Row],[8lat]]-Tabela2[[#This Row],[7lat]]</f>
        <v>6</v>
      </c>
      <c r="DV310" s="14">
        <f>Tabela2[[#This Row],[9lat]]-Tabela2[[#This Row],[8lat]]</f>
        <v>6</v>
      </c>
      <c r="DW310" s="14">
        <f>Tabela2[[#This Row],[10lat]]-Tabela2[[#This Row],[9lat]]</f>
        <v>6</v>
      </c>
      <c r="DX310" s="14">
        <f>Tabela2[[#This Row],[11lat]]-Tabela2[[#This Row],[10lat]]</f>
        <v>7</v>
      </c>
      <c r="DY310" s="14">
        <f>Tabela2[[#This Row],[12lat]]-Tabela2[[#This Row],[11lat]]</f>
        <v>6</v>
      </c>
      <c r="DZ310" s="14">
        <f>Tabela2[[#This Row],[13lat]]-Tabela2[[#This Row],[12lat]]</f>
        <v>6</v>
      </c>
      <c r="EA310" s="14">
        <f>Tabela2[[#This Row],[14lat]]-Tabela2[[#This Row],[13lat]]</f>
        <v>3</v>
      </c>
      <c r="EB310" s="14">
        <f>Tabela2[[#This Row],[15lat]]-Tabela2[[#This Row],[14lat]]</f>
        <v>2</v>
      </c>
      <c r="EC310" s="14">
        <f>Tabela2[[#This Row],[16lat]]-Tabela2[[#This Row],[15lat]]</f>
        <v>1</v>
      </c>
      <c r="ED310" s="14">
        <f>Tabela2[[#This Row],[17 lat]]-Tabela2[[#This Row],[16lat]]</f>
        <v>1</v>
      </c>
      <c r="EE310" s="14">
        <f>Tabela2[[#This Row],[18lat]]-Tabela2[[#This Row],[17 lat]]</f>
        <v>0</v>
      </c>
      <c r="EF310" s="14">
        <f>Tabela2[[#This Row],[19lat]]-Tabela2[[#This Row],[18lat]]</f>
        <v>0</v>
      </c>
    </row>
    <row r="311" spans="1:136" x14ac:dyDescent="0.25">
      <c r="A311">
        <v>1085</v>
      </c>
      <c r="B311" s="1" t="s">
        <v>22</v>
      </c>
      <c r="C311">
        <v>49</v>
      </c>
      <c r="D311">
        <v>67</v>
      </c>
      <c r="E311">
        <v>84</v>
      </c>
      <c r="F311">
        <v>93</v>
      </c>
      <c r="G311">
        <v>101</v>
      </c>
      <c r="H311">
        <v>107</v>
      </c>
      <c r="I311">
        <v>113</v>
      </c>
      <c r="J311">
        <v>118</v>
      </c>
      <c r="K311">
        <v>124</v>
      </c>
      <c r="L311">
        <v>130</v>
      </c>
      <c r="M311">
        <v>136</v>
      </c>
      <c r="N311">
        <v>142</v>
      </c>
      <c r="O311">
        <v>148</v>
      </c>
      <c r="P311">
        <v>153</v>
      </c>
      <c r="Q311">
        <v>157</v>
      </c>
      <c r="R311">
        <v>159</v>
      </c>
      <c r="S311">
        <v>160</v>
      </c>
      <c r="T311">
        <v>160</v>
      </c>
      <c r="U311">
        <v>161</v>
      </c>
      <c r="V311">
        <v>161</v>
      </c>
      <c r="W311">
        <f>wzrost[[#This Row],[19lat]]-wzrost[[#This Row],[dlugosc_ur]]</f>
        <v>112</v>
      </c>
      <c r="X311">
        <f>wzrost[[#This Row],[19lat]]-wzrost[[#This Row],[15lat]]</f>
        <v>2</v>
      </c>
      <c r="Y311">
        <f>IF(wzrost[[#This Row],[1rok]]&lt;=5,IF(wzrost[[#This Row],[plec]]="ch",1,0),0)</f>
        <v>0</v>
      </c>
      <c r="Z311" s="1"/>
      <c r="AA311" s="1"/>
      <c r="AB311" s="1" t="e">
        <f>_xlfn.PERCENTILE.INC(wzrost[1rok],5)</f>
        <v>#NUM!</v>
      </c>
      <c r="BC311" s="8">
        <v>58</v>
      </c>
      <c r="BD311" s="8">
        <v>78</v>
      </c>
      <c r="BE311" s="8">
        <v>89</v>
      </c>
      <c r="BF311" s="8">
        <v>99</v>
      </c>
      <c r="BG311" s="8">
        <v>107</v>
      </c>
      <c r="BH311" s="8">
        <v>114</v>
      </c>
      <c r="BI311" s="8">
        <v>120</v>
      </c>
      <c r="BJ311" s="8">
        <v>126</v>
      </c>
      <c r="BK311" s="8">
        <v>132</v>
      </c>
      <c r="BL311" s="8">
        <v>138</v>
      </c>
      <c r="BM311" s="8">
        <v>144</v>
      </c>
      <c r="BN311" s="8">
        <v>149</v>
      </c>
      <c r="BO311" s="8">
        <v>156</v>
      </c>
      <c r="BP311" s="8">
        <v>163</v>
      </c>
      <c r="BQ311" s="8">
        <v>170</v>
      </c>
      <c r="BR311" s="8">
        <v>176</v>
      </c>
      <c r="BS311" s="8">
        <v>180</v>
      </c>
      <c r="BT311" s="8">
        <v>182</v>
      </c>
      <c r="BU311" s="8">
        <v>183</v>
      </c>
      <c r="BV311" s="8">
        <v>183</v>
      </c>
      <c r="BW311" s="9">
        <v>125</v>
      </c>
      <c r="BX311" s="11">
        <f t="shared" si="84"/>
        <v>20</v>
      </c>
      <c r="BY311" s="11">
        <f t="shared" si="85"/>
        <v>11</v>
      </c>
      <c r="BZ311" s="11">
        <f t="shared" si="86"/>
        <v>10</v>
      </c>
      <c r="CA311" s="11">
        <f t="shared" si="87"/>
        <v>8</v>
      </c>
      <c r="CB311" s="11">
        <f t="shared" si="88"/>
        <v>7</v>
      </c>
      <c r="CC311" s="11">
        <f t="shared" si="89"/>
        <v>6</v>
      </c>
      <c r="CD311" s="11">
        <f t="shared" si="90"/>
        <v>6</v>
      </c>
      <c r="CE311" s="11">
        <f t="shared" si="91"/>
        <v>6</v>
      </c>
      <c r="CF311" s="11">
        <f t="shared" si="92"/>
        <v>6</v>
      </c>
      <c r="CG311" s="11">
        <f t="shared" si="93"/>
        <v>6</v>
      </c>
      <c r="CH311" s="11">
        <f t="shared" si="94"/>
        <v>5</v>
      </c>
      <c r="CI311" s="11">
        <f t="shared" si="95"/>
        <v>7</v>
      </c>
      <c r="CJ311" s="11">
        <f t="shared" si="96"/>
        <v>7</v>
      </c>
      <c r="CK311" s="11">
        <f t="shared" si="97"/>
        <v>7</v>
      </c>
      <c r="CL311" s="11">
        <f t="shared" si="98"/>
        <v>6</v>
      </c>
      <c r="CM311" s="11">
        <f t="shared" si="99"/>
        <v>4</v>
      </c>
      <c r="CN311" s="11">
        <f t="shared" si="100"/>
        <v>2</v>
      </c>
      <c r="CO311" s="11">
        <f t="shared" si="101"/>
        <v>1</v>
      </c>
      <c r="CP311" s="11">
        <f t="shared" si="102"/>
        <v>0</v>
      </c>
      <c r="CS311" s="8">
        <v>49</v>
      </c>
      <c r="CT311" s="8">
        <v>67</v>
      </c>
      <c r="CU311" s="8">
        <v>85</v>
      </c>
      <c r="CV311" s="8">
        <v>95</v>
      </c>
      <c r="CW311" s="8">
        <v>102</v>
      </c>
      <c r="CX311" s="8">
        <v>109</v>
      </c>
      <c r="CY311" s="8">
        <v>115</v>
      </c>
      <c r="CZ311" s="8">
        <v>121</v>
      </c>
      <c r="DA311" s="8">
        <v>126</v>
      </c>
      <c r="DB311" s="8">
        <v>132</v>
      </c>
      <c r="DC311" s="8">
        <v>138</v>
      </c>
      <c r="DD311" s="8">
        <v>145</v>
      </c>
      <c r="DE311" s="8">
        <v>151</v>
      </c>
      <c r="DF311" s="8">
        <v>156</v>
      </c>
      <c r="DG311" s="8">
        <v>160</v>
      </c>
      <c r="DH311" s="8">
        <v>161</v>
      </c>
      <c r="DI311" s="8">
        <v>162</v>
      </c>
      <c r="DJ311" s="8">
        <v>163</v>
      </c>
      <c r="DK311" s="8">
        <v>163</v>
      </c>
      <c r="DL311" s="8">
        <v>163</v>
      </c>
      <c r="DM311" s="8">
        <v>114</v>
      </c>
      <c r="DN311" s="6">
        <f>Tabela2[[#This Row],[1rok]]-Tabela2[[#This Row],[dlugosc_ur]]</f>
        <v>18</v>
      </c>
      <c r="DO311" s="14">
        <f>Tabela2[[#This Row],[2lata]]-Tabela2[[#This Row],[1rok]]</f>
        <v>18</v>
      </c>
      <c r="DP311" s="14">
        <f>Tabela2[[#This Row],[3lata]]-Tabela2[[#This Row],[2lata]]</f>
        <v>10</v>
      </c>
      <c r="DQ311" s="14">
        <f>Tabela2[[#This Row],[4lata]]-Tabela2[[#This Row],[3lata]]</f>
        <v>7</v>
      </c>
      <c r="DR311" s="14">
        <f>Tabela2[[#This Row],[5lat]]-Tabela2[[#This Row],[4lata]]</f>
        <v>7</v>
      </c>
      <c r="DS311" s="14">
        <f>Tabela2[[#This Row],[6lat]]-Tabela2[[#This Row],[5lat]]</f>
        <v>6</v>
      </c>
      <c r="DT311" s="14">
        <f>Tabela2[[#This Row],[7lat]]-Tabela2[[#This Row],[6lat]]</f>
        <v>6</v>
      </c>
      <c r="DU311" s="14">
        <f>Tabela2[[#This Row],[8lat]]-Tabela2[[#This Row],[7lat]]</f>
        <v>5</v>
      </c>
      <c r="DV311" s="14">
        <f>Tabela2[[#This Row],[9lat]]-Tabela2[[#This Row],[8lat]]</f>
        <v>6</v>
      </c>
      <c r="DW311" s="14">
        <f>Tabela2[[#This Row],[10lat]]-Tabela2[[#This Row],[9lat]]</f>
        <v>6</v>
      </c>
      <c r="DX311" s="14">
        <f>Tabela2[[#This Row],[11lat]]-Tabela2[[#This Row],[10lat]]</f>
        <v>7</v>
      </c>
      <c r="DY311" s="14">
        <f>Tabela2[[#This Row],[12lat]]-Tabela2[[#This Row],[11lat]]</f>
        <v>6</v>
      </c>
      <c r="DZ311" s="14">
        <f>Tabela2[[#This Row],[13lat]]-Tabela2[[#This Row],[12lat]]</f>
        <v>5</v>
      </c>
      <c r="EA311" s="14">
        <f>Tabela2[[#This Row],[14lat]]-Tabela2[[#This Row],[13lat]]</f>
        <v>4</v>
      </c>
      <c r="EB311" s="14">
        <f>Tabela2[[#This Row],[15lat]]-Tabela2[[#This Row],[14lat]]</f>
        <v>1</v>
      </c>
      <c r="EC311" s="14">
        <f>Tabela2[[#This Row],[16lat]]-Tabela2[[#This Row],[15lat]]</f>
        <v>1</v>
      </c>
      <c r="ED311" s="14">
        <f>Tabela2[[#This Row],[17 lat]]-Tabela2[[#This Row],[16lat]]</f>
        <v>1</v>
      </c>
      <c r="EE311" s="14">
        <f>Tabela2[[#This Row],[18lat]]-Tabela2[[#This Row],[17 lat]]</f>
        <v>0</v>
      </c>
      <c r="EF311" s="14">
        <f>Tabela2[[#This Row],[19lat]]-Tabela2[[#This Row],[18lat]]</f>
        <v>0</v>
      </c>
    </row>
    <row r="312" spans="1:136" x14ac:dyDescent="0.25">
      <c r="A312">
        <v>1091</v>
      </c>
      <c r="B312" s="1" t="s">
        <v>22</v>
      </c>
      <c r="C312">
        <v>56</v>
      </c>
      <c r="D312">
        <v>73</v>
      </c>
      <c r="E312">
        <v>88</v>
      </c>
      <c r="F312">
        <v>98</v>
      </c>
      <c r="G312">
        <v>105</v>
      </c>
      <c r="H312">
        <v>112</v>
      </c>
      <c r="I312">
        <v>118</v>
      </c>
      <c r="J312">
        <v>124</v>
      </c>
      <c r="K312">
        <v>130</v>
      </c>
      <c r="L312">
        <v>136</v>
      </c>
      <c r="M312">
        <v>143</v>
      </c>
      <c r="N312">
        <v>149</v>
      </c>
      <c r="O312">
        <v>156</v>
      </c>
      <c r="P312">
        <v>161</v>
      </c>
      <c r="Q312">
        <v>164</v>
      </c>
      <c r="R312">
        <v>166</v>
      </c>
      <c r="S312">
        <v>167</v>
      </c>
      <c r="T312">
        <v>168</v>
      </c>
      <c r="U312">
        <v>168</v>
      </c>
      <c r="V312">
        <v>168</v>
      </c>
      <c r="W312">
        <f>wzrost[[#This Row],[19lat]]-wzrost[[#This Row],[dlugosc_ur]]</f>
        <v>112</v>
      </c>
      <c r="X312">
        <f>wzrost[[#This Row],[19lat]]-wzrost[[#This Row],[15lat]]</f>
        <v>2</v>
      </c>
      <c r="Y312">
        <f>IF(wzrost[[#This Row],[1rok]]&lt;=5,IF(wzrost[[#This Row],[plec]]="ch",1,0),0)</f>
        <v>0</v>
      </c>
      <c r="Z312" s="1"/>
      <c r="AA312" s="1"/>
      <c r="AB312" s="1" t="e">
        <f>_xlfn.PERCENTILE.INC(wzrost[1rok],5)</f>
        <v>#NUM!</v>
      </c>
      <c r="BC312" s="6">
        <v>53</v>
      </c>
      <c r="BD312" s="6">
        <v>74</v>
      </c>
      <c r="BE312" s="6">
        <v>87</v>
      </c>
      <c r="BF312" s="6">
        <v>96</v>
      </c>
      <c r="BG312" s="6">
        <v>104</v>
      </c>
      <c r="BH312" s="6">
        <v>111</v>
      </c>
      <c r="BI312" s="6">
        <v>117</v>
      </c>
      <c r="BJ312" s="6">
        <v>122</v>
      </c>
      <c r="BK312" s="6">
        <v>128</v>
      </c>
      <c r="BL312" s="6">
        <v>134</v>
      </c>
      <c r="BM312" s="6">
        <v>139</v>
      </c>
      <c r="BN312" s="6">
        <v>144</v>
      </c>
      <c r="BO312" s="6">
        <v>150</v>
      </c>
      <c r="BP312" s="6">
        <v>157</v>
      </c>
      <c r="BQ312" s="6">
        <v>165</v>
      </c>
      <c r="BR312" s="6">
        <v>171</v>
      </c>
      <c r="BS312" s="6">
        <v>174</v>
      </c>
      <c r="BT312" s="6">
        <v>177</v>
      </c>
      <c r="BU312" s="6">
        <v>178</v>
      </c>
      <c r="BV312" s="6">
        <v>178</v>
      </c>
      <c r="BW312" s="7">
        <v>125</v>
      </c>
      <c r="BX312" s="11">
        <f t="shared" si="84"/>
        <v>21</v>
      </c>
      <c r="BY312" s="11">
        <f t="shared" si="85"/>
        <v>13</v>
      </c>
      <c r="BZ312" s="11">
        <f t="shared" si="86"/>
        <v>9</v>
      </c>
      <c r="CA312" s="11">
        <f t="shared" si="87"/>
        <v>8</v>
      </c>
      <c r="CB312" s="11">
        <f t="shared" si="88"/>
        <v>7</v>
      </c>
      <c r="CC312" s="11">
        <f t="shared" si="89"/>
        <v>6</v>
      </c>
      <c r="CD312" s="11">
        <f t="shared" si="90"/>
        <v>5</v>
      </c>
      <c r="CE312" s="11">
        <f t="shared" si="91"/>
        <v>6</v>
      </c>
      <c r="CF312" s="11">
        <f t="shared" si="92"/>
        <v>6</v>
      </c>
      <c r="CG312" s="11">
        <f t="shared" si="93"/>
        <v>5</v>
      </c>
      <c r="CH312" s="11">
        <f t="shared" si="94"/>
        <v>5</v>
      </c>
      <c r="CI312" s="11">
        <f t="shared" si="95"/>
        <v>6</v>
      </c>
      <c r="CJ312" s="11">
        <f t="shared" si="96"/>
        <v>7</v>
      </c>
      <c r="CK312" s="11">
        <f t="shared" si="97"/>
        <v>8</v>
      </c>
      <c r="CL312" s="11">
        <f t="shared" si="98"/>
        <v>6</v>
      </c>
      <c r="CM312" s="11">
        <f t="shared" si="99"/>
        <v>3</v>
      </c>
      <c r="CN312" s="11">
        <f t="shared" si="100"/>
        <v>3</v>
      </c>
      <c r="CO312" s="11">
        <f t="shared" si="101"/>
        <v>1</v>
      </c>
      <c r="CP312" s="11">
        <f t="shared" si="102"/>
        <v>0</v>
      </c>
      <c r="CS312" s="6">
        <v>54</v>
      </c>
      <c r="CT312" s="6">
        <v>72</v>
      </c>
      <c r="CU312" s="6">
        <v>88</v>
      </c>
      <c r="CV312" s="6">
        <v>97</v>
      </c>
      <c r="CW312" s="6">
        <v>105</v>
      </c>
      <c r="CX312" s="6">
        <v>112</v>
      </c>
      <c r="CY312" s="6">
        <v>118</v>
      </c>
      <c r="CZ312" s="6">
        <v>124</v>
      </c>
      <c r="DA312" s="6">
        <v>130</v>
      </c>
      <c r="DB312" s="6">
        <v>136</v>
      </c>
      <c r="DC312" s="6">
        <v>142</v>
      </c>
      <c r="DD312" s="6">
        <v>149</v>
      </c>
      <c r="DE312" s="6">
        <v>155</v>
      </c>
      <c r="DF312" s="6">
        <v>161</v>
      </c>
      <c r="DG312" s="6">
        <v>164</v>
      </c>
      <c r="DH312" s="6">
        <v>166</v>
      </c>
      <c r="DI312" s="6">
        <v>167</v>
      </c>
      <c r="DJ312" s="6">
        <v>167</v>
      </c>
      <c r="DK312" s="6">
        <v>168</v>
      </c>
      <c r="DL312" s="6">
        <v>168</v>
      </c>
      <c r="DM312" s="6">
        <v>114</v>
      </c>
      <c r="DN312" s="6">
        <f>Tabela2[[#This Row],[1rok]]-Tabela2[[#This Row],[dlugosc_ur]]</f>
        <v>18</v>
      </c>
      <c r="DO312" s="14">
        <f>Tabela2[[#This Row],[2lata]]-Tabela2[[#This Row],[1rok]]</f>
        <v>16</v>
      </c>
      <c r="DP312" s="14">
        <f>Tabela2[[#This Row],[3lata]]-Tabela2[[#This Row],[2lata]]</f>
        <v>9</v>
      </c>
      <c r="DQ312" s="14">
        <f>Tabela2[[#This Row],[4lata]]-Tabela2[[#This Row],[3lata]]</f>
        <v>8</v>
      </c>
      <c r="DR312" s="14">
        <f>Tabela2[[#This Row],[5lat]]-Tabela2[[#This Row],[4lata]]</f>
        <v>7</v>
      </c>
      <c r="DS312" s="14">
        <f>Tabela2[[#This Row],[6lat]]-Tabela2[[#This Row],[5lat]]</f>
        <v>6</v>
      </c>
      <c r="DT312" s="14">
        <f>Tabela2[[#This Row],[7lat]]-Tabela2[[#This Row],[6lat]]</f>
        <v>6</v>
      </c>
      <c r="DU312" s="14">
        <f>Tabela2[[#This Row],[8lat]]-Tabela2[[#This Row],[7lat]]</f>
        <v>6</v>
      </c>
      <c r="DV312" s="14">
        <f>Tabela2[[#This Row],[9lat]]-Tabela2[[#This Row],[8lat]]</f>
        <v>6</v>
      </c>
      <c r="DW312" s="14">
        <f>Tabela2[[#This Row],[10lat]]-Tabela2[[#This Row],[9lat]]</f>
        <v>6</v>
      </c>
      <c r="DX312" s="14">
        <f>Tabela2[[#This Row],[11lat]]-Tabela2[[#This Row],[10lat]]</f>
        <v>7</v>
      </c>
      <c r="DY312" s="14">
        <f>Tabela2[[#This Row],[12lat]]-Tabela2[[#This Row],[11lat]]</f>
        <v>6</v>
      </c>
      <c r="DZ312" s="14">
        <f>Tabela2[[#This Row],[13lat]]-Tabela2[[#This Row],[12lat]]</f>
        <v>6</v>
      </c>
      <c r="EA312" s="14">
        <f>Tabela2[[#This Row],[14lat]]-Tabela2[[#This Row],[13lat]]</f>
        <v>3</v>
      </c>
      <c r="EB312" s="14">
        <f>Tabela2[[#This Row],[15lat]]-Tabela2[[#This Row],[14lat]]</f>
        <v>2</v>
      </c>
      <c r="EC312" s="14">
        <f>Tabela2[[#This Row],[16lat]]-Tabela2[[#This Row],[15lat]]</f>
        <v>1</v>
      </c>
      <c r="ED312" s="14">
        <f>Tabela2[[#This Row],[17 lat]]-Tabela2[[#This Row],[16lat]]</f>
        <v>0</v>
      </c>
      <c r="EE312" s="14">
        <f>Tabela2[[#This Row],[18lat]]-Tabela2[[#This Row],[17 lat]]</f>
        <v>1</v>
      </c>
      <c r="EF312" s="14">
        <f>Tabela2[[#This Row],[19lat]]-Tabela2[[#This Row],[18lat]]</f>
        <v>0</v>
      </c>
    </row>
    <row r="313" spans="1:136" x14ac:dyDescent="0.25">
      <c r="A313">
        <v>1100</v>
      </c>
      <c r="B313" s="1" t="s">
        <v>22</v>
      </c>
      <c r="C313">
        <v>53</v>
      </c>
      <c r="D313">
        <v>71</v>
      </c>
      <c r="E313">
        <v>86</v>
      </c>
      <c r="F313">
        <v>96</v>
      </c>
      <c r="G313">
        <v>103</v>
      </c>
      <c r="H313">
        <v>110</v>
      </c>
      <c r="I313">
        <v>116</v>
      </c>
      <c r="J313">
        <v>122</v>
      </c>
      <c r="K313">
        <v>128</v>
      </c>
      <c r="L313">
        <v>134</v>
      </c>
      <c r="M313">
        <v>140</v>
      </c>
      <c r="N313">
        <v>146</v>
      </c>
      <c r="O313">
        <v>153</v>
      </c>
      <c r="P313">
        <v>158</v>
      </c>
      <c r="Q313">
        <v>161</v>
      </c>
      <c r="R313">
        <v>163</v>
      </c>
      <c r="S313">
        <v>164</v>
      </c>
      <c r="T313">
        <v>164</v>
      </c>
      <c r="U313">
        <v>165</v>
      </c>
      <c r="V313">
        <v>165</v>
      </c>
      <c r="W313">
        <f>wzrost[[#This Row],[19lat]]-wzrost[[#This Row],[dlugosc_ur]]</f>
        <v>112</v>
      </c>
      <c r="X313">
        <f>wzrost[[#This Row],[19lat]]-wzrost[[#This Row],[15lat]]</f>
        <v>2</v>
      </c>
      <c r="Y313">
        <f>IF(wzrost[[#This Row],[1rok]]&lt;=5,IF(wzrost[[#This Row],[plec]]="ch",1,0),0)</f>
        <v>0</v>
      </c>
      <c r="Z313" s="1"/>
      <c r="AA313" s="1"/>
      <c r="AB313" s="1" t="e">
        <f>_xlfn.PERCENTILE.INC(wzrost[1rok],5)</f>
        <v>#NUM!</v>
      </c>
      <c r="BC313" s="8">
        <v>54</v>
      </c>
      <c r="BD313" s="8">
        <v>75</v>
      </c>
      <c r="BE313" s="8">
        <v>88</v>
      </c>
      <c r="BF313" s="8">
        <v>97</v>
      </c>
      <c r="BG313" s="8">
        <v>105</v>
      </c>
      <c r="BH313" s="8">
        <v>112</v>
      </c>
      <c r="BI313" s="8">
        <v>118</v>
      </c>
      <c r="BJ313" s="8">
        <v>123</v>
      </c>
      <c r="BK313" s="8">
        <v>129</v>
      </c>
      <c r="BL313" s="8">
        <v>135</v>
      </c>
      <c r="BM313" s="8">
        <v>140</v>
      </c>
      <c r="BN313" s="8">
        <v>145</v>
      </c>
      <c r="BO313" s="8">
        <v>151</v>
      </c>
      <c r="BP313" s="8">
        <v>158</v>
      </c>
      <c r="BQ313" s="8">
        <v>166</v>
      </c>
      <c r="BR313" s="8">
        <v>172</v>
      </c>
      <c r="BS313" s="8">
        <v>176</v>
      </c>
      <c r="BT313" s="8">
        <v>178</v>
      </c>
      <c r="BU313" s="8">
        <v>179</v>
      </c>
      <c r="BV313" s="8">
        <v>179</v>
      </c>
      <c r="BW313" s="9">
        <v>125</v>
      </c>
      <c r="BX313" s="11">
        <f t="shared" si="84"/>
        <v>21</v>
      </c>
      <c r="BY313" s="11">
        <f t="shared" si="85"/>
        <v>13</v>
      </c>
      <c r="BZ313" s="11">
        <f t="shared" si="86"/>
        <v>9</v>
      </c>
      <c r="CA313" s="11">
        <f t="shared" si="87"/>
        <v>8</v>
      </c>
      <c r="CB313" s="11">
        <f t="shared" si="88"/>
        <v>7</v>
      </c>
      <c r="CC313" s="11">
        <f t="shared" si="89"/>
        <v>6</v>
      </c>
      <c r="CD313" s="11">
        <f t="shared" si="90"/>
        <v>5</v>
      </c>
      <c r="CE313" s="11">
        <f t="shared" si="91"/>
        <v>6</v>
      </c>
      <c r="CF313" s="11">
        <f t="shared" si="92"/>
        <v>6</v>
      </c>
      <c r="CG313" s="11">
        <f t="shared" si="93"/>
        <v>5</v>
      </c>
      <c r="CH313" s="11">
        <f t="shared" si="94"/>
        <v>5</v>
      </c>
      <c r="CI313" s="11">
        <f t="shared" si="95"/>
        <v>6</v>
      </c>
      <c r="CJ313" s="11">
        <f t="shared" si="96"/>
        <v>7</v>
      </c>
      <c r="CK313" s="11">
        <f t="shared" si="97"/>
        <v>8</v>
      </c>
      <c r="CL313" s="11">
        <f t="shared" si="98"/>
        <v>6</v>
      </c>
      <c r="CM313" s="11">
        <f t="shared" si="99"/>
        <v>4</v>
      </c>
      <c r="CN313" s="11">
        <f t="shared" si="100"/>
        <v>2</v>
      </c>
      <c r="CO313" s="11">
        <f t="shared" si="101"/>
        <v>1</v>
      </c>
      <c r="CP313" s="11">
        <f t="shared" si="102"/>
        <v>0</v>
      </c>
      <c r="CS313" s="8">
        <v>54</v>
      </c>
      <c r="CT313" s="8">
        <v>72</v>
      </c>
      <c r="CU313" s="8">
        <v>88</v>
      </c>
      <c r="CV313" s="8">
        <v>97</v>
      </c>
      <c r="CW313" s="8">
        <v>105</v>
      </c>
      <c r="CX313" s="8">
        <v>112</v>
      </c>
      <c r="CY313" s="8">
        <v>118</v>
      </c>
      <c r="CZ313" s="8">
        <v>124</v>
      </c>
      <c r="DA313" s="8">
        <v>130</v>
      </c>
      <c r="DB313" s="8">
        <v>136</v>
      </c>
      <c r="DC313" s="8">
        <v>142</v>
      </c>
      <c r="DD313" s="8">
        <v>149</v>
      </c>
      <c r="DE313" s="8">
        <v>155</v>
      </c>
      <c r="DF313" s="8">
        <v>161</v>
      </c>
      <c r="DG313" s="8">
        <v>164</v>
      </c>
      <c r="DH313" s="8">
        <v>166</v>
      </c>
      <c r="DI313" s="8">
        <v>167</v>
      </c>
      <c r="DJ313" s="8">
        <v>167</v>
      </c>
      <c r="DK313" s="8">
        <v>168</v>
      </c>
      <c r="DL313" s="8">
        <v>168</v>
      </c>
      <c r="DM313" s="8">
        <v>114</v>
      </c>
      <c r="DN313" s="6">
        <f>Tabela2[[#This Row],[1rok]]-Tabela2[[#This Row],[dlugosc_ur]]</f>
        <v>18</v>
      </c>
      <c r="DO313" s="14">
        <f>Tabela2[[#This Row],[2lata]]-Tabela2[[#This Row],[1rok]]</f>
        <v>16</v>
      </c>
      <c r="DP313" s="14">
        <f>Tabela2[[#This Row],[3lata]]-Tabela2[[#This Row],[2lata]]</f>
        <v>9</v>
      </c>
      <c r="DQ313" s="14">
        <f>Tabela2[[#This Row],[4lata]]-Tabela2[[#This Row],[3lata]]</f>
        <v>8</v>
      </c>
      <c r="DR313" s="14">
        <f>Tabela2[[#This Row],[5lat]]-Tabela2[[#This Row],[4lata]]</f>
        <v>7</v>
      </c>
      <c r="DS313" s="14">
        <f>Tabela2[[#This Row],[6lat]]-Tabela2[[#This Row],[5lat]]</f>
        <v>6</v>
      </c>
      <c r="DT313" s="14">
        <f>Tabela2[[#This Row],[7lat]]-Tabela2[[#This Row],[6lat]]</f>
        <v>6</v>
      </c>
      <c r="DU313" s="14">
        <f>Tabela2[[#This Row],[8lat]]-Tabela2[[#This Row],[7lat]]</f>
        <v>6</v>
      </c>
      <c r="DV313" s="14">
        <f>Tabela2[[#This Row],[9lat]]-Tabela2[[#This Row],[8lat]]</f>
        <v>6</v>
      </c>
      <c r="DW313" s="14">
        <f>Tabela2[[#This Row],[10lat]]-Tabela2[[#This Row],[9lat]]</f>
        <v>6</v>
      </c>
      <c r="DX313" s="14">
        <f>Tabela2[[#This Row],[11lat]]-Tabela2[[#This Row],[10lat]]</f>
        <v>7</v>
      </c>
      <c r="DY313" s="14">
        <f>Tabela2[[#This Row],[12lat]]-Tabela2[[#This Row],[11lat]]</f>
        <v>6</v>
      </c>
      <c r="DZ313" s="14">
        <f>Tabela2[[#This Row],[13lat]]-Tabela2[[#This Row],[12lat]]</f>
        <v>6</v>
      </c>
      <c r="EA313" s="14">
        <f>Tabela2[[#This Row],[14lat]]-Tabela2[[#This Row],[13lat]]</f>
        <v>3</v>
      </c>
      <c r="EB313" s="14">
        <f>Tabela2[[#This Row],[15lat]]-Tabela2[[#This Row],[14lat]]</f>
        <v>2</v>
      </c>
      <c r="EC313" s="14">
        <f>Tabela2[[#This Row],[16lat]]-Tabela2[[#This Row],[15lat]]</f>
        <v>1</v>
      </c>
      <c r="ED313" s="14">
        <f>Tabela2[[#This Row],[17 lat]]-Tabela2[[#This Row],[16lat]]</f>
        <v>0</v>
      </c>
      <c r="EE313" s="14">
        <f>Tabela2[[#This Row],[18lat]]-Tabela2[[#This Row],[17 lat]]</f>
        <v>1</v>
      </c>
      <c r="EF313" s="14">
        <f>Tabela2[[#This Row],[19lat]]-Tabela2[[#This Row],[18lat]]</f>
        <v>0</v>
      </c>
    </row>
    <row r="314" spans="1:136" x14ac:dyDescent="0.25">
      <c r="A314">
        <v>1108</v>
      </c>
      <c r="B314" s="1" t="s">
        <v>22</v>
      </c>
      <c r="C314">
        <v>48</v>
      </c>
      <c r="D314">
        <v>67</v>
      </c>
      <c r="E314">
        <v>84</v>
      </c>
      <c r="F314">
        <v>93</v>
      </c>
      <c r="G314">
        <v>100</v>
      </c>
      <c r="H314">
        <v>107</v>
      </c>
      <c r="I314">
        <v>112</v>
      </c>
      <c r="J314">
        <v>118</v>
      </c>
      <c r="K314">
        <v>123</v>
      </c>
      <c r="L314">
        <v>129</v>
      </c>
      <c r="M314">
        <v>135</v>
      </c>
      <c r="N314">
        <v>141</v>
      </c>
      <c r="O314">
        <v>147</v>
      </c>
      <c r="P314">
        <v>153</v>
      </c>
      <c r="Q314">
        <v>156</v>
      </c>
      <c r="R314">
        <v>158</v>
      </c>
      <c r="S314">
        <v>159</v>
      </c>
      <c r="T314">
        <v>159</v>
      </c>
      <c r="U314">
        <v>160</v>
      </c>
      <c r="V314">
        <v>160</v>
      </c>
      <c r="W314">
        <f>wzrost[[#This Row],[19lat]]-wzrost[[#This Row],[dlugosc_ur]]</f>
        <v>112</v>
      </c>
      <c r="X314">
        <f>wzrost[[#This Row],[19lat]]-wzrost[[#This Row],[15lat]]</f>
        <v>2</v>
      </c>
      <c r="Y314">
        <f>IF(wzrost[[#This Row],[1rok]]&lt;=5,IF(wzrost[[#This Row],[plec]]="ch",1,0),0)</f>
        <v>0</v>
      </c>
      <c r="Z314" s="1"/>
      <c r="AA314" s="1"/>
      <c r="AB314" s="1" t="e">
        <f>_xlfn.PERCENTILE.INC(wzrost[1rok],5)</f>
        <v>#NUM!</v>
      </c>
      <c r="BC314" s="6">
        <v>58</v>
      </c>
      <c r="BD314" s="6">
        <v>78</v>
      </c>
      <c r="BE314" s="6">
        <v>89</v>
      </c>
      <c r="BF314" s="6">
        <v>99</v>
      </c>
      <c r="BG314" s="6">
        <v>107</v>
      </c>
      <c r="BH314" s="6">
        <v>114</v>
      </c>
      <c r="BI314" s="6">
        <v>120</v>
      </c>
      <c r="BJ314" s="6">
        <v>126</v>
      </c>
      <c r="BK314" s="6">
        <v>132</v>
      </c>
      <c r="BL314" s="6">
        <v>138</v>
      </c>
      <c r="BM314" s="6">
        <v>144</v>
      </c>
      <c r="BN314" s="6">
        <v>149</v>
      </c>
      <c r="BO314" s="6">
        <v>156</v>
      </c>
      <c r="BP314" s="6">
        <v>163</v>
      </c>
      <c r="BQ314" s="6">
        <v>170</v>
      </c>
      <c r="BR314" s="6">
        <v>176</v>
      </c>
      <c r="BS314" s="6">
        <v>180</v>
      </c>
      <c r="BT314" s="6">
        <v>182</v>
      </c>
      <c r="BU314" s="6">
        <v>183</v>
      </c>
      <c r="BV314" s="6">
        <v>183</v>
      </c>
      <c r="BW314" s="7">
        <v>125</v>
      </c>
      <c r="BX314" s="11">
        <f t="shared" si="84"/>
        <v>20</v>
      </c>
      <c r="BY314" s="11">
        <f t="shared" si="85"/>
        <v>11</v>
      </c>
      <c r="BZ314" s="11">
        <f t="shared" si="86"/>
        <v>10</v>
      </c>
      <c r="CA314" s="11">
        <f t="shared" si="87"/>
        <v>8</v>
      </c>
      <c r="CB314" s="11">
        <f t="shared" si="88"/>
        <v>7</v>
      </c>
      <c r="CC314" s="11">
        <f t="shared" si="89"/>
        <v>6</v>
      </c>
      <c r="CD314" s="11">
        <f t="shared" si="90"/>
        <v>6</v>
      </c>
      <c r="CE314" s="11">
        <f t="shared" si="91"/>
        <v>6</v>
      </c>
      <c r="CF314" s="11">
        <f t="shared" si="92"/>
        <v>6</v>
      </c>
      <c r="CG314" s="11">
        <f t="shared" si="93"/>
        <v>6</v>
      </c>
      <c r="CH314" s="11">
        <f t="shared" si="94"/>
        <v>5</v>
      </c>
      <c r="CI314" s="11">
        <f t="shared" si="95"/>
        <v>7</v>
      </c>
      <c r="CJ314" s="11">
        <f t="shared" si="96"/>
        <v>7</v>
      </c>
      <c r="CK314" s="11">
        <f t="shared" si="97"/>
        <v>7</v>
      </c>
      <c r="CL314" s="11">
        <f t="shared" si="98"/>
        <v>6</v>
      </c>
      <c r="CM314" s="11">
        <f t="shared" si="99"/>
        <v>4</v>
      </c>
      <c r="CN314" s="11">
        <f t="shared" si="100"/>
        <v>2</v>
      </c>
      <c r="CO314" s="11">
        <f t="shared" si="101"/>
        <v>1</v>
      </c>
      <c r="CP314" s="11">
        <f t="shared" si="102"/>
        <v>0</v>
      </c>
      <c r="CS314" s="6">
        <v>47</v>
      </c>
      <c r="CT314" s="6">
        <v>66</v>
      </c>
      <c r="CU314" s="6">
        <v>84</v>
      </c>
      <c r="CV314" s="6">
        <v>93</v>
      </c>
      <c r="CW314" s="6">
        <v>101</v>
      </c>
      <c r="CX314" s="6">
        <v>107</v>
      </c>
      <c r="CY314" s="6">
        <v>113</v>
      </c>
      <c r="CZ314" s="6">
        <v>118</v>
      </c>
      <c r="DA314" s="6">
        <v>124</v>
      </c>
      <c r="DB314" s="6">
        <v>130</v>
      </c>
      <c r="DC314" s="6">
        <v>136</v>
      </c>
      <c r="DD314" s="6">
        <v>142</v>
      </c>
      <c r="DE314" s="6">
        <v>148</v>
      </c>
      <c r="DF314" s="6">
        <v>154</v>
      </c>
      <c r="DG314" s="6">
        <v>157</v>
      </c>
      <c r="DH314" s="6">
        <v>159</v>
      </c>
      <c r="DI314" s="6">
        <v>160</v>
      </c>
      <c r="DJ314" s="6">
        <v>160</v>
      </c>
      <c r="DK314" s="6">
        <v>161</v>
      </c>
      <c r="DL314" s="6">
        <v>161</v>
      </c>
      <c r="DM314" s="6">
        <v>114</v>
      </c>
      <c r="DN314" s="6">
        <f>Tabela2[[#This Row],[1rok]]-Tabela2[[#This Row],[dlugosc_ur]]</f>
        <v>19</v>
      </c>
      <c r="DO314" s="14">
        <f>Tabela2[[#This Row],[2lata]]-Tabela2[[#This Row],[1rok]]</f>
        <v>18</v>
      </c>
      <c r="DP314" s="14">
        <f>Tabela2[[#This Row],[3lata]]-Tabela2[[#This Row],[2lata]]</f>
        <v>9</v>
      </c>
      <c r="DQ314" s="14">
        <f>Tabela2[[#This Row],[4lata]]-Tabela2[[#This Row],[3lata]]</f>
        <v>8</v>
      </c>
      <c r="DR314" s="14">
        <f>Tabela2[[#This Row],[5lat]]-Tabela2[[#This Row],[4lata]]</f>
        <v>6</v>
      </c>
      <c r="DS314" s="14">
        <f>Tabela2[[#This Row],[6lat]]-Tabela2[[#This Row],[5lat]]</f>
        <v>6</v>
      </c>
      <c r="DT314" s="14">
        <f>Tabela2[[#This Row],[7lat]]-Tabela2[[#This Row],[6lat]]</f>
        <v>5</v>
      </c>
      <c r="DU314" s="14">
        <f>Tabela2[[#This Row],[8lat]]-Tabela2[[#This Row],[7lat]]</f>
        <v>6</v>
      </c>
      <c r="DV314" s="14">
        <f>Tabela2[[#This Row],[9lat]]-Tabela2[[#This Row],[8lat]]</f>
        <v>6</v>
      </c>
      <c r="DW314" s="14">
        <f>Tabela2[[#This Row],[10lat]]-Tabela2[[#This Row],[9lat]]</f>
        <v>6</v>
      </c>
      <c r="DX314" s="14">
        <f>Tabela2[[#This Row],[11lat]]-Tabela2[[#This Row],[10lat]]</f>
        <v>6</v>
      </c>
      <c r="DY314" s="14">
        <f>Tabela2[[#This Row],[12lat]]-Tabela2[[#This Row],[11lat]]</f>
        <v>6</v>
      </c>
      <c r="DZ314" s="14">
        <f>Tabela2[[#This Row],[13lat]]-Tabela2[[#This Row],[12lat]]</f>
        <v>6</v>
      </c>
      <c r="EA314" s="14">
        <f>Tabela2[[#This Row],[14lat]]-Tabela2[[#This Row],[13lat]]</f>
        <v>3</v>
      </c>
      <c r="EB314" s="14">
        <f>Tabela2[[#This Row],[15lat]]-Tabela2[[#This Row],[14lat]]</f>
        <v>2</v>
      </c>
      <c r="EC314" s="14">
        <f>Tabela2[[#This Row],[16lat]]-Tabela2[[#This Row],[15lat]]</f>
        <v>1</v>
      </c>
      <c r="ED314" s="14">
        <f>Tabela2[[#This Row],[17 lat]]-Tabela2[[#This Row],[16lat]]</f>
        <v>0</v>
      </c>
      <c r="EE314" s="14">
        <f>Tabela2[[#This Row],[18lat]]-Tabela2[[#This Row],[17 lat]]</f>
        <v>1</v>
      </c>
      <c r="EF314" s="14">
        <f>Tabela2[[#This Row],[19lat]]-Tabela2[[#This Row],[18lat]]</f>
        <v>0</v>
      </c>
    </row>
    <row r="315" spans="1:136" x14ac:dyDescent="0.25">
      <c r="A315">
        <v>1110</v>
      </c>
      <c r="B315" s="1" t="s">
        <v>22</v>
      </c>
      <c r="C315">
        <v>56</v>
      </c>
      <c r="D315">
        <v>73</v>
      </c>
      <c r="E315">
        <v>88</v>
      </c>
      <c r="F315">
        <v>98</v>
      </c>
      <c r="G315">
        <v>106</v>
      </c>
      <c r="H315">
        <v>112</v>
      </c>
      <c r="I315">
        <v>118</v>
      </c>
      <c r="J315">
        <v>124</v>
      </c>
      <c r="K315">
        <v>130</v>
      </c>
      <c r="L315">
        <v>136</v>
      </c>
      <c r="M315">
        <v>143</v>
      </c>
      <c r="N315">
        <v>149</v>
      </c>
      <c r="O315">
        <v>156</v>
      </c>
      <c r="P315">
        <v>161</v>
      </c>
      <c r="Q315">
        <v>165</v>
      </c>
      <c r="R315">
        <v>167</v>
      </c>
      <c r="S315">
        <v>167</v>
      </c>
      <c r="T315">
        <v>168</v>
      </c>
      <c r="U315">
        <v>168</v>
      </c>
      <c r="V315">
        <v>168</v>
      </c>
      <c r="W315">
        <f>wzrost[[#This Row],[19lat]]-wzrost[[#This Row],[dlugosc_ur]]</f>
        <v>112</v>
      </c>
      <c r="X315">
        <f>wzrost[[#This Row],[19lat]]-wzrost[[#This Row],[15lat]]</f>
        <v>1</v>
      </c>
      <c r="Y315">
        <f>IF(wzrost[[#This Row],[1rok]]&lt;=5,IF(wzrost[[#This Row],[plec]]="ch",1,0),0)</f>
        <v>0</v>
      </c>
      <c r="Z315" s="1"/>
      <c r="AA315" s="1"/>
      <c r="AB315" s="1" t="e">
        <f>_xlfn.PERCENTILE.INC(wzrost[1rok],5)</f>
        <v>#NUM!</v>
      </c>
      <c r="BC315" s="8">
        <v>54</v>
      </c>
      <c r="BD315" s="8">
        <v>75</v>
      </c>
      <c r="BE315" s="8">
        <v>88</v>
      </c>
      <c r="BF315" s="8">
        <v>97</v>
      </c>
      <c r="BG315" s="8">
        <v>104</v>
      </c>
      <c r="BH315" s="8">
        <v>111</v>
      </c>
      <c r="BI315" s="8">
        <v>117</v>
      </c>
      <c r="BJ315" s="8">
        <v>123</v>
      </c>
      <c r="BK315" s="8">
        <v>129</v>
      </c>
      <c r="BL315" s="8">
        <v>134</v>
      </c>
      <c r="BM315" s="8">
        <v>139</v>
      </c>
      <c r="BN315" s="8">
        <v>145</v>
      </c>
      <c r="BO315" s="8">
        <v>151</v>
      </c>
      <c r="BP315" s="8">
        <v>158</v>
      </c>
      <c r="BQ315" s="8">
        <v>165</v>
      </c>
      <c r="BR315" s="8">
        <v>171</v>
      </c>
      <c r="BS315" s="8">
        <v>175</v>
      </c>
      <c r="BT315" s="8">
        <v>177</v>
      </c>
      <c r="BU315" s="8">
        <v>178</v>
      </c>
      <c r="BV315" s="8">
        <v>179</v>
      </c>
      <c r="BW315" s="9">
        <v>125</v>
      </c>
      <c r="BX315" s="11">
        <f t="shared" si="84"/>
        <v>21</v>
      </c>
      <c r="BY315" s="11">
        <f t="shared" si="85"/>
        <v>13</v>
      </c>
      <c r="BZ315" s="11">
        <f t="shared" si="86"/>
        <v>9</v>
      </c>
      <c r="CA315" s="11">
        <f t="shared" si="87"/>
        <v>7</v>
      </c>
      <c r="CB315" s="11">
        <f t="shared" si="88"/>
        <v>7</v>
      </c>
      <c r="CC315" s="11">
        <f t="shared" si="89"/>
        <v>6</v>
      </c>
      <c r="CD315" s="11">
        <f t="shared" si="90"/>
        <v>6</v>
      </c>
      <c r="CE315" s="11">
        <f t="shared" si="91"/>
        <v>6</v>
      </c>
      <c r="CF315" s="11">
        <f t="shared" si="92"/>
        <v>5</v>
      </c>
      <c r="CG315" s="11">
        <f t="shared" si="93"/>
        <v>5</v>
      </c>
      <c r="CH315" s="11">
        <f t="shared" si="94"/>
        <v>6</v>
      </c>
      <c r="CI315" s="11">
        <f t="shared" si="95"/>
        <v>6</v>
      </c>
      <c r="CJ315" s="11">
        <f t="shared" si="96"/>
        <v>7</v>
      </c>
      <c r="CK315" s="11">
        <f t="shared" si="97"/>
        <v>7</v>
      </c>
      <c r="CL315" s="11">
        <f t="shared" si="98"/>
        <v>6</v>
      </c>
      <c r="CM315" s="11">
        <f t="shared" si="99"/>
        <v>4</v>
      </c>
      <c r="CN315" s="11">
        <f t="shared" si="100"/>
        <v>2</v>
      </c>
      <c r="CO315" s="11">
        <f t="shared" si="101"/>
        <v>1</v>
      </c>
      <c r="CP315" s="11">
        <f t="shared" si="102"/>
        <v>1</v>
      </c>
      <c r="CS315" s="8">
        <v>54</v>
      </c>
      <c r="CT315" s="8">
        <v>73</v>
      </c>
      <c r="CU315" s="8">
        <v>88</v>
      </c>
      <c r="CV315" s="8">
        <v>98</v>
      </c>
      <c r="CW315" s="8">
        <v>106</v>
      </c>
      <c r="CX315" s="8">
        <v>113</v>
      </c>
      <c r="CY315" s="8">
        <v>119</v>
      </c>
      <c r="CZ315" s="8">
        <v>125</v>
      </c>
      <c r="DA315" s="8">
        <v>131</v>
      </c>
      <c r="DB315" s="8">
        <v>137</v>
      </c>
      <c r="DC315" s="8">
        <v>143</v>
      </c>
      <c r="DD315" s="8">
        <v>150</v>
      </c>
      <c r="DE315" s="8">
        <v>156</v>
      </c>
      <c r="DF315" s="8">
        <v>161</v>
      </c>
      <c r="DG315" s="8">
        <v>165</v>
      </c>
      <c r="DH315" s="8">
        <v>167</v>
      </c>
      <c r="DI315" s="8">
        <v>168</v>
      </c>
      <c r="DJ315" s="8">
        <v>168</v>
      </c>
      <c r="DK315" s="8">
        <v>168</v>
      </c>
      <c r="DL315" s="8">
        <v>168</v>
      </c>
      <c r="DM315" s="8">
        <v>114</v>
      </c>
      <c r="DN315" s="6">
        <f>Tabela2[[#This Row],[1rok]]-Tabela2[[#This Row],[dlugosc_ur]]</f>
        <v>19</v>
      </c>
      <c r="DO315" s="14">
        <f>Tabela2[[#This Row],[2lata]]-Tabela2[[#This Row],[1rok]]</f>
        <v>15</v>
      </c>
      <c r="DP315" s="14">
        <f>Tabela2[[#This Row],[3lata]]-Tabela2[[#This Row],[2lata]]</f>
        <v>10</v>
      </c>
      <c r="DQ315" s="14">
        <f>Tabela2[[#This Row],[4lata]]-Tabela2[[#This Row],[3lata]]</f>
        <v>8</v>
      </c>
      <c r="DR315" s="14">
        <f>Tabela2[[#This Row],[5lat]]-Tabela2[[#This Row],[4lata]]</f>
        <v>7</v>
      </c>
      <c r="DS315" s="14">
        <f>Tabela2[[#This Row],[6lat]]-Tabela2[[#This Row],[5lat]]</f>
        <v>6</v>
      </c>
      <c r="DT315" s="14">
        <f>Tabela2[[#This Row],[7lat]]-Tabela2[[#This Row],[6lat]]</f>
        <v>6</v>
      </c>
      <c r="DU315" s="14">
        <f>Tabela2[[#This Row],[8lat]]-Tabela2[[#This Row],[7lat]]</f>
        <v>6</v>
      </c>
      <c r="DV315" s="14">
        <f>Tabela2[[#This Row],[9lat]]-Tabela2[[#This Row],[8lat]]</f>
        <v>6</v>
      </c>
      <c r="DW315" s="14">
        <f>Tabela2[[#This Row],[10lat]]-Tabela2[[#This Row],[9lat]]</f>
        <v>6</v>
      </c>
      <c r="DX315" s="14">
        <f>Tabela2[[#This Row],[11lat]]-Tabela2[[#This Row],[10lat]]</f>
        <v>7</v>
      </c>
      <c r="DY315" s="14">
        <f>Tabela2[[#This Row],[12lat]]-Tabela2[[#This Row],[11lat]]</f>
        <v>6</v>
      </c>
      <c r="DZ315" s="14">
        <f>Tabela2[[#This Row],[13lat]]-Tabela2[[#This Row],[12lat]]</f>
        <v>5</v>
      </c>
      <c r="EA315" s="14">
        <f>Tabela2[[#This Row],[14lat]]-Tabela2[[#This Row],[13lat]]</f>
        <v>4</v>
      </c>
      <c r="EB315" s="14">
        <f>Tabela2[[#This Row],[15lat]]-Tabela2[[#This Row],[14lat]]</f>
        <v>2</v>
      </c>
      <c r="EC315" s="14">
        <f>Tabela2[[#This Row],[16lat]]-Tabela2[[#This Row],[15lat]]</f>
        <v>1</v>
      </c>
      <c r="ED315" s="14">
        <f>Tabela2[[#This Row],[17 lat]]-Tabela2[[#This Row],[16lat]]</f>
        <v>0</v>
      </c>
      <c r="EE315" s="14">
        <f>Tabela2[[#This Row],[18lat]]-Tabela2[[#This Row],[17 lat]]</f>
        <v>0</v>
      </c>
      <c r="EF315" s="14">
        <f>Tabela2[[#This Row],[19lat]]-Tabela2[[#This Row],[18lat]]</f>
        <v>0</v>
      </c>
    </row>
    <row r="316" spans="1:136" x14ac:dyDescent="0.25">
      <c r="A316">
        <v>1116</v>
      </c>
      <c r="B316" s="1" t="s">
        <v>22</v>
      </c>
      <c r="C316">
        <v>53</v>
      </c>
      <c r="D316">
        <v>71</v>
      </c>
      <c r="E316">
        <v>86</v>
      </c>
      <c r="F316">
        <v>95</v>
      </c>
      <c r="G316">
        <v>103</v>
      </c>
      <c r="H316">
        <v>110</v>
      </c>
      <c r="I316">
        <v>116</v>
      </c>
      <c r="J316">
        <v>122</v>
      </c>
      <c r="K316">
        <v>127</v>
      </c>
      <c r="L316">
        <v>133</v>
      </c>
      <c r="M316">
        <v>140</v>
      </c>
      <c r="N316">
        <v>146</v>
      </c>
      <c r="O316">
        <v>152</v>
      </c>
      <c r="P316">
        <v>158</v>
      </c>
      <c r="Q316">
        <v>161</v>
      </c>
      <c r="R316">
        <v>163</v>
      </c>
      <c r="S316">
        <v>164</v>
      </c>
      <c r="T316">
        <v>164</v>
      </c>
      <c r="U316">
        <v>164</v>
      </c>
      <c r="V316">
        <v>165</v>
      </c>
      <c r="W316">
        <f>wzrost[[#This Row],[19lat]]-wzrost[[#This Row],[dlugosc_ur]]</f>
        <v>112</v>
      </c>
      <c r="X316">
        <f>wzrost[[#This Row],[19lat]]-wzrost[[#This Row],[15lat]]</f>
        <v>2</v>
      </c>
      <c r="Y316">
        <f>IF(wzrost[[#This Row],[1rok]]&lt;=5,IF(wzrost[[#This Row],[plec]]="ch",1,0),0)</f>
        <v>0</v>
      </c>
      <c r="Z316" s="1"/>
      <c r="AA316" s="1"/>
      <c r="AB316" s="1" t="e">
        <f>_xlfn.PERCENTILE.INC(wzrost[1rok],5)</f>
        <v>#NUM!</v>
      </c>
      <c r="BC316" s="6">
        <v>54</v>
      </c>
      <c r="BD316" s="6">
        <v>75</v>
      </c>
      <c r="BE316" s="6">
        <v>88</v>
      </c>
      <c r="BF316" s="6">
        <v>97</v>
      </c>
      <c r="BG316" s="6">
        <v>105</v>
      </c>
      <c r="BH316" s="6">
        <v>111</v>
      </c>
      <c r="BI316" s="6">
        <v>118</v>
      </c>
      <c r="BJ316" s="6">
        <v>123</v>
      </c>
      <c r="BK316" s="6">
        <v>129</v>
      </c>
      <c r="BL316" s="6">
        <v>134</v>
      </c>
      <c r="BM316" s="6">
        <v>140</v>
      </c>
      <c r="BN316" s="6">
        <v>145</v>
      </c>
      <c r="BO316" s="6">
        <v>151</v>
      </c>
      <c r="BP316" s="6">
        <v>158</v>
      </c>
      <c r="BQ316" s="6">
        <v>166</v>
      </c>
      <c r="BR316" s="6">
        <v>171</v>
      </c>
      <c r="BS316" s="6">
        <v>175</v>
      </c>
      <c r="BT316" s="6">
        <v>178</v>
      </c>
      <c r="BU316" s="6">
        <v>179</v>
      </c>
      <c r="BV316" s="6">
        <v>179</v>
      </c>
      <c r="BW316" s="7">
        <v>125</v>
      </c>
      <c r="BX316" s="11">
        <f t="shared" si="84"/>
        <v>21</v>
      </c>
      <c r="BY316" s="11">
        <f t="shared" si="85"/>
        <v>13</v>
      </c>
      <c r="BZ316" s="11">
        <f t="shared" si="86"/>
        <v>9</v>
      </c>
      <c r="CA316" s="11">
        <f t="shared" si="87"/>
        <v>8</v>
      </c>
      <c r="CB316" s="11">
        <f t="shared" si="88"/>
        <v>6</v>
      </c>
      <c r="CC316" s="11">
        <f t="shared" si="89"/>
        <v>7</v>
      </c>
      <c r="CD316" s="11">
        <f t="shared" si="90"/>
        <v>5</v>
      </c>
      <c r="CE316" s="11">
        <f t="shared" si="91"/>
        <v>6</v>
      </c>
      <c r="CF316" s="11">
        <f t="shared" si="92"/>
        <v>5</v>
      </c>
      <c r="CG316" s="11">
        <f t="shared" si="93"/>
        <v>6</v>
      </c>
      <c r="CH316" s="11">
        <f t="shared" si="94"/>
        <v>5</v>
      </c>
      <c r="CI316" s="11">
        <f t="shared" si="95"/>
        <v>6</v>
      </c>
      <c r="CJ316" s="11">
        <f t="shared" si="96"/>
        <v>7</v>
      </c>
      <c r="CK316" s="11">
        <f t="shared" si="97"/>
        <v>8</v>
      </c>
      <c r="CL316" s="11">
        <f t="shared" si="98"/>
        <v>5</v>
      </c>
      <c r="CM316" s="11">
        <f t="shared" si="99"/>
        <v>4</v>
      </c>
      <c r="CN316" s="11">
        <f t="shared" si="100"/>
        <v>3</v>
      </c>
      <c r="CO316" s="11">
        <f t="shared" si="101"/>
        <v>1</v>
      </c>
      <c r="CP316" s="11">
        <f t="shared" si="102"/>
        <v>0</v>
      </c>
      <c r="CS316" s="6">
        <v>49</v>
      </c>
      <c r="CT316" s="6">
        <v>67</v>
      </c>
      <c r="CU316" s="6">
        <v>86</v>
      </c>
      <c r="CV316" s="6">
        <v>95</v>
      </c>
      <c r="CW316" s="6">
        <v>103</v>
      </c>
      <c r="CX316" s="6">
        <v>110</v>
      </c>
      <c r="CY316" s="6">
        <v>115</v>
      </c>
      <c r="CZ316" s="6">
        <v>121</v>
      </c>
      <c r="DA316" s="6">
        <v>127</v>
      </c>
      <c r="DB316" s="6">
        <v>133</v>
      </c>
      <c r="DC316" s="6">
        <v>139</v>
      </c>
      <c r="DD316" s="6">
        <v>145</v>
      </c>
      <c r="DE316" s="6">
        <v>151</v>
      </c>
      <c r="DF316" s="6">
        <v>157</v>
      </c>
      <c r="DG316" s="6">
        <v>160</v>
      </c>
      <c r="DH316" s="6">
        <v>162</v>
      </c>
      <c r="DI316" s="6">
        <v>163</v>
      </c>
      <c r="DJ316" s="6">
        <v>163</v>
      </c>
      <c r="DK316" s="6">
        <v>163</v>
      </c>
      <c r="DL316" s="6">
        <v>163</v>
      </c>
      <c r="DM316" s="6">
        <v>114</v>
      </c>
      <c r="DN316" s="6">
        <f>Tabela2[[#This Row],[1rok]]-Tabela2[[#This Row],[dlugosc_ur]]</f>
        <v>18</v>
      </c>
      <c r="DO316" s="14">
        <f>Tabela2[[#This Row],[2lata]]-Tabela2[[#This Row],[1rok]]</f>
        <v>19</v>
      </c>
      <c r="DP316" s="14">
        <f>Tabela2[[#This Row],[3lata]]-Tabela2[[#This Row],[2lata]]</f>
        <v>9</v>
      </c>
      <c r="DQ316" s="14">
        <f>Tabela2[[#This Row],[4lata]]-Tabela2[[#This Row],[3lata]]</f>
        <v>8</v>
      </c>
      <c r="DR316" s="14">
        <f>Tabela2[[#This Row],[5lat]]-Tabela2[[#This Row],[4lata]]</f>
        <v>7</v>
      </c>
      <c r="DS316" s="14">
        <f>Tabela2[[#This Row],[6lat]]-Tabela2[[#This Row],[5lat]]</f>
        <v>5</v>
      </c>
      <c r="DT316" s="14">
        <f>Tabela2[[#This Row],[7lat]]-Tabela2[[#This Row],[6lat]]</f>
        <v>6</v>
      </c>
      <c r="DU316" s="14">
        <f>Tabela2[[#This Row],[8lat]]-Tabela2[[#This Row],[7lat]]</f>
        <v>6</v>
      </c>
      <c r="DV316" s="14">
        <f>Tabela2[[#This Row],[9lat]]-Tabela2[[#This Row],[8lat]]</f>
        <v>6</v>
      </c>
      <c r="DW316" s="14">
        <f>Tabela2[[#This Row],[10lat]]-Tabela2[[#This Row],[9lat]]</f>
        <v>6</v>
      </c>
      <c r="DX316" s="14">
        <f>Tabela2[[#This Row],[11lat]]-Tabela2[[#This Row],[10lat]]</f>
        <v>6</v>
      </c>
      <c r="DY316" s="14">
        <f>Tabela2[[#This Row],[12lat]]-Tabela2[[#This Row],[11lat]]</f>
        <v>6</v>
      </c>
      <c r="DZ316" s="14">
        <f>Tabela2[[#This Row],[13lat]]-Tabela2[[#This Row],[12lat]]</f>
        <v>6</v>
      </c>
      <c r="EA316" s="14">
        <f>Tabela2[[#This Row],[14lat]]-Tabela2[[#This Row],[13lat]]</f>
        <v>3</v>
      </c>
      <c r="EB316" s="14">
        <f>Tabela2[[#This Row],[15lat]]-Tabela2[[#This Row],[14lat]]</f>
        <v>2</v>
      </c>
      <c r="EC316" s="14">
        <f>Tabela2[[#This Row],[16lat]]-Tabela2[[#This Row],[15lat]]</f>
        <v>1</v>
      </c>
      <c r="ED316" s="14">
        <f>Tabela2[[#This Row],[17 lat]]-Tabela2[[#This Row],[16lat]]</f>
        <v>0</v>
      </c>
      <c r="EE316" s="14">
        <f>Tabela2[[#This Row],[18lat]]-Tabela2[[#This Row],[17 lat]]</f>
        <v>0</v>
      </c>
      <c r="EF316" s="14">
        <f>Tabela2[[#This Row],[19lat]]-Tabela2[[#This Row],[18lat]]</f>
        <v>0</v>
      </c>
    </row>
    <row r="317" spans="1:136" x14ac:dyDescent="0.25">
      <c r="A317">
        <v>1118</v>
      </c>
      <c r="B317" s="1" t="s">
        <v>22</v>
      </c>
      <c r="C317">
        <v>53</v>
      </c>
      <c r="D317">
        <v>71</v>
      </c>
      <c r="E317">
        <v>86</v>
      </c>
      <c r="F317">
        <v>96</v>
      </c>
      <c r="G317">
        <v>103</v>
      </c>
      <c r="H317">
        <v>110</v>
      </c>
      <c r="I317">
        <v>116</v>
      </c>
      <c r="J317">
        <v>122</v>
      </c>
      <c r="K317">
        <v>128</v>
      </c>
      <c r="L317">
        <v>134</v>
      </c>
      <c r="M317">
        <v>140</v>
      </c>
      <c r="N317">
        <v>146</v>
      </c>
      <c r="O317">
        <v>153</v>
      </c>
      <c r="P317">
        <v>158</v>
      </c>
      <c r="Q317">
        <v>161</v>
      </c>
      <c r="R317">
        <v>163</v>
      </c>
      <c r="S317">
        <v>164</v>
      </c>
      <c r="T317">
        <v>165</v>
      </c>
      <c r="U317">
        <v>165</v>
      </c>
      <c r="V317">
        <v>165</v>
      </c>
      <c r="W317">
        <f>wzrost[[#This Row],[19lat]]-wzrost[[#This Row],[dlugosc_ur]]</f>
        <v>112</v>
      </c>
      <c r="X317">
        <f>wzrost[[#This Row],[19lat]]-wzrost[[#This Row],[15lat]]</f>
        <v>2</v>
      </c>
      <c r="Y317">
        <f>IF(wzrost[[#This Row],[1rok]]&lt;=5,IF(wzrost[[#This Row],[plec]]="ch",1,0),0)</f>
        <v>0</v>
      </c>
      <c r="Z317" s="1"/>
      <c r="AA317" s="1"/>
      <c r="AB317" s="1" t="e">
        <f>_xlfn.PERCENTILE.INC(wzrost[1rok],5)</f>
        <v>#NUM!</v>
      </c>
      <c r="BC317" s="8">
        <v>53</v>
      </c>
      <c r="BD317" s="8">
        <v>74</v>
      </c>
      <c r="BE317" s="8">
        <v>87</v>
      </c>
      <c r="BF317" s="8">
        <v>96</v>
      </c>
      <c r="BG317" s="8">
        <v>104</v>
      </c>
      <c r="BH317" s="8">
        <v>111</v>
      </c>
      <c r="BI317" s="8">
        <v>117</v>
      </c>
      <c r="BJ317" s="8">
        <v>122</v>
      </c>
      <c r="BK317" s="8">
        <v>128</v>
      </c>
      <c r="BL317" s="8">
        <v>134</v>
      </c>
      <c r="BM317" s="8">
        <v>139</v>
      </c>
      <c r="BN317" s="8">
        <v>144</v>
      </c>
      <c r="BO317" s="8">
        <v>150</v>
      </c>
      <c r="BP317" s="8">
        <v>157</v>
      </c>
      <c r="BQ317" s="8">
        <v>165</v>
      </c>
      <c r="BR317" s="8">
        <v>171</v>
      </c>
      <c r="BS317" s="8">
        <v>174</v>
      </c>
      <c r="BT317" s="8">
        <v>177</v>
      </c>
      <c r="BU317" s="8">
        <v>178</v>
      </c>
      <c r="BV317" s="8">
        <v>178</v>
      </c>
      <c r="BW317" s="9">
        <v>125</v>
      </c>
      <c r="BX317" s="11">
        <f t="shared" si="84"/>
        <v>21</v>
      </c>
      <c r="BY317" s="11">
        <f t="shared" si="85"/>
        <v>13</v>
      </c>
      <c r="BZ317" s="11">
        <f t="shared" si="86"/>
        <v>9</v>
      </c>
      <c r="CA317" s="11">
        <f t="shared" si="87"/>
        <v>8</v>
      </c>
      <c r="CB317" s="11">
        <f t="shared" si="88"/>
        <v>7</v>
      </c>
      <c r="CC317" s="11">
        <f t="shared" si="89"/>
        <v>6</v>
      </c>
      <c r="CD317" s="11">
        <f t="shared" si="90"/>
        <v>5</v>
      </c>
      <c r="CE317" s="11">
        <f t="shared" si="91"/>
        <v>6</v>
      </c>
      <c r="CF317" s="11">
        <f t="shared" si="92"/>
        <v>6</v>
      </c>
      <c r="CG317" s="11">
        <f t="shared" si="93"/>
        <v>5</v>
      </c>
      <c r="CH317" s="11">
        <f t="shared" si="94"/>
        <v>5</v>
      </c>
      <c r="CI317" s="11">
        <f t="shared" si="95"/>
        <v>6</v>
      </c>
      <c r="CJ317" s="11">
        <f t="shared" si="96"/>
        <v>7</v>
      </c>
      <c r="CK317" s="11">
        <f t="shared" si="97"/>
        <v>8</v>
      </c>
      <c r="CL317" s="11">
        <f t="shared" si="98"/>
        <v>6</v>
      </c>
      <c r="CM317" s="11">
        <f t="shared" si="99"/>
        <v>3</v>
      </c>
      <c r="CN317" s="11">
        <f t="shared" si="100"/>
        <v>3</v>
      </c>
      <c r="CO317" s="11">
        <f t="shared" si="101"/>
        <v>1</v>
      </c>
      <c r="CP317" s="11">
        <f t="shared" si="102"/>
        <v>0</v>
      </c>
      <c r="CS317" s="8">
        <v>49</v>
      </c>
      <c r="CT317" s="8">
        <v>67</v>
      </c>
      <c r="CU317" s="8">
        <v>86</v>
      </c>
      <c r="CV317" s="8">
        <v>95</v>
      </c>
      <c r="CW317" s="8">
        <v>103</v>
      </c>
      <c r="CX317" s="8">
        <v>110</v>
      </c>
      <c r="CY317" s="8">
        <v>115</v>
      </c>
      <c r="CZ317" s="8">
        <v>121</v>
      </c>
      <c r="DA317" s="8">
        <v>127</v>
      </c>
      <c r="DB317" s="8">
        <v>133</v>
      </c>
      <c r="DC317" s="8">
        <v>139</v>
      </c>
      <c r="DD317" s="8">
        <v>145</v>
      </c>
      <c r="DE317" s="8">
        <v>151</v>
      </c>
      <c r="DF317" s="8">
        <v>157</v>
      </c>
      <c r="DG317" s="8">
        <v>160</v>
      </c>
      <c r="DH317" s="8">
        <v>162</v>
      </c>
      <c r="DI317" s="8">
        <v>163</v>
      </c>
      <c r="DJ317" s="8">
        <v>163</v>
      </c>
      <c r="DK317" s="8">
        <v>163</v>
      </c>
      <c r="DL317" s="8">
        <v>163</v>
      </c>
      <c r="DM317" s="8">
        <v>114</v>
      </c>
      <c r="DN317" s="6">
        <f>Tabela2[[#This Row],[1rok]]-Tabela2[[#This Row],[dlugosc_ur]]</f>
        <v>18</v>
      </c>
      <c r="DO317" s="14">
        <f>Tabela2[[#This Row],[2lata]]-Tabela2[[#This Row],[1rok]]</f>
        <v>19</v>
      </c>
      <c r="DP317" s="14">
        <f>Tabela2[[#This Row],[3lata]]-Tabela2[[#This Row],[2lata]]</f>
        <v>9</v>
      </c>
      <c r="DQ317" s="14">
        <f>Tabela2[[#This Row],[4lata]]-Tabela2[[#This Row],[3lata]]</f>
        <v>8</v>
      </c>
      <c r="DR317" s="14">
        <f>Tabela2[[#This Row],[5lat]]-Tabela2[[#This Row],[4lata]]</f>
        <v>7</v>
      </c>
      <c r="DS317" s="14">
        <f>Tabela2[[#This Row],[6lat]]-Tabela2[[#This Row],[5lat]]</f>
        <v>5</v>
      </c>
      <c r="DT317" s="14">
        <f>Tabela2[[#This Row],[7lat]]-Tabela2[[#This Row],[6lat]]</f>
        <v>6</v>
      </c>
      <c r="DU317" s="14">
        <f>Tabela2[[#This Row],[8lat]]-Tabela2[[#This Row],[7lat]]</f>
        <v>6</v>
      </c>
      <c r="DV317" s="14">
        <f>Tabela2[[#This Row],[9lat]]-Tabela2[[#This Row],[8lat]]</f>
        <v>6</v>
      </c>
      <c r="DW317" s="14">
        <f>Tabela2[[#This Row],[10lat]]-Tabela2[[#This Row],[9lat]]</f>
        <v>6</v>
      </c>
      <c r="DX317" s="14">
        <f>Tabela2[[#This Row],[11lat]]-Tabela2[[#This Row],[10lat]]</f>
        <v>6</v>
      </c>
      <c r="DY317" s="14">
        <f>Tabela2[[#This Row],[12lat]]-Tabela2[[#This Row],[11lat]]</f>
        <v>6</v>
      </c>
      <c r="DZ317" s="14">
        <f>Tabela2[[#This Row],[13lat]]-Tabela2[[#This Row],[12lat]]</f>
        <v>6</v>
      </c>
      <c r="EA317" s="14">
        <f>Tabela2[[#This Row],[14lat]]-Tabela2[[#This Row],[13lat]]</f>
        <v>3</v>
      </c>
      <c r="EB317" s="14">
        <f>Tabela2[[#This Row],[15lat]]-Tabela2[[#This Row],[14lat]]</f>
        <v>2</v>
      </c>
      <c r="EC317" s="14">
        <f>Tabela2[[#This Row],[16lat]]-Tabela2[[#This Row],[15lat]]</f>
        <v>1</v>
      </c>
      <c r="ED317" s="14">
        <f>Tabela2[[#This Row],[17 lat]]-Tabela2[[#This Row],[16lat]]</f>
        <v>0</v>
      </c>
      <c r="EE317" s="14">
        <f>Tabela2[[#This Row],[18lat]]-Tabela2[[#This Row],[17 lat]]</f>
        <v>0</v>
      </c>
      <c r="EF317" s="14">
        <f>Tabela2[[#This Row],[19lat]]-Tabela2[[#This Row],[18lat]]</f>
        <v>0</v>
      </c>
    </row>
    <row r="318" spans="1:136" x14ac:dyDescent="0.25">
      <c r="A318">
        <v>1125</v>
      </c>
      <c r="B318" s="1" t="s">
        <v>22</v>
      </c>
      <c r="C318">
        <v>48</v>
      </c>
      <c r="D318">
        <v>67</v>
      </c>
      <c r="E318">
        <v>84</v>
      </c>
      <c r="F318">
        <v>93</v>
      </c>
      <c r="G318">
        <v>100</v>
      </c>
      <c r="H318">
        <v>107</v>
      </c>
      <c r="I318">
        <v>112</v>
      </c>
      <c r="J318">
        <v>118</v>
      </c>
      <c r="K318">
        <v>123</v>
      </c>
      <c r="L318">
        <v>129</v>
      </c>
      <c r="M318">
        <v>135</v>
      </c>
      <c r="N318">
        <v>141</v>
      </c>
      <c r="O318">
        <v>147</v>
      </c>
      <c r="P318">
        <v>153</v>
      </c>
      <c r="Q318">
        <v>156</v>
      </c>
      <c r="R318">
        <v>158</v>
      </c>
      <c r="S318">
        <v>159</v>
      </c>
      <c r="T318">
        <v>159</v>
      </c>
      <c r="U318">
        <v>160</v>
      </c>
      <c r="V318">
        <v>160</v>
      </c>
      <c r="W318">
        <f>wzrost[[#This Row],[19lat]]-wzrost[[#This Row],[dlugosc_ur]]</f>
        <v>112</v>
      </c>
      <c r="X318">
        <f>wzrost[[#This Row],[19lat]]-wzrost[[#This Row],[15lat]]</f>
        <v>2</v>
      </c>
      <c r="Y318">
        <f>IF(wzrost[[#This Row],[1rok]]&lt;=5,IF(wzrost[[#This Row],[plec]]="ch",1,0),0)</f>
        <v>0</v>
      </c>
      <c r="Z318" s="1"/>
      <c r="AA318" s="1"/>
      <c r="AB318" s="1" t="e">
        <f>_xlfn.PERCENTILE.INC(wzrost[1rok],5)</f>
        <v>#NUM!</v>
      </c>
      <c r="BC318" s="6">
        <v>59</v>
      </c>
      <c r="BD318" s="6">
        <v>79</v>
      </c>
      <c r="BE318" s="6">
        <v>90</v>
      </c>
      <c r="BF318" s="6">
        <v>99</v>
      </c>
      <c r="BG318" s="6">
        <v>107</v>
      </c>
      <c r="BH318" s="6">
        <v>114</v>
      </c>
      <c r="BI318" s="6">
        <v>121</v>
      </c>
      <c r="BJ318" s="6">
        <v>127</v>
      </c>
      <c r="BK318" s="6">
        <v>133</v>
      </c>
      <c r="BL318" s="6">
        <v>138</v>
      </c>
      <c r="BM318" s="6">
        <v>144</v>
      </c>
      <c r="BN318" s="6">
        <v>150</v>
      </c>
      <c r="BO318" s="6">
        <v>156</v>
      </c>
      <c r="BP318" s="6">
        <v>163</v>
      </c>
      <c r="BQ318" s="6">
        <v>171</v>
      </c>
      <c r="BR318" s="6">
        <v>176</v>
      </c>
      <c r="BS318" s="6">
        <v>180</v>
      </c>
      <c r="BT318" s="6">
        <v>183</v>
      </c>
      <c r="BU318" s="6">
        <v>183</v>
      </c>
      <c r="BV318" s="6">
        <v>184</v>
      </c>
      <c r="BW318" s="7">
        <v>125</v>
      </c>
      <c r="BX318" s="11">
        <f t="shared" si="84"/>
        <v>20</v>
      </c>
      <c r="BY318" s="11">
        <f t="shared" si="85"/>
        <v>11</v>
      </c>
      <c r="BZ318" s="11">
        <f t="shared" si="86"/>
        <v>9</v>
      </c>
      <c r="CA318" s="11">
        <f t="shared" si="87"/>
        <v>8</v>
      </c>
      <c r="CB318" s="11">
        <f t="shared" si="88"/>
        <v>7</v>
      </c>
      <c r="CC318" s="11">
        <f t="shared" si="89"/>
        <v>7</v>
      </c>
      <c r="CD318" s="11">
        <f t="shared" si="90"/>
        <v>6</v>
      </c>
      <c r="CE318" s="11">
        <f t="shared" si="91"/>
        <v>6</v>
      </c>
      <c r="CF318" s="11">
        <f t="shared" si="92"/>
        <v>5</v>
      </c>
      <c r="CG318" s="11">
        <f t="shared" si="93"/>
        <v>6</v>
      </c>
      <c r="CH318" s="11">
        <f t="shared" si="94"/>
        <v>6</v>
      </c>
      <c r="CI318" s="11">
        <f t="shared" si="95"/>
        <v>6</v>
      </c>
      <c r="CJ318" s="11">
        <f t="shared" si="96"/>
        <v>7</v>
      </c>
      <c r="CK318" s="11">
        <f t="shared" si="97"/>
        <v>8</v>
      </c>
      <c r="CL318" s="11">
        <f t="shared" si="98"/>
        <v>5</v>
      </c>
      <c r="CM318" s="11">
        <f t="shared" si="99"/>
        <v>4</v>
      </c>
      <c r="CN318" s="11">
        <f t="shared" si="100"/>
        <v>3</v>
      </c>
      <c r="CO318" s="11">
        <f t="shared" si="101"/>
        <v>0</v>
      </c>
      <c r="CP318" s="11">
        <f t="shared" si="102"/>
        <v>1</v>
      </c>
      <c r="CS318" s="6">
        <v>58</v>
      </c>
      <c r="CT318" s="6">
        <v>75</v>
      </c>
      <c r="CU318" s="6">
        <v>90</v>
      </c>
      <c r="CV318" s="6">
        <v>100</v>
      </c>
      <c r="CW318" s="6">
        <v>108</v>
      </c>
      <c r="CX318" s="6">
        <v>115</v>
      </c>
      <c r="CY318" s="6">
        <v>121</v>
      </c>
      <c r="CZ318" s="6">
        <v>128</v>
      </c>
      <c r="DA318" s="6">
        <v>134</v>
      </c>
      <c r="DB318" s="6">
        <v>140</v>
      </c>
      <c r="DC318" s="6">
        <v>147</v>
      </c>
      <c r="DD318" s="6">
        <v>153</v>
      </c>
      <c r="DE318" s="6">
        <v>160</v>
      </c>
      <c r="DF318" s="6">
        <v>165</v>
      </c>
      <c r="DG318" s="6">
        <v>169</v>
      </c>
      <c r="DH318" s="6">
        <v>170</v>
      </c>
      <c r="DI318" s="6">
        <v>171</v>
      </c>
      <c r="DJ318" s="6">
        <v>171</v>
      </c>
      <c r="DK318" s="6">
        <v>172</v>
      </c>
      <c r="DL318" s="6">
        <v>172</v>
      </c>
      <c r="DM318" s="6">
        <v>114</v>
      </c>
      <c r="DN318" s="6">
        <f>Tabela2[[#This Row],[1rok]]-Tabela2[[#This Row],[dlugosc_ur]]</f>
        <v>17</v>
      </c>
      <c r="DO318" s="14">
        <f>Tabela2[[#This Row],[2lata]]-Tabela2[[#This Row],[1rok]]</f>
        <v>15</v>
      </c>
      <c r="DP318" s="14">
        <f>Tabela2[[#This Row],[3lata]]-Tabela2[[#This Row],[2lata]]</f>
        <v>10</v>
      </c>
      <c r="DQ318" s="14">
        <f>Tabela2[[#This Row],[4lata]]-Tabela2[[#This Row],[3lata]]</f>
        <v>8</v>
      </c>
      <c r="DR318" s="14">
        <f>Tabela2[[#This Row],[5lat]]-Tabela2[[#This Row],[4lata]]</f>
        <v>7</v>
      </c>
      <c r="DS318" s="14">
        <f>Tabela2[[#This Row],[6lat]]-Tabela2[[#This Row],[5lat]]</f>
        <v>6</v>
      </c>
      <c r="DT318" s="14">
        <f>Tabela2[[#This Row],[7lat]]-Tabela2[[#This Row],[6lat]]</f>
        <v>7</v>
      </c>
      <c r="DU318" s="14">
        <f>Tabela2[[#This Row],[8lat]]-Tabela2[[#This Row],[7lat]]</f>
        <v>6</v>
      </c>
      <c r="DV318" s="14">
        <f>Tabela2[[#This Row],[9lat]]-Tabela2[[#This Row],[8lat]]</f>
        <v>6</v>
      </c>
      <c r="DW318" s="14">
        <f>Tabela2[[#This Row],[10lat]]-Tabela2[[#This Row],[9lat]]</f>
        <v>7</v>
      </c>
      <c r="DX318" s="14">
        <f>Tabela2[[#This Row],[11lat]]-Tabela2[[#This Row],[10lat]]</f>
        <v>6</v>
      </c>
      <c r="DY318" s="14">
        <f>Tabela2[[#This Row],[12lat]]-Tabela2[[#This Row],[11lat]]</f>
        <v>7</v>
      </c>
      <c r="DZ318" s="14">
        <f>Tabela2[[#This Row],[13lat]]-Tabela2[[#This Row],[12lat]]</f>
        <v>5</v>
      </c>
      <c r="EA318" s="14">
        <f>Tabela2[[#This Row],[14lat]]-Tabela2[[#This Row],[13lat]]</f>
        <v>4</v>
      </c>
      <c r="EB318" s="14">
        <f>Tabela2[[#This Row],[15lat]]-Tabela2[[#This Row],[14lat]]</f>
        <v>1</v>
      </c>
      <c r="EC318" s="14">
        <f>Tabela2[[#This Row],[16lat]]-Tabela2[[#This Row],[15lat]]</f>
        <v>1</v>
      </c>
      <c r="ED318" s="14">
        <f>Tabela2[[#This Row],[17 lat]]-Tabela2[[#This Row],[16lat]]</f>
        <v>0</v>
      </c>
      <c r="EE318" s="14">
        <f>Tabela2[[#This Row],[18lat]]-Tabela2[[#This Row],[17 lat]]</f>
        <v>1</v>
      </c>
      <c r="EF318" s="14">
        <f>Tabela2[[#This Row],[19lat]]-Tabela2[[#This Row],[18lat]]</f>
        <v>0</v>
      </c>
    </row>
    <row r="319" spans="1:136" x14ac:dyDescent="0.25">
      <c r="A319">
        <v>1135</v>
      </c>
      <c r="B319" s="1" t="s">
        <v>22</v>
      </c>
      <c r="C319">
        <v>53</v>
      </c>
      <c r="D319">
        <v>71</v>
      </c>
      <c r="E319">
        <v>86</v>
      </c>
      <c r="F319">
        <v>96</v>
      </c>
      <c r="G319">
        <v>104</v>
      </c>
      <c r="H319">
        <v>110</v>
      </c>
      <c r="I319">
        <v>116</v>
      </c>
      <c r="J319">
        <v>122</v>
      </c>
      <c r="K319">
        <v>128</v>
      </c>
      <c r="L319">
        <v>134</v>
      </c>
      <c r="M319">
        <v>140</v>
      </c>
      <c r="N319">
        <v>147</v>
      </c>
      <c r="O319">
        <v>153</v>
      </c>
      <c r="P319">
        <v>158</v>
      </c>
      <c r="Q319">
        <v>162</v>
      </c>
      <c r="R319">
        <v>164</v>
      </c>
      <c r="S319">
        <v>164</v>
      </c>
      <c r="T319">
        <v>165</v>
      </c>
      <c r="U319">
        <v>165</v>
      </c>
      <c r="V319">
        <v>165</v>
      </c>
      <c r="W319">
        <f>wzrost[[#This Row],[19lat]]-wzrost[[#This Row],[dlugosc_ur]]</f>
        <v>112</v>
      </c>
      <c r="X319">
        <f>wzrost[[#This Row],[19lat]]-wzrost[[#This Row],[15lat]]</f>
        <v>1</v>
      </c>
      <c r="Y319">
        <f>IF(wzrost[[#This Row],[1rok]]&lt;=5,IF(wzrost[[#This Row],[plec]]="ch",1,0),0)</f>
        <v>0</v>
      </c>
      <c r="Z319" s="1"/>
      <c r="AA319" s="1"/>
      <c r="AB319" s="1" t="e">
        <f>_xlfn.PERCENTILE.INC(wzrost[1rok],5)</f>
        <v>#NUM!</v>
      </c>
      <c r="BC319" s="8">
        <v>53</v>
      </c>
      <c r="BD319" s="8">
        <v>74</v>
      </c>
      <c r="BE319" s="8">
        <v>87</v>
      </c>
      <c r="BF319" s="8">
        <v>96</v>
      </c>
      <c r="BG319" s="8">
        <v>104</v>
      </c>
      <c r="BH319" s="8">
        <v>111</v>
      </c>
      <c r="BI319" s="8">
        <v>117</v>
      </c>
      <c r="BJ319" s="8">
        <v>122</v>
      </c>
      <c r="BK319" s="8">
        <v>128</v>
      </c>
      <c r="BL319" s="8">
        <v>134</v>
      </c>
      <c r="BM319" s="8">
        <v>139</v>
      </c>
      <c r="BN319" s="8">
        <v>144</v>
      </c>
      <c r="BO319" s="8">
        <v>150</v>
      </c>
      <c r="BP319" s="8">
        <v>157</v>
      </c>
      <c r="BQ319" s="8">
        <v>165</v>
      </c>
      <c r="BR319" s="8">
        <v>171</v>
      </c>
      <c r="BS319" s="8">
        <v>174</v>
      </c>
      <c r="BT319" s="8">
        <v>177</v>
      </c>
      <c r="BU319" s="8">
        <v>178</v>
      </c>
      <c r="BV319" s="8">
        <v>178</v>
      </c>
      <c r="BW319" s="9">
        <v>125</v>
      </c>
      <c r="BX319" s="11">
        <f t="shared" si="84"/>
        <v>21</v>
      </c>
      <c r="BY319" s="11">
        <f t="shared" si="85"/>
        <v>13</v>
      </c>
      <c r="BZ319" s="11">
        <f t="shared" si="86"/>
        <v>9</v>
      </c>
      <c r="CA319" s="11">
        <f t="shared" si="87"/>
        <v>8</v>
      </c>
      <c r="CB319" s="11">
        <f t="shared" si="88"/>
        <v>7</v>
      </c>
      <c r="CC319" s="11">
        <f t="shared" si="89"/>
        <v>6</v>
      </c>
      <c r="CD319" s="11">
        <f t="shared" si="90"/>
        <v>5</v>
      </c>
      <c r="CE319" s="11">
        <f t="shared" si="91"/>
        <v>6</v>
      </c>
      <c r="CF319" s="11">
        <f t="shared" si="92"/>
        <v>6</v>
      </c>
      <c r="CG319" s="11">
        <f t="shared" si="93"/>
        <v>5</v>
      </c>
      <c r="CH319" s="11">
        <f t="shared" si="94"/>
        <v>5</v>
      </c>
      <c r="CI319" s="11">
        <f t="shared" si="95"/>
        <v>6</v>
      </c>
      <c r="CJ319" s="11">
        <f t="shared" si="96"/>
        <v>7</v>
      </c>
      <c r="CK319" s="11">
        <f t="shared" si="97"/>
        <v>8</v>
      </c>
      <c r="CL319" s="11">
        <f t="shared" si="98"/>
        <v>6</v>
      </c>
      <c r="CM319" s="11">
        <f t="shared" si="99"/>
        <v>3</v>
      </c>
      <c r="CN319" s="11">
        <f t="shared" si="100"/>
        <v>3</v>
      </c>
      <c r="CO319" s="11">
        <f t="shared" si="101"/>
        <v>1</v>
      </c>
      <c r="CP319" s="11">
        <f t="shared" si="102"/>
        <v>0</v>
      </c>
      <c r="CS319" s="8">
        <v>54</v>
      </c>
      <c r="CT319" s="8">
        <v>72</v>
      </c>
      <c r="CU319" s="8">
        <v>88</v>
      </c>
      <c r="CV319" s="8">
        <v>98</v>
      </c>
      <c r="CW319" s="8">
        <v>106</v>
      </c>
      <c r="CX319" s="8">
        <v>113</v>
      </c>
      <c r="CY319" s="8">
        <v>119</v>
      </c>
      <c r="CZ319" s="8">
        <v>124</v>
      </c>
      <c r="DA319" s="8">
        <v>130</v>
      </c>
      <c r="DB319" s="8">
        <v>137</v>
      </c>
      <c r="DC319" s="8">
        <v>143</v>
      </c>
      <c r="DD319" s="8">
        <v>149</v>
      </c>
      <c r="DE319" s="8">
        <v>156</v>
      </c>
      <c r="DF319" s="8">
        <v>161</v>
      </c>
      <c r="DG319" s="8">
        <v>165</v>
      </c>
      <c r="DH319" s="8">
        <v>167</v>
      </c>
      <c r="DI319" s="8">
        <v>168</v>
      </c>
      <c r="DJ319" s="8">
        <v>168</v>
      </c>
      <c r="DK319" s="8">
        <v>168</v>
      </c>
      <c r="DL319" s="8">
        <v>168</v>
      </c>
      <c r="DM319" s="8">
        <v>114</v>
      </c>
      <c r="DN319" s="6">
        <f>Tabela2[[#This Row],[1rok]]-Tabela2[[#This Row],[dlugosc_ur]]</f>
        <v>18</v>
      </c>
      <c r="DO319" s="14">
        <f>Tabela2[[#This Row],[2lata]]-Tabela2[[#This Row],[1rok]]</f>
        <v>16</v>
      </c>
      <c r="DP319" s="14">
        <f>Tabela2[[#This Row],[3lata]]-Tabela2[[#This Row],[2lata]]</f>
        <v>10</v>
      </c>
      <c r="DQ319" s="14">
        <f>Tabela2[[#This Row],[4lata]]-Tabela2[[#This Row],[3lata]]</f>
        <v>8</v>
      </c>
      <c r="DR319" s="14">
        <f>Tabela2[[#This Row],[5lat]]-Tabela2[[#This Row],[4lata]]</f>
        <v>7</v>
      </c>
      <c r="DS319" s="14">
        <f>Tabela2[[#This Row],[6lat]]-Tabela2[[#This Row],[5lat]]</f>
        <v>6</v>
      </c>
      <c r="DT319" s="14">
        <f>Tabela2[[#This Row],[7lat]]-Tabela2[[#This Row],[6lat]]</f>
        <v>5</v>
      </c>
      <c r="DU319" s="14">
        <f>Tabela2[[#This Row],[8lat]]-Tabela2[[#This Row],[7lat]]</f>
        <v>6</v>
      </c>
      <c r="DV319" s="14">
        <f>Tabela2[[#This Row],[9lat]]-Tabela2[[#This Row],[8lat]]</f>
        <v>7</v>
      </c>
      <c r="DW319" s="14">
        <f>Tabela2[[#This Row],[10lat]]-Tabela2[[#This Row],[9lat]]</f>
        <v>6</v>
      </c>
      <c r="DX319" s="14">
        <f>Tabela2[[#This Row],[11lat]]-Tabela2[[#This Row],[10lat]]</f>
        <v>6</v>
      </c>
      <c r="DY319" s="14">
        <f>Tabela2[[#This Row],[12lat]]-Tabela2[[#This Row],[11lat]]</f>
        <v>7</v>
      </c>
      <c r="DZ319" s="14">
        <f>Tabela2[[#This Row],[13lat]]-Tabela2[[#This Row],[12lat]]</f>
        <v>5</v>
      </c>
      <c r="EA319" s="14">
        <f>Tabela2[[#This Row],[14lat]]-Tabela2[[#This Row],[13lat]]</f>
        <v>4</v>
      </c>
      <c r="EB319" s="14">
        <f>Tabela2[[#This Row],[15lat]]-Tabela2[[#This Row],[14lat]]</f>
        <v>2</v>
      </c>
      <c r="EC319" s="14">
        <f>Tabela2[[#This Row],[16lat]]-Tabela2[[#This Row],[15lat]]</f>
        <v>1</v>
      </c>
      <c r="ED319" s="14">
        <f>Tabela2[[#This Row],[17 lat]]-Tabela2[[#This Row],[16lat]]</f>
        <v>0</v>
      </c>
      <c r="EE319" s="14">
        <f>Tabela2[[#This Row],[18lat]]-Tabela2[[#This Row],[17 lat]]</f>
        <v>0</v>
      </c>
      <c r="EF319" s="14">
        <f>Tabela2[[#This Row],[19lat]]-Tabela2[[#This Row],[18lat]]</f>
        <v>0</v>
      </c>
    </row>
    <row r="320" spans="1:136" x14ac:dyDescent="0.25">
      <c r="A320">
        <v>1138</v>
      </c>
      <c r="B320" s="1" t="s">
        <v>22</v>
      </c>
      <c r="C320">
        <v>49</v>
      </c>
      <c r="D320">
        <v>67</v>
      </c>
      <c r="E320">
        <v>84</v>
      </c>
      <c r="F320">
        <v>93</v>
      </c>
      <c r="G320">
        <v>101</v>
      </c>
      <c r="H320">
        <v>107</v>
      </c>
      <c r="I320">
        <v>113</v>
      </c>
      <c r="J320">
        <v>118</v>
      </c>
      <c r="K320">
        <v>124</v>
      </c>
      <c r="L320">
        <v>130</v>
      </c>
      <c r="M320">
        <v>136</v>
      </c>
      <c r="N320">
        <v>142</v>
      </c>
      <c r="O320">
        <v>148</v>
      </c>
      <c r="P320">
        <v>153</v>
      </c>
      <c r="Q320">
        <v>157</v>
      </c>
      <c r="R320">
        <v>159</v>
      </c>
      <c r="S320">
        <v>160</v>
      </c>
      <c r="T320">
        <v>160</v>
      </c>
      <c r="U320">
        <v>161</v>
      </c>
      <c r="V320">
        <v>161</v>
      </c>
      <c r="W320">
        <f>wzrost[[#This Row],[19lat]]-wzrost[[#This Row],[dlugosc_ur]]</f>
        <v>112</v>
      </c>
      <c r="X320">
        <f>wzrost[[#This Row],[19lat]]-wzrost[[#This Row],[15lat]]</f>
        <v>2</v>
      </c>
      <c r="Y320">
        <f>IF(wzrost[[#This Row],[1rok]]&lt;=5,IF(wzrost[[#This Row],[plec]]="ch",1,0),0)</f>
        <v>0</v>
      </c>
      <c r="Z320" s="1"/>
      <c r="AA320" s="1"/>
      <c r="AB320" s="1" t="e">
        <f>_xlfn.PERCENTILE.INC(wzrost[1rok],5)</f>
        <v>#NUM!</v>
      </c>
      <c r="BC320" s="6">
        <v>57</v>
      </c>
      <c r="BD320" s="6">
        <v>78</v>
      </c>
      <c r="BE320" s="6">
        <v>90</v>
      </c>
      <c r="BF320" s="6">
        <v>99</v>
      </c>
      <c r="BG320" s="6">
        <v>107</v>
      </c>
      <c r="BH320" s="6">
        <v>113</v>
      </c>
      <c r="BI320" s="6">
        <v>120</v>
      </c>
      <c r="BJ320" s="6">
        <v>126</v>
      </c>
      <c r="BK320" s="6">
        <v>131</v>
      </c>
      <c r="BL320" s="6">
        <v>137</v>
      </c>
      <c r="BM320" s="6">
        <v>142</v>
      </c>
      <c r="BN320" s="6">
        <v>148</v>
      </c>
      <c r="BO320" s="6">
        <v>154</v>
      </c>
      <c r="BP320" s="6">
        <v>161</v>
      </c>
      <c r="BQ320" s="6">
        <v>169</v>
      </c>
      <c r="BR320" s="6">
        <v>175</v>
      </c>
      <c r="BS320" s="6">
        <v>179</v>
      </c>
      <c r="BT320" s="6">
        <v>181</v>
      </c>
      <c r="BU320" s="6">
        <v>182</v>
      </c>
      <c r="BV320" s="6">
        <v>182</v>
      </c>
      <c r="BW320" s="7">
        <v>125</v>
      </c>
      <c r="BX320" s="11">
        <f t="shared" si="84"/>
        <v>21</v>
      </c>
      <c r="BY320" s="11">
        <f t="shared" si="85"/>
        <v>12</v>
      </c>
      <c r="BZ320" s="11">
        <f t="shared" si="86"/>
        <v>9</v>
      </c>
      <c r="CA320" s="11">
        <f t="shared" si="87"/>
        <v>8</v>
      </c>
      <c r="CB320" s="11">
        <f t="shared" si="88"/>
        <v>6</v>
      </c>
      <c r="CC320" s="11">
        <f t="shared" si="89"/>
        <v>7</v>
      </c>
      <c r="CD320" s="11">
        <f t="shared" si="90"/>
        <v>6</v>
      </c>
      <c r="CE320" s="11">
        <f t="shared" si="91"/>
        <v>5</v>
      </c>
      <c r="CF320" s="11">
        <f t="shared" si="92"/>
        <v>6</v>
      </c>
      <c r="CG320" s="11">
        <f t="shared" si="93"/>
        <v>5</v>
      </c>
      <c r="CH320" s="11">
        <f t="shared" si="94"/>
        <v>6</v>
      </c>
      <c r="CI320" s="11">
        <f t="shared" si="95"/>
        <v>6</v>
      </c>
      <c r="CJ320" s="11">
        <f t="shared" si="96"/>
        <v>7</v>
      </c>
      <c r="CK320" s="11">
        <f t="shared" si="97"/>
        <v>8</v>
      </c>
      <c r="CL320" s="11">
        <f t="shared" si="98"/>
        <v>6</v>
      </c>
      <c r="CM320" s="11">
        <f t="shared" si="99"/>
        <v>4</v>
      </c>
      <c r="CN320" s="11">
        <f t="shared" si="100"/>
        <v>2</v>
      </c>
      <c r="CO320" s="11">
        <f t="shared" si="101"/>
        <v>1</v>
      </c>
      <c r="CP320" s="11">
        <f t="shared" si="102"/>
        <v>0</v>
      </c>
      <c r="CS320" s="6">
        <v>53</v>
      </c>
      <c r="CT320" s="6">
        <v>71</v>
      </c>
      <c r="CU320" s="6">
        <v>87</v>
      </c>
      <c r="CV320" s="6">
        <v>97</v>
      </c>
      <c r="CW320" s="6">
        <v>105</v>
      </c>
      <c r="CX320" s="6">
        <v>112</v>
      </c>
      <c r="CY320" s="6">
        <v>118</v>
      </c>
      <c r="CZ320" s="6">
        <v>123</v>
      </c>
      <c r="DA320" s="6">
        <v>129</v>
      </c>
      <c r="DB320" s="6">
        <v>135</v>
      </c>
      <c r="DC320" s="6">
        <v>141</v>
      </c>
      <c r="DD320" s="6">
        <v>148</v>
      </c>
      <c r="DE320" s="6">
        <v>154</v>
      </c>
      <c r="DF320" s="6">
        <v>160</v>
      </c>
      <c r="DG320" s="6">
        <v>163</v>
      </c>
      <c r="DH320" s="6">
        <v>165</v>
      </c>
      <c r="DI320" s="6">
        <v>166</v>
      </c>
      <c r="DJ320" s="6">
        <v>166</v>
      </c>
      <c r="DK320" s="6">
        <v>166</v>
      </c>
      <c r="DL320" s="6">
        <v>167</v>
      </c>
      <c r="DM320" s="6">
        <v>114</v>
      </c>
      <c r="DN320" s="6">
        <f>Tabela2[[#This Row],[1rok]]-Tabela2[[#This Row],[dlugosc_ur]]</f>
        <v>18</v>
      </c>
      <c r="DO320" s="14">
        <f>Tabela2[[#This Row],[2lata]]-Tabela2[[#This Row],[1rok]]</f>
        <v>16</v>
      </c>
      <c r="DP320" s="14">
        <f>Tabela2[[#This Row],[3lata]]-Tabela2[[#This Row],[2lata]]</f>
        <v>10</v>
      </c>
      <c r="DQ320" s="14">
        <f>Tabela2[[#This Row],[4lata]]-Tabela2[[#This Row],[3lata]]</f>
        <v>8</v>
      </c>
      <c r="DR320" s="14">
        <f>Tabela2[[#This Row],[5lat]]-Tabela2[[#This Row],[4lata]]</f>
        <v>7</v>
      </c>
      <c r="DS320" s="14">
        <f>Tabela2[[#This Row],[6lat]]-Tabela2[[#This Row],[5lat]]</f>
        <v>6</v>
      </c>
      <c r="DT320" s="14">
        <f>Tabela2[[#This Row],[7lat]]-Tabela2[[#This Row],[6lat]]</f>
        <v>5</v>
      </c>
      <c r="DU320" s="14">
        <f>Tabela2[[#This Row],[8lat]]-Tabela2[[#This Row],[7lat]]</f>
        <v>6</v>
      </c>
      <c r="DV320" s="14">
        <f>Tabela2[[#This Row],[9lat]]-Tabela2[[#This Row],[8lat]]</f>
        <v>6</v>
      </c>
      <c r="DW320" s="14">
        <f>Tabela2[[#This Row],[10lat]]-Tabela2[[#This Row],[9lat]]</f>
        <v>6</v>
      </c>
      <c r="DX320" s="14">
        <f>Tabela2[[#This Row],[11lat]]-Tabela2[[#This Row],[10lat]]</f>
        <v>7</v>
      </c>
      <c r="DY320" s="14">
        <f>Tabela2[[#This Row],[12lat]]-Tabela2[[#This Row],[11lat]]</f>
        <v>6</v>
      </c>
      <c r="DZ320" s="14">
        <f>Tabela2[[#This Row],[13lat]]-Tabela2[[#This Row],[12lat]]</f>
        <v>6</v>
      </c>
      <c r="EA320" s="14">
        <f>Tabela2[[#This Row],[14lat]]-Tabela2[[#This Row],[13lat]]</f>
        <v>3</v>
      </c>
      <c r="EB320" s="14">
        <f>Tabela2[[#This Row],[15lat]]-Tabela2[[#This Row],[14lat]]</f>
        <v>2</v>
      </c>
      <c r="EC320" s="14">
        <f>Tabela2[[#This Row],[16lat]]-Tabela2[[#This Row],[15lat]]</f>
        <v>1</v>
      </c>
      <c r="ED320" s="14">
        <f>Tabela2[[#This Row],[17 lat]]-Tabela2[[#This Row],[16lat]]</f>
        <v>0</v>
      </c>
      <c r="EE320" s="14">
        <f>Tabela2[[#This Row],[18lat]]-Tabela2[[#This Row],[17 lat]]</f>
        <v>0</v>
      </c>
      <c r="EF320" s="14">
        <f>Tabela2[[#This Row],[19lat]]-Tabela2[[#This Row],[18lat]]</f>
        <v>1</v>
      </c>
    </row>
    <row r="321" spans="1:136" x14ac:dyDescent="0.25">
      <c r="A321">
        <v>1141</v>
      </c>
      <c r="B321" s="1" t="s">
        <v>22</v>
      </c>
      <c r="C321">
        <v>50</v>
      </c>
      <c r="D321">
        <v>68</v>
      </c>
      <c r="E321">
        <v>85</v>
      </c>
      <c r="F321">
        <v>94</v>
      </c>
      <c r="G321">
        <v>102</v>
      </c>
      <c r="H321">
        <v>108</v>
      </c>
      <c r="I321">
        <v>113</v>
      </c>
      <c r="J321">
        <v>119</v>
      </c>
      <c r="K321">
        <v>125</v>
      </c>
      <c r="L321">
        <v>130</v>
      </c>
      <c r="M321">
        <v>136</v>
      </c>
      <c r="N321">
        <v>143</v>
      </c>
      <c r="O321">
        <v>149</v>
      </c>
      <c r="P321">
        <v>154</v>
      </c>
      <c r="Q321">
        <v>158</v>
      </c>
      <c r="R321">
        <v>160</v>
      </c>
      <c r="S321">
        <v>161</v>
      </c>
      <c r="T321">
        <v>161</v>
      </c>
      <c r="U321">
        <v>161</v>
      </c>
      <c r="V321">
        <v>162</v>
      </c>
      <c r="W321">
        <f>wzrost[[#This Row],[19lat]]-wzrost[[#This Row],[dlugosc_ur]]</f>
        <v>112</v>
      </c>
      <c r="X321">
        <f>wzrost[[#This Row],[19lat]]-wzrost[[#This Row],[15lat]]</f>
        <v>2</v>
      </c>
      <c r="Y321">
        <f>IF(wzrost[[#This Row],[1rok]]&lt;=5,IF(wzrost[[#This Row],[plec]]="ch",1,0),0)</f>
        <v>0</v>
      </c>
      <c r="Z321" s="1"/>
      <c r="AA321" s="1"/>
      <c r="AB321" s="1" t="e">
        <f>_xlfn.PERCENTILE.INC(wzrost[1rok],5)</f>
        <v>#NUM!</v>
      </c>
      <c r="BC321" s="8">
        <v>57</v>
      </c>
      <c r="BD321" s="8">
        <v>78</v>
      </c>
      <c r="BE321" s="8">
        <v>89</v>
      </c>
      <c r="BF321" s="8">
        <v>99</v>
      </c>
      <c r="BG321" s="8">
        <v>106</v>
      </c>
      <c r="BH321" s="8">
        <v>113</v>
      </c>
      <c r="BI321" s="8">
        <v>119</v>
      </c>
      <c r="BJ321" s="8">
        <v>125</v>
      </c>
      <c r="BK321" s="8">
        <v>131</v>
      </c>
      <c r="BL321" s="8">
        <v>136</v>
      </c>
      <c r="BM321" s="8">
        <v>142</v>
      </c>
      <c r="BN321" s="8">
        <v>147</v>
      </c>
      <c r="BO321" s="8">
        <v>153</v>
      </c>
      <c r="BP321" s="8">
        <v>161</v>
      </c>
      <c r="BQ321" s="8">
        <v>168</v>
      </c>
      <c r="BR321" s="8">
        <v>174</v>
      </c>
      <c r="BS321" s="8">
        <v>178</v>
      </c>
      <c r="BT321" s="8">
        <v>180</v>
      </c>
      <c r="BU321" s="8">
        <v>181</v>
      </c>
      <c r="BV321" s="8">
        <v>182</v>
      </c>
      <c r="BW321" s="9">
        <v>125</v>
      </c>
      <c r="BX321" s="11">
        <f t="shared" si="84"/>
        <v>21</v>
      </c>
      <c r="BY321" s="11">
        <f t="shared" si="85"/>
        <v>11</v>
      </c>
      <c r="BZ321" s="11">
        <f t="shared" si="86"/>
        <v>10</v>
      </c>
      <c r="CA321" s="11">
        <f t="shared" si="87"/>
        <v>7</v>
      </c>
      <c r="CB321" s="11">
        <f t="shared" si="88"/>
        <v>7</v>
      </c>
      <c r="CC321" s="11">
        <f t="shared" si="89"/>
        <v>6</v>
      </c>
      <c r="CD321" s="11">
        <f t="shared" si="90"/>
        <v>6</v>
      </c>
      <c r="CE321" s="11">
        <f t="shared" si="91"/>
        <v>6</v>
      </c>
      <c r="CF321" s="11">
        <f t="shared" si="92"/>
        <v>5</v>
      </c>
      <c r="CG321" s="11">
        <f t="shared" si="93"/>
        <v>6</v>
      </c>
      <c r="CH321" s="11">
        <f t="shared" si="94"/>
        <v>5</v>
      </c>
      <c r="CI321" s="11">
        <f t="shared" si="95"/>
        <v>6</v>
      </c>
      <c r="CJ321" s="11">
        <f t="shared" si="96"/>
        <v>8</v>
      </c>
      <c r="CK321" s="11">
        <f t="shared" si="97"/>
        <v>7</v>
      </c>
      <c r="CL321" s="11">
        <f t="shared" si="98"/>
        <v>6</v>
      </c>
      <c r="CM321" s="11">
        <f t="shared" si="99"/>
        <v>4</v>
      </c>
      <c r="CN321" s="11">
        <f t="shared" si="100"/>
        <v>2</v>
      </c>
      <c r="CO321" s="11">
        <f t="shared" si="101"/>
        <v>1</v>
      </c>
      <c r="CP321" s="11">
        <f t="shared" si="102"/>
        <v>1</v>
      </c>
      <c r="CS321" s="8">
        <v>54</v>
      </c>
      <c r="CT321" s="8">
        <v>72</v>
      </c>
      <c r="CU321" s="8">
        <v>88</v>
      </c>
      <c r="CV321" s="8">
        <v>97</v>
      </c>
      <c r="CW321" s="8">
        <v>105</v>
      </c>
      <c r="CX321" s="8">
        <v>112</v>
      </c>
      <c r="CY321" s="8">
        <v>118</v>
      </c>
      <c r="CZ321" s="8">
        <v>124</v>
      </c>
      <c r="DA321" s="8">
        <v>130</v>
      </c>
      <c r="DB321" s="8">
        <v>136</v>
      </c>
      <c r="DC321" s="8">
        <v>142</v>
      </c>
      <c r="DD321" s="8">
        <v>149</v>
      </c>
      <c r="DE321" s="8">
        <v>155</v>
      </c>
      <c r="DF321" s="8">
        <v>161</v>
      </c>
      <c r="DG321" s="8">
        <v>164</v>
      </c>
      <c r="DH321" s="8">
        <v>166</v>
      </c>
      <c r="DI321" s="8">
        <v>167</v>
      </c>
      <c r="DJ321" s="8">
        <v>167</v>
      </c>
      <c r="DK321" s="8">
        <v>167</v>
      </c>
      <c r="DL321" s="8">
        <v>168</v>
      </c>
      <c r="DM321" s="8">
        <v>114</v>
      </c>
      <c r="DN321" s="6">
        <f>Tabela2[[#This Row],[1rok]]-Tabela2[[#This Row],[dlugosc_ur]]</f>
        <v>18</v>
      </c>
      <c r="DO321" s="14">
        <f>Tabela2[[#This Row],[2lata]]-Tabela2[[#This Row],[1rok]]</f>
        <v>16</v>
      </c>
      <c r="DP321" s="14">
        <f>Tabela2[[#This Row],[3lata]]-Tabela2[[#This Row],[2lata]]</f>
        <v>9</v>
      </c>
      <c r="DQ321" s="14">
        <f>Tabela2[[#This Row],[4lata]]-Tabela2[[#This Row],[3lata]]</f>
        <v>8</v>
      </c>
      <c r="DR321" s="14">
        <f>Tabela2[[#This Row],[5lat]]-Tabela2[[#This Row],[4lata]]</f>
        <v>7</v>
      </c>
      <c r="DS321" s="14">
        <f>Tabela2[[#This Row],[6lat]]-Tabela2[[#This Row],[5lat]]</f>
        <v>6</v>
      </c>
      <c r="DT321" s="14">
        <f>Tabela2[[#This Row],[7lat]]-Tabela2[[#This Row],[6lat]]</f>
        <v>6</v>
      </c>
      <c r="DU321" s="14">
        <f>Tabela2[[#This Row],[8lat]]-Tabela2[[#This Row],[7lat]]</f>
        <v>6</v>
      </c>
      <c r="DV321" s="14">
        <f>Tabela2[[#This Row],[9lat]]-Tabela2[[#This Row],[8lat]]</f>
        <v>6</v>
      </c>
      <c r="DW321" s="14">
        <f>Tabela2[[#This Row],[10lat]]-Tabela2[[#This Row],[9lat]]</f>
        <v>6</v>
      </c>
      <c r="DX321" s="14">
        <f>Tabela2[[#This Row],[11lat]]-Tabela2[[#This Row],[10lat]]</f>
        <v>7</v>
      </c>
      <c r="DY321" s="14">
        <f>Tabela2[[#This Row],[12lat]]-Tabela2[[#This Row],[11lat]]</f>
        <v>6</v>
      </c>
      <c r="DZ321" s="14">
        <f>Tabela2[[#This Row],[13lat]]-Tabela2[[#This Row],[12lat]]</f>
        <v>6</v>
      </c>
      <c r="EA321" s="14">
        <f>Tabela2[[#This Row],[14lat]]-Tabela2[[#This Row],[13lat]]</f>
        <v>3</v>
      </c>
      <c r="EB321" s="14">
        <f>Tabela2[[#This Row],[15lat]]-Tabela2[[#This Row],[14lat]]</f>
        <v>2</v>
      </c>
      <c r="EC321" s="14">
        <f>Tabela2[[#This Row],[16lat]]-Tabela2[[#This Row],[15lat]]</f>
        <v>1</v>
      </c>
      <c r="ED321" s="14">
        <f>Tabela2[[#This Row],[17 lat]]-Tabela2[[#This Row],[16lat]]</f>
        <v>0</v>
      </c>
      <c r="EE321" s="14">
        <f>Tabela2[[#This Row],[18lat]]-Tabela2[[#This Row],[17 lat]]</f>
        <v>0</v>
      </c>
      <c r="EF321" s="14">
        <f>Tabela2[[#This Row],[19lat]]-Tabela2[[#This Row],[18lat]]</f>
        <v>1</v>
      </c>
    </row>
    <row r="322" spans="1:136" x14ac:dyDescent="0.25">
      <c r="A322">
        <v>1156</v>
      </c>
      <c r="B322" s="1" t="s">
        <v>22</v>
      </c>
      <c r="C322">
        <v>57</v>
      </c>
      <c r="D322">
        <v>74</v>
      </c>
      <c r="E322">
        <v>89</v>
      </c>
      <c r="F322">
        <v>98</v>
      </c>
      <c r="G322">
        <v>106</v>
      </c>
      <c r="H322">
        <v>113</v>
      </c>
      <c r="I322">
        <v>119</v>
      </c>
      <c r="J322">
        <v>125</v>
      </c>
      <c r="K322">
        <v>131</v>
      </c>
      <c r="L322">
        <v>137</v>
      </c>
      <c r="M322">
        <v>144</v>
      </c>
      <c r="N322">
        <v>150</v>
      </c>
      <c r="O322">
        <v>157</v>
      </c>
      <c r="P322">
        <v>162</v>
      </c>
      <c r="Q322">
        <v>165</v>
      </c>
      <c r="R322">
        <v>167</v>
      </c>
      <c r="S322">
        <v>168</v>
      </c>
      <c r="T322">
        <v>169</v>
      </c>
      <c r="U322">
        <v>169</v>
      </c>
      <c r="V322">
        <v>169</v>
      </c>
      <c r="W322">
        <f>wzrost[[#This Row],[19lat]]-wzrost[[#This Row],[dlugosc_ur]]</f>
        <v>112</v>
      </c>
      <c r="X322">
        <f>wzrost[[#This Row],[19lat]]-wzrost[[#This Row],[15lat]]</f>
        <v>2</v>
      </c>
      <c r="Y322">
        <f>IF(wzrost[[#This Row],[1rok]]&lt;=5,IF(wzrost[[#This Row],[plec]]="ch",1,0),0)</f>
        <v>0</v>
      </c>
      <c r="Z322" s="1"/>
      <c r="AA322" s="1"/>
      <c r="AB322" s="1" t="e">
        <f>_xlfn.PERCENTILE.INC(wzrost[1rok],5)</f>
        <v>#NUM!</v>
      </c>
      <c r="BC322" s="6">
        <v>56</v>
      </c>
      <c r="BD322" s="6">
        <v>77</v>
      </c>
      <c r="BE322" s="6">
        <v>89</v>
      </c>
      <c r="BF322" s="6">
        <v>98</v>
      </c>
      <c r="BG322" s="6">
        <v>106</v>
      </c>
      <c r="BH322" s="6">
        <v>113</v>
      </c>
      <c r="BI322" s="6">
        <v>119</v>
      </c>
      <c r="BJ322" s="6">
        <v>125</v>
      </c>
      <c r="BK322" s="6">
        <v>131</v>
      </c>
      <c r="BL322" s="6">
        <v>136</v>
      </c>
      <c r="BM322" s="6">
        <v>142</v>
      </c>
      <c r="BN322" s="6">
        <v>147</v>
      </c>
      <c r="BO322" s="6">
        <v>153</v>
      </c>
      <c r="BP322" s="6">
        <v>160</v>
      </c>
      <c r="BQ322" s="6">
        <v>168</v>
      </c>
      <c r="BR322" s="6">
        <v>174</v>
      </c>
      <c r="BS322" s="6">
        <v>178</v>
      </c>
      <c r="BT322" s="6">
        <v>180</v>
      </c>
      <c r="BU322" s="6">
        <v>181</v>
      </c>
      <c r="BV322" s="6">
        <v>181</v>
      </c>
      <c r="BW322" s="7">
        <v>125</v>
      </c>
      <c r="BX322" s="11">
        <f t="shared" si="84"/>
        <v>21</v>
      </c>
      <c r="BY322" s="11">
        <f t="shared" si="85"/>
        <v>12</v>
      </c>
      <c r="BZ322" s="11">
        <f t="shared" si="86"/>
        <v>9</v>
      </c>
      <c r="CA322" s="11">
        <f t="shared" si="87"/>
        <v>8</v>
      </c>
      <c r="CB322" s="11">
        <f t="shared" si="88"/>
        <v>7</v>
      </c>
      <c r="CC322" s="11">
        <f t="shared" si="89"/>
        <v>6</v>
      </c>
      <c r="CD322" s="11">
        <f t="shared" si="90"/>
        <v>6</v>
      </c>
      <c r="CE322" s="11">
        <f t="shared" si="91"/>
        <v>6</v>
      </c>
      <c r="CF322" s="11">
        <f t="shared" si="92"/>
        <v>5</v>
      </c>
      <c r="CG322" s="11">
        <f t="shared" si="93"/>
        <v>6</v>
      </c>
      <c r="CH322" s="11">
        <f t="shared" si="94"/>
        <v>5</v>
      </c>
      <c r="CI322" s="11">
        <f t="shared" si="95"/>
        <v>6</v>
      </c>
      <c r="CJ322" s="11">
        <f t="shared" si="96"/>
        <v>7</v>
      </c>
      <c r="CK322" s="11">
        <f t="shared" si="97"/>
        <v>8</v>
      </c>
      <c r="CL322" s="11">
        <f t="shared" si="98"/>
        <v>6</v>
      </c>
      <c r="CM322" s="11">
        <f t="shared" si="99"/>
        <v>4</v>
      </c>
      <c r="CN322" s="11">
        <f t="shared" si="100"/>
        <v>2</v>
      </c>
      <c r="CO322" s="11">
        <f t="shared" si="101"/>
        <v>1</v>
      </c>
      <c r="CP322" s="11">
        <f t="shared" si="102"/>
        <v>0</v>
      </c>
      <c r="CS322" s="6">
        <v>54</v>
      </c>
      <c r="CT322" s="6">
        <v>72</v>
      </c>
      <c r="CU322" s="6">
        <v>88</v>
      </c>
      <c r="CV322" s="6">
        <v>97</v>
      </c>
      <c r="CW322" s="6">
        <v>105</v>
      </c>
      <c r="CX322" s="6">
        <v>112</v>
      </c>
      <c r="CY322" s="6">
        <v>118</v>
      </c>
      <c r="CZ322" s="6">
        <v>124</v>
      </c>
      <c r="DA322" s="6">
        <v>130</v>
      </c>
      <c r="DB322" s="6">
        <v>136</v>
      </c>
      <c r="DC322" s="6">
        <v>142</v>
      </c>
      <c r="DD322" s="6">
        <v>149</v>
      </c>
      <c r="DE322" s="6">
        <v>155</v>
      </c>
      <c r="DF322" s="6">
        <v>161</v>
      </c>
      <c r="DG322" s="6">
        <v>164</v>
      </c>
      <c r="DH322" s="6">
        <v>166</v>
      </c>
      <c r="DI322" s="6">
        <v>167</v>
      </c>
      <c r="DJ322" s="6">
        <v>167</v>
      </c>
      <c r="DK322" s="6">
        <v>168</v>
      </c>
      <c r="DL322" s="6">
        <v>168</v>
      </c>
      <c r="DM322" s="6">
        <v>114</v>
      </c>
      <c r="DN322" s="6">
        <f>Tabela2[[#This Row],[1rok]]-Tabela2[[#This Row],[dlugosc_ur]]</f>
        <v>18</v>
      </c>
      <c r="DO322" s="14">
        <f>Tabela2[[#This Row],[2lata]]-Tabela2[[#This Row],[1rok]]</f>
        <v>16</v>
      </c>
      <c r="DP322" s="14">
        <f>Tabela2[[#This Row],[3lata]]-Tabela2[[#This Row],[2lata]]</f>
        <v>9</v>
      </c>
      <c r="DQ322" s="14">
        <f>Tabela2[[#This Row],[4lata]]-Tabela2[[#This Row],[3lata]]</f>
        <v>8</v>
      </c>
      <c r="DR322" s="14">
        <f>Tabela2[[#This Row],[5lat]]-Tabela2[[#This Row],[4lata]]</f>
        <v>7</v>
      </c>
      <c r="DS322" s="14">
        <f>Tabela2[[#This Row],[6lat]]-Tabela2[[#This Row],[5lat]]</f>
        <v>6</v>
      </c>
      <c r="DT322" s="14">
        <f>Tabela2[[#This Row],[7lat]]-Tabela2[[#This Row],[6lat]]</f>
        <v>6</v>
      </c>
      <c r="DU322" s="14">
        <f>Tabela2[[#This Row],[8lat]]-Tabela2[[#This Row],[7lat]]</f>
        <v>6</v>
      </c>
      <c r="DV322" s="14">
        <f>Tabela2[[#This Row],[9lat]]-Tabela2[[#This Row],[8lat]]</f>
        <v>6</v>
      </c>
      <c r="DW322" s="14">
        <f>Tabela2[[#This Row],[10lat]]-Tabela2[[#This Row],[9lat]]</f>
        <v>6</v>
      </c>
      <c r="DX322" s="14">
        <f>Tabela2[[#This Row],[11lat]]-Tabela2[[#This Row],[10lat]]</f>
        <v>7</v>
      </c>
      <c r="DY322" s="14">
        <f>Tabela2[[#This Row],[12lat]]-Tabela2[[#This Row],[11lat]]</f>
        <v>6</v>
      </c>
      <c r="DZ322" s="14">
        <f>Tabela2[[#This Row],[13lat]]-Tabela2[[#This Row],[12lat]]</f>
        <v>6</v>
      </c>
      <c r="EA322" s="14">
        <f>Tabela2[[#This Row],[14lat]]-Tabela2[[#This Row],[13lat]]</f>
        <v>3</v>
      </c>
      <c r="EB322" s="14">
        <f>Tabela2[[#This Row],[15lat]]-Tabela2[[#This Row],[14lat]]</f>
        <v>2</v>
      </c>
      <c r="EC322" s="14">
        <f>Tabela2[[#This Row],[16lat]]-Tabela2[[#This Row],[15lat]]</f>
        <v>1</v>
      </c>
      <c r="ED322" s="14">
        <f>Tabela2[[#This Row],[17 lat]]-Tabela2[[#This Row],[16lat]]</f>
        <v>0</v>
      </c>
      <c r="EE322" s="14">
        <f>Tabela2[[#This Row],[18lat]]-Tabela2[[#This Row],[17 lat]]</f>
        <v>1</v>
      </c>
      <c r="EF322" s="14">
        <f>Tabela2[[#This Row],[19lat]]-Tabela2[[#This Row],[18lat]]</f>
        <v>0</v>
      </c>
    </row>
    <row r="323" spans="1:136" x14ac:dyDescent="0.25">
      <c r="A323">
        <v>1158</v>
      </c>
      <c r="B323" s="1" t="s">
        <v>22</v>
      </c>
      <c r="C323">
        <v>53</v>
      </c>
      <c r="D323">
        <v>71</v>
      </c>
      <c r="E323">
        <v>86</v>
      </c>
      <c r="F323">
        <v>96</v>
      </c>
      <c r="G323">
        <v>103</v>
      </c>
      <c r="H323">
        <v>110</v>
      </c>
      <c r="I323">
        <v>116</v>
      </c>
      <c r="J323">
        <v>122</v>
      </c>
      <c r="K323">
        <v>128</v>
      </c>
      <c r="L323">
        <v>134</v>
      </c>
      <c r="M323">
        <v>140</v>
      </c>
      <c r="N323">
        <v>146</v>
      </c>
      <c r="O323">
        <v>153</v>
      </c>
      <c r="P323">
        <v>158</v>
      </c>
      <c r="Q323">
        <v>161</v>
      </c>
      <c r="R323">
        <v>163</v>
      </c>
      <c r="S323">
        <v>164</v>
      </c>
      <c r="T323">
        <v>165</v>
      </c>
      <c r="U323">
        <v>165</v>
      </c>
      <c r="V323">
        <v>165</v>
      </c>
      <c r="W323">
        <f>wzrost[[#This Row],[19lat]]-wzrost[[#This Row],[dlugosc_ur]]</f>
        <v>112</v>
      </c>
      <c r="X323">
        <f>wzrost[[#This Row],[19lat]]-wzrost[[#This Row],[15lat]]</f>
        <v>2</v>
      </c>
      <c r="Y323">
        <f>IF(wzrost[[#This Row],[1rok]]&lt;=5,IF(wzrost[[#This Row],[plec]]="ch",1,0),0)</f>
        <v>0</v>
      </c>
      <c r="Z323" s="1"/>
      <c r="AA323" s="1"/>
      <c r="AB323" s="1" t="e">
        <f>_xlfn.PERCENTILE.INC(wzrost[1rok],5)</f>
        <v>#NUM!</v>
      </c>
      <c r="BC323" s="8">
        <v>57</v>
      </c>
      <c r="BD323" s="8">
        <v>78</v>
      </c>
      <c r="BE323" s="8">
        <v>90</v>
      </c>
      <c r="BF323" s="8">
        <v>99</v>
      </c>
      <c r="BG323" s="8">
        <v>106</v>
      </c>
      <c r="BH323" s="8">
        <v>113</v>
      </c>
      <c r="BI323" s="8">
        <v>119</v>
      </c>
      <c r="BJ323" s="8">
        <v>125</v>
      </c>
      <c r="BK323" s="8">
        <v>131</v>
      </c>
      <c r="BL323" s="8">
        <v>137</v>
      </c>
      <c r="BM323" s="8">
        <v>142</v>
      </c>
      <c r="BN323" s="8">
        <v>147</v>
      </c>
      <c r="BO323" s="8">
        <v>154</v>
      </c>
      <c r="BP323" s="8">
        <v>161</v>
      </c>
      <c r="BQ323" s="8">
        <v>168</v>
      </c>
      <c r="BR323" s="8">
        <v>174</v>
      </c>
      <c r="BS323" s="8">
        <v>178</v>
      </c>
      <c r="BT323" s="8">
        <v>181</v>
      </c>
      <c r="BU323" s="8">
        <v>181</v>
      </c>
      <c r="BV323" s="8">
        <v>182</v>
      </c>
      <c r="BW323" s="9">
        <v>125</v>
      </c>
      <c r="BX323" s="11">
        <f t="shared" ref="BX323:BX386" si="103">BD323-BC323</f>
        <v>21</v>
      </c>
      <c r="BY323" s="11">
        <f t="shared" ref="BY323:BY386" si="104">BE323-BD323</f>
        <v>12</v>
      </c>
      <c r="BZ323" s="11">
        <f t="shared" ref="BZ323:BZ386" si="105">BF323-BE323</f>
        <v>9</v>
      </c>
      <c r="CA323" s="11">
        <f t="shared" ref="CA323:CA386" si="106">BG323-BF323</f>
        <v>7</v>
      </c>
      <c r="CB323" s="11">
        <f t="shared" ref="CB323:CB386" si="107">BH323-BG323</f>
        <v>7</v>
      </c>
      <c r="CC323" s="11">
        <f t="shared" ref="CC323:CC386" si="108">BI323-BH323</f>
        <v>6</v>
      </c>
      <c r="CD323" s="11">
        <f t="shared" ref="CD323:CD386" si="109">BJ323-BI323</f>
        <v>6</v>
      </c>
      <c r="CE323" s="11">
        <f t="shared" ref="CE323:CE386" si="110">BK323-BJ323</f>
        <v>6</v>
      </c>
      <c r="CF323" s="11">
        <f t="shared" ref="CF323:CF386" si="111">BL323-BK323</f>
        <v>6</v>
      </c>
      <c r="CG323" s="11">
        <f t="shared" ref="CG323:CG386" si="112">BM323-BL323</f>
        <v>5</v>
      </c>
      <c r="CH323" s="11">
        <f t="shared" ref="CH323:CH386" si="113">BN323-BM323</f>
        <v>5</v>
      </c>
      <c r="CI323" s="11">
        <f t="shared" ref="CI323:CI386" si="114">BO323-BN323</f>
        <v>7</v>
      </c>
      <c r="CJ323" s="11">
        <f t="shared" ref="CJ323:CJ386" si="115">BP323-BO323</f>
        <v>7</v>
      </c>
      <c r="CK323" s="11">
        <f t="shared" ref="CK323:CK386" si="116">BQ323-BP323</f>
        <v>7</v>
      </c>
      <c r="CL323" s="11">
        <f t="shared" ref="CL323:CL386" si="117">BR323-BQ323</f>
        <v>6</v>
      </c>
      <c r="CM323" s="11">
        <f t="shared" ref="CM323:CM386" si="118">BS323-BR323</f>
        <v>4</v>
      </c>
      <c r="CN323" s="11">
        <f t="shared" ref="CN323:CN386" si="119">BT323-BS323</f>
        <v>3</v>
      </c>
      <c r="CO323" s="11">
        <f t="shared" ref="CO323:CO386" si="120">BU323-BT323</f>
        <v>0</v>
      </c>
      <c r="CP323" s="11">
        <f t="shared" ref="CP323:CP386" si="121">BV323-BU323</f>
        <v>1</v>
      </c>
      <c r="CS323" s="8">
        <v>57</v>
      </c>
      <c r="CT323" s="8">
        <v>74</v>
      </c>
      <c r="CU323" s="8">
        <v>90</v>
      </c>
      <c r="CV323" s="8">
        <v>100</v>
      </c>
      <c r="CW323" s="8">
        <v>108</v>
      </c>
      <c r="CX323" s="8">
        <v>115</v>
      </c>
      <c r="CY323" s="8">
        <v>121</v>
      </c>
      <c r="CZ323" s="8">
        <v>127</v>
      </c>
      <c r="DA323" s="8">
        <v>134</v>
      </c>
      <c r="DB323" s="8">
        <v>140</v>
      </c>
      <c r="DC323" s="8">
        <v>147</v>
      </c>
      <c r="DD323" s="8">
        <v>153</v>
      </c>
      <c r="DE323" s="8">
        <v>160</v>
      </c>
      <c r="DF323" s="8">
        <v>165</v>
      </c>
      <c r="DG323" s="8">
        <v>169</v>
      </c>
      <c r="DH323" s="8">
        <v>170</v>
      </c>
      <c r="DI323" s="8">
        <v>171</v>
      </c>
      <c r="DJ323" s="8">
        <v>171</v>
      </c>
      <c r="DK323" s="8">
        <v>171</v>
      </c>
      <c r="DL323" s="8">
        <v>171</v>
      </c>
      <c r="DM323" s="8">
        <v>114</v>
      </c>
      <c r="DN323" s="6">
        <f>Tabela2[[#This Row],[1rok]]-Tabela2[[#This Row],[dlugosc_ur]]</f>
        <v>17</v>
      </c>
      <c r="DO323" s="14">
        <f>Tabela2[[#This Row],[2lata]]-Tabela2[[#This Row],[1rok]]</f>
        <v>16</v>
      </c>
      <c r="DP323" s="14">
        <f>Tabela2[[#This Row],[3lata]]-Tabela2[[#This Row],[2lata]]</f>
        <v>10</v>
      </c>
      <c r="DQ323" s="14">
        <f>Tabela2[[#This Row],[4lata]]-Tabela2[[#This Row],[3lata]]</f>
        <v>8</v>
      </c>
      <c r="DR323" s="14">
        <f>Tabela2[[#This Row],[5lat]]-Tabela2[[#This Row],[4lata]]</f>
        <v>7</v>
      </c>
      <c r="DS323" s="14">
        <f>Tabela2[[#This Row],[6lat]]-Tabela2[[#This Row],[5lat]]</f>
        <v>6</v>
      </c>
      <c r="DT323" s="14">
        <f>Tabela2[[#This Row],[7lat]]-Tabela2[[#This Row],[6lat]]</f>
        <v>6</v>
      </c>
      <c r="DU323" s="14">
        <f>Tabela2[[#This Row],[8lat]]-Tabela2[[#This Row],[7lat]]</f>
        <v>7</v>
      </c>
      <c r="DV323" s="14">
        <f>Tabela2[[#This Row],[9lat]]-Tabela2[[#This Row],[8lat]]</f>
        <v>6</v>
      </c>
      <c r="DW323" s="14">
        <f>Tabela2[[#This Row],[10lat]]-Tabela2[[#This Row],[9lat]]</f>
        <v>7</v>
      </c>
      <c r="DX323" s="14">
        <f>Tabela2[[#This Row],[11lat]]-Tabela2[[#This Row],[10lat]]</f>
        <v>6</v>
      </c>
      <c r="DY323" s="14">
        <f>Tabela2[[#This Row],[12lat]]-Tabela2[[#This Row],[11lat]]</f>
        <v>7</v>
      </c>
      <c r="DZ323" s="14">
        <f>Tabela2[[#This Row],[13lat]]-Tabela2[[#This Row],[12lat]]</f>
        <v>5</v>
      </c>
      <c r="EA323" s="14">
        <f>Tabela2[[#This Row],[14lat]]-Tabela2[[#This Row],[13lat]]</f>
        <v>4</v>
      </c>
      <c r="EB323" s="14">
        <f>Tabela2[[#This Row],[15lat]]-Tabela2[[#This Row],[14lat]]</f>
        <v>1</v>
      </c>
      <c r="EC323" s="14">
        <f>Tabela2[[#This Row],[16lat]]-Tabela2[[#This Row],[15lat]]</f>
        <v>1</v>
      </c>
      <c r="ED323" s="14">
        <f>Tabela2[[#This Row],[17 lat]]-Tabela2[[#This Row],[16lat]]</f>
        <v>0</v>
      </c>
      <c r="EE323" s="14">
        <f>Tabela2[[#This Row],[18lat]]-Tabela2[[#This Row],[17 lat]]</f>
        <v>0</v>
      </c>
      <c r="EF323" s="14">
        <f>Tabela2[[#This Row],[19lat]]-Tabela2[[#This Row],[18lat]]</f>
        <v>0</v>
      </c>
    </row>
    <row r="324" spans="1:136" x14ac:dyDescent="0.25">
      <c r="A324">
        <v>1168</v>
      </c>
      <c r="B324" s="1" t="s">
        <v>22</v>
      </c>
      <c r="C324">
        <v>47</v>
      </c>
      <c r="D324">
        <v>66</v>
      </c>
      <c r="E324">
        <v>84</v>
      </c>
      <c r="F324">
        <v>93</v>
      </c>
      <c r="G324">
        <v>100</v>
      </c>
      <c r="H324">
        <v>106</v>
      </c>
      <c r="I324">
        <v>112</v>
      </c>
      <c r="J324">
        <v>117</v>
      </c>
      <c r="K324">
        <v>123</v>
      </c>
      <c r="L324">
        <v>128</v>
      </c>
      <c r="M324">
        <v>134</v>
      </c>
      <c r="N324">
        <v>140</v>
      </c>
      <c r="O324">
        <v>147</v>
      </c>
      <c r="P324">
        <v>152</v>
      </c>
      <c r="Q324">
        <v>155</v>
      </c>
      <c r="R324">
        <v>157</v>
      </c>
      <c r="S324">
        <v>158</v>
      </c>
      <c r="T324">
        <v>159</v>
      </c>
      <c r="U324">
        <v>159</v>
      </c>
      <c r="V324">
        <v>159</v>
      </c>
      <c r="W324">
        <f>wzrost[[#This Row],[19lat]]-wzrost[[#This Row],[dlugosc_ur]]</f>
        <v>112</v>
      </c>
      <c r="X324">
        <f>wzrost[[#This Row],[19lat]]-wzrost[[#This Row],[15lat]]</f>
        <v>2</v>
      </c>
      <c r="Y324">
        <f>IF(wzrost[[#This Row],[1rok]]&lt;=5,IF(wzrost[[#This Row],[plec]]="ch",1,0),0)</f>
        <v>0</v>
      </c>
      <c r="Z324" s="1"/>
      <c r="AA324" s="1"/>
      <c r="AB324" s="1" t="e">
        <f>_xlfn.PERCENTILE.INC(wzrost[1rok],5)</f>
        <v>#NUM!</v>
      </c>
      <c r="BC324" s="6">
        <v>59</v>
      </c>
      <c r="BD324" s="6">
        <v>79</v>
      </c>
      <c r="BE324" s="6">
        <v>90</v>
      </c>
      <c r="BF324" s="6">
        <v>100</v>
      </c>
      <c r="BG324" s="6">
        <v>108</v>
      </c>
      <c r="BH324" s="6">
        <v>115</v>
      </c>
      <c r="BI324" s="6">
        <v>121</v>
      </c>
      <c r="BJ324" s="6">
        <v>127</v>
      </c>
      <c r="BK324" s="6">
        <v>133</v>
      </c>
      <c r="BL324" s="6">
        <v>139</v>
      </c>
      <c r="BM324" s="6">
        <v>144</v>
      </c>
      <c r="BN324" s="6">
        <v>150</v>
      </c>
      <c r="BO324" s="6">
        <v>156</v>
      </c>
      <c r="BP324" s="6">
        <v>164</v>
      </c>
      <c r="BQ324" s="6">
        <v>171</v>
      </c>
      <c r="BR324" s="6">
        <v>177</v>
      </c>
      <c r="BS324" s="6">
        <v>181</v>
      </c>
      <c r="BT324" s="6">
        <v>183</v>
      </c>
      <c r="BU324" s="6">
        <v>184</v>
      </c>
      <c r="BV324" s="6">
        <v>184</v>
      </c>
      <c r="BW324" s="7">
        <v>125</v>
      </c>
      <c r="BX324" s="11">
        <f t="shared" si="103"/>
        <v>20</v>
      </c>
      <c r="BY324" s="11">
        <f t="shared" si="104"/>
        <v>11</v>
      </c>
      <c r="BZ324" s="11">
        <f t="shared" si="105"/>
        <v>10</v>
      </c>
      <c r="CA324" s="11">
        <f t="shared" si="106"/>
        <v>8</v>
      </c>
      <c r="CB324" s="11">
        <f t="shared" si="107"/>
        <v>7</v>
      </c>
      <c r="CC324" s="11">
        <f t="shared" si="108"/>
        <v>6</v>
      </c>
      <c r="CD324" s="11">
        <f t="shared" si="109"/>
        <v>6</v>
      </c>
      <c r="CE324" s="11">
        <f t="shared" si="110"/>
        <v>6</v>
      </c>
      <c r="CF324" s="11">
        <f t="shared" si="111"/>
        <v>6</v>
      </c>
      <c r="CG324" s="11">
        <f t="shared" si="112"/>
        <v>5</v>
      </c>
      <c r="CH324" s="11">
        <f t="shared" si="113"/>
        <v>6</v>
      </c>
      <c r="CI324" s="11">
        <f t="shared" si="114"/>
        <v>6</v>
      </c>
      <c r="CJ324" s="11">
        <f t="shared" si="115"/>
        <v>8</v>
      </c>
      <c r="CK324" s="11">
        <f t="shared" si="116"/>
        <v>7</v>
      </c>
      <c r="CL324" s="11">
        <f t="shared" si="117"/>
        <v>6</v>
      </c>
      <c r="CM324" s="11">
        <f t="shared" si="118"/>
        <v>4</v>
      </c>
      <c r="CN324" s="11">
        <f t="shared" si="119"/>
        <v>2</v>
      </c>
      <c r="CO324" s="11">
        <f t="shared" si="120"/>
        <v>1</v>
      </c>
      <c r="CP324" s="11">
        <f t="shared" si="121"/>
        <v>0</v>
      </c>
      <c r="CS324" s="6">
        <v>58</v>
      </c>
      <c r="CT324" s="6">
        <v>75</v>
      </c>
      <c r="CU324" s="6">
        <v>90</v>
      </c>
      <c r="CV324" s="6">
        <v>100</v>
      </c>
      <c r="CW324" s="6">
        <v>109</v>
      </c>
      <c r="CX324" s="6">
        <v>116</v>
      </c>
      <c r="CY324" s="6">
        <v>122</v>
      </c>
      <c r="CZ324" s="6">
        <v>128</v>
      </c>
      <c r="DA324" s="6">
        <v>134</v>
      </c>
      <c r="DB324" s="6">
        <v>141</v>
      </c>
      <c r="DC324" s="6">
        <v>147</v>
      </c>
      <c r="DD324" s="6">
        <v>154</v>
      </c>
      <c r="DE324" s="6">
        <v>160</v>
      </c>
      <c r="DF324" s="6">
        <v>166</v>
      </c>
      <c r="DG324" s="6">
        <v>169</v>
      </c>
      <c r="DH324" s="6">
        <v>171</v>
      </c>
      <c r="DI324" s="6">
        <v>172</v>
      </c>
      <c r="DJ324" s="6">
        <v>172</v>
      </c>
      <c r="DK324" s="6">
        <v>172</v>
      </c>
      <c r="DL324" s="6">
        <v>172</v>
      </c>
      <c r="DM324" s="6">
        <v>114</v>
      </c>
      <c r="DN324" s="6">
        <f>Tabela2[[#This Row],[1rok]]-Tabela2[[#This Row],[dlugosc_ur]]</f>
        <v>17</v>
      </c>
      <c r="DO324" s="14">
        <f>Tabela2[[#This Row],[2lata]]-Tabela2[[#This Row],[1rok]]</f>
        <v>15</v>
      </c>
      <c r="DP324" s="14">
        <f>Tabela2[[#This Row],[3lata]]-Tabela2[[#This Row],[2lata]]</f>
        <v>10</v>
      </c>
      <c r="DQ324" s="14">
        <f>Tabela2[[#This Row],[4lata]]-Tabela2[[#This Row],[3lata]]</f>
        <v>9</v>
      </c>
      <c r="DR324" s="14">
        <f>Tabela2[[#This Row],[5lat]]-Tabela2[[#This Row],[4lata]]</f>
        <v>7</v>
      </c>
      <c r="DS324" s="14">
        <f>Tabela2[[#This Row],[6lat]]-Tabela2[[#This Row],[5lat]]</f>
        <v>6</v>
      </c>
      <c r="DT324" s="14">
        <f>Tabela2[[#This Row],[7lat]]-Tabela2[[#This Row],[6lat]]</f>
        <v>6</v>
      </c>
      <c r="DU324" s="14">
        <f>Tabela2[[#This Row],[8lat]]-Tabela2[[#This Row],[7lat]]</f>
        <v>6</v>
      </c>
      <c r="DV324" s="14">
        <f>Tabela2[[#This Row],[9lat]]-Tabela2[[#This Row],[8lat]]</f>
        <v>7</v>
      </c>
      <c r="DW324" s="14">
        <f>Tabela2[[#This Row],[10lat]]-Tabela2[[#This Row],[9lat]]</f>
        <v>6</v>
      </c>
      <c r="DX324" s="14">
        <f>Tabela2[[#This Row],[11lat]]-Tabela2[[#This Row],[10lat]]</f>
        <v>7</v>
      </c>
      <c r="DY324" s="14">
        <f>Tabela2[[#This Row],[12lat]]-Tabela2[[#This Row],[11lat]]</f>
        <v>6</v>
      </c>
      <c r="DZ324" s="14">
        <f>Tabela2[[#This Row],[13lat]]-Tabela2[[#This Row],[12lat]]</f>
        <v>6</v>
      </c>
      <c r="EA324" s="14">
        <f>Tabela2[[#This Row],[14lat]]-Tabela2[[#This Row],[13lat]]</f>
        <v>3</v>
      </c>
      <c r="EB324" s="14">
        <f>Tabela2[[#This Row],[15lat]]-Tabela2[[#This Row],[14lat]]</f>
        <v>2</v>
      </c>
      <c r="EC324" s="14">
        <f>Tabela2[[#This Row],[16lat]]-Tabela2[[#This Row],[15lat]]</f>
        <v>1</v>
      </c>
      <c r="ED324" s="14">
        <f>Tabela2[[#This Row],[17 lat]]-Tabela2[[#This Row],[16lat]]</f>
        <v>0</v>
      </c>
      <c r="EE324" s="14">
        <f>Tabela2[[#This Row],[18lat]]-Tabela2[[#This Row],[17 lat]]</f>
        <v>0</v>
      </c>
      <c r="EF324" s="14">
        <f>Tabela2[[#This Row],[19lat]]-Tabela2[[#This Row],[18lat]]</f>
        <v>0</v>
      </c>
    </row>
    <row r="325" spans="1:136" x14ac:dyDescent="0.25">
      <c r="A325">
        <v>1183</v>
      </c>
      <c r="B325" s="1" t="s">
        <v>22</v>
      </c>
      <c r="C325">
        <v>47</v>
      </c>
      <c r="D325">
        <v>66</v>
      </c>
      <c r="E325">
        <v>83</v>
      </c>
      <c r="F325">
        <v>92</v>
      </c>
      <c r="G325">
        <v>99</v>
      </c>
      <c r="H325">
        <v>106</v>
      </c>
      <c r="I325">
        <v>111</v>
      </c>
      <c r="J325">
        <v>117</v>
      </c>
      <c r="K325">
        <v>122</v>
      </c>
      <c r="L325">
        <v>128</v>
      </c>
      <c r="M325">
        <v>134</v>
      </c>
      <c r="N325">
        <v>140</v>
      </c>
      <c r="O325">
        <v>146</v>
      </c>
      <c r="P325">
        <v>151</v>
      </c>
      <c r="Q325">
        <v>155</v>
      </c>
      <c r="R325">
        <v>157</v>
      </c>
      <c r="S325">
        <v>158</v>
      </c>
      <c r="T325">
        <v>158</v>
      </c>
      <c r="U325">
        <v>158</v>
      </c>
      <c r="V325">
        <v>159</v>
      </c>
      <c r="W325">
        <f>wzrost[[#This Row],[19lat]]-wzrost[[#This Row],[dlugosc_ur]]</f>
        <v>112</v>
      </c>
      <c r="X325">
        <f>wzrost[[#This Row],[19lat]]-wzrost[[#This Row],[15lat]]</f>
        <v>2</v>
      </c>
      <c r="Y325">
        <f>IF(wzrost[[#This Row],[1rok]]&lt;=5,IF(wzrost[[#This Row],[plec]]="ch",1,0),0)</f>
        <v>0</v>
      </c>
      <c r="Z325" s="1"/>
      <c r="AA325" s="1"/>
      <c r="AB325" s="1" t="e">
        <f>_xlfn.PERCENTILE.INC(wzrost[1rok],5)</f>
        <v>#NUM!</v>
      </c>
      <c r="BC325" s="8">
        <v>54</v>
      </c>
      <c r="BD325" s="8">
        <v>75</v>
      </c>
      <c r="BE325" s="8">
        <v>88</v>
      </c>
      <c r="BF325" s="8">
        <v>97</v>
      </c>
      <c r="BG325" s="8">
        <v>105</v>
      </c>
      <c r="BH325" s="8">
        <v>111</v>
      </c>
      <c r="BI325" s="8">
        <v>118</v>
      </c>
      <c r="BJ325" s="8">
        <v>123</v>
      </c>
      <c r="BK325" s="8">
        <v>129</v>
      </c>
      <c r="BL325" s="8">
        <v>134</v>
      </c>
      <c r="BM325" s="8">
        <v>140</v>
      </c>
      <c r="BN325" s="8">
        <v>145</v>
      </c>
      <c r="BO325" s="8">
        <v>151</v>
      </c>
      <c r="BP325" s="8">
        <v>158</v>
      </c>
      <c r="BQ325" s="8">
        <v>166</v>
      </c>
      <c r="BR325" s="8">
        <v>171</v>
      </c>
      <c r="BS325" s="8">
        <v>175</v>
      </c>
      <c r="BT325" s="8">
        <v>178</v>
      </c>
      <c r="BU325" s="8">
        <v>179</v>
      </c>
      <c r="BV325" s="8">
        <v>179</v>
      </c>
      <c r="BW325" s="9">
        <v>125</v>
      </c>
      <c r="BX325" s="11">
        <f t="shared" si="103"/>
        <v>21</v>
      </c>
      <c r="BY325" s="11">
        <f t="shared" si="104"/>
        <v>13</v>
      </c>
      <c r="BZ325" s="11">
        <f t="shared" si="105"/>
        <v>9</v>
      </c>
      <c r="CA325" s="11">
        <f t="shared" si="106"/>
        <v>8</v>
      </c>
      <c r="CB325" s="11">
        <f t="shared" si="107"/>
        <v>6</v>
      </c>
      <c r="CC325" s="11">
        <f t="shared" si="108"/>
        <v>7</v>
      </c>
      <c r="CD325" s="11">
        <f t="shared" si="109"/>
        <v>5</v>
      </c>
      <c r="CE325" s="11">
        <f t="shared" si="110"/>
        <v>6</v>
      </c>
      <c r="CF325" s="11">
        <f t="shared" si="111"/>
        <v>5</v>
      </c>
      <c r="CG325" s="11">
        <f t="shared" si="112"/>
        <v>6</v>
      </c>
      <c r="CH325" s="11">
        <f t="shared" si="113"/>
        <v>5</v>
      </c>
      <c r="CI325" s="11">
        <f t="shared" si="114"/>
        <v>6</v>
      </c>
      <c r="CJ325" s="11">
        <f t="shared" si="115"/>
        <v>7</v>
      </c>
      <c r="CK325" s="11">
        <f t="shared" si="116"/>
        <v>8</v>
      </c>
      <c r="CL325" s="11">
        <f t="shared" si="117"/>
        <v>5</v>
      </c>
      <c r="CM325" s="11">
        <f t="shared" si="118"/>
        <v>4</v>
      </c>
      <c r="CN325" s="11">
        <f t="shared" si="119"/>
        <v>3</v>
      </c>
      <c r="CO325" s="11">
        <f t="shared" si="120"/>
        <v>1</v>
      </c>
      <c r="CP325" s="11">
        <f t="shared" si="121"/>
        <v>0</v>
      </c>
      <c r="CS325" s="8">
        <v>54</v>
      </c>
      <c r="CT325" s="8">
        <v>74</v>
      </c>
      <c r="CU325" s="8">
        <v>88</v>
      </c>
      <c r="CV325" s="8">
        <v>98</v>
      </c>
      <c r="CW325" s="8">
        <v>105</v>
      </c>
      <c r="CX325" s="8">
        <v>112</v>
      </c>
      <c r="CY325" s="8">
        <v>118</v>
      </c>
      <c r="CZ325" s="8">
        <v>124</v>
      </c>
      <c r="DA325" s="8">
        <v>130</v>
      </c>
      <c r="DB325" s="8">
        <v>136</v>
      </c>
      <c r="DC325" s="8">
        <v>142</v>
      </c>
      <c r="DD325" s="8">
        <v>149</v>
      </c>
      <c r="DE325" s="8">
        <v>155</v>
      </c>
      <c r="DF325" s="8">
        <v>161</v>
      </c>
      <c r="DG325" s="8">
        <v>164</v>
      </c>
      <c r="DH325" s="8">
        <v>166</v>
      </c>
      <c r="DI325" s="8">
        <v>167</v>
      </c>
      <c r="DJ325" s="8">
        <v>168</v>
      </c>
      <c r="DK325" s="8">
        <v>168</v>
      </c>
      <c r="DL325" s="8">
        <v>168</v>
      </c>
      <c r="DM325" s="8">
        <v>114</v>
      </c>
      <c r="DN325" s="6">
        <f>Tabela2[[#This Row],[1rok]]-Tabela2[[#This Row],[dlugosc_ur]]</f>
        <v>20</v>
      </c>
      <c r="DO325" s="14">
        <f>Tabela2[[#This Row],[2lata]]-Tabela2[[#This Row],[1rok]]</f>
        <v>14</v>
      </c>
      <c r="DP325" s="14">
        <f>Tabela2[[#This Row],[3lata]]-Tabela2[[#This Row],[2lata]]</f>
        <v>10</v>
      </c>
      <c r="DQ325" s="14">
        <f>Tabela2[[#This Row],[4lata]]-Tabela2[[#This Row],[3lata]]</f>
        <v>7</v>
      </c>
      <c r="DR325" s="14">
        <f>Tabela2[[#This Row],[5lat]]-Tabela2[[#This Row],[4lata]]</f>
        <v>7</v>
      </c>
      <c r="DS325" s="14">
        <f>Tabela2[[#This Row],[6lat]]-Tabela2[[#This Row],[5lat]]</f>
        <v>6</v>
      </c>
      <c r="DT325" s="14">
        <f>Tabela2[[#This Row],[7lat]]-Tabela2[[#This Row],[6lat]]</f>
        <v>6</v>
      </c>
      <c r="DU325" s="14">
        <f>Tabela2[[#This Row],[8lat]]-Tabela2[[#This Row],[7lat]]</f>
        <v>6</v>
      </c>
      <c r="DV325" s="14">
        <f>Tabela2[[#This Row],[9lat]]-Tabela2[[#This Row],[8lat]]</f>
        <v>6</v>
      </c>
      <c r="DW325" s="14">
        <f>Tabela2[[#This Row],[10lat]]-Tabela2[[#This Row],[9lat]]</f>
        <v>6</v>
      </c>
      <c r="DX325" s="14">
        <f>Tabela2[[#This Row],[11lat]]-Tabela2[[#This Row],[10lat]]</f>
        <v>7</v>
      </c>
      <c r="DY325" s="14">
        <f>Tabela2[[#This Row],[12lat]]-Tabela2[[#This Row],[11lat]]</f>
        <v>6</v>
      </c>
      <c r="DZ325" s="14">
        <f>Tabela2[[#This Row],[13lat]]-Tabela2[[#This Row],[12lat]]</f>
        <v>6</v>
      </c>
      <c r="EA325" s="14">
        <f>Tabela2[[#This Row],[14lat]]-Tabela2[[#This Row],[13lat]]</f>
        <v>3</v>
      </c>
      <c r="EB325" s="14">
        <f>Tabela2[[#This Row],[15lat]]-Tabela2[[#This Row],[14lat]]</f>
        <v>2</v>
      </c>
      <c r="EC325" s="14">
        <f>Tabela2[[#This Row],[16lat]]-Tabela2[[#This Row],[15lat]]</f>
        <v>1</v>
      </c>
      <c r="ED325" s="14">
        <f>Tabela2[[#This Row],[17 lat]]-Tabela2[[#This Row],[16lat]]</f>
        <v>1</v>
      </c>
      <c r="EE325" s="14">
        <f>Tabela2[[#This Row],[18lat]]-Tabela2[[#This Row],[17 lat]]</f>
        <v>0</v>
      </c>
      <c r="EF325" s="14">
        <f>Tabela2[[#This Row],[19lat]]-Tabela2[[#This Row],[18lat]]</f>
        <v>0</v>
      </c>
    </row>
    <row r="326" spans="1:136" x14ac:dyDescent="0.25">
      <c r="A326">
        <v>1195</v>
      </c>
      <c r="B326" s="1" t="s">
        <v>22</v>
      </c>
      <c r="C326">
        <v>53</v>
      </c>
      <c r="D326">
        <v>71</v>
      </c>
      <c r="E326">
        <v>86</v>
      </c>
      <c r="F326">
        <v>96</v>
      </c>
      <c r="G326">
        <v>103</v>
      </c>
      <c r="H326">
        <v>110</v>
      </c>
      <c r="I326">
        <v>116</v>
      </c>
      <c r="J326">
        <v>122</v>
      </c>
      <c r="K326">
        <v>128</v>
      </c>
      <c r="L326">
        <v>134</v>
      </c>
      <c r="M326">
        <v>140</v>
      </c>
      <c r="N326">
        <v>146</v>
      </c>
      <c r="O326">
        <v>153</v>
      </c>
      <c r="P326">
        <v>158</v>
      </c>
      <c r="Q326">
        <v>161</v>
      </c>
      <c r="R326">
        <v>163</v>
      </c>
      <c r="S326">
        <v>164</v>
      </c>
      <c r="T326">
        <v>164</v>
      </c>
      <c r="U326">
        <v>165</v>
      </c>
      <c r="V326">
        <v>165</v>
      </c>
      <c r="W326">
        <f>wzrost[[#This Row],[19lat]]-wzrost[[#This Row],[dlugosc_ur]]</f>
        <v>112</v>
      </c>
      <c r="X326">
        <f>wzrost[[#This Row],[19lat]]-wzrost[[#This Row],[15lat]]</f>
        <v>2</v>
      </c>
      <c r="Y326">
        <f>IF(wzrost[[#This Row],[1rok]]&lt;=5,IF(wzrost[[#This Row],[plec]]="ch",1,0),0)</f>
        <v>0</v>
      </c>
      <c r="Z326" s="1"/>
      <c r="AA326" s="1"/>
      <c r="AB326" s="1" t="e">
        <f>_xlfn.PERCENTILE.INC(wzrost[1rok],5)</f>
        <v>#NUM!</v>
      </c>
      <c r="BC326" s="6">
        <v>58</v>
      </c>
      <c r="BD326" s="6">
        <v>78</v>
      </c>
      <c r="BE326" s="6">
        <v>90</v>
      </c>
      <c r="BF326" s="6">
        <v>99</v>
      </c>
      <c r="BG326" s="6">
        <v>107</v>
      </c>
      <c r="BH326" s="6">
        <v>114</v>
      </c>
      <c r="BI326" s="6">
        <v>120</v>
      </c>
      <c r="BJ326" s="6">
        <v>127</v>
      </c>
      <c r="BK326" s="6">
        <v>132</v>
      </c>
      <c r="BL326" s="6">
        <v>138</v>
      </c>
      <c r="BM326" s="6">
        <v>144</v>
      </c>
      <c r="BN326" s="6">
        <v>149</v>
      </c>
      <c r="BO326" s="6">
        <v>156</v>
      </c>
      <c r="BP326" s="6">
        <v>163</v>
      </c>
      <c r="BQ326" s="6">
        <v>171</v>
      </c>
      <c r="BR326" s="6">
        <v>176</v>
      </c>
      <c r="BS326" s="6">
        <v>180</v>
      </c>
      <c r="BT326" s="6">
        <v>182</v>
      </c>
      <c r="BU326" s="6">
        <v>183</v>
      </c>
      <c r="BV326" s="6">
        <v>183</v>
      </c>
      <c r="BW326" s="7">
        <v>125</v>
      </c>
      <c r="BX326" s="11">
        <f t="shared" si="103"/>
        <v>20</v>
      </c>
      <c r="BY326" s="11">
        <f t="shared" si="104"/>
        <v>12</v>
      </c>
      <c r="BZ326" s="11">
        <f t="shared" si="105"/>
        <v>9</v>
      </c>
      <c r="CA326" s="11">
        <f t="shared" si="106"/>
        <v>8</v>
      </c>
      <c r="CB326" s="11">
        <f t="shared" si="107"/>
        <v>7</v>
      </c>
      <c r="CC326" s="11">
        <f t="shared" si="108"/>
        <v>6</v>
      </c>
      <c r="CD326" s="11">
        <f t="shared" si="109"/>
        <v>7</v>
      </c>
      <c r="CE326" s="11">
        <f t="shared" si="110"/>
        <v>5</v>
      </c>
      <c r="CF326" s="11">
        <f t="shared" si="111"/>
        <v>6</v>
      </c>
      <c r="CG326" s="11">
        <f t="shared" si="112"/>
        <v>6</v>
      </c>
      <c r="CH326" s="11">
        <f t="shared" si="113"/>
        <v>5</v>
      </c>
      <c r="CI326" s="11">
        <f t="shared" si="114"/>
        <v>7</v>
      </c>
      <c r="CJ326" s="11">
        <f t="shared" si="115"/>
        <v>7</v>
      </c>
      <c r="CK326" s="11">
        <f t="shared" si="116"/>
        <v>8</v>
      </c>
      <c r="CL326" s="11">
        <f t="shared" si="117"/>
        <v>5</v>
      </c>
      <c r="CM326" s="11">
        <f t="shared" si="118"/>
        <v>4</v>
      </c>
      <c r="CN326" s="11">
        <f t="shared" si="119"/>
        <v>2</v>
      </c>
      <c r="CO326" s="11">
        <f t="shared" si="120"/>
        <v>1</v>
      </c>
      <c r="CP326" s="11">
        <f t="shared" si="121"/>
        <v>0</v>
      </c>
      <c r="CS326" s="6">
        <v>49</v>
      </c>
      <c r="CT326" s="6">
        <v>67</v>
      </c>
      <c r="CU326" s="6">
        <v>85</v>
      </c>
      <c r="CV326" s="6">
        <v>95</v>
      </c>
      <c r="CW326" s="6">
        <v>102</v>
      </c>
      <c r="CX326" s="6">
        <v>109</v>
      </c>
      <c r="CY326" s="6">
        <v>115</v>
      </c>
      <c r="CZ326" s="6">
        <v>120</v>
      </c>
      <c r="DA326" s="6">
        <v>126</v>
      </c>
      <c r="DB326" s="6">
        <v>132</v>
      </c>
      <c r="DC326" s="6">
        <v>138</v>
      </c>
      <c r="DD326" s="6">
        <v>145</v>
      </c>
      <c r="DE326" s="6">
        <v>151</v>
      </c>
      <c r="DF326" s="6">
        <v>156</v>
      </c>
      <c r="DG326" s="6">
        <v>159</v>
      </c>
      <c r="DH326" s="6">
        <v>161</v>
      </c>
      <c r="DI326" s="6">
        <v>162</v>
      </c>
      <c r="DJ326" s="6">
        <v>163</v>
      </c>
      <c r="DK326" s="6">
        <v>163</v>
      </c>
      <c r="DL326" s="6">
        <v>163</v>
      </c>
      <c r="DM326" s="6">
        <v>114</v>
      </c>
      <c r="DN326" s="6">
        <f>Tabela2[[#This Row],[1rok]]-Tabela2[[#This Row],[dlugosc_ur]]</f>
        <v>18</v>
      </c>
      <c r="DO326" s="14">
        <f>Tabela2[[#This Row],[2lata]]-Tabela2[[#This Row],[1rok]]</f>
        <v>18</v>
      </c>
      <c r="DP326" s="14">
        <f>Tabela2[[#This Row],[3lata]]-Tabela2[[#This Row],[2lata]]</f>
        <v>10</v>
      </c>
      <c r="DQ326" s="14">
        <f>Tabela2[[#This Row],[4lata]]-Tabela2[[#This Row],[3lata]]</f>
        <v>7</v>
      </c>
      <c r="DR326" s="14">
        <f>Tabela2[[#This Row],[5lat]]-Tabela2[[#This Row],[4lata]]</f>
        <v>7</v>
      </c>
      <c r="DS326" s="14">
        <f>Tabela2[[#This Row],[6lat]]-Tabela2[[#This Row],[5lat]]</f>
        <v>6</v>
      </c>
      <c r="DT326" s="14">
        <f>Tabela2[[#This Row],[7lat]]-Tabela2[[#This Row],[6lat]]</f>
        <v>5</v>
      </c>
      <c r="DU326" s="14">
        <f>Tabela2[[#This Row],[8lat]]-Tabela2[[#This Row],[7lat]]</f>
        <v>6</v>
      </c>
      <c r="DV326" s="14">
        <f>Tabela2[[#This Row],[9lat]]-Tabela2[[#This Row],[8lat]]</f>
        <v>6</v>
      </c>
      <c r="DW326" s="14">
        <f>Tabela2[[#This Row],[10lat]]-Tabela2[[#This Row],[9lat]]</f>
        <v>6</v>
      </c>
      <c r="DX326" s="14">
        <f>Tabela2[[#This Row],[11lat]]-Tabela2[[#This Row],[10lat]]</f>
        <v>7</v>
      </c>
      <c r="DY326" s="14">
        <f>Tabela2[[#This Row],[12lat]]-Tabela2[[#This Row],[11lat]]</f>
        <v>6</v>
      </c>
      <c r="DZ326" s="14">
        <f>Tabela2[[#This Row],[13lat]]-Tabela2[[#This Row],[12lat]]</f>
        <v>5</v>
      </c>
      <c r="EA326" s="14">
        <f>Tabela2[[#This Row],[14lat]]-Tabela2[[#This Row],[13lat]]</f>
        <v>3</v>
      </c>
      <c r="EB326" s="14">
        <f>Tabela2[[#This Row],[15lat]]-Tabela2[[#This Row],[14lat]]</f>
        <v>2</v>
      </c>
      <c r="EC326" s="14">
        <f>Tabela2[[#This Row],[16lat]]-Tabela2[[#This Row],[15lat]]</f>
        <v>1</v>
      </c>
      <c r="ED326" s="14">
        <f>Tabela2[[#This Row],[17 lat]]-Tabela2[[#This Row],[16lat]]</f>
        <v>1</v>
      </c>
      <c r="EE326" s="14">
        <f>Tabela2[[#This Row],[18lat]]-Tabela2[[#This Row],[17 lat]]</f>
        <v>0</v>
      </c>
      <c r="EF326" s="14">
        <f>Tabela2[[#This Row],[19lat]]-Tabela2[[#This Row],[18lat]]</f>
        <v>0</v>
      </c>
    </row>
    <row r="327" spans="1:136" x14ac:dyDescent="0.25">
      <c r="A327">
        <v>1217</v>
      </c>
      <c r="B327" s="1" t="s">
        <v>22</v>
      </c>
      <c r="C327">
        <v>49</v>
      </c>
      <c r="D327">
        <v>67</v>
      </c>
      <c r="E327">
        <v>84</v>
      </c>
      <c r="F327">
        <v>93</v>
      </c>
      <c r="G327">
        <v>101</v>
      </c>
      <c r="H327">
        <v>107</v>
      </c>
      <c r="I327">
        <v>113</v>
      </c>
      <c r="J327">
        <v>118</v>
      </c>
      <c r="K327">
        <v>124</v>
      </c>
      <c r="L327">
        <v>130</v>
      </c>
      <c r="M327">
        <v>136</v>
      </c>
      <c r="N327">
        <v>142</v>
      </c>
      <c r="O327">
        <v>148</v>
      </c>
      <c r="P327">
        <v>154</v>
      </c>
      <c r="Q327">
        <v>157</v>
      </c>
      <c r="R327">
        <v>159</v>
      </c>
      <c r="S327">
        <v>160</v>
      </c>
      <c r="T327">
        <v>160</v>
      </c>
      <c r="U327">
        <v>161</v>
      </c>
      <c r="V327">
        <v>161</v>
      </c>
      <c r="W327">
        <f>wzrost[[#This Row],[19lat]]-wzrost[[#This Row],[dlugosc_ur]]</f>
        <v>112</v>
      </c>
      <c r="X327">
        <f>wzrost[[#This Row],[19lat]]-wzrost[[#This Row],[15lat]]</f>
        <v>2</v>
      </c>
      <c r="Y327">
        <f>IF(wzrost[[#This Row],[1rok]]&lt;=5,IF(wzrost[[#This Row],[plec]]="ch",1,0),0)</f>
        <v>0</v>
      </c>
      <c r="Z327" s="1"/>
      <c r="AA327" s="1"/>
      <c r="AB327" s="1" t="e">
        <f>_xlfn.PERCENTILE.INC(wzrost[1rok],5)</f>
        <v>#NUM!</v>
      </c>
      <c r="BC327" s="8">
        <v>56</v>
      </c>
      <c r="BD327" s="8">
        <v>77</v>
      </c>
      <c r="BE327" s="8">
        <v>89</v>
      </c>
      <c r="BF327" s="8">
        <v>98</v>
      </c>
      <c r="BG327" s="8">
        <v>106</v>
      </c>
      <c r="BH327" s="8">
        <v>112</v>
      </c>
      <c r="BI327" s="8">
        <v>119</v>
      </c>
      <c r="BJ327" s="8">
        <v>125</v>
      </c>
      <c r="BK327" s="8">
        <v>130</v>
      </c>
      <c r="BL327" s="8">
        <v>136</v>
      </c>
      <c r="BM327" s="8">
        <v>141</v>
      </c>
      <c r="BN327" s="8">
        <v>146</v>
      </c>
      <c r="BO327" s="8">
        <v>153</v>
      </c>
      <c r="BP327" s="8">
        <v>160</v>
      </c>
      <c r="BQ327" s="8">
        <v>167</v>
      </c>
      <c r="BR327" s="8">
        <v>173</v>
      </c>
      <c r="BS327" s="8">
        <v>177</v>
      </c>
      <c r="BT327" s="8">
        <v>180</v>
      </c>
      <c r="BU327" s="8">
        <v>180</v>
      </c>
      <c r="BV327" s="8">
        <v>181</v>
      </c>
      <c r="BW327" s="9">
        <v>125</v>
      </c>
      <c r="BX327" s="11">
        <f t="shared" si="103"/>
        <v>21</v>
      </c>
      <c r="BY327" s="11">
        <f t="shared" si="104"/>
        <v>12</v>
      </c>
      <c r="BZ327" s="11">
        <f t="shared" si="105"/>
        <v>9</v>
      </c>
      <c r="CA327" s="11">
        <f t="shared" si="106"/>
        <v>8</v>
      </c>
      <c r="CB327" s="11">
        <f t="shared" si="107"/>
        <v>6</v>
      </c>
      <c r="CC327" s="11">
        <f t="shared" si="108"/>
        <v>7</v>
      </c>
      <c r="CD327" s="11">
        <f t="shared" si="109"/>
        <v>6</v>
      </c>
      <c r="CE327" s="11">
        <f t="shared" si="110"/>
        <v>5</v>
      </c>
      <c r="CF327" s="11">
        <f t="shared" si="111"/>
        <v>6</v>
      </c>
      <c r="CG327" s="11">
        <f t="shared" si="112"/>
        <v>5</v>
      </c>
      <c r="CH327" s="11">
        <f t="shared" si="113"/>
        <v>5</v>
      </c>
      <c r="CI327" s="11">
        <f t="shared" si="114"/>
        <v>7</v>
      </c>
      <c r="CJ327" s="11">
        <f t="shared" si="115"/>
        <v>7</v>
      </c>
      <c r="CK327" s="11">
        <f t="shared" si="116"/>
        <v>7</v>
      </c>
      <c r="CL327" s="11">
        <f t="shared" si="117"/>
        <v>6</v>
      </c>
      <c r="CM327" s="11">
        <f t="shared" si="118"/>
        <v>4</v>
      </c>
      <c r="CN327" s="11">
        <f t="shared" si="119"/>
        <v>3</v>
      </c>
      <c r="CO327" s="11">
        <f t="shared" si="120"/>
        <v>0</v>
      </c>
      <c r="CP327" s="11">
        <f t="shared" si="121"/>
        <v>1</v>
      </c>
      <c r="CS327" s="8">
        <v>54</v>
      </c>
      <c r="CT327" s="8">
        <v>72</v>
      </c>
      <c r="CU327" s="8">
        <v>88</v>
      </c>
      <c r="CV327" s="8">
        <v>98</v>
      </c>
      <c r="CW327" s="8">
        <v>105</v>
      </c>
      <c r="CX327" s="8">
        <v>112</v>
      </c>
      <c r="CY327" s="8">
        <v>118</v>
      </c>
      <c r="CZ327" s="8">
        <v>124</v>
      </c>
      <c r="DA327" s="8">
        <v>130</v>
      </c>
      <c r="DB327" s="8">
        <v>136</v>
      </c>
      <c r="DC327" s="8">
        <v>143</v>
      </c>
      <c r="DD327" s="8">
        <v>149</v>
      </c>
      <c r="DE327" s="8">
        <v>156</v>
      </c>
      <c r="DF327" s="8">
        <v>161</v>
      </c>
      <c r="DG327" s="8">
        <v>164</v>
      </c>
      <c r="DH327" s="8">
        <v>166</v>
      </c>
      <c r="DI327" s="8">
        <v>167</v>
      </c>
      <c r="DJ327" s="8">
        <v>168</v>
      </c>
      <c r="DK327" s="8">
        <v>168</v>
      </c>
      <c r="DL327" s="8">
        <v>168</v>
      </c>
      <c r="DM327" s="8">
        <v>114</v>
      </c>
      <c r="DN327" s="6">
        <f>Tabela2[[#This Row],[1rok]]-Tabela2[[#This Row],[dlugosc_ur]]</f>
        <v>18</v>
      </c>
      <c r="DO327" s="14">
        <f>Tabela2[[#This Row],[2lata]]-Tabela2[[#This Row],[1rok]]</f>
        <v>16</v>
      </c>
      <c r="DP327" s="14">
        <f>Tabela2[[#This Row],[3lata]]-Tabela2[[#This Row],[2lata]]</f>
        <v>10</v>
      </c>
      <c r="DQ327" s="14">
        <f>Tabela2[[#This Row],[4lata]]-Tabela2[[#This Row],[3lata]]</f>
        <v>7</v>
      </c>
      <c r="DR327" s="14">
        <f>Tabela2[[#This Row],[5lat]]-Tabela2[[#This Row],[4lata]]</f>
        <v>7</v>
      </c>
      <c r="DS327" s="14">
        <f>Tabela2[[#This Row],[6lat]]-Tabela2[[#This Row],[5lat]]</f>
        <v>6</v>
      </c>
      <c r="DT327" s="14">
        <f>Tabela2[[#This Row],[7lat]]-Tabela2[[#This Row],[6lat]]</f>
        <v>6</v>
      </c>
      <c r="DU327" s="14">
        <f>Tabela2[[#This Row],[8lat]]-Tabela2[[#This Row],[7lat]]</f>
        <v>6</v>
      </c>
      <c r="DV327" s="14">
        <f>Tabela2[[#This Row],[9lat]]-Tabela2[[#This Row],[8lat]]</f>
        <v>6</v>
      </c>
      <c r="DW327" s="14">
        <f>Tabela2[[#This Row],[10lat]]-Tabela2[[#This Row],[9lat]]</f>
        <v>7</v>
      </c>
      <c r="DX327" s="14">
        <f>Tabela2[[#This Row],[11lat]]-Tabela2[[#This Row],[10lat]]</f>
        <v>6</v>
      </c>
      <c r="DY327" s="14">
        <f>Tabela2[[#This Row],[12lat]]-Tabela2[[#This Row],[11lat]]</f>
        <v>7</v>
      </c>
      <c r="DZ327" s="14">
        <f>Tabela2[[#This Row],[13lat]]-Tabela2[[#This Row],[12lat]]</f>
        <v>5</v>
      </c>
      <c r="EA327" s="14">
        <f>Tabela2[[#This Row],[14lat]]-Tabela2[[#This Row],[13lat]]</f>
        <v>3</v>
      </c>
      <c r="EB327" s="14">
        <f>Tabela2[[#This Row],[15lat]]-Tabela2[[#This Row],[14lat]]</f>
        <v>2</v>
      </c>
      <c r="EC327" s="14">
        <f>Tabela2[[#This Row],[16lat]]-Tabela2[[#This Row],[15lat]]</f>
        <v>1</v>
      </c>
      <c r="ED327" s="14">
        <f>Tabela2[[#This Row],[17 lat]]-Tabela2[[#This Row],[16lat]]</f>
        <v>1</v>
      </c>
      <c r="EE327" s="14">
        <f>Tabela2[[#This Row],[18lat]]-Tabela2[[#This Row],[17 lat]]</f>
        <v>0</v>
      </c>
      <c r="EF327" s="14">
        <f>Tabela2[[#This Row],[19lat]]-Tabela2[[#This Row],[18lat]]</f>
        <v>0</v>
      </c>
    </row>
    <row r="328" spans="1:136" x14ac:dyDescent="0.25">
      <c r="A328">
        <v>1229</v>
      </c>
      <c r="B328" s="1" t="s">
        <v>22</v>
      </c>
      <c r="C328">
        <v>47</v>
      </c>
      <c r="D328">
        <v>66</v>
      </c>
      <c r="E328">
        <v>84</v>
      </c>
      <c r="F328">
        <v>93</v>
      </c>
      <c r="G328">
        <v>100</v>
      </c>
      <c r="H328">
        <v>106</v>
      </c>
      <c r="I328">
        <v>112</v>
      </c>
      <c r="J328">
        <v>117</v>
      </c>
      <c r="K328">
        <v>123</v>
      </c>
      <c r="L328">
        <v>128</v>
      </c>
      <c r="M328">
        <v>134</v>
      </c>
      <c r="N328">
        <v>140</v>
      </c>
      <c r="O328">
        <v>147</v>
      </c>
      <c r="P328">
        <v>152</v>
      </c>
      <c r="Q328">
        <v>155</v>
      </c>
      <c r="R328">
        <v>157</v>
      </c>
      <c r="S328">
        <v>158</v>
      </c>
      <c r="T328">
        <v>159</v>
      </c>
      <c r="U328">
        <v>159</v>
      </c>
      <c r="V328">
        <v>159</v>
      </c>
      <c r="W328">
        <f>wzrost[[#This Row],[19lat]]-wzrost[[#This Row],[dlugosc_ur]]</f>
        <v>112</v>
      </c>
      <c r="X328">
        <f>wzrost[[#This Row],[19lat]]-wzrost[[#This Row],[15lat]]</f>
        <v>2</v>
      </c>
      <c r="Y328">
        <f>IF(wzrost[[#This Row],[1rok]]&lt;=5,IF(wzrost[[#This Row],[plec]]="ch",1,0),0)</f>
        <v>0</v>
      </c>
      <c r="Z328" s="1"/>
      <c r="AA328" s="1"/>
      <c r="AB328" s="1" t="e">
        <f>_xlfn.PERCENTILE.INC(wzrost[1rok],5)</f>
        <v>#NUM!</v>
      </c>
      <c r="BC328" s="6">
        <v>57</v>
      </c>
      <c r="BD328" s="6">
        <v>78</v>
      </c>
      <c r="BE328" s="6">
        <v>89</v>
      </c>
      <c r="BF328" s="6">
        <v>99</v>
      </c>
      <c r="BG328" s="6">
        <v>106</v>
      </c>
      <c r="BH328" s="6">
        <v>113</v>
      </c>
      <c r="BI328" s="6">
        <v>119</v>
      </c>
      <c r="BJ328" s="6">
        <v>125</v>
      </c>
      <c r="BK328" s="6">
        <v>131</v>
      </c>
      <c r="BL328" s="6">
        <v>136</v>
      </c>
      <c r="BM328" s="6">
        <v>142</v>
      </c>
      <c r="BN328" s="6">
        <v>147</v>
      </c>
      <c r="BO328" s="6">
        <v>153</v>
      </c>
      <c r="BP328" s="6">
        <v>161</v>
      </c>
      <c r="BQ328" s="6">
        <v>168</v>
      </c>
      <c r="BR328" s="6">
        <v>174</v>
      </c>
      <c r="BS328" s="6">
        <v>178</v>
      </c>
      <c r="BT328" s="6">
        <v>180</v>
      </c>
      <c r="BU328" s="6">
        <v>181</v>
      </c>
      <c r="BV328" s="6">
        <v>182</v>
      </c>
      <c r="BW328" s="7">
        <v>125</v>
      </c>
      <c r="BX328" s="11">
        <f t="shared" si="103"/>
        <v>21</v>
      </c>
      <c r="BY328" s="11">
        <f t="shared" si="104"/>
        <v>11</v>
      </c>
      <c r="BZ328" s="11">
        <f t="shared" si="105"/>
        <v>10</v>
      </c>
      <c r="CA328" s="11">
        <f t="shared" si="106"/>
        <v>7</v>
      </c>
      <c r="CB328" s="11">
        <f t="shared" si="107"/>
        <v>7</v>
      </c>
      <c r="CC328" s="11">
        <f t="shared" si="108"/>
        <v>6</v>
      </c>
      <c r="CD328" s="11">
        <f t="shared" si="109"/>
        <v>6</v>
      </c>
      <c r="CE328" s="11">
        <f t="shared" si="110"/>
        <v>6</v>
      </c>
      <c r="CF328" s="11">
        <f t="shared" si="111"/>
        <v>5</v>
      </c>
      <c r="CG328" s="11">
        <f t="shared" si="112"/>
        <v>6</v>
      </c>
      <c r="CH328" s="11">
        <f t="shared" si="113"/>
        <v>5</v>
      </c>
      <c r="CI328" s="11">
        <f t="shared" si="114"/>
        <v>6</v>
      </c>
      <c r="CJ328" s="11">
        <f t="shared" si="115"/>
        <v>8</v>
      </c>
      <c r="CK328" s="11">
        <f t="shared" si="116"/>
        <v>7</v>
      </c>
      <c r="CL328" s="11">
        <f t="shared" si="117"/>
        <v>6</v>
      </c>
      <c r="CM328" s="11">
        <f t="shared" si="118"/>
        <v>4</v>
      </c>
      <c r="CN328" s="11">
        <f t="shared" si="119"/>
        <v>2</v>
      </c>
      <c r="CO328" s="11">
        <f t="shared" si="120"/>
        <v>1</v>
      </c>
      <c r="CP328" s="11">
        <f t="shared" si="121"/>
        <v>1</v>
      </c>
      <c r="CS328" s="6">
        <v>52</v>
      </c>
      <c r="CT328" s="6">
        <v>72</v>
      </c>
      <c r="CU328" s="6">
        <v>87</v>
      </c>
      <c r="CV328" s="6">
        <v>97</v>
      </c>
      <c r="CW328" s="6">
        <v>105</v>
      </c>
      <c r="CX328" s="6">
        <v>112</v>
      </c>
      <c r="CY328" s="6">
        <v>117</v>
      </c>
      <c r="CZ328" s="6">
        <v>123</v>
      </c>
      <c r="DA328" s="6">
        <v>129</v>
      </c>
      <c r="DB328" s="6">
        <v>135</v>
      </c>
      <c r="DC328" s="6">
        <v>141</v>
      </c>
      <c r="DD328" s="6">
        <v>148</v>
      </c>
      <c r="DE328" s="6">
        <v>154</v>
      </c>
      <c r="DF328" s="6">
        <v>159</v>
      </c>
      <c r="DG328" s="6">
        <v>163</v>
      </c>
      <c r="DH328" s="6">
        <v>165</v>
      </c>
      <c r="DI328" s="6">
        <v>166</v>
      </c>
      <c r="DJ328" s="6">
        <v>166</v>
      </c>
      <c r="DK328" s="6">
        <v>166</v>
      </c>
      <c r="DL328" s="6">
        <v>166</v>
      </c>
      <c r="DM328" s="6">
        <v>114</v>
      </c>
      <c r="DN328" s="6">
        <f>Tabela2[[#This Row],[1rok]]-Tabela2[[#This Row],[dlugosc_ur]]</f>
        <v>20</v>
      </c>
      <c r="DO328" s="14">
        <f>Tabela2[[#This Row],[2lata]]-Tabela2[[#This Row],[1rok]]</f>
        <v>15</v>
      </c>
      <c r="DP328" s="14">
        <f>Tabela2[[#This Row],[3lata]]-Tabela2[[#This Row],[2lata]]</f>
        <v>10</v>
      </c>
      <c r="DQ328" s="14">
        <f>Tabela2[[#This Row],[4lata]]-Tabela2[[#This Row],[3lata]]</f>
        <v>8</v>
      </c>
      <c r="DR328" s="14">
        <f>Tabela2[[#This Row],[5lat]]-Tabela2[[#This Row],[4lata]]</f>
        <v>7</v>
      </c>
      <c r="DS328" s="14">
        <f>Tabela2[[#This Row],[6lat]]-Tabela2[[#This Row],[5lat]]</f>
        <v>5</v>
      </c>
      <c r="DT328" s="14">
        <f>Tabela2[[#This Row],[7lat]]-Tabela2[[#This Row],[6lat]]</f>
        <v>6</v>
      </c>
      <c r="DU328" s="14">
        <f>Tabela2[[#This Row],[8lat]]-Tabela2[[#This Row],[7lat]]</f>
        <v>6</v>
      </c>
      <c r="DV328" s="14">
        <f>Tabela2[[#This Row],[9lat]]-Tabela2[[#This Row],[8lat]]</f>
        <v>6</v>
      </c>
      <c r="DW328" s="14">
        <f>Tabela2[[#This Row],[10lat]]-Tabela2[[#This Row],[9lat]]</f>
        <v>6</v>
      </c>
      <c r="DX328" s="14">
        <f>Tabela2[[#This Row],[11lat]]-Tabela2[[#This Row],[10lat]]</f>
        <v>7</v>
      </c>
      <c r="DY328" s="14">
        <f>Tabela2[[#This Row],[12lat]]-Tabela2[[#This Row],[11lat]]</f>
        <v>6</v>
      </c>
      <c r="DZ328" s="14">
        <f>Tabela2[[#This Row],[13lat]]-Tabela2[[#This Row],[12lat]]</f>
        <v>5</v>
      </c>
      <c r="EA328" s="14">
        <f>Tabela2[[#This Row],[14lat]]-Tabela2[[#This Row],[13lat]]</f>
        <v>4</v>
      </c>
      <c r="EB328" s="14">
        <f>Tabela2[[#This Row],[15lat]]-Tabela2[[#This Row],[14lat]]</f>
        <v>2</v>
      </c>
      <c r="EC328" s="14">
        <f>Tabela2[[#This Row],[16lat]]-Tabela2[[#This Row],[15lat]]</f>
        <v>1</v>
      </c>
      <c r="ED328" s="14">
        <f>Tabela2[[#This Row],[17 lat]]-Tabela2[[#This Row],[16lat]]</f>
        <v>0</v>
      </c>
      <c r="EE328" s="14">
        <f>Tabela2[[#This Row],[18lat]]-Tabela2[[#This Row],[17 lat]]</f>
        <v>0</v>
      </c>
      <c r="EF328" s="14">
        <f>Tabela2[[#This Row],[19lat]]-Tabela2[[#This Row],[18lat]]</f>
        <v>0</v>
      </c>
    </row>
    <row r="329" spans="1:136" x14ac:dyDescent="0.25">
      <c r="A329">
        <v>1231</v>
      </c>
      <c r="B329" s="1" t="s">
        <v>22</v>
      </c>
      <c r="C329">
        <v>53</v>
      </c>
      <c r="D329">
        <v>71</v>
      </c>
      <c r="E329">
        <v>86</v>
      </c>
      <c r="F329">
        <v>96</v>
      </c>
      <c r="G329">
        <v>103</v>
      </c>
      <c r="H329">
        <v>110</v>
      </c>
      <c r="I329">
        <v>116</v>
      </c>
      <c r="J329">
        <v>122</v>
      </c>
      <c r="K329">
        <v>128</v>
      </c>
      <c r="L329">
        <v>134</v>
      </c>
      <c r="M329">
        <v>140</v>
      </c>
      <c r="N329">
        <v>146</v>
      </c>
      <c r="O329">
        <v>153</v>
      </c>
      <c r="P329">
        <v>158</v>
      </c>
      <c r="Q329">
        <v>161</v>
      </c>
      <c r="R329">
        <v>163</v>
      </c>
      <c r="S329">
        <v>164</v>
      </c>
      <c r="T329">
        <v>164</v>
      </c>
      <c r="U329">
        <v>165</v>
      </c>
      <c r="V329">
        <v>165</v>
      </c>
      <c r="W329">
        <f>wzrost[[#This Row],[19lat]]-wzrost[[#This Row],[dlugosc_ur]]</f>
        <v>112</v>
      </c>
      <c r="X329">
        <f>wzrost[[#This Row],[19lat]]-wzrost[[#This Row],[15lat]]</f>
        <v>2</v>
      </c>
      <c r="Y329">
        <f>IF(wzrost[[#This Row],[1rok]]&lt;=5,IF(wzrost[[#This Row],[plec]]="ch",1,0),0)</f>
        <v>0</v>
      </c>
      <c r="Z329" s="1"/>
      <c r="AA329" s="1"/>
      <c r="AB329" s="1" t="e">
        <f>_xlfn.PERCENTILE.INC(wzrost[1rok],5)</f>
        <v>#NUM!</v>
      </c>
      <c r="BC329" s="8">
        <v>59</v>
      </c>
      <c r="BD329" s="8">
        <v>79</v>
      </c>
      <c r="BE329" s="8">
        <v>90</v>
      </c>
      <c r="BF329" s="8">
        <v>99</v>
      </c>
      <c r="BG329" s="8">
        <v>107</v>
      </c>
      <c r="BH329" s="8">
        <v>114</v>
      </c>
      <c r="BI329" s="8">
        <v>121</v>
      </c>
      <c r="BJ329" s="8">
        <v>127</v>
      </c>
      <c r="BK329" s="8">
        <v>133</v>
      </c>
      <c r="BL329" s="8">
        <v>138</v>
      </c>
      <c r="BM329" s="8">
        <v>144</v>
      </c>
      <c r="BN329" s="8">
        <v>150</v>
      </c>
      <c r="BO329" s="8">
        <v>156</v>
      </c>
      <c r="BP329" s="8">
        <v>163</v>
      </c>
      <c r="BQ329" s="8">
        <v>171</v>
      </c>
      <c r="BR329" s="8">
        <v>177</v>
      </c>
      <c r="BS329" s="8">
        <v>181</v>
      </c>
      <c r="BT329" s="8">
        <v>183</v>
      </c>
      <c r="BU329" s="8">
        <v>183</v>
      </c>
      <c r="BV329" s="8">
        <v>184</v>
      </c>
      <c r="BW329" s="9">
        <v>125</v>
      </c>
      <c r="BX329" s="11">
        <f t="shared" si="103"/>
        <v>20</v>
      </c>
      <c r="BY329" s="11">
        <f t="shared" si="104"/>
        <v>11</v>
      </c>
      <c r="BZ329" s="11">
        <f t="shared" si="105"/>
        <v>9</v>
      </c>
      <c r="CA329" s="11">
        <f t="shared" si="106"/>
        <v>8</v>
      </c>
      <c r="CB329" s="11">
        <f t="shared" si="107"/>
        <v>7</v>
      </c>
      <c r="CC329" s="11">
        <f t="shared" si="108"/>
        <v>7</v>
      </c>
      <c r="CD329" s="11">
        <f t="shared" si="109"/>
        <v>6</v>
      </c>
      <c r="CE329" s="11">
        <f t="shared" si="110"/>
        <v>6</v>
      </c>
      <c r="CF329" s="11">
        <f t="shared" si="111"/>
        <v>5</v>
      </c>
      <c r="CG329" s="11">
        <f t="shared" si="112"/>
        <v>6</v>
      </c>
      <c r="CH329" s="11">
        <f t="shared" si="113"/>
        <v>6</v>
      </c>
      <c r="CI329" s="11">
        <f t="shared" si="114"/>
        <v>6</v>
      </c>
      <c r="CJ329" s="11">
        <f t="shared" si="115"/>
        <v>7</v>
      </c>
      <c r="CK329" s="11">
        <f t="shared" si="116"/>
        <v>8</v>
      </c>
      <c r="CL329" s="11">
        <f t="shared" si="117"/>
        <v>6</v>
      </c>
      <c r="CM329" s="11">
        <f t="shared" si="118"/>
        <v>4</v>
      </c>
      <c r="CN329" s="11">
        <f t="shared" si="119"/>
        <v>2</v>
      </c>
      <c r="CO329" s="11">
        <f t="shared" si="120"/>
        <v>0</v>
      </c>
      <c r="CP329" s="11">
        <f t="shared" si="121"/>
        <v>1</v>
      </c>
      <c r="CS329" s="8">
        <v>54</v>
      </c>
      <c r="CT329" s="8">
        <v>72</v>
      </c>
      <c r="CU329" s="8">
        <v>88</v>
      </c>
      <c r="CV329" s="8">
        <v>98</v>
      </c>
      <c r="CW329" s="8">
        <v>105</v>
      </c>
      <c r="CX329" s="8">
        <v>112</v>
      </c>
      <c r="CY329" s="8">
        <v>118</v>
      </c>
      <c r="CZ329" s="8">
        <v>124</v>
      </c>
      <c r="DA329" s="8">
        <v>130</v>
      </c>
      <c r="DB329" s="8">
        <v>136</v>
      </c>
      <c r="DC329" s="8">
        <v>143</v>
      </c>
      <c r="DD329" s="8">
        <v>149</v>
      </c>
      <c r="DE329" s="8">
        <v>156</v>
      </c>
      <c r="DF329" s="8">
        <v>161</v>
      </c>
      <c r="DG329" s="8">
        <v>164</v>
      </c>
      <c r="DH329" s="8">
        <v>166</v>
      </c>
      <c r="DI329" s="8">
        <v>167</v>
      </c>
      <c r="DJ329" s="8">
        <v>168</v>
      </c>
      <c r="DK329" s="8">
        <v>168</v>
      </c>
      <c r="DL329" s="8">
        <v>168</v>
      </c>
      <c r="DM329" s="8">
        <v>114</v>
      </c>
      <c r="DN329" s="6">
        <f>Tabela2[[#This Row],[1rok]]-Tabela2[[#This Row],[dlugosc_ur]]</f>
        <v>18</v>
      </c>
      <c r="DO329" s="14">
        <f>Tabela2[[#This Row],[2lata]]-Tabela2[[#This Row],[1rok]]</f>
        <v>16</v>
      </c>
      <c r="DP329" s="14">
        <f>Tabela2[[#This Row],[3lata]]-Tabela2[[#This Row],[2lata]]</f>
        <v>10</v>
      </c>
      <c r="DQ329" s="14">
        <f>Tabela2[[#This Row],[4lata]]-Tabela2[[#This Row],[3lata]]</f>
        <v>7</v>
      </c>
      <c r="DR329" s="14">
        <f>Tabela2[[#This Row],[5lat]]-Tabela2[[#This Row],[4lata]]</f>
        <v>7</v>
      </c>
      <c r="DS329" s="14">
        <f>Tabela2[[#This Row],[6lat]]-Tabela2[[#This Row],[5lat]]</f>
        <v>6</v>
      </c>
      <c r="DT329" s="14">
        <f>Tabela2[[#This Row],[7lat]]-Tabela2[[#This Row],[6lat]]</f>
        <v>6</v>
      </c>
      <c r="DU329" s="14">
        <f>Tabela2[[#This Row],[8lat]]-Tabela2[[#This Row],[7lat]]</f>
        <v>6</v>
      </c>
      <c r="DV329" s="14">
        <f>Tabela2[[#This Row],[9lat]]-Tabela2[[#This Row],[8lat]]</f>
        <v>6</v>
      </c>
      <c r="DW329" s="14">
        <f>Tabela2[[#This Row],[10lat]]-Tabela2[[#This Row],[9lat]]</f>
        <v>7</v>
      </c>
      <c r="DX329" s="14">
        <f>Tabela2[[#This Row],[11lat]]-Tabela2[[#This Row],[10lat]]</f>
        <v>6</v>
      </c>
      <c r="DY329" s="14">
        <f>Tabela2[[#This Row],[12lat]]-Tabela2[[#This Row],[11lat]]</f>
        <v>7</v>
      </c>
      <c r="DZ329" s="14">
        <f>Tabela2[[#This Row],[13lat]]-Tabela2[[#This Row],[12lat]]</f>
        <v>5</v>
      </c>
      <c r="EA329" s="14">
        <f>Tabela2[[#This Row],[14lat]]-Tabela2[[#This Row],[13lat]]</f>
        <v>3</v>
      </c>
      <c r="EB329" s="14">
        <f>Tabela2[[#This Row],[15lat]]-Tabela2[[#This Row],[14lat]]</f>
        <v>2</v>
      </c>
      <c r="EC329" s="14">
        <f>Tabela2[[#This Row],[16lat]]-Tabela2[[#This Row],[15lat]]</f>
        <v>1</v>
      </c>
      <c r="ED329" s="14">
        <f>Tabela2[[#This Row],[17 lat]]-Tabela2[[#This Row],[16lat]]</f>
        <v>1</v>
      </c>
      <c r="EE329" s="14">
        <f>Tabela2[[#This Row],[18lat]]-Tabela2[[#This Row],[17 lat]]</f>
        <v>0</v>
      </c>
      <c r="EF329" s="14">
        <f>Tabela2[[#This Row],[19lat]]-Tabela2[[#This Row],[18lat]]</f>
        <v>0</v>
      </c>
    </row>
    <row r="330" spans="1:136" x14ac:dyDescent="0.25">
      <c r="A330">
        <v>1252</v>
      </c>
      <c r="B330" s="1" t="s">
        <v>22</v>
      </c>
      <c r="C330">
        <v>53</v>
      </c>
      <c r="D330">
        <v>71</v>
      </c>
      <c r="E330">
        <v>86</v>
      </c>
      <c r="F330">
        <v>96</v>
      </c>
      <c r="G330">
        <v>103</v>
      </c>
      <c r="H330">
        <v>110</v>
      </c>
      <c r="I330">
        <v>116</v>
      </c>
      <c r="J330">
        <v>122</v>
      </c>
      <c r="K330">
        <v>128</v>
      </c>
      <c r="L330">
        <v>134</v>
      </c>
      <c r="M330">
        <v>140</v>
      </c>
      <c r="N330">
        <v>146</v>
      </c>
      <c r="O330">
        <v>153</v>
      </c>
      <c r="P330">
        <v>158</v>
      </c>
      <c r="Q330">
        <v>161</v>
      </c>
      <c r="R330">
        <v>163</v>
      </c>
      <c r="S330">
        <v>164</v>
      </c>
      <c r="T330">
        <v>165</v>
      </c>
      <c r="U330">
        <v>165</v>
      </c>
      <c r="V330">
        <v>165</v>
      </c>
      <c r="W330">
        <f>wzrost[[#This Row],[19lat]]-wzrost[[#This Row],[dlugosc_ur]]</f>
        <v>112</v>
      </c>
      <c r="X330">
        <f>wzrost[[#This Row],[19lat]]-wzrost[[#This Row],[15lat]]</f>
        <v>2</v>
      </c>
      <c r="Y330">
        <f>IF(wzrost[[#This Row],[1rok]]&lt;=5,IF(wzrost[[#This Row],[plec]]="ch",1,0),0)</f>
        <v>0</v>
      </c>
      <c r="Z330" s="1"/>
      <c r="AA330" s="1"/>
      <c r="AB330" s="1" t="e">
        <f>_xlfn.PERCENTILE.INC(wzrost[1rok],5)</f>
        <v>#NUM!</v>
      </c>
      <c r="BC330" s="6">
        <v>54</v>
      </c>
      <c r="BD330" s="6">
        <v>75</v>
      </c>
      <c r="BE330" s="6">
        <v>88</v>
      </c>
      <c r="BF330" s="6">
        <v>97</v>
      </c>
      <c r="BG330" s="6">
        <v>105</v>
      </c>
      <c r="BH330" s="6">
        <v>111</v>
      </c>
      <c r="BI330" s="6">
        <v>118</v>
      </c>
      <c r="BJ330" s="6">
        <v>123</v>
      </c>
      <c r="BK330" s="6">
        <v>129</v>
      </c>
      <c r="BL330" s="6">
        <v>134</v>
      </c>
      <c r="BM330" s="6">
        <v>140</v>
      </c>
      <c r="BN330" s="6">
        <v>145</v>
      </c>
      <c r="BO330" s="6">
        <v>151</v>
      </c>
      <c r="BP330" s="6">
        <v>158</v>
      </c>
      <c r="BQ330" s="6">
        <v>166</v>
      </c>
      <c r="BR330" s="6">
        <v>171</v>
      </c>
      <c r="BS330" s="6">
        <v>175</v>
      </c>
      <c r="BT330" s="6">
        <v>178</v>
      </c>
      <c r="BU330" s="6">
        <v>179</v>
      </c>
      <c r="BV330" s="6">
        <v>179</v>
      </c>
      <c r="BW330" s="7">
        <v>125</v>
      </c>
      <c r="BX330" s="11">
        <f t="shared" si="103"/>
        <v>21</v>
      </c>
      <c r="BY330" s="11">
        <f t="shared" si="104"/>
        <v>13</v>
      </c>
      <c r="BZ330" s="11">
        <f t="shared" si="105"/>
        <v>9</v>
      </c>
      <c r="CA330" s="11">
        <f t="shared" si="106"/>
        <v>8</v>
      </c>
      <c r="CB330" s="11">
        <f t="shared" si="107"/>
        <v>6</v>
      </c>
      <c r="CC330" s="11">
        <f t="shared" si="108"/>
        <v>7</v>
      </c>
      <c r="CD330" s="11">
        <f t="shared" si="109"/>
        <v>5</v>
      </c>
      <c r="CE330" s="11">
        <f t="shared" si="110"/>
        <v>6</v>
      </c>
      <c r="CF330" s="11">
        <f t="shared" si="111"/>
        <v>5</v>
      </c>
      <c r="CG330" s="11">
        <f t="shared" si="112"/>
        <v>6</v>
      </c>
      <c r="CH330" s="11">
        <f t="shared" si="113"/>
        <v>5</v>
      </c>
      <c r="CI330" s="11">
        <f t="shared" si="114"/>
        <v>6</v>
      </c>
      <c r="CJ330" s="11">
        <f t="shared" si="115"/>
        <v>7</v>
      </c>
      <c r="CK330" s="11">
        <f t="shared" si="116"/>
        <v>8</v>
      </c>
      <c r="CL330" s="11">
        <f t="shared" si="117"/>
        <v>5</v>
      </c>
      <c r="CM330" s="11">
        <f t="shared" si="118"/>
        <v>4</v>
      </c>
      <c r="CN330" s="11">
        <f t="shared" si="119"/>
        <v>3</v>
      </c>
      <c r="CO330" s="11">
        <f t="shared" si="120"/>
        <v>1</v>
      </c>
      <c r="CP330" s="11">
        <f t="shared" si="121"/>
        <v>0</v>
      </c>
      <c r="CS330" s="6">
        <v>49</v>
      </c>
      <c r="CT330" s="6">
        <v>67</v>
      </c>
      <c r="CU330" s="6">
        <v>85</v>
      </c>
      <c r="CV330" s="6">
        <v>95</v>
      </c>
      <c r="CW330" s="6">
        <v>102</v>
      </c>
      <c r="CX330" s="6">
        <v>109</v>
      </c>
      <c r="CY330" s="6">
        <v>115</v>
      </c>
      <c r="CZ330" s="6">
        <v>121</v>
      </c>
      <c r="DA330" s="6">
        <v>126</v>
      </c>
      <c r="DB330" s="6">
        <v>132</v>
      </c>
      <c r="DC330" s="6">
        <v>138</v>
      </c>
      <c r="DD330" s="6">
        <v>145</v>
      </c>
      <c r="DE330" s="6">
        <v>151</v>
      </c>
      <c r="DF330" s="6">
        <v>156</v>
      </c>
      <c r="DG330" s="6">
        <v>160</v>
      </c>
      <c r="DH330" s="6">
        <v>161</v>
      </c>
      <c r="DI330" s="6">
        <v>162</v>
      </c>
      <c r="DJ330" s="6">
        <v>163</v>
      </c>
      <c r="DK330" s="6">
        <v>163</v>
      </c>
      <c r="DL330" s="6">
        <v>163</v>
      </c>
      <c r="DM330" s="6">
        <v>114</v>
      </c>
      <c r="DN330" s="6">
        <f>Tabela2[[#This Row],[1rok]]-Tabela2[[#This Row],[dlugosc_ur]]</f>
        <v>18</v>
      </c>
      <c r="DO330" s="14">
        <f>Tabela2[[#This Row],[2lata]]-Tabela2[[#This Row],[1rok]]</f>
        <v>18</v>
      </c>
      <c r="DP330" s="14">
        <f>Tabela2[[#This Row],[3lata]]-Tabela2[[#This Row],[2lata]]</f>
        <v>10</v>
      </c>
      <c r="DQ330" s="14">
        <f>Tabela2[[#This Row],[4lata]]-Tabela2[[#This Row],[3lata]]</f>
        <v>7</v>
      </c>
      <c r="DR330" s="14">
        <f>Tabela2[[#This Row],[5lat]]-Tabela2[[#This Row],[4lata]]</f>
        <v>7</v>
      </c>
      <c r="DS330" s="14">
        <f>Tabela2[[#This Row],[6lat]]-Tabela2[[#This Row],[5lat]]</f>
        <v>6</v>
      </c>
      <c r="DT330" s="14">
        <f>Tabela2[[#This Row],[7lat]]-Tabela2[[#This Row],[6lat]]</f>
        <v>6</v>
      </c>
      <c r="DU330" s="14">
        <f>Tabela2[[#This Row],[8lat]]-Tabela2[[#This Row],[7lat]]</f>
        <v>5</v>
      </c>
      <c r="DV330" s="14">
        <f>Tabela2[[#This Row],[9lat]]-Tabela2[[#This Row],[8lat]]</f>
        <v>6</v>
      </c>
      <c r="DW330" s="14">
        <f>Tabela2[[#This Row],[10lat]]-Tabela2[[#This Row],[9lat]]</f>
        <v>6</v>
      </c>
      <c r="DX330" s="14">
        <f>Tabela2[[#This Row],[11lat]]-Tabela2[[#This Row],[10lat]]</f>
        <v>7</v>
      </c>
      <c r="DY330" s="14">
        <f>Tabela2[[#This Row],[12lat]]-Tabela2[[#This Row],[11lat]]</f>
        <v>6</v>
      </c>
      <c r="DZ330" s="14">
        <f>Tabela2[[#This Row],[13lat]]-Tabela2[[#This Row],[12lat]]</f>
        <v>5</v>
      </c>
      <c r="EA330" s="14">
        <f>Tabela2[[#This Row],[14lat]]-Tabela2[[#This Row],[13lat]]</f>
        <v>4</v>
      </c>
      <c r="EB330" s="14">
        <f>Tabela2[[#This Row],[15lat]]-Tabela2[[#This Row],[14lat]]</f>
        <v>1</v>
      </c>
      <c r="EC330" s="14">
        <f>Tabela2[[#This Row],[16lat]]-Tabela2[[#This Row],[15lat]]</f>
        <v>1</v>
      </c>
      <c r="ED330" s="14">
        <f>Tabela2[[#This Row],[17 lat]]-Tabela2[[#This Row],[16lat]]</f>
        <v>1</v>
      </c>
      <c r="EE330" s="14">
        <f>Tabela2[[#This Row],[18lat]]-Tabela2[[#This Row],[17 lat]]</f>
        <v>0</v>
      </c>
      <c r="EF330" s="14">
        <f>Tabela2[[#This Row],[19lat]]-Tabela2[[#This Row],[18lat]]</f>
        <v>0</v>
      </c>
    </row>
    <row r="331" spans="1:136" x14ac:dyDescent="0.25">
      <c r="A331">
        <v>1318</v>
      </c>
      <c r="B331" s="1" t="s">
        <v>22</v>
      </c>
      <c r="C331">
        <v>49</v>
      </c>
      <c r="D331">
        <v>67</v>
      </c>
      <c r="E331">
        <v>85</v>
      </c>
      <c r="F331">
        <v>94</v>
      </c>
      <c r="G331">
        <v>101</v>
      </c>
      <c r="H331">
        <v>107</v>
      </c>
      <c r="I331">
        <v>113</v>
      </c>
      <c r="J331">
        <v>118</v>
      </c>
      <c r="K331">
        <v>124</v>
      </c>
      <c r="L331">
        <v>130</v>
      </c>
      <c r="M331">
        <v>136</v>
      </c>
      <c r="N331">
        <v>142</v>
      </c>
      <c r="O331">
        <v>148</v>
      </c>
      <c r="P331">
        <v>154</v>
      </c>
      <c r="Q331">
        <v>157</v>
      </c>
      <c r="R331">
        <v>159</v>
      </c>
      <c r="S331">
        <v>160</v>
      </c>
      <c r="T331">
        <v>161</v>
      </c>
      <c r="U331">
        <v>161</v>
      </c>
      <c r="V331">
        <v>161</v>
      </c>
      <c r="W331">
        <f>wzrost[[#This Row],[19lat]]-wzrost[[#This Row],[dlugosc_ur]]</f>
        <v>112</v>
      </c>
      <c r="X331">
        <f>wzrost[[#This Row],[19lat]]-wzrost[[#This Row],[15lat]]</f>
        <v>2</v>
      </c>
      <c r="Y331">
        <f>IF(wzrost[[#This Row],[1rok]]&lt;=5,IF(wzrost[[#This Row],[plec]]="ch",1,0),0)</f>
        <v>0</v>
      </c>
      <c r="Z331" s="1"/>
      <c r="AA331" s="1"/>
      <c r="AB331" s="1" t="e">
        <f>_xlfn.PERCENTILE.INC(wzrost[1rok],5)</f>
        <v>#NUM!</v>
      </c>
      <c r="BC331" s="8">
        <v>54</v>
      </c>
      <c r="BD331" s="8">
        <v>75</v>
      </c>
      <c r="BE331" s="8">
        <v>88</v>
      </c>
      <c r="BF331" s="8">
        <v>97</v>
      </c>
      <c r="BG331" s="8">
        <v>104</v>
      </c>
      <c r="BH331" s="8">
        <v>111</v>
      </c>
      <c r="BI331" s="8">
        <v>117</v>
      </c>
      <c r="BJ331" s="8">
        <v>123</v>
      </c>
      <c r="BK331" s="8">
        <v>129</v>
      </c>
      <c r="BL331" s="8">
        <v>134</v>
      </c>
      <c r="BM331" s="8">
        <v>139</v>
      </c>
      <c r="BN331" s="8">
        <v>145</v>
      </c>
      <c r="BO331" s="8">
        <v>151</v>
      </c>
      <c r="BP331" s="8">
        <v>158</v>
      </c>
      <c r="BQ331" s="8">
        <v>165</v>
      </c>
      <c r="BR331" s="8">
        <v>171</v>
      </c>
      <c r="BS331" s="8">
        <v>175</v>
      </c>
      <c r="BT331" s="8">
        <v>177</v>
      </c>
      <c r="BU331" s="8">
        <v>178</v>
      </c>
      <c r="BV331" s="8">
        <v>179</v>
      </c>
      <c r="BW331" s="9">
        <v>125</v>
      </c>
      <c r="BX331" s="11">
        <f t="shared" si="103"/>
        <v>21</v>
      </c>
      <c r="BY331" s="11">
        <f t="shared" si="104"/>
        <v>13</v>
      </c>
      <c r="BZ331" s="11">
        <f t="shared" si="105"/>
        <v>9</v>
      </c>
      <c r="CA331" s="11">
        <f t="shared" si="106"/>
        <v>7</v>
      </c>
      <c r="CB331" s="11">
        <f t="shared" si="107"/>
        <v>7</v>
      </c>
      <c r="CC331" s="11">
        <f t="shared" si="108"/>
        <v>6</v>
      </c>
      <c r="CD331" s="11">
        <f t="shared" si="109"/>
        <v>6</v>
      </c>
      <c r="CE331" s="11">
        <f t="shared" si="110"/>
        <v>6</v>
      </c>
      <c r="CF331" s="11">
        <f t="shared" si="111"/>
        <v>5</v>
      </c>
      <c r="CG331" s="11">
        <f t="shared" si="112"/>
        <v>5</v>
      </c>
      <c r="CH331" s="11">
        <f t="shared" si="113"/>
        <v>6</v>
      </c>
      <c r="CI331" s="11">
        <f t="shared" si="114"/>
        <v>6</v>
      </c>
      <c r="CJ331" s="11">
        <f t="shared" si="115"/>
        <v>7</v>
      </c>
      <c r="CK331" s="11">
        <f t="shared" si="116"/>
        <v>7</v>
      </c>
      <c r="CL331" s="11">
        <f t="shared" si="117"/>
        <v>6</v>
      </c>
      <c r="CM331" s="11">
        <f t="shared" si="118"/>
        <v>4</v>
      </c>
      <c r="CN331" s="11">
        <f t="shared" si="119"/>
        <v>2</v>
      </c>
      <c r="CO331" s="11">
        <f t="shared" si="120"/>
        <v>1</v>
      </c>
      <c r="CP331" s="11">
        <f t="shared" si="121"/>
        <v>1</v>
      </c>
      <c r="CS331" s="8">
        <v>58</v>
      </c>
      <c r="CT331" s="8">
        <v>75</v>
      </c>
      <c r="CU331" s="8">
        <v>90</v>
      </c>
      <c r="CV331" s="8">
        <v>100</v>
      </c>
      <c r="CW331" s="8">
        <v>109</v>
      </c>
      <c r="CX331" s="8">
        <v>116</v>
      </c>
      <c r="CY331" s="8">
        <v>122</v>
      </c>
      <c r="CZ331" s="8">
        <v>128</v>
      </c>
      <c r="DA331" s="8">
        <v>134</v>
      </c>
      <c r="DB331" s="8">
        <v>141</v>
      </c>
      <c r="DC331" s="8">
        <v>147</v>
      </c>
      <c r="DD331" s="8">
        <v>154</v>
      </c>
      <c r="DE331" s="8">
        <v>160</v>
      </c>
      <c r="DF331" s="8">
        <v>166</v>
      </c>
      <c r="DG331" s="8">
        <v>169</v>
      </c>
      <c r="DH331" s="8">
        <v>171</v>
      </c>
      <c r="DI331" s="8">
        <v>172</v>
      </c>
      <c r="DJ331" s="8">
        <v>172</v>
      </c>
      <c r="DK331" s="8">
        <v>172</v>
      </c>
      <c r="DL331" s="8">
        <v>172</v>
      </c>
      <c r="DM331" s="8">
        <v>114</v>
      </c>
      <c r="DN331" s="6">
        <f>Tabela2[[#This Row],[1rok]]-Tabela2[[#This Row],[dlugosc_ur]]</f>
        <v>17</v>
      </c>
      <c r="DO331" s="14">
        <f>Tabela2[[#This Row],[2lata]]-Tabela2[[#This Row],[1rok]]</f>
        <v>15</v>
      </c>
      <c r="DP331" s="14">
        <f>Tabela2[[#This Row],[3lata]]-Tabela2[[#This Row],[2lata]]</f>
        <v>10</v>
      </c>
      <c r="DQ331" s="14">
        <f>Tabela2[[#This Row],[4lata]]-Tabela2[[#This Row],[3lata]]</f>
        <v>9</v>
      </c>
      <c r="DR331" s="14">
        <f>Tabela2[[#This Row],[5lat]]-Tabela2[[#This Row],[4lata]]</f>
        <v>7</v>
      </c>
      <c r="DS331" s="14">
        <f>Tabela2[[#This Row],[6lat]]-Tabela2[[#This Row],[5lat]]</f>
        <v>6</v>
      </c>
      <c r="DT331" s="14">
        <f>Tabela2[[#This Row],[7lat]]-Tabela2[[#This Row],[6lat]]</f>
        <v>6</v>
      </c>
      <c r="DU331" s="14">
        <f>Tabela2[[#This Row],[8lat]]-Tabela2[[#This Row],[7lat]]</f>
        <v>6</v>
      </c>
      <c r="DV331" s="14">
        <f>Tabela2[[#This Row],[9lat]]-Tabela2[[#This Row],[8lat]]</f>
        <v>7</v>
      </c>
      <c r="DW331" s="14">
        <f>Tabela2[[#This Row],[10lat]]-Tabela2[[#This Row],[9lat]]</f>
        <v>6</v>
      </c>
      <c r="DX331" s="14">
        <f>Tabela2[[#This Row],[11lat]]-Tabela2[[#This Row],[10lat]]</f>
        <v>7</v>
      </c>
      <c r="DY331" s="14">
        <f>Tabela2[[#This Row],[12lat]]-Tabela2[[#This Row],[11lat]]</f>
        <v>6</v>
      </c>
      <c r="DZ331" s="14">
        <f>Tabela2[[#This Row],[13lat]]-Tabela2[[#This Row],[12lat]]</f>
        <v>6</v>
      </c>
      <c r="EA331" s="14">
        <f>Tabela2[[#This Row],[14lat]]-Tabela2[[#This Row],[13lat]]</f>
        <v>3</v>
      </c>
      <c r="EB331" s="14">
        <f>Tabela2[[#This Row],[15lat]]-Tabela2[[#This Row],[14lat]]</f>
        <v>2</v>
      </c>
      <c r="EC331" s="14">
        <f>Tabela2[[#This Row],[16lat]]-Tabela2[[#This Row],[15lat]]</f>
        <v>1</v>
      </c>
      <c r="ED331" s="14">
        <f>Tabela2[[#This Row],[17 lat]]-Tabela2[[#This Row],[16lat]]</f>
        <v>0</v>
      </c>
      <c r="EE331" s="14">
        <f>Tabela2[[#This Row],[18lat]]-Tabela2[[#This Row],[17 lat]]</f>
        <v>0</v>
      </c>
      <c r="EF331" s="14">
        <f>Tabela2[[#This Row],[19lat]]-Tabela2[[#This Row],[18lat]]</f>
        <v>0</v>
      </c>
    </row>
    <row r="332" spans="1:136" x14ac:dyDescent="0.25">
      <c r="A332">
        <v>1346</v>
      </c>
      <c r="B332" s="1" t="s">
        <v>22</v>
      </c>
      <c r="C332">
        <v>48</v>
      </c>
      <c r="D332">
        <v>67</v>
      </c>
      <c r="E332">
        <v>84</v>
      </c>
      <c r="F332">
        <v>93</v>
      </c>
      <c r="G332">
        <v>100</v>
      </c>
      <c r="H332">
        <v>107</v>
      </c>
      <c r="I332">
        <v>112</v>
      </c>
      <c r="J332">
        <v>118</v>
      </c>
      <c r="K332">
        <v>123</v>
      </c>
      <c r="L332">
        <v>129</v>
      </c>
      <c r="M332">
        <v>135</v>
      </c>
      <c r="N332">
        <v>141</v>
      </c>
      <c r="O332">
        <v>147</v>
      </c>
      <c r="P332">
        <v>153</v>
      </c>
      <c r="Q332">
        <v>156</v>
      </c>
      <c r="R332">
        <v>158</v>
      </c>
      <c r="S332">
        <v>159</v>
      </c>
      <c r="T332">
        <v>159</v>
      </c>
      <c r="U332">
        <v>160</v>
      </c>
      <c r="V332">
        <v>160</v>
      </c>
      <c r="W332">
        <f>wzrost[[#This Row],[19lat]]-wzrost[[#This Row],[dlugosc_ur]]</f>
        <v>112</v>
      </c>
      <c r="X332">
        <f>wzrost[[#This Row],[19lat]]-wzrost[[#This Row],[15lat]]</f>
        <v>2</v>
      </c>
      <c r="Y332">
        <f>IF(wzrost[[#This Row],[1rok]]&lt;=5,IF(wzrost[[#This Row],[plec]]="ch",1,0),0)</f>
        <v>0</v>
      </c>
      <c r="Z332" s="1"/>
      <c r="AA332" s="1"/>
      <c r="AB332" s="1" t="e">
        <f>_xlfn.PERCENTILE.INC(wzrost[1rok],5)</f>
        <v>#NUM!</v>
      </c>
      <c r="BC332" s="6">
        <v>59</v>
      </c>
      <c r="BD332" s="6">
        <v>79</v>
      </c>
      <c r="BE332" s="6">
        <v>90</v>
      </c>
      <c r="BF332" s="6">
        <v>99</v>
      </c>
      <c r="BG332" s="6">
        <v>107</v>
      </c>
      <c r="BH332" s="6">
        <v>114</v>
      </c>
      <c r="BI332" s="6">
        <v>121</v>
      </c>
      <c r="BJ332" s="6">
        <v>127</v>
      </c>
      <c r="BK332" s="6">
        <v>133</v>
      </c>
      <c r="BL332" s="6">
        <v>138</v>
      </c>
      <c r="BM332" s="6">
        <v>144</v>
      </c>
      <c r="BN332" s="6">
        <v>150</v>
      </c>
      <c r="BO332" s="6">
        <v>156</v>
      </c>
      <c r="BP332" s="6">
        <v>163</v>
      </c>
      <c r="BQ332" s="6">
        <v>171</v>
      </c>
      <c r="BR332" s="6">
        <v>176</v>
      </c>
      <c r="BS332" s="6">
        <v>180</v>
      </c>
      <c r="BT332" s="6">
        <v>183</v>
      </c>
      <c r="BU332" s="6">
        <v>183</v>
      </c>
      <c r="BV332" s="6">
        <v>184</v>
      </c>
      <c r="BW332" s="7">
        <v>125</v>
      </c>
      <c r="BX332" s="11">
        <f t="shared" si="103"/>
        <v>20</v>
      </c>
      <c r="BY332" s="11">
        <f t="shared" si="104"/>
        <v>11</v>
      </c>
      <c r="BZ332" s="11">
        <f t="shared" si="105"/>
        <v>9</v>
      </c>
      <c r="CA332" s="11">
        <f t="shared" si="106"/>
        <v>8</v>
      </c>
      <c r="CB332" s="11">
        <f t="shared" si="107"/>
        <v>7</v>
      </c>
      <c r="CC332" s="11">
        <f t="shared" si="108"/>
        <v>7</v>
      </c>
      <c r="CD332" s="11">
        <f t="shared" si="109"/>
        <v>6</v>
      </c>
      <c r="CE332" s="11">
        <f t="shared" si="110"/>
        <v>6</v>
      </c>
      <c r="CF332" s="11">
        <f t="shared" si="111"/>
        <v>5</v>
      </c>
      <c r="CG332" s="11">
        <f t="shared" si="112"/>
        <v>6</v>
      </c>
      <c r="CH332" s="11">
        <f t="shared" si="113"/>
        <v>6</v>
      </c>
      <c r="CI332" s="11">
        <f t="shared" si="114"/>
        <v>6</v>
      </c>
      <c r="CJ332" s="11">
        <f t="shared" si="115"/>
        <v>7</v>
      </c>
      <c r="CK332" s="11">
        <f t="shared" si="116"/>
        <v>8</v>
      </c>
      <c r="CL332" s="11">
        <f t="shared" si="117"/>
        <v>5</v>
      </c>
      <c r="CM332" s="11">
        <f t="shared" si="118"/>
        <v>4</v>
      </c>
      <c r="CN332" s="11">
        <f t="shared" si="119"/>
        <v>3</v>
      </c>
      <c r="CO332" s="11">
        <f t="shared" si="120"/>
        <v>0</v>
      </c>
      <c r="CP332" s="11">
        <f t="shared" si="121"/>
        <v>1</v>
      </c>
      <c r="CS332" s="6">
        <v>49</v>
      </c>
      <c r="CT332" s="6">
        <v>67</v>
      </c>
      <c r="CU332" s="6">
        <v>86</v>
      </c>
      <c r="CV332" s="6">
        <v>95</v>
      </c>
      <c r="CW332" s="6">
        <v>103</v>
      </c>
      <c r="CX332" s="6">
        <v>110</v>
      </c>
      <c r="CY332" s="6">
        <v>115</v>
      </c>
      <c r="CZ332" s="6">
        <v>121</v>
      </c>
      <c r="DA332" s="6">
        <v>127</v>
      </c>
      <c r="DB332" s="6">
        <v>133</v>
      </c>
      <c r="DC332" s="6">
        <v>139</v>
      </c>
      <c r="DD332" s="6">
        <v>145</v>
      </c>
      <c r="DE332" s="6">
        <v>151</v>
      </c>
      <c r="DF332" s="6">
        <v>157</v>
      </c>
      <c r="DG332" s="6">
        <v>160</v>
      </c>
      <c r="DH332" s="6">
        <v>162</v>
      </c>
      <c r="DI332" s="6">
        <v>163</v>
      </c>
      <c r="DJ332" s="6">
        <v>163</v>
      </c>
      <c r="DK332" s="6">
        <v>163</v>
      </c>
      <c r="DL332" s="6">
        <v>163</v>
      </c>
      <c r="DM332" s="6">
        <v>114</v>
      </c>
      <c r="DN332" s="6">
        <f>Tabela2[[#This Row],[1rok]]-Tabela2[[#This Row],[dlugosc_ur]]</f>
        <v>18</v>
      </c>
      <c r="DO332" s="14">
        <f>Tabela2[[#This Row],[2lata]]-Tabela2[[#This Row],[1rok]]</f>
        <v>19</v>
      </c>
      <c r="DP332" s="14">
        <f>Tabela2[[#This Row],[3lata]]-Tabela2[[#This Row],[2lata]]</f>
        <v>9</v>
      </c>
      <c r="DQ332" s="14">
        <f>Tabela2[[#This Row],[4lata]]-Tabela2[[#This Row],[3lata]]</f>
        <v>8</v>
      </c>
      <c r="DR332" s="14">
        <f>Tabela2[[#This Row],[5lat]]-Tabela2[[#This Row],[4lata]]</f>
        <v>7</v>
      </c>
      <c r="DS332" s="14">
        <f>Tabela2[[#This Row],[6lat]]-Tabela2[[#This Row],[5lat]]</f>
        <v>5</v>
      </c>
      <c r="DT332" s="14">
        <f>Tabela2[[#This Row],[7lat]]-Tabela2[[#This Row],[6lat]]</f>
        <v>6</v>
      </c>
      <c r="DU332" s="14">
        <f>Tabela2[[#This Row],[8lat]]-Tabela2[[#This Row],[7lat]]</f>
        <v>6</v>
      </c>
      <c r="DV332" s="14">
        <f>Tabela2[[#This Row],[9lat]]-Tabela2[[#This Row],[8lat]]</f>
        <v>6</v>
      </c>
      <c r="DW332" s="14">
        <f>Tabela2[[#This Row],[10lat]]-Tabela2[[#This Row],[9lat]]</f>
        <v>6</v>
      </c>
      <c r="DX332" s="14">
        <f>Tabela2[[#This Row],[11lat]]-Tabela2[[#This Row],[10lat]]</f>
        <v>6</v>
      </c>
      <c r="DY332" s="14">
        <f>Tabela2[[#This Row],[12lat]]-Tabela2[[#This Row],[11lat]]</f>
        <v>6</v>
      </c>
      <c r="DZ332" s="14">
        <f>Tabela2[[#This Row],[13lat]]-Tabela2[[#This Row],[12lat]]</f>
        <v>6</v>
      </c>
      <c r="EA332" s="14">
        <f>Tabela2[[#This Row],[14lat]]-Tabela2[[#This Row],[13lat]]</f>
        <v>3</v>
      </c>
      <c r="EB332" s="14">
        <f>Tabela2[[#This Row],[15lat]]-Tabela2[[#This Row],[14lat]]</f>
        <v>2</v>
      </c>
      <c r="EC332" s="14">
        <f>Tabela2[[#This Row],[16lat]]-Tabela2[[#This Row],[15lat]]</f>
        <v>1</v>
      </c>
      <c r="ED332" s="14">
        <f>Tabela2[[#This Row],[17 lat]]-Tabela2[[#This Row],[16lat]]</f>
        <v>0</v>
      </c>
      <c r="EE332" s="14">
        <f>Tabela2[[#This Row],[18lat]]-Tabela2[[#This Row],[17 lat]]</f>
        <v>0</v>
      </c>
      <c r="EF332" s="14">
        <f>Tabela2[[#This Row],[19lat]]-Tabela2[[#This Row],[18lat]]</f>
        <v>0</v>
      </c>
    </row>
    <row r="333" spans="1:136" x14ac:dyDescent="0.25">
      <c r="A333">
        <v>1377</v>
      </c>
      <c r="B333" s="1" t="s">
        <v>22</v>
      </c>
      <c r="C333">
        <v>49</v>
      </c>
      <c r="D333">
        <v>67</v>
      </c>
      <c r="E333">
        <v>84</v>
      </c>
      <c r="F333">
        <v>93</v>
      </c>
      <c r="G333">
        <v>101</v>
      </c>
      <c r="H333">
        <v>107</v>
      </c>
      <c r="I333">
        <v>113</v>
      </c>
      <c r="J333">
        <v>118</v>
      </c>
      <c r="K333">
        <v>124</v>
      </c>
      <c r="L333">
        <v>130</v>
      </c>
      <c r="M333">
        <v>136</v>
      </c>
      <c r="N333">
        <v>142</v>
      </c>
      <c r="O333">
        <v>148</v>
      </c>
      <c r="P333">
        <v>154</v>
      </c>
      <c r="Q333">
        <v>157</v>
      </c>
      <c r="R333">
        <v>159</v>
      </c>
      <c r="S333">
        <v>160</v>
      </c>
      <c r="T333">
        <v>160</v>
      </c>
      <c r="U333">
        <v>161</v>
      </c>
      <c r="V333">
        <v>161</v>
      </c>
      <c r="W333">
        <f>wzrost[[#This Row],[19lat]]-wzrost[[#This Row],[dlugosc_ur]]</f>
        <v>112</v>
      </c>
      <c r="X333">
        <f>wzrost[[#This Row],[19lat]]-wzrost[[#This Row],[15lat]]</f>
        <v>2</v>
      </c>
      <c r="Y333">
        <f>IF(wzrost[[#This Row],[1rok]]&lt;=5,IF(wzrost[[#This Row],[plec]]="ch",1,0),0)</f>
        <v>0</v>
      </c>
      <c r="Z333" s="1"/>
      <c r="AA333" s="1"/>
      <c r="AB333" s="1" t="e">
        <f>_xlfn.PERCENTILE.INC(wzrost[1rok],5)</f>
        <v>#NUM!</v>
      </c>
      <c r="BC333" s="8">
        <v>57</v>
      </c>
      <c r="BD333" s="8">
        <v>78</v>
      </c>
      <c r="BE333" s="8">
        <v>89</v>
      </c>
      <c r="BF333" s="8">
        <v>99</v>
      </c>
      <c r="BG333" s="8">
        <v>106</v>
      </c>
      <c r="BH333" s="8">
        <v>113</v>
      </c>
      <c r="BI333" s="8">
        <v>119</v>
      </c>
      <c r="BJ333" s="8">
        <v>125</v>
      </c>
      <c r="BK333" s="8">
        <v>131</v>
      </c>
      <c r="BL333" s="8">
        <v>136</v>
      </c>
      <c r="BM333" s="8">
        <v>142</v>
      </c>
      <c r="BN333" s="8">
        <v>147</v>
      </c>
      <c r="BO333" s="8">
        <v>153</v>
      </c>
      <c r="BP333" s="8">
        <v>161</v>
      </c>
      <c r="BQ333" s="8">
        <v>168</v>
      </c>
      <c r="BR333" s="8">
        <v>174</v>
      </c>
      <c r="BS333" s="8">
        <v>178</v>
      </c>
      <c r="BT333" s="8">
        <v>180</v>
      </c>
      <c r="BU333" s="8">
        <v>181</v>
      </c>
      <c r="BV333" s="8">
        <v>182</v>
      </c>
      <c r="BW333" s="9">
        <v>125</v>
      </c>
      <c r="BX333" s="11">
        <f t="shared" si="103"/>
        <v>21</v>
      </c>
      <c r="BY333" s="11">
        <f t="shared" si="104"/>
        <v>11</v>
      </c>
      <c r="BZ333" s="11">
        <f t="shared" si="105"/>
        <v>10</v>
      </c>
      <c r="CA333" s="11">
        <f t="shared" si="106"/>
        <v>7</v>
      </c>
      <c r="CB333" s="11">
        <f t="shared" si="107"/>
        <v>7</v>
      </c>
      <c r="CC333" s="11">
        <f t="shared" si="108"/>
        <v>6</v>
      </c>
      <c r="CD333" s="11">
        <f t="shared" si="109"/>
        <v>6</v>
      </c>
      <c r="CE333" s="11">
        <f t="shared" si="110"/>
        <v>6</v>
      </c>
      <c r="CF333" s="11">
        <f t="shared" si="111"/>
        <v>5</v>
      </c>
      <c r="CG333" s="11">
        <f t="shared" si="112"/>
        <v>6</v>
      </c>
      <c r="CH333" s="11">
        <f t="shared" si="113"/>
        <v>5</v>
      </c>
      <c r="CI333" s="11">
        <f t="shared" si="114"/>
        <v>6</v>
      </c>
      <c r="CJ333" s="11">
        <f t="shared" si="115"/>
        <v>8</v>
      </c>
      <c r="CK333" s="11">
        <f t="shared" si="116"/>
        <v>7</v>
      </c>
      <c r="CL333" s="11">
        <f t="shared" si="117"/>
        <v>6</v>
      </c>
      <c r="CM333" s="11">
        <f t="shared" si="118"/>
        <v>4</v>
      </c>
      <c r="CN333" s="11">
        <f t="shared" si="119"/>
        <v>2</v>
      </c>
      <c r="CO333" s="11">
        <f t="shared" si="120"/>
        <v>1</v>
      </c>
      <c r="CP333" s="11">
        <f t="shared" si="121"/>
        <v>1</v>
      </c>
      <c r="CS333" s="8">
        <v>53</v>
      </c>
      <c r="CT333" s="8">
        <v>71</v>
      </c>
      <c r="CU333" s="8">
        <v>87</v>
      </c>
      <c r="CV333" s="8">
        <v>97</v>
      </c>
      <c r="CW333" s="8">
        <v>105</v>
      </c>
      <c r="CX333" s="8">
        <v>112</v>
      </c>
      <c r="CY333" s="8">
        <v>118</v>
      </c>
      <c r="CZ333" s="8">
        <v>123</v>
      </c>
      <c r="DA333" s="8">
        <v>129</v>
      </c>
      <c r="DB333" s="8">
        <v>135</v>
      </c>
      <c r="DC333" s="8">
        <v>141</v>
      </c>
      <c r="DD333" s="8">
        <v>148</v>
      </c>
      <c r="DE333" s="8">
        <v>154</v>
      </c>
      <c r="DF333" s="8">
        <v>160</v>
      </c>
      <c r="DG333" s="8">
        <v>163</v>
      </c>
      <c r="DH333" s="8">
        <v>165</v>
      </c>
      <c r="DI333" s="8">
        <v>166</v>
      </c>
      <c r="DJ333" s="8">
        <v>166</v>
      </c>
      <c r="DK333" s="8">
        <v>166</v>
      </c>
      <c r="DL333" s="8">
        <v>167</v>
      </c>
      <c r="DM333" s="8">
        <v>114</v>
      </c>
      <c r="DN333" s="6">
        <f>Tabela2[[#This Row],[1rok]]-Tabela2[[#This Row],[dlugosc_ur]]</f>
        <v>18</v>
      </c>
      <c r="DO333" s="14">
        <f>Tabela2[[#This Row],[2lata]]-Tabela2[[#This Row],[1rok]]</f>
        <v>16</v>
      </c>
      <c r="DP333" s="14">
        <f>Tabela2[[#This Row],[3lata]]-Tabela2[[#This Row],[2lata]]</f>
        <v>10</v>
      </c>
      <c r="DQ333" s="14">
        <f>Tabela2[[#This Row],[4lata]]-Tabela2[[#This Row],[3lata]]</f>
        <v>8</v>
      </c>
      <c r="DR333" s="14">
        <f>Tabela2[[#This Row],[5lat]]-Tabela2[[#This Row],[4lata]]</f>
        <v>7</v>
      </c>
      <c r="DS333" s="14">
        <f>Tabela2[[#This Row],[6lat]]-Tabela2[[#This Row],[5lat]]</f>
        <v>6</v>
      </c>
      <c r="DT333" s="14">
        <f>Tabela2[[#This Row],[7lat]]-Tabela2[[#This Row],[6lat]]</f>
        <v>5</v>
      </c>
      <c r="DU333" s="14">
        <f>Tabela2[[#This Row],[8lat]]-Tabela2[[#This Row],[7lat]]</f>
        <v>6</v>
      </c>
      <c r="DV333" s="14">
        <f>Tabela2[[#This Row],[9lat]]-Tabela2[[#This Row],[8lat]]</f>
        <v>6</v>
      </c>
      <c r="DW333" s="14">
        <f>Tabela2[[#This Row],[10lat]]-Tabela2[[#This Row],[9lat]]</f>
        <v>6</v>
      </c>
      <c r="DX333" s="14">
        <f>Tabela2[[#This Row],[11lat]]-Tabela2[[#This Row],[10lat]]</f>
        <v>7</v>
      </c>
      <c r="DY333" s="14">
        <f>Tabela2[[#This Row],[12lat]]-Tabela2[[#This Row],[11lat]]</f>
        <v>6</v>
      </c>
      <c r="DZ333" s="14">
        <f>Tabela2[[#This Row],[13lat]]-Tabela2[[#This Row],[12lat]]</f>
        <v>6</v>
      </c>
      <c r="EA333" s="14">
        <f>Tabela2[[#This Row],[14lat]]-Tabela2[[#This Row],[13lat]]</f>
        <v>3</v>
      </c>
      <c r="EB333" s="14">
        <f>Tabela2[[#This Row],[15lat]]-Tabela2[[#This Row],[14lat]]</f>
        <v>2</v>
      </c>
      <c r="EC333" s="14">
        <f>Tabela2[[#This Row],[16lat]]-Tabela2[[#This Row],[15lat]]</f>
        <v>1</v>
      </c>
      <c r="ED333" s="14">
        <f>Tabela2[[#This Row],[17 lat]]-Tabela2[[#This Row],[16lat]]</f>
        <v>0</v>
      </c>
      <c r="EE333" s="14">
        <f>Tabela2[[#This Row],[18lat]]-Tabela2[[#This Row],[17 lat]]</f>
        <v>0</v>
      </c>
      <c r="EF333" s="14">
        <f>Tabela2[[#This Row],[19lat]]-Tabela2[[#This Row],[18lat]]</f>
        <v>1</v>
      </c>
    </row>
    <row r="334" spans="1:136" x14ac:dyDescent="0.25">
      <c r="A334">
        <v>1379</v>
      </c>
      <c r="B334" s="1" t="s">
        <v>22</v>
      </c>
      <c r="C334">
        <v>53</v>
      </c>
      <c r="D334">
        <v>71</v>
      </c>
      <c r="E334">
        <v>86</v>
      </c>
      <c r="F334">
        <v>96</v>
      </c>
      <c r="G334">
        <v>104</v>
      </c>
      <c r="H334">
        <v>110</v>
      </c>
      <c r="I334">
        <v>116</v>
      </c>
      <c r="J334">
        <v>122</v>
      </c>
      <c r="K334">
        <v>128</v>
      </c>
      <c r="L334">
        <v>134</v>
      </c>
      <c r="M334">
        <v>140</v>
      </c>
      <c r="N334">
        <v>147</v>
      </c>
      <c r="O334">
        <v>153</v>
      </c>
      <c r="P334">
        <v>158</v>
      </c>
      <c r="Q334">
        <v>162</v>
      </c>
      <c r="R334">
        <v>164</v>
      </c>
      <c r="S334">
        <v>164</v>
      </c>
      <c r="T334">
        <v>165</v>
      </c>
      <c r="U334">
        <v>165</v>
      </c>
      <c r="V334">
        <v>165</v>
      </c>
      <c r="W334">
        <f>wzrost[[#This Row],[19lat]]-wzrost[[#This Row],[dlugosc_ur]]</f>
        <v>112</v>
      </c>
      <c r="X334">
        <f>wzrost[[#This Row],[19lat]]-wzrost[[#This Row],[15lat]]</f>
        <v>1</v>
      </c>
      <c r="Y334">
        <f>IF(wzrost[[#This Row],[1rok]]&lt;=5,IF(wzrost[[#This Row],[plec]]="ch",1,0),0)</f>
        <v>0</v>
      </c>
      <c r="Z334" s="1"/>
      <c r="AA334" s="1"/>
      <c r="AB334" s="1" t="e">
        <f>_xlfn.PERCENTILE.INC(wzrost[1rok],5)</f>
        <v>#NUM!</v>
      </c>
      <c r="BC334" s="6">
        <v>56</v>
      </c>
      <c r="BD334" s="6">
        <v>77</v>
      </c>
      <c r="BE334" s="6">
        <v>89</v>
      </c>
      <c r="BF334" s="6">
        <v>98</v>
      </c>
      <c r="BG334" s="6">
        <v>106</v>
      </c>
      <c r="BH334" s="6">
        <v>113</v>
      </c>
      <c r="BI334" s="6">
        <v>119</v>
      </c>
      <c r="BJ334" s="6">
        <v>125</v>
      </c>
      <c r="BK334" s="6">
        <v>130</v>
      </c>
      <c r="BL334" s="6">
        <v>136</v>
      </c>
      <c r="BM334" s="6">
        <v>141</v>
      </c>
      <c r="BN334" s="6">
        <v>147</v>
      </c>
      <c r="BO334" s="6">
        <v>153</v>
      </c>
      <c r="BP334" s="6">
        <v>160</v>
      </c>
      <c r="BQ334" s="6">
        <v>167</v>
      </c>
      <c r="BR334" s="6">
        <v>173</v>
      </c>
      <c r="BS334" s="6">
        <v>177</v>
      </c>
      <c r="BT334" s="6">
        <v>180</v>
      </c>
      <c r="BU334" s="6">
        <v>181</v>
      </c>
      <c r="BV334" s="6">
        <v>181</v>
      </c>
      <c r="BW334" s="7">
        <v>125</v>
      </c>
      <c r="BX334" s="11">
        <f t="shared" si="103"/>
        <v>21</v>
      </c>
      <c r="BY334" s="11">
        <f t="shared" si="104"/>
        <v>12</v>
      </c>
      <c r="BZ334" s="11">
        <f t="shared" si="105"/>
        <v>9</v>
      </c>
      <c r="CA334" s="11">
        <f t="shared" si="106"/>
        <v>8</v>
      </c>
      <c r="CB334" s="11">
        <f t="shared" si="107"/>
        <v>7</v>
      </c>
      <c r="CC334" s="11">
        <f t="shared" si="108"/>
        <v>6</v>
      </c>
      <c r="CD334" s="11">
        <f t="shared" si="109"/>
        <v>6</v>
      </c>
      <c r="CE334" s="11">
        <f t="shared" si="110"/>
        <v>5</v>
      </c>
      <c r="CF334" s="11">
        <f t="shared" si="111"/>
        <v>6</v>
      </c>
      <c r="CG334" s="11">
        <f t="shared" si="112"/>
        <v>5</v>
      </c>
      <c r="CH334" s="11">
        <f t="shared" si="113"/>
        <v>6</v>
      </c>
      <c r="CI334" s="11">
        <f t="shared" si="114"/>
        <v>6</v>
      </c>
      <c r="CJ334" s="11">
        <f t="shared" si="115"/>
        <v>7</v>
      </c>
      <c r="CK334" s="11">
        <f t="shared" si="116"/>
        <v>7</v>
      </c>
      <c r="CL334" s="11">
        <f t="shared" si="117"/>
        <v>6</v>
      </c>
      <c r="CM334" s="11">
        <f t="shared" si="118"/>
        <v>4</v>
      </c>
      <c r="CN334" s="11">
        <f t="shared" si="119"/>
        <v>3</v>
      </c>
      <c r="CO334" s="11">
        <f t="shared" si="120"/>
        <v>1</v>
      </c>
      <c r="CP334" s="11">
        <f t="shared" si="121"/>
        <v>0</v>
      </c>
      <c r="CS334" s="6">
        <v>49</v>
      </c>
      <c r="CT334" s="6">
        <v>67</v>
      </c>
      <c r="CU334" s="6">
        <v>86</v>
      </c>
      <c r="CV334" s="6">
        <v>95</v>
      </c>
      <c r="CW334" s="6">
        <v>103</v>
      </c>
      <c r="CX334" s="6">
        <v>109</v>
      </c>
      <c r="CY334" s="6">
        <v>115</v>
      </c>
      <c r="CZ334" s="6">
        <v>121</v>
      </c>
      <c r="DA334" s="6">
        <v>127</v>
      </c>
      <c r="DB334" s="6">
        <v>132</v>
      </c>
      <c r="DC334" s="6">
        <v>139</v>
      </c>
      <c r="DD334" s="6">
        <v>145</v>
      </c>
      <c r="DE334" s="6">
        <v>151</v>
      </c>
      <c r="DF334" s="6">
        <v>156</v>
      </c>
      <c r="DG334" s="6">
        <v>160</v>
      </c>
      <c r="DH334" s="6">
        <v>162</v>
      </c>
      <c r="DI334" s="6">
        <v>162</v>
      </c>
      <c r="DJ334" s="6">
        <v>163</v>
      </c>
      <c r="DK334" s="6">
        <v>163</v>
      </c>
      <c r="DL334" s="6">
        <v>163</v>
      </c>
      <c r="DM334" s="6">
        <v>114</v>
      </c>
      <c r="DN334" s="6">
        <f>Tabela2[[#This Row],[1rok]]-Tabela2[[#This Row],[dlugosc_ur]]</f>
        <v>18</v>
      </c>
      <c r="DO334" s="14">
        <f>Tabela2[[#This Row],[2lata]]-Tabela2[[#This Row],[1rok]]</f>
        <v>19</v>
      </c>
      <c r="DP334" s="14">
        <f>Tabela2[[#This Row],[3lata]]-Tabela2[[#This Row],[2lata]]</f>
        <v>9</v>
      </c>
      <c r="DQ334" s="14">
        <f>Tabela2[[#This Row],[4lata]]-Tabela2[[#This Row],[3lata]]</f>
        <v>8</v>
      </c>
      <c r="DR334" s="14">
        <f>Tabela2[[#This Row],[5lat]]-Tabela2[[#This Row],[4lata]]</f>
        <v>6</v>
      </c>
      <c r="DS334" s="14">
        <f>Tabela2[[#This Row],[6lat]]-Tabela2[[#This Row],[5lat]]</f>
        <v>6</v>
      </c>
      <c r="DT334" s="14">
        <f>Tabela2[[#This Row],[7lat]]-Tabela2[[#This Row],[6lat]]</f>
        <v>6</v>
      </c>
      <c r="DU334" s="14">
        <f>Tabela2[[#This Row],[8lat]]-Tabela2[[#This Row],[7lat]]</f>
        <v>6</v>
      </c>
      <c r="DV334" s="14">
        <f>Tabela2[[#This Row],[9lat]]-Tabela2[[#This Row],[8lat]]</f>
        <v>5</v>
      </c>
      <c r="DW334" s="14">
        <f>Tabela2[[#This Row],[10lat]]-Tabela2[[#This Row],[9lat]]</f>
        <v>7</v>
      </c>
      <c r="DX334" s="14">
        <f>Tabela2[[#This Row],[11lat]]-Tabela2[[#This Row],[10lat]]</f>
        <v>6</v>
      </c>
      <c r="DY334" s="14">
        <f>Tabela2[[#This Row],[12lat]]-Tabela2[[#This Row],[11lat]]</f>
        <v>6</v>
      </c>
      <c r="DZ334" s="14">
        <f>Tabela2[[#This Row],[13lat]]-Tabela2[[#This Row],[12lat]]</f>
        <v>5</v>
      </c>
      <c r="EA334" s="14">
        <f>Tabela2[[#This Row],[14lat]]-Tabela2[[#This Row],[13lat]]</f>
        <v>4</v>
      </c>
      <c r="EB334" s="14">
        <f>Tabela2[[#This Row],[15lat]]-Tabela2[[#This Row],[14lat]]</f>
        <v>2</v>
      </c>
      <c r="EC334" s="14">
        <f>Tabela2[[#This Row],[16lat]]-Tabela2[[#This Row],[15lat]]</f>
        <v>0</v>
      </c>
      <c r="ED334" s="14">
        <f>Tabela2[[#This Row],[17 lat]]-Tabela2[[#This Row],[16lat]]</f>
        <v>1</v>
      </c>
      <c r="EE334" s="14">
        <f>Tabela2[[#This Row],[18lat]]-Tabela2[[#This Row],[17 lat]]</f>
        <v>0</v>
      </c>
      <c r="EF334" s="14">
        <f>Tabela2[[#This Row],[19lat]]-Tabela2[[#This Row],[18lat]]</f>
        <v>0</v>
      </c>
    </row>
    <row r="335" spans="1:136" x14ac:dyDescent="0.25">
      <c r="A335">
        <v>1406</v>
      </c>
      <c r="B335" s="1" t="s">
        <v>22</v>
      </c>
      <c r="C335">
        <v>47</v>
      </c>
      <c r="D335">
        <v>66</v>
      </c>
      <c r="E335">
        <v>84</v>
      </c>
      <c r="F335">
        <v>93</v>
      </c>
      <c r="G335">
        <v>100</v>
      </c>
      <c r="H335">
        <v>106</v>
      </c>
      <c r="I335">
        <v>112</v>
      </c>
      <c r="J335">
        <v>117</v>
      </c>
      <c r="K335">
        <v>123</v>
      </c>
      <c r="L335">
        <v>128</v>
      </c>
      <c r="M335">
        <v>134</v>
      </c>
      <c r="N335">
        <v>141</v>
      </c>
      <c r="O335">
        <v>147</v>
      </c>
      <c r="P335">
        <v>152</v>
      </c>
      <c r="Q335">
        <v>155</v>
      </c>
      <c r="R335">
        <v>157</v>
      </c>
      <c r="S335">
        <v>158</v>
      </c>
      <c r="T335">
        <v>159</v>
      </c>
      <c r="U335">
        <v>159</v>
      </c>
      <c r="V335">
        <v>159</v>
      </c>
      <c r="W335">
        <f>wzrost[[#This Row],[19lat]]-wzrost[[#This Row],[dlugosc_ur]]</f>
        <v>112</v>
      </c>
      <c r="X335">
        <f>wzrost[[#This Row],[19lat]]-wzrost[[#This Row],[15lat]]</f>
        <v>2</v>
      </c>
      <c r="Y335">
        <f>IF(wzrost[[#This Row],[1rok]]&lt;=5,IF(wzrost[[#This Row],[plec]]="ch",1,0),0)</f>
        <v>0</v>
      </c>
      <c r="Z335" s="1"/>
      <c r="AA335" s="1"/>
      <c r="AB335" s="1" t="e">
        <f>_xlfn.PERCENTILE.INC(wzrost[1rok],5)</f>
        <v>#NUM!</v>
      </c>
      <c r="BC335" s="8">
        <v>56</v>
      </c>
      <c r="BD335" s="8">
        <v>77</v>
      </c>
      <c r="BE335" s="8">
        <v>89</v>
      </c>
      <c r="BF335" s="8">
        <v>98</v>
      </c>
      <c r="BG335" s="8">
        <v>106</v>
      </c>
      <c r="BH335" s="8">
        <v>113</v>
      </c>
      <c r="BI335" s="8">
        <v>119</v>
      </c>
      <c r="BJ335" s="8">
        <v>125</v>
      </c>
      <c r="BK335" s="8">
        <v>131</v>
      </c>
      <c r="BL335" s="8">
        <v>136</v>
      </c>
      <c r="BM335" s="8">
        <v>142</v>
      </c>
      <c r="BN335" s="8">
        <v>147</v>
      </c>
      <c r="BO335" s="8">
        <v>153</v>
      </c>
      <c r="BP335" s="8">
        <v>160</v>
      </c>
      <c r="BQ335" s="8">
        <v>168</v>
      </c>
      <c r="BR335" s="8">
        <v>174</v>
      </c>
      <c r="BS335" s="8">
        <v>178</v>
      </c>
      <c r="BT335" s="8">
        <v>180</v>
      </c>
      <c r="BU335" s="8">
        <v>181</v>
      </c>
      <c r="BV335" s="8">
        <v>181</v>
      </c>
      <c r="BW335" s="9">
        <v>125</v>
      </c>
      <c r="BX335" s="11">
        <f t="shared" si="103"/>
        <v>21</v>
      </c>
      <c r="BY335" s="11">
        <f t="shared" si="104"/>
        <v>12</v>
      </c>
      <c r="BZ335" s="11">
        <f t="shared" si="105"/>
        <v>9</v>
      </c>
      <c r="CA335" s="11">
        <f t="shared" si="106"/>
        <v>8</v>
      </c>
      <c r="CB335" s="11">
        <f t="shared" si="107"/>
        <v>7</v>
      </c>
      <c r="CC335" s="11">
        <f t="shared" si="108"/>
        <v>6</v>
      </c>
      <c r="CD335" s="11">
        <f t="shared" si="109"/>
        <v>6</v>
      </c>
      <c r="CE335" s="11">
        <f t="shared" si="110"/>
        <v>6</v>
      </c>
      <c r="CF335" s="11">
        <f t="shared" si="111"/>
        <v>5</v>
      </c>
      <c r="CG335" s="11">
        <f t="shared" si="112"/>
        <v>6</v>
      </c>
      <c r="CH335" s="11">
        <f t="shared" si="113"/>
        <v>5</v>
      </c>
      <c r="CI335" s="11">
        <f t="shared" si="114"/>
        <v>6</v>
      </c>
      <c r="CJ335" s="11">
        <f t="shared" si="115"/>
        <v>7</v>
      </c>
      <c r="CK335" s="11">
        <f t="shared" si="116"/>
        <v>8</v>
      </c>
      <c r="CL335" s="11">
        <f t="shared" si="117"/>
        <v>6</v>
      </c>
      <c r="CM335" s="11">
        <f t="shared" si="118"/>
        <v>4</v>
      </c>
      <c r="CN335" s="11">
        <f t="shared" si="119"/>
        <v>2</v>
      </c>
      <c r="CO335" s="11">
        <f t="shared" si="120"/>
        <v>1</v>
      </c>
      <c r="CP335" s="11">
        <f t="shared" si="121"/>
        <v>0</v>
      </c>
      <c r="CS335" s="8">
        <v>47</v>
      </c>
      <c r="CT335" s="8">
        <v>66</v>
      </c>
      <c r="CU335" s="8">
        <v>85</v>
      </c>
      <c r="CV335" s="8">
        <v>94</v>
      </c>
      <c r="CW335" s="8">
        <v>101</v>
      </c>
      <c r="CX335" s="8">
        <v>107</v>
      </c>
      <c r="CY335" s="8">
        <v>113</v>
      </c>
      <c r="CZ335" s="8">
        <v>118</v>
      </c>
      <c r="DA335" s="8">
        <v>124</v>
      </c>
      <c r="DB335" s="8">
        <v>130</v>
      </c>
      <c r="DC335" s="8">
        <v>136</v>
      </c>
      <c r="DD335" s="8">
        <v>142</v>
      </c>
      <c r="DE335" s="8">
        <v>148</v>
      </c>
      <c r="DF335" s="8">
        <v>154</v>
      </c>
      <c r="DG335" s="8">
        <v>157</v>
      </c>
      <c r="DH335" s="8">
        <v>159</v>
      </c>
      <c r="DI335" s="8">
        <v>160</v>
      </c>
      <c r="DJ335" s="8">
        <v>161</v>
      </c>
      <c r="DK335" s="8">
        <v>161</v>
      </c>
      <c r="DL335" s="8">
        <v>161</v>
      </c>
      <c r="DM335" s="8">
        <v>114</v>
      </c>
      <c r="DN335" s="6">
        <f>Tabela2[[#This Row],[1rok]]-Tabela2[[#This Row],[dlugosc_ur]]</f>
        <v>19</v>
      </c>
      <c r="DO335" s="14">
        <f>Tabela2[[#This Row],[2lata]]-Tabela2[[#This Row],[1rok]]</f>
        <v>19</v>
      </c>
      <c r="DP335" s="14">
        <f>Tabela2[[#This Row],[3lata]]-Tabela2[[#This Row],[2lata]]</f>
        <v>9</v>
      </c>
      <c r="DQ335" s="14">
        <f>Tabela2[[#This Row],[4lata]]-Tabela2[[#This Row],[3lata]]</f>
        <v>7</v>
      </c>
      <c r="DR335" s="14">
        <f>Tabela2[[#This Row],[5lat]]-Tabela2[[#This Row],[4lata]]</f>
        <v>6</v>
      </c>
      <c r="DS335" s="14">
        <f>Tabela2[[#This Row],[6lat]]-Tabela2[[#This Row],[5lat]]</f>
        <v>6</v>
      </c>
      <c r="DT335" s="14">
        <f>Tabela2[[#This Row],[7lat]]-Tabela2[[#This Row],[6lat]]</f>
        <v>5</v>
      </c>
      <c r="DU335" s="14">
        <f>Tabela2[[#This Row],[8lat]]-Tabela2[[#This Row],[7lat]]</f>
        <v>6</v>
      </c>
      <c r="DV335" s="14">
        <f>Tabela2[[#This Row],[9lat]]-Tabela2[[#This Row],[8lat]]</f>
        <v>6</v>
      </c>
      <c r="DW335" s="14">
        <f>Tabela2[[#This Row],[10lat]]-Tabela2[[#This Row],[9lat]]</f>
        <v>6</v>
      </c>
      <c r="DX335" s="14">
        <f>Tabela2[[#This Row],[11lat]]-Tabela2[[#This Row],[10lat]]</f>
        <v>6</v>
      </c>
      <c r="DY335" s="14">
        <f>Tabela2[[#This Row],[12lat]]-Tabela2[[#This Row],[11lat]]</f>
        <v>6</v>
      </c>
      <c r="DZ335" s="14">
        <f>Tabela2[[#This Row],[13lat]]-Tabela2[[#This Row],[12lat]]</f>
        <v>6</v>
      </c>
      <c r="EA335" s="14">
        <f>Tabela2[[#This Row],[14lat]]-Tabela2[[#This Row],[13lat]]</f>
        <v>3</v>
      </c>
      <c r="EB335" s="14">
        <f>Tabela2[[#This Row],[15lat]]-Tabela2[[#This Row],[14lat]]</f>
        <v>2</v>
      </c>
      <c r="EC335" s="14">
        <f>Tabela2[[#This Row],[16lat]]-Tabela2[[#This Row],[15lat]]</f>
        <v>1</v>
      </c>
      <c r="ED335" s="14">
        <f>Tabela2[[#This Row],[17 lat]]-Tabela2[[#This Row],[16lat]]</f>
        <v>1</v>
      </c>
      <c r="EE335" s="14">
        <f>Tabela2[[#This Row],[18lat]]-Tabela2[[#This Row],[17 lat]]</f>
        <v>0</v>
      </c>
      <c r="EF335" s="14">
        <f>Tabela2[[#This Row],[19lat]]-Tabela2[[#This Row],[18lat]]</f>
        <v>0</v>
      </c>
    </row>
    <row r="336" spans="1:136" x14ac:dyDescent="0.25">
      <c r="A336">
        <v>1412</v>
      </c>
      <c r="B336" s="1" t="s">
        <v>22</v>
      </c>
      <c r="C336">
        <v>53</v>
      </c>
      <c r="D336">
        <v>71</v>
      </c>
      <c r="E336">
        <v>86</v>
      </c>
      <c r="F336">
        <v>96</v>
      </c>
      <c r="G336">
        <v>103</v>
      </c>
      <c r="H336">
        <v>110</v>
      </c>
      <c r="I336">
        <v>116</v>
      </c>
      <c r="J336">
        <v>122</v>
      </c>
      <c r="K336">
        <v>128</v>
      </c>
      <c r="L336">
        <v>134</v>
      </c>
      <c r="M336">
        <v>140</v>
      </c>
      <c r="N336">
        <v>146</v>
      </c>
      <c r="O336">
        <v>153</v>
      </c>
      <c r="P336">
        <v>158</v>
      </c>
      <c r="Q336">
        <v>161</v>
      </c>
      <c r="R336">
        <v>163</v>
      </c>
      <c r="S336">
        <v>164</v>
      </c>
      <c r="T336">
        <v>165</v>
      </c>
      <c r="U336">
        <v>165</v>
      </c>
      <c r="V336">
        <v>165</v>
      </c>
      <c r="W336">
        <f>wzrost[[#This Row],[19lat]]-wzrost[[#This Row],[dlugosc_ur]]</f>
        <v>112</v>
      </c>
      <c r="X336">
        <f>wzrost[[#This Row],[19lat]]-wzrost[[#This Row],[15lat]]</f>
        <v>2</v>
      </c>
      <c r="Y336">
        <f>IF(wzrost[[#This Row],[1rok]]&lt;=5,IF(wzrost[[#This Row],[plec]]="ch",1,0),0)</f>
        <v>0</v>
      </c>
      <c r="Z336" s="1"/>
      <c r="AA336" s="1"/>
      <c r="AB336" s="1" t="e">
        <f>_xlfn.PERCENTILE.INC(wzrost[1rok],5)</f>
        <v>#NUM!</v>
      </c>
      <c r="BC336" s="6">
        <v>53</v>
      </c>
      <c r="BD336" s="6">
        <v>75</v>
      </c>
      <c r="BE336" s="6">
        <v>87</v>
      </c>
      <c r="BF336" s="6">
        <v>97</v>
      </c>
      <c r="BG336" s="6">
        <v>104</v>
      </c>
      <c r="BH336" s="6">
        <v>111</v>
      </c>
      <c r="BI336" s="6">
        <v>117</v>
      </c>
      <c r="BJ336" s="6">
        <v>123</v>
      </c>
      <c r="BK336" s="6">
        <v>128</v>
      </c>
      <c r="BL336" s="6">
        <v>134</v>
      </c>
      <c r="BM336" s="6">
        <v>139</v>
      </c>
      <c r="BN336" s="6">
        <v>144</v>
      </c>
      <c r="BO336" s="6">
        <v>150</v>
      </c>
      <c r="BP336" s="6">
        <v>157</v>
      </c>
      <c r="BQ336" s="6">
        <v>165</v>
      </c>
      <c r="BR336" s="6">
        <v>171</v>
      </c>
      <c r="BS336" s="6">
        <v>175</v>
      </c>
      <c r="BT336" s="6">
        <v>177</v>
      </c>
      <c r="BU336" s="6">
        <v>178</v>
      </c>
      <c r="BV336" s="6">
        <v>178</v>
      </c>
      <c r="BW336" s="7">
        <v>125</v>
      </c>
      <c r="BX336" s="11">
        <f t="shared" si="103"/>
        <v>22</v>
      </c>
      <c r="BY336" s="11">
        <f t="shared" si="104"/>
        <v>12</v>
      </c>
      <c r="BZ336" s="11">
        <f t="shared" si="105"/>
        <v>10</v>
      </c>
      <c r="CA336" s="11">
        <f t="shared" si="106"/>
        <v>7</v>
      </c>
      <c r="CB336" s="11">
        <f t="shared" si="107"/>
        <v>7</v>
      </c>
      <c r="CC336" s="11">
        <f t="shared" si="108"/>
        <v>6</v>
      </c>
      <c r="CD336" s="11">
        <f t="shared" si="109"/>
        <v>6</v>
      </c>
      <c r="CE336" s="11">
        <f t="shared" si="110"/>
        <v>5</v>
      </c>
      <c r="CF336" s="11">
        <f t="shared" si="111"/>
        <v>6</v>
      </c>
      <c r="CG336" s="11">
        <f t="shared" si="112"/>
        <v>5</v>
      </c>
      <c r="CH336" s="11">
        <f t="shared" si="113"/>
        <v>5</v>
      </c>
      <c r="CI336" s="11">
        <f t="shared" si="114"/>
        <v>6</v>
      </c>
      <c r="CJ336" s="11">
        <f t="shared" si="115"/>
        <v>7</v>
      </c>
      <c r="CK336" s="11">
        <f t="shared" si="116"/>
        <v>8</v>
      </c>
      <c r="CL336" s="11">
        <f t="shared" si="117"/>
        <v>6</v>
      </c>
      <c r="CM336" s="11">
        <f t="shared" si="118"/>
        <v>4</v>
      </c>
      <c r="CN336" s="11">
        <f t="shared" si="119"/>
        <v>2</v>
      </c>
      <c r="CO336" s="11">
        <f t="shared" si="120"/>
        <v>1</v>
      </c>
      <c r="CP336" s="11">
        <f t="shared" si="121"/>
        <v>0</v>
      </c>
      <c r="CS336" s="6">
        <v>54</v>
      </c>
      <c r="CT336" s="6">
        <v>72</v>
      </c>
      <c r="CU336" s="6">
        <v>88</v>
      </c>
      <c r="CV336" s="6">
        <v>97</v>
      </c>
      <c r="CW336" s="6">
        <v>105</v>
      </c>
      <c r="CX336" s="6">
        <v>112</v>
      </c>
      <c r="CY336" s="6">
        <v>118</v>
      </c>
      <c r="CZ336" s="6">
        <v>124</v>
      </c>
      <c r="DA336" s="6">
        <v>130</v>
      </c>
      <c r="DB336" s="6">
        <v>136</v>
      </c>
      <c r="DC336" s="6">
        <v>142</v>
      </c>
      <c r="DD336" s="6">
        <v>149</v>
      </c>
      <c r="DE336" s="6">
        <v>155</v>
      </c>
      <c r="DF336" s="6">
        <v>161</v>
      </c>
      <c r="DG336" s="6">
        <v>164</v>
      </c>
      <c r="DH336" s="6">
        <v>166</v>
      </c>
      <c r="DI336" s="6">
        <v>167</v>
      </c>
      <c r="DJ336" s="6">
        <v>167</v>
      </c>
      <c r="DK336" s="6">
        <v>168</v>
      </c>
      <c r="DL336" s="6">
        <v>168</v>
      </c>
      <c r="DM336" s="6">
        <v>114</v>
      </c>
      <c r="DN336" s="6">
        <f>Tabela2[[#This Row],[1rok]]-Tabela2[[#This Row],[dlugosc_ur]]</f>
        <v>18</v>
      </c>
      <c r="DO336" s="14">
        <f>Tabela2[[#This Row],[2lata]]-Tabela2[[#This Row],[1rok]]</f>
        <v>16</v>
      </c>
      <c r="DP336" s="14">
        <f>Tabela2[[#This Row],[3lata]]-Tabela2[[#This Row],[2lata]]</f>
        <v>9</v>
      </c>
      <c r="DQ336" s="14">
        <f>Tabela2[[#This Row],[4lata]]-Tabela2[[#This Row],[3lata]]</f>
        <v>8</v>
      </c>
      <c r="DR336" s="14">
        <f>Tabela2[[#This Row],[5lat]]-Tabela2[[#This Row],[4lata]]</f>
        <v>7</v>
      </c>
      <c r="DS336" s="14">
        <f>Tabela2[[#This Row],[6lat]]-Tabela2[[#This Row],[5lat]]</f>
        <v>6</v>
      </c>
      <c r="DT336" s="14">
        <f>Tabela2[[#This Row],[7lat]]-Tabela2[[#This Row],[6lat]]</f>
        <v>6</v>
      </c>
      <c r="DU336" s="14">
        <f>Tabela2[[#This Row],[8lat]]-Tabela2[[#This Row],[7lat]]</f>
        <v>6</v>
      </c>
      <c r="DV336" s="14">
        <f>Tabela2[[#This Row],[9lat]]-Tabela2[[#This Row],[8lat]]</f>
        <v>6</v>
      </c>
      <c r="DW336" s="14">
        <f>Tabela2[[#This Row],[10lat]]-Tabela2[[#This Row],[9lat]]</f>
        <v>6</v>
      </c>
      <c r="DX336" s="14">
        <f>Tabela2[[#This Row],[11lat]]-Tabela2[[#This Row],[10lat]]</f>
        <v>7</v>
      </c>
      <c r="DY336" s="14">
        <f>Tabela2[[#This Row],[12lat]]-Tabela2[[#This Row],[11lat]]</f>
        <v>6</v>
      </c>
      <c r="DZ336" s="14">
        <f>Tabela2[[#This Row],[13lat]]-Tabela2[[#This Row],[12lat]]</f>
        <v>6</v>
      </c>
      <c r="EA336" s="14">
        <f>Tabela2[[#This Row],[14lat]]-Tabela2[[#This Row],[13lat]]</f>
        <v>3</v>
      </c>
      <c r="EB336" s="14">
        <f>Tabela2[[#This Row],[15lat]]-Tabela2[[#This Row],[14lat]]</f>
        <v>2</v>
      </c>
      <c r="EC336" s="14">
        <f>Tabela2[[#This Row],[16lat]]-Tabela2[[#This Row],[15lat]]</f>
        <v>1</v>
      </c>
      <c r="ED336" s="14">
        <f>Tabela2[[#This Row],[17 lat]]-Tabela2[[#This Row],[16lat]]</f>
        <v>0</v>
      </c>
      <c r="EE336" s="14">
        <f>Tabela2[[#This Row],[18lat]]-Tabela2[[#This Row],[17 lat]]</f>
        <v>1</v>
      </c>
      <c r="EF336" s="14">
        <f>Tabela2[[#This Row],[19lat]]-Tabela2[[#This Row],[18lat]]</f>
        <v>0</v>
      </c>
    </row>
    <row r="337" spans="1:136" x14ac:dyDescent="0.25">
      <c r="A337">
        <v>1421</v>
      </c>
      <c r="B337" s="1" t="s">
        <v>22</v>
      </c>
      <c r="C337">
        <v>49</v>
      </c>
      <c r="D337">
        <v>67</v>
      </c>
      <c r="E337">
        <v>84</v>
      </c>
      <c r="F337">
        <v>93</v>
      </c>
      <c r="G337">
        <v>101</v>
      </c>
      <c r="H337">
        <v>107</v>
      </c>
      <c r="I337">
        <v>113</v>
      </c>
      <c r="J337">
        <v>118</v>
      </c>
      <c r="K337">
        <v>124</v>
      </c>
      <c r="L337">
        <v>130</v>
      </c>
      <c r="M337">
        <v>136</v>
      </c>
      <c r="N337">
        <v>142</v>
      </c>
      <c r="O337">
        <v>148</v>
      </c>
      <c r="P337">
        <v>154</v>
      </c>
      <c r="Q337">
        <v>157</v>
      </c>
      <c r="R337">
        <v>159</v>
      </c>
      <c r="S337">
        <v>160</v>
      </c>
      <c r="T337">
        <v>160</v>
      </c>
      <c r="U337">
        <v>161</v>
      </c>
      <c r="V337">
        <v>161</v>
      </c>
      <c r="W337">
        <f>wzrost[[#This Row],[19lat]]-wzrost[[#This Row],[dlugosc_ur]]</f>
        <v>112</v>
      </c>
      <c r="X337">
        <f>wzrost[[#This Row],[19lat]]-wzrost[[#This Row],[15lat]]</f>
        <v>2</v>
      </c>
      <c r="Y337">
        <f>IF(wzrost[[#This Row],[1rok]]&lt;=5,IF(wzrost[[#This Row],[plec]]="ch",1,0),0)</f>
        <v>0</v>
      </c>
      <c r="Z337" s="1"/>
      <c r="AA337" s="1"/>
      <c r="AB337" s="1" t="e">
        <f>_xlfn.PERCENTILE.INC(wzrost[1rok],5)</f>
        <v>#NUM!</v>
      </c>
      <c r="BC337" s="8">
        <v>53</v>
      </c>
      <c r="BD337" s="8">
        <v>74</v>
      </c>
      <c r="BE337" s="8">
        <v>87</v>
      </c>
      <c r="BF337" s="8">
        <v>96</v>
      </c>
      <c r="BG337" s="8">
        <v>104</v>
      </c>
      <c r="BH337" s="8">
        <v>111</v>
      </c>
      <c r="BI337" s="8">
        <v>117</v>
      </c>
      <c r="BJ337" s="8">
        <v>122</v>
      </c>
      <c r="BK337" s="8">
        <v>128</v>
      </c>
      <c r="BL337" s="8">
        <v>134</v>
      </c>
      <c r="BM337" s="8">
        <v>139</v>
      </c>
      <c r="BN337" s="8">
        <v>144</v>
      </c>
      <c r="BO337" s="8">
        <v>150</v>
      </c>
      <c r="BP337" s="8">
        <v>157</v>
      </c>
      <c r="BQ337" s="8">
        <v>165</v>
      </c>
      <c r="BR337" s="8">
        <v>171</v>
      </c>
      <c r="BS337" s="8">
        <v>174</v>
      </c>
      <c r="BT337" s="8">
        <v>177</v>
      </c>
      <c r="BU337" s="8">
        <v>178</v>
      </c>
      <c r="BV337" s="8">
        <v>178</v>
      </c>
      <c r="BW337" s="9">
        <v>125</v>
      </c>
      <c r="BX337" s="11">
        <f t="shared" si="103"/>
        <v>21</v>
      </c>
      <c r="BY337" s="11">
        <f t="shared" si="104"/>
        <v>13</v>
      </c>
      <c r="BZ337" s="11">
        <f t="shared" si="105"/>
        <v>9</v>
      </c>
      <c r="CA337" s="11">
        <f t="shared" si="106"/>
        <v>8</v>
      </c>
      <c r="CB337" s="11">
        <f t="shared" si="107"/>
        <v>7</v>
      </c>
      <c r="CC337" s="11">
        <f t="shared" si="108"/>
        <v>6</v>
      </c>
      <c r="CD337" s="11">
        <f t="shared" si="109"/>
        <v>5</v>
      </c>
      <c r="CE337" s="11">
        <f t="shared" si="110"/>
        <v>6</v>
      </c>
      <c r="CF337" s="11">
        <f t="shared" si="111"/>
        <v>6</v>
      </c>
      <c r="CG337" s="11">
        <f t="shared" si="112"/>
        <v>5</v>
      </c>
      <c r="CH337" s="11">
        <f t="shared" si="113"/>
        <v>5</v>
      </c>
      <c r="CI337" s="11">
        <f t="shared" si="114"/>
        <v>6</v>
      </c>
      <c r="CJ337" s="11">
        <f t="shared" si="115"/>
        <v>7</v>
      </c>
      <c r="CK337" s="11">
        <f t="shared" si="116"/>
        <v>8</v>
      </c>
      <c r="CL337" s="11">
        <f t="shared" si="117"/>
        <v>6</v>
      </c>
      <c r="CM337" s="11">
        <f t="shared" si="118"/>
        <v>3</v>
      </c>
      <c r="CN337" s="11">
        <f t="shared" si="119"/>
        <v>3</v>
      </c>
      <c r="CO337" s="11">
        <f t="shared" si="120"/>
        <v>1</v>
      </c>
      <c r="CP337" s="11">
        <f t="shared" si="121"/>
        <v>0</v>
      </c>
      <c r="CS337" s="8">
        <v>54</v>
      </c>
      <c r="CT337" s="8">
        <v>72</v>
      </c>
      <c r="CU337" s="8">
        <v>88</v>
      </c>
      <c r="CV337" s="8">
        <v>98</v>
      </c>
      <c r="CW337" s="8">
        <v>106</v>
      </c>
      <c r="CX337" s="8">
        <v>113</v>
      </c>
      <c r="CY337" s="8">
        <v>119</v>
      </c>
      <c r="CZ337" s="8">
        <v>124</v>
      </c>
      <c r="DA337" s="8">
        <v>130</v>
      </c>
      <c r="DB337" s="8">
        <v>137</v>
      </c>
      <c r="DC337" s="8">
        <v>143</v>
      </c>
      <c r="DD337" s="8">
        <v>149</v>
      </c>
      <c r="DE337" s="8">
        <v>156</v>
      </c>
      <c r="DF337" s="8">
        <v>161</v>
      </c>
      <c r="DG337" s="8">
        <v>165</v>
      </c>
      <c r="DH337" s="8">
        <v>167</v>
      </c>
      <c r="DI337" s="8">
        <v>168</v>
      </c>
      <c r="DJ337" s="8">
        <v>168</v>
      </c>
      <c r="DK337" s="8">
        <v>168</v>
      </c>
      <c r="DL337" s="8">
        <v>168</v>
      </c>
      <c r="DM337" s="8">
        <v>114</v>
      </c>
      <c r="DN337" s="6">
        <f>Tabela2[[#This Row],[1rok]]-Tabela2[[#This Row],[dlugosc_ur]]</f>
        <v>18</v>
      </c>
      <c r="DO337" s="14">
        <f>Tabela2[[#This Row],[2lata]]-Tabela2[[#This Row],[1rok]]</f>
        <v>16</v>
      </c>
      <c r="DP337" s="14">
        <f>Tabela2[[#This Row],[3lata]]-Tabela2[[#This Row],[2lata]]</f>
        <v>10</v>
      </c>
      <c r="DQ337" s="14">
        <f>Tabela2[[#This Row],[4lata]]-Tabela2[[#This Row],[3lata]]</f>
        <v>8</v>
      </c>
      <c r="DR337" s="14">
        <f>Tabela2[[#This Row],[5lat]]-Tabela2[[#This Row],[4lata]]</f>
        <v>7</v>
      </c>
      <c r="DS337" s="14">
        <f>Tabela2[[#This Row],[6lat]]-Tabela2[[#This Row],[5lat]]</f>
        <v>6</v>
      </c>
      <c r="DT337" s="14">
        <f>Tabela2[[#This Row],[7lat]]-Tabela2[[#This Row],[6lat]]</f>
        <v>5</v>
      </c>
      <c r="DU337" s="14">
        <f>Tabela2[[#This Row],[8lat]]-Tabela2[[#This Row],[7lat]]</f>
        <v>6</v>
      </c>
      <c r="DV337" s="14">
        <f>Tabela2[[#This Row],[9lat]]-Tabela2[[#This Row],[8lat]]</f>
        <v>7</v>
      </c>
      <c r="DW337" s="14">
        <f>Tabela2[[#This Row],[10lat]]-Tabela2[[#This Row],[9lat]]</f>
        <v>6</v>
      </c>
      <c r="DX337" s="14">
        <f>Tabela2[[#This Row],[11lat]]-Tabela2[[#This Row],[10lat]]</f>
        <v>6</v>
      </c>
      <c r="DY337" s="14">
        <f>Tabela2[[#This Row],[12lat]]-Tabela2[[#This Row],[11lat]]</f>
        <v>7</v>
      </c>
      <c r="DZ337" s="14">
        <f>Tabela2[[#This Row],[13lat]]-Tabela2[[#This Row],[12lat]]</f>
        <v>5</v>
      </c>
      <c r="EA337" s="14">
        <f>Tabela2[[#This Row],[14lat]]-Tabela2[[#This Row],[13lat]]</f>
        <v>4</v>
      </c>
      <c r="EB337" s="14">
        <f>Tabela2[[#This Row],[15lat]]-Tabela2[[#This Row],[14lat]]</f>
        <v>2</v>
      </c>
      <c r="EC337" s="14">
        <f>Tabela2[[#This Row],[16lat]]-Tabela2[[#This Row],[15lat]]</f>
        <v>1</v>
      </c>
      <c r="ED337" s="14">
        <f>Tabela2[[#This Row],[17 lat]]-Tabela2[[#This Row],[16lat]]</f>
        <v>0</v>
      </c>
      <c r="EE337" s="14">
        <f>Tabela2[[#This Row],[18lat]]-Tabela2[[#This Row],[17 lat]]</f>
        <v>0</v>
      </c>
      <c r="EF337" s="14">
        <f>Tabela2[[#This Row],[19lat]]-Tabela2[[#This Row],[18lat]]</f>
        <v>0</v>
      </c>
    </row>
    <row r="338" spans="1:136" x14ac:dyDescent="0.25">
      <c r="A338">
        <v>1428</v>
      </c>
      <c r="B338" s="1" t="s">
        <v>22</v>
      </c>
      <c r="C338">
        <v>56</v>
      </c>
      <c r="D338">
        <v>73</v>
      </c>
      <c r="E338">
        <v>88</v>
      </c>
      <c r="F338">
        <v>98</v>
      </c>
      <c r="G338">
        <v>106</v>
      </c>
      <c r="H338">
        <v>113</v>
      </c>
      <c r="I338">
        <v>119</v>
      </c>
      <c r="J338">
        <v>124</v>
      </c>
      <c r="K338">
        <v>130</v>
      </c>
      <c r="L338">
        <v>137</v>
      </c>
      <c r="M338">
        <v>143</v>
      </c>
      <c r="N338">
        <v>149</v>
      </c>
      <c r="O338">
        <v>156</v>
      </c>
      <c r="P338">
        <v>161</v>
      </c>
      <c r="Q338">
        <v>165</v>
      </c>
      <c r="R338">
        <v>167</v>
      </c>
      <c r="S338">
        <v>168</v>
      </c>
      <c r="T338">
        <v>168</v>
      </c>
      <c r="U338">
        <v>168</v>
      </c>
      <c r="V338">
        <v>168</v>
      </c>
      <c r="W338">
        <f>wzrost[[#This Row],[19lat]]-wzrost[[#This Row],[dlugosc_ur]]</f>
        <v>112</v>
      </c>
      <c r="X338">
        <f>wzrost[[#This Row],[19lat]]-wzrost[[#This Row],[15lat]]</f>
        <v>1</v>
      </c>
      <c r="Y338">
        <f>IF(wzrost[[#This Row],[1rok]]&lt;=5,IF(wzrost[[#This Row],[plec]]="ch",1,0),0)</f>
        <v>0</v>
      </c>
      <c r="Z338" s="1"/>
      <c r="AA338" s="1"/>
      <c r="AB338" s="1" t="e">
        <f>_xlfn.PERCENTILE.INC(wzrost[1rok],5)</f>
        <v>#NUM!</v>
      </c>
      <c r="BC338" s="6">
        <v>56</v>
      </c>
      <c r="BD338" s="6">
        <v>77</v>
      </c>
      <c r="BE338" s="6">
        <v>89</v>
      </c>
      <c r="BF338" s="6">
        <v>98</v>
      </c>
      <c r="BG338" s="6">
        <v>106</v>
      </c>
      <c r="BH338" s="6">
        <v>113</v>
      </c>
      <c r="BI338" s="6">
        <v>119</v>
      </c>
      <c r="BJ338" s="6">
        <v>125</v>
      </c>
      <c r="BK338" s="6">
        <v>130</v>
      </c>
      <c r="BL338" s="6">
        <v>136</v>
      </c>
      <c r="BM338" s="6">
        <v>141</v>
      </c>
      <c r="BN338" s="6">
        <v>147</v>
      </c>
      <c r="BO338" s="6">
        <v>153</v>
      </c>
      <c r="BP338" s="6">
        <v>160</v>
      </c>
      <c r="BQ338" s="6">
        <v>167</v>
      </c>
      <c r="BR338" s="6">
        <v>173</v>
      </c>
      <c r="BS338" s="6">
        <v>177</v>
      </c>
      <c r="BT338" s="6">
        <v>180</v>
      </c>
      <c r="BU338" s="6">
        <v>181</v>
      </c>
      <c r="BV338" s="6">
        <v>181</v>
      </c>
      <c r="BW338" s="7">
        <v>125</v>
      </c>
      <c r="BX338" s="11">
        <f t="shared" si="103"/>
        <v>21</v>
      </c>
      <c r="BY338" s="11">
        <f t="shared" si="104"/>
        <v>12</v>
      </c>
      <c r="BZ338" s="11">
        <f t="shared" si="105"/>
        <v>9</v>
      </c>
      <c r="CA338" s="11">
        <f t="shared" si="106"/>
        <v>8</v>
      </c>
      <c r="CB338" s="11">
        <f t="shared" si="107"/>
        <v>7</v>
      </c>
      <c r="CC338" s="11">
        <f t="shared" si="108"/>
        <v>6</v>
      </c>
      <c r="CD338" s="11">
        <f t="shared" si="109"/>
        <v>6</v>
      </c>
      <c r="CE338" s="11">
        <f t="shared" si="110"/>
        <v>5</v>
      </c>
      <c r="CF338" s="11">
        <f t="shared" si="111"/>
        <v>6</v>
      </c>
      <c r="CG338" s="11">
        <f t="shared" si="112"/>
        <v>5</v>
      </c>
      <c r="CH338" s="11">
        <f t="shared" si="113"/>
        <v>6</v>
      </c>
      <c r="CI338" s="11">
        <f t="shared" si="114"/>
        <v>6</v>
      </c>
      <c r="CJ338" s="11">
        <f t="shared" si="115"/>
        <v>7</v>
      </c>
      <c r="CK338" s="11">
        <f t="shared" si="116"/>
        <v>7</v>
      </c>
      <c r="CL338" s="11">
        <f t="shared" si="117"/>
        <v>6</v>
      </c>
      <c r="CM338" s="11">
        <f t="shared" si="118"/>
        <v>4</v>
      </c>
      <c r="CN338" s="11">
        <f t="shared" si="119"/>
        <v>3</v>
      </c>
      <c r="CO338" s="11">
        <f t="shared" si="120"/>
        <v>1</v>
      </c>
      <c r="CP338" s="11">
        <f t="shared" si="121"/>
        <v>0</v>
      </c>
      <c r="CS338" s="6">
        <v>52</v>
      </c>
      <c r="CT338" s="6">
        <v>70</v>
      </c>
      <c r="CU338" s="6">
        <v>87</v>
      </c>
      <c r="CV338" s="6">
        <v>97</v>
      </c>
      <c r="CW338" s="6">
        <v>104</v>
      </c>
      <c r="CX338" s="6">
        <v>111</v>
      </c>
      <c r="CY338" s="6">
        <v>117</v>
      </c>
      <c r="CZ338" s="6">
        <v>123</v>
      </c>
      <c r="DA338" s="6">
        <v>129</v>
      </c>
      <c r="DB338" s="6">
        <v>135</v>
      </c>
      <c r="DC338" s="6">
        <v>141</v>
      </c>
      <c r="DD338" s="6">
        <v>147</v>
      </c>
      <c r="DE338" s="6">
        <v>154</v>
      </c>
      <c r="DF338" s="6">
        <v>159</v>
      </c>
      <c r="DG338" s="6">
        <v>163</v>
      </c>
      <c r="DH338" s="6">
        <v>164</v>
      </c>
      <c r="DI338" s="6">
        <v>165</v>
      </c>
      <c r="DJ338" s="6">
        <v>166</v>
      </c>
      <c r="DK338" s="6">
        <v>166</v>
      </c>
      <c r="DL338" s="6">
        <v>166</v>
      </c>
      <c r="DM338" s="6">
        <v>114</v>
      </c>
      <c r="DN338" s="6">
        <f>Tabela2[[#This Row],[1rok]]-Tabela2[[#This Row],[dlugosc_ur]]</f>
        <v>18</v>
      </c>
      <c r="DO338" s="14">
        <f>Tabela2[[#This Row],[2lata]]-Tabela2[[#This Row],[1rok]]</f>
        <v>17</v>
      </c>
      <c r="DP338" s="14">
        <f>Tabela2[[#This Row],[3lata]]-Tabela2[[#This Row],[2lata]]</f>
        <v>10</v>
      </c>
      <c r="DQ338" s="14">
        <f>Tabela2[[#This Row],[4lata]]-Tabela2[[#This Row],[3lata]]</f>
        <v>7</v>
      </c>
      <c r="DR338" s="14">
        <f>Tabela2[[#This Row],[5lat]]-Tabela2[[#This Row],[4lata]]</f>
        <v>7</v>
      </c>
      <c r="DS338" s="14">
        <f>Tabela2[[#This Row],[6lat]]-Tabela2[[#This Row],[5lat]]</f>
        <v>6</v>
      </c>
      <c r="DT338" s="14">
        <f>Tabela2[[#This Row],[7lat]]-Tabela2[[#This Row],[6lat]]</f>
        <v>6</v>
      </c>
      <c r="DU338" s="14">
        <f>Tabela2[[#This Row],[8lat]]-Tabela2[[#This Row],[7lat]]</f>
        <v>6</v>
      </c>
      <c r="DV338" s="14">
        <f>Tabela2[[#This Row],[9lat]]-Tabela2[[#This Row],[8lat]]</f>
        <v>6</v>
      </c>
      <c r="DW338" s="14">
        <f>Tabela2[[#This Row],[10lat]]-Tabela2[[#This Row],[9lat]]</f>
        <v>6</v>
      </c>
      <c r="DX338" s="14">
        <f>Tabela2[[#This Row],[11lat]]-Tabela2[[#This Row],[10lat]]</f>
        <v>6</v>
      </c>
      <c r="DY338" s="14">
        <f>Tabela2[[#This Row],[12lat]]-Tabela2[[#This Row],[11lat]]</f>
        <v>7</v>
      </c>
      <c r="DZ338" s="14">
        <f>Tabela2[[#This Row],[13lat]]-Tabela2[[#This Row],[12lat]]</f>
        <v>5</v>
      </c>
      <c r="EA338" s="14">
        <f>Tabela2[[#This Row],[14lat]]-Tabela2[[#This Row],[13lat]]</f>
        <v>4</v>
      </c>
      <c r="EB338" s="14">
        <f>Tabela2[[#This Row],[15lat]]-Tabela2[[#This Row],[14lat]]</f>
        <v>1</v>
      </c>
      <c r="EC338" s="14">
        <f>Tabela2[[#This Row],[16lat]]-Tabela2[[#This Row],[15lat]]</f>
        <v>1</v>
      </c>
      <c r="ED338" s="14">
        <f>Tabela2[[#This Row],[17 lat]]-Tabela2[[#This Row],[16lat]]</f>
        <v>1</v>
      </c>
      <c r="EE338" s="14">
        <f>Tabela2[[#This Row],[18lat]]-Tabela2[[#This Row],[17 lat]]</f>
        <v>0</v>
      </c>
      <c r="EF338" s="14">
        <f>Tabela2[[#This Row],[19lat]]-Tabela2[[#This Row],[18lat]]</f>
        <v>0</v>
      </c>
    </row>
    <row r="339" spans="1:136" x14ac:dyDescent="0.25">
      <c r="A339">
        <v>1429</v>
      </c>
      <c r="B339" s="1" t="s">
        <v>22</v>
      </c>
      <c r="C339">
        <v>47</v>
      </c>
      <c r="D339">
        <v>66</v>
      </c>
      <c r="E339">
        <v>83</v>
      </c>
      <c r="F339">
        <v>92</v>
      </c>
      <c r="G339">
        <v>99</v>
      </c>
      <c r="H339">
        <v>106</v>
      </c>
      <c r="I339">
        <v>111</v>
      </c>
      <c r="J339">
        <v>117</v>
      </c>
      <c r="K339">
        <v>122</v>
      </c>
      <c r="L339">
        <v>128</v>
      </c>
      <c r="M339">
        <v>134</v>
      </c>
      <c r="N339">
        <v>140</v>
      </c>
      <c r="O339">
        <v>146</v>
      </c>
      <c r="P339">
        <v>151</v>
      </c>
      <c r="Q339">
        <v>155</v>
      </c>
      <c r="R339">
        <v>157</v>
      </c>
      <c r="S339">
        <v>158</v>
      </c>
      <c r="T339">
        <v>158</v>
      </c>
      <c r="U339">
        <v>158</v>
      </c>
      <c r="V339">
        <v>159</v>
      </c>
      <c r="W339">
        <f>wzrost[[#This Row],[19lat]]-wzrost[[#This Row],[dlugosc_ur]]</f>
        <v>112</v>
      </c>
      <c r="X339">
        <f>wzrost[[#This Row],[19lat]]-wzrost[[#This Row],[15lat]]</f>
        <v>2</v>
      </c>
      <c r="Y339">
        <f>IF(wzrost[[#This Row],[1rok]]&lt;=5,IF(wzrost[[#This Row],[plec]]="ch",1,0),0)</f>
        <v>0</v>
      </c>
      <c r="Z339" s="1"/>
      <c r="AA339" s="1"/>
      <c r="AB339" s="1" t="e">
        <f>_xlfn.PERCENTILE.INC(wzrost[1rok],5)</f>
        <v>#NUM!</v>
      </c>
      <c r="BC339" s="8">
        <v>59</v>
      </c>
      <c r="BD339" s="8">
        <v>79</v>
      </c>
      <c r="BE339" s="8">
        <v>90</v>
      </c>
      <c r="BF339" s="8">
        <v>100</v>
      </c>
      <c r="BG339" s="8">
        <v>108</v>
      </c>
      <c r="BH339" s="8">
        <v>115</v>
      </c>
      <c r="BI339" s="8">
        <v>121</v>
      </c>
      <c r="BJ339" s="8">
        <v>127</v>
      </c>
      <c r="BK339" s="8">
        <v>133</v>
      </c>
      <c r="BL339" s="8">
        <v>139</v>
      </c>
      <c r="BM339" s="8">
        <v>144</v>
      </c>
      <c r="BN339" s="8">
        <v>150</v>
      </c>
      <c r="BO339" s="8">
        <v>156</v>
      </c>
      <c r="BP339" s="8">
        <v>164</v>
      </c>
      <c r="BQ339" s="8">
        <v>171</v>
      </c>
      <c r="BR339" s="8">
        <v>177</v>
      </c>
      <c r="BS339" s="8">
        <v>181</v>
      </c>
      <c r="BT339" s="8">
        <v>183</v>
      </c>
      <c r="BU339" s="8">
        <v>184</v>
      </c>
      <c r="BV339" s="8">
        <v>184</v>
      </c>
      <c r="BW339" s="9">
        <v>125</v>
      </c>
      <c r="BX339" s="11">
        <f t="shared" si="103"/>
        <v>20</v>
      </c>
      <c r="BY339" s="11">
        <f t="shared" si="104"/>
        <v>11</v>
      </c>
      <c r="BZ339" s="11">
        <f t="shared" si="105"/>
        <v>10</v>
      </c>
      <c r="CA339" s="11">
        <f t="shared" si="106"/>
        <v>8</v>
      </c>
      <c r="CB339" s="11">
        <f t="shared" si="107"/>
        <v>7</v>
      </c>
      <c r="CC339" s="11">
        <f t="shared" si="108"/>
        <v>6</v>
      </c>
      <c r="CD339" s="11">
        <f t="shared" si="109"/>
        <v>6</v>
      </c>
      <c r="CE339" s="11">
        <f t="shared" si="110"/>
        <v>6</v>
      </c>
      <c r="CF339" s="11">
        <f t="shared" si="111"/>
        <v>6</v>
      </c>
      <c r="CG339" s="11">
        <f t="shared" si="112"/>
        <v>5</v>
      </c>
      <c r="CH339" s="11">
        <f t="shared" si="113"/>
        <v>6</v>
      </c>
      <c r="CI339" s="11">
        <f t="shared" si="114"/>
        <v>6</v>
      </c>
      <c r="CJ339" s="11">
        <f t="shared" si="115"/>
        <v>8</v>
      </c>
      <c r="CK339" s="11">
        <f t="shared" si="116"/>
        <v>7</v>
      </c>
      <c r="CL339" s="11">
        <f t="shared" si="117"/>
        <v>6</v>
      </c>
      <c r="CM339" s="11">
        <f t="shared" si="118"/>
        <v>4</v>
      </c>
      <c r="CN339" s="11">
        <f t="shared" si="119"/>
        <v>2</v>
      </c>
      <c r="CO339" s="11">
        <f t="shared" si="120"/>
        <v>1</v>
      </c>
      <c r="CP339" s="11">
        <f t="shared" si="121"/>
        <v>0</v>
      </c>
      <c r="CS339" s="8">
        <v>54</v>
      </c>
      <c r="CT339" s="8">
        <v>72</v>
      </c>
      <c r="CU339" s="8">
        <v>88</v>
      </c>
      <c r="CV339" s="8">
        <v>97</v>
      </c>
      <c r="CW339" s="8">
        <v>105</v>
      </c>
      <c r="CX339" s="8">
        <v>112</v>
      </c>
      <c r="CY339" s="8">
        <v>118</v>
      </c>
      <c r="CZ339" s="8">
        <v>124</v>
      </c>
      <c r="DA339" s="8">
        <v>130</v>
      </c>
      <c r="DB339" s="8">
        <v>136</v>
      </c>
      <c r="DC339" s="8">
        <v>142</v>
      </c>
      <c r="DD339" s="8">
        <v>149</v>
      </c>
      <c r="DE339" s="8">
        <v>155</v>
      </c>
      <c r="DF339" s="8">
        <v>161</v>
      </c>
      <c r="DG339" s="8">
        <v>164</v>
      </c>
      <c r="DH339" s="8">
        <v>166</v>
      </c>
      <c r="DI339" s="8">
        <v>167</v>
      </c>
      <c r="DJ339" s="8">
        <v>167</v>
      </c>
      <c r="DK339" s="8">
        <v>168</v>
      </c>
      <c r="DL339" s="8">
        <v>168</v>
      </c>
      <c r="DM339" s="8">
        <v>114</v>
      </c>
      <c r="DN339" s="6">
        <f>Tabela2[[#This Row],[1rok]]-Tabela2[[#This Row],[dlugosc_ur]]</f>
        <v>18</v>
      </c>
      <c r="DO339" s="14">
        <f>Tabela2[[#This Row],[2lata]]-Tabela2[[#This Row],[1rok]]</f>
        <v>16</v>
      </c>
      <c r="DP339" s="14">
        <f>Tabela2[[#This Row],[3lata]]-Tabela2[[#This Row],[2lata]]</f>
        <v>9</v>
      </c>
      <c r="DQ339" s="14">
        <f>Tabela2[[#This Row],[4lata]]-Tabela2[[#This Row],[3lata]]</f>
        <v>8</v>
      </c>
      <c r="DR339" s="14">
        <f>Tabela2[[#This Row],[5lat]]-Tabela2[[#This Row],[4lata]]</f>
        <v>7</v>
      </c>
      <c r="DS339" s="14">
        <f>Tabela2[[#This Row],[6lat]]-Tabela2[[#This Row],[5lat]]</f>
        <v>6</v>
      </c>
      <c r="DT339" s="14">
        <f>Tabela2[[#This Row],[7lat]]-Tabela2[[#This Row],[6lat]]</f>
        <v>6</v>
      </c>
      <c r="DU339" s="14">
        <f>Tabela2[[#This Row],[8lat]]-Tabela2[[#This Row],[7lat]]</f>
        <v>6</v>
      </c>
      <c r="DV339" s="14">
        <f>Tabela2[[#This Row],[9lat]]-Tabela2[[#This Row],[8lat]]</f>
        <v>6</v>
      </c>
      <c r="DW339" s="14">
        <f>Tabela2[[#This Row],[10lat]]-Tabela2[[#This Row],[9lat]]</f>
        <v>6</v>
      </c>
      <c r="DX339" s="14">
        <f>Tabela2[[#This Row],[11lat]]-Tabela2[[#This Row],[10lat]]</f>
        <v>7</v>
      </c>
      <c r="DY339" s="14">
        <f>Tabela2[[#This Row],[12lat]]-Tabela2[[#This Row],[11lat]]</f>
        <v>6</v>
      </c>
      <c r="DZ339" s="14">
        <f>Tabela2[[#This Row],[13lat]]-Tabela2[[#This Row],[12lat]]</f>
        <v>6</v>
      </c>
      <c r="EA339" s="14">
        <f>Tabela2[[#This Row],[14lat]]-Tabela2[[#This Row],[13lat]]</f>
        <v>3</v>
      </c>
      <c r="EB339" s="14">
        <f>Tabela2[[#This Row],[15lat]]-Tabela2[[#This Row],[14lat]]</f>
        <v>2</v>
      </c>
      <c r="EC339" s="14">
        <f>Tabela2[[#This Row],[16lat]]-Tabela2[[#This Row],[15lat]]</f>
        <v>1</v>
      </c>
      <c r="ED339" s="14">
        <f>Tabela2[[#This Row],[17 lat]]-Tabela2[[#This Row],[16lat]]</f>
        <v>0</v>
      </c>
      <c r="EE339" s="14">
        <f>Tabela2[[#This Row],[18lat]]-Tabela2[[#This Row],[17 lat]]</f>
        <v>1</v>
      </c>
      <c r="EF339" s="14">
        <f>Tabela2[[#This Row],[19lat]]-Tabela2[[#This Row],[18lat]]</f>
        <v>0</v>
      </c>
    </row>
    <row r="340" spans="1:136" x14ac:dyDescent="0.25">
      <c r="A340">
        <v>1463</v>
      </c>
      <c r="B340" s="1" t="s">
        <v>22</v>
      </c>
      <c r="C340">
        <v>53</v>
      </c>
      <c r="D340">
        <v>71</v>
      </c>
      <c r="E340">
        <v>86</v>
      </c>
      <c r="F340">
        <v>95</v>
      </c>
      <c r="G340">
        <v>103</v>
      </c>
      <c r="H340">
        <v>110</v>
      </c>
      <c r="I340">
        <v>116</v>
      </c>
      <c r="J340">
        <v>122</v>
      </c>
      <c r="K340">
        <v>127</v>
      </c>
      <c r="L340">
        <v>133</v>
      </c>
      <c r="M340">
        <v>140</v>
      </c>
      <c r="N340">
        <v>146</v>
      </c>
      <c r="O340">
        <v>152</v>
      </c>
      <c r="P340">
        <v>158</v>
      </c>
      <c r="Q340">
        <v>161</v>
      </c>
      <c r="R340">
        <v>163</v>
      </c>
      <c r="S340">
        <v>164</v>
      </c>
      <c r="T340">
        <v>164</v>
      </c>
      <c r="U340">
        <v>164</v>
      </c>
      <c r="V340">
        <v>165</v>
      </c>
      <c r="W340">
        <f>wzrost[[#This Row],[19lat]]-wzrost[[#This Row],[dlugosc_ur]]</f>
        <v>112</v>
      </c>
      <c r="X340">
        <f>wzrost[[#This Row],[19lat]]-wzrost[[#This Row],[15lat]]</f>
        <v>2</v>
      </c>
      <c r="Y340">
        <f>IF(wzrost[[#This Row],[1rok]]&lt;=5,IF(wzrost[[#This Row],[plec]]="ch",1,0),0)</f>
        <v>0</v>
      </c>
      <c r="Z340" s="1"/>
      <c r="AA340" s="1"/>
      <c r="AB340" s="1" t="e">
        <f>_xlfn.PERCENTILE.INC(wzrost[1rok],5)</f>
        <v>#NUM!</v>
      </c>
      <c r="BC340" s="6">
        <v>54</v>
      </c>
      <c r="BD340" s="6">
        <v>75</v>
      </c>
      <c r="BE340" s="6">
        <v>88</v>
      </c>
      <c r="BF340" s="6">
        <v>97</v>
      </c>
      <c r="BG340" s="6">
        <v>104</v>
      </c>
      <c r="BH340" s="6">
        <v>111</v>
      </c>
      <c r="BI340" s="6">
        <v>117</v>
      </c>
      <c r="BJ340" s="6">
        <v>123</v>
      </c>
      <c r="BK340" s="6">
        <v>129</v>
      </c>
      <c r="BL340" s="6">
        <v>134</v>
      </c>
      <c r="BM340" s="6">
        <v>139</v>
      </c>
      <c r="BN340" s="6">
        <v>145</v>
      </c>
      <c r="BO340" s="6">
        <v>151</v>
      </c>
      <c r="BP340" s="6">
        <v>158</v>
      </c>
      <c r="BQ340" s="6">
        <v>165</v>
      </c>
      <c r="BR340" s="6">
        <v>171</v>
      </c>
      <c r="BS340" s="6">
        <v>175</v>
      </c>
      <c r="BT340" s="6">
        <v>177</v>
      </c>
      <c r="BU340" s="6">
        <v>178</v>
      </c>
      <c r="BV340" s="6">
        <v>179</v>
      </c>
      <c r="BW340" s="7">
        <v>125</v>
      </c>
      <c r="BX340" s="11">
        <f t="shared" si="103"/>
        <v>21</v>
      </c>
      <c r="BY340" s="11">
        <f t="shared" si="104"/>
        <v>13</v>
      </c>
      <c r="BZ340" s="11">
        <f t="shared" si="105"/>
        <v>9</v>
      </c>
      <c r="CA340" s="11">
        <f t="shared" si="106"/>
        <v>7</v>
      </c>
      <c r="CB340" s="11">
        <f t="shared" si="107"/>
        <v>7</v>
      </c>
      <c r="CC340" s="11">
        <f t="shared" si="108"/>
        <v>6</v>
      </c>
      <c r="CD340" s="11">
        <f t="shared" si="109"/>
        <v>6</v>
      </c>
      <c r="CE340" s="11">
        <f t="shared" si="110"/>
        <v>6</v>
      </c>
      <c r="CF340" s="11">
        <f t="shared" si="111"/>
        <v>5</v>
      </c>
      <c r="CG340" s="11">
        <f t="shared" si="112"/>
        <v>5</v>
      </c>
      <c r="CH340" s="11">
        <f t="shared" si="113"/>
        <v>6</v>
      </c>
      <c r="CI340" s="11">
        <f t="shared" si="114"/>
        <v>6</v>
      </c>
      <c r="CJ340" s="11">
        <f t="shared" si="115"/>
        <v>7</v>
      </c>
      <c r="CK340" s="11">
        <f t="shared" si="116"/>
        <v>7</v>
      </c>
      <c r="CL340" s="11">
        <f t="shared" si="117"/>
        <v>6</v>
      </c>
      <c r="CM340" s="11">
        <f t="shared" si="118"/>
        <v>4</v>
      </c>
      <c r="CN340" s="11">
        <f t="shared" si="119"/>
        <v>2</v>
      </c>
      <c r="CO340" s="11">
        <f t="shared" si="120"/>
        <v>1</v>
      </c>
      <c r="CP340" s="11">
        <f t="shared" si="121"/>
        <v>1</v>
      </c>
      <c r="CS340" s="6">
        <v>54</v>
      </c>
      <c r="CT340" s="6">
        <v>72</v>
      </c>
      <c r="CU340" s="6">
        <v>88</v>
      </c>
      <c r="CV340" s="6">
        <v>98</v>
      </c>
      <c r="CW340" s="6">
        <v>106</v>
      </c>
      <c r="CX340" s="6">
        <v>112</v>
      </c>
      <c r="CY340" s="6">
        <v>118</v>
      </c>
      <c r="CZ340" s="6">
        <v>124</v>
      </c>
      <c r="DA340" s="6">
        <v>130</v>
      </c>
      <c r="DB340" s="6">
        <v>136</v>
      </c>
      <c r="DC340" s="6">
        <v>143</v>
      </c>
      <c r="DD340" s="6">
        <v>149</v>
      </c>
      <c r="DE340" s="6">
        <v>156</v>
      </c>
      <c r="DF340" s="6">
        <v>161</v>
      </c>
      <c r="DG340" s="6">
        <v>165</v>
      </c>
      <c r="DH340" s="6">
        <v>167</v>
      </c>
      <c r="DI340" s="6">
        <v>167</v>
      </c>
      <c r="DJ340" s="6">
        <v>168</v>
      </c>
      <c r="DK340" s="6">
        <v>168</v>
      </c>
      <c r="DL340" s="6">
        <v>168</v>
      </c>
      <c r="DM340" s="6">
        <v>114</v>
      </c>
      <c r="DN340" s="6">
        <f>Tabela2[[#This Row],[1rok]]-Tabela2[[#This Row],[dlugosc_ur]]</f>
        <v>18</v>
      </c>
      <c r="DO340" s="14">
        <f>Tabela2[[#This Row],[2lata]]-Tabela2[[#This Row],[1rok]]</f>
        <v>16</v>
      </c>
      <c r="DP340" s="14">
        <f>Tabela2[[#This Row],[3lata]]-Tabela2[[#This Row],[2lata]]</f>
        <v>10</v>
      </c>
      <c r="DQ340" s="14">
        <f>Tabela2[[#This Row],[4lata]]-Tabela2[[#This Row],[3lata]]</f>
        <v>8</v>
      </c>
      <c r="DR340" s="14">
        <f>Tabela2[[#This Row],[5lat]]-Tabela2[[#This Row],[4lata]]</f>
        <v>6</v>
      </c>
      <c r="DS340" s="14">
        <f>Tabela2[[#This Row],[6lat]]-Tabela2[[#This Row],[5lat]]</f>
        <v>6</v>
      </c>
      <c r="DT340" s="14">
        <f>Tabela2[[#This Row],[7lat]]-Tabela2[[#This Row],[6lat]]</f>
        <v>6</v>
      </c>
      <c r="DU340" s="14">
        <f>Tabela2[[#This Row],[8lat]]-Tabela2[[#This Row],[7lat]]</f>
        <v>6</v>
      </c>
      <c r="DV340" s="14">
        <f>Tabela2[[#This Row],[9lat]]-Tabela2[[#This Row],[8lat]]</f>
        <v>6</v>
      </c>
      <c r="DW340" s="14">
        <f>Tabela2[[#This Row],[10lat]]-Tabela2[[#This Row],[9lat]]</f>
        <v>7</v>
      </c>
      <c r="DX340" s="14">
        <f>Tabela2[[#This Row],[11lat]]-Tabela2[[#This Row],[10lat]]</f>
        <v>6</v>
      </c>
      <c r="DY340" s="14">
        <f>Tabela2[[#This Row],[12lat]]-Tabela2[[#This Row],[11lat]]</f>
        <v>7</v>
      </c>
      <c r="DZ340" s="14">
        <f>Tabela2[[#This Row],[13lat]]-Tabela2[[#This Row],[12lat]]</f>
        <v>5</v>
      </c>
      <c r="EA340" s="14">
        <f>Tabela2[[#This Row],[14lat]]-Tabela2[[#This Row],[13lat]]</f>
        <v>4</v>
      </c>
      <c r="EB340" s="14">
        <f>Tabela2[[#This Row],[15lat]]-Tabela2[[#This Row],[14lat]]</f>
        <v>2</v>
      </c>
      <c r="EC340" s="14">
        <f>Tabela2[[#This Row],[16lat]]-Tabela2[[#This Row],[15lat]]</f>
        <v>0</v>
      </c>
      <c r="ED340" s="14">
        <f>Tabela2[[#This Row],[17 lat]]-Tabela2[[#This Row],[16lat]]</f>
        <v>1</v>
      </c>
      <c r="EE340" s="14">
        <f>Tabela2[[#This Row],[18lat]]-Tabela2[[#This Row],[17 lat]]</f>
        <v>0</v>
      </c>
      <c r="EF340" s="14">
        <f>Tabela2[[#This Row],[19lat]]-Tabela2[[#This Row],[18lat]]</f>
        <v>0</v>
      </c>
    </row>
    <row r="341" spans="1:136" x14ac:dyDescent="0.25">
      <c r="A341">
        <v>1467</v>
      </c>
      <c r="B341" s="1" t="s">
        <v>22</v>
      </c>
      <c r="C341">
        <v>56</v>
      </c>
      <c r="D341">
        <v>73</v>
      </c>
      <c r="E341">
        <v>88</v>
      </c>
      <c r="F341">
        <v>98</v>
      </c>
      <c r="G341">
        <v>106</v>
      </c>
      <c r="H341">
        <v>113</v>
      </c>
      <c r="I341">
        <v>119</v>
      </c>
      <c r="J341">
        <v>125</v>
      </c>
      <c r="K341">
        <v>131</v>
      </c>
      <c r="L341">
        <v>137</v>
      </c>
      <c r="M341">
        <v>143</v>
      </c>
      <c r="N341">
        <v>150</v>
      </c>
      <c r="O341">
        <v>156</v>
      </c>
      <c r="P341">
        <v>161</v>
      </c>
      <c r="Q341">
        <v>165</v>
      </c>
      <c r="R341">
        <v>167</v>
      </c>
      <c r="S341">
        <v>168</v>
      </c>
      <c r="T341">
        <v>168</v>
      </c>
      <c r="U341">
        <v>168</v>
      </c>
      <c r="V341">
        <v>168</v>
      </c>
      <c r="W341">
        <f>wzrost[[#This Row],[19lat]]-wzrost[[#This Row],[dlugosc_ur]]</f>
        <v>112</v>
      </c>
      <c r="X341">
        <f>wzrost[[#This Row],[19lat]]-wzrost[[#This Row],[15lat]]</f>
        <v>1</v>
      </c>
      <c r="Y341">
        <f>IF(wzrost[[#This Row],[1rok]]&lt;=5,IF(wzrost[[#This Row],[plec]]="ch",1,0),0)</f>
        <v>0</v>
      </c>
      <c r="Z341" s="1"/>
      <c r="AA341" s="1"/>
      <c r="AB341" s="1" t="e">
        <f>_xlfn.PERCENTILE.INC(wzrost[1rok],5)</f>
        <v>#NUM!</v>
      </c>
      <c r="BC341" s="8">
        <v>54</v>
      </c>
      <c r="BD341" s="8">
        <v>75</v>
      </c>
      <c r="BE341" s="8">
        <v>88</v>
      </c>
      <c r="BF341" s="8">
        <v>97</v>
      </c>
      <c r="BG341" s="8">
        <v>104</v>
      </c>
      <c r="BH341" s="8">
        <v>111</v>
      </c>
      <c r="BI341" s="8">
        <v>117</v>
      </c>
      <c r="BJ341" s="8">
        <v>123</v>
      </c>
      <c r="BK341" s="8">
        <v>129</v>
      </c>
      <c r="BL341" s="8">
        <v>134</v>
      </c>
      <c r="BM341" s="8">
        <v>139</v>
      </c>
      <c r="BN341" s="8">
        <v>145</v>
      </c>
      <c r="BO341" s="8">
        <v>151</v>
      </c>
      <c r="BP341" s="8">
        <v>158</v>
      </c>
      <c r="BQ341" s="8">
        <v>165</v>
      </c>
      <c r="BR341" s="8">
        <v>171</v>
      </c>
      <c r="BS341" s="8">
        <v>175</v>
      </c>
      <c r="BT341" s="8">
        <v>177</v>
      </c>
      <c r="BU341" s="8">
        <v>178</v>
      </c>
      <c r="BV341" s="8">
        <v>179</v>
      </c>
      <c r="BW341" s="9">
        <v>125</v>
      </c>
      <c r="BX341" s="11">
        <f t="shared" si="103"/>
        <v>21</v>
      </c>
      <c r="BY341" s="11">
        <f t="shared" si="104"/>
        <v>13</v>
      </c>
      <c r="BZ341" s="11">
        <f t="shared" si="105"/>
        <v>9</v>
      </c>
      <c r="CA341" s="11">
        <f t="shared" si="106"/>
        <v>7</v>
      </c>
      <c r="CB341" s="11">
        <f t="shared" si="107"/>
        <v>7</v>
      </c>
      <c r="CC341" s="11">
        <f t="shared" si="108"/>
        <v>6</v>
      </c>
      <c r="CD341" s="11">
        <f t="shared" si="109"/>
        <v>6</v>
      </c>
      <c r="CE341" s="11">
        <f t="shared" si="110"/>
        <v>6</v>
      </c>
      <c r="CF341" s="11">
        <f t="shared" si="111"/>
        <v>5</v>
      </c>
      <c r="CG341" s="11">
        <f t="shared" si="112"/>
        <v>5</v>
      </c>
      <c r="CH341" s="11">
        <f t="shared" si="113"/>
        <v>6</v>
      </c>
      <c r="CI341" s="11">
        <f t="shared" si="114"/>
        <v>6</v>
      </c>
      <c r="CJ341" s="11">
        <f t="shared" si="115"/>
        <v>7</v>
      </c>
      <c r="CK341" s="11">
        <f t="shared" si="116"/>
        <v>7</v>
      </c>
      <c r="CL341" s="11">
        <f t="shared" si="117"/>
        <v>6</v>
      </c>
      <c r="CM341" s="11">
        <f t="shared" si="118"/>
        <v>4</v>
      </c>
      <c r="CN341" s="11">
        <f t="shared" si="119"/>
        <v>2</v>
      </c>
      <c r="CO341" s="11">
        <f t="shared" si="120"/>
        <v>1</v>
      </c>
      <c r="CP341" s="11">
        <f t="shared" si="121"/>
        <v>1</v>
      </c>
      <c r="CS341" s="8">
        <v>54</v>
      </c>
      <c r="CT341" s="8">
        <v>72</v>
      </c>
      <c r="CU341" s="8">
        <v>88</v>
      </c>
      <c r="CV341" s="8">
        <v>97</v>
      </c>
      <c r="CW341" s="8">
        <v>105</v>
      </c>
      <c r="CX341" s="8">
        <v>112</v>
      </c>
      <c r="CY341" s="8">
        <v>118</v>
      </c>
      <c r="CZ341" s="8">
        <v>124</v>
      </c>
      <c r="DA341" s="8">
        <v>130</v>
      </c>
      <c r="DB341" s="8">
        <v>136</v>
      </c>
      <c r="DC341" s="8">
        <v>142</v>
      </c>
      <c r="DD341" s="8">
        <v>149</v>
      </c>
      <c r="DE341" s="8">
        <v>155</v>
      </c>
      <c r="DF341" s="8">
        <v>161</v>
      </c>
      <c r="DG341" s="8">
        <v>164</v>
      </c>
      <c r="DH341" s="8">
        <v>166</v>
      </c>
      <c r="DI341" s="8">
        <v>167</v>
      </c>
      <c r="DJ341" s="8">
        <v>167</v>
      </c>
      <c r="DK341" s="8">
        <v>167</v>
      </c>
      <c r="DL341" s="8">
        <v>168</v>
      </c>
      <c r="DM341" s="8">
        <v>114</v>
      </c>
      <c r="DN341" s="6">
        <f>Tabela2[[#This Row],[1rok]]-Tabela2[[#This Row],[dlugosc_ur]]</f>
        <v>18</v>
      </c>
      <c r="DO341" s="14">
        <f>Tabela2[[#This Row],[2lata]]-Tabela2[[#This Row],[1rok]]</f>
        <v>16</v>
      </c>
      <c r="DP341" s="14">
        <f>Tabela2[[#This Row],[3lata]]-Tabela2[[#This Row],[2lata]]</f>
        <v>9</v>
      </c>
      <c r="DQ341" s="14">
        <f>Tabela2[[#This Row],[4lata]]-Tabela2[[#This Row],[3lata]]</f>
        <v>8</v>
      </c>
      <c r="DR341" s="14">
        <f>Tabela2[[#This Row],[5lat]]-Tabela2[[#This Row],[4lata]]</f>
        <v>7</v>
      </c>
      <c r="DS341" s="14">
        <f>Tabela2[[#This Row],[6lat]]-Tabela2[[#This Row],[5lat]]</f>
        <v>6</v>
      </c>
      <c r="DT341" s="14">
        <f>Tabela2[[#This Row],[7lat]]-Tabela2[[#This Row],[6lat]]</f>
        <v>6</v>
      </c>
      <c r="DU341" s="14">
        <f>Tabela2[[#This Row],[8lat]]-Tabela2[[#This Row],[7lat]]</f>
        <v>6</v>
      </c>
      <c r="DV341" s="14">
        <f>Tabela2[[#This Row],[9lat]]-Tabela2[[#This Row],[8lat]]</f>
        <v>6</v>
      </c>
      <c r="DW341" s="14">
        <f>Tabela2[[#This Row],[10lat]]-Tabela2[[#This Row],[9lat]]</f>
        <v>6</v>
      </c>
      <c r="DX341" s="14">
        <f>Tabela2[[#This Row],[11lat]]-Tabela2[[#This Row],[10lat]]</f>
        <v>7</v>
      </c>
      <c r="DY341" s="14">
        <f>Tabela2[[#This Row],[12lat]]-Tabela2[[#This Row],[11lat]]</f>
        <v>6</v>
      </c>
      <c r="DZ341" s="14">
        <f>Tabela2[[#This Row],[13lat]]-Tabela2[[#This Row],[12lat]]</f>
        <v>6</v>
      </c>
      <c r="EA341" s="14">
        <f>Tabela2[[#This Row],[14lat]]-Tabela2[[#This Row],[13lat]]</f>
        <v>3</v>
      </c>
      <c r="EB341" s="14">
        <f>Tabela2[[#This Row],[15lat]]-Tabela2[[#This Row],[14lat]]</f>
        <v>2</v>
      </c>
      <c r="EC341" s="14">
        <f>Tabela2[[#This Row],[16lat]]-Tabela2[[#This Row],[15lat]]</f>
        <v>1</v>
      </c>
      <c r="ED341" s="14">
        <f>Tabela2[[#This Row],[17 lat]]-Tabela2[[#This Row],[16lat]]</f>
        <v>0</v>
      </c>
      <c r="EE341" s="14">
        <f>Tabela2[[#This Row],[18lat]]-Tabela2[[#This Row],[17 lat]]</f>
        <v>0</v>
      </c>
      <c r="EF341" s="14">
        <f>Tabela2[[#This Row],[19lat]]-Tabela2[[#This Row],[18lat]]</f>
        <v>1</v>
      </c>
    </row>
    <row r="342" spans="1:136" x14ac:dyDescent="0.25">
      <c r="A342">
        <v>1476</v>
      </c>
      <c r="B342" s="1" t="s">
        <v>22</v>
      </c>
      <c r="C342">
        <v>47</v>
      </c>
      <c r="D342">
        <v>66</v>
      </c>
      <c r="E342">
        <v>84</v>
      </c>
      <c r="F342">
        <v>93</v>
      </c>
      <c r="G342">
        <v>100</v>
      </c>
      <c r="H342">
        <v>106</v>
      </c>
      <c r="I342">
        <v>112</v>
      </c>
      <c r="J342">
        <v>117</v>
      </c>
      <c r="K342">
        <v>123</v>
      </c>
      <c r="L342">
        <v>128</v>
      </c>
      <c r="M342">
        <v>134</v>
      </c>
      <c r="N342">
        <v>140</v>
      </c>
      <c r="O342">
        <v>147</v>
      </c>
      <c r="P342">
        <v>152</v>
      </c>
      <c r="Q342">
        <v>155</v>
      </c>
      <c r="R342">
        <v>157</v>
      </c>
      <c r="S342">
        <v>158</v>
      </c>
      <c r="T342">
        <v>159</v>
      </c>
      <c r="U342">
        <v>159</v>
      </c>
      <c r="V342">
        <v>159</v>
      </c>
      <c r="W342">
        <f>wzrost[[#This Row],[19lat]]-wzrost[[#This Row],[dlugosc_ur]]</f>
        <v>112</v>
      </c>
      <c r="X342">
        <f>wzrost[[#This Row],[19lat]]-wzrost[[#This Row],[15lat]]</f>
        <v>2</v>
      </c>
      <c r="Y342">
        <f>IF(wzrost[[#This Row],[1rok]]&lt;=5,IF(wzrost[[#This Row],[plec]]="ch",1,0),0)</f>
        <v>0</v>
      </c>
      <c r="Z342" s="1"/>
      <c r="AA342" s="1"/>
      <c r="AB342" s="1" t="e">
        <f>_xlfn.PERCENTILE.INC(wzrost[1rok],5)</f>
        <v>#NUM!</v>
      </c>
      <c r="BC342" s="6">
        <v>54</v>
      </c>
      <c r="BD342" s="6">
        <v>76</v>
      </c>
      <c r="BE342" s="6">
        <v>88</v>
      </c>
      <c r="BF342" s="6">
        <v>98</v>
      </c>
      <c r="BG342" s="6">
        <v>105</v>
      </c>
      <c r="BH342" s="6">
        <v>112</v>
      </c>
      <c r="BI342" s="6">
        <v>118</v>
      </c>
      <c r="BJ342" s="6">
        <v>124</v>
      </c>
      <c r="BK342" s="6">
        <v>129</v>
      </c>
      <c r="BL342" s="6">
        <v>135</v>
      </c>
      <c r="BM342" s="6">
        <v>140</v>
      </c>
      <c r="BN342" s="6">
        <v>145</v>
      </c>
      <c r="BO342" s="6">
        <v>151</v>
      </c>
      <c r="BP342" s="6">
        <v>158</v>
      </c>
      <c r="BQ342" s="6">
        <v>166</v>
      </c>
      <c r="BR342" s="6">
        <v>172</v>
      </c>
      <c r="BS342" s="6">
        <v>176</v>
      </c>
      <c r="BT342" s="6">
        <v>178</v>
      </c>
      <c r="BU342" s="6">
        <v>179</v>
      </c>
      <c r="BV342" s="6">
        <v>179</v>
      </c>
      <c r="BW342" s="7">
        <v>125</v>
      </c>
      <c r="BX342" s="11">
        <f t="shared" si="103"/>
        <v>22</v>
      </c>
      <c r="BY342" s="11">
        <f t="shared" si="104"/>
        <v>12</v>
      </c>
      <c r="BZ342" s="11">
        <f t="shared" si="105"/>
        <v>10</v>
      </c>
      <c r="CA342" s="11">
        <f t="shared" si="106"/>
        <v>7</v>
      </c>
      <c r="CB342" s="11">
        <f t="shared" si="107"/>
        <v>7</v>
      </c>
      <c r="CC342" s="11">
        <f t="shared" si="108"/>
        <v>6</v>
      </c>
      <c r="CD342" s="11">
        <f t="shared" si="109"/>
        <v>6</v>
      </c>
      <c r="CE342" s="11">
        <f t="shared" si="110"/>
        <v>5</v>
      </c>
      <c r="CF342" s="11">
        <f t="shared" si="111"/>
        <v>6</v>
      </c>
      <c r="CG342" s="11">
        <f t="shared" si="112"/>
        <v>5</v>
      </c>
      <c r="CH342" s="11">
        <f t="shared" si="113"/>
        <v>5</v>
      </c>
      <c r="CI342" s="11">
        <f t="shared" si="114"/>
        <v>6</v>
      </c>
      <c r="CJ342" s="11">
        <f t="shared" si="115"/>
        <v>7</v>
      </c>
      <c r="CK342" s="11">
        <f t="shared" si="116"/>
        <v>8</v>
      </c>
      <c r="CL342" s="11">
        <f t="shared" si="117"/>
        <v>6</v>
      </c>
      <c r="CM342" s="11">
        <f t="shared" si="118"/>
        <v>4</v>
      </c>
      <c r="CN342" s="11">
        <f t="shared" si="119"/>
        <v>2</v>
      </c>
      <c r="CO342" s="11">
        <f t="shared" si="120"/>
        <v>1</v>
      </c>
      <c r="CP342" s="11">
        <f t="shared" si="121"/>
        <v>0</v>
      </c>
      <c r="CS342" s="6">
        <v>57</v>
      </c>
      <c r="CT342" s="6">
        <v>74</v>
      </c>
      <c r="CU342" s="6">
        <v>90</v>
      </c>
      <c r="CV342" s="6">
        <v>100</v>
      </c>
      <c r="CW342" s="6">
        <v>108</v>
      </c>
      <c r="CX342" s="6">
        <v>115</v>
      </c>
      <c r="CY342" s="6">
        <v>121</v>
      </c>
      <c r="CZ342" s="6">
        <v>127</v>
      </c>
      <c r="DA342" s="6">
        <v>134</v>
      </c>
      <c r="DB342" s="6">
        <v>140</v>
      </c>
      <c r="DC342" s="6">
        <v>147</v>
      </c>
      <c r="DD342" s="6">
        <v>153</v>
      </c>
      <c r="DE342" s="6">
        <v>160</v>
      </c>
      <c r="DF342" s="6">
        <v>165</v>
      </c>
      <c r="DG342" s="6">
        <v>169</v>
      </c>
      <c r="DH342" s="6">
        <v>170</v>
      </c>
      <c r="DI342" s="6">
        <v>171</v>
      </c>
      <c r="DJ342" s="6">
        <v>171</v>
      </c>
      <c r="DK342" s="6">
        <v>171</v>
      </c>
      <c r="DL342" s="6">
        <v>171</v>
      </c>
      <c r="DM342" s="6">
        <v>114</v>
      </c>
      <c r="DN342" s="6">
        <f>Tabela2[[#This Row],[1rok]]-Tabela2[[#This Row],[dlugosc_ur]]</f>
        <v>17</v>
      </c>
      <c r="DO342" s="14">
        <f>Tabela2[[#This Row],[2lata]]-Tabela2[[#This Row],[1rok]]</f>
        <v>16</v>
      </c>
      <c r="DP342" s="14">
        <f>Tabela2[[#This Row],[3lata]]-Tabela2[[#This Row],[2lata]]</f>
        <v>10</v>
      </c>
      <c r="DQ342" s="14">
        <f>Tabela2[[#This Row],[4lata]]-Tabela2[[#This Row],[3lata]]</f>
        <v>8</v>
      </c>
      <c r="DR342" s="14">
        <f>Tabela2[[#This Row],[5lat]]-Tabela2[[#This Row],[4lata]]</f>
        <v>7</v>
      </c>
      <c r="DS342" s="14">
        <f>Tabela2[[#This Row],[6lat]]-Tabela2[[#This Row],[5lat]]</f>
        <v>6</v>
      </c>
      <c r="DT342" s="14">
        <f>Tabela2[[#This Row],[7lat]]-Tabela2[[#This Row],[6lat]]</f>
        <v>6</v>
      </c>
      <c r="DU342" s="14">
        <f>Tabela2[[#This Row],[8lat]]-Tabela2[[#This Row],[7lat]]</f>
        <v>7</v>
      </c>
      <c r="DV342" s="14">
        <f>Tabela2[[#This Row],[9lat]]-Tabela2[[#This Row],[8lat]]</f>
        <v>6</v>
      </c>
      <c r="DW342" s="14">
        <f>Tabela2[[#This Row],[10lat]]-Tabela2[[#This Row],[9lat]]</f>
        <v>7</v>
      </c>
      <c r="DX342" s="14">
        <f>Tabela2[[#This Row],[11lat]]-Tabela2[[#This Row],[10lat]]</f>
        <v>6</v>
      </c>
      <c r="DY342" s="14">
        <f>Tabela2[[#This Row],[12lat]]-Tabela2[[#This Row],[11lat]]</f>
        <v>7</v>
      </c>
      <c r="DZ342" s="14">
        <f>Tabela2[[#This Row],[13lat]]-Tabela2[[#This Row],[12lat]]</f>
        <v>5</v>
      </c>
      <c r="EA342" s="14">
        <f>Tabela2[[#This Row],[14lat]]-Tabela2[[#This Row],[13lat]]</f>
        <v>4</v>
      </c>
      <c r="EB342" s="14">
        <f>Tabela2[[#This Row],[15lat]]-Tabela2[[#This Row],[14lat]]</f>
        <v>1</v>
      </c>
      <c r="EC342" s="14">
        <f>Tabela2[[#This Row],[16lat]]-Tabela2[[#This Row],[15lat]]</f>
        <v>1</v>
      </c>
      <c r="ED342" s="14">
        <f>Tabela2[[#This Row],[17 lat]]-Tabela2[[#This Row],[16lat]]</f>
        <v>0</v>
      </c>
      <c r="EE342" s="14">
        <f>Tabela2[[#This Row],[18lat]]-Tabela2[[#This Row],[17 lat]]</f>
        <v>0</v>
      </c>
      <c r="EF342" s="14">
        <f>Tabela2[[#This Row],[19lat]]-Tabela2[[#This Row],[18lat]]</f>
        <v>0</v>
      </c>
    </row>
    <row r="343" spans="1:136" x14ac:dyDescent="0.25">
      <c r="A343">
        <v>1481</v>
      </c>
      <c r="B343" s="1" t="s">
        <v>22</v>
      </c>
      <c r="C343">
        <v>57</v>
      </c>
      <c r="D343">
        <v>74</v>
      </c>
      <c r="E343">
        <v>89</v>
      </c>
      <c r="F343">
        <v>98</v>
      </c>
      <c r="G343">
        <v>106</v>
      </c>
      <c r="H343">
        <v>113</v>
      </c>
      <c r="I343">
        <v>119</v>
      </c>
      <c r="J343">
        <v>125</v>
      </c>
      <c r="K343">
        <v>131</v>
      </c>
      <c r="L343">
        <v>137</v>
      </c>
      <c r="M343">
        <v>144</v>
      </c>
      <c r="N343">
        <v>150</v>
      </c>
      <c r="O343">
        <v>157</v>
      </c>
      <c r="P343">
        <v>162</v>
      </c>
      <c r="Q343">
        <v>165</v>
      </c>
      <c r="R343">
        <v>167</v>
      </c>
      <c r="S343">
        <v>168</v>
      </c>
      <c r="T343">
        <v>169</v>
      </c>
      <c r="U343">
        <v>169</v>
      </c>
      <c r="V343">
        <v>169</v>
      </c>
      <c r="W343">
        <f>wzrost[[#This Row],[19lat]]-wzrost[[#This Row],[dlugosc_ur]]</f>
        <v>112</v>
      </c>
      <c r="X343">
        <f>wzrost[[#This Row],[19lat]]-wzrost[[#This Row],[15lat]]</f>
        <v>2</v>
      </c>
      <c r="Y343">
        <f>IF(wzrost[[#This Row],[1rok]]&lt;=5,IF(wzrost[[#This Row],[plec]]="ch",1,0),0)</f>
        <v>0</v>
      </c>
      <c r="Z343" s="1"/>
      <c r="AA343" s="1"/>
      <c r="AB343" s="1" t="e">
        <f>_xlfn.PERCENTILE.INC(wzrost[1rok],5)</f>
        <v>#NUM!</v>
      </c>
      <c r="BC343" s="8">
        <v>57</v>
      </c>
      <c r="BD343" s="8">
        <v>78</v>
      </c>
      <c r="BE343" s="8">
        <v>90</v>
      </c>
      <c r="BF343" s="8">
        <v>99</v>
      </c>
      <c r="BG343" s="8">
        <v>107</v>
      </c>
      <c r="BH343" s="8">
        <v>114</v>
      </c>
      <c r="BI343" s="8">
        <v>121</v>
      </c>
      <c r="BJ343" s="8">
        <v>126</v>
      </c>
      <c r="BK343" s="8">
        <v>131</v>
      </c>
      <c r="BL343" s="8">
        <v>137</v>
      </c>
      <c r="BM343" s="8">
        <v>142</v>
      </c>
      <c r="BN343" s="8">
        <v>148</v>
      </c>
      <c r="BO343" s="8">
        <v>154</v>
      </c>
      <c r="BP343" s="8">
        <v>161</v>
      </c>
      <c r="BQ343" s="8">
        <v>169</v>
      </c>
      <c r="BR343" s="8">
        <v>175</v>
      </c>
      <c r="BS343" s="8">
        <v>179</v>
      </c>
      <c r="BT343" s="8">
        <v>181</v>
      </c>
      <c r="BU343" s="8">
        <v>182</v>
      </c>
      <c r="BV343" s="8">
        <v>182</v>
      </c>
      <c r="BW343" s="9">
        <v>125</v>
      </c>
      <c r="BX343" s="11">
        <f t="shared" si="103"/>
        <v>21</v>
      </c>
      <c r="BY343" s="11">
        <f t="shared" si="104"/>
        <v>12</v>
      </c>
      <c r="BZ343" s="11">
        <f t="shared" si="105"/>
        <v>9</v>
      </c>
      <c r="CA343" s="11">
        <f t="shared" si="106"/>
        <v>8</v>
      </c>
      <c r="CB343" s="11">
        <f t="shared" si="107"/>
        <v>7</v>
      </c>
      <c r="CC343" s="11">
        <f t="shared" si="108"/>
        <v>7</v>
      </c>
      <c r="CD343" s="11">
        <f t="shared" si="109"/>
        <v>5</v>
      </c>
      <c r="CE343" s="11">
        <f t="shared" si="110"/>
        <v>5</v>
      </c>
      <c r="CF343" s="11">
        <f t="shared" si="111"/>
        <v>6</v>
      </c>
      <c r="CG343" s="11">
        <f t="shared" si="112"/>
        <v>5</v>
      </c>
      <c r="CH343" s="11">
        <f t="shared" si="113"/>
        <v>6</v>
      </c>
      <c r="CI343" s="11">
        <f t="shared" si="114"/>
        <v>6</v>
      </c>
      <c r="CJ343" s="11">
        <f t="shared" si="115"/>
        <v>7</v>
      </c>
      <c r="CK343" s="11">
        <f t="shared" si="116"/>
        <v>8</v>
      </c>
      <c r="CL343" s="11">
        <f t="shared" si="117"/>
        <v>6</v>
      </c>
      <c r="CM343" s="11">
        <f t="shared" si="118"/>
        <v>4</v>
      </c>
      <c r="CN343" s="11">
        <f t="shared" si="119"/>
        <v>2</v>
      </c>
      <c r="CO343" s="11">
        <f t="shared" si="120"/>
        <v>1</v>
      </c>
      <c r="CP343" s="11">
        <f t="shared" si="121"/>
        <v>0</v>
      </c>
      <c r="CS343" s="8">
        <v>47</v>
      </c>
      <c r="CT343" s="8">
        <v>66</v>
      </c>
      <c r="CU343" s="8">
        <v>84</v>
      </c>
      <c r="CV343" s="8">
        <v>93</v>
      </c>
      <c r="CW343" s="8">
        <v>101</v>
      </c>
      <c r="CX343" s="8">
        <v>107</v>
      </c>
      <c r="CY343" s="8">
        <v>113</v>
      </c>
      <c r="CZ343" s="8">
        <v>118</v>
      </c>
      <c r="DA343" s="8">
        <v>124</v>
      </c>
      <c r="DB343" s="8">
        <v>130</v>
      </c>
      <c r="DC343" s="8">
        <v>136</v>
      </c>
      <c r="DD343" s="8">
        <v>142</v>
      </c>
      <c r="DE343" s="8">
        <v>148</v>
      </c>
      <c r="DF343" s="8">
        <v>154</v>
      </c>
      <c r="DG343" s="8">
        <v>157</v>
      </c>
      <c r="DH343" s="8">
        <v>159</v>
      </c>
      <c r="DI343" s="8">
        <v>160</v>
      </c>
      <c r="DJ343" s="8">
        <v>160</v>
      </c>
      <c r="DK343" s="8">
        <v>161</v>
      </c>
      <c r="DL343" s="8">
        <v>161</v>
      </c>
      <c r="DM343" s="8">
        <v>114</v>
      </c>
      <c r="DN343" s="6">
        <f>Tabela2[[#This Row],[1rok]]-Tabela2[[#This Row],[dlugosc_ur]]</f>
        <v>19</v>
      </c>
      <c r="DO343" s="14">
        <f>Tabela2[[#This Row],[2lata]]-Tabela2[[#This Row],[1rok]]</f>
        <v>18</v>
      </c>
      <c r="DP343" s="14">
        <f>Tabela2[[#This Row],[3lata]]-Tabela2[[#This Row],[2lata]]</f>
        <v>9</v>
      </c>
      <c r="DQ343" s="14">
        <f>Tabela2[[#This Row],[4lata]]-Tabela2[[#This Row],[3lata]]</f>
        <v>8</v>
      </c>
      <c r="DR343" s="14">
        <f>Tabela2[[#This Row],[5lat]]-Tabela2[[#This Row],[4lata]]</f>
        <v>6</v>
      </c>
      <c r="DS343" s="14">
        <f>Tabela2[[#This Row],[6lat]]-Tabela2[[#This Row],[5lat]]</f>
        <v>6</v>
      </c>
      <c r="DT343" s="14">
        <f>Tabela2[[#This Row],[7lat]]-Tabela2[[#This Row],[6lat]]</f>
        <v>5</v>
      </c>
      <c r="DU343" s="14">
        <f>Tabela2[[#This Row],[8lat]]-Tabela2[[#This Row],[7lat]]</f>
        <v>6</v>
      </c>
      <c r="DV343" s="14">
        <f>Tabela2[[#This Row],[9lat]]-Tabela2[[#This Row],[8lat]]</f>
        <v>6</v>
      </c>
      <c r="DW343" s="14">
        <f>Tabela2[[#This Row],[10lat]]-Tabela2[[#This Row],[9lat]]</f>
        <v>6</v>
      </c>
      <c r="DX343" s="14">
        <f>Tabela2[[#This Row],[11lat]]-Tabela2[[#This Row],[10lat]]</f>
        <v>6</v>
      </c>
      <c r="DY343" s="14">
        <f>Tabela2[[#This Row],[12lat]]-Tabela2[[#This Row],[11lat]]</f>
        <v>6</v>
      </c>
      <c r="DZ343" s="14">
        <f>Tabela2[[#This Row],[13lat]]-Tabela2[[#This Row],[12lat]]</f>
        <v>6</v>
      </c>
      <c r="EA343" s="14">
        <f>Tabela2[[#This Row],[14lat]]-Tabela2[[#This Row],[13lat]]</f>
        <v>3</v>
      </c>
      <c r="EB343" s="14">
        <f>Tabela2[[#This Row],[15lat]]-Tabela2[[#This Row],[14lat]]</f>
        <v>2</v>
      </c>
      <c r="EC343" s="14">
        <f>Tabela2[[#This Row],[16lat]]-Tabela2[[#This Row],[15lat]]</f>
        <v>1</v>
      </c>
      <c r="ED343" s="14">
        <f>Tabela2[[#This Row],[17 lat]]-Tabela2[[#This Row],[16lat]]</f>
        <v>0</v>
      </c>
      <c r="EE343" s="14">
        <f>Tabela2[[#This Row],[18lat]]-Tabela2[[#This Row],[17 lat]]</f>
        <v>1</v>
      </c>
      <c r="EF343" s="14">
        <f>Tabela2[[#This Row],[19lat]]-Tabela2[[#This Row],[18lat]]</f>
        <v>0</v>
      </c>
    </row>
    <row r="344" spans="1:136" x14ac:dyDescent="0.25">
      <c r="A344">
        <v>1491</v>
      </c>
      <c r="B344" s="1" t="s">
        <v>22</v>
      </c>
      <c r="C344">
        <v>56</v>
      </c>
      <c r="D344">
        <v>73</v>
      </c>
      <c r="E344">
        <v>88</v>
      </c>
      <c r="F344">
        <v>98</v>
      </c>
      <c r="G344">
        <v>106</v>
      </c>
      <c r="H344">
        <v>113</v>
      </c>
      <c r="I344">
        <v>119</v>
      </c>
      <c r="J344">
        <v>124</v>
      </c>
      <c r="K344">
        <v>130</v>
      </c>
      <c r="L344">
        <v>137</v>
      </c>
      <c r="M344">
        <v>143</v>
      </c>
      <c r="N344">
        <v>149</v>
      </c>
      <c r="O344">
        <v>156</v>
      </c>
      <c r="P344">
        <v>161</v>
      </c>
      <c r="Q344">
        <v>165</v>
      </c>
      <c r="R344">
        <v>167</v>
      </c>
      <c r="S344">
        <v>168</v>
      </c>
      <c r="T344">
        <v>168</v>
      </c>
      <c r="U344">
        <v>168</v>
      </c>
      <c r="V344">
        <v>168</v>
      </c>
      <c r="W344">
        <f>wzrost[[#This Row],[19lat]]-wzrost[[#This Row],[dlugosc_ur]]</f>
        <v>112</v>
      </c>
      <c r="X344">
        <f>wzrost[[#This Row],[19lat]]-wzrost[[#This Row],[15lat]]</f>
        <v>1</v>
      </c>
      <c r="Y344">
        <f>IF(wzrost[[#This Row],[1rok]]&lt;=5,IF(wzrost[[#This Row],[plec]]="ch",1,0),0)</f>
        <v>0</v>
      </c>
      <c r="Z344" s="1"/>
      <c r="AA344" s="1"/>
      <c r="AB344" s="1" t="e">
        <f>_xlfn.PERCENTILE.INC(wzrost[1rok],5)</f>
        <v>#NUM!</v>
      </c>
      <c r="BC344" s="6">
        <v>59</v>
      </c>
      <c r="BD344" s="6">
        <v>79</v>
      </c>
      <c r="BE344" s="6">
        <v>90</v>
      </c>
      <c r="BF344" s="6">
        <v>100</v>
      </c>
      <c r="BG344" s="6">
        <v>108</v>
      </c>
      <c r="BH344" s="6">
        <v>115</v>
      </c>
      <c r="BI344" s="6">
        <v>121</v>
      </c>
      <c r="BJ344" s="6">
        <v>127</v>
      </c>
      <c r="BK344" s="6">
        <v>133</v>
      </c>
      <c r="BL344" s="6">
        <v>139</v>
      </c>
      <c r="BM344" s="6">
        <v>145</v>
      </c>
      <c r="BN344" s="6">
        <v>150</v>
      </c>
      <c r="BO344" s="6">
        <v>157</v>
      </c>
      <c r="BP344" s="6">
        <v>164</v>
      </c>
      <c r="BQ344" s="6">
        <v>171</v>
      </c>
      <c r="BR344" s="6">
        <v>177</v>
      </c>
      <c r="BS344" s="6">
        <v>181</v>
      </c>
      <c r="BT344" s="6">
        <v>183</v>
      </c>
      <c r="BU344" s="6">
        <v>184</v>
      </c>
      <c r="BV344" s="6">
        <v>184</v>
      </c>
      <c r="BW344" s="7">
        <v>125</v>
      </c>
      <c r="BX344" s="11">
        <f t="shared" si="103"/>
        <v>20</v>
      </c>
      <c r="BY344" s="11">
        <f t="shared" si="104"/>
        <v>11</v>
      </c>
      <c r="BZ344" s="11">
        <f t="shared" si="105"/>
        <v>10</v>
      </c>
      <c r="CA344" s="11">
        <f t="shared" si="106"/>
        <v>8</v>
      </c>
      <c r="CB344" s="11">
        <f t="shared" si="107"/>
        <v>7</v>
      </c>
      <c r="CC344" s="11">
        <f t="shared" si="108"/>
        <v>6</v>
      </c>
      <c r="CD344" s="11">
        <f t="shared" si="109"/>
        <v>6</v>
      </c>
      <c r="CE344" s="11">
        <f t="shared" si="110"/>
        <v>6</v>
      </c>
      <c r="CF344" s="11">
        <f t="shared" si="111"/>
        <v>6</v>
      </c>
      <c r="CG344" s="11">
        <f t="shared" si="112"/>
        <v>6</v>
      </c>
      <c r="CH344" s="11">
        <f t="shared" si="113"/>
        <v>5</v>
      </c>
      <c r="CI344" s="11">
        <f t="shared" si="114"/>
        <v>7</v>
      </c>
      <c r="CJ344" s="11">
        <f t="shared" si="115"/>
        <v>7</v>
      </c>
      <c r="CK344" s="11">
        <f t="shared" si="116"/>
        <v>7</v>
      </c>
      <c r="CL344" s="11">
        <f t="shared" si="117"/>
        <v>6</v>
      </c>
      <c r="CM344" s="11">
        <f t="shared" si="118"/>
        <v>4</v>
      </c>
      <c r="CN344" s="11">
        <f t="shared" si="119"/>
        <v>2</v>
      </c>
      <c r="CO344" s="11">
        <f t="shared" si="120"/>
        <v>1</v>
      </c>
      <c r="CP344" s="11">
        <f t="shared" si="121"/>
        <v>0</v>
      </c>
      <c r="CS344" s="6">
        <v>54</v>
      </c>
      <c r="CT344" s="6">
        <v>72</v>
      </c>
      <c r="CU344" s="6">
        <v>88</v>
      </c>
      <c r="CV344" s="6">
        <v>98</v>
      </c>
      <c r="CW344" s="6">
        <v>106</v>
      </c>
      <c r="CX344" s="6">
        <v>113</v>
      </c>
      <c r="CY344" s="6">
        <v>119</v>
      </c>
      <c r="CZ344" s="6">
        <v>125</v>
      </c>
      <c r="DA344" s="6">
        <v>131</v>
      </c>
      <c r="DB344" s="6">
        <v>137</v>
      </c>
      <c r="DC344" s="6">
        <v>143</v>
      </c>
      <c r="DD344" s="6">
        <v>150</v>
      </c>
      <c r="DE344" s="6">
        <v>156</v>
      </c>
      <c r="DF344" s="6">
        <v>161</v>
      </c>
      <c r="DG344" s="6">
        <v>165</v>
      </c>
      <c r="DH344" s="6">
        <v>167</v>
      </c>
      <c r="DI344" s="6">
        <v>168</v>
      </c>
      <c r="DJ344" s="6">
        <v>168</v>
      </c>
      <c r="DK344" s="6">
        <v>168</v>
      </c>
      <c r="DL344" s="6">
        <v>168</v>
      </c>
      <c r="DM344" s="6">
        <v>114</v>
      </c>
      <c r="DN344" s="6">
        <f>Tabela2[[#This Row],[1rok]]-Tabela2[[#This Row],[dlugosc_ur]]</f>
        <v>18</v>
      </c>
      <c r="DO344" s="14">
        <f>Tabela2[[#This Row],[2lata]]-Tabela2[[#This Row],[1rok]]</f>
        <v>16</v>
      </c>
      <c r="DP344" s="14">
        <f>Tabela2[[#This Row],[3lata]]-Tabela2[[#This Row],[2lata]]</f>
        <v>10</v>
      </c>
      <c r="DQ344" s="14">
        <f>Tabela2[[#This Row],[4lata]]-Tabela2[[#This Row],[3lata]]</f>
        <v>8</v>
      </c>
      <c r="DR344" s="14">
        <f>Tabela2[[#This Row],[5lat]]-Tabela2[[#This Row],[4lata]]</f>
        <v>7</v>
      </c>
      <c r="DS344" s="14">
        <f>Tabela2[[#This Row],[6lat]]-Tabela2[[#This Row],[5lat]]</f>
        <v>6</v>
      </c>
      <c r="DT344" s="14">
        <f>Tabela2[[#This Row],[7lat]]-Tabela2[[#This Row],[6lat]]</f>
        <v>6</v>
      </c>
      <c r="DU344" s="14">
        <f>Tabela2[[#This Row],[8lat]]-Tabela2[[#This Row],[7lat]]</f>
        <v>6</v>
      </c>
      <c r="DV344" s="14">
        <f>Tabela2[[#This Row],[9lat]]-Tabela2[[#This Row],[8lat]]</f>
        <v>6</v>
      </c>
      <c r="DW344" s="14">
        <f>Tabela2[[#This Row],[10lat]]-Tabela2[[#This Row],[9lat]]</f>
        <v>6</v>
      </c>
      <c r="DX344" s="14">
        <f>Tabela2[[#This Row],[11lat]]-Tabela2[[#This Row],[10lat]]</f>
        <v>7</v>
      </c>
      <c r="DY344" s="14">
        <f>Tabela2[[#This Row],[12lat]]-Tabela2[[#This Row],[11lat]]</f>
        <v>6</v>
      </c>
      <c r="DZ344" s="14">
        <f>Tabela2[[#This Row],[13lat]]-Tabela2[[#This Row],[12lat]]</f>
        <v>5</v>
      </c>
      <c r="EA344" s="14">
        <f>Tabela2[[#This Row],[14lat]]-Tabela2[[#This Row],[13lat]]</f>
        <v>4</v>
      </c>
      <c r="EB344" s="14">
        <f>Tabela2[[#This Row],[15lat]]-Tabela2[[#This Row],[14lat]]</f>
        <v>2</v>
      </c>
      <c r="EC344" s="14">
        <f>Tabela2[[#This Row],[16lat]]-Tabela2[[#This Row],[15lat]]</f>
        <v>1</v>
      </c>
      <c r="ED344" s="14">
        <f>Tabela2[[#This Row],[17 lat]]-Tabela2[[#This Row],[16lat]]</f>
        <v>0</v>
      </c>
      <c r="EE344" s="14">
        <f>Tabela2[[#This Row],[18lat]]-Tabela2[[#This Row],[17 lat]]</f>
        <v>0</v>
      </c>
      <c r="EF344" s="14">
        <f>Tabela2[[#This Row],[19lat]]-Tabela2[[#This Row],[18lat]]</f>
        <v>0</v>
      </c>
    </row>
    <row r="345" spans="1:136" x14ac:dyDescent="0.25">
      <c r="A345">
        <v>1516</v>
      </c>
      <c r="B345" s="1" t="s">
        <v>22</v>
      </c>
      <c r="C345">
        <v>56</v>
      </c>
      <c r="D345">
        <v>73</v>
      </c>
      <c r="E345">
        <v>88</v>
      </c>
      <c r="F345">
        <v>98</v>
      </c>
      <c r="G345">
        <v>105</v>
      </c>
      <c r="H345">
        <v>112</v>
      </c>
      <c r="I345">
        <v>118</v>
      </c>
      <c r="J345">
        <v>124</v>
      </c>
      <c r="K345">
        <v>130</v>
      </c>
      <c r="L345">
        <v>136</v>
      </c>
      <c r="M345">
        <v>143</v>
      </c>
      <c r="N345">
        <v>149</v>
      </c>
      <c r="O345">
        <v>156</v>
      </c>
      <c r="P345">
        <v>161</v>
      </c>
      <c r="Q345">
        <v>164</v>
      </c>
      <c r="R345">
        <v>166</v>
      </c>
      <c r="S345">
        <v>167</v>
      </c>
      <c r="T345">
        <v>168</v>
      </c>
      <c r="U345">
        <v>168</v>
      </c>
      <c r="V345">
        <v>168</v>
      </c>
      <c r="W345">
        <f>wzrost[[#This Row],[19lat]]-wzrost[[#This Row],[dlugosc_ur]]</f>
        <v>112</v>
      </c>
      <c r="X345">
        <f>wzrost[[#This Row],[19lat]]-wzrost[[#This Row],[15lat]]</f>
        <v>2</v>
      </c>
      <c r="Y345">
        <f>IF(wzrost[[#This Row],[1rok]]&lt;=5,IF(wzrost[[#This Row],[plec]]="ch",1,0),0)</f>
        <v>0</v>
      </c>
      <c r="Z345" s="1"/>
      <c r="AA345" s="1"/>
      <c r="AB345" s="1" t="e">
        <f>_xlfn.PERCENTILE.INC(wzrost[1rok],5)</f>
        <v>#NUM!</v>
      </c>
      <c r="BC345" s="8">
        <v>59</v>
      </c>
      <c r="BD345" s="8">
        <v>79</v>
      </c>
      <c r="BE345" s="8">
        <v>90</v>
      </c>
      <c r="BF345" s="8">
        <v>100</v>
      </c>
      <c r="BG345" s="8">
        <v>107</v>
      </c>
      <c r="BH345" s="8">
        <v>114</v>
      </c>
      <c r="BI345" s="8">
        <v>121</v>
      </c>
      <c r="BJ345" s="8">
        <v>127</v>
      </c>
      <c r="BK345" s="8">
        <v>133</v>
      </c>
      <c r="BL345" s="8">
        <v>138</v>
      </c>
      <c r="BM345" s="8">
        <v>144</v>
      </c>
      <c r="BN345" s="8">
        <v>150</v>
      </c>
      <c r="BO345" s="8">
        <v>156</v>
      </c>
      <c r="BP345" s="8">
        <v>163</v>
      </c>
      <c r="BQ345" s="8">
        <v>171</v>
      </c>
      <c r="BR345" s="8">
        <v>177</v>
      </c>
      <c r="BS345" s="8">
        <v>181</v>
      </c>
      <c r="BT345" s="8">
        <v>183</v>
      </c>
      <c r="BU345" s="8">
        <v>184</v>
      </c>
      <c r="BV345" s="8">
        <v>184</v>
      </c>
      <c r="BW345" s="9">
        <v>125</v>
      </c>
      <c r="BX345" s="11">
        <f t="shared" si="103"/>
        <v>20</v>
      </c>
      <c r="BY345" s="11">
        <f t="shared" si="104"/>
        <v>11</v>
      </c>
      <c r="BZ345" s="11">
        <f t="shared" si="105"/>
        <v>10</v>
      </c>
      <c r="CA345" s="11">
        <f t="shared" si="106"/>
        <v>7</v>
      </c>
      <c r="CB345" s="11">
        <f t="shared" si="107"/>
        <v>7</v>
      </c>
      <c r="CC345" s="11">
        <f t="shared" si="108"/>
        <v>7</v>
      </c>
      <c r="CD345" s="11">
        <f t="shared" si="109"/>
        <v>6</v>
      </c>
      <c r="CE345" s="11">
        <f t="shared" si="110"/>
        <v>6</v>
      </c>
      <c r="CF345" s="11">
        <f t="shared" si="111"/>
        <v>5</v>
      </c>
      <c r="CG345" s="11">
        <f t="shared" si="112"/>
        <v>6</v>
      </c>
      <c r="CH345" s="11">
        <f t="shared" si="113"/>
        <v>6</v>
      </c>
      <c r="CI345" s="11">
        <f t="shared" si="114"/>
        <v>6</v>
      </c>
      <c r="CJ345" s="11">
        <f t="shared" si="115"/>
        <v>7</v>
      </c>
      <c r="CK345" s="11">
        <f t="shared" si="116"/>
        <v>8</v>
      </c>
      <c r="CL345" s="11">
        <f t="shared" si="117"/>
        <v>6</v>
      </c>
      <c r="CM345" s="11">
        <f t="shared" si="118"/>
        <v>4</v>
      </c>
      <c r="CN345" s="11">
        <f t="shared" si="119"/>
        <v>2</v>
      </c>
      <c r="CO345" s="11">
        <f t="shared" si="120"/>
        <v>1</v>
      </c>
      <c r="CP345" s="11">
        <f t="shared" si="121"/>
        <v>0</v>
      </c>
      <c r="CS345" s="8">
        <v>54</v>
      </c>
      <c r="CT345" s="8">
        <v>73</v>
      </c>
      <c r="CU345" s="8">
        <v>88</v>
      </c>
      <c r="CV345" s="8">
        <v>97</v>
      </c>
      <c r="CW345" s="8">
        <v>105</v>
      </c>
      <c r="CX345" s="8">
        <v>112</v>
      </c>
      <c r="CY345" s="8">
        <v>118</v>
      </c>
      <c r="CZ345" s="8">
        <v>124</v>
      </c>
      <c r="DA345" s="8">
        <v>130</v>
      </c>
      <c r="DB345" s="8">
        <v>136</v>
      </c>
      <c r="DC345" s="8">
        <v>142</v>
      </c>
      <c r="DD345" s="8">
        <v>149</v>
      </c>
      <c r="DE345" s="8">
        <v>155</v>
      </c>
      <c r="DF345" s="8">
        <v>161</v>
      </c>
      <c r="DG345" s="8">
        <v>164</v>
      </c>
      <c r="DH345" s="8">
        <v>166</v>
      </c>
      <c r="DI345" s="8">
        <v>167</v>
      </c>
      <c r="DJ345" s="8">
        <v>167</v>
      </c>
      <c r="DK345" s="8">
        <v>168</v>
      </c>
      <c r="DL345" s="8">
        <v>168</v>
      </c>
      <c r="DM345" s="8">
        <v>114</v>
      </c>
      <c r="DN345" s="6">
        <f>Tabela2[[#This Row],[1rok]]-Tabela2[[#This Row],[dlugosc_ur]]</f>
        <v>19</v>
      </c>
      <c r="DO345" s="14">
        <f>Tabela2[[#This Row],[2lata]]-Tabela2[[#This Row],[1rok]]</f>
        <v>15</v>
      </c>
      <c r="DP345" s="14">
        <f>Tabela2[[#This Row],[3lata]]-Tabela2[[#This Row],[2lata]]</f>
        <v>9</v>
      </c>
      <c r="DQ345" s="14">
        <f>Tabela2[[#This Row],[4lata]]-Tabela2[[#This Row],[3lata]]</f>
        <v>8</v>
      </c>
      <c r="DR345" s="14">
        <f>Tabela2[[#This Row],[5lat]]-Tabela2[[#This Row],[4lata]]</f>
        <v>7</v>
      </c>
      <c r="DS345" s="14">
        <f>Tabela2[[#This Row],[6lat]]-Tabela2[[#This Row],[5lat]]</f>
        <v>6</v>
      </c>
      <c r="DT345" s="14">
        <f>Tabela2[[#This Row],[7lat]]-Tabela2[[#This Row],[6lat]]</f>
        <v>6</v>
      </c>
      <c r="DU345" s="14">
        <f>Tabela2[[#This Row],[8lat]]-Tabela2[[#This Row],[7lat]]</f>
        <v>6</v>
      </c>
      <c r="DV345" s="14">
        <f>Tabela2[[#This Row],[9lat]]-Tabela2[[#This Row],[8lat]]</f>
        <v>6</v>
      </c>
      <c r="DW345" s="14">
        <f>Tabela2[[#This Row],[10lat]]-Tabela2[[#This Row],[9lat]]</f>
        <v>6</v>
      </c>
      <c r="DX345" s="14">
        <f>Tabela2[[#This Row],[11lat]]-Tabela2[[#This Row],[10lat]]</f>
        <v>7</v>
      </c>
      <c r="DY345" s="14">
        <f>Tabela2[[#This Row],[12lat]]-Tabela2[[#This Row],[11lat]]</f>
        <v>6</v>
      </c>
      <c r="DZ345" s="14">
        <f>Tabela2[[#This Row],[13lat]]-Tabela2[[#This Row],[12lat]]</f>
        <v>6</v>
      </c>
      <c r="EA345" s="14">
        <f>Tabela2[[#This Row],[14lat]]-Tabela2[[#This Row],[13lat]]</f>
        <v>3</v>
      </c>
      <c r="EB345" s="14">
        <f>Tabela2[[#This Row],[15lat]]-Tabela2[[#This Row],[14lat]]</f>
        <v>2</v>
      </c>
      <c r="EC345" s="14">
        <f>Tabela2[[#This Row],[16lat]]-Tabela2[[#This Row],[15lat]]</f>
        <v>1</v>
      </c>
      <c r="ED345" s="14">
        <f>Tabela2[[#This Row],[17 lat]]-Tabela2[[#This Row],[16lat]]</f>
        <v>0</v>
      </c>
      <c r="EE345" s="14">
        <f>Tabela2[[#This Row],[18lat]]-Tabela2[[#This Row],[17 lat]]</f>
        <v>1</v>
      </c>
      <c r="EF345" s="14">
        <f>Tabela2[[#This Row],[19lat]]-Tabela2[[#This Row],[18lat]]</f>
        <v>0</v>
      </c>
    </row>
    <row r="346" spans="1:136" x14ac:dyDescent="0.25">
      <c r="A346">
        <v>1524</v>
      </c>
      <c r="B346" s="1" t="s">
        <v>22</v>
      </c>
      <c r="C346">
        <v>53</v>
      </c>
      <c r="D346">
        <v>71</v>
      </c>
      <c r="E346">
        <v>86</v>
      </c>
      <c r="F346">
        <v>96</v>
      </c>
      <c r="G346">
        <v>103</v>
      </c>
      <c r="H346">
        <v>110</v>
      </c>
      <c r="I346">
        <v>116</v>
      </c>
      <c r="J346">
        <v>122</v>
      </c>
      <c r="K346">
        <v>128</v>
      </c>
      <c r="L346">
        <v>134</v>
      </c>
      <c r="M346">
        <v>140</v>
      </c>
      <c r="N346">
        <v>146</v>
      </c>
      <c r="O346">
        <v>153</v>
      </c>
      <c r="P346">
        <v>158</v>
      </c>
      <c r="Q346">
        <v>161</v>
      </c>
      <c r="R346">
        <v>163</v>
      </c>
      <c r="S346">
        <v>164</v>
      </c>
      <c r="T346">
        <v>164</v>
      </c>
      <c r="U346">
        <v>165</v>
      </c>
      <c r="V346">
        <v>165</v>
      </c>
      <c r="W346">
        <f>wzrost[[#This Row],[19lat]]-wzrost[[#This Row],[dlugosc_ur]]</f>
        <v>112</v>
      </c>
      <c r="X346">
        <f>wzrost[[#This Row],[19lat]]-wzrost[[#This Row],[15lat]]</f>
        <v>2</v>
      </c>
      <c r="Y346">
        <f>IF(wzrost[[#This Row],[1rok]]&lt;=5,IF(wzrost[[#This Row],[plec]]="ch",1,0),0)</f>
        <v>0</v>
      </c>
      <c r="Z346" s="1"/>
      <c r="AA346" s="1"/>
      <c r="AB346" s="1" t="e">
        <f>_xlfn.PERCENTILE.INC(wzrost[1rok],5)</f>
        <v>#NUM!</v>
      </c>
      <c r="BC346" s="6">
        <v>57</v>
      </c>
      <c r="BD346" s="6">
        <v>78</v>
      </c>
      <c r="BE346" s="6">
        <v>90</v>
      </c>
      <c r="BF346" s="6">
        <v>99</v>
      </c>
      <c r="BG346" s="6">
        <v>107</v>
      </c>
      <c r="BH346" s="6">
        <v>113</v>
      </c>
      <c r="BI346" s="6">
        <v>120</v>
      </c>
      <c r="BJ346" s="6">
        <v>126</v>
      </c>
      <c r="BK346" s="6">
        <v>131</v>
      </c>
      <c r="BL346" s="6">
        <v>137</v>
      </c>
      <c r="BM346" s="6">
        <v>142</v>
      </c>
      <c r="BN346" s="6">
        <v>148</v>
      </c>
      <c r="BO346" s="6">
        <v>154</v>
      </c>
      <c r="BP346" s="6">
        <v>161</v>
      </c>
      <c r="BQ346" s="6">
        <v>169</v>
      </c>
      <c r="BR346" s="6">
        <v>175</v>
      </c>
      <c r="BS346" s="6">
        <v>179</v>
      </c>
      <c r="BT346" s="6">
        <v>181</v>
      </c>
      <c r="BU346" s="6">
        <v>182</v>
      </c>
      <c r="BV346" s="6">
        <v>182</v>
      </c>
      <c r="BW346" s="7">
        <v>125</v>
      </c>
      <c r="BX346" s="11">
        <f t="shared" si="103"/>
        <v>21</v>
      </c>
      <c r="BY346" s="11">
        <f t="shared" si="104"/>
        <v>12</v>
      </c>
      <c r="BZ346" s="11">
        <f t="shared" si="105"/>
        <v>9</v>
      </c>
      <c r="CA346" s="11">
        <f t="shared" si="106"/>
        <v>8</v>
      </c>
      <c r="CB346" s="11">
        <f t="shared" si="107"/>
        <v>6</v>
      </c>
      <c r="CC346" s="11">
        <f t="shared" si="108"/>
        <v>7</v>
      </c>
      <c r="CD346" s="11">
        <f t="shared" si="109"/>
        <v>6</v>
      </c>
      <c r="CE346" s="11">
        <f t="shared" si="110"/>
        <v>5</v>
      </c>
      <c r="CF346" s="11">
        <f t="shared" si="111"/>
        <v>6</v>
      </c>
      <c r="CG346" s="11">
        <f t="shared" si="112"/>
        <v>5</v>
      </c>
      <c r="CH346" s="11">
        <f t="shared" si="113"/>
        <v>6</v>
      </c>
      <c r="CI346" s="11">
        <f t="shared" si="114"/>
        <v>6</v>
      </c>
      <c r="CJ346" s="11">
        <f t="shared" si="115"/>
        <v>7</v>
      </c>
      <c r="CK346" s="11">
        <f t="shared" si="116"/>
        <v>8</v>
      </c>
      <c r="CL346" s="11">
        <f t="shared" si="117"/>
        <v>6</v>
      </c>
      <c r="CM346" s="11">
        <f t="shared" si="118"/>
        <v>4</v>
      </c>
      <c r="CN346" s="11">
        <f t="shared" si="119"/>
        <v>2</v>
      </c>
      <c r="CO346" s="11">
        <f t="shared" si="120"/>
        <v>1</v>
      </c>
      <c r="CP346" s="11">
        <f t="shared" si="121"/>
        <v>0</v>
      </c>
      <c r="CS346" s="6">
        <v>54</v>
      </c>
      <c r="CT346" s="6">
        <v>72</v>
      </c>
      <c r="CU346" s="6">
        <v>88</v>
      </c>
      <c r="CV346" s="6">
        <v>97</v>
      </c>
      <c r="CW346" s="6">
        <v>105</v>
      </c>
      <c r="CX346" s="6">
        <v>112</v>
      </c>
      <c r="CY346" s="6">
        <v>118</v>
      </c>
      <c r="CZ346" s="6">
        <v>124</v>
      </c>
      <c r="DA346" s="6">
        <v>130</v>
      </c>
      <c r="DB346" s="6">
        <v>136</v>
      </c>
      <c r="DC346" s="6">
        <v>142</v>
      </c>
      <c r="DD346" s="6">
        <v>149</v>
      </c>
      <c r="DE346" s="6">
        <v>155</v>
      </c>
      <c r="DF346" s="6">
        <v>161</v>
      </c>
      <c r="DG346" s="6">
        <v>164</v>
      </c>
      <c r="DH346" s="6">
        <v>166</v>
      </c>
      <c r="DI346" s="6">
        <v>167</v>
      </c>
      <c r="DJ346" s="6">
        <v>167</v>
      </c>
      <c r="DK346" s="6">
        <v>168</v>
      </c>
      <c r="DL346" s="6">
        <v>168</v>
      </c>
      <c r="DM346" s="6">
        <v>114</v>
      </c>
      <c r="DN346" s="6">
        <f>Tabela2[[#This Row],[1rok]]-Tabela2[[#This Row],[dlugosc_ur]]</f>
        <v>18</v>
      </c>
      <c r="DO346" s="14">
        <f>Tabela2[[#This Row],[2lata]]-Tabela2[[#This Row],[1rok]]</f>
        <v>16</v>
      </c>
      <c r="DP346" s="14">
        <f>Tabela2[[#This Row],[3lata]]-Tabela2[[#This Row],[2lata]]</f>
        <v>9</v>
      </c>
      <c r="DQ346" s="14">
        <f>Tabela2[[#This Row],[4lata]]-Tabela2[[#This Row],[3lata]]</f>
        <v>8</v>
      </c>
      <c r="DR346" s="14">
        <f>Tabela2[[#This Row],[5lat]]-Tabela2[[#This Row],[4lata]]</f>
        <v>7</v>
      </c>
      <c r="DS346" s="14">
        <f>Tabela2[[#This Row],[6lat]]-Tabela2[[#This Row],[5lat]]</f>
        <v>6</v>
      </c>
      <c r="DT346" s="14">
        <f>Tabela2[[#This Row],[7lat]]-Tabela2[[#This Row],[6lat]]</f>
        <v>6</v>
      </c>
      <c r="DU346" s="14">
        <f>Tabela2[[#This Row],[8lat]]-Tabela2[[#This Row],[7lat]]</f>
        <v>6</v>
      </c>
      <c r="DV346" s="14">
        <f>Tabela2[[#This Row],[9lat]]-Tabela2[[#This Row],[8lat]]</f>
        <v>6</v>
      </c>
      <c r="DW346" s="14">
        <f>Tabela2[[#This Row],[10lat]]-Tabela2[[#This Row],[9lat]]</f>
        <v>6</v>
      </c>
      <c r="DX346" s="14">
        <f>Tabela2[[#This Row],[11lat]]-Tabela2[[#This Row],[10lat]]</f>
        <v>7</v>
      </c>
      <c r="DY346" s="14">
        <f>Tabela2[[#This Row],[12lat]]-Tabela2[[#This Row],[11lat]]</f>
        <v>6</v>
      </c>
      <c r="DZ346" s="14">
        <f>Tabela2[[#This Row],[13lat]]-Tabela2[[#This Row],[12lat]]</f>
        <v>6</v>
      </c>
      <c r="EA346" s="14">
        <f>Tabela2[[#This Row],[14lat]]-Tabela2[[#This Row],[13lat]]</f>
        <v>3</v>
      </c>
      <c r="EB346" s="14">
        <f>Tabela2[[#This Row],[15lat]]-Tabela2[[#This Row],[14lat]]</f>
        <v>2</v>
      </c>
      <c r="EC346" s="14">
        <f>Tabela2[[#This Row],[16lat]]-Tabela2[[#This Row],[15lat]]</f>
        <v>1</v>
      </c>
      <c r="ED346" s="14">
        <f>Tabela2[[#This Row],[17 lat]]-Tabela2[[#This Row],[16lat]]</f>
        <v>0</v>
      </c>
      <c r="EE346" s="14">
        <f>Tabela2[[#This Row],[18lat]]-Tabela2[[#This Row],[17 lat]]</f>
        <v>1</v>
      </c>
      <c r="EF346" s="14">
        <f>Tabela2[[#This Row],[19lat]]-Tabela2[[#This Row],[18lat]]</f>
        <v>0</v>
      </c>
    </row>
    <row r="347" spans="1:136" x14ac:dyDescent="0.25">
      <c r="A347">
        <v>1526</v>
      </c>
      <c r="B347" s="1" t="s">
        <v>22</v>
      </c>
      <c r="C347">
        <v>48</v>
      </c>
      <c r="D347">
        <v>67</v>
      </c>
      <c r="E347">
        <v>84</v>
      </c>
      <c r="F347">
        <v>93</v>
      </c>
      <c r="G347">
        <v>100</v>
      </c>
      <c r="H347">
        <v>107</v>
      </c>
      <c r="I347">
        <v>112</v>
      </c>
      <c r="J347">
        <v>118</v>
      </c>
      <c r="K347">
        <v>123</v>
      </c>
      <c r="L347">
        <v>129</v>
      </c>
      <c r="M347">
        <v>135</v>
      </c>
      <c r="N347">
        <v>141</v>
      </c>
      <c r="O347">
        <v>147</v>
      </c>
      <c r="P347">
        <v>152</v>
      </c>
      <c r="Q347">
        <v>156</v>
      </c>
      <c r="R347">
        <v>158</v>
      </c>
      <c r="S347">
        <v>159</v>
      </c>
      <c r="T347">
        <v>159</v>
      </c>
      <c r="U347">
        <v>159</v>
      </c>
      <c r="V347">
        <v>160</v>
      </c>
      <c r="W347">
        <f>wzrost[[#This Row],[19lat]]-wzrost[[#This Row],[dlugosc_ur]]</f>
        <v>112</v>
      </c>
      <c r="X347">
        <f>wzrost[[#This Row],[19lat]]-wzrost[[#This Row],[15lat]]</f>
        <v>2</v>
      </c>
      <c r="Y347">
        <f>IF(wzrost[[#This Row],[1rok]]&lt;=5,IF(wzrost[[#This Row],[plec]]="ch",1,0),0)</f>
        <v>0</v>
      </c>
      <c r="Z347" s="1"/>
      <c r="AA347" s="1"/>
      <c r="AB347" s="1" t="e">
        <f>_xlfn.PERCENTILE.INC(wzrost[1rok],5)</f>
        <v>#NUM!</v>
      </c>
      <c r="BC347" s="8">
        <v>59</v>
      </c>
      <c r="BD347" s="8">
        <v>79</v>
      </c>
      <c r="BE347" s="8">
        <v>90</v>
      </c>
      <c r="BF347" s="8">
        <v>100</v>
      </c>
      <c r="BG347" s="8">
        <v>108</v>
      </c>
      <c r="BH347" s="8">
        <v>115</v>
      </c>
      <c r="BI347" s="8">
        <v>121</v>
      </c>
      <c r="BJ347" s="8">
        <v>127</v>
      </c>
      <c r="BK347" s="8">
        <v>133</v>
      </c>
      <c r="BL347" s="8">
        <v>139</v>
      </c>
      <c r="BM347" s="8">
        <v>145</v>
      </c>
      <c r="BN347" s="8">
        <v>150</v>
      </c>
      <c r="BO347" s="8">
        <v>157</v>
      </c>
      <c r="BP347" s="8">
        <v>164</v>
      </c>
      <c r="BQ347" s="8">
        <v>171</v>
      </c>
      <c r="BR347" s="8">
        <v>177</v>
      </c>
      <c r="BS347" s="8">
        <v>181</v>
      </c>
      <c r="BT347" s="8">
        <v>183</v>
      </c>
      <c r="BU347" s="8">
        <v>184</v>
      </c>
      <c r="BV347" s="8">
        <v>184</v>
      </c>
      <c r="BW347" s="9">
        <v>125</v>
      </c>
      <c r="BX347" s="11">
        <f t="shared" si="103"/>
        <v>20</v>
      </c>
      <c r="BY347" s="11">
        <f t="shared" si="104"/>
        <v>11</v>
      </c>
      <c r="BZ347" s="11">
        <f t="shared" si="105"/>
        <v>10</v>
      </c>
      <c r="CA347" s="11">
        <f t="shared" si="106"/>
        <v>8</v>
      </c>
      <c r="CB347" s="11">
        <f t="shared" si="107"/>
        <v>7</v>
      </c>
      <c r="CC347" s="11">
        <f t="shared" si="108"/>
        <v>6</v>
      </c>
      <c r="CD347" s="11">
        <f t="shared" si="109"/>
        <v>6</v>
      </c>
      <c r="CE347" s="11">
        <f t="shared" si="110"/>
        <v>6</v>
      </c>
      <c r="CF347" s="11">
        <f t="shared" si="111"/>
        <v>6</v>
      </c>
      <c r="CG347" s="11">
        <f t="shared" si="112"/>
        <v>6</v>
      </c>
      <c r="CH347" s="11">
        <f t="shared" si="113"/>
        <v>5</v>
      </c>
      <c r="CI347" s="11">
        <f t="shared" si="114"/>
        <v>7</v>
      </c>
      <c r="CJ347" s="11">
        <f t="shared" si="115"/>
        <v>7</v>
      </c>
      <c r="CK347" s="11">
        <f t="shared" si="116"/>
        <v>7</v>
      </c>
      <c r="CL347" s="11">
        <f t="shared" si="117"/>
        <v>6</v>
      </c>
      <c r="CM347" s="11">
        <f t="shared" si="118"/>
        <v>4</v>
      </c>
      <c r="CN347" s="11">
        <f t="shared" si="119"/>
        <v>2</v>
      </c>
      <c r="CO347" s="11">
        <f t="shared" si="120"/>
        <v>1</v>
      </c>
      <c r="CP347" s="11">
        <f t="shared" si="121"/>
        <v>0</v>
      </c>
      <c r="CS347" s="8">
        <v>54</v>
      </c>
      <c r="CT347" s="8">
        <v>72</v>
      </c>
      <c r="CU347" s="8">
        <v>88</v>
      </c>
      <c r="CV347" s="8">
        <v>98</v>
      </c>
      <c r="CW347" s="8">
        <v>106</v>
      </c>
      <c r="CX347" s="8">
        <v>112</v>
      </c>
      <c r="CY347" s="8">
        <v>118</v>
      </c>
      <c r="CZ347" s="8">
        <v>124</v>
      </c>
      <c r="DA347" s="8">
        <v>130</v>
      </c>
      <c r="DB347" s="8">
        <v>136</v>
      </c>
      <c r="DC347" s="8">
        <v>143</v>
      </c>
      <c r="DD347" s="8">
        <v>149</v>
      </c>
      <c r="DE347" s="8">
        <v>156</v>
      </c>
      <c r="DF347" s="8">
        <v>161</v>
      </c>
      <c r="DG347" s="8">
        <v>165</v>
      </c>
      <c r="DH347" s="8">
        <v>167</v>
      </c>
      <c r="DI347" s="8">
        <v>167</v>
      </c>
      <c r="DJ347" s="8">
        <v>168</v>
      </c>
      <c r="DK347" s="8">
        <v>168</v>
      </c>
      <c r="DL347" s="8">
        <v>168</v>
      </c>
      <c r="DM347" s="8">
        <v>114</v>
      </c>
      <c r="DN347" s="6">
        <f>Tabela2[[#This Row],[1rok]]-Tabela2[[#This Row],[dlugosc_ur]]</f>
        <v>18</v>
      </c>
      <c r="DO347" s="14">
        <f>Tabela2[[#This Row],[2lata]]-Tabela2[[#This Row],[1rok]]</f>
        <v>16</v>
      </c>
      <c r="DP347" s="14">
        <f>Tabela2[[#This Row],[3lata]]-Tabela2[[#This Row],[2lata]]</f>
        <v>10</v>
      </c>
      <c r="DQ347" s="14">
        <f>Tabela2[[#This Row],[4lata]]-Tabela2[[#This Row],[3lata]]</f>
        <v>8</v>
      </c>
      <c r="DR347" s="14">
        <f>Tabela2[[#This Row],[5lat]]-Tabela2[[#This Row],[4lata]]</f>
        <v>6</v>
      </c>
      <c r="DS347" s="14">
        <f>Tabela2[[#This Row],[6lat]]-Tabela2[[#This Row],[5lat]]</f>
        <v>6</v>
      </c>
      <c r="DT347" s="14">
        <f>Tabela2[[#This Row],[7lat]]-Tabela2[[#This Row],[6lat]]</f>
        <v>6</v>
      </c>
      <c r="DU347" s="14">
        <f>Tabela2[[#This Row],[8lat]]-Tabela2[[#This Row],[7lat]]</f>
        <v>6</v>
      </c>
      <c r="DV347" s="14">
        <f>Tabela2[[#This Row],[9lat]]-Tabela2[[#This Row],[8lat]]</f>
        <v>6</v>
      </c>
      <c r="DW347" s="14">
        <f>Tabela2[[#This Row],[10lat]]-Tabela2[[#This Row],[9lat]]</f>
        <v>7</v>
      </c>
      <c r="DX347" s="14">
        <f>Tabela2[[#This Row],[11lat]]-Tabela2[[#This Row],[10lat]]</f>
        <v>6</v>
      </c>
      <c r="DY347" s="14">
        <f>Tabela2[[#This Row],[12lat]]-Tabela2[[#This Row],[11lat]]</f>
        <v>7</v>
      </c>
      <c r="DZ347" s="14">
        <f>Tabela2[[#This Row],[13lat]]-Tabela2[[#This Row],[12lat]]</f>
        <v>5</v>
      </c>
      <c r="EA347" s="14">
        <f>Tabela2[[#This Row],[14lat]]-Tabela2[[#This Row],[13lat]]</f>
        <v>4</v>
      </c>
      <c r="EB347" s="14">
        <f>Tabela2[[#This Row],[15lat]]-Tabela2[[#This Row],[14lat]]</f>
        <v>2</v>
      </c>
      <c r="EC347" s="14">
        <f>Tabela2[[#This Row],[16lat]]-Tabela2[[#This Row],[15lat]]</f>
        <v>0</v>
      </c>
      <c r="ED347" s="14">
        <f>Tabela2[[#This Row],[17 lat]]-Tabela2[[#This Row],[16lat]]</f>
        <v>1</v>
      </c>
      <c r="EE347" s="14">
        <f>Tabela2[[#This Row],[18lat]]-Tabela2[[#This Row],[17 lat]]</f>
        <v>0</v>
      </c>
      <c r="EF347" s="14">
        <f>Tabela2[[#This Row],[19lat]]-Tabela2[[#This Row],[18lat]]</f>
        <v>0</v>
      </c>
    </row>
    <row r="348" spans="1:136" x14ac:dyDescent="0.25">
      <c r="A348">
        <v>1537</v>
      </c>
      <c r="B348" s="1" t="s">
        <v>22</v>
      </c>
      <c r="C348">
        <v>57</v>
      </c>
      <c r="D348">
        <v>74</v>
      </c>
      <c r="E348">
        <v>89</v>
      </c>
      <c r="F348">
        <v>98</v>
      </c>
      <c r="G348">
        <v>106</v>
      </c>
      <c r="H348">
        <v>113</v>
      </c>
      <c r="I348">
        <v>119</v>
      </c>
      <c r="J348">
        <v>125</v>
      </c>
      <c r="K348">
        <v>131</v>
      </c>
      <c r="L348">
        <v>137</v>
      </c>
      <c r="M348">
        <v>144</v>
      </c>
      <c r="N348">
        <v>150</v>
      </c>
      <c r="O348">
        <v>157</v>
      </c>
      <c r="P348">
        <v>162</v>
      </c>
      <c r="Q348">
        <v>165</v>
      </c>
      <c r="R348">
        <v>167</v>
      </c>
      <c r="S348">
        <v>168</v>
      </c>
      <c r="T348">
        <v>169</v>
      </c>
      <c r="U348">
        <v>169</v>
      </c>
      <c r="V348">
        <v>169</v>
      </c>
      <c r="W348">
        <f>wzrost[[#This Row],[19lat]]-wzrost[[#This Row],[dlugosc_ur]]</f>
        <v>112</v>
      </c>
      <c r="X348">
        <f>wzrost[[#This Row],[19lat]]-wzrost[[#This Row],[15lat]]</f>
        <v>2</v>
      </c>
      <c r="Y348">
        <f>IF(wzrost[[#This Row],[1rok]]&lt;=5,IF(wzrost[[#This Row],[plec]]="ch",1,0),0)</f>
        <v>0</v>
      </c>
      <c r="Z348" s="1"/>
      <c r="AA348" s="1"/>
      <c r="AB348" s="1" t="e">
        <f>_xlfn.PERCENTILE.INC(wzrost[1rok],5)</f>
        <v>#NUM!</v>
      </c>
      <c r="BC348" s="6">
        <v>59</v>
      </c>
      <c r="BD348" s="6">
        <v>79</v>
      </c>
      <c r="BE348" s="6">
        <v>90</v>
      </c>
      <c r="BF348" s="6">
        <v>100</v>
      </c>
      <c r="BG348" s="6">
        <v>108</v>
      </c>
      <c r="BH348" s="6">
        <v>115</v>
      </c>
      <c r="BI348" s="6">
        <v>121</v>
      </c>
      <c r="BJ348" s="6">
        <v>127</v>
      </c>
      <c r="BK348" s="6">
        <v>133</v>
      </c>
      <c r="BL348" s="6">
        <v>139</v>
      </c>
      <c r="BM348" s="6">
        <v>144</v>
      </c>
      <c r="BN348" s="6">
        <v>150</v>
      </c>
      <c r="BO348" s="6">
        <v>156</v>
      </c>
      <c r="BP348" s="6">
        <v>164</v>
      </c>
      <c r="BQ348" s="6">
        <v>171</v>
      </c>
      <c r="BR348" s="6">
        <v>177</v>
      </c>
      <c r="BS348" s="6">
        <v>181</v>
      </c>
      <c r="BT348" s="6">
        <v>183</v>
      </c>
      <c r="BU348" s="6">
        <v>184</v>
      </c>
      <c r="BV348" s="6">
        <v>184</v>
      </c>
      <c r="BW348" s="7">
        <v>125</v>
      </c>
      <c r="BX348" s="11">
        <f t="shared" si="103"/>
        <v>20</v>
      </c>
      <c r="BY348" s="11">
        <f t="shared" si="104"/>
        <v>11</v>
      </c>
      <c r="BZ348" s="11">
        <f t="shared" si="105"/>
        <v>10</v>
      </c>
      <c r="CA348" s="11">
        <f t="shared" si="106"/>
        <v>8</v>
      </c>
      <c r="CB348" s="11">
        <f t="shared" si="107"/>
        <v>7</v>
      </c>
      <c r="CC348" s="11">
        <f t="shared" si="108"/>
        <v>6</v>
      </c>
      <c r="CD348" s="11">
        <f t="shared" si="109"/>
        <v>6</v>
      </c>
      <c r="CE348" s="11">
        <f t="shared" si="110"/>
        <v>6</v>
      </c>
      <c r="CF348" s="11">
        <f t="shared" si="111"/>
        <v>6</v>
      </c>
      <c r="CG348" s="11">
        <f t="shared" si="112"/>
        <v>5</v>
      </c>
      <c r="CH348" s="11">
        <f t="shared" si="113"/>
        <v>6</v>
      </c>
      <c r="CI348" s="11">
        <f t="shared" si="114"/>
        <v>6</v>
      </c>
      <c r="CJ348" s="11">
        <f t="shared" si="115"/>
        <v>8</v>
      </c>
      <c r="CK348" s="11">
        <f t="shared" si="116"/>
        <v>7</v>
      </c>
      <c r="CL348" s="11">
        <f t="shared" si="117"/>
        <v>6</v>
      </c>
      <c r="CM348" s="11">
        <f t="shared" si="118"/>
        <v>4</v>
      </c>
      <c r="CN348" s="11">
        <f t="shared" si="119"/>
        <v>2</v>
      </c>
      <c r="CO348" s="11">
        <f t="shared" si="120"/>
        <v>1</v>
      </c>
      <c r="CP348" s="11">
        <f t="shared" si="121"/>
        <v>0</v>
      </c>
      <c r="CS348" s="6">
        <v>55</v>
      </c>
      <c r="CT348" s="6">
        <v>73</v>
      </c>
      <c r="CU348" s="6">
        <v>89</v>
      </c>
      <c r="CV348" s="6">
        <v>98</v>
      </c>
      <c r="CW348" s="6">
        <v>106</v>
      </c>
      <c r="CX348" s="6">
        <v>113</v>
      </c>
      <c r="CY348" s="6">
        <v>119</v>
      </c>
      <c r="CZ348" s="6">
        <v>125</v>
      </c>
      <c r="DA348" s="6">
        <v>131</v>
      </c>
      <c r="DB348" s="6">
        <v>137</v>
      </c>
      <c r="DC348" s="6">
        <v>144</v>
      </c>
      <c r="DD348" s="6">
        <v>150</v>
      </c>
      <c r="DE348" s="6">
        <v>157</v>
      </c>
      <c r="DF348" s="6">
        <v>162</v>
      </c>
      <c r="DG348" s="6">
        <v>165</v>
      </c>
      <c r="DH348" s="6">
        <v>167</v>
      </c>
      <c r="DI348" s="6">
        <v>168</v>
      </c>
      <c r="DJ348" s="6">
        <v>169</v>
      </c>
      <c r="DK348" s="6">
        <v>169</v>
      </c>
      <c r="DL348" s="6">
        <v>169</v>
      </c>
      <c r="DM348" s="6">
        <v>114</v>
      </c>
      <c r="DN348" s="6">
        <f>Tabela2[[#This Row],[1rok]]-Tabela2[[#This Row],[dlugosc_ur]]</f>
        <v>18</v>
      </c>
      <c r="DO348" s="14">
        <f>Tabela2[[#This Row],[2lata]]-Tabela2[[#This Row],[1rok]]</f>
        <v>16</v>
      </c>
      <c r="DP348" s="14">
        <f>Tabela2[[#This Row],[3lata]]-Tabela2[[#This Row],[2lata]]</f>
        <v>9</v>
      </c>
      <c r="DQ348" s="14">
        <f>Tabela2[[#This Row],[4lata]]-Tabela2[[#This Row],[3lata]]</f>
        <v>8</v>
      </c>
      <c r="DR348" s="14">
        <f>Tabela2[[#This Row],[5lat]]-Tabela2[[#This Row],[4lata]]</f>
        <v>7</v>
      </c>
      <c r="DS348" s="14">
        <f>Tabela2[[#This Row],[6lat]]-Tabela2[[#This Row],[5lat]]</f>
        <v>6</v>
      </c>
      <c r="DT348" s="14">
        <f>Tabela2[[#This Row],[7lat]]-Tabela2[[#This Row],[6lat]]</f>
        <v>6</v>
      </c>
      <c r="DU348" s="14">
        <f>Tabela2[[#This Row],[8lat]]-Tabela2[[#This Row],[7lat]]</f>
        <v>6</v>
      </c>
      <c r="DV348" s="14">
        <f>Tabela2[[#This Row],[9lat]]-Tabela2[[#This Row],[8lat]]</f>
        <v>6</v>
      </c>
      <c r="DW348" s="14">
        <f>Tabela2[[#This Row],[10lat]]-Tabela2[[#This Row],[9lat]]</f>
        <v>7</v>
      </c>
      <c r="DX348" s="14">
        <f>Tabela2[[#This Row],[11lat]]-Tabela2[[#This Row],[10lat]]</f>
        <v>6</v>
      </c>
      <c r="DY348" s="14">
        <f>Tabela2[[#This Row],[12lat]]-Tabela2[[#This Row],[11lat]]</f>
        <v>7</v>
      </c>
      <c r="DZ348" s="14">
        <f>Tabela2[[#This Row],[13lat]]-Tabela2[[#This Row],[12lat]]</f>
        <v>5</v>
      </c>
      <c r="EA348" s="14">
        <f>Tabela2[[#This Row],[14lat]]-Tabela2[[#This Row],[13lat]]</f>
        <v>3</v>
      </c>
      <c r="EB348" s="14">
        <f>Tabela2[[#This Row],[15lat]]-Tabela2[[#This Row],[14lat]]</f>
        <v>2</v>
      </c>
      <c r="EC348" s="14">
        <f>Tabela2[[#This Row],[16lat]]-Tabela2[[#This Row],[15lat]]</f>
        <v>1</v>
      </c>
      <c r="ED348" s="14">
        <f>Tabela2[[#This Row],[17 lat]]-Tabela2[[#This Row],[16lat]]</f>
        <v>1</v>
      </c>
      <c r="EE348" s="14">
        <f>Tabela2[[#This Row],[18lat]]-Tabela2[[#This Row],[17 lat]]</f>
        <v>0</v>
      </c>
      <c r="EF348" s="14">
        <f>Tabela2[[#This Row],[19lat]]-Tabela2[[#This Row],[18lat]]</f>
        <v>0</v>
      </c>
    </row>
    <row r="349" spans="1:136" x14ac:dyDescent="0.25">
      <c r="A349">
        <v>1540</v>
      </c>
      <c r="B349" s="1" t="s">
        <v>22</v>
      </c>
      <c r="C349">
        <v>48</v>
      </c>
      <c r="D349">
        <v>67</v>
      </c>
      <c r="E349">
        <v>84</v>
      </c>
      <c r="F349">
        <v>93</v>
      </c>
      <c r="G349">
        <v>100</v>
      </c>
      <c r="H349">
        <v>107</v>
      </c>
      <c r="I349">
        <v>112</v>
      </c>
      <c r="J349">
        <v>118</v>
      </c>
      <c r="K349">
        <v>123</v>
      </c>
      <c r="L349">
        <v>129</v>
      </c>
      <c r="M349">
        <v>135</v>
      </c>
      <c r="N349">
        <v>141</v>
      </c>
      <c r="O349">
        <v>147</v>
      </c>
      <c r="P349">
        <v>153</v>
      </c>
      <c r="Q349">
        <v>156</v>
      </c>
      <c r="R349">
        <v>158</v>
      </c>
      <c r="S349">
        <v>159</v>
      </c>
      <c r="T349">
        <v>159</v>
      </c>
      <c r="U349">
        <v>160</v>
      </c>
      <c r="V349">
        <v>160</v>
      </c>
      <c r="W349">
        <f>wzrost[[#This Row],[19lat]]-wzrost[[#This Row],[dlugosc_ur]]</f>
        <v>112</v>
      </c>
      <c r="X349">
        <f>wzrost[[#This Row],[19lat]]-wzrost[[#This Row],[15lat]]</f>
        <v>2</v>
      </c>
      <c r="Y349">
        <f>IF(wzrost[[#This Row],[1rok]]&lt;=5,IF(wzrost[[#This Row],[plec]]="ch",1,0),0)</f>
        <v>0</v>
      </c>
      <c r="Z349" s="1"/>
      <c r="AA349" s="1"/>
      <c r="AB349" s="1" t="e">
        <f>_xlfn.PERCENTILE.INC(wzrost[1rok],5)</f>
        <v>#NUM!</v>
      </c>
      <c r="BC349" s="8">
        <v>54</v>
      </c>
      <c r="BD349" s="8">
        <v>75</v>
      </c>
      <c r="BE349" s="8">
        <v>88</v>
      </c>
      <c r="BF349" s="8">
        <v>97</v>
      </c>
      <c r="BG349" s="8">
        <v>104</v>
      </c>
      <c r="BH349" s="8">
        <v>111</v>
      </c>
      <c r="BI349" s="8">
        <v>117</v>
      </c>
      <c r="BJ349" s="8">
        <v>123</v>
      </c>
      <c r="BK349" s="8">
        <v>129</v>
      </c>
      <c r="BL349" s="8">
        <v>134</v>
      </c>
      <c r="BM349" s="8">
        <v>139</v>
      </c>
      <c r="BN349" s="8">
        <v>145</v>
      </c>
      <c r="BO349" s="8">
        <v>151</v>
      </c>
      <c r="BP349" s="8">
        <v>158</v>
      </c>
      <c r="BQ349" s="8">
        <v>165</v>
      </c>
      <c r="BR349" s="8">
        <v>171</v>
      </c>
      <c r="BS349" s="8">
        <v>175</v>
      </c>
      <c r="BT349" s="8">
        <v>177</v>
      </c>
      <c r="BU349" s="8">
        <v>178</v>
      </c>
      <c r="BV349" s="8">
        <v>179</v>
      </c>
      <c r="BW349" s="9">
        <v>125</v>
      </c>
      <c r="BX349" s="11">
        <f t="shared" si="103"/>
        <v>21</v>
      </c>
      <c r="BY349" s="11">
        <f t="shared" si="104"/>
        <v>13</v>
      </c>
      <c r="BZ349" s="11">
        <f t="shared" si="105"/>
        <v>9</v>
      </c>
      <c r="CA349" s="11">
        <f t="shared" si="106"/>
        <v>7</v>
      </c>
      <c r="CB349" s="11">
        <f t="shared" si="107"/>
        <v>7</v>
      </c>
      <c r="CC349" s="11">
        <f t="shared" si="108"/>
        <v>6</v>
      </c>
      <c r="CD349" s="11">
        <f t="shared" si="109"/>
        <v>6</v>
      </c>
      <c r="CE349" s="11">
        <f t="shared" si="110"/>
        <v>6</v>
      </c>
      <c r="CF349" s="11">
        <f t="shared" si="111"/>
        <v>5</v>
      </c>
      <c r="CG349" s="11">
        <f t="shared" si="112"/>
        <v>5</v>
      </c>
      <c r="CH349" s="11">
        <f t="shared" si="113"/>
        <v>6</v>
      </c>
      <c r="CI349" s="11">
        <f t="shared" si="114"/>
        <v>6</v>
      </c>
      <c r="CJ349" s="11">
        <f t="shared" si="115"/>
        <v>7</v>
      </c>
      <c r="CK349" s="11">
        <f t="shared" si="116"/>
        <v>7</v>
      </c>
      <c r="CL349" s="11">
        <f t="shared" si="117"/>
        <v>6</v>
      </c>
      <c r="CM349" s="11">
        <f t="shared" si="118"/>
        <v>4</v>
      </c>
      <c r="CN349" s="11">
        <f t="shared" si="119"/>
        <v>2</v>
      </c>
      <c r="CO349" s="11">
        <f t="shared" si="120"/>
        <v>1</v>
      </c>
      <c r="CP349" s="11">
        <f t="shared" si="121"/>
        <v>1</v>
      </c>
      <c r="CS349" s="8">
        <v>54</v>
      </c>
      <c r="CT349" s="8">
        <v>72</v>
      </c>
      <c r="CU349" s="8">
        <v>88</v>
      </c>
      <c r="CV349" s="8">
        <v>97</v>
      </c>
      <c r="CW349" s="8">
        <v>105</v>
      </c>
      <c r="CX349" s="8">
        <v>112</v>
      </c>
      <c r="CY349" s="8">
        <v>118</v>
      </c>
      <c r="CZ349" s="8">
        <v>124</v>
      </c>
      <c r="DA349" s="8">
        <v>130</v>
      </c>
      <c r="DB349" s="8">
        <v>136</v>
      </c>
      <c r="DC349" s="8">
        <v>142</v>
      </c>
      <c r="DD349" s="8">
        <v>149</v>
      </c>
      <c r="DE349" s="8">
        <v>155</v>
      </c>
      <c r="DF349" s="8">
        <v>161</v>
      </c>
      <c r="DG349" s="8">
        <v>164</v>
      </c>
      <c r="DH349" s="8">
        <v>166</v>
      </c>
      <c r="DI349" s="8">
        <v>167</v>
      </c>
      <c r="DJ349" s="8">
        <v>167</v>
      </c>
      <c r="DK349" s="8">
        <v>168</v>
      </c>
      <c r="DL349" s="8">
        <v>168</v>
      </c>
      <c r="DM349" s="8">
        <v>114</v>
      </c>
      <c r="DN349" s="6">
        <f>Tabela2[[#This Row],[1rok]]-Tabela2[[#This Row],[dlugosc_ur]]</f>
        <v>18</v>
      </c>
      <c r="DO349" s="14">
        <f>Tabela2[[#This Row],[2lata]]-Tabela2[[#This Row],[1rok]]</f>
        <v>16</v>
      </c>
      <c r="DP349" s="14">
        <f>Tabela2[[#This Row],[3lata]]-Tabela2[[#This Row],[2lata]]</f>
        <v>9</v>
      </c>
      <c r="DQ349" s="14">
        <f>Tabela2[[#This Row],[4lata]]-Tabela2[[#This Row],[3lata]]</f>
        <v>8</v>
      </c>
      <c r="DR349" s="14">
        <f>Tabela2[[#This Row],[5lat]]-Tabela2[[#This Row],[4lata]]</f>
        <v>7</v>
      </c>
      <c r="DS349" s="14">
        <f>Tabela2[[#This Row],[6lat]]-Tabela2[[#This Row],[5lat]]</f>
        <v>6</v>
      </c>
      <c r="DT349" s="14">
        <f>Tabela2[[#This Row],[7lat]]-Tabela2[[#This Row],[6lat]]</f>
        <v>6</v>
      </c>
      <c r="DU349" s="14">
        <f>Tabela2[[#This Row],[8lat]]-Tabela2[[#This Row],[7lat]]</f>
        <v>6</v>
      </c>
      <c r="DV349" s="14">
        <f>Tabela2[[#This Row],[9lat]]-Tabela2[[#This Row],[8lat]]</f>
        <v>6</v>
      </c>
      <c r="DW349" s="14">
        <f>Tabela2[[#This Row],[10lat]]-Tabela2[[#This Row],[9lat]]</f>
        <v>6</v>
      </c>
      <c r="DX349" s="14">
        <f>Tabela2[[#This Row],[11lat]]-Tabela2[[#This Row],[10lat]]</f>
        <v>7</v>
      </c>
      <c r="DY349" s="14">
        <f>Tabela2[[#This Row],[12lat]]-Tabela2[[#This Row],[11lat]]</f>
        <v>6</v>
      </c>
      <c r="DZ349" s="14">
        <f>Tabela2[[#This Row],[13lat]]-Tabela2[[#This Row],[12lat]]</f>
        <v>6</v>
      </c>
      <c r="EA349" s="14">
        <f>Tabela2[[#This Row],[14lat]]-Tabela2[[#This Row],[13lat]]</f>
        <v>3</v>
      </c>
      <c r="EB349" s="14">
        <f>Tabela2[[#This Row],[15lat]]-Tabela2[[#This Row],[14lat]]</f>
        <v>2</v>
      </c>
      <c r="EC349" s="14">
        <f>Tabela2[[#This Row],[16lat]]-Tabela2[[#This Row],[15lat]]</f>
        <v>1</v>
      </c>
      <c r="ED349" s="14">
        <f>Tabela2[[#This Row],[17 lat]]-Tabela2[[#This Row],[16lat]]</f>
        <v>0</v>
      </c>
      <c r="EE349" s="14">
        <f>Tabela2[[#This Row],[18lat]]-Tabela2[[#This Row],[17 lat]]</f>
        <v>1</v>
      </c>
      <c r="EF349" s="14">
        <f>Tabela2[[#This Row],[19lat]]-Tabela2[[#This Row],[18lat]]</f>
        <v>0</v>
      </c>
    </row>
    <row r="350" spans="1:136" x14ac:dyDescent="0.25">
      <c r="A350">
        <v>1548</v>
      </c>
      <c r="B350" s="1" t="s">
        <v>22</v>
      </c>
      <c r="C350">
        <v>49</v>
      </c>
      <c r="D350">
        <v>67</v>
      </c>
      <c r="E350">
        <v>85</v>
      </c>
      <c r="F350">
        <v>94</v>
      </c>
      <c r="G350">
        <v>101</v>
      </c>
      <c r="H350">
        <v>108</v>
      </c>
      <c r="I350">
        <v>113</v>
      </c>
      <c r="J350">
        <v>119</v>
      </c>
      <c r="K350">
        <v>124</v>
      </c>
      <c r="L350">
        <v>130</v>
      </c>
      <c r="M350">
        <v>136</v>
      </c>
      <c r="N350">
        <v>143</v>
      </c>
      <c r="O350">
        <v>149</v>
      </c>
      <c r="P350">
        <v>154</v>
      </c>
      <c r="Q350">
        <v>158</v>
      </c>
      <c r="R350">
        <v>160</v>
      </c>
      <c r="S350">
        <v>161</v>
      </c>
      <c r="T350">
        <v>161</v>
      </c>
      <c r="U350">
        <v>161</v>
      </c>
      <c r="V350">
        <v>161</v>
      </c>
      <c r="W350">
        <f>wzrost[[#This Row],[19lat]]-wzrost[[#This Row],[dlugosc_ur]]</f>
        <v>112</v>
      </c>
      <c r="X350">
        <f>wzrost[[#This Row],[19lat]]-wzrost[[#This Row],[15lat]]</f>
        <v>1</v>
      </c>
      <c r="Y350">
        <f>IF(wzrost[[#This Row],[1rok]]&lt;=5,IF(wzrost[[#This Row],[plec]]="ch",1,0),0)</f>
        <v>0</v>
      </c>
      <c r="Z350" s="1"/>
      <c r="AA350" s="1"/>
      <c r="AB350" s="1" t="e">
        <f>_xlfn.PERCENTILE.INC(wzrost[1rok],5)</f>
        <v>#NUM!</v>
      </c>
      <c r="BC350" s="6">
        <v>59</v>
      </c>
      <c r="BD350" s="6">
        <v>79</v>
      </c>
      <c r="BE350" s="6">
        <v>90</v>
      </c>
      <c r="BF350" s="6">
        <v>100</v>
      </c>
      <c r="BG350" s="6">
        <v>108</v>
      </c>
      <c r="BH350" s="6">
        <v>115</v>
      </c>
      <c r="BI350" s="6">
        <v>121</v>
      </c>
      <c r="BJ350" s="6">
        <v>127</v>
      </c>
      <c r="BK350" s="6">
        <v>133</v>
      </c>
      <c r="BL350" s="6">
        <v>139</v>
      </c>
      <c r="BM350" s="6">
        <v>144</v>
      </c>
      <c r="BN350" s="6">
        <v>150</v>
      </c>
      <c r="BO350" s="6">
        <v>156</v>
      </c>
      <c r="BP350" s="6">
        <v>164</v>
      </c>
      <c r="BQ350" s="6">
        <v>171</v>
      </c>
      <c r="BR350" s="6">
        <v>177</v>
      </c>
      <c r="BS350" s="6">
        <v>181</v>
      </c>
      <c r="BT350" s="6">
        <v>183</v>
      </c>
      <c r="BU350" s="6">
        <v>184</v>
      </c>
      <c r="BV350" s="6">
        <v>184</v>
      </c>
      <c r="BW350" s="7">
        <v>125</v>
      </c>
      <c r="BX350" s="11">
        <f t="shared" si="103"/>
        <v>20</v>
      </c>
      <c r="BY350" s="11">
        <f t="shared" si="104"/>
        <v>11</v>
      </c>
      <c r="BZ350" s="11">
        <f t="shared" si="105"/>
        <v>10</v>
      </c>
      <c r="CA350" s="11">
        <f t="shared" si="106"/>
        <v>8</v>
      </c>
      <c r="CB350" s="11">
        <f t="shared" si="107"/>
        <v>7</v>
      </c>
      <c r="CC350" s="11">
        <f t="shared" si="108"/>
        <v>6</v>
      </c>
      <c r="CD350" s="11">
        <f t="shared" si="109"/>
        <v>6</v>
      </c>
      <c r="CE350" s="11">
        <f t="shared" si="110"/>
        <v>6</v>
      </c>
      <c r="CF350" s="11">
        <f t="shared" si="111"/>
        <v>6</v>
      </c>
      <c r="CG350" s="11">
        <f t="shared" si="112"/>
        <v>5</v>
      </c>
      <c r="CH350" s="11">
        <f t="shared" si="113"/>
        <v>6</v>
      </c>
      <c r="CI350" s="11">
        <f t="shared" si="114"/>
        <v>6</v>
      </c>
      <c r="CJ350" s="11">
        <f t="shared" si="115"/>
        <v>8</v>
      </c>
      <c r="CK350" s="11">
        <f t="shared" si="116"/>
        <v>7</v>
      </c>
      <c r="CL350" s="11">
        <f t="shared" si="117"/>
        <v>6</v>
      </c>
      <c r="CM350" s="11">
        <f t="shared" si="118"/>
        <v>4</v>
      </c>
      <c r="CN350" s="11">
        <f t="shared" si="119"/>
        <v>2</v>
      </c>
      <c r="CO350" s="11">
        <f t="shared" si="120"/>
        <v>1</v>
      </c>
      <c r="CP350" s="11">
        <f t="shared" si="121"/>
        <v>0</v>
      </c>
      <c r="CS350" s="6">
        <v>58</v>
      </c>
      <c r="CT350" s="6">
        <v>75</v>
      </c>
      <c r="CU350" s="6">
        <v>90</v>
      </c>
      <c r="CV350" s="6">
        <v>100</v>
      </c>
      <c r="CW350" s="6">
        <v>108</v>
      </c>
      <c r="CX350" s="6">
        <v>116</v>
      </c>
      <c r="CY350" s="6">
        <v>122</v>
      </c>
      <c r="CZ350" s="6">
        <v>128</v>
      </c>
      <c r="DA350" s="6">
        <v>134</v>
      </c>
      <c r="DB350" s="6">
        <v>141</v>
      </c>
      <c r="DC350" s="6">
        <v>147</v>
      </c>
      <c r="DD350" s="6">
        <v>154</v>
      </c>
      <c r="DE350" s="6">
        <v>160</v>
      </c>
      <c r="DF350" s="6">
        <v>166</v>
      </c>
      <c r="DG350" s="6">
        <v>169</v>
      </c>
      <c r="DH350" s="6">
        <v>171</v>
      </c>
      <c r="DI350" s="6">
        <v>172</v>
      </c>
      <c r="DJ350" s="6">
        <v>172</v>
      </c>
      <c r="DK350" s="6">
        <v>172</v>
      </c>
      <c r="DL350" s="6">
        <v>172</v>
      </c>
      <c r="DM350" s="6">
        <v>114</v>
      </c>
      <c r="DN350" s="6">
        <f>Tabela2[[#This Row],[1rok]]-Tabela2[[#This Row],[dlugosc_ur]]</f>
        <v>17</v>
      </c>
      <c r="DO350" s="14">
        <f>Tabela2[[#This Row],[2lata]]-Tabela2[[#This Row],[1rok]]</f>
        <v>15</v>
      </c>
      <c r="DP350" s="14">
        <f>Tabela2[[#This Row],[3lata]]-Tabela2[[#This Row],[2lata]]</f>
        <v>10</v>
      </c>
      <c r="DQ350" s="14">
        <f>Tabela2[[#This Row],[4lata]]-Tabela2[[#This Row],[3lata]]</f>
        <v>8</v>
      </c>
      <c r="DR350" s="14">
        <f>Tabela2[[#This Row],[5lat]]-Tabela2[[#This Row],[4lata]]</f>
        <v>8</v>
      </c>
      <c r="DS350" s="14">
        <f>Tabela2[[#This Row],[6lat]]-Tabela2[[#This Row],[5lat]]</f>
        <v>6</v>
      </c>
      <c r="DT350" s="14">
        <f>Tabela2[[#This Row],[7lat]]-Tabela2[[#This Row],[6lat]]</f>
        <v>6</v>
      </c>
      <c r="DU350" s="14">
        <f>Tabela2[[#This Row],[8lat]]-Tabela2[[#This Row],[7lat]]</f>
        <v>6</v>
      </c>
      <c r="DV350" s="14">
        <f>Tabela2[[#This Row],[9lat]]-Tabela2[[#This Row],[8lat]]</f>
        <v>7</v>
      </c>
      <c r="DW350" s="14">
        <f>Tabela2[[#This Row],[10lat]]-Tabela2[[#This Row],[9lat]]</f>
        <v>6</v>
      </c>
      <c r="DX350" s="14">
        <f>Tabela2[[#This Row],[11lat]]-Tabela2[[#This Row],[10lat]]</f>
        <v>7</v>
      </c>
      <c r="DY350" s="14">
        <f>Tabela2[[#This Row],[12lat]]-Tabela2[[#This Row],[11lat]]</f>
        <v>6</v>
      </c>
      <c r="DZ350" s="14">
        <f>Tabela2[[#This Row],[13lat]]-Tabela2[[#This Row],[12lat]]</f>
        <v>6</v>
      </c>
      <c r="EA350" s="14">
        <f>Tabela2[[#This Row],[14lat]]-Tabela2[[#This Row],[13lat]]</f>
        <v>3</v>
      </c>
      <c r="EB350" s="14">
        <f>Tabela2[[#This Row],[15lat]]-Tabela2[[#This Row],[14lat]]</f>
        <v>2</v>
      </c>
      <c r="EC350" s="14">
        <f>Tabela2[[#This Row],[16lat]]-Tabela2[[#This Row],[15lat]]</f>
        <v>1</v>
      </c>
      <c r="ED350" s="14">
        <f>Tabela2[[#This Row],[17 lat]]-Tabela2[[#This Row],[16lat]]</f>
        <v>0</v>
      </c>
      <c r="EE350" s="14">
        <f>Tabela2[[#This Row],[18lat]]-Tabela2[[#This Row],[17 lat]]</f>
        <v>0</v>
      </c>
      <c r="EF350" s="14">
        <f>Tabela2[[#This Row],[19lat]]-Tabela2[[#This Row],[18lat]]</f>
        <v>0</v>
      </c>
    </row>
    <row r="351" spans="1:136" x14ac:dyDescent="0.25">
      <c r="A351">
        <v>1574</v>
      </c>
      <c r="B351" s="1" t="s">
        <v>22</v>
      </c>
      <c r="C351">
        <v>49</v>
      </c>
      <c r="D351">
        <v>67</v>
      </c>
      <c r="E351">
        <v>84</v>
      </c>
      <c r="F351">
        <v>93</v>
      </c>
      <c r="G351">
        <v>101</v>
      </c>
      <c r="H351">
        <v>107</v>
      </c>
      <c r="I351">
        <v>113</v>
      </c>
      <c r="J351">
        <v>118</v>
      </c>
      <c r="K351">
        <v>124</v>
      </c>
      <c r="L351">
        <v>130</v>
      </c>
      <c r="M351">
        <v>136</v>
      </c>
      <c r="N351">
        <v>142</v>
      </c>
      <c r="O351">
        <v>148</v>
      </c>
      <c r="P351">
        <v>154</v>
      </c>
      <c r="Q351">
        <v>157</v>
      </c>
      <c r="R351">
        <v>159</v>
      </c>
      <c r="S351">
        <v>160</v>
      </c>
      <c r="T351">
        <v>160</v>
      </c>
      <c r="U351">
        <v>161</v>
      </c>
      <c r="V351">
        <v>161</v>
      </c>
      <c r="W351">
        <f>wzrost[[#This Row],[19lat]]-wzrost[[#This Row],[dlugosc_ur]]</f>
        <v>112</v>
      </c>
      <c r="X351">
        <f>wzrost[[#This Row],[19lat]]-wzrost[[#This Row],[15lat]]</f>
        <v>2</v>
      </c>
      <c r="Y351">
        <f>IF(wzrost[[#This Row],[1rok]]&lt;=5,IF(wzrost[[#This Row],[plec]]="ch",1,0),0)</f>
        <v>0</v>
      </c>
      <c r="Z351" s="1"/>
      <c r="AA351" s="1"/>
      <c r="AB351" s="1" t="e">
        <f>_xlfn.PERCENTILE.INC(wzrost[1rok],5)</f>
        <v>#NUM!</v>
      </c>
      <c r="BC351" s="8">
        <v>57</v>
      </c>
      <c r="BD351" s="8">
        <v>78</v>
      </c>
      <c r="BE351" s="8">
        <v>90</v>
      </c>
      <c r="BF351" s="8">
        <v>99</v>
      </c>
      <c r="BG351" s="8">
        <v>106</v>
      </c>
      <c r="BH351" s="8">
        <v>113</v>
      </c>
      <c r="BI351" s="8">
        <v>119</v>
      </c>
      <c r="BJ351" s="8">
        <v>125</v>
      </c>
      <c r="BK351" s="8">
        <v>131</v>
      </c>
      <c r="BL351" s="8">
        <v>137</v>
      </c>
      <c r="BM351" s="8">
        <v>142</v>
      </c>
      <c r="BN351" s="8">
        <v>148</v>
      </c>
      <c r="BO351" s="8">
        <v>154</v>
      </c>
      <c r="BP351" s="8">
        <v>161</v>
      </c>
      <c r="BQ351" s="8">
        <v>168</v>
      </c>
      <c r="BR351" s="8">
        <v>174</v>
      </c>
      <c r="BS351" s="8">
        <v>178</v>
      </c>
      <c r="BT351" s="8">
        <v>181</v>
      </c>
      <c r="BU351" s="8">
        <v>182</v>
      </c>
      <c r="BV351" s="8">
        <v>182</v>
      </c>
      <c r="BW351" s="9">
        <v>125</v>
      </c>
      <c r="BX351" s="11">
        <f t="shared" si="103"/>
        <v>21</v>
      </c>
      <c r="BY351" s="11">
        <f t="shared" si="104"/>
        <v>12</v>
      </c>
      <c r="BZ351" s="11">
        <f t="shared" si="105"/>
        <v>9</v>
      </c>
      <c r="CA351" s="11">
        <f t="shared" si="106"/>
        <v>7</v>
      </c>
      <c r="CB351" s="11">
        <f t="shared" si="107"/>
        <v>7</v>
      </c>
      <c r="CC351" s="11">
        <f t="shared" si="108"/>
        <v>6</v>
      </c>
      <c r="CD351" s="11">
        <f t="shared" si="109"/>
        <v>6</v>
      </c>
      <c r="CE351" s="11">
        <f t="shared" si="110"/>
        <v>6</v>
      </c>
      <c r="CF351" s="11">
        <f t="shared" si="111"/>
        <v>6</v>
      </c>
      <c r="CG351" s="11">
        <f t="shared" si="112"/>
        <v>5</v>
      </c>
      <c r="CH351" s="11">
        <f t="shared" si="113"/>
        <v>6</v>
      </c>
      <c r="CI351" s="11">
        <f t="shared" si="114"/>
        <v>6</v>
      </c>
      <c r="CJ351" s="11">
        <f t="shared" si="115"/>
        <v>7</v>
      </c>
      <c r="CK351" s="11">
        <f t="shared" si="116"/>
        <v>7</v>
      </c>
      <c r="CL351" s="11">
        <f t="shared" si="117"/>
        <v>6</v>
      </c>
      <c r="CM351" s="11">
        <f t="shared" si="118"/>
        <v>4</v>
      </c>
      <c r="CN351" s="11">
        <f t="shared" si="119"/>
        <v>3</v>
      </c>
      <c r="CO351" s="11">
        <f t="shared" si="120"/>
        <v>1</v>
      </c>
      <c r="CP351" s="11">
        <f t="shared" si="121"/>
        <v>0</v>
      </c>
      <c r="CS351" s="8">
        <v>54</v>
      </c>
      <c r="CT351" s="8">
        <v>72</v>
      </c>
      <c r="CU351" s="8">
        <v>88</v>
      </c>
      <c r="CV351" s="8">
        <v>97</v>
      </c>
      <c r="CW351" s="8">
        <v>105</v>
      </c>
      <c r="CX351" s="8">
        <v>112</v>
      </c>
      <c r="CY351" s="8">
        <v>118</v>
      </c>
      <c r="CZ351" s="8">
        <v>124</v>
      </c>
      <c r="DA351" s="8">
        <v>130</v>
      </c>
      <c r="DB351" s="8">
        <v>136</v>
      </c>
      <c r="DC351" s="8">
        <v>142</v>
      </c>
      <c r="DD351" s="8">
        <v>149</v>
      </c>
      <c r="DE351" s="8">
        <v>155</v>
      </c>
      <c r="DF351" s="8">
        <v>161</v>
      </c>
      <c r="DG351" s="8">
        <v>164</v>
      </c>
      <c r="DH351" s="8">
        <v>166</v>
      </c>
      <c r="DI351" s="8">
        <v>167</v>
      </c>
      <c r="DJ351" s="8">
        <v>167</v>
      </c>
      <c r="DK351" s="8">
        <v>168</v>
      </c>
      <c r="DL351" s="8">
        <v>168</v>
      </c>
      <c r="DM351" s="8">
        <v>114</v>
      </c>
      <c r="DN351" s="6">
        <f>Tabela2[[#This Row],[1rok]]-Tabela2[[#This Row],[dlugosc_ur]]</f>
        <v>18</v>
      </c>
      <c r="DO351" s="14">
        <f>Tabela2[[#This Row],[2lata]]-Tabela2[[#This Row],[1rok]]</f>
        <v>16</v>
      </c>
      <c r="DP351" s="14">
        <f>Tabela2[[#This Row],[3lata]]-Tabela2[[#This Row],[2lata]]</f>
        <v>9</v>
      </c>
      <c r="DQ351" s="14">
        <f>Tabela2[[#This Row],[4lata]]-Tabela2[[#This Row],[3lata]]</f>
        <v>8</v>
      </c>
      <c r="DR351" s="14">
        <f>Tabela2[[#This Row],[5lat]]-Tabela2[[#This Row],[4lata]]</f>
        <v>7</v>
      </c>
      <c r="DS351" s="14">
        <f>Tabela2[[#This Row],[6lat]]-Tabela2[[#This Row],[5lat]]</f>
        <v>6</v>
      </c>
      <c r="DT351" s="14">
        <f>Tabela2[[#This Row],[7lat]]-Tabela2[[#This Row],[6lat]]</f>
        <v>6</v>
      </c>
      <c r="DU351" s="14">
        <f>Tabela2[[#This Row],[8lat]]-Tabela2[[#This Row],[7lat]]</f>
        <v>6</v>
      </c>
      <c r="DV351" s="14">
        <f>Tabela2[[#This Row],[9lat]]-Tabela2[[#This Row],[8lat]]</f>
        <v>6</v>
      </c>
      <c r="DW351" s="14">
        <f>Tabela2[[#This Row],[10lat]]-Tabela2[[#This Row],[9lat]]</f>
        <v>6</v>
      </c>
      <c r="DX351" s="14">
        <f>Tabela2[[#This Row],[11lat]]-Tabela2[[#This Row],[10lat]]</f>
        <v>7</v>
      </c>
      <c r="DY351" s="14">
        <f>Tabela2[[#This Row],[12lat]]-Tabela2[[#This Row],[11lat]]</f>
        <v>6</v>
      </c>
      <c r="DZ351" s="14">
        <f>Tabela2[[#This Row],[13lat]]-Tabela2[[#This Row],[12lat]]</f>
        <v>6</v>
      </c>
      <c r="EA351" s="14">
        <f>Tabela2[[#This Row],[14lat]]-Tabela2[[#This Row],[13lat]]</f>
        <v>3</v>
      </c>
      <c r="EB351" s="14">
        <f>Tabela2[[#This Row],[15lat]]-Tabela2[[#This Row],[14lat]]</f>
        <v>2</v>
      </c>
      <c r="EC351" s="14">
        <f>Tabela2[[#This Row],[16lat]]-Tabela2[[#This Row],[15lat]]</f>
        <v>1</v>
      </c>
      <c r="ED351" s="14">
        <f>Tabela2[[#This Row],[17 lat]]-Tabela2[[#This Row],[16lat]]</f>
        <v>0</v>
      </c>
      <c r="EE351" s="14">
        <f>Tabela2[[#This Row],[18lat]]-Tabela2[[#This Row],[17 lat]]</f>
        <v>1</v>
      </c>
      <c r="EF351" s="14">
        <f>Tabela2[[#This Row],[19lat]]-Tabela2[[#This Row],[18lat]]</f>
        <v>0</v>
      </c>
    </row>
    <row r="352" spans="1:136" x14ac:dyDescent="0.25">
      <c r="A352">
        <v>1576</v>
      </c>
      <c r="B352" s="1" t="s">
        <v>22</v>
      </c>
      <c r="C352">
        <v>47</v>
      </c>
      <c r="D352">
        <v>66</v>
      </c>
      <c r="E352">
        <v>84</v>
      </c>
      <c r="F352">
        <v>93</v>
      </c>
      <c r="G352">
        <v>100</v>
      </c>
      <c r="H352">
        <v>106</v>
      </c>
      <c r="I352">
        <v>112</v>
      </c>
      <c r="J352">
        <v>117</v>
      </c>
      <c r="K352">
        <v>123</v>
      </c>
      <c r="L352">
        <v>128</v>
      </c>
      <c r="M352">
        <v>134</v>
      </c>
      <c r="N352">
        <v>140</v>
      </c>
      <c r="O352">
        <v>147</v>
      </c>
      <c r="P352">
        <v>152</v>
      </c>
      <c r="Q352">
        <v>155</v>
      </c>
      <c r="R352">
        <v>157</v>
      </c>
      <c r="S352">
        <v>158</v>
      </c>
      <c r="T352">
        <v>159</v>
      </c>
      <c r="U352">
        <v>159</v>
      </c>
      <c r="V352">
        <v>159</v>
      </c>
      <c r="W352">
        <f>wzrost[[#This Row],[19lat]]-wzrost[[#This Row],[dlugosc_ur]]</f>
        <v>112</v>
      </c>
      <c r="X352">
        <f>wzrost[[#This Row],[19lat]]-wzrost[[#This Row],[15lat]]</f>
        <v>2</v>
      </c>
      <c r="Y352">
        <f>IF(wzrost[[#This Row],[1rok]]&lt;=5,IF(wzrost[[#This Row],[plec]]="ch",1,0),0)</f>
        <v>0</v>
      </c>
      <c r="Z352" s="1"/>
      <c r="AA352" s="1"/>
      <c r="AB352" s="1" t="e">
        <f>_xlfn.PERCENTILE.INC(wzrost[1rok],5)</f>
        <v>#NUM!</v>
      </c>
      <c r="BC352" s="6">
        <v>57</v>
      </c>
      <c r="BD352" s="6">
        <v>78</v>
      </c>
      <c r="BE352" s="6">
        <v>90</v>
      </c>
      <c r="BF352" s="6">
        <v>99</v>
      </c>
      <c r="BG352" s="6">
        <v>106</v>
      </c>
      <c r="BH352" s="6">
        <v>113</v>
      </c>
      <c r="BI352" s="6">
        <v>119</v>
      </c>
      <c r="BJ352" s="6">
        <v>125</v>
      </c>
      <c r="BK352" s="6">
        <v>131</v>
      </c>
      <c r="BL352" s="6">
        <v>137</v>
      </c>
      <c r="BM352" s="6">
        <v>142</v>
      </c>
      <c r="BN352" s="6">
        <v>147</v>
      </c>
      <c r="BO352" s="6">
        <v>154</v>
      </c>
      <c r="BP352" s="6">
        <v>161</v>
      </c>
      <c r="BQ352" s="6">
        <v>168</v>
      </c>
      <c r="BR352" s="6">
        <v>174</v>
      </c>
      <c r="BS352" s="6">
        <v>178</v>
      </c>
      <c r="BT352" s="6">
        <v>181</v>
      </c>
      <c r="BU352" s="6">
        <v>181</v>
      </c>
      <c r="BV352" s="6">
        <v>182</v>
      </c>
      <c r="BW352" s="7">
        <v>125</v>
      </c>
      <c r="BX352" s="11">
        <f t="shared" si="103"/>
        <v>21</v>
      </c>
      <c r="BY352" s="11">
        <f t="shared" si="104"/>
        <v>12</v>
      </c>
      <c r="BZ352" s="11">
        <f t="shared" si="105"/>
        <v>9</v>
      </c>
      <c r="CA352" s="11">
        <f t="shared" si="106"/>
        <v>7</v>
      </c>
      <c r="CB352" s="11">
        <f t="shared" si="107"/>
        <v>7</v>
      </c>
      <c r="CC352" s="11">
        <f t="shared" si="108"/>
        <v>6</v>
      </c>
      <c r="CD352" s="11">
        <f t="shared" si="109"/>
        <v>6</v>
      </c>
      <c r="CE352" s="11">
        <f t="shared" si="110"/>
        <v>6</v>
      </c>
      <c r="CF352" s="11">
        <f t="shared" si="111"/>
        <v>6</v>
      </c>
      <c r="CG352" s="11">
        <f t="shared" si="112"/>
        <v>5</v>
      </c>
      <c r="CH352" s="11">
        <f t="shared" si="113"/>
        <v>5</v>
      </c>
      <c r="CI352" s="11">
        <f t="shared" si="114"/>
        <v>7</v>
      </c>
      <c r="CJ352" s="11">
        <f t="shared" si="115"/>
        <v>7</v>
      </c>
      <c r="CK352" s="11">
        <f t="shared" si="116"/>
        <v>7</v>
      </c>
      <c r="CL352" s="11">
        <f t="shared" si="117"/>
        <v>6</v>
      </c>
      <c r="CM352" s="11">
        <f t="shared" si="118"/>
        <v>4</v>
      </c>
      <c r="CN352" s="11">
        <f t="shared" si="119"/>
        <v>3</v>
      </c>
      <c r="CO352" s="11">
        <f t="shared" si="120"/>
        <v>0</v>
      </c>
      <c r="CP352" s="11">
        <f t="shared" si="121"/>
        <v>1</v>
      </c>
      <c r="CS352" s="6">
        <v>56</v>
      </c>
      <c r="CT352" s="6">
        <v>74</v>
      </c>
      <c r="CU352" s="6">
        <v>89</v>
      </c>
      <c r="CV352" s="6">
        <v>99</v>
      </c>
      <c r="CW352" s="6">
        <v>107</v>
      </c>
      <c r="CX352" s="6">
        <v>114</v>
      </c>
      <c r="CY352" s="6">
        <v>120</v>
      </c>
      <c r="CZ352" s="6">
        <v>126</v>
      </c>
      <c r="DA352" s="6">
        <v>132</v>
      </c>
      <c r="DB352" s="6">
        <v>138</v>
      </c>
      <c r="DC352" s="6">
        <v>144</v>
      </c>
      <c r="DD352" s="6">
        <v>151</v>
      </c>
      <c r="DE352" s="6">
        <v>158</v>
      </c>
      <c r="DF352" s="6">
        <v>163</v>
      </c>
      <c r="DG352" s="6">
        <v>167</v>
      </c>
      <c r="DH352" s="6">
        <v>169</v>
      </c>
      <c r="DI352" s="6">
        <v>169</v>
      </c>
      <c r="DJ352" s="6">
        <v>170</v>
      </c>
      <c r="DK352" s="6">
        <v>170</v>
      </c>
      <c r="DL352" s="6">
        <v>170</v>
      </c>
      <c r="DM352" s="6">
        <v>114</v>
      </c>
      <c r="DN352" s="6">
        <f>Tabela2[[#This Row],[1rok]]-Tabela2[[#This Row],[dlugosc_ur]]</f>
        <v>18</v>
      </c>
      <c r="DO352" s="14">
        <f>Tabela2[[#This Row],[2lata]]-Tabela2[[#This Row],[1rok]]</f>
        <v>15</v>
      </c>
      <c r="DP352" s="14">
        <f>Tabela2[[#This Row],[3lata]]-Tabela2[[#This Row],[2lata]]</f>
        <v>10</v>
      </c>
      <c r="DQ352" s="14">
        <f>Tabela2[[#This Row],[4lata]]-Tabela2[[#This Row],[3lata]]</f>
        <v>8</v>
      </c>
      <c r="DR352" s="14">
        <f>Tabela2[[#This Row],[5lat]]-Tabela2[[#This Row],[4lata]]</f>
        <v>7</v>
      </c>
      <c r="DS352" s="14">
        <f>Tabela2[[#This Row],[6lat]]-Tabela2[[#This Row],[5lat]]</f>
        <v>6</v>
      </c>
      <c r="DT352" s="14">
        <f>Tabela2[[#This Row],[7lat]]-Tabela2[[#This Row],[6lat]]</f>
        <v>6</v>
      </c>
      <c r="DU352" s="14">
        <f>Tabela2[[#This Row],[8lat]]-Tabela2[[#This Row],[7lat]]</f>
        <v>6</v>
      </c>
      <c r="DV352" s="14">
        <f>Tabela2[[#This Row],[9lat]]-Tabela2[[#This Row],[8lat]]</f>
        <v>6</v>
      </c>
      <c r="DW352" s="14">
        <f>Tabela2[[#This Row],[10lat]]-Tabela2[[#This Row],[9lat]]</f>
        <v>6</v>
      </c>
      <c r="DX352" s="14">
        <f>Tabela2[[#This Row],[11lat]]-Tabela2[[#This Row],[10lat]]</f>
        <v>7</v>
      </c>
      <c r="DY352" s="14">
        <f>Tabela2[[#This Row],[12lat]]-Tabela2[[#This Row],[11lat]]</f>
        <v>7</v>
      </c>
      <c r="DZ352" s="14">
        <f>Tabela2[[#This Row],[13lat]]-Tabela2[[#This Row],[12lat]]</f>
        <v>5</v>
      </c>
      <c r="EA352" s="14">
        <f>Tabela2[[#This Row],[14lat]]-Tabela2[[#This Row],[13lat]]</f>
        <v>4</v>
      </c>
      <c r="EB352" s="14">
        <f>Tabela2[[#This Row],[15lat]]-Tabela2[[#This Row],[14lat]]</f>
        <v>2</v>
      </c>
      <c r="EC352" s="14">
        <f>Tabela2[[#This Row],[16lat]]-Tabela2[[#This Row],[15lat]]</f>
        <v>0</v>
      </c>
      <c r="ED352" s="14">
        <f>Tabela2[[#This Row],[17 lat]]-Tabela2[[#This Row],[16lat]]</f>
        <v>1</v>
      </c>
      <c r="EE352" s="14">
        <f>Tabela2[[#This Row],[18lat]]-Tabela2[[#This Row],[17 lat]]</f>
        <v>0</v>
      </c>
      <c r="EF352" s="14">
        <f>Tabela2[[#This Row],[19lat]]-Tabela2[[#This Row],[18lat]]</f>
        <v>0</v>
      </c>
    </row>
    <row r="353" spans="1:136" x14ac:dyDescent="0.25">
      <c r="A353">
        <v>1606</v>
      </c>
      <c r="B353" s="1" t="s">
        <v>22</v>
      </c>
      <c r="C353">
        <v>56</v>
      </c>
      <c r="D353">
        <v>73</v>
      </c>
      <c r="E353">
        <v>88</v>
      </c>
      <c r="F353">
        <v>98</v>
      </c>
      <c r="G353">
        <v>105</v>
      </c>
      <c r="H353">
        <v>112</v>
      </c>
      <c r="I353">
        <v>118</v>
      </c>
      <c r="J353">
        <v>124</v>
      </c>
      <c r="K353">
        <v>130</v>
      </c>
      <c r="L353">
        <v>136</v>
      </c>
      <c r="M353">
        <v>143</v>
      </c>
      <c r="N353">
        <v>149</v>
      </c>
      <c r="O353">
        <v>156</v>
      </c>
      <c r="P353">
        <v>161</v>
      </c>
      <c r="Q353">
        <v>164</v>
      </c>
      <c r="R353">
        <v>166</v>
      </c>
      <c r="S353">
        <v>167</v>
      </c>
      <c r="T353">
        <v>168</v>
      </c>
      <c r="U353">
        <v>168</v>
      </c>
      <c r="V353">
        <v>168</v>
      </c>
      <c r="W353">
        <f>wzrost[[#This Row],[19lat]]-wzrost[[#This Row],[dlugosc_ur]]</f>
        <v>112</v>
      </c>
      <c r="X353">
        <f>wzrost[[#This Row],[19lat]]-wzrost[[#This Row],[15lat]]</f>
        <v>2</v>
      </c>
      <c r="Y353">
        <f>IF(wzrost[[#This Row],[1rok]]&lt;=5,IF(wzrost[[#This Row],[plec]]="ch",1,0),0)</f>
        <v>0</v>
      </c>
      <c r="Z353" s="1"/>
      <c r="AA353" s="1"/>
      <c r="AB353" s="1" t="e">
        <f>_xlfn.PERCENTILE.INC(wzrost[1rok],5)</f>
        <v>#NUM!</v>
      </c>
      <c r="BC353" s="8">
        <v>58</v>
      </c>
      <c r="BD353" s="8">
        <v>78</v>
      </c>
      <c r="BE353" s="8">
        <v>90</v>
      </c>
      <c r="BF353" s="8">
        <v>99</v>
      </c>
      <c r="BG353" s="8">
        <v>107</v>
      </c>
      <c r="BH353" s="8">
        <v>114</v>
      </c>
      <c r="BI353" s="8">
        <v>120</v>
      </c>
      <c r="BJ353" s="8">
        <v>127</v>
      </c>
      <c r="BK353" s="8">
        <v>132</v>
      </c>
      <c r="BL353" s="8">
        <v>138</v>
      </c>
      <c r="BM353" s="8">
        <v>144</v>
      </c>
      <c r="BN353" s="8">
        <v>149</v>
      </c>
      <c r="BO353" s="8">
        <v>156</v>
      </c>
      <c r="BP353" s="8">
        <v>163</v>
      </c>
      <c r="BQ353" s="8">
        <v>171</v>
      </c>
      <c r="BR353" s="8">
        <v>176</v>
      </c>
      <c r="BS353" s="8">
        <v>180</v>
      </c>
      <c r="BT353" s="8">
        <v>182</v>
      </c>
      <c r="BU353" s="8">
        <v>183</v>
      </c>
      <c r="BV353" s="8">
        <v>183</v>
      </c>
      <c r="BW353" s="9">
        <v>125</v>
      </c>
      <c r="BX353" s="11">
        <f t="shared" si="103"/>
        <v>20</v>
      </c>
      <c r="BY353" s="11">
        <f t="shared" si="104"/>
        <v>12</v>
      </c>
      <c r="BZ353" s="11">
        <f t="shared" si="105"/>
        <v>9</v>
      </c>
      <c r="CA353" s="11">
        <f t="shared" si="106"/>
        <v>8</v>
      </c>
      <c r="CB353" s="11">
        <f t="shared" si="107"/>
        <v>7</v>
      </c>
      <c r="CC353" s="11">
        <f t="shared" si="108"/>
        <v>6</v>
      </c>
      <c r="CD353" s="11">
        <f t="shared" si="109"/>
        <v>7</v>
      </c>
      <c r="CE353" s="11">
        <f t="shared" si="110"/>
        <v>5</v>
      </c>
      <c r="CF353" s="11">
        <f t="shared" si="111"/>
        <v>6</v>
      </c>
      <c r="CG353" s="11">
        <f t="shared" si="112"/>
        <v>6</v>
      </c>
      <c r="CH353" s="11">
        <f t="shared" si="113"/>
        <v>5</v>
      </c>
      <c r="CI353" s="11">
        <f t="shared" si="114"/>
        <v>7</v>
      </c>
      <c r="CJ353" s="11">
        <f t="shared" si="115"/>
        <v>7</v>
      </c>
      <c r="CK353" s="11">
        <f t="shared" si="116"/>
        <v>8</v>
      </c>
      <c r="CL353" s="11">
        <f t="shared" si="117"/>
        <v>5</v>
      </c>
      <c r="CM353" s="11">
        <f t="shared" si="118"/>
        <v>4</v>
      </c>
      <c r="CN353" s="11">
        <f t="shared" si="119"/>
        <v>2</v>
      </c>
      <c r="CO353" s="11">
        <f t="shared" si="120"/>
        <v>1</v>
      </c>
      <c r="CP353" s="11">
        <f t="shared" si="121"/>
        <v>0</v>
      </c>
      <c r="CS353" s="8">
        <v>52</v>
      </c>
      <c r="CT353" s="8">
        <v>70</v>
      </c>
      <c r="CU353" s="8">
        <v>87</v>
      </c>
      <c r="CV353" s="8">
        <v>97</v>
      </c>
      <c r="CW353" s="8">
        <v>104</v>
      </c>
      <c r="CX353" s="8">
        <v>111</v>
      </c>
      <c r="CY353" s="8">
        <v>117</v>
      </c>
      <c r="CZ353" s="8">
        <v>123</v>
      </c>
      <c r="DA353" s="8">
        <v>129</v>
      </c>
      <c r="DB353" s="8">
        <v>135</v>
      </c>
      <c r="DC353" s="8">
        <v>141</v>
      </c>
      <c r="DD353" s="8">
        <v>147</v>
      </c>
      <c r="DE353" s="8">
        <v>154</v>
      </c>
      <c r="DF353" s="8">
        <v>159</v>
      </c>
      <c r="DG353" s="8">
        <v>163</v>
      </c>
      <c r="DH353" s="8">
        <v>164</v>
      </c>
      <c r="DI353" s="8">
        <v>165</v>
      </c>
      <c r="DJ353" s="8">
        <v>166</v>
      </c>
      <c r="DK353" s="8">
        <v>166</v>
      </c>
      <c r="DL353" s="8">
        <v>166</v>
      </c>
      <c r="DM353" s="8">
        <v>114</v>
      </c>
      <c r="DN353" s="6">
        <f>Tabela2[[#This Row],[1rok]]-Tabela2[[#This Row],[dlugosc_ur]]</f>
        <v>18</v>
      </c>
      <c r="DO353" s="14">
        <f>Tabela2[[#This Row],[2lata]]-Tabela2[[#This Row],[1rok]]</f>
        <v>17</v>
      </c>
      <c r="DP353" s="14">
        <f>Tabela2[[#This Row],[3lata]]-Tabela2[[#This Row],[2lata]]</f>
        <v>10</v>
      </c>
      <c r="DQ353" s="14">
        <f>Tabela2[[#This Row],[4lata]]-Tabela2[[#This Row],[3lata]]</f>
        <v>7</v>
      </c>
      <c r="DR353" s="14">
        <f>Tabela2[[#This Row],[5lat]]-Tabela2[[#This Row],[4lata]]</f>
        <v>7</v>
      </c>
      <c r="DS353" s="14">
        <f>Tabela2[[#This Row],[6lat]]-Tabela2[[#This Row],[5lat]]</f>
        <v>6</v>
      </c>
      <c r="DT353" s="14">
        <f>Tabela2[[#This Row],[7lat]]-Tabela2[[#This Row],[6lat]]</f>
        <v>6</v>
      </c>
      <c r="DU353" s="14">
        <f>Tabela2[[#This Row],[8lat]]-Tabela2[[#This Row],[7lat]]</f>
        <v>6</v>
      </c>
      <c r="DV353" s="14">
        <f>Tabela2[[#This Row],[9lat]]-Tabela2[[#This Row],[8lat]]</f>
        <v>6</v>
      </c>
      <c r="DW353" s="14">
        <f>Tabela2[[#This Row],[10lat]]-Tabela2[[#This Row],[9lat]]</f>
        <v>6</v>
      </c>
      <c r="DX353" s="14">
        <f>Tabela2[[#This Row],[11lat]]-Tabela2[[#This Row],[10lat]]</f>
        <v>6</v>
      </c>
      <c r="DY353" s="14">
        <f>Tabela2[[#This Row],[12lat]]-Tabela2[[#This Row],[11lat]]</f>
        <v>7</v>
      </c>
      <c r="DZ353" s="14">
        <f>Tabela2[[#This Row],[13lat]]-Tabela2[[#This Row],[12lat]]</f>
        <v>5</v>
      </c>
      <c r="EA353" s="14">
        <f>Tabela2[[#This Row],[14lat]]-Tabela2[[#This Row],[13lat]]</f>
        <v>4</v>
      </c>
      <c r="EB353" s="14">
        <f>Tabela2[[#This Row],[15lat]]-Tabela2[[#This Row],[14lat]]</f>
        <v>1</v>
      </c>
      <c r="EC353" s="14">
        <f>Tabela2[[#This Row],[16lat]]-Tabela2[[#This Row],[15lat]]</f>
        <v>1</v>
      </c>
      <c r="ED353" s="14">
        <f>Tabela2[[#This Row],[17 lat]]-Tabela2[[#This Row],[16lat]]</f>
        <v>1</v>
      </c>
      <c r="EE353" s="14">
        <f>Tabela2[[#This Row],[18lat]]-Tabela2[[#This Row],[17 lat]]</f>
        <v>0</v>
      </c>
      <c r="EF353" s="14">
        <f>Tabela2[[#This Row],[19lat]]-Tabela2[[#This Row],[18lat]]</f>
        <v>0</v>
      </c>
    </row>
    <row r="354" spans="1:136" x14ac:dyDescent="0.25">
      <c r="A354">
        <v>1649</v>
      </c>
      <c r="B354" s="1" t="s">
        <v>22</v>
      </c>
      <c r="C354">
        <v>49</v>
      </c>
      <c r="D354">
        <v>67</v>
      </c>
      <c r="E354">
        <v>84</v>
      </c>
      <c r="F354">
        <v>93</v>
      </c>
      <c r="G354">
        <v>101</v>
      </c>
      <c r="H354">
        <v>107</v>
      </c>
      <c r="I354">
        <v>113</v>
      </c>
      <c r="J354">
        <v>118</v>
      </c>
      <c r="K354">
        <v>124</v>
      </c>
      <c r="L354">
        <v>130</v>
      </c>
      <c r="M354">
        <v>136</v>
      </c>
      <c r="N354">
        <v>142</v>
      </c>
      <c r="O354">
        <v>148</v>
      </c>
      <c r="P354">
        <v>153</v>
      </c>
      <c r="Q354">
        <v>157</v>
      </c>
      <c r="R354">
        <v>159</v>
      </c>
      <c r="S354">
        <v>160</v>
      </c>
      <c r="T354">
        <v>160</v>
      </c>
      <c r="U354">
        <v>161</v>
      </c>
      <c r="V354">
        <v>161</v>
      </c>
      <c r="W354">
        <f>wzrost[[#This Row],[19lat]]-wzrost[[#This Row],[dlugosc_ur]]</f>
        <v>112</v>
      </c>
      <c r="X354">
        <f>wzrost[[#This Row],[19lat]]-wzrost[[#This Row],[15lat]]</f>
        <v>2</v>
      </c>
      <c r="Y354">
        <f>IF(wzrost[[#This Row],[1rok]]&lt;=5,IF(wzrost[[#This Row],[plec]]="ch",1,0),0)</f>
        <v>0</v>
      </c>
      <c r="Z354" s="1"/>
      <c r="AA354" s="1"/>
      <c r="AB354" s="1" t="e">
        <f>_xlfn.PERCENTILE.INC(wzrost[1rok],5)</f>
        <v>#NUM!</v>
      </c>
      <c r="BC354" s="6">
        <v>58</v>
      </c>
      <c r="BD354" s="6">
        <v>78</v>
      </c>
      <c r="BE354" s="6">
        <v>89</v>
      </c>
      <c r="BF354" s="6">
        <v>99</v>
      </c>
      <c r="BG354" s="6">
        <v>107</v>
      </c>
      <c r="BH354" s="6">
        <v>114</v>
      </c>
      <c r="BI354" s="6">
        <v>120</v>
      </c>
      <c r="BJ354" s="6">
        <v>126</v>
      </c>
      <c r="BK354" s="6">
        <v>132</v>
      </c>
      <c r="BL354" s="6">
        <v>138</v>
      </c>
      <c r="BM354" s="6">
        <v>143</v>
      </c>
      <c r="BN354" s="6">
        <v>149</v>
      </c>
      <c r="BO354" s="6">
        <v>155</v>
      </c>
      <c r="BP354" s="6">
        <v>163</v>
      </c>
      <c r="BQ354" s="6">
        <v>170</v>
      </c>
      <c r="BR354" s="6">
        <v>176</v>
      </c>
      <c r="BS354" s="6">
        <v>180</v>
      </c>
      <c r="BT354" s="6">
        <v>182</v>
      </c>
      <c r="BU354" s="6">
        <v>183</v>
      </c>
      <c r="BV354" s="6">
        <v>183</v>
      </c>
      <c r="BW354" s="7">
        <v>125</v>
      </c>
      <c r="BX354" s="11">
        <f t="shared" si="103"/>
        <v>20</v>
      </c>
      <c r="BY354" s="11">
        <f t="shared" si="104"/>
        <v>11</v>
      </c>
      <c r="BZ354" s="11">
        <f t="shared" si="105"/>
        <v>10</v>
      </c>
      <c r="CA354" s="11">
        <f t="shared" si="106"/>
        <v>8</v>
      </c>
      <c r="CB354" s="11">
        <f t="shared" si="107"/>
        <v>7</v>
      </c>
      <c r="CC354" s="11">
        <f t="shared" si="108"/>
        <v>6</v>
      </c>
      <c r="CD354" s="11">
        <f t="shared" si="109"/>
        <v>6</v>
      </c>
      <c r="CE354" s="11">
        <f t="shared" si="110"/>
        <v>6</v>
      </c>
      <c r="CF354" s="11">
        <f t="shared" si="111"/>
        <v>6</v>
      </c>
      <c r="CG354" s="11">
        <f t="shared" si="112"/>
        <v>5</v>
      </c>
      <c r="CH354" s="11">
        <f t="shared" si="113"/>
        <v>6</v>
      </c>
      <c r="CI354" s="11">
        <f t="shared" si="114"/>
        <v>6</v>
      </c>
      <c r="CJ354" s="11">
        <f t="shared" si="115"/>
        <v>8</v>
      </c>
      <c r="CK354" s="11">
        <f t="shared" si="116"/>
        <v>7</v>
      </c>
      <c r="CL354" s="11">
        <f t="shared" si="117"/>
        <v>6</v>
      </c>
      <c r="CM354" s="11">
        <f t="shared" si="118"/>
        <v>4</v>
      </c>
      <c r="CN354" s="11">
        <f t="shared" si="119"/>
        <v>2</v>
      </c>
      <c r="CO354" s="11">
        <f t="shared" si="120"/>
        <v>1</v>
      </c>
      <c r="CP354" s="11">
        <f t="shared" si="121"/>
        <v>0</v>
      </c>
      <c r="CS354" s="6">
        <v>47</v>
      </c>
      <c r="CT354" s="6">
        <v>66</v>
      </c>
      <c r="CU354" s="6">
        <v>85</v>
      </c>
      <c r="CV354" s="6">
        <v>94</v>
      </c>
      <c r="CW354" s="6">
        <v>101</v>
      </c>
      <c r="CX354" s="6">
        <v>108</v>
      </c>
      <c r="CY354" s="6">
        <v>113</v>
      </c>
      <c r="CZ354" s="6">
        <v>119</v>
      </c>
      <c r="DA354" s="6">
        <v>124</v>
      </c>
      <c r="DB354" s="6">
        <v>130</v>
      </c>
      <c r="DC354" s="6">
        <v>136</v>
      </c>
      <c r="DD354" s="6">
        <v>142</v>
      </c>
      <c r="DE354" s="6">
        <v>149</v>
      </c>
      <c r="DF354" s="6">
        <v>154</v>
      </c>
      <c r="DG354" s="6">
        <v>157</v>
      </c>
      <c r="DH354" s="6">
        <v>159</v>
      </c>
      <c r="DI354" s="6">
        <v>160</v>
      </c>
      <c r="DJ354" s="6">
        <v>161</v>
      </c>
      <c r="DK354" s="6">
        <v>161</v>
      </c>
      <c r="DL354" s="6">
        <v>161</v>
      </c>
      <c r="DM354" s="6">
        <v>114</v>
      </c>
      <c r="DN354" s="6">
        <f>Tabela2[[#This Row],[1rok]]-Tabela2[[#This Row],[dlugosc_ur]]</f>
        <v>19</v>
      </c>
      <c r="DO354" s="14">
        <f>Tabela2[[#This Row],[2lata]]-Tabela2[[#This Row],[1rok]]</f>
        <v>19</v>
      </c>
      <c r="DP354" s="14">
        <f>Tabela2[[#This Row],[3lata]]-Tabela2[[#This Row],[2lata]]</f>
        <v>9</v>
      </c>
      <c r="DQ354" s="14">
        <f>Tabela2[[#This Row],[4lata]]-Tabela2[[#This Row],[3lata]]</f>
        <v>7</v>
      </c>
      <c r="DR354" s="14">
        <f>Tabela2[[#This Row],[5lat]]-Tabela2[[#This Row],[4lata]]</f>
        <v>7</v>
      </c>
      <c r="DS354" s="14">
        <f>Tabela2[[#This Row],[6lat]]-Tabela2[[#This Row],[5lat]]</f>
        <v>5</v>
      </c>
      <c r="DT354" s="14">
        <f>Tabela2[[#This Row],[7lat]]-Tabela2[[#This Row],[6lat]]</f>
        <v>6</v>
      </c>
      <c r="DU354" s="14">
        <f>Tabela2[[#This Row],[8lat]]-Tabela2[[#This Row],[7lat]]</f>
        <v>5</v>
      </c>
      <c r="DV354" s="14">
        <f>Tabela2[[#This Row],[9lat]]-Tabela2[[#This Row],[8lat]]</f>
        <v>6</v>
      </c>
      <c r="DW354" s="14">
        <f>Tabela2[[#This Row],[10lat]]-Tabela2[[#This Row],[9lat]]</f>
        <v>6</v>
      </c>
      <c r="DX354" s="14">
        <f>Tabela2[[#This Row],[11lat]]-Tabela2[[#This Row],[10lat]]</f>
        <v>6</v>
      </c>
      <c r="DY354" s="14">
        <f>Tabela2[[#This Row],[12lat]]-Tabela2[[#This Row],[11lat]]</f>
        <v>7</v>
      </c>
      <c r="DZ354" s="14">
        <f>Tabela2[[#This Row],[13lat]]-Tabela2[[#This Row],[12lat]]</f>
        <v>5</v>
      </c>
      <c r="EA354" s="14">
        <f>Tabela2[[#This Row],[14lat]]-Tabela2[[#This Row],[13lat]]</f>
        <v>3</v>
      </c>
      <c r="EB354" s="14">
        <f>Tabela2[[#This Row],[15lat]]-Tabela2[[#This Row],[14lat]]</f>
        <v>2</v>
      </c>
      <c r="EC354" s="14">
        <f>Tabela2[[#This Row],[16lat]]-Tabela2[[#This Row],[15lat]]</f>
        <v>1</v>
      </c>
      <c r="ED354" s="14">
        <f>Tabela2[[#This Row],[17 lat]]-Tabela2[[#This Row],[16lat]]</f>
        <v>1</v>
      </c>
      <c r="EE354" s="14">
        <f>Tabela2[[#This Row],[18lat]]-Tabela2[[#This Row],[17 lat]]</f>
        <v>0</v>
      </c>
      <c r="EF354" s="14">
        <f>Tabela2[[#This Row],[19lat]]-Tabela2[[#This Row],[18lat]]</f>
        <v>0</v>
      </c>
    </row>
    <row r="355" spans="1:136" x14ac:dyDescent="0.25">
      <c r="A355">
        <v>1656</v>
      </c>
      <c r="B355" s="1" t="s">
        <v>22</v>
      </c>
      <c r="C355">
        <v>51</v>
      </c>
      <c r="D355">
        <v>69</v>
      </c>
      <c r="E355">
        <v>85</v>
      </c>
      <c r="F355">
        <v>95</v>
      </c>
      <c r="G355">
        <v>102</v>
      </c>
      <c r="H355">
        <v>109</v>
      </c>
      <c r="I355">
        <v>115</v>
      </c>
      <c r="J355">
        <v>120</v>
      </c>
      <c r="K355">
        <v>126</v>
      </c>
      <c r="L355">
        <v>132</v>
      </c>
      <c r="M355">
        <v>138</v>
      </c>
      <c r="N355">
        <v>144</v>
      </c>
      <c r="O355">
        <v>151</v>
      </c>
      <c r="P355">
        <v>156</v>
      </c>
      <c r="Q355">
        <v>159</v>
      </c>
      <c r="R355">
        <v>161</v>
      </c>
      <c r="S355">
        <v>162</v>
      </c>
      <c r="T355">
        <v>162</v>
      </c>
      <c r="U355">
        <v>163</v>
      </c>
      <c r="V355">
        <v>163</v>
      </c>
      <c r="W355">
        <f>wzrost[[#This Row],[19lat]]-wzrost[[#This Row],[dlugosc_ur]]</f>
        <v>112</v>
      </c>
      <c r="X355">
        <f>wzrost[[#This Row],[19lat]]-wzrost[[#This Row],[15lat]]</f>
        <v>2</v>
      </c>
      <c r="Y355">
        <f>IF(wzrost[[#This Row],[1rok]]&lt;=5,IF(wzrost[[#This Row],[plec]]="ch",1,0),0)</f>
        <v>0</v>
      </c>
      <c r="Z355" s="1"/>
      <c r="AA355" s="1"/>
      <c r="AB355" s="1" t="e">
        <f>_xlfn.PERCENTILE.INC(wzrost[1rok],5)</f>
        <v>#NUM!</v>
      </c>
      <c r="BC355" s="8">
        <v>58</v>
      </c>
      <c r="BD355" s="8">
        <v>78</v>
      </c>
      <c r="BE355" s="8">
        <v>89</v>
      </c>
      <c r="BF355" s="8">
        <v>99</v>
      </c>
      <c r="BG355" s="8">
        <v>107</v>
      </c>
      <c r="BH355" s="8">
        <v>114</v>
      </c>
      <c r="BI355" s="8">
        <v>120</v>
      </c>
      <c r="BJ355" s="8">
        <v>126</v>
      </c>
      <c r="BK355" s="8">
        <v>132</v>
      </c>
      <c r="BL355" s="8">
        <v>138</v>
      </c>
      <c r="BM355" s="8">
        <v>144</v>
      </c>
      <c r="BN355" s="8">
        <v>149</v>
      </c>
      <c r="BO355" s="8">
        <v>156</v>
      </c>
      <c r="BP355" s="8">
        <v>163</v>
      </c>
      <c r="BQ355" s="8">
        <v>170</v>
      </c>
      <c r="BR355" s="8">
        <v>176</v>
      </c>
      <c r="BS355" s="8">
        <v>180</v>
      </c>
      <c r="BT355" s="8">
        <v>182</v>
      </c>
      <c r="BU355" s="8">
        <v>183</v>
      </c>
      <c r="BV355" s="8">
        <v>183</v>
      </c>
      <c r="BW355" s="9">
        <v>125</v>
      </c>
      <c r="BX355" s="11">
        <f t="shared" si="103"/>
        <v>20</v>
      </c>
      <c r="BY355" s="11">
        <f t="shared" si="104"/>
        <v>11</v>
      </c>
      <c r="BZ355" s="11">
        <f t="shared" si="105"/>
        <v>10</v>
      </c>
      <c r="CA355" s="11">
        <f t="shared" si="106"/>
        <v>8</v>
      </c>
      <c r="CB355" s="11">
        <f t="shared" si="107"/>
        <v>7</v>
      </c>
      <c r="CC355" s="11">
        <f t="shared" si="108"/>
        <v>6</v>
      </c>
      <c r="CD355" s="11">
        <f t="shared" si="109"/>
        <v>6</v>
      </c>
      <c r="CE355" s="11">
        <f t="shared" si="110"/>
        <v>6</v>
      </c>
      <c r="CF355" s="11">
        <f t="shared" si="111"/>
        <v>6</v>
      </c>
      <c r="CG355" s="11">
        <f t="shared" si="112"/>
        <v>6</v>
      </c>
      <c r="CH355" s="11">
        <f t="shared" si="113"/>
        <v>5</v>
      </c>
      <c r="CI355" s="11">
        <f t="shared" si="114"/>
        <v>7</v>
      </c>
      <c r="CJ355" s="11">
        <f t="shared" si="115"/>
        <v>7</v>
      </c>
      <c r="CK355" s="11">
        <f t="shared" si="116"/>
        <v>7</v>
      </c>
      <c r="CL355" s="11">
        <f t="shared" si="117"/>
        <v>6</v>
      </c>
      <c r="CM355" s="11">
        <f t="shared" si="118"/>
        <v>4</v>
      </c>
      <c r="CN355" s="11">
        <f t="shared" si="119"/>
        <v>2</v>
      </c>
      <c r="CO355" s="11">
        <f t="shared" si="120"/>
        <v>1</v>
      </c>
      <c r="CP355" s="11">
        <f t="shared" si="121"/>
        <v>0</v>
      </c>
      <c r="CS355" s="8">
        <v>52</v>
      </c>
      <c r="CT355" s="8">
        <v>72</v>
      </c>
      <c r="CU355" s="8">
        <v>87</v>
      </c>
      <c r="CV355" s="8">
        <v>97</v>
      </c>
      <c r="CW355" s="8">
        <v>105</v>
      </c>
      <c r="CX355" s="8">
        <v>112</v>
      </c>
      <c r="CY355" s="8">
        <v>117</v>
      </c>
      <c r="CZ355" s="8">
        <v>123</v>
      </c>
      <c r="DA355" s="8">
        <v>129</v>
      </c>
      <c r="DB355" s="8">
        <v>135</v>
      </c>
      <c r="DC355" s="8">
        <v>141</v>
      </c>
      <c r="DD355" s="8">
        <v>148</v>
      </c>
      <c r="DE355" s="8">
        <v>154</v>
      </c>
      <c r="DF355" s="8">
        <v>159</v>
      </c>
      <c r="DG355" s="8">
        <v>163</v>
      </c>
      <c r="DH355" s="8">
        <v>165</v>
      </c>
      <c r="DI355" s="8">
        <v>166</v>
      </c>
      <c r="DJ355" s="8">
        <v>166</v>
      </c>
      <c r="DK355" s="8">
        <v>166</v>
      </c>
      <c r="DL355" s="8">
        <v>166</v>
      </c>
      <c r="DM355" s="8">
        <v>114</v>
      </c>
      <c r="DN355" s="6">
        <f>Tabela2[[#This Row],[1rok]]-Tabela2[[#This Row],[dlugosc_ur]]</f>
        <v>20</v>
      </c>
      <c r="DO355" s="14">
        <f>Tabela2[[#This Row],[2lata]]-Tabela2[[#This Row],[1rok]]</f>
        <v>15</v>
      </c>
      <c r="DP355" s="14">
        <f>Tabela2[[#This Row],[3lata]]-Tabela2[[#This Row],[2lata]]</f>
        <v>10</v>
      </c>
      <c r="DQ355" s="14">
        <f>Tabela2[[#This Row],[4lata]]-Tabela2[[#This Row],[3lata]]</f>
        <v>8</v>
      </c>
      <c r="DR355" s="14">
        <f>Tabela2[[#This Row],[5lat]]-Tabela2[[#This Row],[4lata]]</f>
        <v>7</v>
      </c>
      <c r="DS355" s="14">
        <f>Tabela2[[#This Row],[6lat]]-Tabela2[[#This Row],[5lat]]</f>
        <v>5</v>
      </c>
      <c r="DT355" s="14">
        <f>Tabela2[[#This Row],[7lat]]-Tabela2[[#This Row],[6lat]]</f>
        <v>6</v>
      </c>
      <c r="DU355" s="14">
        <f>Tabela2[[#This Row],[8lat]]-Tabela2[[#This Row],[7lat]]</f>
        <v>6</v>
      </c>
      <c r="DV355" s="14">
        <f>Tabela2[[#This Row],[9lat]]-Tabela2[[#This Row],[8lat]]</f>
        <v>6</v>
      </c>
      <c r="DW355" s="14">
        <f>Tabela2[[#This Row],[10lat]]-Tabela2[[#This Row],[9lat]]</f>
        <v>6</v>
      </c>
      <c r="DX355" s="14">
        <f>Tabela2[[#This Row],[11lat]]-Tabela2[[#This Row],[10lat]]</f>
        <v>7</v>
      </c>
      <c r="DY355" s="14">
        <f>Tabela2[[#This Row],[12lat]]-Tabela2[[#This Row],[11lat]]</f>
        <v>6</v>
      </c>
      <c r="DZ355" s="14">
        <f>Tabela2[[#This Row],[13lat]]-Tabela2[[#This Row],[12lat]]</f>
        <v>5</v>
      </c>
      <c r="EA355" s="14">
        <f>Tabela2[[#This Row],[14lat]]-Tabela2[[#This Row],[13lat]]</f>
        <v>4</v>
      </c>
      <c r="EB355" s="14">
        <f>Tabela2[[#This Row],[15lat]]-Tabela2[[#This Row],[14lat]]</f>
        <v>2</v>
      </c>
      <c r="EC355" s="14">
        <f>Tabela2[[#This Row],[16lat]]-Tabela2[[#This Row],[15lat]]</f>
        <v>1</v>
      </c>
      <c r="ED355" s="14">
        <f>Tabela2[[#This Row],[17 lat]]-Tabela2[[#This Row],[16lat]]</f>
        <v>0</v>
      </c>
      <c r="EE355" s="14">
        <f>Tabela2[[#This Row],[18lat]]-Tabela2[[#This Row],[17 lat]]</f>
        <v>0</v>
      </c>
      <c r="EF355" s="14">
        <f>Tabela2[[#This Row],[19lat]]-Tabela2[[#This Row],[18lat]]</f>
        <v>0</v>
      </c>
    </row>
    <row r="356" spans="1:136" x14ac:dyDescent="0.25">
      <c r="A356">
        <v>1671</v>
      </c>
      <c r="B356" s="1" t="s">
        <v>22</v>
      </c>
      <c r="C356">
        <v>54</v>
      </c>
      <c r="D356">
        <v>71</v>
      </c>
      <c r="E356">
        <v>87</v>
      </c>
      <c r="F356">
        <v>97</v>
      </c>
      <c r="G356">
        <v>104</v>
      </c>
      <c r="H356">
        <v>111</v>
      </c>
      <c r="I356">
        <v>117</v>
      </c>
      <c r="J356">
        <v>123</v>
      </c>
      <c r="K356">
        <v>129</v>
      </c>
      <c r="L356">
        <v>135</v>
      </c>
      <c r="M356">
        <v>141</v>
      </c>
      <c r="N356">
        <v>147</v>
      </c>
      <c r="O356">
        <v>154</v>
      </c>
      <c r="P356">
        <v>159</v>
      </c>
      <c r="Q356">
        <v>162</v>
      </c>
      <c r="R356">
        <v>164</v>
      </c>
      <c r="S356">
        <v>165</v>
      </c>
      <c r="T356">
        <v>166</v>
      </c>
      <c r="U356">
        <v>166</v>
      </c>
      <c r="V356">
        <v>166</v>
      </c>
      <c r="W356">
        <f>wzrost[[#This Row],[19lat]]-wzrost[[#This Row],[dlugosc_ur]]</f>
        <v>112</v>
      </c>
      <c r="X356">
        <f>wzrost[[#This Row],[19lat]]-wzrost[[#This Row],[15lat]]</f>
        <v>2</v>
      </c>
      <c r="Y356">
        <f>IF(wzrost[[#This Row],[1rok]]&lt;=5,IF(wzrost[[#This Row],[plec]]="ch",1,0),0)</f>
        <v>0</v>
      </c>
      <c r="Z356" s="1"/>
      <c r="AA356" s="1"/>
      <c r="AB356" s="1" t="e">
        <f>_xlfn.PERCENTILE.INC(wzrost[1rok],5)</f>
        <v>#NUM!</v>
      </c>
      <c r="BC356" s="6">
        <v>57</v>
      </c>
      <c r="BD356" s="6">
        <v>78</v>
      </c>
      <c r="BE356" s="6">
        <v>90</v>
      </c>
      <c r="BF356" s="6">
        <v>99</v>
      </c>
      <c r="BG356" s="6">
        <v>107</v>
      </c>
      <c r="BH356" s="6">
        <v>113</v>
      </c>
      <c r="BI356" s="6">
        <v>120</v>
      </c>
      <c r="BJ356" s="6">
        <v>126</v>
      </c>
      <c r="BK356" s="6">
        <v>131</v>
      </c>
      <c r="BL356" s="6">
        <v>137</v>
      </c>
      <c r="BM356" s="6">
        <v>142</v>
      </c>
      <c r="BN356" s="6">
        <v>148</v>
      </c>
      <c r="BO356" s="6">
        <v>154</v>
      </c>
      <c r="BP356" s="6">
        <v>161</v>
      </c>
      <c r="BQ356" s="6">
        <v>169</v>
      </c>
      <c r="BR356" s="6">
        <v>175</v>
      </c>
      <c r="BS356" s="6">
        <v>179</v>
      </c>
      <c r="BT356" s="6">
        <v>181</v>
      </c>
      <c r="BU356" s="6">
        <v>182</v>
      </c>
      <c r="BV356" s="6">
        <v>182</v>
      </c>
      <c r="BW356" s="7">
        <v>125</v>
      </c>
      <c r="BX356" s="11">
        <f t="shared" si="103"/>
        <v>21</v>
      </c>
      <c r="BY356" s="11">
        <f t="shared" si="104"/>
        <v>12</v>
      </c>
      <c r="BZ356" s="11">
        <f t="shared" si="105"/>
        <v>9</v>
      </c>
      <c r="CA356" s="11">
        <f t="shared" si="106"/>
        <v>8</v>
      </c>
      <c r="CB356" s="11">
        <f t="shared" si="107"/>
        <v>6</v>
      </c>
      <c r="CC356" s="11">
        <f t="shared" si="108"/>
        <v>7</v>
      </c>
      <c r="CD356" s="11">
        <f t="shared" si="109"/>
        <v>6</v>
      </c>
      <c r="CE356" s="11">
        <f t="shared" si="110"/>
        <v>5</v>
      </c>
      <c r="CF356" s="11">
        <f t="shared" si="111"/>
        <v>6</v>
      </c>
      <c r="CG356" s="11">
        <f t="shared" si="112"/>
        <v>5</v>
      </c>
      <c r="CH356" s="11">
        <f t="shared" si="113"/>
        <v>6</v>
      </c>
      <c r="CI356" s="11">
        <f t="shared" si="114"/>
        <v>6</v>
      </c>
      <c r="CJ356" s="11">
        <f t="shared" si="115"/>
        <v>7</v>
      </c>
      <c r="CK356" s="11">
        <f t="shared" si="116"/>
        <v>8</v>
      </c>
      <c r="CL356" s="11">
        <f t="shared" si="117"/>
        <v>6</v>
      </c>
      <c r="CM356" s="11">
        <f t="shared" si="118"/>
        <v>4</v>
      </c>
      <c r="CN356" s="11">
        <f t="shared" si="119"/>
        <v>2</v>
      </c>
      <c r="CO356" s="11">
        <f t="shared" si="120"/>
        <v>1</v>
      </c>
      <c r="CP356" s="11">
        <f t="shared" si="121"/>
        <v>0</v>
      </c>
      <c r="CS356" s="6">
        <v>58</v>
      </c>
      <c r="CT356" s="6">
        <v>75</v>
      </c>
      <c r="CU356" s="6">
        <v>90</v>
      </c>
      <c r="CV356" s="6">
        <v>100</v>
      </c>
      <c r="CW356" s="6">
        <v>109</v>
      </c>
      <c r="CX356" s="6">
        <v>116</v>
      </c>
      <c r="CY356" s="6">
        <v>122</v>
      </c>
      <c r="CZ356" s="6">
        <v>128</v>
      </c>
      <c r="DA356" s="6">
        <v>134</v>
      </c>
      <c r="DB356" s="6">
        <v>141</v>
      </c>
      <c r="DC356" s="6">
        <v>147</v>
      </c>
      <c r="DD356" s="6">
        <v>154</v>
      </c>
      <c r="DE356" s="6">
        <v>160</v>
      </c>
      <c r="DF356" s="6">
        <v>166</v>
      </c>
      <c r="DG356" s="6">
        <v>169</v>
      </c>
      <c r="DH356" s="6">
        <v>171</v>
      </c>
      <c r="DI356" s="6">
        <v>172</v>
      </c>
      <c r="DJ356" s="6">
        <v>172</v>
      </c>
      <c r="DK356" s="6">
        <v>172</v>
      </c>
      <c r="DL356" s="6">
        <v>172</v>
      </c>
      <c r="DM356" s="6">
        <v>114</v>
      </c>
      <c r="DN356" s="6">
        <f>Tabela2[[#This Row],[1rok]]-Tabela2[[#This Row],[dlugosc_ur]]</f>
        <v>17</v>
      </c>
      <c r="DO356" s="14">
        <f>Tabela2[[#This Row],[2lata]]-Tabela2[[#This Row],[1rok]]</f>
        <v>15</v>
      </c>
      <c r="DP356" s="14">
        <f>Tabela2[[#This Row],[3lata]]-Tabela2[[#This Row],[2lata]]</f>
        <v>10</v>
      </c>
      <c r="DQ356" s="14">
        <f>Tabela2[[#This Row],[4lata]]-Tabela2[[#This Row],[3lata]]</f>
        <v>9</v>
      </c>
      <c r="DR356" s="14">
        <f>Tabela2[[#This Row],[5lat]]-Tabela2[[#This Row],[4lata]]</f>
        <v>7</v>
      </c>
      <c r="DS356" s="14">
        <f>Tabela2[[#This Row],[6lat]]-Tabela2[[#This Row],[5lat]]</f>
        <v>6</v>
      </c>
      <c r="DT356" s="14">
        <f>Tabela2[[#This Row],[7lat]]-Tabela2[[#This Row],[6lat]]</f>
        <v>6</v>
      </c>
      <c r="DU356" s="14">
        <f>Tabela2[[#This Row],[8lat]]-Tabela2[[#This Row],[7lat]]</f>
        <v>6</v>
      </c>
      <c r="DV356" s="14">
        <f>Tabela2[[#This Row],[9lat]]-Tabela2[[#This Row],[8lat]]</f>
        <v>7</v>
      </c>
      <c r="DW356" s="14">
        <f>Tabela2[[#This Row],[10lat]]-Tabela2[[#This Row],[9lat]]</f>
        <v>6</v>
      </c>
      <c r="DX356" s="14">
        <f>Tabela2[[#This Row],[11lat]]-Tabela2[[#This Row],[10lat]]</f>
        <v>7</v>
      </c>
      <c r="DY356" s="14">
        <f>Tabela2[[#This Row],[12lat]]-Tabela2[[#This Row],[11lat]]</f>
        <v>6</v>
      </c>
      <c r="DZ356" s="14">
        <f>Tabela2[[#This Row],[13lat]]-Tabela2[[#This Row],[12lat]]</f>
        <v>6</v>
      </c>
      <c r="EA356" s="14">
        <f>Tabela2[[#This Row],[14lat]]-Tabela2[[#This Row],[13lat]]</f>
        <v>3</v>
      </c>
      <c r="EB356" s="14">
        <f>Tabela2[[#This Row],[15lat]]-Tabela2[[#This Row],[14lat]]</f>
        <v>2</v>
      </c>
      <c r="EC356" s="14">
        <f>Tabela2[[#This Row],[16lat]]-Tabela2[[#This Row],[15lat]]</f>
        <v>1</v>
      </c>
      <c r="ED356" s="14">
        <f>Tabela2[[#This Row],[17 lat]]-Tabela2[[#This Row],[16lat]]</f>
        <v>0</v>
      </c>
      <c r="EE356" s="14">
        <f>Tabela2[[#This Row],[18lat]]-Tabela2[[#This Row],[17 lat]]</f>
        <v>0</v>
      </c>
      <c r="EF356" s="14">
        <f>Tabela2[[#This Row],[19lat]]-Tabela2[[#This Row],[18lat]]</f>
        <v>0</v>
      </c>
    </row>
    <row r="357" spans="1:136" x14ac:dyDescent="0.25">
      <c r="A357">
        <v>1672</v>
      </c>
      <c r="B357" s="1" t="s">
        <v>22</v>
      </c>
      <c r="C357">
        <v>47</v>
      </c>
      <c r="D357">
        <v>66</v>
      </c>
      <c r="E357">
        <v>83</v>
      </c>
      <c r="F357">
        <v>92</v>
      </c>
      <c r="G357">
        <v>100</v>
      </c>
      <c r="H357">
        <v>106</v>
      </c>
      <c r="I357">
        <v>111</v>
      </c>
      <c r="J357">
        <v>117</v>
      </c>
      <c r="K357">
        <v>122</v>
      </c>
      <c r="L357">
        <v>128</v>
      </c>
      <c r="M357">
        <v>134</v>
      </c>
      <c r="N357">
        <v>140</v>
      </c>
      <c r="O357">
        <v>146</v>
      </c>
      <c r="P357">
        <v>151</v>
      </c>
      <c r="Q357">
        <v>155</v>
      </c>
      <c r="R357">
        <v>157</v>
      </c>
      <c r="S357">
        <v>158</v>
      </c>
      <c r="T357">
        <v>158</v>
      </c>
      <c r="U357">
        <v>159</v>
      </c>
      <c r="V357">
        <v>159</v>
      </c>
      <c r="W357">
        <f>wzrost[[#This Row],[19lat]]-wzrost[[#This Row],[dlugosc_ur]]</f>
        <v>112</v>
      </c>
      <c r="X357">
        <f>wzrost[[#This Row],[19lat]]-wzrost[[#This Row],[15lat]]</f>
        <v>2</v>
      </c>
      <c r="Y357">
        <f>IF(wzrost[[#This Row],[1rok]]&lt;=5,IF(wzrost[[#This Row],[plec]]="ch",1,0),0)</f>
        <v>0</v>
      </c>
      <c r="Z357" s="1"/>
      <c r="AA357" s="1"/>
      <c r="AB357" s="1" t="e">
        <f>_xlfn.PERCENTILE.INC(wzrost[1rok],5)</f>
        <v>#NUM!</v>
      </c>
      <c r="BC357" s="8">
        <v>57</v>
      </c>
      <c r="BD357" s="8">
        <v>78</v>
      </c>
      <c r="BE357" s="8">
        <v>90</v>
      </c>
      <c r="BF357" s="8">
        <v>99</v>
      </c>
      <c r="BG357" s="8">
        <v>107</v>
      </c>
      <c r="BH357" s="8">
        <v>113</v>
      </c>
      <c r="BI357" s="8">
        <v>120</v>
      </c>
      <c r="BJ357" s="8">
        <v>126</v>
      </c>
      <c r="BK357" s="8">
        <v>131</v>
      </c>
      <c r="BL357" s="8">
        <v>137</v>
      </c>
      <c r="BM357" s="8">
        <v>142</v>
      </c>
      <c r="BN357" s="8">
        <v>148</v>
      </c>
      <c r="BO357" s="8">
        <v>154</v>
      </c>
      <c r="BP357" s="8">
        <v>161</v>
      </c>
      <c r="BQ357" s="8">
        <v>169</v>
      </c>
      <c r="BR357" s="8">
        <v>175</v>
      </c>
      <c r="BS357" s="8">
        <v>179</v>
      </c>
      <c r="BT357" s="8">
        <v>181</v>
      </c>
      <c r="BU357" s="8">
        <v>182</v>
      </c>
      <c r="BV357" s="8">
        <v>182</v>
      </c>
      <c r="BW357" s="9">
        <v>125</v>
      </c>
      <c r="BX357" s="11">
        <f t="shared" si="103"/>
        <v>21</v>
      </c>
      <c r="BY357" s="11">
        <f t="shared" si="104"/>
        <v>12</v>
      </c>
      <c r="BZ357" s="11">
        <f t="shared" si="105"/>
        <v>9</v>
      </c>
      <c r="CA357" s="11">
        <f t="shared" si="106"/>
        <v>8</v>
      </c>
      <c r="CB357" s="11">
        <f t="shared" si="107"/>
        <v>6</v>
      </c>
      <c r="CC357" s="11">
        <f t="shared" si="108"/>
        <v>7</v>
      </c>
      <c r="CD357" s="11">
        <f t="shared" si="109"/>
        <v>6</v>
      </c>
      <c r="CE357" s="11">
        <f t="shared" si="110"/>
        <v>5</v>
      </c>
      <c r="CF357" s="11">
        <f t="shared" si="111"/>
        <v>6</v>
      </c>
      <c r="CG357" s="11">
        <f t="shared" si="112"/>
        <v>5</v>
      </c>
      <c r="CH357" s="11">
        <f t="shared" si="113"/>
        <v>6</v>
      </c>
      <c r="CI357" s="11">
        <f t="shared" si="114"/>
        <v>6</v>
      </c>
      <c r="CJ357" s="11">
        <f t="shared" si="115"/>
        <v>7</v>
      </c>
      <c r="CK357" s="11">
        <f t="shared" si="116"/>
        <v>8</v>
      </c>
      <c r="CL357" s="11">
        <f t="shared" si="117"/>
        <v>6</v>
      </c>
      <c r="CM357" s="11">
        <f t="shared" si="118"/>
        <v>4</v>
      </c>
      <c r="CN357" s="11">
        <f t="shared" si="119"/>
        <v>2</v>
      </c>
      <c r="CO357" s="11">
        <f t="shared" si="120"/>
        <v>1</v>
      </c>
      <c r="CP357" s="11">
        <f t="shared" si="121"/>
        <v>0</v>
      </c>
      <c r="CS357" s="8">
        <v>49</v>
      </c>
      <c r="CT357" s="8">
        <v>67</v>
      </c>
      <c r="CU357" s="8">
        <v>86</v>
      </c>
      <c r="CV357" s="8">
        <v>95</v>
      </c>
      <c r="CW357" s="8">
        <v>103</v>
      </c>
      <c r="CX357" s="8">
        <v>109</v>
      </c>
      <c r="CY357" s="8">
        <v>115</v>
      </c>
      <c r="CZ357" s="8">
        <v>121</v>
      </c>
      <c r="DA357" s="8">
        <v>127</v>
      </c>
      <c r="DB357" s="8">
        <v>132</v>
      </c>
      <c r="DC357" s="8">
        <v>139</v>
      </c>
      <c r="DD357" s="8">
        <v>145</v>
      </c>
      <c r="DE357" s="8">
        <v>151</v>
      </c>
      <c r="DF357" s="8">
        <v>156</v>
      </c>
      <c r="DG357" s="8">
        <v>160</v>
      </c>
      <c r="DH357" s="8">
        <v>162</v>
      </c>
      <c r="DI357" s="8">
        <v>162</v>
      </c>
      <c r="DJ357" s="8">
        <v>163</v>
      </c>
      <c r="DK357" s="8">
        <v>163</v>
      </c>
      <c r="DL357" s="8">
        <v>163</v>
      </c>
      <c r="DM357" s="8">
        <v>114</v>
      </c>
      <c r="DN357" s="6">
        <f>Tabela2[[#This Row],[1rok]]-Tabela2[[#This Row],[dlugosc_ur]]</f>
        <v>18</v>
      </c>
      <c r="DO357" s="14">
        <f>Tabela2[[#This Row],[2lata]]-Tabela2[[#This Row],[1rok]]</f>
        <v>19</v>
      </c>
      <c r="DP357" s="14">
        <f>Tabela2[[#This Row],[3lata]]-Tabela2[[#This Row],[2lata]]</f>
        <v>9</v>
      </c>
      <c r="DQ357" s="14">
        <f>Tabela2[[#This Row],[4lata]]-Tabela2[[#This Row],[3lata]]</f>
        <v>8</v>
      </c>
      <c r="DR357" s="14">
        <f>Tabela2[[#This Row],[5lat]]-Tabela2[[#This Row],[4lata]]</f>
        <v>6</v>
      </c>
      <c r="DS357" s="14">
        <f>Tabela2[[#This Row],[6lat]]-Tabela2[[#This Row],[5lat]]</f>
        <v>6</v>
      </c>
      <c r="DT357" s="14">
        <f>Tabela2[[#This Row],[7lat]]-Tabela2[[#This Row],[6lat]]</f>
        <v>6</v>
      </c>
      <c r="DU357" s="14">
        <f>Tabela2[[#This Row],[8lat]]-Tabela2[[#This Row],[7lat]]</f>
        <v>6</v>
      </c>
      <c r="DV357" s="14">
        <f>Tabela2[[#This Row],[9lat]]-Tabela2[[#This Row],[8lat]]</f>
        <v>5</v>
      </c>
      <c r="DW357" s="14">
        <f>Tabela2[[#This Row],[10lat]]-Tabela2[[#This Row],[9lat]]</f>
        <v>7</v>
      </c>
      <c r="DX357" s="14">
        <f>Tabela2[[#This Row],[11lat]]-Tabela2[[#This Row],[10lat]]</f>
        <v>6</v>
      </c>
      <c r="DY357" s="14">
        <f>Tabela2[[#This Row],[12lat]]-Tabela2[[#This Row],[11lat]]</f>
        <v>6</v>
      </c>
      <c r="DZ357" s="14">
        <f>Tabela2[[#This Row],[13lat]]-Tabela2[[#This Row],[12lat]]</f>
        <v>5</v>
      </c>
      <c r="EA357" s="14">
        <f>Tabela2[[#This Row],[14lat]]-Tabela2[[#This Row],[13lat]]</f>
        <v>4</v>
      </c>
      <c r="EB357" s="14">
        <f>Tabela2[[#This Row],[15lat]]-Tabela2[[#This Row],[14lat]]</f>
        <v>2</v>
      </c>
      <c r="EC357" s="14">
        <f>Tabela2[[#This Row],[16lat]]-Tabela2[[#This Row],[15lat]]</f>
        <v>0</v>
      </c>
      <c r="ED357" s="14">
        <f>Tabela2[[#This Row],[17 lat]]-Tabela2[[#This Row],[16lat]]</f>
        <v>1</v>
      </c>
      <c r="EE357" s="14">
        <f>Tabela2[[#This Row],[18lat]]-Tabela2[[#This Row],[17 lat]]</f>
        <v>0</v>
      </c>
      <c r="EF357" s="14">
        <f>Tabela2[[#This Row],[19lat]]-Tabela2[[#This Row],[18lat]]</f>
        <v>0</v>
      </c>
    </row>
    <row r="358" spans="1:136" x14ac:dyDescent="0.25">
      <c r="A358">
        <v>1675</v>
      </c>
      <c r="B358" s="1" t="s">
        <v>22</v>
      </c>
      <c r="C358">
        <v>53</v>
      </c>
      <c r="D358">
        <v>71</v>
      </c>
      <c r="E358">
        <v>86</v>
      </c>
      <c r="F358">
        <v>96</v>
      </c>
      <c r="G358">
        <v>103</v>
      </c>
      <c r="H358">
        <v>110</v>
      </c>
      <c r="I358">
        <v>116</v>
      </c>
      <c r="J358">
        <v>122</v>
      </c>
      <c r="K358">
        <v>128</v>
      </c>
      <c r="L358">
        <v>134</v>
      </c>
      <c r="M358">
        <v>140</v>
      </c>
      <c r="N358">
        <v>146</v>
      </c>
      <c r="O358">
        <v>153</v>
      </c>
      <c r="P358">
        <v>158</v>
      </c>
      <c r="Q358">
        <v>161</v>
      </c>
      <c r="R358">
        <v>163</v>
      </c>
      <c r="S358">
        <v>164</v>
      </c>
      <c r="T358">
        <v>165</v>
      </c>
      <c r="U358">
        <v>165</v>
      </c>
      <c r="V358">
        <v>165</v>
      </c>
      <c r="W358">
        <f>wzrost[[#This Row],[19lat]]-wzrost[[#This Row],[dlugosc_ur]]</f>
        <v>112</v>
      </c>
      <c r="X358">
        <f>wzrost[[#This Row],[19lat]]-wzrost[[#This Row],[15lat]]</f>
        <v>2</v>
      </c>
      <c r="Y358">
        <f>IF(wzrost[[#This Row],[1rok]]&lt;=5,IF(wzrost[[#This Row],[plec]]="ch",1,0),0)</f>
        <v>0</v>
      </c>
      <c r="Z358" s="1"/>
      <c r="AA358" s="1"/>
      <c r="AB358" s="1" t="e">
        <f>_xlfn.PERCENTILE.INC(wzrost[1rok],5)</f>
        <v>#NUM!</v>
      </c>
      <c r="BC358" s="6">
        <v>53</v>
      </c>
      <c r="BD358" s="6">
        <v>75</v>
      </c>
      <c r="BE358" s="6">
        <v>87</v>
      </c>
      <c r="BF358" s="6">
        <v>97</v>
      </c>
      <c r="BG358" s="6">
        <v>104</v>
      </c>
      <c r="BH358" s="6">
        <v>111</v>
      </c>
      <c r="BI358" s="6">
        <v>117</v>
      </c>
      <c r="BJ358" s="6">
        <v>123</v>
      </c>
      <c r="BK358" s="6">
        <v>128</v>
      </c>
      <c r="BL358" s="6">
        <v>134</v>
      </c>
      <c r="BM358" s="6">
        <v>139</v>
      </c>
      <c r="BN358" s="6">
        <v>144</v>
      </c>
      <c r="BO358" s="6">
        <v>150</v>
      </c>
      <c r="BP358" s="6">
        <v>157</v>
      </c>
      <c r="BQ358" s="6">
        <v>165</v>
      </c>
      <c r="BR358" s="6">
        <v>171</v>
      </c>
      <c r="BS358" s="6">
        <v>175</v>
      </c>
      <c r="BT358" s="6">
        <v>177</v>
      </c>
      <c r="BU358" s="6">
        <v>178</v>
      </c>
      <c r="BV358" s="6">
        <v>178</v>
      </c>
      <c r="BW358" s="7">
        <v>125</v>
      </c>
      <c r="BX358" s="11">
        <f t="shared" si="103"/>
        <v>22</v>
      </c>
      <c r="BY358" s="11">
        <f t="shared" si="104"/>
        <v>12</v>
      </c>
      <c r="BZ358" s="11">
        <f t="shared" si="105"/>
        <v>10</v>
      </c>
      <c r="CA358" s="11">
        <f t="shared" si="106"/>
        <v>7</v>
      </c>
      <c r="CB358" s="11">
        <f t="shared" si="107"/>
        <v>7</v>
      </c>
      <c r="CC358" s="11">
        <f t="shared" si="108"/>
        <v>6</v>
      </c>
      <c r="CD358" s="11">
        <f t="shared" si="109"/>
        <v>6</v>
      </c>
      <c r="CE358" s="11">
        <f t="shared" si="110"/>
        <v>5</v>
      </c>
      <c r="CF358" s="11">
        <f t="shared" si="111"/>
        <v>6</v>
      </c>
      <c r="CG358" s="11">
        <f t="shared" si="112"/>
        <v>5</v>
      </c>
      <c r="CH358" s="11">
        <f t="shared" si="113"/>
        <v>5</v>
      </c>
      <c r="CI358" s="11">
        <f t="shared" si="114"/>
        <v>6</v>
      </c>
      <c r="CJ358" s="11">
        <f t="shared" si="115"/>
        <v>7</v>
      </c>
      <c r="CK358" s="11">
        <f t="shared" si="116"/>
        <v>8</v>
      </c>
      <c r="CL358" s="11">
        <f t="shared" si="117"/>
        <v>6</v>
      </c>
      <c r="CM358" s="11">
        <f t="shared" si="118"/>
        <v>4</v>
      </c>
      <c r="CN358" s="11">
        <f t="shared" si="119"/>
        <v>2</v>
      </c>
      <c r="CO358" s="11">
        <f t="shared" si="120"/>
        <v>1</v>
      </c>
      <c r="CP358" s="11">
        <f t="shared" si="121"/>
        <v>0</v>
      </c>
      <c r="CS358" s="6">
        <v>54</v>
      </c>
      <c r="CT358" s="6">
        <v>72</v>
      </c>
      <c r="CU358" s="6">
        <v>88</v>
      </c>
      <c r="CV358" s="6">
        <v>98</v>
      </c>
      <c r="CW358" s="6">
        <v>105</v>
      </c>
      <c r="CX358" s="6">
        <v>112</v>
      </c>
      <c r="CY358" s="6">
        <v>118</v>
      </c>
      <c r="CZ358" s="6">
        <v>124</v>
      </c>
      <c r="DA358" s="6">
        <v>130</v>
      </c>
      <c r="DB358" s="6">
        <v>136</v>
      </c>
      <c r="DC358" s="6">
        <v>142</v>
      </c>
      <c r="DD358" s="6">
        <v>149</v>
      </c>
      <c r="DE358" s="6">
        <v>155</v>
      </c>
      <c r="DF358" s="6">
        <v>161</v>
      </c>
      <c r="DG358" s="6">
        <v>164</v>
      </c>
      <c r="DH358" s="6">
        <v>166</v>
      </c>
      <c r="DI358" s="6">
        <v>167</v>
      </c>
      <c r="DJ358" s="6">
        <v>168</v>
      </c>
      <c r="DK358" s="6">
        <v>168</v>
      </c>
      <c r="DL358" s="6">
        <v>168</v>
      </c>
      <c r="DM358" s="6">
        <v>114</v>
      </c>
      <c r="DN358" s="6">
        <f>Tabela2[[#This Row],[1rok]]-Tabela2[[#This Row],[dlugosc_ur]]</f>
        <v>18</v>
      </c>
      <c r="DO358" s="14">
        <f>Tabela2[[#This Row],[2lata]]-Tabela2[[#This Row],[1rok]]</f>
        <v>16</v>
      </c>
      <c r="DP358" s="14">
        <f>Tabela2[[#This Row],[3lata]]-Tabela2[[#This Row],[2lata]]</f>
        <v>10</v>
      </c>
      <c r="DQ358" s="14">
        <f>Tabela2[[#This Row],[4lata]]-Tabela2[[#This Row],[3lata]]</f>
        <v>7</v>
      </c>
      <c r="DR358" s="14">
        <f>Tabela2[[#This Row],[5lat]]-Tabela2[[#This Row],[4lata]]</f>
        <v>7</v>
      </c>
      <c r="DS358" s="14">
        <f>Tabela2[[#This Row],[6lat]]-Tabela2[[#This Row],[5lat]]</f>
        <v>6</v>
      </c>
      <c r="DT358" s="14">
        <f>Tabela2[[#This Row],[7lat]]-Tabela2[[#This Row],[6lat]]</f>
        <v>6</v>
      </c>
      <c r="DU358" s="14">
        <f>Tabela2[[#This Row],[8lat]]-Tabela2[[#This Row],[7lat]]</f>
        <v>6</v>
      </c>
      <c r="DV358" s="14">
        <f>Tabela2[[#This Row],[9lat]]-Tabela2[[#This Row],[8lat]]</f>
        <v>6</v>
      </c>
      <c r="DW358" s="14">
        <f>Tabela2[[#This Row],[10lat]]-Tabela2[[#This Row],[9lat]]</f>
        <v>6</v>
      </c>
      <c r="DX358" s="14">
        <f>Tabela2[[#This Row],[11lat]]-Tabela2[[#This Row],[10lat]]</f>
        <v>7</v>
      </c>
      <c r="DY358" s="14">
        <f>Tabela2[[#This Row],[12lat]]-Tabela2[[#This Row],[11lat]]</f>
        <v>6</v>
      </c>
      <c r="DZ358" s="14">
        <f>Tabela2[[#This Row],[13lat]]-Tabela2[[#This Row],[12lat]]</f>
        <v>6</v>
      </c>
      <c r="EA358" s="14">
        <f>Tabela2[[#This Row],[14lat]]-Tabela2[[#This Row],[13lat]]</f>
        <v>3</v>
      </c>
      <c r="EB358" s="14">
        <f>Tabela2[[#This Row],[15lat]]-Tabela2[[#This Row],[14lat]]</f>
        <v>2</v>
      </c>
      <c r="EC358" s="14">
        <f>Tabela2[[#This Row],[16lat]]-Tabela2[[#This Row],[15lat]]</f>
        <v>1</v>
      </c>
      <c r="ED358" s="14">
        <f>Tabela2[[#This Row],[17 lat]]-Tabela2[[#This Row],[16lat]]</f>
        <v>1</v>
      </c>
      <c r="EE358" s="14">
        <f>Tabela2[[#This Row],[18lat]]-Tabela2[[#This Row],[17 lat]]</f>
        <v>0</v>
      </c>
      <c r="EF358" s="14">
        <f>Tabela2[[#This Row],[19lat]]-Tabela2[[#This Row],[18lat]]</f>
        <v>0</v>
      </c>
    </row>
    <row r="359" spans="1:136" x14ac:dyDescent="0.25">
      <c r="A359">
        <v>1685</v>
      </c>
      <c r="B359" s="1" t="s">
        <v>22</v>
      </c>
      <c r="C359">
        <v>47</v>
      </c>
      <c r="D359">
        <v>66</v>
      </c>
      <c r="E359">
        <v>83</v>
      </c>
      <c r="F359">
        <v>92</v>
      </c>
      <c r="G359">
        <v>99</v>
      </c>
      <c r="H359">
        <v>106</v>
      </c>
      <c r="I359">
        <v>111</v>
      </c>
      <c r="J359">
        <v>117</v>
      </c>
      <c r="K359">
        <v>122</v>
      </c>
      <c r="L359">
        <v>128</v>
      </c>
      <c r="M359">
        <v>134</v>
      </c>
      <c r="N359">
        <v>140</v>
      </c>
      <c r="O359">
        <v>146</v>
      </c>
      <c r="P359">
        <v>151</v>
      </c>
      <c r="Q359">
        <v>155</v>
      </c>
      <c r="R359">
        <v>157</v>
      </c>
      <c r="S359">
        <v>158</v>
      </c>
      <c r="T359">
        <v>158</v>
      </c>
      <c r="U359">
        <v>158</v>
      </c>
      <c r="V359">
        <v>159</v>
      </c>
      <c r="W359">
        <f>wzrost[[#This Row],[19lat]]-wzrost[[#This Row],[dlugosc_ur]]</f>
        <v>112</v>
      </c>
      <c r="X359">
        <f>wzrost[[#This Row],[19lat]]-wzrost[[#This Row],[15lat]]</f>
        <v>2</v>
      </c>
      <c r="Y359">
        <f>IF(wzrost[[#This Row],[1rok]]&lt;=5,IF(wzrost[[#This Row],[plec]]="ch",1,0),0)</f>
        <v>0</v>
      </c>
      <c r="Z359" s="1"/>
      <c r="AA359" s="1"/>
      <c r="AB359" s="1" t="e">
        <f>_xlfn.PERCENTILE.INC(wzrost[1rok],5)</f>
        <v>#NUM!</v>
      </c>
      <c r="BC359" s="8">
        <v>59</v>
      </c>
      <c r="BD359" s="8">
        <v>79</v>
      </c>
      <c r="BE359" s="8">
        <v>90</v>
      </c>
      <c r="BF359" s="8">
        <v>100</v>
      </c>
      <c r="BG359" s="8">
        <v>107</v>
      </c>
      <c r="BH359" s="8">
        <v>115</v>
      </c>
      <c r="BI359" s="8">
        <v>121</v>
      </c>
      <c r="BJ359" s="8">
        <v>127</v>
      </c>
      <c r="BK359" s="8">
        <v>133</v>
      </c>
      <c r="BL359" s="8">
        <v>139</v>
      </c>
      <c r="BM359" s="8">
        <v>144</v>
      </c>
      <c r="BN359" s="8">
        <v>150</v>
      </c>
      <c r="BO359" s="8">
        <v>156</v>
      </c>
      <c r="BP359" s="8">
        <v>163</v>
      </c>
      <c r="BQ359" s="8">
        <v>171</v>
      </c>
      <c r="BR359" s="8">
        <v>177</v>
      </c>
      <c r="BS359" s="8">
        <v>181</v>
      </c>
      <c r="BT359" s="8">
        <v>183</v>
      </c>
      <c r="BU359" s="8">
        <v>184</v>
      </c>
      <c r="BV359" s="8">
        <v>184</v>
      </c>
      <c r="BW359" s="9">
        <v>125</v>
      </c>
      <c r="BX359" s="11">
        <f t="shared" si="103"/>
        <v>20</v>
      </c>
      <c r="BY359" s="11">
        <f t="shared" si="104"/>
        <v>11</v>
      </c>
      <c r="BZ359" s="11">
        <f t="shared" si="105"/>
        <v>10</v>
      </c>
      <c r="CA359" s="11">
        <f t="shared" si="106"/>
        <v>7</v>
      </c>
      <c r="CB359" s="11">
        <f t="shared" si="107"/>
        <v>8</v>
      </c>
      <c r="CC359" s="11">
        <f t="shared" si="108"/>
        <v>6</v>
      </c>
      <c r="CD359" s="11">
        <f t="shared" si="109"/>
        <v>6</v>
      </c>
      <c r="CE359" s="11">
        <f t="shared" si="110"/>
        <v>6</v>
      </c>
      <c r="CF359" s="11">
        <f t="shared" si="111"/>
        <v>6</v>
      </c>
      <c r="CG359" s="11">
        <f t="shared" si="112"/>
        <v>5</v>
      </c>
      <c r="CH359" s="11">
        <f t="shared" si="113"/>
        <v>6</v>
      </c>
      <c r="CI359" s="11">
        <f t="shared" si="114"/>
        <v>6</v>
      </c>
      <c r="CJ359" s="11">
        <f t="shared" si="115"/>
        <v>7</v>
      </c>
      <c r="CK359" s="11">
        <f t="shared" si="116"/>
        <v>8</v>
      </c>
      <c r="CL359" s="11">
        <f t="shared" si="117"/>
        <v>6</v>
      </c>
      <c r="CM359" s="11">
        <f t="shared" si="118"/>
        <v>4</v>
      </c>
      <c r="CN359" s="11">
        <f t="shared" si="119"/>
        <v>2</v>
      </c>
      <c r="CO359" s="11">
        <f t="shared" si="120"/>
        <v>1</v>
      </c>
      <c r="CP359" s="11">
        <f t="shared" si="121"/>
        <v>0</v>
      </c>
      <c r="CS359" s="8">
        <v>54</v>
      </c>
      <c r="CT359" s="8">
        <v>72</v>
      </c>
      <c r="CU359" s="8">
        <v>88</v>
      </c>
      <c r="CV359" s="8">
        <v>98</v>
      </c>
      <c r="CW359" s="8">
        <v>105</v>
      </c>
      <c r="CX359" s="8">
        <v>112</v>
      </c>
      <c r="CY359" s="8">
        <v>118</v>
      </c>
      <c r="CZ359" s="8">
        <v>124</v>
      </c>
      <c r="DA359" s="8">
        <v>130</v>
      </c>
      <c r="DB359" s="8">
        <v>136</v>
      </c>
      <c r="DC359" s="8">
        <v>143</v>
      </c>
      <c r="DD359" s="8">
        <v>149</v>
      </c>
      <c r="DE359" s="8">
        <v>156</v>
      </c>
      <c r="DF359" s="8">
        <v>161</v>
      </c>
      <c r="DG359" s="8">
        <v>164</v>
      </c>
      <c r="DH359" s="8">
        <v>166</v>
      </c>
      <c r="DI359" s="8">
        <v>167</v>
      </c>
      <c r="DJ359" s="8">
        <v>168</v>
      </c>
      <c r="DK359" s="8">
        <v>168</v>
      </c>
      <c r="DL359" s="8">
        <v>168</v>
      </c>
      <c r="DM359" s="8">
        <v>114</v>
      </c>
      <c r="DN359" s="6">
        <f>Tabela2[[#This Row],[1rok]]-Tabela2[[#This Row],[dlugosc_ur]]</f>
        <v>18</v>
      </c>
      <c r="DO359" s="14">
        <f>Tabela2[[#This Row],[2lata]]-Tabela2[[#This Row],[1rok]]</f>
        <v>16</v>
      </c>
      <c r="DP359" s="14">
        <f>Tabela2[[#This Row],[3lata]]-Tabela2[[#This Row],[2lata]]</f>
        <v>10</v>
      </c>
      <c r="DQ359" s="14">
        <f>Tabela2[[#This Row],[4lata]]-Tabela2[[#This Row],[3lata]]</f>
        <v>7</v>
      </c>
      <c r="DR359" s="14">
        <f>Tabela2[[#This Row],[5lat]]-Tabela2[[#This Row],[4lata]]</f>
        <v>7</v>
      </c>
      <c r="DS359" s="14">
        <f>Tabela2[[#This Row],[6lat]]-Tabela2[[#This Row],[5lat]]</f>
        <v>6</v>
      </c>
      <c r="DT359" s="14">
        <f>Tabela2[[#This Row],[7lat]]-Tabela2[[#This Row],[6lat]]</f>
        <v>6</v>
      </c>
      <c r="DU359" s="14">
        <f>Tabela2[[#This Row],[8lat]]-Tabela2[[#This Row],[7lat]]</f>
        <v>6</v>
      </c>
      <c r="DV359" s="14">
        <f>Tabela2[[#This Row],[9lat]]-Tabela2[[#This Row],[8lat]]</f>
        <v>6</v>
      </c>
      <c r="DW359" s="14">
        <f>Tabela2[[#This Row],[10lat]]-Tabela2[[#This Row],[9lat]]</f>
        <v>7</v>
      </c>
      <c r="DX359" s="14">
        <f>Tabela2[[#This Row],[11lat]]-Tabela2[[#This Row],[10lat]]</f>
        <v>6</v>
      </c>
      <c r="DY359" s="14">
        <f>Tabela2[[#This Row],[12lat]]-Tabela2[[#This Row],[11lat]]</f>
        <v>7</v>
      </c>
      <c r="DZ359" s="14">
        <f>Tabela2[[#This Row],[13lat]]-Tabela2[[#This Row],[12lat]]</f>
        <v>5</v>
      </c>
      <c r="EA359" s="14">
        <f>Tabela2[[#This Row],[14lat]]-Tabela2[[#This Row],[13lat]]</f>
        <v>3</v>
      </c>
      <c r="EB359" s="14">
        <f>Tabela2[[#This Row],[15lat]]-Tabela2[[#This Row],[14lat]]</f>
        <v>2</v>
      </c>
      <c r="EC359" s="14">
        <f>Tabela2[[#This Row],[16lat]]-Tabela2[[#This Row],[15lat]]</f>
        <v>1</v>
      </c>
      <c r="ED359" s="14">
        <f>Tabela2[[#This Row],[17 lat]]-Tabela2[[#This Row],[16lat]]</f>
        <v>1</v>
      </c>
      <c r="EE359" s="14">
        <f>Tabela2[[#This Row],[18lat]]-Tabela2[[#This Row],[17 lat]]</f>
        <v>0</v>
      </c>
      <c r="EF359" s="14">
        <f>Tabela2[[#This Row],[19lat]]-Tabela2[[#This Row],[18lat]]</f>
        <v>0</v>
      </c>
    </row>
    <row r="360" spans="1:136" x14ac:dyDescent="0.25">
      <c r="A360">
        <v>1688</v>
      </c>
      <c r="B360" s="1" t="s">
        <v>22</v>
      </c>
      <c r="C360">
        <v>49</v>
      </c>
      <c r="D360">
        <v>67</v>
      </c>
      <c r="E360">
        <v>84</v>
      </c>
      <c r="F360">
        <v>93</v>
      </c>
      <c r="G360">
        <v>101</v>
      </c>
      <c r="H360">
        <v>107</v>
      </c>
      <c r="I360">
        <v>113</v>
      </c>
      <c r="J360">
        <v>118</v>
      </c>
      <c r="K360">
        <v>124</v>
      </c>
      <c r="L360">
        <v>130</v>
      </c>
      <c r="M360">
        <v>136</v>
      </c>
      <c r="N360">
        <v>142</v>
      </c>
      <c r="O360">
        <v>148</v>
      </c>
      <c r="P360">
        <v>154</v>
      </c>
      <c r="Q360">
        <v>157</v>
      </c>
      <c r="R360">
        <v>159</v>
      </c>
      <c r="S360">
        <v>160</v>
      </c>
      <c r="T360">
        <v>160</v>
      </c>
      <c r="U360">
        <v>161</v>
      </c>
      <c r="V360">
        <v>161</v>
      </c>
      <c r="W360">
        <f>wzrost[[#This Row],[19lat]]-wzrost[[#This Row],[dlugosc_ur]]</f>
        <v>112</v>
      </c>
      <c r="X360">
        <f>wzrost[[#This Row],[19lat]]-wzrost[[#This Row],[15lat]]</f>
        <v>2</v>
      </c>
      <c r="Y360">
        <f>IF(wzrost[[#This Row],[1rok]]&lt;=5,IF(wzrost[[#This Row],[plec]]="ch",1,0),0)</f>
        <v>0</v>
      </c>
      <c r="Z360" s="1"/>
      <c r="AA360" s="1"/>
      <c r="AB360" s="1" t="e">
        <f>_xlfn.PERCENTILE.INC(wzrost[1rok],5)</f>
        <v>#NUM!</v>
      </c>
      <c r="BC360" s="6">
        <v>58</v>
      </c>
      <c r="BD360" s="6">
        <v>78</v>
      </c>
      <c r="BE360" s="6">
        <v>89</v>
      </c>
      <c r="BF360" s="6">
        <v>99</v>
      </c>
      <c r="BG360" s="6">
        <v>107</v>
      </c>
      <c r="BH360" s="6">
        <v>114</v>
      </c>
      <c r="BI360" s="6">
        <v>120</v>
      </c>
      <c r="BJ360" s="6">
        <v>126</v>
      </c>
      <c r="BK360" s="6">
        <v>132</v>
      </c>
      <c r="BL360" s="6">
        <v>138</v>
      </c>
      <c r="BM360" s="6">
        <v>143</v>
      </c>
      <c r="BN360" s="6">
        <v>149</v>
      </c>
      <c r="BO360" s="6">
        <v>155</v>
      </c>
      <c r="BP360" s="6">
        <v>163</v>
      </c>
      <c r="BQ360" s="6">
        <v>170</v>
      </c>
      <c r="BR360" s="6">
        <v>176</v>
      </c>
      <c r="BS360" s="6">
        <v>180</v>
      </c>
      <c r="BT360" s="6">
        <v>182</v>
      </c>
      <c r="BU360" s="6">
        <v>183</v>
      </c>
      <c r="BV360" s="6">
        <v>183</v>
      </c>
      <c r="BW360" s="7">
        <v>125</v>
      </c>
      <c r="BX360" s="11">
        <f t="shared" si="103"/>
        <v>20</v>
      </c>
      <c r="BY360" s="11">
        <f t="shared" si="104"/>
        <v>11</v>
      </c>
      <c r="BZ360" s="11">
        <f t="shared" si="105"/>
        <v>10</v>
      </c>
      <c r="CA360" s="11">
        <f t="shared" si="106"/>
        <v>8</v>
      </c>
      <c r="CB360" s="11">
        <f t="shared" si="107"/>
        <v>7</v>
      </c>
      <c r="CC360" s="11">
        <f t="shared" si="108"/>
        <v>6</v>
      </c>
      <c r="CD360" s="11">
        <f t="shared" si="109"/>
        <v>6</v>
      </c>
      <c r="CE360" s="11">
        <f t="shared" si="110"/>
        <v>6</v>
      </c>
      <c r="CF360" s="11">
        <f t="shared" si="111"/>
        <v>6</v>
      </c>
      <c r="CG360" s="11">
        <f t="shared" si="112"/>
        <v>5</v>
      </c>
      <c r="CH360" s="11">
        <f t="shared" si="113"/>
        <v>6</v>
      </c>
      <c r="CI360" s="11">
        <f t="shared" si="114"/>
        <v>6</v>
      </c>
      <c r="CJ360" s="11">
        <f t="shared" si="115"/>
        <v>8</v>
      </c>
      <c r="CK360" s="11">
        <f t="shared" si="116"/>
        <v>7</v>
      </c>
      <c r="CL360" s="11">
        <f t="shared" si="117"/>
        <v>6</v>
      </c>
      <c r="CM360" s="11">
        <f t="shared" si="118"/>
        <v>4</v>
      </c>
      <c r="CN360" s="11">
        <f t="shared" si="119"/>
        <v>2</v>
      </c>
      <c r="CO360" s="11">
        <f t="shared" si="120"/>
        <v>1</v>
      </c>
      <c r="CP360" s="11">
        <f t="shared" si="121"/>
        <v>0</v>
      </c>
      <c r="CS360" s="6">
        <v>47</v>
      </c>
      <c r="CT360" s="6">
        <v>66</v>
      </c>
      <c r="CU360" s="6">
        <v>85</v>
      </c>
      <c r="CV360" s="6">
        <v>94</v>
      </c>
      <c r="CW360" s="6">
        <v>101</v>
      </c>
      <c r="CX360" s="6">
        <v>107</v>
      </c>
      <c r="CY360" s="6">
        <v>113</v>
      </c>
      <c r="CZ360" s="6">
        <v>118</v>
      </c>
      <c r="DA360" s="6">
        <v>124</v>
      </c>
      <c r="DB360" s="6">
        <v>130</v>
      </c>
      <c r="DC360" s="6">
        <v>136</v>
      </c>
      <c r="DD360" s="6">
        <v>142</v>
      </c>
      <c r="DE360" s="6">
        <v>148</v>
      </c>
      <c r="DF360" s="6">
        <v>154</v>
      </c>
      <c r="DG360" s="6">
        <v>157</v>
      </c>
      <c r="DH360" s="6">
        <v>159</v>
      </c>
      <c r="DI360" s="6">
        <v>160</v>
      </c>
      <c r="DJ360" s="6">
        <v>161</v>
      </c>
      <c r="DK360" s="6">
        <v>161</v>
      </c>
      <c r="DL360" s="6">
        <v>161</v>
      </c>
      <c r="DM360" s="6">
        <v>114</v>
      </c>
      <c r="DN360" s="6">
        <f>Tabela2[[#This Row],[1rok]]-Tabela2[[#This Row],[dlugosc_ur]]</f>
        <v>19</v>
      </c>
      <c r="DO360" s="14">
        <f>Tabela2[[#This Row],[2lata]]-Tabela2[[#This Row],[1rok]]</f>
        <v>19</v>
      </c>
      <c r="DP360" s="14">
        <f>Tabela2[[#This Row],[3lata]]-Tabela2[[#This Row],[2lata]]</f>
        <v>9</v>
      </c>
      <c r="DQ360" s="14">
        <f>Tabela2[[#This Row],[4lata]]-Tabela2[[#This Row],[3lata]]</f>
        <v>7</v>
      </c>
      <c r="DR360" s="14">
        <f>Tabela2[[#This Row],[5lat]]-Tabela2[[#This Row],[4lata]]</f>
        <v>6</v>
      </c>
      <c r="DS360" s="14">
        <f>Tabela2[[#This Row],[6lat]]-Tabela2[[#This Row],[5lat]]</f>
        <v>6</v>
      </c>
      <c r="DT360" s="14">
        <f>Tabela2[[#This Row],[7lat]]-Tabela2[[#This Row],[6lat]]</f>
        <v>5</v>
      </c>
      <c r="DU360" s="14">
        <f>Tabela2[[#This Row],[8lat]]-Tabela2[[#This Row],[7lat]]</f>
        <v>6</v>
      </c>
      <c r="DV360" s="14">
        <f>Tabela2[[#This Row],[9lat]]-Tabela2[[#This Row],[8lat]]</f>
        <v>6</v>
      </c>
      <c r="DW360" s="14">
        <f>Tabela2[[#This Row],[10lat]]-Tabela2[[#This Row],[9lat]]</f>
        <v>6</v>
      </c>
      <c r="DX360" s="14">
        <f>Tabela2[[#This Row],[11lat]]-Tabela2[[#This Row],[10lat]]</f>
        <v>6</v>
      </c>
      <c r="DY360" s="14">
        <f>Tabela2[[#This Row],[12lat]]-Tabela2[[#This Row],[11lat]]</f>
        <v>6</v>
      </c>
      <c r="DZ360" s="14">
        <f>Tabela2[[#This Row],[13lat]]-Tabela2[[#This Row],[12lat]]</f>
        <v>6</v>
      </c>
      <c r="EA360" s="14">
        <f>Tabela2[[#This Row],[14lat]]-Tabela2[[#This Row],[13lat]]</f>
        <v>3</v>
      </c>
      <c r="EB360" s="14">
        <f>Tabela2[[#This Row],[15lat]]-Tabela2[[#This Row],[14lat]]</f>
        <v>2</v>
      </c>
      <c r="EC360" s="14">
        <f>Tabela2[[#This Row],[16lat]]-Tabela2[[#This Row],[15lat]]</f>
        <v>1</v>
      </c>
      <c r="ED360" s="14">
        <f>Tabela2[[#This Row],[17 lat]]-Tabela2[[#This Row],[16lat]]</f>
        <v>1</v>
      </c>
      <c r="EE360" s="14">
        <f>Tabela2[[#This Row],[18lat]]-Tabela2[[#This Row],[17 lat]]</f>
        <v>0</v>
      </c>
      <c r="EF360" s="14">
        <f>Tabela2[[#This Row],[19lat]]-Tabela2[[#This Row],[18lat]]</f>
        <v>0</v>
      </c>
    </row>
    <row r="361" spans="1:136" x14ac:dyDescent="0.25">
      <c r="A361">
        <v>1691</v>
      </c>
      <c r="B361" s="1" t="s">
        <v>22</v>
      </c>
      <c r="C361">
        <v>51</v>
      </c>
      <c r="D361">
        <v>69</v>
      </c>
      <c r="E361">
        <v>85</v>
      </c>
      <c r="F361">
        <v>95</v>
      </c>
      <c r="G361">
        <v>102</v>
      </c>
      <c r="H361">
        <v>109</v>
      </c>
      <c r="I361">
        <v>115</v>
      </c>
      <c r="J361">
        <v>120</v>
      </c>
      <c r="K361">
        <v>126</v>
      </c>
      <c r="L361">
        <v>132</v>
      </c>
      <c r="M361">
        <v>138</v>
      </c>
      <c r="N361">
        <v>145</v>
      </c>
      <c r="O361">
        <v>151</v>
      </c>
      <c r="P361">
        <v>156</v>
      </c>
      <c r="Q361">
        <v>159</v>
      </c>
      <c r="R361">
        <v>161</v>
      </c>
      <c r="S361">
        <v>162</v>
      </c>
      <c r="T361">
        <v>163</v>
      </c>
      <c r="U361">
        <v>163</v>
      </c>
      <c r="V361">
        <v>163</v>
      </c>
      <c r="W361">
        <f>wzrost[[#This Row],[19lat]]-wzrost[[#This Row],[dlugosc_ur]]</f>
        <v>112</v>
      </c>
      <c r="X361">
        <f>wzrost[[#This Row],[19lat]]-wzrost[[#This Row],[15lat]]</f>
        <v>2</v>
      </c>
      <c r="Y361">
        <f>IF(wzrost[[#This Row],[1rok]]&lt;=5,IF(wzrost[[#This Row],[plec]]="ch",1,0),0)</f>
        <v>0</v>
      </c>
      <c r="Z361" s="1"/>
      <c r="AA361" s="1"/>
      <c r="AB361" s="1" t="e">
        <f>_xlfn.PERCENTILE.INC(wzrost[1rok],5)</f>
        <v>#NUM!</v>
      </c>
      <c r="BC361" s="8">
        <v>54</v>
      </c>
      <c r="BD361" s="8">
        <v>75</v>
      </c>
      <c r="BE361" s="8">
        <v>88</v>
      </c>
      <c r="BF361" s="8">
        <v>97</v>
      </c>
      <c r="BG361" s="8">
        <v>104</v>
      </c>
      <c r="BH361" s="8">
        <v>111</v>
      </c>
      <c r="BI361" s="8">
        <v>117</v>
      </c>
      <c r="BJ361" s="8">
        <v>123</v>
      </c>
      <c r="BK361" s="8">
        <v>129</v>
      </c>
      <c r="BL361" s="8">
        <v>134</v>
      </c>
      <c r="BM361" s="8">
        <v>140</v>
      </c>
      <c r="BN361" s="8">
        <v>145</v>
      </c>
      <c r="BO361" s="8">
        <v>151</v>
      </c>
      <c r="BP361" s="8">
        <v>158</v>
      </c>
      <c r="BQ361" s="8">
        <v>165</v>
      </c>
      <c r="BR361" s="8">
        <v>171</v>
      </c>
      <c r="BS361" s="8">
        <v>175</v>
      </c>
      <c r="BT361" s="8">
        <v>178</v>
      </c>
      <c r="BU361" s="8">
        <v>178</v>
      </c>
      <c r="BV361" s="8">
        <v>179</v>
      </c>
      <c r="BW361" s="9">
        <v>125</v>
      </c>
      <c r="BX361" s="11">
        <f t="shared" si="103"/>
        <v>21</v>
      </c>
      <c r="BY361" s="11">
        <f t="shared" si="104"/>
        <v>13</v>
      </c>
      <c r="BZ361" s="11">
        <f t="shared" si="105"/>
        <v>9</v>
      </c>
      <c r="CA361" s="11">
        <f t="shared" si="106"/>
        <v>7</v>
      </c>
      <c r="CB361" s="11">
        <f t="shared" si="107"/>
        <v>7</v>
      </c>
      <c r="CC361" s="11">
        <f t="shared" si="108"/>
        <v>6</v>
      </c>
      <c r="CD361" s="11">
        <f t="shared" si="109"/>
        <v>6</v>
      </c>
      <c r="CE361" s="11">
        <f t="shared" si="110"/>
        <v>6</v>
      </c>
      <c r="CF361" s="11">
        <f t="shared" si="111"/>
        <v>5</v>
      </c>
      <c r="CG361" s="11">
        <f t="shared" si="112"/>
        <v>6</v>
      </c>
      <c r="CH361" s="11">
        <f t="shared" si="113"/>
        <v>5</v>
      </c>
      <c r="CI361" s="11">
        <f t="shared" si="114"/>
        <v>6</v>
      </c>
      <c r="CJ361" s="11">
        <f t="shared" si="115"/>
        <v>7</v>
      </c>
      <c r="CK361" s="11">
        <f t="shared" si="116"/>
        <v>7</v>
      </c>
      <c r="CL361" s="11">
        <f t="shared" si="117"/>
        <v>6</v>
      </c>
      <c r="CM361" s="11">
        <f t="shared" si="118"/>
        <v>4</v>
      </c>
      <c r="CN361" s="11">
        <f t="shared" si="119"/>
        <v>3</v>
      </c>
      <c r="CO361" s="11">
        <f t="shared" si="120"/>
        <v>0</v>
      </c>
      <c r="CP361" s="11">
        <f t="shared" si="121"/>
        <v>1</v>
      </c>
      <c r="CS361" s="8">
        <v>49</v>
      </c>
      <c r="CT361" s="8">
        <v>67</v>
      </c>
      <c r="CU361" s="8">
        <v>86</v>
      </c>
      <c r="CV361" s="8">
        <v>95</v>
      </c>
      <c r="CW361" s="8">
        <v>103</v>
      </c>
      <c r="CX361" s="8">
        <v>109</v>
      </c>
      <c r="CY361" s="8">
        <v>115</v>
      </c>
      <c r="CZ361" s="8">
        <v>121</v>
      </c>
      <c r="DA361" s="8">
        <v>127</v>
      </c>
      <c r="DB361" s="8">
        <v>132</v>
      </c>
      <c r="DC361" s="8">
        <v>139</v>
      </c>
      <c r="DD361" s="8">
        <v>145</v>
      </c>
      <c r="DE361" s="8">
        <v>151</v>
      </c>
      <c r="DF361" s="8">
        <v>156</v>
      </c>
      <c r="DG361" s="8">
        <v>160</v>
      </c>
      <c r="DH361" s="8">
        <v>162</v>
      </c>
      <c r="DI361" s="8">
        <v>162</v>
      </c>
      <c r="DJ361" s="8">
        <v>163</v>
      </c>
      <c r="DK361" s="8">
        <v>163</v>
      </c>
      <c r="DL361" s="8">
        <v>163</v>
      </c>
      <c r="DM361" s="8">
        <v>114</v>
      </c>
      <c r="DN361" s="6">
        <f>Tabela2[[#This Row],[1rok]]-Tabela2[[#This Row],[dlugosc_ur]]</f>
        <v>18</v>
      </c>
      <c r="DO361" s="14">
        <f>Tabela2[[#This Row],[2lata]]-Tabela2[[#This Row],[1rok]]</f>
        <v>19</v>
      </c>
      <c r="DP361" s="14">
        <f>Tabela2[[#This Row],[3lata]]-Tabela2[[#This Row],[2lata]]</f>
        <v>9</v>
      </c>
      <c r="DQ361" s="14">
        <f>Tabela2[[#This Row],[4lata]]-Tabela2[[#This Row],[3lata]]</f>
        <v>8</v>
      </c>
      <c r="DR361" s="14">
        <f>Tabela2[[#This Row],[5lat]]-Tabela2[[#This Row],[4lata]]</f>
        <v>6</v>
      </c>
      <c r="DS361" s="14">
        <f>Tabela2[[#This Row],[6lat]]-Tabela2[[#This Row],[5lat]]</f>
        <v>6</v>
      </c>
      <c r="DT361" s="14">
        <f>Tabela2[[#This Row],[7lat]]-Tabela2[[#This Row],[6lat]]</f>
        <v>6</v>
      </c>
      <c r="DU361" s="14">
        <f>Tabela2[[#This Row],[8lat]]-Tabela2[[#This Row],[7lat]]</f>
        <v>6</v>
      </c>
      <c r="DV361" s="14">
        <f>Tabela2[[#This Row],[9lat]]-Tabela2[[#This Row],[8lat]]</f>
        <v>5</v>
      </c>
      <c r="DW361" s="14">
        <f>Tabela2[[#This Row],[10lat]]-Tabela2[[#This Row],[9lat]]</f>
        <v>7</v>
      </c>
      <c r="DX361" s="14">
        <f>Tabela2[[#This Row],[11lat]]-Tabela2[[#This Row],[10lat]]</f>
        <v>6</v>
      </c>
      <c r="DY361" s="14">
        <f>Tabela2[[#This Row],[12lat]]-Tabela2[[#This Row],[11lat]]</f>
        <v>6</v>
      </c>
      <c r="DZ361" s="14">
        <f>Tabela2[[#This Row],[13lat]]-Tabela2[[#This Row],[12lat]]</f>
        <v>5</v>
      </c>
      <c r="EA361" s="14">
        <f>Tabela2[[#This Row],[14lat]]-Tabela2[[#This Row],[13lat]]</f>
        <v>4</v>
      </c>
      <c r="EB361" s="14">
        <f>Tabela2[[#This Row],[15lat]]-Tabela2[[#This Row],[14lat]]</f>
        <v>2</v>
      </c>
      <c r="EC361" s="14">
        <f>Tabela2[[#This Row],[16lat]]-Tabela2[[#This Row],[15lat]]</f>
        <v>0</v>
      </c>
      <c r="ED361" s="14">
        <f>Tabela2[[#This Row],[17 lat]]-Tabela2[[#This Row],[16lat]]</f>
        <v>1</v>
      </c>
      <c r="EE361" s="14">
        <f>Tabela2[[#This Row],[18lat]]-Tabela2[[#This Row],[17 lat]]</f>
        <v>0</v>
      </c>
      <c r="EF361" s="14">
        <f>Tabela2[[#This Row],[19lat]]-Tabela2[[#This Row],[18lat]]</f>
        <v>0</v>
      </c>
    </row>
    <row r="362" spans="1:136" x14ac:dyDescent="0.25">
      <c r="A362">
        <v>1705</v>
      </c>
      <c r="B362" s="1" t="s">
        <v>22</v>
      </c>
      <c r="C362">
        <v>49</v>
      </c>
      <c r="D362">
        <v>67</v>
      </c>
      <c r="E362">
        <v>84</v>
      </c>
      <c r="F362">
        <v>93</v>
      </c>
      <c r="G362">
        <v>101</v>
      </c>
      <c r="H362">
        <v>107</v>
      </c>
      <c r="I362">
        <v>113</v>
      </c>
      <c r="J362">
        <v>118</v>
      </c>
      <c r="K362">
        <v>124</v>
      </c>
      <c r="L362">
        <v>130</v>
      </c>
      <c r="M362">
        <v>136</v>
      </c>
      <c r="N362">
        <v>142</v>
      </c>
      <c r="O362">
        <v>148</v>
      </c>
      <c r="P362">
        <v>154</v>
      </c>
      <c r="Q362">
        <v>157</v>
      </c>
      <c r="R362">
        <v>159</v>
      </c>
      <c r="S362">
        <v>160</v>
      </c>
      <c r="T362">
        <v>160</v>
      </c>
      <c r="U362">
        <v>161</v>
      </c>
      <c r="V362">
        <v>161</v>
      </c>
      <c r="W362">
        <f>wzrost[[#This Row],[19lat]]-wzrost[[#This Row],[dlugosc_ur]]</f>
        <v>112</v>
      </c>
      <c r="X362">
        <f>wzrost[[#This Row],[19lat]]-wzrost[[#This Row],[15lat]]</f>
        <v>2</v>
      </c>
      <c r="Y362">
        <f>IF(wzrost[[#This Row],[1rok]]&lt;=5,IF(wzrost[[#This Row],[plec]]="ch",1,0),0)</f>
        <v>0</v>
      </c>
      <c r="Z362" s="1"/>
      <c r="AA362" s="1"/>
      <c r="AB362" s="1" t="e">
        <f>_xlfn.PERCENTILE.INC(wzrost[1rok],5)</f>
        <v>#NUM!</v>
      </c>
      <c r="BC362" s="6">
        <v>59</v>
      </c>
      <c r="BD362" s="6">
        <v>79</v>
      </c>
      <c r="BE362" s="6">
        <v>90</v>
      </c>
      <c r="BF362" s="6">
        <v>99</v>
      </c>
      <c r="BG362" s="6">
        <v>107</v>
      </c>
      <c r="BH362" s="6">
        <v>114</v>
      </c>
      <c r="BI362" s="6">
        <v>121</v>
      </c>
      <c r="BJ362" s="6">
        <v>127</v>
      </c>
      <c r="BK362" s="6">
        <v>133</v>
      </c>
      <c r="BL362" s="6">
        <v>138</v>
      </c>
      <c r="BM362" s="6">
        <v>144</v>
      </c>
      <c r="BN362" s="6">
        <v>150</v>
      </c>
      <c r="BO362" s="6">
        <v>156</v>
      </c>
      <c r="BP362" s="6">
        <v>163</v>
      </c>
      <c r="BQ362" s="6">
        <v>171</v>
      </c>
      <c r="BR362" s="6">
        <v>176</v>
      </c>
      <c r="BS362" s="6">
        <v>180</v>
      </c>
      <c r="BT362" s="6">
        <v>183</v>
      </c>
      <c r="BU362" s="6">
        <v>183</v>
      </c>
      <c r="BV362" s="6">
        <v>184</v>
      </c>
      <c r="BW362" s="7">
        <v>125</v>
      </c>
      <c r="BX362" s="11">
        <f t="shared" si="103"/>
        <v>20</v>
      </c>
      <c r="BY362" s="11">
        <f t="shared" si="104"/>
        <v>11</v>
      </c>
      <c r="BZ362" s="11">
        <f t="shared" si="105"/>
        <v>9</v>
      </c>
      <c r="CA362" s="11">
        <f t="shared" si="106"/>
        <v>8</v>
      </c>
      <c r="CB362" s="11">
        <f t="shared" si="107"/>
        <v>7</v>
      </c>
      <c r="CC362" s="11">
        <f t="shared" si="108"/>
        <v>7</v>
      </c>
      <c r="CD362" s="11">
        <f t="shared" si="109"/>
        <v>6</v>
      </c>
      <c r="CE362" s="11">
        <f t="shared" si="110"/>
        <v>6</v>
      </c>
      <c r="CF362" s="11">
        <f t="shared" si="111"/>
        <v>5</v>
      </c>
      <c r="CG362" s="11">
        <f t="shared" si="112"/>
        <v>6</v>
      </c>
      <c r="CH362" s="11">
        <f t="shared" si="113"/>
        <v>6</v>
      </c>
      <c r="CI362" s="11">
        <f t="shared" si="114"/>
        <v>6</v>
      </c>
      <c r="CJ362" s="11">
        <f t="shared" si="115"/>
        <v>7</v>
      </c>
      <c r="CK362" s="11">
        <f t="shared" si="116"/>
        <v>8</v>
      </c>
      <c r="CL362" s="11">
        <f t="shared" si="117"/>
        <v>5</v>
      </c>
      <c r="CM362" s="11">
        <f t="shared" si="118"/>
        <v>4</v>
      </c>
      <c r="CN362" s="11">
        <f t="shared" si="119"/>
        <v>3</v>
      </c>
      <c r="CO362" s="11">
        <f t="shared" si="120"/>
        <v>0</v>
      </c>
      <c r="CP362" s="11">
        <f t="shared" si="121"/>
        <v>1</v>
      </c>
      <c r="CS362" s="6">
        <v>54</v>
      </c>
      <c r="CT362" s="6">
        <v>72</v>
      </c>
      <c r="CU362" s="6">
        <v>88</v>
      </c>
      <c r="CV362" s="6">
        <v>98</v>
      </c>
      <c r="CW362" s="6">
        <v>106</v>
      </c>
      <c r="CX362" s="6">
        <v>113</v>
      </c>
      <c r="CY362" s="6">
        <v>119</v>
      </c>
      <c r="CZ362" s="6">
        <v>125</v>
      </c>
      <c r="DA362" s="6">
        <v>131</v>
      </c>
      <c r="DB362" s="6">
        <v>137</v>
      </c>
      <c r="DC362" s="6">
        <v>143</v>
      </c>
      <c r="DD362" s="6">
        <v>150</v>
      </c>
      <c r="DE362" s="6">
        <v>156</v>
      </c>
      <c r="DF362" s="6">
        <v>161</v>
      </c>
      <c r="DG362" s="6">
        <v>165</v>
      </c>
      <c r="DH362" s="6">
        <v>167</v>
      </c>
      <c r="DI362" s="6">
        <v>168</v>
      </c>
      <c r="DJ362" s="6">
        <v>168</v>
      </c>
      <c r="DK362" s="6">
        <v>168</v>
      </c>
      <c r="DL362" s="6">
        <v>168</v>
      </c>
      <c r="DM362" s="6">
        <v>114</v>
      </c>
      <c r="DN362" s="6">
        <f>Tabela2[[#This Row],[1rok]]-Tabela2[[#This Row],[dlugosc_ur]]</f>
        <v>18</v>
      </c>
      <c r="DO362" s="14">
        <f>Tabela2[[#This Row],[2lata]]-Tabela2[[#This Row],[1rok]]</f>
        <v>16</v>
      </c>
      <c r="DP362" s="14">
        <f>Tabela2[[#This Row],[3lata]]-Tabela2[[#This Row],[2lata]]</f>
        <v>10</v>
      </c>
      <c r="DQ362" s="14">
        <f>Tabela2[[#This Row],[4lata]]-Tabela2[[#This Row],[3lata]]</f>
        <v>8</v>
      </c>
      <c r="DR362" s="14">
        <f>Tabela2[[#This Row],[5lat]]-Tabela2[[#This Row],[4lata]]</f>
        <v>7</v>
      </c>
      <c r="DS362" s="14">
        <f>Tabela2[[#This Row],[6lat]]-Tabela2[[#This Row],[5lat]]</f>
        <v>6</v>
      </c>
      <c r="DT362" s="14">
        <f>Tabela2[[#This Row],[7lat]]-Tabela2[[#This Row],[6lat]]</f>
        <v>6</v>
      </c>
      <c r="DU362" s="14">
        <f>Tabela2[[#This Row],[8lat]]-Tabela2[[#This Row],[7lat]]</f>
        <v>6</v>
      </c>
      <c r="DV362" s="14">
        <f>Tabela2[[#This Row],[9lat]]-Tabela2[[#This Row],[8lat]]</f>
        <v>6</v>
      </c>
      <c r="DW362" s="14">
        <f>Tabela2[[#This Row],[10lat]]-Tabela2[[#This Row],[9lat]]</f>
        <v>6</v>
      </c>
      <c r="DX362" s="14">
        <f>Tabela2[[#This Row],[11lat]]-Tabela2[[#This Row],[10lat]]</f>
        <v>7</v>
      </c>
      <c r="DY362" s="14">
        <f>Tabela2[[#This Row],[12lat]]-Tabela2[[#This Row],[11lat]]</f>
        <v>6</v>
      </c>
      <c r="DZ362" s="14">
        <f>Tabela2[[#This Row],[13lat]]-Tabela2[[#This Row],[12lat]]</f>
        <v>5</v>
      </c>
      <c r="EA362" s="14">
        <f>Tabela2[[#This Row],[14lat]]-Tabela2[[#This Row],[13lat]]</f>
        <v>4</v>
      </c>
      <c r="EB362" s="14">
        <f>Tabela2[[#This Row],[15lat]]-Tabela2[[#This Row],[14lat]]</f>
        <v>2</v>
      </c>
      <c r="EC362" s="14">
        <f>Tabela2[[#This Row],[16lat]]-Tabela2[[#This Row],[15lat]]</f>
        <v>1</v>
      </c>
      <c r="ED362" s="14">
        <f>Tabela2[[#This Row],[17 lat]]-Tabela2[[#This Row],[16lat]]</f>
        <v>0</v>
      </c>
      <c r="EE362" s="14">
        <f>Tabela2[[#This Row],[18lat]]-Tabela2[[#This Row],[17 lat]]</f>
        <v>0</v>
      </c>
      <c r="EF362" s="14">
        <f>Tabela2[[#This Row],[19lat]]-Tabela2[[#This Row],[18lat]]</f>
        <v>0</v>
      </c>
    </row>
    <row r="363" spans="1:136" x14ac:dyDescent="0.25">
      <c r="A363">
        <v>1734</v>
      </c>
      <c r="B363" s="1" t="s">
        <v>22</v>
      </c>
      <c r="C363">
        <v>47</v>
      </c>
      <c r="D363">
        <v>66</v>
      </c>
      <c r="E363">
        <v>83</v>
      </c>
      <c r="F363">
        <v>92</v>
      </c>
      <c r="G363">
        <v>99</v>
      </c>
      <c r="H363">
        <v>106</v>
      </c>
      <c r="I363">
        <v>111</v>
      </c>
      <c r="J363">
        <v>117</v>
      </c>
      <c r="K363">
        <v>122</v>
      </c>
      <c r="L363">
        <v>128</v>
      </c>
      <c r="M363">
        <v>134</v>
      </c>
      <c r="N363">
        <v>140</v>
      </c>
      <c r="O363">
        <v>146</v>
      </c>
      <c r="P363">
        <v>151</v>
      </c>
      <c r="Q363">
        <v>155</v>
      </c>
      <c r="R363">
        <v>157</v>
      </c>
      <c r="S363">
        <v>158</v>
      </c>
      <c r="T363">
        <v>158</v>
      </c>
      <c r="U363">
        <v>158</v>
      </c>
      <c r="V363">
        <v>159</v>
      </c>
      <c r="W363">
        <f>wzrost[[#This Row],[19lat]]-wzrost[[#This Row],[dlugosc_ur]]</f>
        <v>112</v>
      </c>
      <c r="X363">
        <f>wzrost[[#This Row],[19lat]]-wzrost[[#This Row],[15lat]]</f>
        <v>2</v>
      </c>
      <c r="Y363">
        <f>IF(wzrost[[#This Row],[1rok]]&lt;=5,IF(wzrost[[#This Row],[plec]]="ch",1,0),0)</f>
        <v>0</v>
      </c>
      <c r="Z363" s="1"/>
      <c r="AA363" s="1"/>
      <c r="AB363" s="1" t="e">
        <f>_xlfn.PERCENTILE.INC(wzrost[1rok],5)</f>
        <v>#NUM!</v>
      </c>
      <c r="BC363" s="8">
        <v>54</v>
      </c>
      <c r="BD363" s="8">
        <v>75</v>
      </c>
      <c r="BE363" s="8">
        <v>88</v>
      </c>
      <c r="BF363" s="8">
        <v>97</v>
      </c>
      <c r="BG363" s="8">
        <v>104</v>
      </c>
      <c r="BH363" s="8">
        <v>111</v>
      </c>
      <c r="BI363" s="8">
        <v>117</v>
      </c>
      <c r="BJ363" s="8">
        <v>123</v>
      </c>
      <c r="BK363" s="8">
        <v>129</v>
      </c>
      <c r="BL363" s="8">
        <v>134</v>
      </c>
      <c r="BM363" s="8">
        <v>139</v>
      </c>
      <c r="BN363" s="8">
        <v>145</v>
      </c>
      <c r="BO363" s="8">
        <v>151</v>
      </c>
      <c r="BP363" s="8">
        <v>158</v>
      </c>
      <c r="BQ363" s="8">
        <v>165</v>
      </c>
      <c r="BR363" s="8">
        <v>171</v>
      </c>
      <c r="BS363" s="8">
        <v>175</v>
      </c>
      <c r="BT363" s="8">
        <v>177</v>
      </c>
      <c r="BU363" s="8">
        <v>178</v>
      </c>
      <c r="BV363" s="8">
        <v>179</v>
      </c>
      <c r="BW363" s="9">
        <v>125</v>
      </c>
      <c r="BX363" s="11">
        <f t="shared" si="103"/>
        <v>21</v>
      </c>
      <c r="BY363" s="11">
        <f t="shared" si="104"/>
        <v>13</v>
      </c>
      <c r="BZ363" s="11">
        <f t="shared" si="105"/>
        <v>9</v>
      </c>
      <c r="CA363" s="11">
        <f t="shared" si="106"/>
        <v>7</v>
      </c>
      <c r="CB363" s="11">
        <f t="shared" si="107"/>
        <v>7</v>
      </c>
      <c r="CC363" s="11">
        <f t="shared" si="108"/>
        <v>6</v>
      </c>
      <c r="CD363" s="11">
        <f t="shared" si="109"/>
        <v>6</v>
      </c>
      <c r="CE363" s="11">
        <f t="shared" si="110"/>
        <v>6</v>
      </c>
      <c r="CF363" s="11">
        <f t="shared" si="111"/>
        <v>5</v>
      </c>
      <c r="CG363" s="11">
        <f t="shared" si="112"/>
        <v>5</v>
      </c>
      <c r="CH363" s="11">
        <f t="shared" si="113"/>
        <v>6</v>
      </c>
      <c r="CI363" s="11">
        <f t="shared" si="114"/>
        <v>6</v>
      </c>
      <c r="CJ363" s="11">
        <f t="shared" si="115"/>
        <v>7</v>
      </c>
      <c r="CK363" s="11">
        <f t="shared" si="116"/>
        <v>7</v>
      </c>
      <c r="CL363" s="11">
        <f t="shared" si="117"/>
        <v>6</v>
      </c>
      <c r="CM363" s="11">
        <f t="shared" si="118"/>
        <v>4</v>
      </c>
      <c r="CN363" s="11">
        <f t="shared" si="119"/>
        <v>2</v>
      </c>
      <c r="CO363" s="11">
        <f t="shared" si="120"/>
        <v>1</v>
      </c>
      <c r="CP363" s="11">
        <f t="shared" si="121"/>
        <v>1</v>
      </c>
      <c r="CS363" s="8">
        <v>54</v>
      </c>
      <c r="CT363" s="8">
        <v>74</v>
      </c>
      <c r="CU363" s="8">
        <v>88</v>
      </c>
      <c r="CV363" s="8">
        <v>98</v>
      </c>
      <c r="CW363" s="8">
        <v>106</v>
      </c>
      <c r="CX363" s="8">
        <v>113</v>
      </c>
      <c r="CY363" s="8">
        <v>119</v>
      </c>
      <c r="CZ363" s="8">
        <v>125</v>
      </c>
      <c r="DA363" s="8">
        <v>131</v>
      </c>
      <c r="DB363" s="8">
        <v>137</v>
      </c>
      <c r="DC363" s="8">
        <v>143</v>
      </c>
      <c r="DD363" s="8">
        <v>150</v>
      </c>
      <c r="DE363" s="8">
        <v>156</v>
      </c>
      <c r="DF363" s="8">
        <v>161</v>
      </c>
      <c r="DG363" s="8">
        <v>165</v>
      </c>
      <c r="DH363" s="8">
        <v>167</v>
      </c>
      <c r="DI363" s="8">
        <v>168</v>
      </c>
      <c r="DJ363" s="8">
        <v>168</v>
      </c>
      <c r="DK363" s="8">
        <v>168</v>
      </c>
      <c r="DL363" s="8">
        <v>168</v>
      </c>
      <c r="DM363" s="8">
        <v>114</v>
      </c>
      <c r="DN363" s="6">
        <f>Tabela2[[#This Row],[1rok]]-Tabela2[[#This Row],[dlugosc_ur]]</f>
        <v>20</v>
      </c>
      <c r="DO363" s="14">
        <f>Tabela2[[#This Row],[2lata]]-Tabela2[[#This Row],[1rok]]</f>
        <v>14</v>
      </c>
      <c r="DP363" s="14">
        <f>Tabela2[[#This Row],[3lata]]-Tabela2[[#This Row],[2lata]]</f>
        <v>10</v>
      </c>
      <c r="DQ363" s="14">
        <f>Tabela2[[#This Row],[4lata]]-Tabela2[[#This Row],[3lata]]</f>
        <v>8</v>
      </c>
      <c r="DR363" s="14">
        <f>Tabela2[[#This Row],[5lat]]-Tabela2[[#This Row],[4lata]]</f>
        <v>7</v>
      </c>
      <c r="DS363" s="14">
        <f>Tabela2[[#This Row],[6lat]]-Tabela2[[#This Row],[5lat]]</f>
        <v>6</v>
      </c>
      <c r="DT363" s="14">
        <f>Tabela2[[#This Row],[7lat]]-Tabela2[[#This Row],[6lat]]</f>
        <v>6</v>
      </c>
      <c r="DU363" s="14">
        <f>Tabela2[[#This Row],[8lat]]-Tabela2[[#This Row],[7lat]]</f>
        <v>6</v>
      </c>
      <c r="DV363" s="14">
        <f>Tabela2[[#This Row],[9lat]]-Tabela2[[#This Row],[8lat]]</f>
        <v>6</v>
      </c>
      <c r="DW363" s="14">
        <f>Tabela2[[#This Row],[10lat]]-Tabela2[[#This Row],[9lat]]</f>
        <v>6</v>
      </c>
      <c r="DX363" s="14">
        <f>Tabela2[[#This Row],[11lat]]-Tabela2[[#This Row],[10lat]]</f>
        <v>7</v>
      </c>
      <c r="DY363" s="14">
        <f>Tabela2[[#This Row],[12lat]]-Tabela2[[#This Row],[11lat]]</f>
        <v>6</v>
      </c>
      <c r="DZ363" s="14">
        <f>Tabela2[[#This Row],[13lat]]-Tabela2[[#This Row],[12lat]]</f>
        <v>5</v>
      </c>
      <c r="EA363" s="14">
        <f>Tabela2[[#This Row],[14lat]]-Tabela2[[#This Row],[13lat]]</f>
        <v>4</v>
      </c>
      <c r="EB363" s="14">
        <f>Tabela2[[#This Row],[15lat]]-Tabela2[[#This Row],[14lat]]</f>
        <v>2</v>
      </c>
      <c r="EC363" s="14">
        <f>Tabela2[[#This Row],[16lat]]-Tabela2[[#This Row],[15lat]]</f>
        <v>1</v>
      </c>
      <c r="ED363" s="14">
        <f>Tabela2[[#This Row],[17 lat]]-Tabela2[[#This Row],[16lat]]</f>
        <v>0</v>
      </c>
      <c r="EE363" s="14">
        <f>Tabela2[[#This Row],[18lat]]-Tabela2[[#This Row],[17 lat]]</f>
        <v>0</v>
      </c>
      <c r="EF363" s="14">
        <f>Tabela2[[#This Row],[19lat]]-Tabela2[[#This Row],[18lat]]</f>
        <v>0</v>
      </c>
    </row>
    <row r="364" spans="1:136" x14ac:dyDescent="0.25">
      <c r="A364">
        <v>1737</v>
      </c>
      <c r="B364" s="1" t="s">
        <v>22</v>
      </c>
      <c r="C364">
        <v>58</v>
      </c>
      <c r="D364">
        <v>76</v>
      </c>
      <c r="E364">
        <v>89</v>
      </c>
      <c r="F364">
        <v>99</v>
      </c>
      <c r="G364">
        <v>107</v>
      </c>
      <c r="H364">
        <v>115</v>
      </c>
      <c r="I364">
        <v>121</v>
      </c>
      <c r="J364">
        <v>127</v>
      </c>
      <c r="K364">
        <v>133</v>
      </c>
      <c r="L364">
        <v>139</v>
      </c>
      <c r="M364">
        <v>145</v>
      </c>
      <c r="N364">
        <v>152</v>
      </c>
      <c r="O364">
        <v>158</v>
      </c>
      <c r="P364">
        <v>164</v>
      </c>
      <c r="Q364">
        <v>167</v>
      </c>
      <c r="R364">
        <v>169</v>
      </c>
      <c r="S364">
        <v>170</v>
      </c>
      <c r="T364">
        <v>170</v>
      </c>
      <c r="U364">
        <v>170</v>
      </c>
      <c r="V364">
        <v>170</v>
      </c>
      <c r="W364">
        <f>wzrost[[#This Row],[19lat]]-wzrost[[#This Row],[dlugosc_ur]]</f>
        <v>112</v>
      </c>
      <c r="X364">
        <f>wzrost[[#This Row],[19lat]]-wzrost[[#This Row],[15lat]]</f>
        <v>1</v>
      </c>
      <c r="Y364">
        <f>IF(wzrost[[#This Row],[1rok]]&lt;=5,IF(wzrost[[#This Row],[plec]]="ch",1,0),0)</f>
        <v>0</v>
      </c>
      <c r="Z364" s="1"/>
      <c r="AA364" s="1"/>
      <c r="AB364" s="1" t="e">
        <f>_xlfn.PERCENTILE.INC(wzrost[1rok],5)</f>
        <v>#NUM!</v>
      </c>
      <c r="BC364" s="6">
        <v>59</v>
      </c>
      <c r="BD364" s="6">
        <v>79</v>
      </c>
      <c r="BE364" s="6">
        <v>90</v>
      </c>
      <c r="BF364" s="6">
        <v>100</v>
      </c>
      <c r="BG364" s="6">
        <v>108</v>
      </c>
      <c r="BH364" s="6">
        <v>115</v>
      </c>
      <c r="BI364" s="6">
        <v>121</v>
      </c>
      <c r="BJ364" s="6">
        <v>127</v>
      </c>
      <c r="BK364" s="6">
        <v>133</v>
      </c>
      <c r="BL364" s="6">
        <v>139</v>
      </c>
      <c r="BM364" s="6">
        <v>144</v>
      </c>
      <c r="BN364" s="6">
        <v>150</v>
      </c>
      <c r="BO364" s="6">
        <v>156</v>
      </c>
      <c r="BP364" s="6">
        <v>164</v>
      </c>
      <c r="BQ364" s="6">
        <v>171</v>
      </c>
      <c r="BR364" s="6">
        <v>177</v>
      </c>
      <c r="BS364" s="6">
        <v>181</v>
      </c>
      <c r="BT364" s="6">
        <v>183</v>
      </c>
      <c r="BU364" s="6">
        <v>184</v>
      </c>
      <c r="BV364" s="6">
        <v>184</v>
      </c>
      <c r="BW364" s="7">
        <v>125</v>
      </c>
      <c r="BX364" s="11">
        <f t="shared" si="103"/>
        <v>20</v>
      </c>
      <c r="BY364" s="11">
        <f t="shared" si="104"/>
        <v>11</v>
      </c>
      <c r="BZ364" s="11">
        <f t="shared" si="105"/>
        <v>10</v>
      </c>
      <c r="CA364" s="11">
        <f t="shared" si="106"/>
        <v>8</v>
      </c>
      <c r="CB364" s="11">
        <f t="shared" si="107"/>
        <v>7</v>
      </c>
      <c r="CC364" s="11">
        <f t="shared" si="108"/>
        <v>6</v>
      </c>
      <c r="CD364" s="11">
        <f t="shared" si="109"/>
        <v>6</v>
      </c>
      <c r="CE364" s="11">
        <f t="shared" si="110"/>
        <v>6</v>
      </c>
      <c r="CF364" s="11">
        <f t="shared" si="111"/>
        <v>6</v>
      </c>
      <c r="CG364" s="11">
        <f t="shared" si="112"/>
        <v>5</v>
      </c>
      <c r="CH364" s="11">
        <f t="shared" si="113"/>
        <v>6</v>
      </c>
      <c r="CI364" s="11">
        <f t="shared" si="114"/>
        <v>6</v>
      </c>
      <c r="CJ364" s="11">
        <f t="shared" si="115"/>
        <v>8</v>
      </c>
      <c r="CK364" s="11">
        <f t="shared" si="116"/>
        <v>7</v>
      </c>
      <c r="CL364" s="11">
        <f t="shared" si="117"/>
        <v>6</v>
      </c>
      <c r="CM364" s="11">
        <f t="shared" si="118"/>
        <v>4</v>
      </c>
      <c r="CN364" s="11">
        <f t="shared" si="119"/>
        <v>2</v>
      </c>
      <c r="CO364" s="11">
        <f t="shared" si="120"/>
        <v>1</v>
      </c>
      <c r="CP364" s="11">
        <f t="shared" si="121"/>
        <v>0</v>
      </c>
      <c r="CS364" s="6">
        <v>52</v>
      </c>
      <c r="CT364" s="6">
        <v>70</v>
      </c>
      <c r="CU364" s="6">
        <v>87</v>
      </c>
      <c r="CV364" s="6">
        <v>96</v>
      </c>
      <c r="CW364" s="6">
        <v>104</v>
      </c>
      <c r="CX364" s="6">
        <v>111</v>
      </c>
      <c r="CY364" s="6">
        <v>117</v>
      </c>
      <c r="CZ364" s="6">
        <v>122</v>
      </c>
      <c r="DA364" s="6">
        <v>128</v>
      </c>
      <c r="DB364" s="6">
        <v>134</v>
      </c>
      <c r="DC364" s="6">
        <v>141</v>
      </c>
      <c r="DD364" s="6">
        <v>147</v>
      </c>
      <c r="DE364" s="6">
        <v>153</v>
      </c>
      <c r="DF364" s="6">
        <v>159</v>
      </c>
      <c r="DG364" s="6">
        <v>162</v>
      </c>
      <c r="DH364" s="6">
        <v>164</v>
      </c>
      <c r="DI364" s="6">
        <v>165</v>
      </c>
      <c r="DJ364" s="6">
        <v>165</v>
      </c>
      <c r="DK364" s="6">
        <v>165</v>
      </c>
      <c r="DL364" s="6">
        <v>166</v>
      </c>
      <c r="DM364" s="6">
        <v>114</v>
      </c>
      <c r="DN364" s="6">
        <f>Tabela2[[#This Row],[1rok]]-Tabela2[[#This Row],[dlugosc_ur]]</f>
        <v>18</v>
      </c>
      <c r="DO364" s="14">
        <f>Tabela2[[#This Row],[2lata]]-Tabela2[[#This Row],[1rok]]</f>
        <v>17</v>
      </c>
      <c r="DP364" s="14">
        <f>Tabela2[[#This Row],[3lata]]-Tabela2[[#This Row],[2lata]]</f>
        <v>9</v>
      </c>
      <c r="DQ364" s="14">
        <f>Tabela2[[#This Row],[4lata]]-Tabela2[[#This Row],[3lata]]</f>
        <v>8</v>
      </c>
      <c r="DR364" s="14">
        <f>Tabela2[[#This Row],[5lat]]-Tabela2[[#This Row],[4lata]]</f>
        <v>7</v>
      </c>
      <c r="DS364" s="14">
        <f>Tabela2[[#This Row],[6lat]]-Tabela2[[#This Row],[5lat]]</f>
        <v>6</v>
      </c>
      <c r="DT364" s="14">
        <f>Tabela2[[#This Row],[7lat]]-Tabela2[[#This Row],[6lat]]</f>
        <v>5</v>
      </c>
      <c r="DU364" s="14">
        <f>Tabela2[[#This Row],[8lat]]-Tabela2[[#This Row],[7lat]]</f>
        <v>6</v>
      </c>
      <c r="DV364" s="14">
        <f>Tabela2[[#This Row],[9lat]]-Tabela2[[#This Row],[8lat]]</f>
        <v>6</v>
      </c>
      <c r="DW364" s="14">
        <f>Tabela2[[#This Row],[10lat]]-Tabela2[[#This Row],[9lat]]</f>
        <v>7</v>
      </c>
      <c r="DX364" s="14">
        <f>Tabela2[[#This Row],[11lat]]-Tabela2[[#This Row],[10lat]]</f>
        <v>6</v>
      </c>
      <c r="DY364" s="14">
        <f>Tabela2[[#This Row],[12lat]]-Tabela2[[#This Row],[11lat]]</f>
        <v>6</v>
      </c>
      <c r="DZ364" s="14">
        <f>Tabela2[[#This Row],[13lat]]-Tabela2[[#This Row],[12lat]]</f>
        <v>6</v>
      </c>
      <c r="EA364" s="14">
        <f>Tabela2[[#This Row],[14lat]]-Tabela2[[#This Row],[13lat]]</f>
        <v>3</v>
      </c>
      <c r="EB364" s="14">
        <f>Tabela2[[#This Row],[15lat]]-Tabela2[[#This Row],[14lat]]</f>
        <v>2</v>
      </c>
      <c r="EC364" s="14">
        <f>Tabela2[[#This Row],[16lat]]-Tabela2[[#This Row],[15lat]]</f>
        <v>1</v>
      </c>
      <c r="ED364" s="14">
        <f>Tabela2[[#This Row],[17 lat]]-Tabela2[[#This Row],[16lat]]</f>
        <v>0</v>
      </c>
      <c r="EE364" s="14">
        <f>Tabela2[[#This Row],[18lat]]-Tabela2[[#This Row],[17 lat]]</f>
        <v>0</v>
      </c>
      <c r="EF364" s="14">
        <f>Tabela2[[#This Row],[19lat]]-Tabela2[[#This Row],[18lat]]</f>
        <v>1</v>
      </c>
    </row>
    <row r="365" spans="1:136" x14ac:dyDescent="0.25">
      <c r="A365">
        <v>1765</v>
      </c>
      <c r="B365" s="1" t="s">
        <v>22</v>
      </c>
      <c r="C365">
        <v>47</v>
      </c>
      <c r="D365">
        <v>66</v>
      </c>
      <c r="E365">
        <v>84</v>
      </c>
      <c r="F365">
        <v>93</v>
      </c>
      <c r="G365">
        <v>100</v>
      </c>
      <c r="H365">
        <v>106</v>
      </c>
      <c r="I365">
        <v>112</v>
      </c>
      <c r="J365">
        <v>117</v>
      </c>
      <c r="K365">
        <v>123</v>
      </c>
      <c r="L365">
        <v>128</v>
      </c>
      <c r="M365">
        <v>134</v>
      </c>
      <c r="N365">
        <v>141</v>
      </c>
      <c r="O365">
        <v>147</v>
      </c>
      <c r="P365">
        <v>152</v>
      </c>
      <c r="Q365">
        <v>155</v>
      </c>
      <c r="R365">
        <v>157</v>
      </c>
      <c r="S365">
        <v>158</v>
      </c>
      <c r="T365">
        <v>159</v>
      </c>
      <c r="U365">
        <v>159</v>
      </c>
      <c r="V365">
        <v>159</v>
      </c>
      <c r="W365">
        <f>wzrost[[#This Row],[19lat]]-wzrost[[#This Row],[dlugosc_ur]]</f>
        <v>112</v>
      </c>
      <c r="X365">
        <f>wzrost[[#This Row],[19lat]]-wzrost[[#This Row],[15lat]]</f>
        <v>2</v>
      </c>
      <c r="Y365">
        <f>IF(wzrost[[#This Row],[1rok]]&lt;=5,IF(wzrost[[#This Row],[plec]]="ch",1,0),0)</f>
        <v>0</v>
      </c>
      <c r="Z365" s="1"/>
      <c r="AA365" s="1"/>
      <c r="AB365" s="1" t="e">
        <f>_xlfn.PERCENTILE.INC(wzrost[1rok],5)</f>
        <v>#NUM!</v>
      </c>
      <c r="BC365" s="8">
        <v>54</v>
      </c>
      <c r="BD365" s="8">
        <v>75</v>
      </c>
      <c r="BE365" s="8">
        <v>88</v>
      </c>
      <c r="BF365" s="8">
        <v>97</v>
      </c>
      <c r="BG365" s="8">
        <v>104</v>
      </c>
      <c r="BH365" s="8">
        <v>111</v>
      </c>
      <c r="BI365" s="8">
        <v>117</v>
      </c>
      <c r="BJ365" s="8">
        <v>123</v>
      </c>
      <c r="BK365" s="8">
        <v>129</v>
      </c>
      <c r="BL365" s="8">
        <v>134</v>
      </c>
      <c r="BM365" s="8">
        <v>140</v>
      </c>
      <c r="BN365" s="8">
        <v>145</v>
      </c>
      <c r="BO365" s="8">
        <v>151</v>
      </c>
      <c r="BP365" s="8">
        <v>158</v>
      </c>
      <c r="BQ365" s="8">
        <v>165</v>
      </c>
      <c r="BR365" s="8">
        <v>171</v>
      </c>
      <c r="BS365" s="8">
        <v>175</v>
      </c>
      <c r="BT365" s="8">
        <v>178</v>
      </c>
      <c r="BU365" s="8">
        <v>178</v>
      </c>
      <c r="BV365" s="8">
        <v>179</v>
      </c>
      <c r="BW365" s="9">
        <v>125</v>
      </c>
      <c r="BX365" s="11">
        <f t="shared" si="103"/>
        <v>21</v>
      </c>
      <c r="BY365" s="11">
        <f t="shared" si="104"/>
        <v>13</v>
      </c>
      <c r="BZ365" s="11">
        <f t="shared" si="105"/>
        <v>9</v>
      </c>
      <c r="CA365" s="11">
        <f t="shared" si="106"/>
        <v>7</v>
      </c>
      <c r="CB365" s="11">
        <f t="shared" si="107"/>
        <v>7</v>
      </c>
      <c r="CC365" s="11">
        <f t="shared" si="108"/>
        <v>6</v>
      </c>
      <c r="CD365" s="11">
        <f t="shared" si="109"/>
        <v>6</v>
      </c>
      <c r="CE365" s="11">
        <f t="shared" si="110"/>
        <v>6</v>
      </c>
      <c r="CF365" s="11">
        <f t="shared" si="111"/>
        <v>5</v>
      </c>
      <c r="CG365" s="11">
        <f t="shared" si="112"/>
        <v>6</v>
      </c>
      <c r="CH365" s="11">
        <f t="shared" si="113"/>
        <v>5</v>
      </c>
      <c r="CI365" s="11">
        <f t="shared" si="114"/>
        <v>6</v>
      </c>
      <c r="CJ365" s="11">
        <f t="shared" si="115"/>
        <v>7</v>
      </c>
      <c r="CK365" s="11">
        <f t="shared" si="116"/>
        <v>7</v>
      </c>
      <c r="CL365" s="11">
        <f t="shared" si="117"/>
        <v>6</v>
      </c>
      <c r="CM365" s="11">
        <f t="shared" si="118"/>
        <v>4</v>
      </c>
      <c r="CN365" s="11">
        <f t="shared" si="119"/>
        <v>3</v>
      </c>
      <c r="CO365" s="11">
        <f t="shared" si="120"/>
        <v>0</v>
      </c>
      <c r="CP365" s="11">
        <f t="shared" si="121"/>
        <v>1</v>
      </c>
      <c r="CS365" s="8">
        <v>58</v>
      </c>
      <c r="CT365" s="8">
        <v>75</v>
      </c>
      <c r="CU365" s="8">
        <v>90</v>
      </c>
      <c r="CV365" s="8">
        <v>100</v>
      </c>
      <c r="CW365" s="8">
        <v>108</v>
      </c>
      <c r="CX365" s="8">
        <v>116</v>
      </c>
      <c r="CY365" s="8">
        <v>122</v>
      </c>
      <c r="CZ365" s="8">
        <v>128</v>
      </c>
      <c r="DA365" s="8">
        <v>134</v>
      </c>
      <c r="DB365" s="8">
        <v>140</v>
      </c>
      <c r="DC365" s="8">
        <v>147</v>
      </c>
      <c r="DD365" s="8">
        <v>154</v>
      </c>
      <c r="DE365" s="8">
        <v>160</v>
      </c>
      <c r="DF365" s="8">
        <v>166</v>
      </c>
      <c r="DG365" s="8">
        <v>169</v>
      </c>
      <c r="DH365" s="8">
        <v>171</v>
      </c>
      <c r="DI365" s="8">
        <v>172</v>
      </c>
      <c r="DJ365" s="8">
        <v>172</v>
      </c>
      <c r="DK365" s="8">
        <v>172</v>
      </c>
      <c r="DL365" s="8">
        <v>172</v>
      </c>
      <c r="DM365" s="8">
        <v>114</v>
      </c>
      <c r="DN365" s="6">
        <f>Tabela2[[#This Row],[1rok]]-Tabela2[[#This Row],[dlugosc_ur]]</f>
        <v>17</v>
      </c>
      <c r="DO365" s="14">
        <f>Tabela2[[#This Row],[2lata]]-Tabela2[[#This Row],[1rok]]</f>
        <v>15</v>
      </c>
      <c r="DP365" s="14">
        <f>Tabela2[[#This Row],[3lata]]-Tabela2[[#This Row],[2lata]]</f>
        <v>10</v>
      </c>
      <c r="DQ365" s="14">
        <f>Tabela2[[#This Row],[4lata]]-Tabela2[[#This Row],[3lata]]</f>
        <v>8</v>
      </c>
      <c r="DR365" s="14">
        <f>Tabela2[[#This Row],[5lat]]-Tabela2[[#This Row],[4lata]]</f>
        <v>8</v>
      </c>
      <c r="DS365" s="14">
        <f>Tabela2[[#This Row],[6lat]]-Tabela2[[#This Row],[5lat]]</f>
        <v>6</v>
      </c>
      <c r="DT365" s="14">
        <f>Tabela2[[#This Row],[7lat]]-Tabela2[[#This Row],[6lat]]</f>
        <v>6</v>
      </c>
      <c r="DU365" s="14">
        <f>Tabela2[[#This Row],[8lat]]-Tabela2[[#This Row],[7lat]]</f>
        <v>6</v>
      </c>
      <c r="DV365" s="14">
        <f>Tabela2[[#This Row],[9lat]]-Tabela2[[#This Row],[8lat]]</f>
        <v>6</v>
      </c>
      <c r="DW365" s="14">
        <f>Tabela2[[#This Row],[10lat]]-Tabela2[[#This Row],[9lat]]</f>
        <v>7</v>
      </c>
      <c r="DX365" s="14">
        <f>Tabela2[[#This Row],[11lat]]-Tabela2[[#This Row],[10lat]]</f>
        <v>7</v>
      </c>
      <c r="DY365" s="14">
        <f>Tabela2[[#This Row],[12lat]]-Tabela2[[#This Row],[11lat]]</f>
        <v>6</v>
      </c>
      <c r="DZ365" s="14">
        <f>Tabela2[[#This Row],[13lat]]-Tabela2[[#This Row],[12lat]]</f>
        <v>6</v>
      </c>
      <c r="EA365" s="14">
        <f>Tabela2[[#This Row],[14lat]]-Tabela2[[#This Row],[13lat]]</f>
        <v>3</v>
      </c>
      <c r="EB365" s="14">
        <f>Tabela2[[#This Row],[15lat]]-Tabela2[[#This Row],[14lat]]</f>
        <v>2</v>
      </c>
      <c r="EC365" s="14">
        <f>Tabela2[[#This Row],[16lat]]-Tabela2[[#This Row],[15lat]]</f>
        <v>1</v>
      </c>
      <c r="ED365" s="14">
        <f>Tabela2[[#This Row],[17 lat]]-Tabela2[[#This Row],[16lat]]</f>
        <v>0</v>
      </c>
      <c r="EE365" s="14">
        <f>Tabela2[[#This Row],[18lat]]-Tabela2[[#This Row],[17 lat]]</f>
        <v>0</v>
      </c>
      <c r="EF365" s="14">
        <f>Tabela2[[#This Row],[19lat]]-Tabela2[[#This Row],[18lat]]</f>
        <v>0</v>
      </c>
    </row>
    <row r="366" spans="1:136" x14ac:dyDescent="0.25">
      <c r="A366">
        <v>1769</v>
      </c>
      <c r="B366" s="1" t="s">
        <v>22</v>
      </c>
      <c r="C366">
        <v>48</v>
      </c>
      <c r="D366">
        <v>67</v>
      </c>
      <c r="E366">
        <v>84</v>
      </c>
      <c r="F366">
        <v>93</v>
      </c>
      <c r="G366">
        <v>101</v>
      </c>
      <c r="H366">
        <v>107</v>
      </c>
      <c r="I366">
        <v>112</v>
      </c>
      <c r="J366">
        <v>118</v>
      </c>
      <c r="K366">
        <v>123</v>
      </c>
      <c r="L366">
        <v>129</v>
      </c>
      <c r="M366">
        <v>135</v>
      </c>
      <c r="N366">
        <v>141</v>
      </c>
      <c r="O366">
        <v>148</v>
      </c>
      <c r="P366">
        <v>153</v>
      </c>
      <c r="Q366">
        <v>156</v>
      </c>
      <c r="R366">
        <v>158</v>
      </c>
      <c r="S366">
        <v>159</v>
      </c>
      <c r="T366">
        <v>160</v>
      </c>
      <c r="U366">
        <v>160</v>
      </c>
      <c r="V366">
        <v>160</v>
      </c>
      <c r="W366">
        <f>wzrost[[#This Row],[19lat]]-wzrost[[#This Row],[dlugosc_ur]]</f>
        <v>112</v>
      </c>
      <c r="X366">
        <f>wzrost[[#This Row],[19lat]]-wzrost[[#This Row],[15lat]]</f>
        <v>2</v>
      </c>
      <c r="Y366">
        <f>IF(wzrost[[#This Row],[1rok]]&lt;=5,IF(wzrost[[#This Row],[plec]]="ch",1,0),0)</f>
        <v>0</v>
      </c>
      <c r="Z366" s="1"/>
      <c r="AA366" s="1"/>
      <c r="AB366" s="1" t="e">
        <f>_xlfn.PERCENTILE.INC(wzrost[1rok],5)</f>
        <v>#NUM!</v>
      </c>
      <c r="BC366" s="6">
        <v>56</v>
      </c>
      <c r="BD366" s="6">
        <v>77</v>
      </c>
      <c r="BE366" s="6">
        <v>89</v>
      </c>
      <c r="BF366" s="6">
        <v>98</v>
      </c>
      <c r="BG366" s="6">
        <v>106</v>
      </c>
      <c r="BH366" s="6">
        <v>112</v>
      </c>
      <c r="BI366" s="6">
        <v>119</v>
      </c>
      <c r="BJ366" s="6">
        <v>125</v>
      </c>
      <c r="BK366" s="6">
        <v>130</v>
      </c>
      <c r="BL366" s="6">
        <v>136</v>
      </c>
      <c r="BM366" s="6">
        <v>141</v>
      </c>
      <c r="BN366" s="6">
        <v>146</v>
      </c>
      <c r="BO366" s="6">
        <v>153</v>
      </c>
      <c r="BP366" s="6">
        <v>160</v>
      </c>
      <c r="BQ366" s="6">
        <v>167</v>
      </c>
      <c r="BR366" s="6">
        <v>173</v>
      </c>
      <c r="BS366" s="6">
        <v>177</v>
      </c>
      <c r="BT366" s="6">
        <v>180</v>
      </c>
      <c r="BU366" s="6">
        <v>180</v>
      </c>
      <c r="BV366" s="6">
        <v>181</v>
      </c>
      <c r="BW366" s="7">
        <v>125</v>
      </c>
      <c r="BX366" s="11">
        <f t="shared" si="103"/>
        <v>21</v>
      </c>
      <c r="BY366" s="11">
        <f t="shared" si="104"/>
        <v>12</v>
      </c>
      <c r="BZ366" s="11">
        <f t="shared" si="105"/>
        <v>9</v>
      </c>
      <c r="CA366" s="11">
        <f t="shared" si="106"/>
        <v>8</v>
      </c>
      <c r="CB366" s="11">
        <f t="shared" si="107"/>
        <v>6</v>
      </c>
      <c r="CC366" s="11">
        <f t="shared" si="108"/>
        <v>7</v>
      </c>
      <c r="CD366" s="11">
        <f t="shared" si="109"/>
        <v>6</v>
      </c>
      <c r="CE366" s="11">
        <f t="shared" si="110"/>
        <v>5</v>
      </c>
      <c r="CF366" s="11">
        <f t="shared" si="111"/>
        <v>6</v>
      </c>
      <c r="CG366" s="11">
        <f t="shared" si="112"/>
        <v>5</v>
      </c>
      <c r="CH366" s="11">
        <f t="shared" si="113"/>
        <v>5</v>
      </c>
      <c r="CI366" s="11">
        <f t="shared" si="114"/>
        <v>7</v>
      </c>
      <c r="CJ366" s="11">
        <f t="shared" si="115"/>
        <v>7</v>
      </c>
      <c r="CK366" s="11">
        <f t="shared" si="116"/>
        <v>7</v>
      </c>
      <c r="CL366" s="11">
        <f t="shared" si="117"/>
        <v>6</v>
      </c>
      <c r="CM366" s="11">
        <f t="shared" si="118"/>
        <v>4</v>
      </c>
      <c r="CN366" s="11">
        <f t="shared" si="119"/>
        <v>3</v>
      </c>
      <c r="CO366" s="11">
        <f t="shared" si="120"/>
        <v>0</v>
      </c>
      <c r="CP366" s="11">
        <f t="shared" si="121"/>
        <v>1</v>
      </c>
      <c r="CS366" s="6">
        <v>58</v>
      </c>
      <c r="CT366" s="6">
        <v>75</v>
      </c>
      <c r="CU366" s="6">
        <v>90</v>
      </c>
      <c r="CV366" s="6">
        <v>100</v>
      </c>
      <c r="CW366" s="6">
        <v>108</v>
      </c>
      <c r="CX366" s="6">
        <v>116</v>
      </c>
      <c r="CY366" s="6">
        <v>122</v>
      </c>
      <c r="CZ366" s="6">
        <v>128</v>
      </c>
      <c r="DA366" s="6">
        <v>134</v>
      </c>
      <c r="DB366" s="6">
        <v>141</v>
      </c>
      <c r="DC366" s="6">
        <v>147</v>
      </c>
      <c r="DD366" s="6">
        <v>154</v>
      </c>
      <c r="DE366" s="6">
        <v>160</v>
      </c>
      <c r="DF366" s="6">
        <v>166</v>
      </c>
      <c r="DG366" s="6">
        <v>169</v>
      </c>
      <c r="DH366" s="6">
        <v>171</v>
      </c>
      <c r="DI366" s="6">
        <v>172</v>
      </c>
      <c r="DJ366" s="6">
        <v>172</v>
      </c>
      <c r="DK366" s="6">
        <v>172</v>
      </c>
      <c r="DL366" s="6">
        <v>172</v>
      </c>
      <c r="DM366" s="6">
        <v>114</v>
      </c>
      <c r="DN366" s="6">
        <f>Tabela2[[#This Row],[1rok]]-Tabela2[[#This Row],[dlugosc_ur]]</f>
        <v>17</v>
      </c>
      <c r="DO366" s="14">
        <f>Tabela2[[#This Row],[2lata]]-Tabela2[[#This Row],[1rok]]</f>
        <v>15</v>
      </c>
      <c r="DP366" s="14">
        <f>Tabela2[[#This Row],[3lata]]-Tabela2[[#This Row],[2lata]]</f>
        <v>10</v>
      </c>
      <c r="DQ366" s="14">
        <f>Tabela2[[#This Row],[4lata]]-Tabela2[[#This Row],[3lata]]</f>
        <v>8</v>
      </c>
      <c r="DR366" s="14">
        <f>Tabela2[[#This Row],[5lat]]-Tabela2[[#This Row],[4lata]]</f>
        <v>8</v>
      </c>
      <c r="DS366" s="14">
        <f>Tabela2[[#This Row],[6lat]]-Tabela2[[#This Row],[5lat]]</f>
        <v>6</v>
      </c>
      <c r="DT366" s="14">
        <f>Tabela2[[#This Row],[7lat]]-Tabela2[[#This Row],[6lat]]</f>
        <v>6</v>
      </c>
      <c r="DU366" s="14">
        <f>Tabela2[[#This Row],[8lat]]-Tabela2[[#This Row],[7lat]]</f>
        <v>6</v>
      </c>
      <c r="DV366" s="14">
        <f>Tabela2[[#This Row],[9lat]]-Tabela2[[#This Row],[8lat]]</f>
        <v>7</v>
      </c>
      <c r="DW366" s="14">
        <f>Tabela2[[#This Row],[10lat]]-Tabela2[[#This Row],[9lat]]</f>
        <v>6</v>
      </c>
      <c r="DX366" s="14">
        <f>Tabela2[[#This Row],[11lat]]-Tabela2[[#This Row],[10lat]]</f>
        <v>7</v>
      </c>
      <c r="DY366" s="14">
        <f>Tabela2[[#This Row],[12lat]]-Tabela2[[#This Row],[11lat]]</f>
        <v>6</v>
      </c>
      <c r="DZ366" s="14">
        <f>Tabela2[[#This Row],[13lat]]-Tabela2[[#This Row],[12lat]]</f>
        <v>6</v>
      </c>
      <c r="EA366" s="14">
        <f>Tabela2[[#This Row],[14lat]]-Tabela2[[#This Row],[13lat]]</f>
        <v>3</v>
      </c>
      <c r="EB366" s="14">
        <f>Tabela2[[#This Row],[15lat]]-Tabela2[[#This Row],[14lat]]</f>
        <v>2</v>
      </c>
      <c r="EC366" s="14">
        <f>Tabela2[[#This Row],[16lat]]-Tabela2[[#This Row],[15lat]]</f>
        <v>1</v>
      </c>
      <c r="ED366" s="14">
        <f>Tabela2[[#This Row],[17 lat]]-Tabela2[[#This Row],[16lat]]</f>
        <v>0</v>
      </c>
      <c r="EE366" s="14">
        <f>Tabela2[[#This Row],[18lat]]-Tabela2[[#This Row],[17 lat]]</f>
        <v>0</v>
      </c>
      <c r="EF366" s="14">
        <f>Tabela2[[#This Row],[19lat]]-Tabela2[[#This Row],[18lat]]</f>
        <v>0</v>
      </c>
    </row>
    <row r="367" spans="1:136" x14ac:dyDescent="0.25">
      <c r="A367">
        <v>1772</v>
      </c>
      <c r="B367" s="1" t="s">
        <v>22</v>
      </c>
      <c r="C367">
        <v>49</v>
      </c>
      <c r="D367">
        <v>67</v>
      </c>
      <c r="E367">
        <v>85</v>
      </c>
      <c r="F367">
        <v>94</v>
      </c>
      <c r="G367">
        <v>101</v>
      </c>
      <c r="H367">
        <v>108</v>
      </c>
      <c r="I367">
        <v>113</v>
      </c>
      <c r="J367">
        <v>119</v>
      </c>
      <c r="K367">
        <v>124</v>
      </c>
      <c r="L367">
        <v>130</v>
      </c>
      <c r="M367">
        <v>136</v>
      </c>
      <c r="N367">
        <v>143</v>
      </c>
      <c r="O367">
        <v>149</v>
      </c>
      <c r="P367">
        <v>154</v>
      </c>
      <c r="Q367">
        <v>158</v>
      </c>
      <c r="R367">
        <v>160</v>
      </c>
      <c r="S367">
        <v>161</v>
      </c>
      <c r="T367">
        <v>161</v>
      </c>
      <c r="U367">
        <v>161</v>
      </c>
      <c r="V367">
        <v>161</v>
      </c>
      <c r="W367">
        <f>wzrost[[#This Row],[19lat]]-wzrost[[#This Row],[dlugosc_ur]]</f>
        <v>112</v>
      </c>
      <c r="X367">
        <f>wzrost[[#This Row],[19lat]]-wzrost[[#This Row],[15lat]]</f>
        <v>1</v>
      </c>
      <c r="Y367">
        <f>IF(wzrost[[#This Row],[1rok]]&lt;=5,IF(wzrost[[#This Row],[plec]]="ch",1,0),0)</f>
        <v>0</v>
      </c>
      <c r="Z367" s="1"/>
      <c r="AA367" s="1"/>
      <c r="AB367" s="1" t="e">
        <f>_xlfn.PERCENTILE.INC(wzrost[1rok],5)</f>
        <v>#NUM!</v>
      </c>
      <c r="BC367" s="8">
        <v>53</v>
      </c>
      <c r="BD367" s="8">
        <v>74</v>
      </c>
      <c r="BE367" s="8">
        <v>87</v>
      </c>
      <c r="BF367" s="8">
        <v>96</v>
      </c>
      <c r="BG367" s="8">
        <v>104</v>
      </c>
      <c r="BH367" s="8">
        <v>111</v>
      </c>
      <c r="BI367" s="8">
        <v>117</v>
      </c>
      <c r="BJ367" s="8">
        <v>122</v>
      </c>
      <c r="BK367" s="8">
        <v>128</v>
      </c>
      <c r="BL367" s="8">
        <v>134</v>
      </c>
      <c r="BM367" s="8">
        <v>139</v>
      </c>
      <c r="BN367" s="8">
        <v>144</v>
      </c>
      <c r="BO367" s="8">
        <v>150</v>
      </c>
      <c r="BP367" s="8">
        <v>157</v>
      </c>
      <c r="BQ367" s="8">
        <v>165</v>
      </c>
      <c r="BR367" s="8">
        <v>171</v>
      </c>
      <c r="BS367" s="8">
        <v>174</v>
      </c>
      <c r="BT367" s="8">
        <v>177</v>
      </c>
      <c r="BU367" s="8">
        <v>178</v>
      </c>
      <c r="BV367" s="8">
        <v>178</v>
      </c>
      <c r="BW367" s="9">
        <v>125</v>
      </c>
      <c r="BX367" s="11">
        <f t="shared" si="103"/>
        <v>21</v>
      </c>
      <c r="BY367" s="11">
        <f t="shared" si="104"/>
        <v>13</v>
      </c>
      <c r="BZ367" s="11">
        <f t="shared" si="105"/>
        <v>9</v>
      </c>
      <c r="CA367" s="11">
        <f t="shared" si="106"/>
        <v>8</v>
      </c>
      <c r="CB367" s="11">
        <f t="shared" si="107"/>
        <v>7</v>
      </c>
      <c r="CC367" s="11">
        <f t="shared" si="108"/>
        <v>6</v>
      </c>
      <c r="CD367" s="11">
        <f t="shared" si="109"/>
        <v>5</v>
      </c>
      <c r="CE367" s="11">
        <f t="shared" si="110"/>
        <v>6</v>
      </c>
      <c r="CF367" s="11">
        <f t="shared" si="111"/>
        <v>6</v>
      </c>
      <c r="CG367" s="11">
        <f t="shared" si="112"/>
        <v>5</v>
      </c>
      <c r="CH367" s="11">
        <f t="shared" si="113"/>
        <v>5</v>
      </c>
      <c r="CI367" s="11">
        <f t="shared" si="114"/>
        <v>6</v>
      </c>
      <c r="CJ367" s="11">
        <f t="shared" si="115"/>
        <v>7</v>
      </c>
      <c r="CK367" s="11">
        <f t="shared" si="116"/>
        <v>8</v>
      </c>
      <c r="CL367" s="11">
        <f t="shared" si="117"/>
        <v>6</v>
      </c>
      <c r="CM367" s="11">
        <f t="shared" si="118"/>
        <v>3</v>
      </c>
      <c r="CN367" s="11">
        <f t="shared" si="119"/>
        <v>3</v>
      </c>
      <c r="CO367" s="11">
        <f t="shared" si="120"/>
        <v>1</v>
      </c>
      <c r="CP367" s="11">
        <f t="shared" si="121"/>
        <v>0</v>
      </c>
      <c r="CS367" s="8">
        <v>57</v>
      </c>
      <c r="CT367" s="8">
        <v>74</v>
      </c>
      <c r="CU367" s="8">
        <v>89</v>
      </c>
      <c r="CV367" s="8">
        <v>99</v>
      </c>
      <c r="CW367" s="8">
        <v>108</v>
      </c>
      <c r="CX367" s="8">
        <v>115</v>
      </c>
      <c r="CY367" s="8">
        <v>121</v>
      </c>
      <c r="CZ367" s="8">
        <v>127</v>
      </c>
      <c r="DA367" s="8">
        <v>133</v>
      </c>
      <c r="DB367" s="8">
        <v>140</v>
      </c>
      <c r="DC367" s="8">
        <v>146</v>
      </c>
      <c r="DD367" s="8">
        <v>153</v>
      </c>
      <c r="DE367" s="8">
        <v>160</v>
      </c>
      <c r="DF367" s="8">
        <v>165</v>
      </c>
      <c r="DG367" s="8">
        <v>168</v>
      </c>
      <c r="DH367" s="8">
        <v>170</v>
      </c>
      <c r="DI367" s="8">
        <v>171</v>
      </c>
      <c r="DJ367" s="8">
        <v>171</v>
      </c>
      <c r="DK367" s="8">
        <v>171</v>
      </c>
      <c r="DL367" s="8">
        <v>171</v>
      </c>
      <c r="DM367" s="8">
        <v>114</v>
      </c>
      <c r="DN367" s="6">
        <f>Tabela2[[#This Row],[1rok]]-Tabela2[[#This Row],[dlugosc_ur]]</f>
        <v>17</v>
      </c>
      <c r="DO367" s="14">
        <f>Tabela2[[#This Row],[2lata]]-Tabela2[[#This Row],[1rok]]</f>
        <v>15</v>
      </c>
      <c r="DP367" s="14">
        <f>Tabela2[[#This Row],[3lata]]-Tabela2[[#This Row],[2lata]]</f>
        <v>10</v>
      </c>
      <c r="DQ367" s="14">
        <f>Tabela2[[#This Row],[4lata]]-Tabela2[[#This Row],[3lata]]</f>
        <v>9</v>
      </c>
      <c r="DR367" s="14">
        <f>Tabela2[[#This Row],[5lat]]-Tabela2[[#This Row],[4lata]]</f>
        <v>7</v>
      </c>
      <c r="DS367" s="14">
        <f>Tabela2[[#This Row],[6lat]]-Tabela2[[#This Row],[5lat]]</f>
        <v>6</v>
      </c>
      <c r="DT367" s="14">
        <f>Tabela2[[#This Row],[7lat]]-Tabela2[[#This Row],[6lat]]</f>
        <v>6</v>
      </c>
      <c r="DU367" s="14">
        <f>Tabela2[[#This Row],[8lat]]-Tabela2[[#This Row],[7lat]]</f>
        <v>6</v>
      </c>
      <c r="DV367" s="14">
        <f>Tabela2[[#This Row],[9lat]]-Tabela2[[#This Row],[8lat]]</f>
        <v>7</v>
      </c>
      <c r="DW367" s="14">
        <f>Tabela2[[#This Row],[10lat]]-Tabela2[[#This Row],[9lat]]</f>
        <v>6</v>
      </c>
      <c r="DX367" s="14">
        <f>Tabela2[[#This Row],[11lat]]-Tabela2[[#This Row],[10lat]]</f>
        <v>7</v>
      </c>
      <c r="DY367" s="14">
        <f>Tabela2[[#This Row],[12lat]]-Tabela2[[#This Row],[11lat]]</f>
        <v>7</v>
      </c>
      <c r="DZ367" s="14">
        <f>Tabela2[[#This Row],[13lat]]-Tabela2[[#This Row],[12lat]]</f>
        <v>5</v>
      </c>
      <c r="EA367" s="14">
        <f>Tabela2[[#This Row],[14lat]]-Tabela2[[#This Row],[13lat]]</f>
        <v>3</v>
      </c>
      <c r="EB367" s="14">
        <f>Tabela2[[#This Row],[15lat]]-Tabela2[[#This Row],[14lat]]</f>
        <v>2</v>
      </c>
      <c r="EC367" s="14">
        <f>Tabela2[[#This Row],[16lat]]-Tabela2[[#This Row],[15lat]]</f>
        <v>1</v>
      </c>
      <c r="ED367" s="14">
        <f>Tabela2[[#This Row],[17 lat]]-Tabela2[[#This Row],[16lat]]</f>
        <v>0</v>
      </c>
      <c r="EE367" s="14">
        <f>Tabela2[[#This Row],[18lat]]-Tabela2[[#This Row],[17 lat]]</f>
        <v>0</v>
      </c>
      <c r="EF367" s="14">
        <f>Tabela2[[#This Row],[19lat]]-Tabela2[[#This Row],[18lat]]</f>
        <v>0</v>
      </c>
    </row>
    <row r="368" spans="1:136" x14ac:dyDescent="0.25">
      <c r="A368">
        <v>1802</v>
      </c>
      <c r="B368" s="1" t="s">
        <v>22</v>
      </c>
      <c r="C368">
        <v>51</v>
      </c>
      <c r="D368">
        <v>69</v>
      </c>
      <c r="E368">
        <v>85</v>
      </c>
      <c r="F368">
        <v>95</v>
      </c>
      <c r="G368">
        <v>102</v>
      </c>
      <c r="H368">
        <v>109</v>
      </c>
      <c r="I368">
        <v>115</v>
      </c>
      <c r="J368">
        <v>120</v>
      </c>
      <c r="K368">
        <v>126</v>
      </c>
      <c r="L368">
        <v>132</v>
      </c>
      <c r="M368">
        <v>138</v>
      </c>
      <c r="N368">
        <v>145</v>
      </c>
      <c r="O368">
        <v>151</v>
      </c>
      <c r="P368">
        <v>156</v>
      </c>
      <c r="Q368">
        <v>159</v>
      </c>
      <c r="R368">
        <v>161</v>
      </c>
      <c r="S368">
        <v>162</v>
      </c>
      <c r="T368">
        <v>162</v>
      </c>
      <c r="U368">
        <v>163</v>
      </c>
      <c r="V368">
        <v>163</v>
      </c>
      <c r="W368">
        <f>wzrost[[#This Row],[19lat]]-wzrost[[#This Row],[dlugosc_ur]]</f>
        <v>112</v>
      </c>
      <c r="X368">
        <f>wzrost[[#This Row],[19lat]]-wzrost[[#This Row],[15lat]]</f>
        <v>2</v>
      </c>
      <c r="Y368">
        <f>IF(wzrost[[#This Row],[1rok]]&lt;=5,IF(wzrost[[#This Row],[plec]]="ch",1,0),0)</f>
        <v>0</v>
      </c>
      <c r="Z368" s="1"/>
      <c r="AA368" s="1"/>
      <c r="AB368" s="1" t="e">
        <f>_xlfn.PERCENTILE.INC(wzrost[1rok],5)</f>
        <v>#NUM!</v>
      </c>
      <c r="BC368" s="6">
        <v>57</v>
      </c>
      <c r="BD368" s="6">
        <v>78</v>
      </c>
      <c r="BE368" s="6">
        <v>90</v>
      </c>
      <c r="BF368" s="6">
        <v>99</v>
      </c>
      <c r="BG368" s="6">
        <v>106</v>
      </c>
      <c r="BH368" s="6">
        <v>113</v>
      </c>
      <c r="BI368" s="6">
        <v>119</v>
      </c>
      <c r="BJ368" s="6">
        <v>125</v>
      </c>
      <c r="BK368" s="6">
        <v>131</v>
      </c>
      <c r="BL368" s="6">
        <v>137</v>
      </c>
      <c r="BM368" s="6">
        <v>142</v>
      </c>
      <c r="BN368" s="6">
        <v>148</v>
      </c>
      <c r="BO368" s="6">
        <v>154</v>
      </c>
      <c r="BP368" s="6">
        <v>161</v>
      </c>
      <c r="BQ368" s="6">
        <v>168</v>
      </c>
      <c r="BR368" s="6">
        <v>174</v>
      </c>
      <c r="BS368" s="6">
        <v>178</v>
      </c>
      <c r="BT368" s="6">
        <v>181</v>
      </c>
      <c r="BU368" s="6">
        <v>182</v>
      </c>
      <c r="BV368" s="6">
        <v>182</v>
      </c>
      <c r="BW368" s="7">
        <v>125</v>
      </c>
      <c r="BX368" s="11">
        <f t="shared" si="103"/>
        <v>21</v>
      </c>
      <c r="BY368" s="11">
        <f t="shared" si="104"/>
        <v>12</v>
      </c>
      <c r="BZ368" s="11">
        <f t="shared" si="105"/>
        <v>9</v>
      </c>
      <c r="CA368" s="11">
        <f t="shared" si="106"/>
        <v>7</v>
      </c>
      <c r="CB368" s="11">
        <f t="shared" si="107"/>
        <v>7</v>
      </c>
      <c r="CC368" s="11">
        <f t="shared" si="108"/>
        <v>6</v>
      </c>
      <c r="CD368" s="11">
        <f t="shared" si="109"/>
        <v>6</v>
      </c>
      <c r="CE368" s="11">
        <f t="shared" si="110"/>
        <v>6</v>
      </c>
      <c r="CF368" s="11">
        <f t="shared" si="111"/>
        <v>6</v>
      </c>
      <c r="CG368" s="11">
        <f t="shared" si="112"/>
        <v>5</v>
      </c>
      <c r="CH368" s="11">
        <f t="shared" si="113"/>
        <v>6</v>
      </c>
      <c r="CI368" s="11">
        <f t="shared" si="114"/>
        <v>6</v>
      </c>
      <c r="CJ368" s="11">
        <f t="shared" si="115"/>
        <v>7</v>
      </c>
      <c r="CK368" s="11">
        <f t="shared" si="116"/>
        <v>7</v>
      </c>
      <c r="CL368" s="11">
        <f t="shared" si="117"/>
        <v>6</v>
      </c>
      <c r="CM368" s="11">
        <f t="shared" si="118"/>
        <v>4</v>
      </c>
      <c r="CN368" s="11">
        <f t="shared" si="119"/>
        <v>3</v>
      </c>
      <c r="CO368" s="11">
        <f t="shared" si="120"/>
        <v>1</v>
      </c>
      <c r="CP368" s="11">
        <f t="shared" si="121"/>
        <v>0</v>
      </c>
      <c r="CS368" s="6">
        <v>52</v>
      </c>
      <c r="CT368" s="6">
        <v>70</v>
      </c>
      <c r="CU368" s="6">
        <v>87</v>
      </c>
      <c r="CV368" s="6">
        <v>96</v>
      </c>
      <c r="CW368" s="6">
        <v>104</v>
      </c>
      <c r="CX368" s="6">
        <v>111</v>
      </c>
      <c r="CY368" s="6">
        <v>117</v>
      </c>
      <c r="CZ368" s="6">
        <v>122</v>
      </c>
      <c r="DA368" s="6">
        <v>128</v>
      </c>
      <c r="DB368" s="6">
        <v>134</v>
      </c>
      <c r="DC368" s="6">
        <v>141</v>
      </c>
      <c r="DD368" s="6">
        <v>147</v>
      </c>
      <c r="DE368" s="6">
        <v>153</v>
      </c>
      <c r="DF368" s="6">
        <v>159</v>
      </c>
      <c r="DG368" s="6">
        <v>162</v>
      </c>
      <c r="DH368" s="6">
        <v>164</v>
      </c>
      <c r="DI368" s="6">
        <v>165</v>
      </c>
      <c r="DJ368" s="6">
        <v>165</v>
      </c>
      <c r="DK368" s="6">
        <v>165</v>
      </c>
      <c r="DL368" s="6">
        <v>166</v>
      </c>
      <c r="DM368" s="6">
        <v>114</v>
      </c>
      <c r="DN368" s="6">
        <f>Tabela2[[#This Row],[1rok]]-Tabela2[[#This Row],[dlugosc_ur]]</f>
        <v>18</v>
      </c>
      <c r="DO368" s="14">
        <f>Tabela2[[#This Row],[2lata]]-Tabela2[[#This Row],[1rok]]</f>
        <v>17</v>
      </c>
      <c r="DP368" s="14">
        <f>Tabela2[[#This Row],[3lata]]-Tabela2[[#This Row],[2lata]]</f>
        <v>9</v>
      </c>
      <c r="DQ368" s="14">
        <f>Tabela2[[#This Row],[4lata]]-Tabela2[[#This Row],[3lata]]</f>
        <v>8</v>
      </c>
      <c r="DR368" s="14">
        <f>Tabela2[[#This Row],[5lat]]-Tabela2[[#This Row],[4lata]]</f>
        <v>7</v>
      </c>
      <c r="DS368" s="14">
        <f>Tabela2[[#This Row],[6lat]]-Tabela2[[#This Row],[5lat]]</f>
        <v>6</v>
      </c>
      <c r="DT368" s="14">
        <f>Tabela2[[#This Row],[7lat]]-Tabela2[[#This Row],[6lat]]</f>
        <v>5</v>
      </c>
      <c r="DU368" s="14">
        <f>Tabela2[[#This Row],[8lat]]-Tabela2[[#This Row],[7lat]]</f>
        <v>6</v>
      </c>
      <c r="DV368" s="14">
        <f>Tabela2[[#This Row],[9lat]]-Tabela2[[#This Row],[8lat]]</f>
        <v>6</v>
      </c>
      <c r="DW368" s="14">
        <f>Tabela2[[#This Row],[10lat]]-Tabela2[[#This Row],[9lat]]</f>
        <v>7</v>
      </c>
      <c r="DX368" s="14">
        <f>Tabela2[[#This Row],[11lat]]-Tabela2[[#This Row],[10lat]]</f>
        <v>6</v>
      </c>
      <c r="DY368" s="14">
        <f>Tabela2[[#This Row],[12lat]]-Tabela2[[#This Row],[11lat]]</f>
        <v>6</v>
      </c>
      <c r="DZ368" s="14">
        <f>Tabela2[[#This Row],[13lat]]-Tabela2[[#This Row],[12lat]]</f>
        <v>6</v>
      </c>
      <c r="EA368" s="14">
        <f>Tabela2[[#This Row],[14lat]]-Tabela2[[#This Row],[13lat]]</f>
        <v>3</v>
      </c>
      <c r="EB368" s="14">
        <f>Tabela2[[#This Row],[15lat]]-Tabela2[[#This Row],[14lat]]</f>
        <v>2</v>
      </c>
      <c r="EC368" s="14">
        <f>Tabela2[[#This Row],[16lat]]-Tabela2[[#This Row],[15lat]]</f>
        <v>1</v>
      </c>
      <c r="ED368" s="14">
        <f>Tabela2[[#This Row],[17 lat]]-Tabela2[[#This Row],[16lat]]</f>
        <v>0</v>
      </c>
      <c r="EE368" s="14">
        <f>Tabela2[[#This Row],[18lat]]-Tabela2[[#This Row],[17 lat]]</f>
        <v>0</v>
      </c>
      <c r="EF368" s="14">
        <f>Tabela2[[#This Row],[19lat]]-Tabela2[[#This Row],[18lat]]</f>
        <v>1</v>
      </c>
    </row>
    <row r="369" spans="1:136" x14ac:dyDescent="0.25">
      <c r="A369">
        <v>1809</v>
      </c>
      <c r="B369" s="1" t="s">
        <v>22</v>
      </c>
      <c r="C369">
        <v>53</v>
      </c>
      <c r="D369">
        <v>71</v>
      </c>
      <c r="E369">
        <v>86</v>
      </c>
      <c r="F369">
        <v>95</v>
      </c>
      <c r="G369">
        <v>103</v>
      </c>
      <c r="H369">
        <v>110</v>
      </c>
      <c r="I369">
        <v>116</v>
      </c>
      <c r="J369">
        <v>122</v>
      </c>
      <c r="K369">
        <v>127</v>
      </c>
      <c r="L369">
        <v>133</v>
      </c>
      <c r="M369">
        <v>140</v>
      </c>
      <c r="N369">
        <v>146</v>
      </c>
      <c r="O369">
        <v>152</v>
      </c>
      <c r="P369">
        <v>158</v>
      </c>
      <c r="Q369">
        <v>161</v>
      </c>
      <c r="R369">
        <v>163</v>
      </c>
      <c r="S369">
        <v>164</v>
      </c>
      <c r="T369">
        <v>164</v>
      </c>
      <c r="U369">
        <v>164</v>
      </c>
      <c r="V369">
        <v>165</v>
      </c>
      <c r="W369">
        <f>wzrost[[#This Row],[19lat]]-wzrost[[#This Row],[dlugosc_ur]]</f>
        <v>112</v>
      </c>
      <c r="X369">
        <f>wzrost[[#This Row],[19lat]]-wzrost[[#This Row],[15lat]]</f>
        <v>2</v>
      </c>
      <c r="Y369">
        <f>IF(wzrost[[#This Row],[1rok]]&lt;=5,IF(wzrost[[#This Row],[plec]]="ch",1,0),0)</f>
        <v>0</v>
      </c>
      <c r="Z369" s="1"/>
      <c r="AA369" s="1"/>
      <c r="AB369" s="1" t="e">
        <f>_xlfn.PERCENTILE.INC(wzrost[1rok],5)</f>
        <v>#NUM!</v>
      </c>
      <c r="BC369" s="8">
        <v>57</v>
      </c>
      <c r="BD369" s="8">
        <v>78</v>
      </c>
      <c r="BE369" s="8">
        <v>89</v>
      </c>
      <c r="BF369" s="8">
        <v>99</v>
      </c>
      <c r="BG369" s="8">
        <v>106</v>
      </c>
      <c r="BH369" s="8">
        <v>113</v>
      </c>
      <c r="BI369" s="8">
        <v>119</v>
      </c>
      <c r="BJ369" s="8">
        <v>125</v>
      </c>
      <c r="BK369" s="8">
        <v>131</v>
      </c>
      <c r="BL369" s="8">
        <v>136</v>
      </c>
      <c r="BM369" s="8">
        <v>142</v>
      </c>
      <c r="BN369" s="8">
        <v>147</v>
      </c>
      <c r="BO369" s="8">
        <v>153</v>
      </c>
      <c r="BP369" s="8">
        <v>160</v>
      </c>
      <c r="BQ369" s="8">
        <v>168</v>
      </c>
      <c r="BR369" s="8">
        <v>174</v>
      </c>
      <c r="BS369" s="8">
        <v>178</v>
      </c>
      <c r="BT369" s="8">
        <v>180</v>
      </c>
      <c r="BU369" s="8">
        <v>181</v>
      </c>
      <c r="BV369" s="8">
        <v>182</v>
      </c>
      <c r="BW369" s="9">
        <v>125</v>
      </c>
      <c r="BX369" s="11">
        <f t="shared" si="103"/>
        <v>21</v>
      </c>
      <c r="BY369" s="11">
        <f t="shared" si="104"/>
        <v>11</v>
      </c>
      <c r="BZ369" s="11">
        <f t="shared" si="105"/>
        <v>10</v>
      </c>
      <c r="CA369" s="11">
        <f t="shared" si="106"/>
        <v>7</v>
      </c>
      <c r="CB369" s="11">
        <f t="shared" si="107"/>
        <v>7</v>
      </c>
      <c r="CC369" s="11">
        <f t="shared" si="108"/>
        <v>6</v>
      </c>
      <c r="CD369" s="11">
        <f t="shared" si="109"/>
        <v>6</v>
      </c>
      <c r="CE369" s="11">
        <f t="shared" si="110"/>
        <v>6</v>
      </c>
      <c r="CF369" s="11">
        <f t="shared" si="111"/>
        <v>5</v>
      </c>
      <c r="CG369" s="11">
        <f t="shared" si="112"/>
        <v>6</v>
      </c>
      <c r="CH369" s="11">
        <f t="shared" si="113"/>
        <v>5</v>
      </c>
      <c r="CI369" s="11">
        <f t="shared" si="114"/>
        <v>6</v>
      </c>
      <c r="CJ369" s="11">
        <f t="shared" si="115"/>
        <v>7</v>
      </c>
      <c r="CK369" s="11">
        <f t="shared" si="116"/>
        <v>8</v>
      </c>
      <c r="CL369" s="11">
        <f t="shared" si="117"/>
        <v>6</v>
      </c>
      <c r="CM369" s="11">
        <f t="shared" si="118"/>
        <v>4</v>
      </c>
      <c r="CN369" s="11">
        <f t="shared" si="119"/>
        <v>2</v>
      </c>
      <c r="CO369" s="11">
        <f t="shared" si="120"/>
        <v>1</v>
      </c>
      <c r="CP369" s="11">
        <f t="shared" si="121"/>
        <v>1</v>
      </c>
      <c r="CS369" s="8">
        <v>46</v>
      </c>
      <c r="CT369" s="8">
        <v>63</v>
      </c>
      <c r="CU369" s="8">
        <v>79</v>
      </c>
      <c r="CV369" s="8">
        <v>88</v>
      </c>
      <c r="CW369" s="8">
        <v>96</v>
      </c>
      <c r="CX369" s="8">
        <v>102</v>
      </c>
      <c r="CY369" s="8">
        <v>108</v>
      </c>
      <c r="CZ369" s="8">
        <v>113</v>
      </c>
      <c r="DA369" s="8">
        <v>119</v>
      </c>
      <c r="DB369" s="8">
        <v>125</v>
      </c>
      <c r="DC369" s="8">
        <v>130</v>
      </c>
      <c r="DD369" s="8">
        <v>136</v>
      </c>
      <c r="DE369" s="8">
        <v>142</v>
      </c>
      <c r="DF369" s="8">
        <v>147</v>
      </c>
      <c r="DG369" s="8">
        <v>150</v>
      </c>
      <c r="DH369" s="8">
        <v>151</v>
      </c>
      <c r="DI369" s="8">
        <v>152</v>
      </c>
      <c r="DJ369" s="8">
        <v>152</v>
      </c>
      <c r="DK369" s="8">
        <v>160</v>
      </c>
      <c r="DL369" s="8">
        <v>160</v>
      </c>
      <c r="DM369" s="8">
        <v>114</v>
      </c>
      <c r="DN369" s="6">
        <f>Tabela2[[#This Row],[1rok]]-Tabela2[[#This Row],[dlugosc_ur]]</f>
        <v>17</v>
      </c>
      <c r="DO369" s="14">
        <f>Tabela2[[#This Row],[2lata]]-Tabela2[[#This Row],[1rok]]</f>
        <v>16</v>
      </c>
      <c r="DP369" s="14">
        <f>Tabela2[[#This Row],[3lata]]-Tabela2[[#This Row],[2lata]]</f>
        <v>9</v>
      </c>
      <c r="DQ369" s="14">
        <f>Tabela2[[#This Row],[4lata]]-Tabela2[[#This Row],[3lata]]</f>
        <v>8</v>
      </c>
      <c r="DR369" s="14">
        <f>Tabela2[[#This Row],[5lat]]-Tabela2[[#This Row],[4lata]]</f>
        <v>6</v>
      </c>
      <c r="DS369" s="14">
        <f>Tabela2[[#This Row],[6lat]]-Tabela2[[#This Row],[5lat]]</f>
        <v>6</v>
      </c>
      <c r="DT369" s="14">
        <f>Tabela2[[#This Row],[7lat]]-Tabela2[[#This Row],[6lat]]</f>
        <v>5</v>
      </c>
      <c r="DU369" s="14">
        <f>Tabela2[[#This Row],[8lat]]-Tabela2[[#This Row],[7lat]]</f>
        <v>6</v>
      </c>
      <c r="DV369" s="14">
        <f>Tabela2[[#This Row],[9lat]]-Tabela2[[#This Row],[8lat]]</f>
        <v>6</v>
      </c>
      <c r="DW369" s="14">
        <f>Tabela2[[#This Row],[10lat]]-Tabela2[[#This Row],[9lat]]</f>
        <v>5</v>
      </c>
      <c r="DX369" s="14">
        <f>Tabela2[[#This Row],[11lat]]-Tabela2[[#This Row],[10lat]]</f>
        <v>6</v>
      </c>
      <c r="DY369" s="14">
        <f>Tabela2[[#This Row],[12lat]]-Tabela2[[#This Row],[11lat]]</f>
        <v>6</v>
      </c>
      <c r="DZ369" s="14">
        <f>Tabela2[[#This Row],[13lat]]-Tabela2[[#This Row],[12lat]]</f>
        <v>5</v>
      </c>
      <c r="EA369" s="14">
        <f>Tabela2[[#This Row],[14lat]]-Tabela2[[#This Row],[13lat]]</f>
        <v>3</v>
      </c>
      <c r="EB369" s="14">
        <f>Tabela2[[#This Row],[15lat]]-Tabela2[[#This Row],[14lat]]</f>
        <v>1</v>
      </c>
      <c r="EC369" s="14">
        <f>Tabela2[[#This Row],[16lat]]-Tabela2[[#This Row],[15lat]]</f>
        <v>1</v>
      </c>
      <c r="ED369" s="14">
        <f>Tabela2[[#This Row],[17 lat]]-Tabela2[[#This Row],[16lat]]</f>
        <v>0</v>
      </c>
      <c r="EE369" s="14">
        <f>Tabela2[[#This Row],[18lat]]-Tabela2[[#This Row],[17 lat]]</f>
        <v>8</v>
      </c>
      <c r="EF369" s="14">
        <f>Tabela2[[#This Row],[19lat]]-Tabela2[[#This Row],[18lat]]</f>
        <v>0</v>
      </c>
    </row>
    <row r="370" spans="1:136" x14ac:dyDescent="0.25">
      <c r="A370">
        <v>1816</v>
      </c>
      <c r="B370" s="1" t="s">
        <v>22</v>
      </c>
      <c r="C370">
        <v>47</v>
      </c>
      <c r="D370">
        <v>66</v>
      </c>
      <c r="E370">
        <v>83</v>
      </c>
      <c r="F370">
        <v>92</v>
      </c>
      <c r="G370">
        <v>100</v>
      </c>
      <c r="H370">
        <v>106</v>
      </c>
      <c r="I370">
        <v>111</v>
      </c>
      <c r="J370">
        <v>117</v>
      </c>
      <c r="K370">
        <v>122</v>
      </c>
      <c r="L370">
        <v>128</v>
      </c>
      <c r="M370">
        <v>134</v>
      </c>
      <c r="N370">
        <v>140</v>
      </c>
      <c r="O370">
        <v>146</v>
      </c>
      <c r="P370">
        <v>151</v>
      </c>
      <c r="Q370">
        <v>155</v>
      </c>
      <c r="R370">
        <v>157</v>
      </c>
      <c r="S370">
        <v>158</v>
      </c>
      <c r="T370">
        <v>158</v>
      </c>
      <c r="U370">
        <v>159</v>
      </c>
      <c r="V370">
        <v>159</v>
      </c>
      <c r="W370">
        <f>wzrost[[#This Row],[19lat]]-wzrost[[#This Row],[dlugosc_ur]]</f>
        <v>112</v>
      </c>
      <c r="X370">
        <f>wzrost[[#This Row],[19lat]]-wzrost[[#This Row],[15lat]]</f>
        <v>2</v>
      </c>
      <c r="Y370">
        <f>IF(wzrost[[#This Row],[1rok]]&lt;=5,IF(wzrost[[#This Row],[plec]]="ch",1,0),0)</f>
        <v>0</v>
      </c>
      <c r="Z370" s="1"/>
      <c r="AA370" s="1"/>
      <c r="AB370" s="1" t="e">
        <f>_xlfn.PERCENTILE.INC(wzrost[1rok],5)</f>
        <v>#NUM!</v>
      </c>
      <c r="BC370" s="6">
        <v>59</v>
      </c>
      <c r="BD370" s="6">
        <v>79</v>
      </c>
      <c r="BE370" s="6">
        <v>90</v>
      </c>
      <c r="BF370" s="6">
        <v>100</v>
      </c>
      <c r="BG370" s="6">
        <v>107</v>
      </c>
      <c r="BH370" s="6">
        <v>114</v>
      </c>
      <c r="BI370" s="6">
        <v>121</v>
      </c>
      <c r="BJ370" s="6">
        <v>127</v>
      </c>
      <c r="BK370" s="6">
        <v>133</v>
      </c>
      <c r="BL370" s="6">
        <v>138</v>
      </c>
      <c r="BM370" s="6">
        <v>144</v>
      </c>
      <c r="BN370" s="6">
        <v>150</v>
      </c>
      <c r="BO370" s="6">
        <v>156</v>
      </c>
      <c r="BP370" s="6">
        <v>163</v>
      </c>
      <c r="BQ370" s="6">
        <v>171</v>
      </c>
      <c r="BR370" s="6">
        <v>177</v>
      </c>
      <c r="BS370" s="6">
        <v>181</v>
      </c>
      <c r="BT370" s="6">
        <v>183</v>
      </c>
      <c r="BU370" s="6">
        <v>184</v>
      </c>
      <c r="BV370" s="6">
        <v>184</v>
      </c>
      <c r="BW370" s="7">
        <v>125</v>
      </c>
      <c r="BX370" s="11">
        <f t="shared" si="103"/>
        <v>20</v>
      </c>
      <c r="BY370" s="11">
        <f t="shared" si="104"/>
        <v>11</v>
      </c>
      <c r="BZ370" s="11">
        <f t="shared" si="105"/>
        <v>10</v>
      </c>
      <c r="CA370" s="11">
        <f t="shared" si="106"/>
        <v>7</v>
      </c>
      <c r="CB370" s="11">
        <f t="shared" si="107"/>
        <v>7</v>
      </c>
      <c r="CC370" s="11">
        <f t="shared" si="108"/>
        <v>7</v>
      </c>
      <c r="CD370" s="11">
        <f t="shared" si="109"/>
        <v>6</v>
      </c>
      <c r="CE370" s="11">
        <f t="shared" si="110"/>
        <v>6</v>
      </c>
      <c r="CF370" s="11">
        <f t="shared" si="111"/>
        <v>5</v>
      </c>
      <c r="CG370" s="11">
        <f t="shared" si="112"/>
        <v>6</v>
      </c>
      <c r="CH370" s="11">
        <f t="shared" si="113"/>
        <v>6</v>
      </c>
      <c r="CI370" s="11">
        <f t="shared" si="114"/>
        <v>6</v>
      </c>
      <c r="CJ370" s="11">
        <f t="shared" si="115"/>
        <v>7</v>
      </c>
      <c r="CK370" s="11">
        <f t="shared" si="116"/>
        <v>8</v>
      </c>
      <c r="CL370" s="11">
        <f t="shared" si="117"/>
        <v>6</v>
      </c>
      <c r="CM370" s="11">
        <f t="shared" si="118"/>
        <v>4</v>
      </c>
      <c r="CN370" s="11">
        <f t="shared" si="119"/>
        <v>2</v>
      </c>
      <c r="CO370" s="11">
        <f t="shared" si="120"/>
        <v>1</v>
      </c>
      <c r="CP370" s="11">
        <f t="shared" si="121"/>
        <v>0</v>
      </c>
      <c r="CS370" s="6">
        <v>54</v>
      </c>
      <c r="CT370" s="6">
        <v>75</v>
      </c>
      <c r="CU370" s="6">
        <v>88</v>
      </c>
      <c r="CV370" s="6">
        <v>98</v>
      </c>
      <c r="CW370" s="6">
        <v>106</v>
      </c>
      <c r="CX370" s="6">
        <v>113</v>
      </c>
      <c r="CY370" s="6">
        <v>119</v>
      </c>
      <c r="CZ370" s="6">
        <v>125</v>
      </c>
      <c r="DA370" s="6">
        <v>131</v>
      </c>
      <c r="DB370" s="6">
        <v>137</v>
      </c>
      <c r="DC370" s="6">
        <v>143</v>
      </c>
      <c r="DD370" s="6">
        <v>150</v>
      </c>
      <c r="DE370" s="6">
        <v>156</v>
      </c>
      <c r="DF370" s="6">
        <v>161</v>
      </c>
      <c r="DG370" s="6">
        <v>165</v>
      </c>
      <c r="DH370" s="6">
        <v>167</v>
      </c>
      <c r="DI370" s="6">
        <v>168</v>
      </c>
      <c r="DJ370" s="6">
        <v>168</v>
      </c>
      <c r="DK370" s="6">
        <v>168</v>
      </c>
      <c r="DL370" s="6">
        <v>168</v>
      </c>
      <c r="DM370" s="6">
        <v>114</v>
      </c>
      <c r="DN370" s="6">
        <f>Tabela2[[#This Row],[1rok]]-Tabela2[[#This Row],[dlugosc_ur]]</f>
        <v>21</v>
      </c>
      <c r="DO370" s="14">
        <f>Tabela2[[#This Row],[2lata]]-Tabela2[[#This Row],[1rok]]</f>
        <v>13</v>
      </c>
      <c r="DP370" s="14">
        <f>Tabela2[[#This Row],[3lata]]-Tabela2[[#This Row],[2lata]]</f>
        <v>10</v>
      </c>
      <c r="DQ370" s="14">
        <f>Tabela2[[#This Row],[4lata]]-Tabela2[[#This Row],[3lata]]</f>
        <v>8</v>
      </c>
      <c r="DR370" s="14">
        <f>Tabela2[[#This Row],[5lat]]-Tabela2[[#This Row],[4lata]]</f>
        <v>7</v>
      </c>
      <c r="DS370" s="14">
        <f>Tabela2[[#This Row],[6lat]]-Tabela2[[#This Row],[5lat]]</f>
        <v>6</v>
      </c>
      <c r="DT370" s="14">
        <f>Tabela2[[#This Row],[7lat]]-Tabela2[[#This Row],[6lat]]</f>
        <v>6</v>
      </c>
      <c r="DU370" s="14">
        <f>Tabela2[[#This Row],[8lat]]-Tabela2[[#This Row],[7lat]]</f>
        <v>6</v>
      </c>
      <c r="DV370" s="14">
        <f>Tabela2[[#This Row],[9lat]]-Tabela2[[#This Row],[8lat]]</f>
        <v>6</v>
      </c>
      <c r="DW370" s="14">
        <f>Tabela2[[#This Row],[10lat]]-Tabela2[[#This Row],[9lat]]</f>
        <v>6</v>
      </c>
      <c r="DX370" s="14">
        <f>Tabela2[[#This Row],[11lat]]-Tabela2[[#This Row],[10lat]]</f>
        <v>7</v>
      </c>
      <c r="DY370" s="14">
        <f>Tabela2[[#This Row],[12lat]]-Tabela2[[#This Row],[11lat]]</f>
        <v>6</v>
      </c>
      <c r="DZ370" s="14">
        <f>Tabela2[[#This Row],[13lat]]-Tabela2[[#This Row],[12lat]]</f>
        <v>5</v>
      </c>
      <c r="EA370" s="14">
        <f>Tabela2[[#This Row],[14lat]]-Tabela2[[#This Row],[13lat]]</f>
        <v>4</v>
      </c>
      <c r="EB370" s="14">
        <f>Tabela2[[#This Row],[15lat]]-Tabela2[[#This Row],[14lat]]</f>
        <v>2</v>
      </c>
      <c r="EC370" s="14">
        <f>Tabela2[[#This Row],[16lat]]-Tabela2[[#This Row],[15lat]]</f>
        <v>1</v>
      </c>
      <c r="ED370" s="14">
        <f>Tabela2[[#This Row],[17 lat]]-Tabela2[[#This Row],[16lat]]</f>
        <v>0</v>
      </c>
      <c r="EE370" s="14">
        <f>Tabela2[[#This Row],[18lat]]-Tabela2[[#This Row],[17 lat]]</f>
        <v>0</v>
      </c>
      <c r="EF370" s="14">
        <f>Tabela2[[#This Row],[19lat]]-Tabela2[[#This Row],[18lat]]</f>
        <v>0</v>
      </c>
    </row>
    <row r="371" spans="1:136" x14ac:dyDescent="0.25">
      <c r="A371">
        <v>1821</v>
      </c>
      <c r="B371" s="1" t="s">
        <v>22</v>
      </c>
      <c r="C371">
        <v>53</v>
      </c>
      <c r="D371">
        <v>71</v>
      </c>
      <c r="E371">
        <v>86</v>
      </c>
      <c r="F371">
        <v>95</v>
      </c>
      <c r="G371">
        <v>103</v>
      </c>
      <c r="H371">
        <v>110</v>
      </c>
      <c r="I371">
        <v>116</v>
      </c>
      <c r="J371">
        <v>122</v>
      </c>
      <c r="K371">
        <v>127</v>
      </c>
      <c r="L371">
        <v>133</v>
      </c>
      <c r="M371">
        <v>140</v>
      </c>
      <c r="N371">
        <v>146</v>
      </c>
      <c r="O371">
        <v>152</v>
      </c>
      <c r="P371">
        <v>158</v>
      </c>
      <c r="Q371">
        <v>161</v>
      </c>
      <c r="R371">
        <v>163</v>
      </c>
      <c r="S371">
        <v>164</v>
      </c>
      <c r="T371">
        <v>164</v>
      </c>
      <c r="U371">
        <v>164</v>
      </c>
      <c r="V371">
        <v>165</v>
      </c>
      <c r="W371">
        <f>wzrost[[#This Row],[19lat]]-wzrost[[#This Row],[dlugosc_ur]]</f>
        <v>112</v>
      </c>
      <c r="X371">
        <f>wzrost[[#This Row],[19lat]]-wzrost[[#This Row],[15lat]]</f>
        <v>2</v>
      </c>
      <c r="Y371">
        <f>IF(wzrost[[#This Row],[1rok]]&lt;=5,IF(wzrost[[#This Row],[plec]]="ch",1,0),0)</f>
        <v>0</v>
      </c>
      <c r="Z371" s="1"/>
      <c r="AA371" s="1"/>
      <c r="AB371" s="1" t="e">
        <f>_xlfn.PERCENTILE.INC(wzrost[1rok],5)</f>
        <v>#NUM!</v>
      </c>
      <c r="BC371" s="8">
        <v>57</v>
      </c>
      <c r="BD371" s="8">
        <v>78</v>
      </c>
      <c r="BE371" s="8">
        <v>90</v>
      </c>
      <c r="BF371" s="8">
        <v>99</v>
      </c>
      <c r="BG371" s="8">
        <v>107</v>
      </c>
      <c r="BH371" s="8">
        <v>113</v>
      </c>
      <c r="BI371" s="8">
        <v>120</v>
      </c>
      <c r="BJ371" s="8">
        <v>126</v>
      </c>
      <c r="BK371" s="8">
        <v>131</v>
      </c>
      <c r="BL371" s="8">
        <v>137</v>
      </c>
      <c r="BM371" s="8">
        <v>142</v>
      </c>
      <c r="BN371" s="8">
        <v>148</v>
      </c>
      <c r="BO371" s="8">
        <v>154</v>
      </c>
      <c r="BP371" s="8">
        <v>161</v>
      </c>
      <c r="BQ371" s="8">
        <v>169</v>
      </c>
      <c r="BR371" s="8">
        <v>175</v>
      </c>
      <c r="BS371" s="8">
        <v>179</v>
      </c>
      <c r="BT371" s="8">
        <v>181</v>
      </c>
      <c r="BU371" s="8">
        <v>182</v>
      </c>
      <c r="BV371" s="8">
        <v>182</v>
      </c>
      <c r="BW371" s="9">
        <v>125</v>
      </c>
      <c r="BX371" s="11">
        <f t="shared" si="103"/>
        <v>21</v>
      </c>
      <c r="BY371" s="11">
        <f t="shared" si="104"/>
        <v>12</v>
      </c>
      <c r="BZ371" s="11">
        <f t="shared" si="105"/>
        <v>9</v>
      </c>
      <c r="CA371" s="11">
        <f t="shared" si="106"/>
        <v>8</v>
      </c>
      <c r="CB371" s="11">
        <f t="shared" si="107"/>
        <v>6</v>
      </c>
      <c r="CC371" s="11">
        <f t="shared" si="108"/>
        <v>7</v>
      </c>
      <c r="CD371" s="11">
        <f t="shared" si="109"/>
        <v>6</v>
      </c>
      <c r="CE371" s="11">
        <f t="shared" si="110"/>
        <v>5</v>
      </c>
      <c r="CF371" s="11">
        <f t="shared" si="111"/>
        <v>6</v>
      </c>
      <c r="CG371" s="11">
        <f t="shared" si="112"/>
        <v>5</v>
      </c>
      <c r="CH371" s="11">
        <f t="shared" si="113"/>
        <v>6</v>
      </c>
      <c r="CI371" s="11">
        <f t="shared" si="114"/>
        <v>6</v>
      </c>
      <c r="CJ371" s="11">
        <f t="shared" si="115"/>
        <v>7</v>
      </c>
      <c r="CK371" s="11">
        <f t="shared" si="116"/>
        <v>8</v>
      </c>
      <c r="CL371" s="11">
        <f t="shared" si="117"/>
        <v>6</v>
      </c>
      <c r="CM371" s="11">
        <f t="shared" si="118"/>
        <v>4</v>
      </c>
      <c r="CN371" s="11">
        <f t="shared" si="119"/>
        <v>2</v>
      </c>
      <c r="CO371" s="11">
        <f t="shared" si="120"/>
        <v>1</v>
      </c>
      <c r="CP371" s="11">
        <f t="shared" si="121"/>
        <v>0</v>
      </c>
      <c r="CS371" s="8">
        <v>54</v>
      </c>
      <c r="CT371" s="8">
        <v>73</v>
      </c>
      <c r="CU371" s="8">
        <v>88</v>
      </c>
      <c r="CV371" s="8">
        <v>97</v>
      </c>
      <c r="CW371" s="8">
        <v>105</v>
      </c>
      <c r="CX371" s="8">
        <v>112</v>
      </c>
      <c r="CY371" s="8">
        <v>118</v>
      </c>
      <c r="CZ371" s="8">
        <v>124</v>
      </c>
      <c r="DA371" s="8">
        <v>130</v>
      </c>
      <c r="DB371" s="8">
        <v>136</v>
      </c>
      <c r="DC371" s="8">
        <v>142</v>
      </c>
      <c r="DD371" s="8">
        <v>149</v>
      </c>
      <c r="DE371" s="8">
        <v>155</v>
      </c>
      <c r="DF371" s="8">
        <v>161</v>
      </c>
      <c r="DG371" s="8">
        <v>164</v>
      </c>
      <c r="DH371" s="8">
        <v>166</v>
      </c>
      <c r="DI371" s="8">
        <v>167</v>
      </c>
      <c r="DJ371" s="8">
        <v>167</v>
      </c>
      <c r="DK371" s="8">
        <v>168</v>
      </c>
      <c r="DL371" s="8">
        <v>168</v>
      </c>
      <c r="DM371" s="8">
        <v>114</v>
      </c>
      <c r="DN371" s="6">
        <f>Tabela2[[#This Row],[1rok]]-Tabela2[[#This Row],[dlugosc_ur]]</f>
        <v>19</v>
      </c>
      <c r="DO371" s="14">
        <f>Tabela2[[#This Row],[2lata]]-Tabela2[[#This Row],[1rok]]</f>
        <v>15</v>
      </c>
      <c r="DP371" s="14">
        <f>Tabela2[[#This Row],[3lata]]-Tabela2[[#This Row],[2lata]]</f>
        <v>9</v>
      </c>
      <c r="DQ371" s="14">
        <f>Tabela2[[#This Row],[4lata]]-Tabela2[[#This Row],[3lata]]</f>
        <v>8</v>
      </c>
      <c r="DR371" s="14">
        <f>Tabela2[[#This Row],[5lat]]-Tabela2[[#This Row],[4lata]]</f>
        <v>7</v>
      </c>
      <c r="DS371" s="14">
        <f>Tabela2[[#This Row],[6lat]]-Tabela2[[#This Row],[5lat]]</f>
        <v>6</v>
      </c>
      <c r="DT371" s="14">
        <f>Tabela2[[#This Row],[7lat]]-Tabela2[[#This Row],[6lat]]</f>
        <v>6</v>
      </c>
      <c r="DU371" s="14">
        <f>Tabela2[[#This Row],[8lat]]-Tabela2[[#This Row],[7lat]]</f>
        <v>6</v>
      </c>
      <c r="DV371" s="14">
        <f>Tabela2[[#This Row],[9lat]]-Tabela2[[#This Row],[8lat]]</f>
        <v>6</v>
      </c>
      <c r="DW371" s="14">
        <f>Tabela2[[#This Row],[10lat]]-Tabela2[[#This Row],[9lat]]</f>
        <v>6</v>
      </c>
      <c r="DX371" s="14">
        <f>Tabela2[[#This Row],[11lat]]-Tabela2[[#This Row],[10lat]]</f>
        <v>7</v>
      </c>
      <c r="DY371" s="14">
        <f>Tabela2[[#This Row],[12lat]]-Tabela2[[#This Row],[11lat]]</f>
        <v>6</v>
      </c>
      <c r="DZ371" s="14">
        <f>Tabela2[[#This Row],[13lat]]-Tabela2[[#This Row],[12lat]]</f>
        <v>6</v>
      </c>
      <c r="EA371" s="14">
        <f>Tabela2[[#This Row],[14lat]]-Tabela2[[#This Row],[13lat]]</f>
        <v>3</v>
      </c>
      <c r="EB371" s="14">
        <f>Tabela2[[#This Row],[15lat]]-Tabela2[[#This Row],[14lat]]</f>
        <v>2</v>
      </c>
      <c r="EC371" s="14">
        <f>Tabela2[[#This Row],[16lat]]-Tabela2[[#This Row],[15lat]]</f>
        <v>1</v>
      </c>
      <c r="ED371" s="14">
        <f>Tabela2[[#This Row],[17 lat]]-Tabela2[[#This Row],[16lat]]</f>
        <v>0</v>
      </c>
      <c r="EE371" s="14">
        <f>Tabela2[[#This Row],[18lat]]-Tabela2[[#This Row],[17 lat]]</f>
        <v>1</v>
      </c>
      <c r="EF371" s="14">
        <f>Tabela2[[#This Row],[19lat]]-Tabela2[[#This Row],[18lat]]</f>
        <v>0</v>
      </c>
    </row>
    <row r="372" spans="1:136" x14ac:dyDescent="0.25">
      <c r="A372">
        <v>1822</v>
      </c>
      <c r="B372" s="1" t="s">
        <v>22</v>
      </c>
      <c r="C372">
        <v>48</v>
      </c>
      <c r="D372">
        <v>67</v>
      </c>
      <c r="E372">
        <v>84</v>
      </c>
      <c r="F372">
        <v>93</v>
      </c>
      <c r="G372">
        <v>101</v>
      </c>
      <c r="H372">
        <v>107</v>
      </c>
      <c r="I372">
        <v>112</v>
      </c>
      <c r="J372">
        <v>118</v>
      </c>
      <c r="K372">
        <v>123</v>
      </c>
      <c r="L372">
        <v>129</v>
      </c>
      <c r="M372">
        <v>135</v>
      </c>
      <c r="N372">
        <v>141</v>
      </c>
      <c r="O372">
        <v>148</v>
      </c>
      <c r="P372">
        <v>153</v>
      </c>
      <c r="Q372">
        <v>156</v>
      </c>
      <c r="R372">
        <v>158</v>
      </c>
      <c r="S372">
        <v>159</v>
      </c>
      <c r="T372">
        <v>160</v>
      </c>
      <c r="U372">
        <v>160</v>
      </c>
      <c r="V372">
        <v>160</v>
      </c>
      <c r="W372">
        <f>wzrost[[#This Row],[19lat]]-wzrost[[#This Row],[dlugosc_ur]]</f>
        <v>112</v>
      </c>
      <c r="X372">
        <f>wzrost[[#This Row],[19lat]]-wzrost[[#This Row],[15lat]]</f>
        <v>2</v>
      </c>
      <c r="Y372">
        <f>IF(wzrost[[#This Row],[1rok]]&lt;=5,IF(wzrost[[#This Row],[plec]]="ch",1,0),0)</f>
        <v>0</v>
      </c>
      <c r="Z372" s="1"/>
      <c r="AA372" s="1"/>
      <c r="AB372" s="1" t="e">
        <f>_xlfn.PERCENTILE.INC(wzrost[1rok],5)</f>
        <v>#NUM!</v>
      </c>
      <c r="BC372" s="6">
        <v>53</v>
      </c>
      <c r="BD372" s="6">
        <v>75</v>
      </c>
      <c r="BE372" s="6">
        <v>88</v>
      </c>
      <c r="BF372" s="6">
        <v>97</v>
      </c>
      <c r="BG372" s="6">
        <v>104</v>
      </c>
      <c r="BH372" s="6">
        <v>111</v>
      </c>
      <c r="BI372" s="6">
        <v>117</v>
      </c>
      <c r="BJ372" s="6">
        <v>123</v>
      </c>
      <c r="BK372" s="6">
        <v>128</v>
      </c>
      <c r="BL372" s="6">
        <v>134</v>
      </c>
      <c r="BM372" s="6">
        <v>139</v>
      </c>
      <c r="BN372" s="6">
        <v>144</v>
      </c>
      <c r="BO372" s="6">
        <v>151</v>
      </c>
      <c r="BP372" s="6">
        <v>158</v>
      </c>
      <c r="BQ372" s="6">
        <v>165</v>
      </c>
      <c r="BR372" s="6">
        <v>171</v>
      </c>
      <c r="BS372" s="6">
        <v>175</v>
      </c>
      <c r="BT372" s="6">
        <v>177</v>
      </c>
      <c r="BU372" s="6">
        <v>178</v>
      </c>
      <c r="BV372" s="6">
        <v>178</v>
      </c>
      <c r="BW372" s="7">
        <v>125</v>
      </c>
      <c r="BX372" s="11">
        <f t="shared" si="103"/>
        <v>22</v>
      </c>
      <c r="BY372" s="11">
        <f t="shared" si="104"/>
        <v>13</v>
      </c>
      <c r="BZ372" s="11">
        <f t="shared" si="105"/>
        <v>9</v>
      </c>
      <c r="CA372" s="11">
        <f t="shared" si="106"/>
        <v>7</v>
      </c>
      <c r="CB372" s="11">
        <f t="shared" si="107"/>
        <v>7</v>
      </c>
      <c r="CC372" s="11">
        <f t="shared" si="108"/>
        <v>6</v>
      </c>
      <c r="CD372" s="11">
        <f t="shared" si="109"/>
        <v>6</v>
      </c>
      <c r="CE372" s="11">
        <f t="shared" si="110"/>
        <v>5</v>
      </c>
      <c r="CF372" s="11">
        <f t="shared" si="111"/>
        <v>6</v>
      </c>
      <c r="CG372" s="11">
        <f t="shared" si="112"/>
        <v>5</v>
      </c>
      <c r="CH372" s="11">
        <f t="shared" si="113"/>
        <v>5</v>
      </c>
      <c r="CI372" s="11">
        <f t="shared" si="114"/>
        <v>7</v>
      </c>
      <c r="CJ372" s="11">
        <f t="shared" si="115"/>
        <v>7</v>
      </c>
      <c r="CK372" s="11">
        <f t="shared" si="116"/>
        <v>7</v>
      </c>
      <c r="CL372" s="11">
        <f t="shared" si="117"/>
        <v>6</v>
      </c>
      <c r="CM372" s="11">
        <f t="shared" si="118"/>
        <v>4</v>
      </c>
      <c r="CN372" s="11">
        <f t="shared" si="119"/>
        <v>2</v>
      </c>
      <c r="CO372" s="11">
        <f t="shared" si="120"/>
        <v>1</v>
      </c>
      <c r="CP372" s="11">
        <f t="shared" si="121"/>
        <v>0</v>
      </c>
      <c r="CS372" s="6">
        <v>49</v>
      </c>
      <c r="CT372" s="6">
        <v>67</v>
      </c>
      <c r="CU372" s="6">
        <v>86</v>
      </c>
      <c r="CV372" s="6">
        <v>95</v>
      </c>
      <c r="CW372" s="6">
        <v>103</v>
      </c>
      <c r="CX372" s="6">
        <v>109</v>
      </c>
      <c r="CY372" s="6">
        <v>115</v>
      </c>
      <c r="CZ372" s="6">
        <v>121</v>
      </c>
      <c r="DA372" s="6">
        <v>127</v>
      </c>
      <c r="DB372" s="6">
        <v>132</v>
      </c>
      <c r="DC372" s="6">
        <v>139</v>
      </c>
      <c r="DD372" s="6">
        <v>145</v>
      </c>
      <c r="DE372" s="6">
        <v>151</v>
      </c>
      <c r="DF372" s="6">
        <v>156</v>
      </c>
      <c r="DG372" s="6">
        <v>160</v>
      </c>
      <c r="DH372" s="6">
        <v>162</v>
      </c>
      <c r="DI372" s="6">
        <v>162</v>
      </c>
      <c r="DJ372" s="6">
        <v>163</v>
      </c>
      <c r="DK372" s="6">
        <v>163</v>
      </c>
      <c r="DL372" s="6">
        <v>163</v>
      </c>
      <c r="DM372" s="6">
        <v>114</v>
      </c>
      <c r="DN372" s="6">
        <f>Tabela2[[#This Row],[1rok]]-Tabela2[[#This Row],[dlugosc_ur]]</f>
        <v>18</v>
      </c>
      <c r="DO372" s="14">
        <f>Tabela2[[#This Row],[2lata]]-Tabela2[[#This Row],[1rok]]</f>
        <v>19</v>
      </c>
      <c r="DP372" s="14">
        <f>Tabela2[[#This Row],[3lata]]-Tabela2[[#This Row],[2lata]]</f>
        <v>9</v>
      </c>
      <c r="DQ372" s="14">
        <f>Tabela2[[#This Row],[4lata]]-Tabela2[[#This Row],[3lata]]</f>
        <v>8</v>
      </c>
      <c r="DR372" s="14">
        <f>Tabela2[[#This Row],[5lat]]-Tabela2[[#This Row],[4lata]]</f>
        <v>6</v>
      </c>
      <c r="DS372" s="14">
        <f>Tabela2[[#This Row],[6lat]]-Tabela2[[#This Row],[5lat]]</f>
        <v>6</v>
      </c>
      <c r="DT372" s="14">
        <f>Tabela2[[#This Row],[7lat]]-Tabela2[[#This Row],[6lat]]</f>
        <v>6</v>
      </c>
      <c r="DU372" s="14">
        <f>Tabela2[[#This Row],[8lat]]-Tabela2[[#This Row],[7lat]]</f>
        <v>6</v>
      </c>
      <c r="DV372" s="14">
        <f>Tabela2[[#This Row],[9lat]]-Tabela2[[#This Row],[8lat]]</f>
        <v>5</v>
      </c>
      <c r="DW372" s="14">
        <f>Tabela2[[#This Row],[10lat]]-Tabela2[[#This Row],[9lat]]</f>
        <v>7</v>
      </c>
      <c r="DX372" s="14">
        <f>Tabela2[[#This Row],[11lat]]-Tabela2[[#This Row],[10lat]]</f>
        <v>6</v>
      </c>
      <c r="DY372" s="14">
        <f>Tabela2[[#This Row],[12lat]]-Tabela2[[#This Row],[11lat]]</f>
        <v>6</v>
      </c>
      <c r="DZ372" s="14">
        <f>Tabela2[[#This Row],[13lat]]-Tabela2[[#This Row],[12lat]]</f>
        <v>5</v>
      </c>
      <c r="EA372" s="14">
        <f>Tabela2[[#This Row],[14lat]]-Tabela2[[#This Row],[13lat]]</f>
        <v>4</v>
      </c>
      <c r="EB372" s="14">
        <f>Tabela2[[#This Row],[15lat]]-Tabela2[[#This Row],[14lat]]</f>
        <v>2</v>
      </c>
      <c r="EC372" s="14">
        <f>Tabela2[[#This Row],[16lat]]-Tabela2[[#This Row],[15lat]]</f>
        <v>0</v>
      </c>
      <c r="ED372" s="14">
        <f>Tabela2[[#This Row],[17 lat]]-Tabela2[[#This Row],[16lat]]</f>
        <v>1</v>
      </c>
      <c r="EE372" s="14">
        <f>Tabela2[[#This Row],[18lat]]-Tabela2[[#This Row],[17 lat]]</f>
        <v>0</v>
      </c>
      <c r="EF372" s="14">
        <f>Tabela2[[#This Row],[19lat]]-Tabela2[[#This Row],[18lat]]</f>
        <v>0</v>
      </c>
    </row>
    <row r="373" spans="1:136" x14ac:dyDescent="0.25">
      <c r="A373">
        <v>1825</v>
      </c>
      <c r="B373" s="1" t="s">
        <v>22</v>
      </c>
      <c r="C373">
        <v>49</v>
      </c>
      <c r="D373">
        <v>67</v>
      </c>
      <c r="E373">
        <v>85</v>
      </c>
      <c r="F373">
        <v>94</v>
      </c>
      <c r="G373">
        <v>101</v>
      </c>
      <c r="H373">
        <v>107</v>
      </c>
      <c r="I373">
        <v>113</v>
      </c>
      <c r="J373">
        <v>118</v>
      </c>
      <c r="K373">
        <v>124</v>
      </c>
      <c r="L373">
        <v>130</v>
      </c>
      <c r="M373">
        <v>136</v>
      </c>
      <c r="N373">
        <v>142</v>
      </c>
      <c r="O373">
        <v>148</v>
      </c>
      <c r="P373">
        <v>154</v>
      </c>
      <c r="Q373">
        <v>157</v>
      </c>
      <c r="R373">
        <v>159</v>
      </c>
      <c r="S373">
        <v>160</v>
      </c>
      <c r="T373">
        <v>161</v>
      </c>
      <c r="U373">
        <v>161</v>
      </c>
      <c r="V373">
        <v>161</v>
      </c>
      <c r="W373">
        <f>wzrost[[#This Row],[19lat]]-wzrost[[#This Row],[dlugosc_ur]]</f>
        <v>112</v>
      </c>
      <c r="X373">
        <f>wzrost[[#This Row],[19lat]]-wzrost[[#This Row],[15lat]]</f>
        <v>2</v>
      </c>
      <c r="Y373">
        <f>IF(wzrost[[#This Row],[1rok]]&lt;=5,IF(wzrost[[#This Row],[plec]]="ch",1,0),0)</f>
        <v>0</v>
      </c>
      <c r="Z373" s="1"/>
      <c r="AA373" s="1"/>
      <c r="AB373" s="1" t="e">
        <f>_xlfn.PERCENTILE.INC(wzrost[1rok],5)</f>
        <v>#NUM!</v>
      </c>
      <c r="BC373" s="8">
        <v>54</v>
      </c>
      <c r="BD373" s="8">
        <v>75</v>
      </c>
      <c r="BE373" s="8">
        <v>88</v>
      </c>
      <c r="BF373" s="8">
        <v>97</v>
      </c>
      <c r="BG373" s="8">
        <v>104</v>
      </c>
      <c r="BH373" s="8">
        <v>111</v>
      </c>
      <c r="BI373" s="8">
        <v>117</v>
      </c>
      <c r="BJ373" s="8">
        <v>123</v>
      </c>
      <c r="BK373" s="8">
        <v>129</v>
      </c>
      <c r="BL373" s="8">
        <v>134</v>
      </c>
      <c r="BM373" s="8">
        <v>139</v>
      </c>
      <c r="BN373" s="8">
        <v>145</v>
      </c>
      <c r="BO373" s="8">
        <v>151</v>
      </c>
      <c r="BP373" s="8">
        <v>158</v>
      </c>
      <c r="BQ373" s="8">
        <v>165</v>
      </c>
      <c r="BR373" s="8">
        <v>171</v>
      </c>
      <c r="BS373" s="8">
        <v>175</v>
      </c>
      <c r="BT373" s="8">
        <v>177</v>
      </c>
      <c r="BU373" s="8">
        <v>178</v>
      </c>
      <c r="BV373" s="8">
        <v>179</v>
      </c>
      <c r="BW373" s="9">
        <v>125</v>
      </c>
      <c r="BX373" s="11">
        <f t="shared" si="103"/>
        <v>21</v>
      </c>
      <c r="BY373" s="11">
        <f t="shared" si="104"/>
        <v>13</v>
      </c>
      <c r="BZ373" s="11">
        <f t="shared" si="105"/>
        <v>9</v>
      </c>
      <c r="CA373" s="11">
        <f t="shared" si="106"/>
        <v>7</v>
      </c>
      <c r="CB373" s="11">
        <f t="shared" si="107"/>
        <v>7</v>
      </c>
      <c r="CC373" s="11">
        <f t="shared" si="108"/>
        <v>6</v>
      </c>
      <c r="CD373" s="11">
        <f t="shared" si="109"/>
        <v>6</v>
      </c>
      <c r="CE373" s="11">
        <f t="shared" si="110"/>
        <v>6</v>
      </c>
      <c r="CF373" s="11">
        <f t="shared" si="111"/>
        <v>5</v>
      </c>
      <c r="CG373" s="11">
        <f t="shared" si="112"/>
        <v>5</v>
      </c>
      <c r="CH373" s="11">
        <f t="shared" si="113"/>
        <v>6</v>
      </c>
      <c r="CI373" s="11">
        <f t="shared" si="114"/>
        <v>6</v>
      </c>
      <c r="CJ373" s="11">
        <f t="shared" si="115"/>
        <v>7</v>
      </c>
      <c r="CK373" s="11">
        <f t="shared" si="116"/>
        <v>7</v>
      </c>
      <c r="CL373" s="11">
        <f t="shared" si="117"/>
        <v>6</v>
      </c>
      <c r="CM373" s="11">
        <f t="shared" si="118"/>
        <v>4</v>
      </c>
      <c r="CN373" s="11">
        <f t="shared" si="119"/>
        <v>2</v>
      </c>
      <c r="CO373" s="11">
        <f t="shared" si="120"/>
        <v>1</v>
      </c>
      <c r="CP373" s="11">
        <f t="shared" si="121"/>
        <v>1</v>
      </c>
      <c r="CS373" s="8">
        <v>52</v>
      </c>
      <c r="CT373" s="8">
        <v>70</v>
      </c>
      <c r="CU373" s="8">
        <v>87</v>
      </c>
      <c r="CV373" s="8">
        <v>97</v>
      </c>
      <c r="CW373" s="8">
        <v>105</v>
      </c>
      <c r="CX373" s="8">
        <v>111</v>
      </c>
      <c r="CY373" s="8">
        <v>117</v>
      </c>
      <c r="CZ373" s="8">
        <v>123</v>
      </c>
      <c r="DA373" s="8">
        <v>129</v>
      </c>
      <c r="DB373" s="8">
        <v>135</v>
      </c>
      <c r="DC373" s="8">
        <v>141</v>
      </c>
      <c r="DD373" s="8">
        <v>148</v>
      </c>
      <c r="DE373" s="8">
        <v>154</v>
      </c>
      <c r="DF373" s="8">
        <v>159</v>
      </c>
      <c r="DG373" s="8">
        <v>163</v>
      </c>
      <c r="DH373" s="8">
        <v>165</v>
      </c>
      <c r="DI373" s="8">
        <v>165</v>
      </c>
      <c r="DJ373" s="8">
        <v>166</v>
      </c>
      <c r="DK373" s="8">
        <v>166</v>
      </c>
      <c r="DL373" s="8">
        <v>166</v>
      </c>
      <c r="DM373" s="8">
        <v>114</v>
      </c>
      <c r="DN373" s="6">
        <f>Tabela2[[#This Row],[1rok]]-Tabela2[[#This Row],[dlugosc_ur]]</f>
        <v>18</v>
      </c>
      <c r="DO373" s="14">
        <f>Tabela2[[#This Row],[2lata]]-Tabela2[[#This Row],[1rok]]</f>
        <v>17</v>
      </c>
      <c r="DP373" s="14">
        <f>Tabela2[[#This Row],[3lata]]-Tabela2[[#This Row],[2lata]]</f>
        <v>10</v>
      </c>
      <c r="DQ373" s="14">
        <f>Tabela2[[#This Row],[4lata]]-Tabela2[[#This Row],[3lata]]</f>
        <v>8</v>
      </c>
      <c r="DR373" s="14">
        <f>Tabela2[[#This Row],[5lat]]-Tabela2[[#This Row],[4lata]]</f>
        <v>6</v>
      </c>
      <c r="DS373" s="14">
        <f>Tabela2[[#This Row],[6lat]]-Tabela2[[#This Row],[5lat]]</f>
        <v>6</v>
      </c>
      <c r="DT373" s="14">
        <f>Tabela2[[#This Row],[7lat]]-Tabela2[[#This Row],[6lat]]</f>
        <v>6</v>
      </c>
      <c r="DU373" s="14">
        <f>Tabela2[[#This Row],[8lat]]-Tabela2[[#This Row],[7lat]]</f>
        <v>6</v>
      </c>
      <c r="DV373" s="14">
        <f>Tabela2[[#This Row],[9lat]]-Tabela2[[#This Row],[8lat]]</f>
        <v>6</v>
      </c>
      <c r="DW373" s="14">
        <f>Tabela2[[#This Row],[10lat]]-Tabela2[[#This Row],[9lat]]</f>
        <v>6</v>
      </c>
      <c r="DX373" s="14">
        <f>Tabela2[[#This Row],[11lat]]-Tabela2[[#This Row],[10lat]]</f>
        <v>7</v>
      </c>
      <c r="DY373" s="14">
        <f>Tabela2[[#This Row],[12lat]]-Tabela2[[#This Row],[11lat]]</f>
        <v>6</v>
      </c>
      <c r="DZ373" s="14">
        <f>Tabela2[[#This Row],[13lat]]-Tabela2[[#This Row],[12lat]]</f>
        <v>5</v>
      </c>
      <c r="EA373" s="14">
        <f>Tabela2[[#This Row],[14lat]]-Tabela2[[#This Row],[13lat]]</f>
        <v>4</v>
      </c>
      <c r="EB373" s="14">
        <f>Tabela2[[#This Row],[15lat]]-Tabela2[[#This Row],[14lat]]</f>
        <v>2</v>
      </c>
      <c r="EC373" s="14">
        <f>Tabela2[[#This Row],[16lat]]-Tabela2[[#This Row],[15lat]]</f>
        <v>0</v>
      </c>
      <c r="ED373" s="14">
        <f>Tabela2[[#This Row],[17 lat]]-Tabela2[[#This Row],[16lat]]</f>
        <v>1</v>
      </c>
      <c r="EE373" s="14">
        <f>Tabela2[[#This Row],[18lat]]-Tabela2[[#This Row],[17 lat]]</f>
        <v>0</v>
      </c>
      <c r="EF373" s="14">
        <f>Tabela2[[#This Row],[19lat]]-Tabela2[[#This Row],[18lat]]</f>
        <v>0</v>
      </c>
    </row>
    <row r="374" spans="1:136" x14ac:dyDescent="0.25">
      <c r="A374">
        <v>1841</v>
      </c>
      <c r="B374" s="1" t="s">
        <v>22</v>
      </c>
      <c r="C374">
        <v>49</v>
      </c>
      <c r="D374">
        <v>67</v>
      </c>
      <c r="E374">
        <v>85</v>
      </c>
      <c r="F374">
        <v>94</v>
      </c>
      <c r="G374">
        <v>101</v>
      </c>
      <c r="H374">
        <v>108</v>
      </c>
      <c r="I374">
        <v>113</v>
      </c>
      <c r="J374">
        <v>119</v>
      </c>
      <c r="K374">
        <v>124</v>
      </c>
      <c r="L374">
        <v>130</v>
      </c>
      <c r="M374">
        <v>136</v>
      </c>
      <c r="N374">
        <v>142</v>
      </c>
      <c r="O374">
        <v>149</v>
      </c>
      <c r="P374">
        <v>154</v>
      </c>
      <c r="Q374">
        <v>157</v>
      </c>
      <c r="R374">
        <v>159</v>
      </c>
      <c r="S374">
        <v>160</v>
      </c>
      <c r="T374">
        <v>161</v>
      </c>
      <c r="U374">
        <v>161</v>
      </c>
      <c r="V374">
        <v>161</v>
      </c>
      <c r="W374">
        <f>wzrost[[#This Row],[19lat]]-wzrost[[#This Row],[dlugosc_ur]]</f>
        <v>112</v>
      </c>
      <c r="X374">
        <f>wzrost[[#This Row],[19lat]]-wzrost[[#This Row],[15lat]]</f>
        <v>2</v>
      </c>
      <c r="Y374">
        <f>IF(wzrost[[#This Row],[1rok]]&lt;=5,IF(wzrost[[#This Row],[plec]]="ch",1,0),0)</f>
        <v>0</v>
      </c>
      <c r="Z374" s="1"/>
      <c r="AA374" s="1"/>
      <c r="AB374" s="1" t="e">
        <f>_xlfn.PERCENTILE.INC(wzrost[1rok],5)</f>
        <v>#NUM!</v>
      </c>
      <c r="BC374" s="6">
        <v>60</v>
      </c>
      <c r="BD374" s="6">
        <v>81</v>
      </c>
      <c r="BE374" s="6">
        <v>92</v>
      </c>
      <c r="BF374" s="6">
        <v>102</v>
      </c>
      <c r="BG374" s="6">
        <v>110</v>
      </c>
      <c r="BH374" s="6">
        <v>117</v>
      </c>
      <c r="BI374" s="6">
        <v>124</v>
      </c>
      <c r="BJ374" s="6">
        <v>130</v>
      </c>
      <c r="BK374" s="6">
        <v>136</v>
      </c>
      <c r="BL374" s="6">
        <v>142</v>
      </c>
      <c r="BM374" s="6">
        <v>148</v>
      </c>
      <c r="BN374" s="6">
        <v>153</v>
      </c>
      <c r="BO374" s="6">
        <v>160</v>
      </c>
      <c r="BP374" s="6">
        <v>167</v>
      </c>
      <c r="BQ374" s="6">
        <v>175</v>
      </c>
      <c r="BR374" s="6">
        <v>181</v>
      </c>
      <c r="BS374" s="6">
        <v>185</v>
      </c>
      <c r="BT374" s="6">
        <v>185</v>
      </c>
      <c r="BU374" s="6">
        <v>185</v>
      </c>
      <c r="BV374" s="6">
        <v>185</v>
      </c>
      <c r="BW374" s="7">
        <v>125</v>
      </c>
      <c r="BX374" s="11">
        <f t="shared" si="103"/>
        <v>21</v>
      </c>
      <c r="BY374" s="11">
        <f t="shared" si="104"/>
        <v>11</v>
      </c>
      <c r="BZ374" s="11">
        <f t="shared" si="105"/>
        <v>10</v>
      </c>
      <c r="CA374" s="11">
        <f t="shared" si="106"/>
        <v>8</v>
      </c>
      <c r="CB374" s="11">
        <f t="shared" si="107"/>
        <v>7</v>
      </c>
      <c r="CC374" s="11">
        <f t="shared" si="108"/>
        <v>7</v>
      </c>
      <c r="CD374" s="11">
        <f t="shared" si="109"/>
        <v>6</v>
      </c>
      <c r="CE374" s="11">
        <f t="shared" si="110"/>
        <v>6</v>
      </c>
      <c r="CF374" s="11">
        <f t="shared" si="111"/>
        <v>6</v>
      </c>
      <c r="CG374" s="11">
        <f t="shared" si="112"/>
        <v>6</v>
      </c>
      <c r="CH374" s="11">
        <f t="shared" si="113"/>
        <v>5</v>
      </c>
      <c r="CI374" s="11">
        <f t="shared" si="114"/>
        <v>7</v>
      </c>
      <c r="CJ374" s="11">
        <f t="shared" si="115"/>
        <v>7</v>
      </c>
      <c r="CK374" s="11">
        <f t="shared" si="116"/>
        <v>8</v>
      </c>
      <c r="CL374" s="11">
        <f t="shared" si="117"/>
        <v>6</v>
      </c>
      <c r="CM374" s="11">
        <f t="shared" si="118"/>
        <v>4</v>
      </c>
      <c r="CN374" s="11">
        <f t="shared" si="119"/>
        <v>0</v>
      </c>
      <c r="CO374" s="11">
        <f t="shared" si="120"/>
        <v>0</v>
      </c>
      <c r="CP374" s="11">
        <f t="shared" si="121"/>
        <v>0</v>
      </c>
      <c r="CS374" s="6">
        <v>52</v>
      </c>
      <c r="CT374" s="6">
        <v>70</v>
      </c>
      <c r="CU374" s="6">
        <v>87</v>
      </c>
      <c r="CV374" s="6">
        <v>97</v>
      </c>
      <c r="CW374" s="6">
        <v>104</v>
      </c>
      <c r="CX374" s="6">
        <v>111</v>
      </c>
      <c r="CY374" s="6">
        <v>117</v>
      </c>
      <c r="CZ374" s="6">
        <v>123</v>
      </c>
      <c r="DA374" s="6">
        <v>129</v>
      </c>
      <c r="DB374" s="6">
        <v>135</v>
      </c>
      <c r="DC374" s="6">
        <v>141</v>
      </c>
      <c r="DD374" s="6">
        <v>147</v>
      </c>
      <c r="DE374" s="6">
        <v>154</v>
      </c>
      <c r="DF374" s="6">
        <v>159</v>
      </c>
      <c r="DG374" s="6">
        <v>162</v>
      </c>
      <c r="DH374" s="6">
        <v>164</v>
      </c>
      <c r="DI374" s="6">
        <v>165</v>
      </c>
      <c r="DJ374" s="6">
        <v>166</v>
      </c>
      <c r="DK374" s="6">
        <v>166</v>
      </c>
      <c r="DL374" s="6">
        <v>166</v>
      </c>
      <c r="DM374" s="6">
        <v>114</v>
      </c>
      <c r="DN374" s="6">
        <f>Tabela2[[#This Row],[1rok]]-Tabela2[[#This Row],[dlugosc_ur]]</f>
        <v>18</v>
      </c>
      <c r="DO374" s="14">
        <f>Tabela2[[#This Row],[2lata]]-Tabela2[[#This Row],[1rok]]</f>
        <v>17</v>
      </c>
      <c r="DP374" s="14">
        <f>Tabela2[[#This Row],[3lata]]-Tabela2[[#This Row],[2lata]]</f>
        <v>10</v>
      </c>
      <c r="DQ374" s="14">
        <f>Tabela2[[#This Row],[4lata]]-Tabela2[[#This Row],[3lata]]</f>
        <v>7</v>
      </c>
      <c r="DR374" s="14">
        <f>Tabela2[[#This Row],[5lat]]-Tabela2[[#This Row],[4lata]]</f>
        <v>7</v>
      </c>
      <c r="DS374" s="14">
        <f>Tabela2[[#This Row],[6lat]]-Tabela2[[#This Row],[5lat]]</f>
        <v>6</v>
      </c>
      <c r="DT374" s="14">
        <f>Tabela2[[#This Row],[7lat]]-Tabela2[[#This Row],[6lat]]</f>
        <v>6</v>
      </c>
      <c r="DU374" s="14">
        <f>Tabela2[[#This Row],[8lat]]-Tabela2[[#This Row],[7lat]]</f>
        <v>6</v>
      </c>
      <c r="DV374" s="14">
        <f>Tabela2[[#This Row],[9lat]]-Tabela2[[#This Row],[8lat]]</f>
        <v>6</v>
      </c>
      <c r="DW374" s="14">
        <f>Tabela2[[#This Row],[10lat]]-Tabela2[[#This Row],[9lat]]</f>
        <v>6</v>
      </c>
      <c r="DX374" s="14">
        <f>Tabela2[[#This Row],[11lat]]-Tabela2[[#This Row],[10lat]]</f>
        <v>6</v>
      </c>
      <c r="DY374" s="14">
        <f>Tabela2[[#This Row],[12lat]]-Tabela2[[#This Row],[11lat]]</f>
        <v>7</v>
      </c>
      <c r="DZ374" s="14">
        <f>Tabela2[[#This Row],[13lat]]-Tabela2[[#This Row],[12lat]]</f>
        <v>5</v>
      </c>
      <c r="EA374" s="14">
        <f>Tabela2[[#This Row],[14lat]]-Tabela2[[#This Row],[13lat]]</f>
        <v>3</v>
      </c>
      <c r="EB374" s="14">
        <f>Tabela2[[#This Row],[15lat]]-Tabela2[[#This Row],[14lat]]</f>
        <v>2</v>
      </c>
      <c r="EC374" s="14">
        <f>Tabela2[[#This Row],[16lat]]-Tabela2[[#This Row],[15lat]]</f>
        <v>1</v>
      </c>
      <c r="ED374" s="14">
        <f>Tabela2[[#This Row],[17 lat]]-Tabela2[[#This Row],[16lat]]</f>
        <v>1</v>
      </c>
      <c r="EE374" s="14">
        <f>Tabela2[[#This Row],[18lat]]-Tabela2[[#This Row],[17 lat]]</f>
        <v>0</v>
      </c>
      <c r="EF374" s="14">
        <f>Tabela2[[#This Row],[19lat]]-Tabela2[[#This Row],[18lat]]</f>
        <v>0</v>
      </c>
    </row>
    <row r="375" spans="1:136" x14ac:dyDescent="0.25">
      <c r="A375">
        <v>1853</v>
      </c>
      <c r="B375" s="1" t="s">
        <v>22</v>
      </c>
      <c r="C375">
        <v>51</v>
      </c>
      <c r="D375">
        <v>69</v>
      </c>
      <c r="E375">
        <v>86</v>
      </c>
      <c r="F375">
        <v>95</v>
      </c>
      <c r="G375">
        <v>103</v>
      </c>
      <c r="H375">
        <v>109</v>
      </c>
      <c r="I375">
        <v>115</v>
      </c>
      <c r="J375">
        <v>121</v>
      </c>
      <c r="K375">
        <v>127</v>
      </c>
      <c r="L375">
        <v>132</v>
      </c>
      <c r="M375">
        <v>139</v>
      </c>
      <c r="N375">
        <v>145</v>
      </c>
      <c r="O375">
        <v>151</v>
      </c>
      <c r="P375">
        <v>156</v>
      </c>
      <c r="Q375">
        <v>160</v>
      </c>
      <c r="R375">
        <v>162</v>
      </c>
      <c r="S375">
        <v>162</v>
      </c>
      <c r="T375">
        <v>163</v>
      </c>
      <c r="U375">
        <v>163</v>
      </c>
      <c r="V375">
        <v>163</v>
      </c>
      <c r="W375">
        <f>wzrost[[#This Row],[19lat]]-wzrost[[#This Row],[dlugosc_ur]]</f>
        <v>112</v>
      </c>
      <c r="X375">
        <f>wzrost[[#This Row],[19lat]]-wzrost[[#This Row],[15lat]]</f>
        <v>1</v>
      </c>
      <c r="Y375">
        <f>IF(wzrost[[#This Row],[1rok]]&lt;=5,IF(wzrost[[#This Row],[plec]]="ch",1,0),0)</f>
        <v>0</v>
      </c>
      <c r="Z375" s="1"/>
      <c r="AA375" s="1"/>
      <c r="AB375" s="1" t="e">
        <f>_xlfn.PERCENTILE.INC(wzrost[1rok],5)</f>
        <v>#NUM!</v>
      </c>
      <c r="BC375" s="8">
        <v>53</v>
      </c>
      <c r="BD375" s="8">
        <v>74</v>
      </c>
      <c r="BE375" s="8">
        <v>87</v>
      </c>
      <c r="BF375" s="8">
        <v>96</v>
      </c>
      <c r="BG375" s="8">
        <v>104</v>
      </c>
      <c r="BH375" s="8">
        <v>111</v>
      </c>
      <c r="BI375" s="8">
        <v>117</v>
      </c>
      <c r="BJ375" s="8">
        <v>122</v>
      </c>
      <c r="BK375" s="8">
        <v>128</v>
      </c>
      <c r="BL375" s="8">
        <v>134</v>
      </c>
      <c r="BM375" s="8">
        <v>139</v>
      </c>
      <c r="BN375" s="8">
        <v>144</v>
      </c>
      <c r="BO375" s="8">
        <v>150</v>
      </c>
      <c r="BP375" s="8">
        <v>157</v>
      </c>
      <c r="BQ375" s="8">
        <v>165</v>
      </c>
      <c r="BR375" s="8">
        <v>171</v>
      </c>
      <c r="BS375" s="8">
        <v>174</v>
      </c>
      <c r="BT375" s="8">
        <v>177</v>
      </c>
      <c r="BU375" s="8">
        <v>178</v>
      </c>
      <c r="BV375" s="8">
        <v>178</v>
      </c>
      <c r="BW375" s="9">
        <v>125</v>
      </c>
      <c r="BX375" s="11">
        <f t="shared" si="103"/>
        <v>21</v>
      </c>
      <c r="BY375" s="11">
        <f t="shared" si="104"/>
        <v>13</v>
      </c>
      <c r="BZ375" s="11">
        <f t="shared" si="105"/>
        <v>9</v>
      </c>
      <c r="CA375" s="11">
        <f t="shared" si="106"/>
        <v>8</v>
      </c>
      <c r="CB375" s="11">
        <f t="shared" si="107"/>
        <v>7</v>
      </c>
      <c r="CC375" s="11">
        <f t="shared" si="108"/>
        <v>6</v>
      </c>
      <c r="CD375" s="11">
        <f t="shared" si="109"/>
        <v>5</v>
      </c>
      <c r="CE375" s="11">
        <f t="shared" si="110"/>
        <v>6</v>
      </c>
      <c r="CF375" s="11">
        <f t="shared" si="111"/>
        <v>6</v>
      </c>
      <c r="CG375" s="11">
        <f t="shared" si="112"/>
        <v>5</v>
      </c>
      <c r="CH375" s="11">
        <f t="shared" si="113"/>
        <v>5</v>
      </c>
      <c r="CI375" s="11">
        <f t="shared" si="114"/>
        <v>6</v>
      </c>
      <c r="CJ375" s="11">
        <f t="shared" si="115"/>
        <v>7</v>
      </c>
      <c r="CK375" s="11">
        <f t="shared" si="116"/>
        <v>8</v>
      </c>
      <c r="CL375" s="11">
        <f t="shared" si="117"/>
        <v>6</v>
      </c>
      <c r="CM375" s="11">
        <f t="shared" si="118"/>
        <v>3</v>
      </c>
      <c r="CN375" s="11">
        <f t="shared" si="119"/>
        <v>3</v>
      </c>
      <c r="CO375" s="11">
        <f t="shared" si="120"/>
        <v>1</v>
      </c>
      <c r="CP375" s="11">
        <f t="shared" si="121"/>
        <v>0</v>
      </c>
      <c r="CS375" s="8">
        <v>57</v>
      </c>
      <c r="CT375" s="8">
        <v>74</v>
      </c>
      <c r="CU375" s="8">
        <v>90</v>
      </c>
      <c r="CV375" s="8">
        <v>100</v>
      </c>
      <c r="CW375" s="8">
        <v>108</v>
      </c>
      <c r="CX375" s="8">
        <v>115</v>
      </c>
      <c r="CY375" s="8">
        <v>121</v>
      </c>
      <c r="CZ375" s="8">
        <v>127</v>
      </c>
      <c r="DA375" s="8">
        <v>134</v>
      </c>
      <c r="DB375" s="8">
        <v>140</v>
      </c>
      <c r="DC375" s="8">
        <v>147</v>
      </c>
      <c r="DD375" s="8">
        <v>153</v>
      </c>
      <c r="DE375" s="8">
        <v>160</v>
      </c>
      <c r="DF375" s="8">
        <v>165</v>
      </c>
      <c r="DG375" s="8">
        <v>169</v>
      </c>
      <c r="DH375" s="8">
        <v>170</v>
      </c>
      <c r="DI375" s="8">
        <v>171</v>
      </c>
      <c r="DJ375" s="8">
        <v>171</v>
      </c>
      <c r="DK375" s="8">
        <v>171</v>
      </c>
      <c r="DL375" s="8">
        <v>171</v>
      </c>
      <c r="DM375" s="8">
        <v>114</v>
      </c>
      <c r="DN375" s="6">
        <f>Tabela2[[#This Row],[1rok]]-Tabela2[[#This Row],[dlugosc_ur]]</f>
        <v>17</v>
      </c>
      <c r="DO375" s="14">
        <f>Tabela2[[#This Row],[2lata]]-Tabela2[[#This Row],[1rok]]</f>
        <v>16</v>
      </c>
      <c r="DP375" s="14">
        <f>Tabela2[[#This Row],[3lata]]-Tabela2[[#This Row],[2lata]]</f>
        <v>10</v>
      </c>
      <c r="DQ375" s="14">
        <f>Tabela2[[#This Row],[4lata]]-Tabela2[[#This Row],[3lata]]</f>
        <v>8</v>
      </c>
      <c r="DR375" s="14">
        <f>Tabela2[[#This Row],[5lat]]-Tabela2[[#This Row],[4lata]]</f>
        <v>7</v>
      </c>
      <c r="DS375" s="14">
        <f>Tabela2[[#This Row],[6lat]]-Tabela2[[#This Row],[5lat]]</f>
        <v>6</v>
      </c>
      <c r="DT375" s="14">
        <f>Tabela2[[#This Row],[7lat]]-Tabela2[[#This Row],[6lat]]</f>
        <v>6</v>
      </c>
      <c r="DU375" s="14">
        <f>Tabela2[[#This Row],[8lat]]-Tabela2[[#This Row],[7lat]]</f>
        <v>7</v>
      </c>
      <c r="DV375" s="14">
        <f>Tabela2[[#This Row],[9lat]]-Tabela2[[#This Row],[8lat]]</f>
        <v>6</v>
      </c>
      <c r="DW375" s="14">
        <f>Tabela2[[#This Row],[10lat]]-Tabela2[[#This Row],[9lat]]</f>
        <v>7</v>
      </c>
      <c r="DX375" s="14">
        <f>Tabela2[[#This Row],[11lat]]-Tabela2[[#This Row],[10lat]]</f>
        <v>6</v>
      </c>
      <c r="DY375" s="14">
        <f>Tabela2[[#This Row],[12lat]]-Tabela2[[#This Row],[11lat]]</f>
        <v>7</v>
      </c>
      <c r="DZ375" s="14">
        <f>Tabela2[[#This Row],[13lat]]-Tabela2[[#This Row],[12lat]]</f>
        <v>5</v>
      </c>
      <c r="EA375" s="14">
        <f>Tabela2[[#This Row],[14lat]]-Tabela2[[#This Row],[13lat]]</f>
        <v>4</v>
      </c>
      <c r="EB375" s="14">
        <f>Tabela2[[#This Row],[15lat]]-Tabela2[[#This Row],[14lat]]</f>
        <v>1</v>
      </c>
      <c r="EC375" s="14">
        <f>Tabela2[[#This Row],[16lat]]-Tabela2[[#This Row],[15lat]]</f>
        <v>1</v>
      </c>
      <c r="ED375" s="14">
        <f>Tabela2[[#This Row],[17 lat]]-Tabela2[[#This Row],[16lat]]</f>
        <v>0</v>
      </c>
      <c r="EE375" s="14">
        <f>Tabela2[[#This Row],[18lat]]-Tabela2[[#This Row],[17 lat]]</f>
        <v>0</v>
      </c>
      <c r="EF375" s="14">
        <f>Tabela2[[#This Row],[19lat]]-Tabela2[[#This Row],[18lat]]</f>
        <v>0</v>
      </c>
    </row>
    <row r="376" spans="1:136" x14ac:dyDescent="0.25">
      <c r="A376">
        <v>1854</v>
      </c>
      <c r="B376" s="1" t="s">
        <v>22</v>
      </c>
      <c r="C376">
        <v>47</v>
      </c>
      <c r="D376">
        <v>66</v>
      </c>
      <c r="E376">
        <v>83</v>
      </c>
      <c r="F376">
        <v>92</v>
      </c>
      <c r="G376">
        <v>99</v>
      </c>
      <c r="H376">
        <v>106</v>
      </c>
      <c r="I376">
        <v>111</v>
      </c>
      <c r="J376">
        <v>117</v>
      </c>
      <c r="K376">
        <v>122</v>
      </c>
      <c r="L376">
        <v>128</v>
      </c>
      <c r="M376">
        <v>134</v>
      </c>
      <c r="N376">
        <v>140</v>
      </c>
      <c r="O376">
        <v>146</v>
      </c>
      <c r="P376">
        <v>151</v>
      </c>
      <c r="Q376">
        <v>155</v>
      </c>
      <c r="R376">
        <v>157</v>
      </c>
      <c r="S376">
        <v>158</v>
      </c>
      <c r="T376">
        <v>158</v>
      </c>
      <c r="U376">
        <v>158</v>
      </c>
      <c r="V376">
        <v>159</v>
      </c>
      <c r="W376">
        <f>wzrost[[#This Row],[19lat]]-wzrost[[#This Row],[dlugosc_ur]]</f>
        <v>112</v>
      </c>
      <c r="X376">
        <f>wzrost[[#This Row],[19lat]]-wzrost[[#This Row],[15lat]]</f>
        <v>2</v>
      </c>
      <c r="Y376">
        <f>IF(wzrost[[#This Row],[1rok]]&lt;=5,IF(wzrost[[#This Row],[plec]]="ch",1,0),0)</f>
        <v>0</v>
      </c>
      <c r="Z376" s="1"/>
      <c r="AA376" s="1"/>
      <c r="AB376" s="1" t="e">
        <f>_xlfn.PERCENTILE.INC(wzrost[1rok],5)</f>
        <v>#NUM!</v>
      </c>
      <c r="BC376" s="6">
        <v>53</v>
      </c>
      <c r="BD376" s="6">
        <v>75</v>
      </c>
      <c r="BE376" s="6">
        <v>88</v>
      </c>
      <c r="BF376" s="6">
        <v>97</v>
      </c>
      <c r="BG376" s="6">
        <v>104</v>
      </c>
      <c r="BH376" s="6">
        <v>111</v>
      </c>
      <c r="BI376" s="6">
        <v>117</v>
      </c>
      <c r="BJ376" s="6">
        <v>123</v>
      </c>
      <c r="BK376" s="6">
        <v>128</v>
      </c>
      <c r="BL376" s="6">
        <v>134</v>
      </c>
      <c r="BM376" s="6">
        <v>139</v>
      </c>
      <c r="BN376" s="6">
        <v>144</v>
      </c>
      <c r="BO376" s="6">
        <v>151</v>
      </c>
      <c r="BP376" s="6">
        <v>158</v>
      </c>
      <c r="BQ376" s="6">
        <v>165</v>
      </c>
      <c r="BR376" s="6">
        <v>171</v>
      </c>
      <c r="BS376" s="6">
        <v>175</v>
      </c>
      <c r="BT376" s="6">
        <v>177</v>
      </c>
      <c r="BU376" s="6">
        <v>178</v>
      </c>
      <c r="BV376" s="6">
        <v>178</v>
      </c>
      <c r="BW376" s="7">
        <v>125</v>
      </c>
      <c r="BX376" s="11">
        <f t="shared" si="103"/>
        <v>22</v>
      </c>
      <c r="BY376" s="11">
        <f t="shared" si="104"/>
        <v>13</v>
      </c>
      <c r="BZ376" s="11">
        <f t="shared" si="105"/>
        <v>9</v>
      </c>
      <c r="CA376" s="11">
        <f t="shared" si="106"/>
        <v>7</v>
      </c>
      <c r="CB376" s="11">
        <f t="shared" si="107"/>
        <v>7</v>
      </c>
      <c r="CC376" s="11">
        <f t="shared" si="108"/>
        <v>6</v>
      </c>
      <c r="CD376" s="11">
        <f t="shared" si="109"/>
        <v>6</v>
      </c>
      <c r="CE376" s="11">
        <f t="shared" si="110"/>
        <v>5</v>
      </c>
      <c r="CF376" s="11">
        <f t="shared" si="111"/>
        <v>6</v>
      </c>
      <c r="CG376" s="11">
        <f t="shared" si="112"/>
        <v>5</v>
      </c>
      <c r="CH376" s="11">
        <f t="shared" si="113"/>
        <v>5</v>
      </c>
      <c r="CI376" s="11">
        <f t="shared" si="114"/>
        <v>7</v>
      </c>
      <c r="CJ376" s="11">
        <f t="shared" si="115"/>
        <v>7</v>
      </c>
      <c r="CK376" s="11">
        <f t="shared" si="116"/>
        <v>7</v>
      </c>
      <c r="CL376" s="11">
        <f t="shared" si="117"/>
        <v>6</v>
      </c>
      <c r="CM376" s="11">
        <f t="shared" si="118"/>
        <v>4</v>
      </c>
      <c r="CN376" s="11">
        <f t="shared" si="119"/>
        <v>2</v>
      </c>
      <c r="CO376" s="11">
        <f t="shared" si="120"/>
        <v>1</v>
      </c>
      <c r="CP376" s="11">
        <f t="shared" si="121"/>
        <v>0</v>
      </c>
      <c r="CS376" s="6">
        <v>47</v>
      </c>
      <c r="CT376" s="6">
        <v>66</v>
      </c>
      <c r="CU376" s="6">
        <v>85</v>
      </c>
      <c r="CV376" s="6">
        <v>94</v>
      </c>
      <c r="CW376" s="6">
        <v>101</v>
      </c>
      <c r="CX376" s="6">
        <v>108</v>
      </c>
      <c r="CY376" s="6">
        <v>113</v>
      </c>
      <c r="CZ376" s="6">
        <v>119</v>
      </c>
      <c r="DA376" s="6">
        <v>124</v>
      </c>
      <c r="DB376" s="6">
        <v>130</v>
      </c>
      <c r="DC376" s="6">
        <v>136</v>
      </c>
      <c r="DD376" s="6">
        <v>142</v>
      </c>
      <c r="DE376" s="6">
        <v>149</v>
      </c>
      <c r="DF376" s="6">
        <v>154</v>
      </c>
      <c r="DG376" s="6">
        <v>157</v>
      </c>
      <c r="DH376" s="6">
        <v>159</v>
      </c>
      <c r="DI376" s="6">
        <v>160</v>
      </c>
      <c r="DJ376" s="6">
        <v>161</v>
      </c>
      <c r="DK376" s="6">
        <v>161</v>
      </c>
      <c r="DL376" s="6">
        <v>161</v>
      </c>
      <c r="DM376" s="6">
        <v>114</v>
      </c>
      <c r="DN376" s="6">
        <f>Tabela2[[#This Row],[1rok]]-Tabela2[[#This Row],[dlugosc_ur]]</f>
        <v>19</v>
      </c>
      <c r="DO376" s="14">
        <f>Tabela2[[#This Row],[2lata]]-Tabela2[[#This Row],[1rok]]</f>
        <v>19</v>
      </c>
      <c r="DP376" s="14">
        <f>Tabela2[[#This Row],[3lata]]-Tabela2[[#This Row],[2lata]]</f>
        <v>9</v>
      </c>
      <c r="DQ376" s="14">
        <f>Tabela2[[#This Row],[4lata]]-Tabela2[[#This Row],[3lata]]</f>
        <v>7</v>
      </c>
      <c r="DR376" s="14">
        <f>Tabela2[[#This Row],[5lat]]-Tabela2[[#This Row],[4lata]]</f>
        <v>7</v>
      </c>
      <c r="DS376" s="14">
        <f>Tabela2[[#This Row],[6lat]]-Tabela2[[#This Row],[5lat]]</f>
        <v>5</v>
      </c>
      <c r="DT376" s="14">
        <f>Tabela2[[#This Row],[7lat]]-Tabela2[[#This Row],[6lat]]</f>
        <v>6</v>
      </c>
      <c r="DU376" s="14">
        <f>Tabela2[[#This Row],[8lat]]-Tabela2[[#This Row],[7lat]]</f>
        <v>5</v>
      </c>
      <c r="DV376" s="14">
        <f>Tabela2[[#This Row],[9lat]]-Tabela2[[#This Row],[8lat]]</f>
        <v>6</v>
      </c>
      <c r="DW376" s="14">
        <f>Tabela2[[#This Row],[10lat]]-Tabela2[[#This Row],[9lat]]</f>
        <v>6</v>
      </c>
      <c r="DX376" s="14">
        <f>Tabela2[[#This Row],[11lat]]-Tabela2[[#This Row],[10lat]]</f>
        <v>6</v>
      </c>
      <c r="DY376" s="14">
        <f>Tabela2[[#This Row],[12lat]]-Tabela2[[#This Row],[11lat]]</f>
        <v>7</v>
      </c>
      <c r="DZ376" s="14">
        <f>Tabela2[[#This Row],[13lat]]-Tabela2[[#This Row],[12lat]]</f>
        <v>5</v>
      </c>
      <c r="EA376" s="14">
        <f>Tabela2[[#This Row],[14lat]]-Tabela2[[#This Row],[13lat]]</f>
        <v>3</v>
      </c>
      <c r="EB376" s="14">
        <f>Tabela2[[#This Row],[15lat]]-Tabela2[[#This Row],[14lat]]</f>
        <v>2</v>
      </c>
      <c r="EC376" s="14">
        <f>Tabela2[[#This Row],[16lat]]-Tabela2[[#This Row],[15lat]]</f>
        <v>1</v>
      </c>
      <c r="ED376" s="14">
        <f>Tabela2[[#This Row],[17 lat]]-Tabela2[[#This Row],[16lat]]</f>
        <v>1</v>
      </c>
      <c r="EE376" s="14">
        <f>Tabela2[[#This Row],[18lat]]-Tabela2[[#This Row],[17 lat]]</f>
        <v>0</v>
      </c>
      <c r="EF376" s="14">
        <f>Tabela2[[#This Row],[19lat]]-Tabela2[[#This Row],[18lat]]</f>
        <v>0</v>
      </c>
    </row>
    <row r="377" spans="1:136" x14ac:dyDescent="0.25">
      <c r="A377">
        <v>1855</v>
      </c>
      <c r="B377" s="1" t="s">
        <v>22</v>
      </c>
      <c r="C377">
        <v>51</v>
      </c>
      <c r="D377">
        <v>69</v>
      </c>
      <c r="E377">
        <v>85</v>
      </c>
      <c r="F377">
        <v>95</v>
      </c>
      <c r="G377">
        <v>102</v>
      </c>
      <c r="H377">
        <v>109</v>
      </c>
      <c r="I377">
        <v>115</v>
      </c>
      <c r="J377">
        <v>120</v>
      </c>
      <c r="K377">
        <v>126</v>
      </c>
      <c r="L377">
        <v>132</v>
      </c>
      <c r="M377">
        <v>138</v>
      </c>
      <c r="N377">
        <v>145</v>
      </c>
      <c r="O377">
        <v>151</v>
      </c>
      <c r="P377">
        <v>156</v>
      </c>
      <c r="Q377">
        <v>159</v>
      </c>
      <c r="R377">
        <v>161</v>
      </c>
      <c r="S377">
        <v>162</v>
      </c>
      <c r="T377">
        <v>163</v>
      </c>
      <c r="U377">
        <v>163</v>
      </c>
      <c r="V377">
        <v>163</v>
      </c>
      <c r="W377">
        <f>wzrost[[#This Row],[19lat]]-wzrost[[#This Row],[dlugosc_ur]]</f>
        <v>112</v>
      </c>
      <c r="X377">
        <f>wzrost[[#This Row],[19lat]]-wzrost[[#This Row],[15lat]]</f>
        <v>2</v>
      </c>
      <c r="Y377">
        <f>IF(wzrost[[#This Row],[1rok]]&lt;=5,IF(wzrost[[#This Row],[plec]]="ch",1,0),0)</f>
        <v>0</v>
      </c>
      <c r="Z377" s="1"/>
      <c r="AA377" s="1"/>
      <c r="AB377" s="1" t="e">
        <f>_xlfn.PERCENTILE.INC(wzrost[1rok],5)</f>
        <v>#NUM!</v>
      </c>
      <c r="BC377" s="8">
        <v>59</v>
      </c>
      <c r="BD377" s="8">
        <v>79</v>
      </c>
      <c r="BE377" s="8">
        <v>90</v>
      </c>
      <c r="BF377" s="8">
        <v>100</v>
      </c>
      <c r="BG377" s="8">
        <v>108</v>
      </c>
      <c r="BH377" s="8">
        <v>115</v>
      </c>
      <c r="BI377" s="8">
        <v>121</v>
      </c>
      <c r="BJ377" s="8">
        <v>127</v>
      </c>
      <c r="BK377" s="8">
        <v>133</v>
      </c>
      <c r="BL377" s="8">
        <v>139</v>
      </c>
      <c r="BM377" s="8">
        <v>144</v>
      </c>
      <c r="BN377" s="8">
        <v>150</v>
      </c>
      <c r="BO377" s="8">
        <v>156</v>
      </c>
      <c r="BP377" s="8">
        <v>164</v>
      </c>
      <c r="BQ377" s="8">
        <v>171</v>
      </c>
      <c r="BR377" s="8">
        <v>177</v>
      </c>
      <c r="BS377" s="8">
        <v>181</v>
      </c>
      <c r="BT377" s="8">
        <v>183</v>
      </c>
      <c r="BU377" s="8">
        <v>184</v>
      </c>
      <c r="BV377" s="8">
        <v>184</v>
      </c>
      <c r="BW377" s="9">
        <v>125</v>
      </c>
      <c r="BX377" s="11">
        <f t="shared" si="103"/>
        <v>20</v>
      </c>
      <c r="BY377" s="11">
        <f t="shared" si="104"/>
        <v>11</v>
      </c>
      <c r="BZ377" s="11">
        <f t="shared" si="105"/>
        <v>10</v>
      </c>
      <c r="CA377" s="11">
        <f t="shared" si="106"/>
        <v>8</v>
      </c>
      <c r="CB377" s="11">
        <f t="shared" si="107"/>
        <v>7</v>
      </c>
      <c r="CC377" s="11">
        <f t="shared" si="108"/>
        <v>6</v>
      </c>
      <c r="CD377" s="11">
        <f t="shared" si="109"/>
        <v>6</v>
      </c>
      <c r="CE377" s="11">
        <f t="shared" si="110"/>
        <v>6</v>
      </c>
      <c r="CF377" s="11">
        <f t="shared" si="111"/>
        <v>6</v>
      </c>
      <c r="CG377" s="11">
        <f t="shared" si="112"/>
        <v>5</v>
      </c>
      <c r="CH377" s="11">
        <f t="shared" si="113"/>
        <v>6</v>
      </c>
      <c r="CI377" s="11">
        <f t="shared" si="114"/>
        <v>6</v>
      </c>
      <c r="CJ377" s="11">
        <f t="shared" si="115"/>
        <v>8</v>
      </c>
      <c r="CK377" s="11">
        <f t="shared" si="116"/>
        <v>7</v>
      </c>
      <c r="CL377" s="11">
        <f t="shared" si="117"/>
        <v>6</v>
      </c>
      <c r="CM377" s="11">
        <f t="shared" si="118"/>
        <v>4</v>
      </c>
      <c r="CN377" s="11">
        <f t="shared" si="119"/>
        <v>2</v>
      </c>
      <c r="CO377" s="11">
        <f t="shared" si="120"/>
        <v>1</v>
      </c>
      <c r="CP377" s="11">
        <f t="shared" si="121"/>
        <v>0</v>
      </c>
      <c r="CS377" s="8">
        <v>52</v>
      </c>
      <c r="CT377" s="8">
        <v>70</v>
      </c>
      <c r="CU377" s="8">
        <v>87</v>
      </c>
      <c r="CV377" s="8">
        <v>97</v>
      </c>
      <c r="CW377" s="8">
        <v>105</v>
      </c>
      <c r="CX377" s="8">
        <v>112</v>
      </c>
      <c r="CY377" s="8">
        <v>117</v>
      </c>
      <c r="CZ377" s="8">
        <v>123</v>
      </c>
      <c r="DA377" s="8">
        <v>129</v>
      </c>
      <c r="DB377" s="8">
        <v>135</v>
      </c>
      <c r="DC377" s="8">
        <v>141</v>
      </c>
      <c r="DD377" s="8">
        <v>148</v>
      </c>
      <c r="DE377" s="8">
        <v>154</v>
      </c>
      <c r="DF377" s="8">
        <v>159</v>
      </c>
      <c r="DG377" s="8">
        <v>163</v>
      </c>
      <c r="DH377" s="8">
        <v>165</v>
      </c>
      <c r="DI377" s="8">
        <v>166</v>
      </c>
      <c r="DJ377" s="8">
        <v>166</v>
      </c>
      <c r="DK377" s="8">
        <v>166</v>
      </c>
      <c r="DL377" s="8">
        <v>166</v>
      </c>
      <c r="DM377" s="8">
        <v>114</v>
      </c>
      <c r="DN377" s="6">
        <f>Tabela2[[#This Row],[1rok]]-Tabela2[[#This Row],[dlugosc_ur]]</f>
        <v>18</v>
      </c>
      <c r="DO377" s="14">
        <f>Tabela2[[#This Row],[2lata]]-Tabela2[[#This Row],[1rok]]</f>
        <v>17</v>
      </c>
      <c r="DP377" s="14">
        <f>Tabela2[[#This Row],[3lata]]-Tabela2[[#This Row],[2lata]]</f>
        <v>10</v>
      </c>
      <c r="DQ377" s="14">
        <f>Tabela2[[#This Row],[4lata]]-Tabela2[[#This Row],[3lata]]</f>
        <v>8</v>
      </c>
      <c r="DR377" s="14">
        <f>Tabela2[[#This Row],[5lat]]-Tabela2[[#This Row],[4lata]]</f>
        <v>7</v>
      </c>
      <c r="DS377" s="14">
        <f>Tabela2[[#This Row],[6lat]]-Tabela2[[#This Row],[5lat]]</f>
        <v>5</v>
      </c>
      <c r="DT377" s="14">
        <f>Tabela2[[#This Row],[7lat]]-Tabela2[[#This Row],[6lat]]</f>
        <v>6</v>
      </c>
      <c r="DU377" s="14">
        <f>Tabela2[[#This Row],[8lat]]-Tabela2[[#This Row],[7lat]]</f>
        <v>6</v>
      </c>
      <c r="DV377" s="14">
        <f>Tabela2[[#This Row],[9lat]]-Tabela2[[#This Row],[8lat]]</f>
        <v>6</v>
      </c>
      <c r="DW377" s="14">
        <f>Tabela2[[#This Row],[10lat]]-Tabela2[[#This Row],[9lat]]</f>
        <v>6</v>
      </c>
      <c r="DX377" s="14">
        <f>Tabela2[[#This Row],[11lat]]-Tabela2[[#This Row],[10lat]]</f>
        <v>7</v>
      </c>
      <c r="DY377" s="14">
        <f>Tabela2[[#This Row],[12lat]]-Tabela2[[#This Row],[11lat]]</f>
        <v>6</v>
      </c>
      <c r="DZ377" s="14">
        <f>Tabela2[[#This Row],[13lat]]-Tabela2[[#This Row],[12lat]]</f>
        <v>5</v>
      </c>
      <c r="EA377" s="14">
        <f>Tabela2[[#This Row],[14lat]]-Tabela2[[#This Row],[13lat]]</f>
        <v>4</v>
      </c>
      <c r="EB377" s="14">
        <f>Tabela2[[#This Row],[15lat]]-Tabela2[[#This Row],[14lat]]</f>
        <v>2</v>
      </c>
      <c r="EC377" s="14">
        <f>Tabela2[[#This Row],[16lat]]-Tabela2[[#This Row],[15lat]]</f>
        <v>1</v>
      </c>
      <c r="ED377" s="14">
        <f>Tabela2[[#This Row],[17 lat]]-Tabela2[[#This Row],[16lat]]</f>
        <v>0</v>
      </c>
      <c r="EE377" s="14">
        <f>Tabela2[[#This Row],[18lat]]-Tabela2[[#This Row],[17 lat]]</f>
        <v>0</v>
      </c>
      <c r="EF377" s="14">
        <f>Tabela2[[#This Row],[19lat]]-Tabela2[[#This Row],[18lat]]</f>
        <v>0</v>
      </c>
    </row>
    <row r="378" spans="1:136" x14ac:dyDescent="0.25">
      <c r="A378">
        <v>1860</v>
      </c>
      <c r="B378" s="1" t="s">
        <v>22</v>
      </c>
      <c r="C378">
        <v>54</v>
      </c>
      <c r="D378">
        <v>71</v>
      </c>
      <c r="E378">
        <v>87</v>
      </c>
      <c r="F378">
        <v>97</v>
      </c>
      <c r="G378">
        <v>104</v>
      </c>
      <c r="H378">
        <v>111</v>
      </c>
      <c r="I378">
        <v>117</v>
      </c>
      <c r="J378">
        <v>123</v>
      </c>
      <c r="K378">
        <v>129</v>
      </c>
      <c r="L378">
        <v>135</v>
      </c>
      <c r="M378">
        <v>141</v>
      </c>
      <c r="N378">
        <v>147</v>
      </c>
      <c r="O378">
        <v>154</v>
      </c>
      <c r="P378">
        <v>159</v>
      </c>
      <c r="Q378">
        <v>162</v>
      </c>
      <c r="R378">
        <v>164</v>
      </c>
      <c r="S378">
        <v>165</v>
      </c>
      <c r="T378">
        <v>166</v>
      </c>
      <c r="U378">
        <v>166</v>
      </c>
      <c r="V378">
        <v>166</v>
      </c>
      <c r="W378">
        <f>wzrost[[#This Row],[19lat]]-wzrost[[#This Row],[dlugosc_ur]]</f>
        <v>112</v>
      </c>
      <c r="X378">
        <f>wzrost[[#This Row],[19lat]]-wzrost[[#This Row],[15lat]]</f>
        <v>2</v>
      </c>
      <c r="Y378">
        <f>IF(wzrost[[#This Row],[1rok]]&lt;=5,IF(wzrost[[#This Row],[plec]]="ch",1,0),0)</f>
        <v>0</v>
      </c>
      <c r="Z378" s="1"/>
      <c r="AA378" s="1"/>
      <c r="AB378" s="1" t="e">
        <f>_xlfn.PERCENTILE.INC(wzrost[1rok],5)</f>
        <v>#NUM!</v>
      </c>
      <c r="BC378" s="6">
        <v>54</v>
      </c>
      <c r="BD378" s="6">
        <v>75</v>
      </c>
      <c r="BE378" s="6">
        <v>88</v>
      </c>
      <c r="BF378" s="6">
        <v>97</v>
      </c>
      <c r="BG378" s="6">
        <v>104</v>
      </c>
      <c r="BH378" s="6">
        <v>111</v>
      </c>
      <c r="BI378" s="6">
        <v>117</v>
      </c>
      <c r="BJ378" s="6">
        <v>123</v>
      </c>
      <c r="BK378" s="6">
        <v>129</v>
      </c>
      <c r="BL378" s="6">
        <v>134</v>
      </c>
      <c r="BM378" s="6">
        <v>139</v>
      </c>
      <c r="BN378" s="6">
        <v>145</v>
      </c>
      <c r="BO378" s="6">
        <v>151</v>
      </c>
      <c r="BP378" s="6">
        <v>158</v>
      </c>
      <c r="BQ378" s="6">
        <v>165</v>
      </c>
      <c r="BR378" s="6">
        <v>171</v>
      </c>
      <c r="BS378" s="6">
        <v>175</v>
      </c>
      <c r="BT378" s="6">
        <v>177</v>
      </c>
      <c r="BU378" s="6">
        <v>178</v>
      </c>
      <c r="BV378" s="6">
        <v>179</v>
      </c>
      <c r="BW378" s="7">
        <v>125</v>
      </c>
      <c r="BX378" s="11">
        <f t="shared" si="103"/>
        <v>21</v>
      </c>
      <c r="BY378" s="11">
        <f t="shared" si="104"/>
        <v>13</v>
      </c>
      <c r="BZ378" s="11">
        <f t="shared" si="105"/>
        <v>9</v>
      </c>
      <c r="CA378" s="11">
        <f t="shared" si="106"/>
        <v>7</v>
      </c>
      <c r="CB378" s="11">
        <f t="shared" si="107"/>
        <v>7</v>
      </c>
      <c r="CC378" s="11">
        <f t="shared" si="108"/>
        <v>6</v>
      </c>
      <c r="CD378" s="11">
        <f t="shared" si="109"/>
        <v>6</v>
      </c>
      <c r="CE378" s="11">
        <f t="shared" si="110"/>
        <v>6</v>
      </c>
      <c r="CF378" s="11">
        <f t="shared" si="111"/>
        <v>5</v>
      </c>
      <c r="CG378" s="11">
        <f t="shared" si="112"/>
        <v>5</v>
      </c>
      <c r="CH378" s="11">
        <f t="shared" si="113"/>
        <v>6</v>
      </c>
      <c r="CI378" s="11">
        <f t="shared" si="114"/>
        <v>6</v>
      </c>
      <c r="CJ378" s="11">
        <f t="shared" si="115"/>
        <v>7</v>
      </c>
      <c r="CK378" s="11">
        <f t="shared" si="116"/>
        <v>7</v>
      </c>
      <c r="CL378" s="11">
        <f t="shared" si="117"/>
        <v>6</v>
      </c>
      <c r="CM378" s="11">
        <f t="shared" si="118"/>
        <v>4</v>
      </c>
      <c r="CN378" s="11">
        <f t="shared" si="119"/>
        <v>2</v>
      </c>
      <c r="CO378" s="11">
        <f t="shared" si="120"/>
        <v>1</v>
      </c>
      <c r="CP378" s="11">
        <f t="shared" si="121"/>
        <v>1</v>
      </c>
      <c r="CS378" s="6">
        <v>49</v>
      </c>
      <c r="CT378" s="6">
        <v>67</v>
      </c>
      <c r="CU378" s="6">
        <v>85</v>
      </c>
      <c r="CV378" s="6">
        <v>95</v>
      </c>
      <c r="CW378" s="6">
        <v>102</v>
      </c>
      <c r="CX378" s="6">
        <v>109</v>
      </c>
      <c r="CY378" s="6">
        <v>115</v>
      </c>
      <c r="CZ378" s="6">
        <v>121</v>
      </c>
      <c r="DA378" s="6">
        <v>126</v>
      </c>
      <c r="DB378" s="6">
        <v>132</v>
      </c>
      <c r="DC378" s="6">
        <v>138</v>
      </c>
      <c r="DD378" s="6">
        <v>145</v>
      </c>
      <c r="DE378" s="6">
        <v>151</v>
      </c>
      <c r="DF378" s="6">
        <v>156</v>
      </c>
      <c r="DG378" s="6">
        <v>160</v>
      </c>
      <c r="DH378" s="6">
        <v>161</v>
      </c>
      <c r="DI378" s="6">
        <v>162</v>
      </c>
      <c r="DJ378" s="6">
        <v>163</v>
      </c>
      <c r="DK378" s="6">
        <v>163</v>
      </c>
      <c r="DL378" s="6">
        <v>163</v>
      </c>
      <c r="DM378" s="6">
        <v>114</v>
      </c>
      <c r="DN378" s="6">
        <f>Tabela2[[#This Row],[1rok]]-Tabela2[[#This Row],[dlugosc_ur]]</f>
        <v>18</v>
      </c>
      <c r="DO378" s="14">
        <f>Tabela2[[#This Row],[2lata]]-Tabela2[[#This Row],[1rok]]</f>
        <v>18</v>
      </c>
      <c r="DP378" s="14">
        <f>Tabela2[[#This Row],[3lata]]-Tabela2[[#This Row],[2lata]]</f>
        <v>10</v>
      </c>
      <c r="DQ378" s="14">
        <f>Tabela2[[#This Row],[4lata]]-Tabela2[[#This Row],[3lata]]</f>
        <v>7</v>
      </c>
      <c r="DR378" s="14">
        <f>Tabela2[[#This Row],[5lat]]-Tabela2[[#This Row],[4lata]]</f>
        <v>7</v>
      </c>
      <c r="DS378" s="14">
        <f>Tabela2[[#This Row],[6lat]]-Tabela2[[#This Row],[5lat]]</f>
        <v>6</v>
      </c>
      <c r="DT378" s="14">
        <f>Tabela2[[#This Row],[7lat]]-Tabela2[[#This Row],[6lat]]</f>
        <v>6</v>
      </c>
      <c r="DU378" s="14">
        <f>Tabela2[[#This Row],[8lat]]-Tabela2[[#This Row],[7lat]]</f>
        <v>5</v>
      </c>
      <c r="DV378" s="14">
        <f>Tabela2[[#This Row],[9lat]]-Tabela2[[#This Row],[8lat]]</f>
        <v>6</v>
      </c>
      <c r="DW378" s="14">
        <f>Tabela2[[#This Row],[10lat]]-Tabela2[[#This Row],[9lat]]</f>
        <v>6</v>
      </c>
      <c r="DX378" s="14">
        <f>Tabela2[[#This Row],[11lat]]-Tabela2[[#This Row],[10lat]]</f>
        <v>7</v>
      </c>
      <c r="DY378" s="14">
        <f>Tabela2[[#This Row],[12lat]]-Tabela2[[#This Row],[11lat]]</f>
        <v>6</v>
      </c>
      <c r="DZ378" s="14">
        <f>Tabela2[[#This Row],[13lat]]-Tabela2[[#This Row],[12lat]]</f>
        <v>5</v>
      </c>
      <c r="EA378" s="14">
        <f>Tabela2[[#This Row],[14lat]]-Tabela2[[#This Row],[13lat]]</f>
        <v>4</v>
      </c>
      <c r="EB378" s="14">
        <f>Tabela2[[#This Row],[15lat]]-Tabela2[[#This Row],[14lat]]</f>
        <v>1</v>
      </c>
      <c r="EC378" s="14">
        <f>Tabela2[[#This Row],[16lat]]-Tabela2[[#This Row],[15lat]]</f>
        <v>1</v>
      </c>
      <c r="ED378" s="14">
        <f>Tabela2[[#This Row],[17 lat]]-Tabela2[[#This Row],[16lat]]</f>
        <v>1</v>
      </c>
      <c r="EE378" s="14">
        <f>Tabela2[[#This Row],[18lat]]-Tabela2[[#This Row],[17 lat]]</f>
        <v>0</v>
      </c>
      <c r="EF378" s="14">
        <f>Tabela2[[#This Row],[19lat]]-Tabela2[[#This Row],[18lat]]</f>
        <v>0</v>
      </c>
    </row>
    <row r="379" spans="1:136" x14ac:dyDescent="0.25">
      <c r="A379">
        <v>1869</v>
      </c>
      <c r="B379" s="1" t="s">
        <v>22</v>
      </c>
      <c r="C379">
        <v>49</v>
      </c>
      <c r="D379">
        <v>67</v>
      </c>
      <c r="E379">
        <v>84</v>
      </c>
      <c r="F379">
        <v>93</v>
      </c>
      <c r="G379">
        <v>101</v>
      </c>
      <c r="H379">
        <v>107</v>
      </c>
      <c r="I379">
        <v>113</v>
      </c>
      <c r="J379">
        <v>118</v>
      </c>
      <c r="K379">
        <v>124</v>
      </c>
      <c r="L379">
        <v>130</v>
      </c>
      <c r="M379">
        <v>136</v>
      </c>
      <c r="N379">
        <v>142</v>
      </c>
      <c r="O379">
        <v>148</v>
      </c>
      <c r="P379">
        <v>153</v>
      </c>
      <c r="Q379">
        <v>157</v>
      </c>
      <c r="R379">
        <v>159</v>
      </c>
      <c r="S379">
        <v>160</v>
      </c>
      <c r="T379">
        <v>160</v>
      </c>
      <c r="U379">
        <v>161</v>
      </c>
      <c r="V379">
        <v>161</v>
      </c>
      <c r="W379">
        <f>wzrost[[#This Row],[19lat]]-wzrost[[#This Row],[dlugosc_ur]]</f>
        <v>112</v>
      </c>
      <c r="X379">
        <f>wzrost[[#This Row],[19lat]]-wzrost[[#This Row],[15lat]]</f>
        <v>2</v>
      </c>
      <c r="Y379">
        <f>IF(wzrost[[#This Row],[1rok]]&lt;=5,IF(wzrost[[#This Row],[plec]]="ch",1,0),0)</f>
        <v>0</v>
      </c>
      <c r="Z379" s="1"/>
      <c r="AA379" s="1"/>
      <c r="AB379" s="1" t="e">
        <f>_xlfn.PERCENTILE.INC(wzrost[1rok],5)</f>
        <v>#NUM!</v>
      </c>
      <c r="BC379" s="8">
        <v>54</v>
      </c>
      <c r="BD379" s="8">
        <v>75</v>
      </c>
      <c r="BE379" s="8">
        <v>88</v>
      </c>
      <c r="BF379" s="8">
        <v>97</v>
      </c>
      <c r="BG379" s="8">
        <v>105</v>
      </c>
      <c r="BH379" s="8">
        <v>112</v>
      </c>
      <c r="BI379" s="8">
        <v>118</v>
      </c>
      <c r="BJ379" s="8">
        <v>123</v>
      </c>
      <c r="BK379" s="8">
        <v>129</v>
      </c>
      <c r="BL379" s="8">
        <v>135</v>
      </c>
      <c r="BM379" s="8">
        <v>140</v>
      </c>
      <c r="BN379" s="8">
        <v>145</v>
      </c>
      <c r="BO379" s="8">
        <v>151</v>
      </c>
      <c r="BP379" s="8">
        <v>158</v>
      </c>
      <c r="BQ379" s="8">
        <v>166</v>
      </c>
      <c r="BR379" s="8">
        <v>172</v>
      </c>
      <c r="BS379" s="8">
        <v>176</v>
      </c>
      <c r="BT379" s="8">
        <v>178</v>
      </c>
      <c r="BU379" s="8">
        <v>179</v>
      </c>
      <c r="BV379" s="8">
        <v>179</v>
      </c>
      <c r="BW379" s="9">
        <v>125</v>
      </c>
      <c r="BX379" s="11">
        <f t="shared" si="103"/>
        <v>21</v>
      </c>
      <c r="BY379" s="11">
        <f t="shared" si="104"/>
        <v>13</v>
      </c>
      <c r="BZ379" s="11">
        <f t="shared" si="105"/>
        <v>9</v>
      </c>
      <c r="CA379" s="11">
        <f t="shared" si="106"/>
        <v>8</v>
      </c>
      <c r="CB379" s="11">
        <f t="shared" si="107"/>
        <v>7</v>
      </c>
      <c r="CC379" s="11">
        <f t="shared" si="108"/>
        <v>6</v>
      </c>
      <c r="CD379" s="11">
        <f t="shared" si="109"/>
        <v>5</v>
      </c>
      <c r="CE379" s="11">
        <f t="shared" si="110"/>
        <v>6</v>
      </c>
      <c r="CF379" s="11">
        <f t="shared" si="111"/>
        <v>6</v>
      </c>
      <c r="CG379" s="11">
        <f t="shared" si="112"/>
        <v>5</v>
      </c>
      <c r="CH379" s="11">
        <f t="shared" si="113"/>
        <v>5</v>
      </c>
      <c r="CI379" s="11">
        <f t="shared" si="114"/>
        <v>6</v>
      </c>
      <c r="CJ379" s="11">
        <f t="shared" si="115"/>
        <v>7</v>
      </c>
      <c r="CK379" s="11">
        <f t="shared" si="116"/>
        <v>8</v>
      </c>
      <c r="CL379" s="11">
        <f t="shared" si="117"/>
        <v>6</v>
      </c>
      <c r="CM379" s="11">
        <f t="shared" si="118"/>
        <v>4</v>
      </c>
      <c r="CN379" s="11">
        <f t="shared" si="119"/>
        <v>2</v>
      </c>
      <c r="CO379" s="11">
        <f t="shared" si="120"/>
        <v>1</v>
      </c>
      <c r="CP379" s="11">
        <f t="shared" si="121"/>
        <v>0</v>
      </c>
      <c r="CS379" s="8">
        <v>56</v>
      </c>
      <c r="CT379" s="8">
        <v>74</v>
      </c>
      <c r="CU379" s="8">
        <v>89</v>
      </c>
      <c r="CV379" s="8">
        <v>99</v>
      </c>
      <c r="CW379" s="8">
        <v>107</v>
      </c>
      <c r="CX379" s="8">
        <v>114</v>
      </c>
      <c r="CY379" s="8">
        <v>120</v>
      </c>
      <c r="CZ379" s="8">
        <v>126</v>
      </c>
      <c r="DA379" s="8">
        <v>132</v>
      </c>
      <c r="DB379" s="8">
        <v>138</v>
      </c>
      <c r="DC379" s="8">
        <v>144</v>
      </c>
      <c r="DD379" s="8">
        <v>151</v>
      </c>
      <c r="DE379" s="8">
        <v>158</v>
      </c>
      <c r="DF379" s="8">
        <v>163</v>
      </c>
      <c r="DG379" s="8">
        <v>167</v>
      </c>
      <c r="DH379" s="8">
        <v>169</v>
      </c>
      <c r="DI379" s="8">
        <v>169</v>
      </c>
      <c r="DJ379" s="8">
        <v>170</v>
      </c>
      <c r="DK379" s="8">
        <v>170</v>
      </c>
      <c r="DL379" s="8">
        <v>170</v>
      </c>
      <c r="DM379" s="8">
        <v>114</v>
      </c>
      <c r="DN379" s="6">
        <f>Tabela2[[#This Row],[1rok]]-Tabela2[[#This Row],[dlugosc_ur]]</f>
        <v>18</v>
      </c>
      <c r="DO379" s="14">
        <f>Tabela2[[#This Row],[2lata]]-Tabela2[[#This Row],[1rok]]</f>
        <v>15</v>
      </c>
      <c r="DP379" s="14">
        <f>Tabela2[[#This Row],[3lata]]-Tabela2[[#This Row],[2lata]]</f>
        <v>10</v>
      </c>
      <c r="DQ379" s="14">
        <f>Tabela2[[#This Row],[4lata]]-Tabela2[[#This Row],[3lata]]</f>
        <v>8</v>
      </c>
      <c r="DR379" s="14">
        <f>Tabela2[[#This Row],[5lat]]-Tabela2[[#This Row],[4lata]]</f>
        <v>7</v>
      </c>
      <c r="DS379" s="14">
        <f>Tabela2[[#This Row],[6lat]]-Tabela2[[#This Row],[5lat]]</f>
        <v>6</v>
      </c>
      <c r="DT379" s="14">
        <f>Tabela2[[#This Row],[7lat]]-Tabela2[[#This Row],[6lat]]</f>
        <v>6</v>
      </c>
      <c r="DU379" s="14">
        <f>Tabela2[[#This Row],[8lat]]-Tabela2[[#This Row],[7lat]]</f>
        <v>6</v>
      </c>
      <c r="DV379" s="14">
        <f>Tabela2[[#This Row],[9lat]]-Tabela2[[#This Row],[8lat]]</f>
        <v>6</v>
      </c>
      <c r="DW379" s="14">
        <f>Tabela2[[#This Row],[10lat]]-Tabela2[[#This Row],[9lat]]</f>
        <v>6</v>
      </c>
      <c r="DX379" s="14">
        <f>Tabela2[[#This Row],[11lat]]-Tabela2[[#This Row],[10lat]]</f>
        <v>7</v>
      </c>
      <c r="DY379" s="14">
        <f>Tabela2[[#This Row],[12lat]]-Tabela2[[#This Row],[11lat]]</f>
        <v>7</v>
      </c>
      <c r="DZ379" s="14">
        <f>Tabela2[[#This Row],[13lat]]-Tabela2[[#This Row],[12lat]]</f>
        <v>5</v>
      </c>
      <c r="EA379" s="14">
        <f>Tabela2[[#This Row],[14lat]]-Tabela2[[#This Row],[13lat]]</f>
        <v>4</v>
      </c>
      <c r="EB379" s="14">
        <f>Tabela2[[#This Row],[15lat]]-Tabela2[[#This Row],[14lat]]</f>
        <v>2</v>
      </c>
      <c r="EC379" s="14">
        <f>Tabela2[[#This Row],[16lat]]-Tabela2[[#This Row],[15lat]]</f>
        <v>0</v>
      </c>
      <c r="ED379" s="14">
        <f>Tabela2[[#This Row],[17 lat]]-Tabela2[[#This Row],[16lat]]</f>
        <v>1</v>
      </c>
      <c r="EE379" s="14">
        <f>Tabela2[[#This Row],[18lat]]-Tabela2[[#This Row],[17 lat]]</f>
        <v>0</v>
      </c>
      <c r="EF379" s="14">
        <f>Tabela2[[#This Row],[19lat]]-Tabela2[[#This Row],[18lat]]</f>
        <v>0</v>
      </c>
    </row>
    <row r="380" spans="1:136" x14ac:dyDescent="0.25">
      <c r="A380">
        <v>1873</v>
      </c>
      <c r="B380" s="1" t="s">
        <v>22</v>
      </c>
      <c r="C380">
        <v>51</v>
      </c>
      <c r="D380">
        <v>69</v>
      </c>
      <c r="E380">
        <v>86</v>
      </c>
      <c r="F380">
        <v>95</v>
      </c>
      <c r="G380">
        <v>103</v>
      </c>
      <c r="H380">
        <v>109</v>
      </c>
      <c r="I380">
        <v>115</v>
      </c>
      <c r="J380">
        <v>121</v>
      </c>
      <c r="K380">
        <v>127</v>
      </c>
      <c r="L380">
        <v>132</v>
      </c>
      <c r="M380">
        <v>139</v>
      </c>
      <c r="N380">
        <v>145</v>
      </c>
      <c r="O380">
        <v>151</v>
      </c>
      <c r="P380">
        <v>156</v>
      </c>
      <c r="Q380">
        <v>160</v>
      </c>
      <c r="R380">
        <v>162</v>
      </c>
      <c r="S380">
        <v>162</v>
      </c>
      <c r="T380">
        <v>163</v>
      </c>
      <c r="U380">
        <v>163</v>
      </c>
      <c r="V380">
        <v>163</v>
      </c>
      <c r="W380">
        <f>wzrost[[#This Row],[19lat]]-wzrost[[#This Row],[dlugosc_ur]]</f>
        <v>112</v>
      </c>
      <c r="X380">
        <f>wzrost[[#This Row],[19lat]]-wzrost[[#This Row],[15lat]]</f>
        <v>1</v>
      </c>
      <c r="Y380">
        <f>IF(wzrost[[#This Row],[1rok]]&lt;=5,IF(wzrost[[#This Row],[plec]]="ch",1,0),0)</f>
        <v>0</v>
      </c>
      <c r="Z380" s="1"/>
      <c r="AA380" s="1"/>
      <c r="AB380" s="1" t="e">
        <f>_xlfn.PERCENTILE.INC(wzrost[1rok],5)</f>
        <v>#NUM!</v>
      </c>
      <c r="BC380" s="6">
        <v>54</v>
      </c>
      <c r="BD380" s="6">
        <v>76</v>
      </c>
      <c r="BE380" s="6">
        <v>88</v>
      </c>
      <c r="BF380" s="6">
        <v>98</v>
      </c>
      <c r="BG380" s="6">
        <v>105</v>
      </c>
      <c r="BH380" s="6">
        <v>112</v>
      </c>
      <c r="BI380" s="6">
        <v>118</v>
      </c>
      <c r="BJ380" s="6">
        <v>124</v>
      </c>
      <c r="BK380" s="6">
        <v>129</v>
      </c>
      <c r="BL380" s="6">
        <v>135</v>
      </c>
      <c r="BM380" s="6">
        <v>140</v>
      </c>
      <c r="BN380" s="6">
        <v>145</v>
      </c>
      <c r="BO380" s="6">
        <v>151</v>
      </c>
      <c r="BP380" s="6">
        <v>158</v>
      </c>
      <c r="BQ380" s="6">
        <v>166</v>
      </c>
      <c r="BR380" s="6">
        <v>172</v>
      </c>
      <c r="BS380" s="6">
        <v>176</v>
      </c>
      <c r="BT380" s="6">
        <v>178</v>
      </c>
      <c r="BU380" s="6">
        <v>179</v>
      </c>
      <c r="BV380" s="6">
        <v>179</v>
      </c>
      <c r="BW380" s="7">
        <v>125</v>
      </c>
      <c r="BX380" s="11">
        <f t="shared" si="103"/>
        <v>22</v>
      </c>
      <c r="BY380" s="11">
        <f t="shared" si="104"/>
        <v>12</v>
      </c>
      <c r="BZ380" s="11">
        <f t="shared" si="105"/>
        <v>10</v>
      </c>
      <c r="CA380" s="11">
        <f t="shared" si="106"/>
        <v>7</v>
      </c>
      <c r="CB380" s="11">
        <f t="shared" si="107"/>
        <v>7</v>
      </c>
      <c r="CC380" s="11">
        <f t="shared" si="108"/>
        <v>6</v>
      </c>
      <c r="CD380" s="11">
        <f t="shared" si="109"/>
        <v>6</v>
      </c>
      <c r="CE380" s="11">
        <f t="shared" si="110"/>
        <v>5</v>
      </c>
      <c r="CF380" s="11">
        <f t="shared" si="111"/>
        <v>6</v>
      </c>
      <c r="CG380" s="11">
        <f t="shared" si="112"/>
        <v>5</v>
      </c>
      <c r="CH380" s="11">
        <f t="shared" si="113"/>
        <v>5</v>
      </c>
      <c r="CI380" s="11">
        <f t="shared" si="114"/>
        <v>6</v>
      </c>
      <c r="CJ380" s="11">
        <f t="shared" si="115"/>
        <v>7</v>
      </c>
      <c r="CK380" s="11">
        <f t="shared" si="116"/>
        <v>8</v>
      </c>
      <c r="CL380" s="11">
        <f t="shared" si="117"/>
        <v>6</v>
      </c>
      <c r="CM380" s="11">
        <f t="shared" si="118"/>
        <v>4</v>
      </c>
      <c r="CN380" s="11">
        <f t="shared" si="119"/>
        <v>2</v>
      </c>
      <c r="CO380" s="11">
        <f t="shared" si="120"/>
        <v>1</v>
      </c>
      <c r="CP380" s="11">
        <f t="shared" si="121"/>
        <v>0</v>
      </c>
      <c r="CS380" s="6">
        <v>58</v>
      </c>
      <c r="CT380" s="6">
        <v>78</v>
      </c>
      <c r="CU380" s="6">
        <v>90</v>
      </c>
      <c r="CV380" s="6">
        <v>100</v>
      </c>
      <c r="CW380" s="6">
        <v>108</v>
      </c>
      <c r="CX380" s="6">
        <v>116</v>
      </c>
      <c r="CY380" s="6">
        <v>122</v>
      </c>
      <c r="CZ380" s="6">
        <v>128</v>
      </c>
      <c r="DA380" s="6">
        <v>134</v>
      </c>
      <c r="DB380" s="6">
        <v>141</v>
      </c>
      <c r="DC380" s="6">
        <v>147</v>
      </c>
      <c r="DD380" s="6">
        <v>154</v>
      </c>
      <c r="DE380" s="6">
        <v>160</v>
      </c>
      <c r="DF380" s="6">
        <v>166</v>
      </c>
      <c r="DG380" s="6">
        <v>169</v>
      </c>
      <c r="DH380" s="6">
        <v>171</v>
      </c>
      <c r="DI380" s="6">
        <v>172</v>
      </c>
      <c r="DJ380" s="6">
        <v>172</v>
      </c>
      <c r="DK380" s="6">
        <v>172</v>
      </c>
      <c r="DL380" s="6">
        <v>172</v>
      </c>
      <c r="DM380" s="6">
        <v>114</v>
      </c>
      <c r="DN380" s="6">
        <f>Tabela2[[#This Row],[1rok]]-Tabela2[[#This Row],[dlugosc_ur]]</f>
        <v>20</v>
      </c>
      <c r="DO380" s="14">
        <f>Tabela2[[#This Row],[2lata]]-Tabela2[[#This Row],[1rok]]</f>
        <v>12</v>
      </c>
      <c r="DP380" s="14">
        <f>Tabela2[[#This Row],[3lata]]-Tabela2[[#This Row],[2lata]]</f>
        <v>10</v>
      </c>
      <c r="DQ380" s="14">
        <f>Tabela2[[#This Row],[4lata]]-Tabela2[[#This Row],[3lata]]</f>
        <v>8</v>
      </c>
      <c r="DR380" s="14">
        <f>Tabela2[[#This Row],[5lat]]-Tabela2[[#This Row],[4lata]]</f>
        <v>8</v>
      </c>
      <c r="DS380" s="14">
        <f>Tabela2[[#This Row],[6lat]]-Tabela2[[#This Row],[5lat]]</f>
        <v>6</v>
      </c>
      <c r="DT380" s="14">
        <f>Tabela2[[#This Row],[7lat]]-Tabela2[[#This Row],[6lat]]</f>
        <v>6</v>
      </c>
      <c r="DU380" s="14">
        <f>Tabela2[[#This Row],[8lat]]-Tabela2[[#This Row],[7lat]]</f>
        <v>6</v>
      </c>
      <c r="DV380" s="14">
        <f>Tabela2[[#This Row],[9lat]]-Tabela2[[#This Row],[8lat]]</f>
        <v>7</v>
      </c>
      <c r="DW380" s="14">
        <f>Tabela2[[#This Row],[10lat]]-Tabela2[[#This Row],[9lat]]</f>
        <v>6</v>
      </c>
      <c r="DX380" s="14">
        <f>Tabela2[[#This Row],[11lat]]-Tabela2[[#This Row],[10lat]]</f>
        <v>7</v>
      </c>
      <c r="DY380" s="14">
        <f>Tabela2[[#This Row],[12lat]]-Tabela2[[#This Row],[11lat]]</f>
        <v>6</v>
      </c>
      <c r="DZ380" s="14">
        <f>Tabela2[[#This Row],[13lat]]-Tabela2[[#This Row],[12lat]]</f>
        <v>6</v>
      </c>
      <c r="EA380" s="14">
        <f>Tabela2[[#This Row],[14lat]]-Tabela2[[#This Row],[13lat]]</f>
        <v>3</v>
      </c>
      <c r="EB380" s="14">
        <f>Tabela2[[#This Row],[15lat]]-Tabela2[[#This Row],[14lat]]</f>
        <v>2</v>
      </c>
      <c r="EC380" s="14">
        <f>Tabela2[[#This Row],[16lat]]-Tabela2[[#This Row],[15lat]]</f>
        <v>1</v>
      </c>
      <c r="ED380" s="14">
        <f>Tabela2[[#This Row],[17 lat]]-Tabela2[[#This Row],[16lat]]</f>
        <v>0</v>
      </c>
      <c r="EE380" s="14">
        <f>Tabela2[[#This Row],[18lat]]-Tabela2[[#This Row],[17 lat]]</f>
        <v>0</v>
      </c>
      <c r="EF380" s="14">
        <f>Tabela2[[#This Row],[19lat]]-Tabela2[[#This Row],[18lat]]</f>
        <v>0</v>
      </c>
    </row>
    <row r="381" spans="1:136" x14ac:dyDescent="0.25">
      <c r="A381">
        <v>1889</v>
      </c>
      <c r="B381" s="1" t="s">
        <v>22</v>
      </c>
      <c r="C381">
        <v>47</v>
      </c>
      <c r="D381">
        <v>66</v>
      </c>
      <c r="E381">
        <v>83</v>
      </c>
      <c r="F381">
        <v>92</v>
      </c>
      <c r="G381">
        <v>99</v>
      </c>
      <c r="H381">
        <v>106</v>
      </c>
      <c r="I381">
        <v>111</v>
      </c>
      <c r="J381">
        <v>117</v>
      </c>
      <c r="K381">
        <v>122</v>
      </c>
      <c r="L381">
        <v>128</v>
      </c>
      <c r="M381">
        <v>134</v>
      </c>
      <c r="N381">
        <v>140</v>
      </c>
      <c r="O381">
        <v>146</v>
      </c>
      <c r="P381">
        <v>151</v>
      </c>
      <c r="Q381">
        <v>155</v>
      </c>
      <c r="R381">
        <v>157</v>
      </c>
      <c r="S381">
        <v>158</v>
      </c>
      <c r="T381">
        <v>158</v>
      </c>
      <c r="U381">
        <v>158</v>
      </c>
      <c r="V381">
        <v>159</v>
      </c>
      <c r="W381">
        <f>wzrost[[#This Row],[19lat]]-wzrost[[#This Row],[dlugosc_ur]]</f>
        <v>112</v>
      </c>
      <c r="X381">
        <f>wzrost[[#This Row],[19lat]]-wzrost[[#This Row],[15lat]]</f>
        <v>2</v>
      </c>
      <c r="Y381">
        <f>IF(wzrost[[#This Row],[1rok]]&lt;=5,IF(wzrost[[#This Row],[plec]]="ch",1,0),0)</f>
        <v>0</v>
      </c>
      <c r="Z381" s="1"/>
      <c r="AA381" s="1"/>
      <c r="AB381" s="1" t="e">
        <f>_xlfn.PERCENTILE.INC(wzrost[1rok],5)</f>
        <v>#NUM!</v>
      </c>
      <c r="BC381" s="8">
        <v>59</v>
      </c>
      <c r="BD381" s="8">
        <v>79</v>
      </c>
      <c r="BE381" s="8">
        <v>90</v>
      </c>
      <c r="BF381" s="8">
        <v>100</v>
      </c>
      <c r="BG381" s="8">
        <v>107</v>
      </c>
      <c r="BH381" s="8">
        <v>115</v>
      </c>
      <c r="BI381" s="8">
        <v>121</v>
      </c>
      <c r="BJ381" s="8">
        <v>127</v>
      </c>
      <c r="BK381" s="8">
        <v>133</v>
      </c>
      <c r="BL381" s="8">
        <v>139</v>
      </c>
      <c r="BM381" s="8">
        <v>144</v>
      </c>
      <c r="BN381" s="8">
        <v>150</v>
      </c>
      <c r="BO381" s="8">
        <v>156</v>
      </c>
      <c r="BP381" s="8">
        <v>163</v>
      </c>
      <c r="BQ381" s="8">
        <v>171</v>
      </c>
      <c r="BR381" s="8">
        <v>177</v>
      </c>
      <c r="BS381" s="8">
        <v>181</v>
      </c>
      <c r="BT381" s="8">
        <v>183</v>
      </c>
      <c r="BU381" s="8">
        <v>184</v>
      </c>
      <c r="BV381" s="8">
        <v>184</v>
      </c>
      <c r="BW381" s="9">
        <v>125</v>
      </c>
      <c r="BX381" s="11">
        <f t="shared" si="103"/>
        <v>20</v>
      </c>
      <c r="BY381" s="11">
        <f t="shared" si="104"/>
        <v>11</v>
      </c>
      <c r="BZ381" s="11">
        <f t="shared" si="105"/>
        <v>10</v>
      </c>
      <c r="CA381" s="11">
        <f t="shared" si="106"/>
        <v>7</v>
      </c>
      <c r="CB381" s="11">
        <f t="shared" si="107"/>
        <v>8</v>
      </c>
      <c r="CC381" s="11">
        <f t="shared" si="108"/>
        <v>6</v>
      </c>
      <c r="CD381" s="11">
        <f t="shared" si="109"/>
        <v>6</v>
      </c>
      <c r="CE381" s="11">
        <f t="shared" si="110"/>
        <v>6</v>
      </c>
      <c r="CF381" s="11">
        <f t="shared" si="111"/>
        <v>6</v>
      </c>
      <c r="CG381" s="11">
        <f t="shared" si="112"/>
        <v>5</v>
      </c>
      <c r="CH381" s="11">
        <f t="shared" si="113"/>
        <v>6</v>
      </c>
      <c r="CI381" s="11">
        <f t="shared" si="114"/>
        <v>6</v>
      </c>
      <c r="CJ381" s="11">
        <f t="shared" si="115"/>
        <v>7</v>
      </c>
      <c r="CK381" s="11">
        <f t="shared" si="116"/>
        <v>8</v>
      </c>
      <c r="CL381" s="11">
        <f t="shared" si="117"/>
        <v>6</v>
      </c>
      <c r="CM381" s="11">
        <f t="shared" si="118"/>
        <v>4</v>
      </c>
      <c r="CN381" s="11">
        <f t="shared" si="119"/>
        <v>2</v>
      </c>
      <c r="CO381" s="11">
        <f t="shared" si="120"/>
        <v>1</v>
      </c>
      <c r="CP381" s="11">
        <f t="shared" si="121"/>
        <v>0</v>
      </c>
      <c r="CS381" s="8">
        <v>54</v>
      </c>
      <c r="CT381" s="8">
        <v>75</v>
      </c>
      <c r="CU381" s="8">
        <v>88</v>
      </c>
      <c r="CV381" s="8">
        <v>98</v>
      </c>
      <c r="CW381" s="8">
        <v>106</v>
      </c>
      <c r="CX381" s="8">
        <v>113</v>
      </c>
      <c r="CY381" s="8">
        <v>119</v>
      </c>
      <c r="CZ381" s="8">
        <v>125</v>
      </c>
      <c r="DA381" s="8">
        <v>131</v>
      </c>
      <c r="DB381" s="8">
        <v>137</v>
      </c>
      <c r="DC381" s="8">
        <v>143</v>
      </c>
      <c r="DD381" s="8">
        <v>150</v>
      </c>
      <c r="DE381" s="8">
        <v>156</v>
      </c>
      <c r="DF381" s="8">
        <v>161</v>
      </c>
      <c r="DG381" s="8">
        <v>165</v>
      </c>
      <c r="DH381" s="8">
        <v>167</v>
      </c>
      <c r="DI381" s="8">
        <v>168</v>
      </c>
      <c r="DJ381" s="8">
        <v>168</v>
      </c>
      <c r="DK381" s="8">
        <v>168</v>
      </c>
      <c r="DL381" s="8">
        <v>168</v>
      </c>
      <c r="DM381" s="8">
        <v>114</v>
      </c>
      <c r="DN381" s="6">
        <f>Tabela2[[#This Row],[1rok]]-Tabela2[[#This Row],[dlugosc_ur]]</f>
        <v>21</v>
      </c>
      <c r="DO381" s="14">
        <f>Tabela2[[#This Row],[2lata]]-Tabela2[[#This Row],[1rok]]</f>
        <v>13</v>
      </c>
      <c r="DP381" s="14">
        <f>Tabela2[[#This Row],[3lata]]-Tabela2[[#This Row],[2lata]]</f>
        <v>10</v>
      </c>
      <c r="DQ381" s="14">
        <f>Tabela2[[#This Row],[4lata]]-Tabela2[[#This Row],[3lata]]</f>
        <v>8</v>
      </c>
      <c r="DR381" s="14">
        <f>Tabela2[[#This Row],[5lat]]-Tabela2[[#This Row],[4lata]]</f>
        <v>7</v>
      </c>
      <c r="DS381" s="14">
        <f>Tabela2[[#This Row],[6lat]]-Tabela2[[#This Row],[5lat]]</f>
        <v>6</v>
      </c>
      <c r="DT381" s="14">
        <f>Tabela2[[#This Row],[7lat]]-Tabela2[[#This Row],[6lat]]</f>
        <v>6</v>
      </c>
      <c r="DU381" s="14">
        <f>Tabela2[[#This Row],[8lat]]-Tabela2[[#This Row],[7lat]]</f>
        <v>6</v>
      </c>
      <c r="DV381" s="14">
        <f>Tabela2[[#This Row],[9lat]]-Tabela2[[#This Row],[8lat]]</f>
        <v>6</v>
      </c>
      <c r="DW381" s="14">
        <f>Tabela2[[#This Row],[10lat]]-Tabela2[[#This Row],[9lat]]</f>
        <v>6</v>
      </c>
      <c r="DX381" s="14">
        <f>Tabela2[[#This Row],[11lat]]-Tabela2[[#This Row],[10lat]]</f>
        <v>7</v>
      </c>
      <c r="DY381" s="14">
        <f>Tabela2[[#This Row],[12lat]]-Tabela2[[#This Row],[11lat]]</f>
        <v>6</v>
      </c>
      <c r="DZ381" s="14">
        <f>Tabela2[[#This Row],[13lat]]-Tabela2[[#This Row],[12lat]]</f>
        <v>5</v>
      </c>
      <c r="EA381" s="14">
        <f>Tabela2[[#This Row],[14lat]]-Tabela2[[#This Row],[13lat]]</f>
        <v>4</v>
      </c>
      <c r="EB381" s="14">
        <f>Tabela2[[#This Row],[15lat]]-Tabela2[[#This Row],[14lat]]</f>
        <v>2</v>
      </c>
      <c r="EC381" s="14">
        <f>Tabela2[[#This Row],[16lat]]-Tabela2[[#This Row],[15lat]]</f>
        <v>1</v>
      </c>
      <c r="ED381" s="14">
        <f>Tabela2[[#This Row],[17 lat]]-Tabela2[[#This Row],[16lat]]</f>
        <v>0</v>
      </c>
      <c r="EE381" s="14">
        <f>Tabela2[[#This Row],[18lat]]-Tabela2[[#This Row],[17 lat]]</f>
        <v>0</v>
      </c>
      <c r="EF381" s="14">
        <f>Tabela2[[#This Row],[19lat]]-Tabela2[[#This Row],[18lat]]</f>
        <v>0</v>
      </c>
    </row>
    <row r="382" spans="1:136" x14ac:dyDescent="0.25">
      <c r="A382">
        <v>1893</v>
      </c>
      <c r="B382" s="1" t="s">
        <v>22</v>
      </c>
      <c r="C382">
        <v>47</v>
      </c>
      <c r="D382">
        <v>66</v>
      </c>
      <c r="E382">
        <v>84</v>
      </c>
      <c r="F382">
        <v>93</v>
      </c>
      <c r="G382">
        <v>100</v>
      </c>
      <c r="H382">
        <v>106</v>
      </c>
      <c r="I382">
        <v>112</v>
      </c>
      <c r="J382">
        <v>117</v>
      </c>
      <c r="K382">
        <v>123</v>
      </c>
      <c r="L382">
        <v>128</v>
      </c>
      <c r="M382">
        <v>134</v>
      </c>
      <c r="N382">
        <v>141</v>
      </c>
      <c r="O382">
        <v>147</v>
      </c>
      <c r="P382">
        <v>152</v>
      </c>
      <c r="Q382">
        <v>155</v>
      </c>
      <c r="R382">
        <v>157</v>
      </c>
      <c r="S382">
        <v>158</v>
      </c>
      <c r="T382">
        <v>159</v>
      </c>
      <c r="U382">
        <v>159</v>
      </c>
      <c r="V382">
        <v>159</v>
      </c>
      <c r="W382">
        <f>wzrost[[#This Row],[19lat]]-wzrost[[#This Row],[dlugosc_ur]]</f>
        <v>112</v>
      </c>
      <c r="X382">
        <f>wzrost[[#This Row],[19lat]]-wzrost[[#This Row],[15lat]]</f>
        <v>2</v>
      </c>
      <c r="Y382">
        <f>IF(wzrost[[#This Row],[1rok]]&lt;=5,IF(wzrost[[#This Row],[plec]]="ch",1,0),0)</f>
        <v>0</v>
      </c>
      <c r="Z382" s="1"/>
      <c r="AA382" s="1"/>
      <c r="AB382" s="1" t="e">
        <f>_xlfn.PERCENTILE.INC(wzrost[1rok],5)</f>
        <v>#NUM!</v>
      </c>
      <c r="BC382" s="6">
        <v>56</v>
      </c>
      <c r="BD382" s="6">
        <v>77</v>
      </c>
      <c r="BE382" s="6">
        <v>89</v>
      </c>
      <c r="BF382" s="6">
        <v>98</v>
      </c>
      <c r="BG382" s="6">
        <v>106</v>
      </c>
      <c r="BH382" s="6">
        <v>113</v>
      </c>
      <c r="BI382" s="6">
        <v>119</v>
      </c>
      <c r="BJ382" s="6">
        <v>125</v>
      </c>
      <c r="BK382" s="6">
        <v>130</v>
      </c>
      <c r="BL382" s="6">
        <v>136</v>
      </c>
      <c r="BM382" s="6">
        <v>141</v>
      </c>
      <c r="BN382" s="6">
        <v>147</v>
      </c>
      <c r="BO382" s="6">
        <v>153</v>
      </c>
      <c r="BP382" s="6">
        <v>160</v>
      </c>
      <c r="BQ382" s="6">
        <v>167</v>
      </c>
      <c r="BR382" s="6">
        <v>173</v>
      </c>
      <c r="BS382" s="6">
        <v>177</v>
      </c>
      <c r="BT382" s="6">
        <v>180</v>
      </c>
      <c r="BU382" s="6">
        <v>181</v>
      </c>
      <c r="BV382" s="6">
        <v>181</v>
      </c>
      <c r="BW382" s="7">
        <v>125</v>
      </c>
      <c r="BX382" s="11">
        <f t="shared" si="103"/>
        <v>21</v>
      </c>
      <c r="BY382" s="11">
        <f t="shared" si="104"/>
        <v>12</v>
      </c>
      <c r="BZ382" s="11">
        <f t="shared" si="105"/>
        <v>9</v>
      </c>
      <c r="CA382" s="11">
        <f t="shared" si="106"/>
        <v>8</v>
      </c>
      <c r="CB382" s="11">
        <f t="shared" si="107"/>
        <v>7</v>
      </c>
      <c r="CC382" s="11">
        <f t="shared" si="108"/>
        <v>6</v>
      </c>
      <c r="CD382" s="11">
        <f t="shared" si="109"/>
        <v>6</v>
      </c>
      <c r="CE382" s="11">
        <f t="shared" si="110"/>
        <v>5</v>
      </c>
      <c r="CF382" s="11">
        <f t="shared" si="111"/>
        <v>6</v>
      </c>
      <c r="CG382" s="11">
        <f t="shared" si="112"/>
        <v>5</v>
      </c>
      <c r="CH382" s="11">
        <f t="shared" si="113"/>
        <v>6</v>
      </c>
      <c r="CI382" s="11">
        <f t="shared" si="114"/>
        <v>6</v>
      </c>
      <c r="CJ382" s="11">
        <f t="shared" si="115"/>
        <v>7</v>
      </c>
      <c r="CK382" s="11">
        <f t="shared" si="116"/>
        <v>7</v>
      </c>
      <c r="CL382" s="11">
        <f t="shared" si="117"/>
        <v>6</v>
      </c>
      <c r="CM382" s="11">
        <f t="shared" si="118"/>
        <v>4</v>
      </c>
      <c r="CN382" s="11">
        <f t="shared" si="119"/>
        <v>3</v>
      </c>
      <c r="CO382" s="11">
        <f t="shared" si="120"/>
        <v>1</v>
      </c>
      <c r="CP382" s="11">
        <f t="shared" si="121"/>
        <v>0</v>
      </c>
      <c r="CS382" s="6">
        <v>52</v>
      </c>
      <c r="CT382" s="6">
        <v>70</v>
      </c>
      <c r="CU382" s="6">
        <v>87</v>
      </c>
      <c r="CV382" s="6">
        <v>96</v>
      </c>
      <c r="CW382" s="6">
        <v>104</v>
      </c>
      <c r="CX382" s="6">
        <v>111</v>
      </c>
      <c r="CY382" s="6">
        <v>117</v>
      </c>
      <c r="CZ382" s="6">
        <v>122</v>
      </c>
      <c r="DA382" s="6">
        <v>128</v>
      </c>
      <c r="DB382" s="6">
        <v>134</v>
      </c>
      <c r="DC382" s="6">
        <v>141</v>
      </c>
      <c r="DD382" s="6">
        <v>147</v>
      </c>
      <c r="DE382" s="6">
        <v>153</v>
      </c>
      <c r="DF382" s="6">
        <v>159</v>
      </c>
      <c r="DG382" s="6">
        <v>162</v>
      </c>
      <c r="DH382" s="6">
        <v>164</v>
      </c>
      <c r="DI382" s="6">
        <v>165</v>
      </c>
      <c r="DJ382" s="6">
        <v>165</v>
      </c>
      <c r="DK382" s="6">
        <v>165</v>
      </c>
      <c r="DL382" s="6">
        <v>166</v>
      </c>
      <c r="DM382" s="6">
        <v>114</v>
      </c>
      <c r="DN382" s="6">
        <f>Tabela2[[#This Row],[1rok]]-Tabela2[[#This Row],[dlugosc_ur]]</f>
        <v>18</v>
      </c>
      <c r="DO382" s="14">
        <f>Tabela2[[#This Row],[2lata]]-Tabela2[[#This Row],[1rok]]</f>
        <v>17</v>
      </c>
      <c r="DP382" s="14">
        <f>Tabela2[[#This Row],[3lata]]-Tabela2[[#This Row],[2lata]]</f>
        <v>9</v>
      </c>
      <c r="DQ382" s="14">
        <f>Tabela2[[#This Row],[4lata]]-Tabela2[[#This Row],[3lata]]</f>
        <v>8</v>
      </c>
      <c r="DR382" s="14">
        <f>Tabela2[[#This Row],[5lat]]-Tabela2[[#This Row],[4lata]]</f>
        <v>7</v>
      </c>
      <c r="DS382" s="14">
        <f>Tabela2[[#This Row],[6lat]]-Tabela2[[#This Row],[5lat]]</f>
        <v>6</v>
      </c>
      <c r="DT382" s="14">
        <f>Tabela2[[#This Row],[7lat]]-Tabela2[[#This Row],[6lat]]</f>
        <v>5</v>
      </c>
      <c r="DU382" s="14">
        <f>Tabela2[[#This Row],[8lat]]-Tabela2[[#This Row],[7lat]]</f>
        <v>6</v>
      </c>
      <c r="DV382" s="14">
        <f>Tabela2[[#This Row],[9lat]]-Tabela2[[#This Row],[8lat]]</f>
        <v>6</v>
      </c>
      <c r="DW382" s="14">
        <f>Tabela2[[#This Row],[10lat]]-Tabela2[[#This Row],[9lat]]</f>
        <v>7</v>
      </c>
      <c r="DX382" s="14">
        <f>Tabela2[[#This Row],[11lat]]-Tabela2[[#This Row],[10lat]]</f>
        <v>6</v>
      </c>
      <c r="DY382" s="14">
        <f>Tabela2[[#This Row],[12lat]]-Tabela2[[#This Row],[11lat]]</f>
        <v>6</v>
      </c>
      <c r="DZ382" s="14">
        <f>Tabela2[[#This Row],[13lat]]-Tabela2[[#This Row],[12lat]]</f>
        <v>6</v>
      </c>
      <c r="EA382" s="14">
        <f>Tabela2[[#This Row],[14lat]]-Tabela2[[#This Row],[13lat]]</f>
        <v>3</v>
      </c>
      <c r="EB382" s="14">
        <f>Tabela2[[#This Row],[15lat]]-Tabela2[[#This Row],[14lat]]</f>
        <v>2</v>
      </c>
      <c r="EC382" s="14">
        <f>Tabela2[[#This Row],[16lat]]-Tabela2[[#This Row],[15lat]]</f>
        <v>1</v>
      </c>
      <c r="ED382" s="14">
        <f>Tabela2[[#This Row],[17 lat]]-Tabela2[[#This Row],[16lat]]</f>
        <v>0</v>
      </c>
      <c r="EE382" s="14">
        <f>Tabela2[[#This Row],[18lat]]-Tabela2[[#This Row],[17 lat]]</f>
        <v>0</v>
      </c>
      <c r="EF382" s="14">
        <f>Tabela2[[#This Row],[19lat]]-Tabela2[[#This Row],[18lat]]</f>
        <v>1</v>
      </c>
    </row>
    <row r="383" spans="1:136" x14ac:dyDescent="0.25">
      <c r="A383">
        <v>1916</v>
      </c>
      <c r="B383" s="1" t="s">
        <v>22</v>
      </c>
      <c r="C383">
        <v>57</v>
      </c>
      <c r="D383">
        <v>74</v>
      </c>
      <c r="E383">
        <v>89</v>
      </c>
      <c r="F383">
        <v>98</v>
      </c>
      <c r="G383">
        <v>106</v>
      </c>
      <c r="H383">
        <v>113</v>
      </c>
      <c r="I383">
        <v>119</v>
      </c>
      <c r="J383">
        <v>125</v>
      </c>
      <c r="K383">
        <v>131</v>
      </c>
      <c r="L383">
        <v>137</v>
      </c>
      <c r="M383">
        <v>144</v>
      </c>
      <c r="N383">
        <v>150</v>
      </c>
      <c r="O383">
        <v>157</v>
      </c>
      <c r="P383">
        <v>162</v>
      </c>
      <c r="Q383">
        <v>165</v>
      </c>
      <c r="R383">
        <v>167</v>
      </c>
      <c r="S383">
        <v>168</v>
      </c>
      <c r="T383">
        <v>169</v>
      </c>
      <c r="U383">
        <v>169</v>
      </c>
      <c r="V383">
        <v>169</v>
      </c>
      <c r="W383">
        <f>wzrost[[#This Row],[19lat]]-wzrost[[#This Row],[dlugosc_ur]]</f>
        <v>112</v>
      </c>
      <c r="X383">
        <f>wzrost[[#This Row],[19lat]]-wzrost[[#This Row],[15lat]]</f>
        <v>2</v>
      </c>
      <c r="Y383">
        <f>IF(wzrost[[#This Row],[1rok]]&lt;=5,IF(wzrost[[#This Row],[plec]]="ch",1,0),0)</f>
        <v>0</v>
      </c>
      <c r="Z383" s="1"/>
      <c r="AA383" s="1"/>
      <c r="AB383" s="1" t="e">
        <f>_xlfn.PERCENTILE.INC(wzrost[1rok],5)</f>
        <v>#NUM!</v>
      </c>
      <c r="BC383" s="8">
        <v>51</v>
      </c>
      <c r="BD383" s="8">
        <v>73</v>
      </c>
      <c r="BE383" s="8">
        <v>86</v>
      </c>
      <c r="BF383" s="8">
        <v>95</v>
      </c>
      <c r="BG383" s="8">
        <v>103</v>
      </c>
      <c r="BH383" s="8">
        <v>109</v>
      </c>
      <c r="BI383" s="8">
        <v>115</v>
      </c>
      <c r="BJ383" s="8">
        <v>121</v>
      </c>
      <c r="BK383" s="8">
        <v>127</v>
      </c>
      <c r="BL383" s="8">
        <v>132</v>
      </c>
      <c r="BM383" s="8">
        <v>137</v>
      </c>
      <c r="BN383" s="8">
        <v>142</v>
      </c>
      <c r="BO383" s="8">
        <v>148</v>
      </c>
      <c r="BP383" s="8">
        <v>155</v>
      </c>
      <c r="BQ383" s="8">
        <v>163</v>
      </c>
      <c r="BR383" s="8">
        <v>168</v>
      </c>
      <c r="BS383" s="8">
        <v>172</v>
      </c>
      <c r="BT383" s="8">
        <v>175</v>
      </c>
      <c r="BU383" s="8">
        <v>175</v>
      </c>
      <c r="BV383" s="8">
        <v>176</v>
      </c>
      <c r="BW383" s="9">
        <v>125</v>
      </c>
      <c r="BX383" s="11">
        <f t="shared" si="103"/>
        <v>22</v>
      </c>
      <c r="BY383" s="11">
        <f t="shared" si="104"/>
        <v>13</v>
      </c>
      <c r="BZ383" s="11">
        <f t="shared" si="105"/>
        <v>9</v>
      </c>
      <c r="CA383" s="11">
        <f t="shared" si="106"/>
        <v>8</v>
      </c>
      <c r="CB383" s="11">
        <f t="shared" si="107"/>
        <v>6</v>
      </c>
      <c r="CC383" s="11">
        <f t="shared" si="108"/>
        <v>6</v>
      </c>
      <c r="CD383" s="11">
        <f t="shared" si="109"/>
        <v>6</v>
      </c>
      <c r="CE383" s="11">
        <f t="shared" si="110"/>
        <v>6</v>
      </c>
      <c r="CF383" s="11">
        <f t="shared" si="111"/>
        <v>5</v>
      </c>
      <c r="CG383" s="11">
        <f t="shared" si="112"/>
        <v>5</v>
      </c>
      <c r="CH383" s="11">
        <f t="shared" si="113"/>
        <v>5</v>
      </c>
      <c r="CI383" s="11">
        <f t="shared" si="114"/>
        <v>6</v>
      </c>
      <c r="CJ383" s="11">
        <f t="shared" si="115"/>
        <v>7</v>
      </c>
      <c r="CK383" s="11">
        <f t="shared" si="116"/>
        <v>8</v>
      </c>
      <c r="CL383" s="11">
        <f t="shared" si="117"/>
        <v>5</v>
      </c>
      <c r="CM383" s="11">
        <f t="shared" si="118"/>
        <v>4</v>
      </c>
      <c r="CN383" s="11">
        <f t="shared" si="119"/>
        <v>3</v>
      </c>
      <c r="CO383" s="11">
        <f t="shared" si="120"/>
        <v>0</v>
      </c>
      <c r="CP383" s="11">
        <f t="shared" si="121"/>
        <v>1</v>
      </c>
      <c r="CS383" s="8">
        <v>54</v>
      </c>
      <c r="CT383" s="8">
        <v>72</v>
      </c>
      <c r="CU383" s="8">
        <v>88</v>
      </c>
      <c r="CV383" s="8">
        <v>97</v>
      </c>
      <c r="CW383" s="8">
        <v>105</v>
      </c>
      <c r="CX383" s="8">
        <v>112</v>
      </c>
      <c r="CY383" s="8">
        <v>118</v>
      </c>
      <c r="CZ383" s="8">
        <v>124</v>
      </c>
      <c r="DA383" s="8">
        <v>130</v>
      </c>
      <c r="DB383" s="8">
        <v>136</v>
      </c>
      <c r="DC383" s="8">
        <v>142</v>
      </c>
      <c r="DD383" s="8">
        <v>149</v>
      </c>
      <c r="DE383" s="8">
        <v>155</v>
      </c>
      <c r="DF383" s="8">
        <v>161</v>
      </c>
      <c r="DG383" s="8">
        <v>164</v>
      </c>
      <c r="DH383" s="8">
        <v>166</v>
      </c>
      <c r="DI383" s="8">
        <v>167</v>
      </c>
      <c r="DJ383" s="8">
        <v>167</v>
      </c>
      <c r="DK383" s="8">
        <v>167</v>
      </c>
      <c r="DL383" s="8">
        <v>168</v>
      </c>
      <c r="DM383" s="8">
        <v>114</v>
      </c>
      <c r="DN383" s="6">
        <f>Tabela2[[#This Row],[1rok]]-Tabela2[[#This Row],[dlugosc_ur]]</f>
        <v>18</v>
      </c>
      <c r="DO383" s="14">
        <f>Tabela2[[#This Row],[2lata]]-Tabela2[[#This Row],[1rok]]</f>
        <v>16</v>
      </c>
      <c r="DP383" s="14">
        <f>Tabela2[[#This Row],[3lata]]-Tabela2[[#This Row],[2lata]]</f>
        <v>9</v>
      </c>
      <c r="DQ383" s="14">
        <f>Tabela2[[#This Row],[4lata]]-Tabela2[[#This Row],[3lata]]</f>
        <v>8</v>
      </c>
      <c r="DR383" s="14">
        <f>Tabela2[[#This Row],[5lat]]-Tabela2[[#This Row],[4lata]]</f>
        <v>7</v>
      </c>
      <c r="DS383" s="14">
        <f>Tabela2[[#This Row],[6lat]]-Tabela2[[#This Row],[5lat]]</f>
        <v>6</v>
      </c>
      <c r="DT383" s="14">
        <f>Tabela2[[#This Row],[7lat]]-Tabela2[[#This Row],[6lat]]</f>
        <v>6</v>
      </c>
      <c r="DU383" s="14">
        <f>Tabela2[[#This Row],[8lat]]-Tabela2[[#This Row],[7lat]]</f>
        <v>6</v>
      </c>
      <c r="DV383" s="14">
        <f>Tabela2[[#This Row],[9lat]]-Tabela2[[#This Row],[8lat]]</f>
        <v>6</v>
      </c>
      <c r="DW383" s="14">
        <f>Tabela2[[#This Row],[10lat]]-Tabela2[[#This Row],[9lat]]</f>
        <v>6</v>
      </c>
      <c r="DX383" s="14">
        <f>Tabela2[[#This Row],[11lat]]-Tabela2[[#This Row],[10lat]]</f>
        <v>7</v>
      </c>
      <c r="DY383" s="14">
        <f>Tabela2[[#This Row],[12lat]]-Tabela2[[#This Row],[11lat]]</f>
        <v>6</v>
      </c>
      <c r="DZ383" s="14">
        <f>Tabela2[[#This Row],[13lat]]-Tabela2[[#This Row],[12lat]]</f>
        <v>6</v>
      </c>
      <c r="EA383" s="14">
        <f>Tabela2[[#This Row],[14lat]]-Tabela2[[#This Row],[13lat]]</f>
        <v>3</v>
      </c>
      <c r="EB383" s="14">
        <f>Tabela2[[#This Row],[15lat]]-Tabela2[[#This Row],[14lat]]</f>
        <v>2</v>
      </c>
      <c r="EC383" s="14">
        <f>Tabela2[[#This Row],[16lat]]-Tabela2[[#This Row],[15lat]]</f>
        <v>1</v>
      </c>
      <c r="ED383" s="14">
        <f>Tabela2[[#This Row],[17 lat]]-Tabela2[[#This Row],[16lat]]</f>
        <v>0</v>
      </c>
      <c r="EE383" s="14">
        <f>Tabela2[[#This Row],[18lat]]-Tabela2[[#This Row],[17 lat]]</f>
        <v>0</v>
      </c>
      <c r="EF383" s="14">
        <f>Tabela2[[#This Row],[19lat]]-Tabela2[[#This Row],[18lat]]</f>
        <v>1</v>
      </c>
    </row>
    <row r="384" spans="1:136" x14ac:dyDescent="0.25">
      <c r="A384">
        <v>1918</v>
      </c>
      <c r="B384" s="1" t="s">
        <v>22</v>
      </c>
      <c r="C384">
        <v>53</v>
      </c>
      <c r="D384">
        <v>71</v>
      </c>
      <c r="E384">
        <v>86</v>
      </c>
      <c r="F384">
        <v>96</v>
      </c>
      <c r="G384">
        <v>103</v>
      </c>
      <c r="H384">
        <v>110</v>
      </c>
      <c r="I384">
        <v>116</v>
      </c>
      <c r="J384">
        <v>122</v>
      </c>
      <c r="K384">
        <v>128</v>
      </c>
      <c r="L384">
        <v>134</v>
      </c>
      <c r="M384">
        <v>140</v>
      </c>
      <c r="N384">
        <v>146</v>
      </c>
      <c r="O384">
        <v>153</v>
      </c>
      <c r="P384">
        <v>158</v>
      </c>
      <c r="Q384">
        <v>161</v>
      </c>
      <c r="R384">
        <v>163</v>
      </c>
      <c r="S384">
        <v>164</v>
      </c>
      <c r="T384">
        <v>165</v>
      </c>
      <c r="U384">
        <v>165</v>
      </c>
      <c r="V384">
        <v>165</v>
      </c>
      <c r="W384">
        <f>wzrost[[#This Row],[19lat]]-wzrost[[#This Row],[dlugosc_ur]]</f>
        <v>112</v>
      </c>
      <c r="X384">
        <f>wzrost[[#This Row],[19lat]]-wzrost[[#This Row],[15lat]]</f>
        <v>2</v>
      </c>
      <c r="Y384">
        <f>IF(wzrost[[#This Row],[1rok]]&lt;=5,IF(wzrost[[#This Row],[plec]]="ch",1,0),0)</f>
        <v>0</v>
      </c>
      <c r="Z384" s="1"/>
      <c r="AA384" s="1"/>
      <c r="AB384" s="1" t="e">
        <f>_xlfn.PERCENTILE.INC(wzrost[1rok],5)</f>
        <v>#NUM!</v>
      </c>
      <c r="BC384" s="6">
        <v>57</v>
      </c>
      <c r="BD384" s="6">
        <v>78</v>
      </c>
      <c r="BE384" s="6">
        <v>90</v>
      </c>
      <c r="BF384" s="6">
        <v>99</v>
      </c>
      <c r="BG384" s="6">
        <v>107</v>
      </c>
      <c r="BH384" s="6">
        <v>113</v>
      </c>
      <c r="BI384" s="6">
        <v>120</v>
      </c>
      <c r="BJ384" s="6">
        <v>126</v>
      </c>
      <c r="BK384" s="6">
        <v>131</v>
      </c>
      <c r="BL384" s="6">
        <v>137</v>
      </c>
      <c r="BM384" s="6">
        <v>142</v>
      </c>
      <c r="BN384" s="6">
        <v>148</v>
      </c>
      <c r="BO384" s="6">
        <v>154</v>
      </c>
      <c r="BP384" s="6">
        <v>161</v>
      </c>
      <c r="BQ384" s="6">
        <v>169</v>
      </c>
      <c r="BR384" s="6">
        <v>175</v>
      </c>
      <c r="BS384" s="6">
        <v>179</v>
      </c>
      <c r="BT384" s="6">
        <v>181</v>
      </c>
      <c r="BU384" s="6">
        <v>182</v>
      </c>
      <c r="BV384" s="6">
        <v>182</v>
      </c>
      <c r="BW384" s="7">
        <v>125</v>
      </c>
      <c r="BX384" s="11">
        <f t="shared" si="103"/>
        <v>21</v>
      </c>
      <c r="BY384" s="11">
        <f t="shared" si="104"/>
        <v>12</v>
      </c>
      <c r="BZ384" s="11">
        <f t="shared" si="105"/>
        <v>9</v>
      </c>
      <c r="CA384" s="11">
        <f t="shared" si="106"/>
        <v>8</v>
      </c>
      <c r="CB384" s="11">
        <f t="shared" si="107"/>
        <v>6</v>
      </c>
      <c r="CC384" s="11">
        <f t="shared" si="108"/>
        <v>7</v>
      </c>
      <c r="CD384" s="11">
        <f t="shared" si="109"/>
        <v>6</v>
      </c>
      <c r="CE384" s="11">
        <f t="shared" si="110"/>
        <v>5</v>
      </c>
      <c r="CF384" s="11">
        <f t="shared" si="111"/>
        <v>6</v>
      </c>
      <c r="CG384" s="11">
        <f t="shared" si="112"/>
        <v>5</v>
      </c>
      <c r="CH384" s="11">
        <f t="shared" si="113"/>
        <v>6</v>
      </c>
      <c r="CI384" s="11">
        <f t="shared" si="114"/>
        <v>6</v>
      </c>
      <c r="CJ384" s="11">
        <f t="shared" si="115"/>
        <v>7</v>
      </c>
      <c r="CK384" s="11">
        <f t="shared" si="116"/>
        <v>8</v>
      </c>
      <c r="CL384" s="11">
        <f t="shared" si="117"/>
        <v>6</v>
      </c>
      <c r="CM384" s="11">
        <f t="shared" si="118"/>
        <v>4</v>
      </c>
      <c r="CN384" s="11">
        <f t="shared" si="119"/>
        <v>2</v>
      </c>
      <c r="CO384" s="11">
        <f t="shared" si="120"/>
        <v>1</v>
      </c>
      <c r="CP384" s="11">
        <f t="shared" si="121"/>
        <v>0</v>
      </c>
      <c r="CS384" s="6">
        <v>52</v>
      </c>
      <c r="CT384" s="6">
        <v>70</v>
      </c>
      <c r="CU384" s="6">
        <v>87</v>
      </c>
      <c r="CV384" s="6">
        <v>97</v>
      </c>
      <c r="CW384" s="6">
        <v>104</v>
      </c>
      <c r="CX384" s="6">
        <v>111</v>
      </c>
      <c r="CY384" s="6">
        <v>117</v>
      </c>
      <c r="CZ384" s="6">
        <v>123</v>
      </c>
      <c r="DA384" s="6">
        <v>129</v>
      </c>
      <c r="DB384" s="6">
        <v>135</v>
      </c>
      <c r="DC384" s="6">
        <v>141</v>
      </c>
      <c r="DD384" s="6">
        <v>147</v>
      </c>
      <c r="DE384" s="6">
        <v>154</v>
      </c>
      <c r="DF384" s="6">
        <v>159</v>
      </c>
      <c r="DG384" s="6">
        <v>162</v>
      </c>
      <c r="DH384" s="6">
        <v>164</v>
      </c>
      <c r="DI384" s="6">
        <v>165</v>
      </c>
      <c r="DJ384" s="6">
        <v>166</v>
      </c>
      <c r="DK384" s="6">
        <v>166</v>
      </c>
      <c r="DL384" s="6">
        <v>166</v>
      </c>
      <c r="DM384" s="6">
        <v>114</v>
      </c>
      <c r="DN384" s="6">
        <f>Tabela2[[#This Row],[1rok]]-Tabela2[[#This Row],[dlugosc_ur]]</f>
        <v>18</v>
      </c>
      <c r="DO384" s="14">
        <f>Tabela2[[#This Row],[2lata]]-Tabela2[[#This Row],[1rok]]</f>
        <v>17</v>
      </c>
      <c r="DP384" s="14">
        <f>Tabela2[[#This Row],[3lata]]-Tabela2[[#This Row],[2lata]]</f>
        <v>10</v>
      </c>
      <c r="DQ384" s="14">
        <f>Tabela2[[#This Row],[4lata]]-Tabela2[[#This Row],[3lata]]</f>
        <v>7</v>
      </c>
      <c r="DR384" s="14">
        <f>Tabela2[[#This Row],[5lat]]-Tabela2[[#This Row],[4lata]]</f>
        <v>7</v>
      </c>
      <c r="DS384" s="14">
        <f>Tabela2[[#This Row],[6lat]]-Tabela2[[#This Row],[5lat]]</f>
        <v>6</v>
      </c>
      <c r="DT384" s="14">
        <f>Tabela2[[#This Row],[7lat]]-Tabela2[[#This Row],[6lat]]</f>
        <v>6</v>
      </c>
      <c r="DU384" s="14">
        <f>Tabela2[[#This Row],[8lat]]-Tabela2[[#This Row],[7lat]]</f>
        <v>6</v>
      </c>
      <c r="DV384" s="14">
        <f>Tabela2[[#This Row],[9lat]]-Tabela2[[#This Row],[8lat]]</f>
        <v>6</v>
      </c>
      <c r="DW384" s="14">
        <f>Tabela2[[#This Row],[10lat]]-Tabela2[[#This Row],[9lat]]</f>
        <v>6</v>
      </c>
      <c r="DX384" s="14">
        <f>Tabela2[[#This Row],[11lat]]-Tabela2[[#This Row],[10lat]]</f>
        <v>6</v>
      </c>
      <c r="DY384" s="14">
        <f>Tabela2[[#This Row],[12lat]]-Tabela2[[#This Row],[11lat]]</f>
        <v>7</v>
      </c>
      <c r="DZ384" s="14">
        <f>Tabela2[[#This Row],[13lat]]-Tabela2[[#This Row],[12lat]]</f>
        <v>5</v>
      </c>
      <c r="EA384" s="14">
        <f>Tabela2[[#This Row],[14lat]]-Tabela2[[#This Row],[13lat]]</f>
        <v>3</v>
      </c>
      <c r="EB384" s="14">
        <f>Tabela2[[#This Row],[15lat]]-Tabela2[[#This Row],[14lat]]</f>
        <v>2</v>
      </c>
      <c r="EC384" s="14">
        <f>Tabela2[[#This Row],[16lat]]-Tabela2[[#This Row],[15lat]]</f>
        <v>1</v>
      </c>
      <c r="ED384" s="14">
        <f>Tabela2[[#This Row],[17 lat]]-Tabela2[[#This Row],[16lat]]</f>
        <v>1</v>
      </c>
      <c r="EE384" s="14">
        <f>Tabela2[[#This Row],[18lat]]-Tabela2[[#This Row],[17 lat]]</f>
        <v>0</v>
      </c>
      <c r="EF384" s="14">
        <f>Tabela2[[#This Row],[19lat]]-Tabela2[[#This Row],[18lat]]</f>
        <v>0</v>
      </c>
    </row>
    <row r="385" spans="1:136" x14ac:dyDescent="0.25">
      <c r="A385">
        <v>1935</v>
      </c>
      <c r="B385" s="1" t="s">
        <v>22</v>
      </c>
      <c r="C385">
        <v>49</v>
      </c>
      <c r="D385">
        <v>67</v>
      </c>
      <c r="E385">
        <v>85</v>
      </c>
      <c r="F385">
        <v>94</v>
      </c>
      <c r="G385">
        <v>101</v>
      </c>
      <c r="H385">
        <v>107</v>
      </c>
      <c r="I385">
        <v>113</v>
      </c>
      <c r="J385">
        <v>118</v>
      </c>
      <c r="K385">
        <v>124</v>
      </c>
      <c r="L385">
        <v>130</v>
      </c>
      <c r="M385">
        <v>136</v>
      </c>
      <c r="N385">
        <v>142</v>
      </c>
      <c r="O385">
        <v>148</v>
      </c>
      <c r="P385">
        <v>154</v>
      </c>
      <c r="Q385">
        <v>157</v>
      </c>
      <c r="R385">
        <v>159</v>
      </c>
      <c r="S385">
        <v>160</v>
      </c>
      <c r="T385">
        <v>161</v>
      </c>
      <c r="U385">
        <v>161</v>
      </c>
      <c r="V385">
        <v>161</v>
      </c>
      <c r="W385">
        <f>wzrost[[#This Row],[19lat]]-wzrost[[#This Row],[dlugosc_ur]]</f>
        <v>112</v>
      </c>
      <c r="X385">
        <f>wzrost[[#This Row],[19lat]]-wzrost[[#This Row],[15lat]]</f>
        <v>2</v>
      </c>
      <c r="Y385">
        <f>IF(wzrost[[#This Row],[1rok]]&lt;=5,IF(wzrost[[#This Row],[plec]]="ch",1,0),0)</f>
        <v>0</v>
      </c>
      <c r="Z385" s="1"/>
      <c r="AA385" s="1"/>
      <c r="AB385" s="1" t="e">
        <f>_xlfn.PERCENTILE.INC(wzrost[1rok],5)</f>
        <v>#NUM!</v>
      </c>
      <c r="BC385" s="8">
        <v>54</v>
      </c>
      <c r="BD385" s="8">
        <v>75</v>
      </c>
      <c r="BE385" s="8">
        <v>88</v>
      </c>
      <c r="BF385" s="8">
        <v>97</v>
      </c>
      <c r="BG385" s="8">
        <v>104</v>
      </c>
      <c r="BH385" s="8">
        <v>111</v>
      </c>
      <c r="BI385" s="8">
        <v>117</v>
      </c>
      <c r="BJ385" s="8">
        <v>123</v>
      </c>
      <c r="BK385" s="8">
        <v>129</v>
      </c>
      <c r="BL385" s="8">
        <v>134</v>
      </c>
      <c r="BM385" s="8">
        <v>140</v>
      </c>
      <c r="BN385" s="8">
        <v>145</v>
      </c>
      <c r="BO385" s="8">
        <v>151</v>
      </c>
      <c r="BP385" s="8">
        <v>158</v>
      </c>
      <c r="BQ385" s="8">
        <v>165</v>
      </c>
      <c r="BR385" s="8">
        <v>171</v>
      </c>
      <c r="BS385" s="8">
        <v>175</v>
      </c>
      <c r="BT385" s="8">
        <v>178</v>
      </c>
      <c r="BU385" s="8">
        <v>178</v>
      </c>
      <c r="BV385" s="8">
        <v>179</v>
      </c>
      <c r="BW385" s="9">
        <v>125</v>
      </c>
      <c r="BX385" s="11">
        <f t="shared" si="103"/>
        <v>21</v>
      </c>
      <c r="BY385" s="11">
        <f t="shared" si="104"/>
        <v>13</v>
      </c>
      <c r="BZ385" s="11">
        <f t="shared" si="105"/>
        <v>9</v>
      </c>
      <c r="CA385" s="11">
        <f t="shared" si="106"/>
        <v>7</v>
      </c>
      <c r="CB385" s="11">
        <f t="shared" si="107"/>
        <v>7</v>
      </c>
      <c r="CC385" s="11">
        <f t="shared" si="108"/>
        <v>6</v>
      </c>
      <c r="CD385" s="11">
        <f t="shared" si="109"/>
        <v>6</v>
      </c>
      <c r="CE385" s="11">
        <f t="shared" si="110"/>
        <v>6</v>
      </c>
      <c r="CF385" s="11">
        <f t="shared" si="111"/>
        <v>5</v>
      </c>
      <c r="CG385" s="11">
        <f t="shared" si="112"/>
        <v>6</v>
      </c>
      <c r="CH385" s="11">
        <f t="shared" si="113"/>
        <v>5</v>
      </c>
      <c r="CI385" s="11">
        <f t="shared" si="114"/>
        <v>6</v>
      </c>
      <c r="CJ385" s="11">
        <f t="shared" si="115"/>
        <v>7</v>
      </c>
      <c r="CK385" s="11">
        <f t="shared" si="116"/>
        <v>7</v>
      </c>
      <c r="CL385" s="11">
        <f t="shared" si="117"/>
        <v>6</v>
      </c>
      <c r="CM385" s="11">
        <f t="shared" si="118"/>
        <v>4</v>
      </c>
      <c r="CN385" s="11">
        <f t="shared" si="119"/>
        <v>3</v>
      </c>
      <c r="CO385" s="11">
        <f t="shared" si="120"/>
        <v>0</v>
      </c>
      <c r="CP385" s="11">
        <f t="shared" si="121"/>
        <v>1</v>
      </c>
      <c r="CS385" s="8">
        <v>49</v>
      </c>
      <c r="CT385" s="8">
        <v>67</v>
      </c>
      <c r="CU385" s="8">
        <v>86</v>
      </c>
      <c r="CV385" s="8">
        <v>95</v>
      </c>
      <c r="CW385" s="8">
        <v>103</v>
      </c>
      <c r="CX385" s="8">
        <v>109</v>
      </c>
      <c r="CY385" s="8">
        <v>115</v>
      </c>
      <c r="CZ385" s="8">
        <v>121</v>
      </c>
      <c r="DA385" s="8">
        <v>127</v>
      </c>
      <c r="DB385" s="8">
        <v>132</v>
      </c>
      <c r="DC385" s="8">
        <v>139</v>
      </c>
      <c r="DD385" s="8">
        <v>145</v>
      </c>
      <c r="DE385" s="8">
        <v>151</v>
      </c>
      <c r="DF385" s="8">
        <v>156</v>
      </c>
      <c r="DG385" s="8">
        <v>160</v>
      </c>
      <c r="DH385" s="8">
        <v>162</v>
      </c>
      <c r="DI385" s="8">
        <v>162</v>
      </c>
      <c r="DJ385" s="8">
        <v>163</v>
      </c>
      <c r="DK385" s="8">
        <v>163</v>
      </c>
      <c r="DL385" s="8">
        <v>163</v>
      </c>
      <c r="DM385" s="8">
        <v>114</v>
      </c>
      <c r="DN385" s="6">
        <f>Tabela2[[#This Row],[1rok]]-Tabela2[[#This Row],[dlugosc_ur]]</f>
        <v>18</v>
      </c>
      <c r="DO385" s="14">
        <f>Tabela2[[#This Row],[2lata]]-Tabela2[[#This Row],[1rok]]</f>
        <v>19</v>
      </c>
      <c r="DP385" s="14">
        <f>Tabela2[[#This Row],[3lata]]-Tabela2[[#This Row],[2lata]]</f>
        <v>9</v>
      </c>
      <c r="DQ385" s="14">
        <f>Tabela2[[#This Row],[4lata]]-Tabela2[[#This Row],[3lata]]</f>
        <v>8</v>
      </c>
      <c r="DR385" s="14">
        <f>Tabela2[[#This Row],[5lat]]-Tabela2[[#This Row],[4lata]]</f>
        <v>6</v>
      </c>
      <c r="DS385" s="14">
        <f>Tabela2[[#This Row],[6lat]]-Tabela2[[#This Row],[5lat]]</f>
        <v>6</v>
      </c>
      <c r="DT385" s="14">
        <f>Tabela2[[#This Row],[7lat]]-Tabela2[[#This Row],[6lat]]</f>
        <v>6</v>
      </c>
      <c r="DU385" s="14">
        <f>Tabela2[[#This Row],[8lat]]-Tabela2[[#This Row],[7lat]]</f>
        <v>6</v>
      </c>
      <c r="DV385" s="14">
        <f>Tabela2[[#This Row],[9lat]]-Tabela2[[#This Row],[8lat]]</f>
        <v>5</v>
      </c>
      <c r="DW385" s="14">
        <f>Tabela2[[#This Row],[10lat]]-Tabela2[[#This Row],[9lat]]</f>
        <v>7</v>
      </c>
      <c r="DX385" s="14">
        <f>Tabela2[[#This Row],[11lat]]-Tabela2[[#This Row],[10lat]]</f>
        <v>6</v>
      </c>
      <c r="DY385" s="14">
        <f>Tabela2[[#This Row],[12lat]]-Tabela2[[#This Row],[11lat]]</f>
        <v>6</v>
      </c>
      <c r="DZ385" s="14">
        <f>Tabela2[[#This Row],[13lat]]-Tabela2[[#This Row],[12lat]]</f>
        <v>5</v>
      </c>
      <c r="EA385" s="14">
        <f>Tabela2[[#This Row],[14lat]]-Tabela2[[#This Row],[13lat]]</f>
        <v>4</v>
      </c>
      <c r="EB385" s="14">
        <f>Tabela2[[#This Row],[15lat]]-Tabela2[[#This Row],[14lat]]</f>
        <v>2</v>
      </c>
      <c r="EC385" s="14">
        <f>Tabela2[[#This Row],[16lat]]-Tabela2[[#This Row],[15lat]]</f>
        <v>0</v>
      </c>
      <c r="ED385" s="14">
        <f>Tabela2[[#This Row],[17 lat]]-Tabela2[[#This Row],[16lat]]</f>
        <v>1</v>
      </c>
      <c r="EE385" s="14">
        <f>Tabela2[[#This Row],[18lat]]-Tabela2[[#This Row],[17 lat]]</f>
        <v>0</v>
      </c>
      <c r="EF385" s="14">
        <f>Tabela2[[#This Row],[19lat]]-Tabela2[[#This Row],[18lat]]</f>
        <v>0</v>
      </c>
    </row>
    <row r="386" spans="1:136" x14ac:dyDescent="0.25">
      <c r="A386">
        <v>1936</v>
      </c>
      <c r="B386" s="1" t="s">
        <v>22</v>
      </c>
      <c r="C386">
        <v>49</v>
      </c>
      <c r="D386">
        <v>67</v>
      </c>
      <c r="E386">
        <v>85</v>
      </c>
      <c r="F386">
        <v>94</v>
      </c>
      <c r="G386">
        <v>101</v>
      </c>
      <c r="H386">
        <v>107</v>
      </c>
      <c r="I386">
        <v>113</v>
      </c>
      <c r="J386">
        <v>118</v>
      </c>
      <c r="K386">
        <v>124</v>
      </c>
      <c r="L386">
        <v>130</v>
      </c>
      <c r="M386">
        <v>136</v>
      </c>
      <c r="N386">
        <v>142</v>
      </c>
      <c r="O386">
        <v>148</v>
      </c>
      <c r="P386">
        <v>154</v>
      </c>
      <c r="Q386">
        <v>157</v>
      </c>
      <c r="R386">
        <v>159</v>
      </c>
      <c r="S386">
        <v>160</v>
      </c>
      <c r="T386">
        <v>161</v>
      </c>
      <c r="U386">
        <v>161</v>
      </c>
      <c r="V386">
        <v>161</v>
      </c>
      <c r="W386">
        <f>wzrost[[#This Row],[19lat]]-wzrost[[#This Row],[dlugosc_ur]]</f>
        <v>112</v>
      </c>
      <c r="X386">
        <f>wzrost[[#This Row],[19lat]]-wzrost[[#This Row],[15lat]]</f>
        <v>2</v>
      </c>
      <c r="Y386">
        <f>IF(wzrost[[#This Row],[1rok]]&lt;=5,IF(wzrost[[#This Row],[plec]]="ch",1,0),0)</f>
        <v>0</v>
      </c>
      <c r="Z386" s="1"/>
      <c r="AA386" s="1"/>
      <c r="AB386" s="1" t="e">
        <f>_xlfn.PERCENTILE.INC(wzrost[1rok],5)</f>
        <v>#NUM!</v>
      </c>
      <c r="BC386" s="6">
        <v>57</v>
      </c>
      <c r="BD386" s="6">
        <v>78</v>
      </c>
      <c r="BE386" s="6">
        <v>89</v>
      </c>
      <c r="BF386" s="6">
        <v>99</v>
      </c>
      <c r="BG386" s="6">
        <v>106</v>
      </c>
      <c r="BH386" s="6">
        <v>113</v>
      </c>
      <c r="BI386" s="6">
        <v>119</v>
      </c>
      <c r="BJ386" s="6">
        <v>125</v>
      </c>
      <c r="BK386" s="6">
        <v>131</v>
      </c>
      <c r="BL386" s="6">
        <v>136</v>
      </c>
      <c r="BM386" s="6">
        <v>142</v>
      </c>
      <c r="BN386" s="6">
        <v>147</v>
      </c>
      <c r="BO386" s="6">
        <v>153</v>
      </c>
      <c r="BP386" s="6">
        <v>161</v>
      </c>
      <c r="BQ386" s="6">
        <v>168</v>
      </c>
      <c r="BR386" s="6">
        <v>174</v>
      </c>
      <c r="BS386" s="6">
        <v>178</v>
      </c>
      <c r="BT386" s="6">
        <v>180</v>
      </c>
      <c r="BU386" s="6">
        <v>181</v>
      </c>
      <c r="BV386" s="6">
        <v>182</v>
      </c>
      <c r="BW386" s="7">
        <v>125</v>
      </c>
      <c r="BX386" s="11">
        <f t="shared" si="103"/>
        <v>21</v>
      </c>
      <c r="BY386" s="11">
        <f t="shared" si="104"/>
        <v>11</v>
      </c>
      <c r="BZ386" s="11">
        <f t="shared" si="105"/>
        <v>10</v>
      </c>
      <c r="CA386" s="11">
        <f t="shared" si="106"/>
        <v>7</v>
      </c>
      <c r="CB386" s="11">
        <f t="shared" si="107"/>
        <v>7</v>
      </c>
      <c r="CC386" s="11">
        <f t="shared" si="108"/>
        <v>6</v>
      </c>
      <c r="CD386" s="11">
        <f t="shared" si="109"/>
        <v>6</v>
      </c>
      <c r="CE386" s="11">
        <f t="shared" si="110"/>
        <v>6</v>
      </c>
      <c r="CF386" s="11">
        <f t="shared" si="111"/>
        <v>5</v>
      </c>
      <c r="CG386" s="11">
        <f t="shared" si="112"/>
        <v>6</v>
      </c>
      <c r="CH386" s="11">
        <f t="shared" si="113"/>
        <v>5</v>
      </c>
      <c r="CI386" s="11">
        <f t="shared" si="114"/>
        <v>6</v>
      </c>
      <c r="CJ386" s="11">
        <f t="shared" si="115"/>
        <v>8</v>
      </c>
      <c r="CK386" s="11">
        <f t="shared" si="116"/>
        <v>7</v>
      </c>
      <c r="CL386" s="11">
        <f t="shared" si="117"/>
        <v>6</v>
      </c>
      <c r="CM386" s="11">
        <f t="shared" si="118"/>
        <v>4</v>
      </c>
      <c r="CN386" s="11">
        <f t="shared" si="119"/>
        <v>2</v>
      </c>
      <c r="CO386" s="11">
        <f t="shared" si="120"/>
        <v>1</v>
      </c>
      <c r="CP386" s="11">
        <f t="shared" si="121"/>
        <v>1</v>
      </c>
      <c r="CS386" s="6">
        <v>58</v>
      </c>
      <c r="CT386" s="6">
        <v>75</v>
      </c>
      <c r="CU386" s="6">
        <v>90</v>
      </c>
      <c r="CV386" s="6">
        <v>100</v>
      </c>
      <c r="CW386" s="6">
        <v>108</v>
      </c>
      <c r="CX386" s="6">
        <v>115</v>
      </c>
      <c r="CY386" s="6">
        <v>121</v>
      </c>
      <c r="CZ386" s="6">
        <v>128</v>
      </c>
      <c r="DA386" s="6">
        <v>134</v>
      </c>
      <c r="DB386" s="6">
        <v>140</v>
      </c>
      <c r="DC386" s="6">
        <v>147</v>
      </c>
      <c r="DD386" s="6">
        <v>153</v>
      </c>
      <c r="DE386" s="6">
        <v>160</v>
      </c>
      <c r="DF386" s="6">
        <v>165</v>
      </c>
      <c r="DG386" s="6">
        <v>169</v>
      </c>
      <c r="DH386" s="6">
        <v>170</v>
      </c>
      <c r="DI386" s="6">
        <v>171</v>
      </c>
      <c r="DJ386" s="6">
        <v>171</v>
      </c>
      <c r="DK386" s="6">
        <v>172</v>
      </c>
      <c r="DL386" s="6">
        <v>172</v>
      </c>
      <c r="DM386" s="6">
        <v>114</v>
      </c>
      <c r="DN386" s="6">
        <f>Tabela2[[#This Row],[1rok]]-Tabela2[[#This Row],[dlugosc_ur]]</f>
        <v>17</v>
      </c>
      <c r="DO386" s="14">
        <f>Tabela2[[#This Row],[2lata]]-Tabela2[[#This Row],[1rok]]</f>
        <v>15</v>
      </c>
      <c r="DP386" s="14">
        <f>Tabela2[[#This Row],[3lata]]-Tabela2[[#This Row],[2lata]]</f>
        <v>10</v>
      </c>
      <c r="DQ386" s="14">
        <f>Tabela2[[#This Row],[4lata]]-Tabela2[[#This Row],[3lata]]</f>
        <v>8</v>
      </c>
      <c r="DR386" s="14">
        <f>Tabela2[[#This Row],[5lat]]-Tabela2[[#This Row],[4lata]]</f>
        <v>7</v>
      </c>
      <c r="DS386" s="14">
        <f>Tabela2[[#This Row],[6lat]]-Tabela2[[#This Row],[5lat]]</f>
        <v>6</v>
      </c>
      <c r="DT386" s="14">
        <f>Tabela2[[#This Row],[7lat]]-Tabela2[[#This Row],[6lat]]</f>
        <v>7</v>
      </c>
      <c r="DU386" s="14">
        <f>Tabela2[[#This Row],[8lat]]-Tabela2[[#This Row],[7lat]]</f>
        <v>6</v>
      </c>
      <c r="DV386" s="14">
        <f>Tabela2[[#This Row],[9lat]]-Tabela2[[#This Row],[8lat]]</f>
        <v>6</v>
      </c>
      <c r="DW386" s="14">
        <f>Tabela2[[#This Row],[10lat]]-Tabela2[[#This Row],[9lat]]</f>
        <v>7</v>
      </c>
      <c r="DX386" s="14">
        <f>Tabela2[[#This Row],[11lat]]-Tabela2[[#This Row],[10lat]]</f>
        <v>6</v>
      </c>
      <c r="DY386" s="14">
        <f>Tabela2[[#This Row],[12lat]]-Tabela2[[#This Row],[11lat]]</f>
        <v>7</v>
      </c>
      <c r="DZ386" s="14">
        <f>Tabela2[[#This Row],[13lat]]-Tabela2[[#This Row],[12lat]]</f>
        <v>5</v>
      </c>
      <c r="EA386" s="14">
        <f>Tabela2[[#This Row],[14lat]]-Tabela2[[#This Row],[13lat]]</f>
        <v>4</v>
      </c>
      <c r="EB386" s="14">
        <f>Tabela2[[#This Row],[15lat]]-Tabela2[[#This Row],[14lat]]</f>
        <v>1</v>
      </c>
      <c r="EC386" s="14">
        <f>Tabela2[[#This Row],[16lat]]-Tabela2[[#This Row],[15lat]]</f>
        <v>1</v>
      </c>
      <c r="ED386" s="14">
        <f>Tabela2[[#This Row],[17 lat]]-Tabela2[[#This Row],[16lat]]</f>
        <v>0</v>
      </c>
      <c r="EE386" s="14">
        <f>Tabela2[[#This Row],[18lat]]-Tabela2[[#This Row],[17 lat]]</f>
        <v>1</v>
      </c>
      <c r="EF386" s="14">
        <f>Tabela2[[#This Row],[19lat]]-Tabela2[[#This Row],[18lat]]</f>
        <v>0</v>
      </c>
    </row>
    <row r="387" spans="1:136" x14ac:dyDescent="0.25">
      <c r="A387">
        <v>1956</v>
      </c>
      <c r="B387" s="1" t="s">
        <v>22</v>
      </c>
      <c r="C387">
        <v>53</v>
      </c>
      <c r="D387">
        <v>71</v>
      </c>
      <c r="E387">
        <v>86</v>
      </c>
      <c r="F387">
        <v>96</v>
      </c>
      <c r="G387">
        <v>103</v>
      </c>
      <c r="H387">
        <v>110</v>
      </c>
      <c r="I387">
        <v>116</v>
      </c>
      <c r="J387">
        <v>122</v>
      </c>
      <c r="K387">
        <v>128</v>
      </c>
      <c r="L387">
        <v>134</v>
      </c>
      <c r="M387">
        <v>140</v>
      </c>
      <c r="N387">
        <v>146</v>
      </c>
      <c r="O387">
        <v>153</v>
      </c>
      <c r="P387">
        <v>158</v>
      </c>
      <c r="Q387">
        <v>161</v>
      </c>
      <c r="R387">
        <v>163</v>
      </c>
      <c r="S387">
        <v>164</v>
      </c>
      <c r="T387">
        <v>164</v>
      </c>
      <c r="U387">
        <v>165</v>
      </c>
      <c r="V387">
        <v>165</v>
      </c>
      <c r="W387">
        <f>wzrost[[#This Row],[19lat]]-wzrost[[#This Row],[dlugosc_ur]]</f>
        <v>112</v>
      </c>
      <c r="X387">
        <f>wzrost[[#This Row],[19lat]]-wzrost[[#This Row],[15lat]]</f>
        <v>2</v>
      </c>
      <c r="Y387">
        <f>IF(wzrost[[#This Row],[1rok]]&lt;=5,IF(wzrost[[#This Row],[plec]]="ch",1,0),0)</f>
        <v>0</v>
      </c>
      <c r="Z387" s="1"/>
      <c r="AA387" s="1"/>
      <c r="AB387" s="1" t="e">
        <f>_xlfn.PERCENTILE.INC(wzrost[1rok],5)</f>
        <v>#NUM!</v>
      </c>
      <c r="BC387" s="8">
        <v>54</v>
      </c>
      <c r="BD387" s="8">
        <v>75</v>
      </c>
      <c r="BE387" s="8">
        <v>88</v>
      </c>
      <c r="BF387" s="8">
        <v>97</v>
      </c>
      <c r="BG387" s="8">
        <v>105</v>
      </c>
      <c r="BH387" s="8">
        <v>112</v>
      </c>
      <c r="BI387" s="8">
        <v>118</v>
      </c>
      <c r="BJ387" s="8">
        <v>123</v>
      </c>
      <c r="BK387" s="8">
        <v>129</v>
      </c>
      <c r="BL387" s="8">
        <v>135</v>
      </c>
      <c r="BM387" s="8">
        <v>140</v>
      </c>
      <c r="BN387" s="8">
        <v>145</v>
      </c>
      <c r="BO387" s="8">
        <v>151</v>
      </c>
      <c r="BP387" s="8">
        <v>158</v>
      </c>
      <c r="BQ387" s="8">
        <v>166</v>
      </c>
      <c r="BR387" s="8">
        <v>172</v>
      </c>
      <c r="BS387" s="8">
        <v>176</v>
      </c>
      <c r="BT387" s="8">
        <v>178</v>
      </c>
      <c r="BU387" s="8">
        <v>179</v>
      </c>
      <c r="BV387" s="8">
        <v>179</v>
      </c>
      <c r="BW387" s="9">
        <v>125</v>
      </c>
      <c r="BX387" s="11">
        <f t="shared" ref="BX387:BX450" si="122">BD387-BC387</f>
        <v>21</v>
      </c>
      <c r="BY387" s="11">
        <f t="shared" ref="BY387:BY450" si="123">BE387-BD387</f>
        <v>13</v>
      </c>
      <c r="BZ387" s="11">
        <f t="shared" ref="BZ387:BZ450" si="124">BF387-BE387</f>
        <v>9</v>
      </c>
      <c r="CA387" s="11">
        <f t="shared" ref="CA387:CA450" si="125">BG387-BF387</f>
        <v>8</v>
      </c>
      <c r="CB387" s="11">
        <f t="shared" ref="CB387:CB450" si="126">BH387-BG387</f>
        <v>7</v>
      </c>
      <c r="CC387" s="11">
        <f t="shared" ref="CC387:CC450" si="127">BI387-BH387</f>
        <v>6</v>
      </c>
      <c r="CD387" s="11">
        <f t="shared" ref="CD387:CD450" si="128">BJ387-BI387</f>
        <v>5</v>
      </c>
      <c r="CE387" s="11">
        <f t="shared" ref="CE387:CE450" si="129">BK387-BJ387</f>
        <v>6</v>
      </c>
      <c r="CF387" s="11">
        <f t="shared" ref="CF387:CF450" si="130">BL387-BK387</f>
        <v>6</v>
      </c>
      <c r="CG387" s="11">
        <f t="shared" ref="CG387:CG450" si="131">BM387-BL387</f>
        <v>5</v>
      </c>
      <c r="CH387" s="11">
        <f t="shared" ref="CH387:CH450" si="132">BN387-BM387</f>
        <v>5</v>
      </c>
      <c r="CI387" s="11">
        <f t="shared" ref="CI387:CI450" si="133">BO387-BN387</f>
        <v>6</v>
      </c>
      <c r="CJ387" s="11">
        <f t="shared" ref="CJ387:CJ450" si="134">BP387-BO387</f>
        <v>7</v>
      </c>
      <c r="CK387" s="11">
        <f t="shared" ref="CK387:CK450" si="135">BQ387-BP387</f>
        <v>8</v>
      </c>
      <c r="CL387" s="11">
        <f t="shared" ref="CL387:CL450" si="136">BR387-BQ387</f>
        <v>6</v>
      </c>
      <c r="CM387" s="11">
        <f t="shared" ref="CM387:CM450" si="137">BS387-BR387</f>
        <v>4</v>
      </c>
      <c r="CN387" s="11">
        <f t="shared" ref="CN387:CN450" si="138">BT387-BS387</f>
        <v>2</v>
      </c>
      <c r="CO387" s="11">
        <f t="shared" ref="CO387:CO450" si="139">BU387-BT387</f>
        <v>1</v>
      </c>
      <c r="CP387" s="11">
        <f t="shared" ref="CP387:CP450" si="140">BV387-BU387</f>
        <v>0</v>
      </c>
      <c r="CS387" s="8">
        <v>50</v>
      </c>
      <c r="CT387" s="8">
        <v>68</v>
      </c>
      <c r="CU387" s="8">
        <v>86</v>
      </c>
      <c r="CV387" s="8">
        <v>95</v>
      </c>
      <c r="CW387" s="8">
        <v>103</v>
      </c>
      <c r="CX387" s="8">
        <v>110</v>
      </c>
      <c r="CY387" s="8">
        <v>116</v>
      </c>
      <c r="CZ387" s="8">
        <v>121</v>
      </c>
      <c r="DA387" s="8">
        <v>127</v>
      </c>
      <c r="DB387" s="8">
        <v>133</v>
      </c>
      <c r="DC387" s="8">
        <v>139</v>
      </c>
      <c r="DD387" s="8">
        <v>145</v>
      </c>
      <c r="DE387" s="8">
        <v>152</v>
      </c>
      <c r="DF387" s="8">
        <v>157</v>
      </c>
      <c r="DG387" s="8">
        <v>160</v>
      </c>
      <c r="DH387" s="8">
        <v>162</v>
      </c>
      <c r="DI387" s="8">
        <v>163</v>
      </c>
      <c r="DJ387" s="8">
        <v>163</v>
      </c>
      <c r="DK387" s="8">
        <v>164</v>
      </c>
      <c r="DL387" s="8">
        <v>164</v>
      </c>
      <c r="DM387" s="8">
        <v>114</v>
      </c>
      <c r="DN387" s="6">
        <f>Tabela2[[#This Row],[1rok]]-Tabela2[[#This Row],[dlugosc_ur]]</f>
        <v>18</v>
      </c>
      <c r="DO387" s="14">
        <f>Tabela2[[#This Row],[2lata]]-Tabela2[[#This Row],[1rok]]</f>
        <v>18</v>
      </c>
      <c r="DP387" s="14">
        <f>Tabela2[[#This Row],[3lata]]-Tabela2[[#This Row],[2lata]]</f>
        <v>9</v>
      </c>
      <c r="DQ387" s="14">
        <f>Tabela2[[#This Row],[4lata]]-Tabela2[[#This Row],[3lata]]</f>
        <v>8</v>
      </c>
      <c r="DR387" s="14">
        <f>Tabela2[[#This Row],[5lat]]-Tabela2[[#This Row],[4lata]]</f>
        <v>7</v>
      </c>
      <c r="DS387" s="14">
        <f>Tabela2[[#This Row],[6lat]]-Tabela2[[#This Row],[5lat]]</f>
        <v>6</v>
      </c>
      <c r="DT387" s="14">
        <f>Tabela2[[#This Row],[7lat]]-Tabela2[[#This Row],[6lat]]</f>
        <v>5</v>
      </c>
      <c r="DU387" s="14">
        <f>Tabela2[[#This Row],[8lat]]-Tabela2[[#This Row],[7lat]]</f>
        <v>6</v>
      </c>
      <c r="DV387" s="14">
        <f>Tabela2[[#This Row],[9lat]]-Tabela2[[#This Row],[8lat]]</f>
        <v>6</v>
      </c>
      <c r="DW387" s="14">
        <f>Tabela2[[#This Row],[10lat]]-Tabela2[[#This Row],[9lat]]</f>
        <v>6</v>
      </c>
      <c r="DX387" s="14">
        <f>Tabela2[[#This Row],[11lat]]-Tabela2[[#This Row],[10lat]]</f>
        <v>6</v>
      </c>
      <c r="DY387" s="14">
        <f>Tabela2[[#This Row],[12lat]]-Tabela2[[#This Row],[11lat]]</f>
        <v>7</v>
      </c>
      <c r="DZ387" s="14">
        <f>Tabela2[[#This Row],[13lat]]-Tabela2[[#This Row],[12lat]]</f>
        <v>5</v>
      </c>
      <c r="EA387" s="14">
        <f>Tabela2[[#This Row],[14lat]]-Tabela2[[#This Row],[13lat]]</f>
        <v>3</v>
      </c>
      <c r="EB387" s="14">
        <f>Tabela2[[#This Row],[15lat]]-Tabela2[[#This Row],[14lat]]</f>
        <v>2</v>
      </c>
      <c r="EC387" s="14">
        <f>Tabela2[[#This Row],[16lat]]-Tabela2[[#This Row],[15lat]]</f>
        <v>1</v>
      </c>
      <c r="ED387" s="14">
        <f>Tabela2[[#This Row],[17 lat]]-Tabela2[[#This Row],[16lat]]</f>
        <v>0</v>
      </c>
      <c r="EE387" s="14">
        <f>Tabela2[[#This Row],[18lat]]-Tabela2[[#This Row],[17 lat]]</f>
        <v>1</v>
      </c>
      <c r="EF387" s="14">
        <f>Tabela2[[#This Row],[19lat]]-Tabela2[[#This Row],[18lat]]</f>
        <v>0</v>
      </c>
    </row>
    <row r="388" spans="1:136" x14ac:dyDescent="0.25">
      <c r="A388">
        <v>1958</v>
      </c>
      <c r="B388" s="1" t="s">
        <v>22</v>
      </c>
      <c r="C388">
        <v>57</v>
      </c>
      <c r="D388">
        <v>74</v>
      </c>
      <c r="E388">
        <v>89</v>
      </c>
      <c r="F388">
        <v>99</v>
      </c>
      <c r="G388">
        <v>107</v>
      </c>
      <c r="H388">
        <v>114</v>
      </c>
      <c r="I388">
        <v>119</v>
      </c>
      <c r="J388">
        <v>125</v>
      </c>
      <c r="K388">
        <v>131</v>
      </c>
      <c r="L388">
        <v>137</v>
      </c>
      <c r="M388">
        <v>144</v>
      </c>
      <c r="N388">
        <v>150</v>
      </c>
      <c r="O388">
        <v>157</v>
      </c>
      <c r="P388">
        <v>162</v>
      </c>
      <c r="Q388">
        <v>166</v>
      </c>
      <c r="R388">
        <v>168</v>
      </c>
      <c r="S388">
        <v>169</v>
      </c>
      <c r="T388">
        <v>169</v>
      </c>
      <c r="U388">
        <v>169</v>
      </c>
      <c r="V388">
        <v>169</v>
      </c>
      <c r="W388">
        <f>wzrost[[#This Row],[19lat]]-wzrost[[#This Row],[dlugosc_ur]]</f>
        <v>112</v>
      </c>
      <c r="X388">
        <f>wzrost[[#This Row],[19lat]]-wzrost[[#This Row],[15lat]]</f>
        <v>1</v>
      </c>
      <c r="Y388">
        <f>IF(wzrost[[#This Row],[1rok]]&lt;=5,IF(wzrost[[#This Row],[plec]]="ch",1,0),0)</f>
        <v>0</v>
      </c>
      <c r="Z388" s="1"/>
      <c r="AA388" s="1"/>
      <c r="AB388" s="1" t="e">
        <f>_xlfn.PERCENTILE.INC(wzrost[1rok],5)</f>
        <v>#NUM!</v>
      </c>
      <c r="BC388" s="6">
        <v>58</v>
      </c>
      <c r="BD388" s="6">
        <v>78</v>
      </c>
      <c r="BE388" s="6">
        <v>90</v>
      </c>
      <c r="BF388" s="6">
        <v>99</v>
      </c>
      <c r="BG388" s="6">
        <v>107</v>
      </c>
      <c r="BH388" s="6">
        <v>114</v>
      </c>
      <c r="BI388" s="6">
        <v>120</v>
      </c>
      <c r="BJ388" s="6">
        <v>126</v>
      </c>
      <c r="BK388" s="6">
        <v>132</v>
      </c>
      <c r="BL388" s="6">
        <v>137</v>
      </c>
      <c r="BM388" s="6">
        <v>143</v>
      </c>
      <c r="BN388" s="6">
        <v>148</v>
      </c>
      <c r="BO388" s="6">
        <v>154</v>
      </c>
      <c r="BP388" s="6">
        <v>161</v>
      </c>
      <c r="BQ388" s="6">
        <v>169</v>
      </c>
      <c r="BR388" s="6">
        <v>175</v>
      </c>
      <c r="BS388" s="6">
        <v>179</v>
      </c>
      <c r="BT388" s="6">
        <v>181</v>
      </c>
      <c r="BU388" s="6">
        <v>182</v>
      </c>
      <c r="BV388" s="6">
        <v>183</v>
      </c>
      <c r="BW388" s="7">
        <v>125</v>
      </c>
      <c r="BX388" s="11">
        <f t="shared" si="122"/>
        <v>20</v>
      </c>
      <c r="BY388" s="11">
        <f t="shared" si="123"/>
        <v>12</v>
      </c>
      <c r="BZ388" s="11">
        <f t="shared" si="124"/>
        <v>9</v>
      </c>
      <c r="CA388" s="11">
        <f t="shared" si="125"/>
        <v>8</v>
      </c>
      <c r="CB388" s="11">
        <f t="shared" si="126"/>
        <v>7</v>
      </c>
      <c r="CC388" s="11">
        <f t="shared" si="127"/>
        <v>6</v>
      </c>
      <c r="CD388" s="11">
        <f t="shared" si="128"/>
        <v>6</v>
      </c>
      <c r="CE388" s="11">
        <f t="shared" si="129"/>
        <v>6</v>
      </c>
      <c r="CF388" s="11">
        <f t="shared" si="130"/>
        <v>5</v>
      </c>
      <c r="CG388" s="11">
        <f t="shared" si="131"/>
        <v>6</v>
      </c>
      <c r="CH388" s="11">
        <f t="shared" si="132"/>
        <v>5</v>
      </c>
      <c r="CI388" s="11">
        <f t="shared" si="133"/>
        <v>6</v>
      </c>
      <c r="CJ388" s="11">
        <f t="shared" si="134"/>
        <v>7</v>
      </c>
      <c r="CK388" s="11">
        <f t="shared" si="135"/>
        <v>8</v>
      </c>
      <c r="CL388" s="11">
        <f t="shared" si="136"/>
        <v>6</v>
      </c>
      <c r="CM388" s="11">
        <f t="shared" si="137"/>
        <v>4</v>
      </c>
      <c r="CN388" s="11">
        <f t="shared" si="138"/>
        <v>2</v>
      </c>
      <c r="CO388" s="11">
        <f t="shared" si="139"/>
        <v>1</v>
      </c>
      <c r="CP388" s="11">
        <f t="shared" si="140"/>
        <v>1</v>
      </c>
      <c r="CS388" s="6">
        <v>54</v>
      </c>
      <c r="CT388" s="6">
        <v>72</v>
      </c>
      <c r="CU388" s="6">
        <v>88</v>
      </c>
      <c r="CV388" s="6">
        <v>98</v>
      </c>
      <c r="CW388" s="6">
        <v>106</v>
      </c>
      <c r="CX388" s="6">
        <v>113</v>
      </c>
      <c r="CY388" s="6">
        <v>119</v>
      </c>
      <c r="CZ388" s="6">
        <v>124</v>
      </c>
      <c r="DA388" s="6">
        <v>130</v>
      </c>
      <c r="DB388" s="6">
        <v>137</v>
      </c>
      <c r="DC388" s="6">
        <v>143</v>
      </c>
      <c r="DD388" s="6">
        <v>149</v>
      </c>
      <c r="DE388" s="6">
        <v>156</v>
      </c>
      <c r="DF388" s="6">
        <v>161</v>
      </c>
      <c r="DG388" s="6">
        <v>165</v>
      </c>
      <c r="DH388" s="6">
        <v>167</v>
      </c>
      <c r="DI388" s="6">
        <v>168</v>
      </c>
      <c r="DJ388" s="6">
        <v>168</v>
      </c>
      <c r="DK388" s="6">
        <v>168</v>
      </c>
      <c r="DL388" s="6">
        <v>168</v>
      </c>
      <c r="DM388" s="6">
        <v>114</v>
      </c>
      <c r="DN388" s="6">
        <f>Tabela2[[#This Row],[1rok]]-Tabela2[[#This Row],[dlugosc_ur]]</f>
        <v>18</v>
      </c>
      <c r="DO388" s="14">
        <f>Tabela2[[#This Row],[2lata]]-Tabela2[[#This Row],[1rok]]</f>
        <v>16</v>
      </c>
      <c r="DP388" s="14">
        <f>Tabela2[[#This Row],[3lata]]-Tabela2[[#This Row],[2lata]]</f>
        <v>10</v>
      </c>
      <c r="DQ388" s="14">
        <f>Tabela2[[#This Row],[4lata]]-Tabela2[[#This Row],[3lata]]</f>
        <v>8</v>
      </c>
      <c r="DR388" s="14">
        <f>Tabela2[[#This Row],[5lat]]-Tabela2[[#This Row],[4lata]]</f>
        <v>7</v>
      </c>
      <c r="DS388" s="14">
        <f>Tabela2[[#This Row],[6lat]]-Tabela2[[#This Row],[5lat]]</f>
        <v>6</v>
      </c>
      <c r="DT388" s="14">
        <f>Tabela2[[#This Row],[7lat]]-Tabela2[[#This Row],[6lat]]</f>
        <v>5</v>
      </c>
      <c r="DU388" s="14">
        <f>Tabela2[[#This Row],[8lat]]-Tabela2[[#This Row],[7lat]]</f>
        <v>6</v>
      </c>
      <c r="DV388" s="14">
        <f>Tabela2[[#This Row],[9lat]]-Tabela2[[#This Row],[8lat]]</f>
        <v>7</v>
      </c>
      <c r="DW388" s="14">
        <f>Tabela2[[#This Row],[10lat]]-Tabela2[[#This Row],[9lat]]</f>
        <v>6</v>
      </c>
      <c r="DX388" s="14">
        <f>Tabela2[[#This Row],[11lat]]-Tabela2[[#This Row],[10lat]]</f>
        <v>6</v>
      </c>
      <c r="DY388" s="14">
        <f>Tabela2[[#This Row],[12lat]]-Tabela2[[#This Row],[11lat]]</f>
        <v>7</v>
      </c>
      <c r="DZ388" s="14">
        <f>Tabela2[[#This Row],[13lat]]-Tabela2[[#This Row],[12lat]]</f>
        <v>5</v>
      </c>
      <c r="EA388" s="14">
        <f>Tabela2[[#This Row],[14lat]]-Tabela2[[#This Row],[13lat]]</f>
        <v>4</v>
      </c>
      <c r="EB388" s="14">
        <f>Tabela2[[#This Row],[15lat]]-Tabela2[[#This Row],[14lat]]</f>
        <v>2</v>
      </c>
      <c r="EC388" s="14">
        <f>Tabela2[[#This Row],[16lat]]-Tabela2[[#This Row],[15lat]]</f>
        <v>1</v>
      </c>
      <c r="ED388" s="14">
        <f>Tabela2[[#This Row],[17 lat]]-Tabela2[[#This Row],[16lat]]</f>
        <v>0</v>
      </c>
      <c r="EE388" s="14">
        <f>Tabela2[[#This Row],[18lat]]-Tabela2[[#This Row],[17 lat]]</f>
        <v>0</v>
      </c>
      <c r="EF388" s="14">
        <f>Tabela2[[#This Row],[19lat]]-Tabela2[[#This Row],[18lat]]</f>
        <v>0</v>
      </c>
    </row>
    <row r="389" spans="1:136" x14ac:dyDescent="0.25">
      <c r="A389">
        <v>1961</v>
      </c>
      <c r="B389" s="1" t="s">
        <v>22</v>
      </c>
      <c r="C389">
        <v>47</v>
      </c>
      <c r="D389">
        <v>66</v>
      </c>
      <c r="E389">
        <v>84</v>
      </c>
      <c r="F389">
        <v>93</v>
      </c>
      <c r="G389">
        <v>100</v>
      </c>
      <c r="H389">
        <v>106</v>
      </c>
      <c r="I389">
        <v>112</v>
      </c>
      <c r="J389">
        <v>117</v>
      </c>
      <c r="K389">
        <v>123</v>
      </c>
      <c r="L389">
        <v>128</v>
      </c>
      <c r="M389">
        <v>134</v>
      </c>
      <c r="N389">
        <v>140</v>
      </c>
      <c r="O389">
        <v>147</v>
      </c>
      <c r="P389">
        <v>152</v>
      </c>
      <c r="Q389">
        <v>155</v>
      </c>
      <c r="R389">
        <v>157</v>
      </c>
      <c r="S389">
        <v>158</v>
      </c>
      <c r="T389">
        <v>159</v>
      </c>
      <c r="U389">
        <v>159</v>
      </c>
      <c r="V389">
        <v>159</v>
      </c>
      <c r="W389">
        <f>wzrost[[#This Row],[19lat]]-wzrost[[#This Row],[dlugosc_ur]]</f>
        <v>112</v>
      </c>
      <c r="X389">
        <f>wzrost[[#This Row],[19lat]]-wzrost[[#This Row],[15lat]]</f>
        <v>2</v>
      </c>
      <c r="Y389">
        <f>IF(wzrost[[#This Row],[1rok]]&lt;=5,IF(wzrost[[#This Row],[plec]]="ch",1,0),0)</f>
        <v>0</v>
      </c>
      <c r="Z389" s="1"/>
      <c r="AA389" s="1"/>
      <c r="AB389" s="1" t="e">
        <f>_xlfn.PERCENTILE.INC(wzrost[1rok],5)</f>
        <v>#NUM!</v>
      </c>
      <c r="BC389" s="8">
        <v>53</v>
      </c>
      <c r="BD389" s="8">
        <v>75</v>
      </c>
      <c r="BE389" s="8">
        <v>88</v>
      </c>
      <c r="BF389" s="8">
        <v>97</v>
      </c>
      <c r="BG389" s="8">
        <v>104</v>
      </c>
      <c r="BH389" s="8">
        <v>111</v>
      </c>
      <c r="BI389" s="8">
        <v>117</v>
      </c>
      <c r="BJ389" s="8">
        <v>123</v>
      </c>
      <c r="BK389" s="8">
        <v>128</v>
      </c>
      <c r="BL389" s="8">
        <v>134</v>
      </c>
      <c r="BM389" s="8">
        <v>139</v>
      </c>
      <c r="BN389" s="8">
        <v>144</v>
      </c>
      <c r="BO389" s="8">
        <v>151</v>
      </c>
      <c r="BP389" s="8">
        <v>158</v>
      </c>
      <c r="BQ389" s="8">
        <v>165</v>
      </c>
      <c r="BR389" s="8">
        <v>171</v>
      </c>
      <c r="BS389" s="8">
        <v>175</v>
      </c>
      <c r="BT389" s="8">
        <v>177</v>
      </c>
      <c r="BU389" s="8">
        <v>178</v>
      </c>
      <c r="BV389" s="8">
        <v>178</v>
      </c>
      <c r="BW389" s="9">
        <v>125</v>
      </c>
      <c r="BX389" s="11">
        <f t="shared" si="122"/>
        <v>22</v>
      </c>
      <c r="BY389" s="11">
        <f t="shared" si="123"/>
        <v>13</v>
      </c>
      <c r="BZ389" s="11">
        <f t="shared" si="124"/>
        <v>9</v>
      </c>
      <c r="CA389" s="11">
        <f t="shared" si="125"/>
        <v>7</v>
      </c>
      <c r="CB389" s="11">
        <f t="shared" si="126"/>
        <v>7</v>
      </c>
      <c r="CC389" s="11">
        <f t="shared" si="127"/>
        <v>6</v>
      </c>
      <c r="CD389" s="11">
        <f t="shared" si="128"/>
        <v>6</v>
      </c>
      <c r="CE389" s="11">
        <f t="shared" si="129"/>
        <v>5</v>
      </c>
      <c r="CF389" s="11">
        <f t="shared" si="130"/>
        <v>6</v>
      </c>
      <c r="CG389" s="11">
        <f t="shared" si="131"/>
        <v>5</v>
      </c>
      <c r="CH389" s="11">
        <f t="shared" si="132"/>
        <v>5</v>
      </c>
      <c r="CI389" s="11">
        <f t="shared" si="133"/>
        <v>7</v>
      </c>
      <c r="CJ389" s="11">
        <f t="shared" si="134"/>
        <v>7</v>
      </c>
      <c r="CK389" s="11">
        <f t="shared" si="135"/>
        <v>7</v>
      </c>
      <c r="CL389" s="11">
        <f t="shared" si="136"/>
        <v>6</v>
      </c>
      <c r="CM389" s="11">
        <f t="shared" si="137"/>
        <v>4</v>
      </c>
      <c r="CN389" s="11">
        <f t="shared" si="138"/>
        <v>2</v>
      </c>
      <c r="CO389" s="11">
        <f t="shared" si="139"/>
        <v>1</v>
      </c>
      <c r="CP389" s="11">
        <f t="shared" si="140"/>
        <v>0</v>
      </c>
      <c r="CS389" s="8">
        <v>47</v>
      </c>
      <c r="CT389" s="8">
        <v>66</v>
      </c>
      <c r="CU389" s="8">
        <v>85</v>
      </c>
      <c r="CV389" s="8">
        <v>94</v>
      </c>
      <c r="CW389" s="8">
        <v>101</v>
      </c>
      <c r="CX389" s="8">
        <v>108</v>
      </c>
      <c r="CY389" s="8">
        <v>113</v>
      </c>
      <c r="CZ389" s="8">
        <v>119</v>
      </c>
      <c r="DA389" s="8">
        <v>124</v>
      </c>
      <c r="DB389" s="8">
        <v>130</v>
      </c>
      <c r="DC389" s="8">
        <v>136</v>
      </c>
      <c r="DD389" s="8">
        <v>142</v>
      </c>
      <c r="DE389" s="8">
        <v>149</v>
      </c>
      <c r="DF389" s="8">
        <v>154</v>
      </c>
      <c r="DG389" s="8">
        <v>157</v>
      </c>
      <c r="DH389" s="8">
        <v>159</v>
      </c>
      <c r="DI389" s="8">
        <v>160</v>
      </c>
      <c r="DJ389" s="8">
        <v>161</v>
      </c>
      <c r="DK389" s="8">
        <v>161</v>
      </c>
      <c r="DL389" s="8">
        <v>161</v>
      </c>
      <c r="DM389" s="8">
        <v>114</v>
      </c>
      <c r="DN389" s="6">
        <f>Tabela2[[#This Row],[1rok]]-Tabela2[[#This Row],[dlugosc_ur]]</f>
        <v>19</v>
      </c>
      <c r="DO389" s="14">
        <f>Tabela2[[#This Row],[2lata]]-Tabela2[[#This Row],[1rok]]</f>
        <v>19</v>
      </c>
      <c r="DP389" s="14">
        <f>Tabela2[[#This Row],[3lata]]-Tabela2[[#This Row],[2lata]]</f>
        <v>9</v>
      </c>
      <c r="DQ389" s="14">
        <f>Tabela2[[#This Row],[4lata]]-Tabela2[[#This Row],[3lata]]</f>
        <v>7</v>
      </c>
      <c r="DR389" s="14">
        <f>Tabela2[[#This Row],[5lat]]-Tabela2[[#This Row],[4lata]]</f>
        <v>7</v>
      </c>
      <c r="DS389" s="14">
        <f>Tabela2[[#This Row],[6lat]]-Tabela2[[#This Row],[5lat]]</f>
        <v>5</v>
      </c>
      <c r="DT389" s="14">
        <f>Tabela2[[#This Row],[7lat]]-Tabela2[[#This Row],[6lat]]</f>
        <v>6</v>
      </c>
      <c r="DU389" s="14">
        <f>Tabela2[[#This Row],[8lat]]-Tabela2[[#This Row],[7lat]]</f>
        <v>5</v>
      </c>
      <c r="DV389" s="14">
        <f>Tabela2[[#This Row],[9lat]]-Tabela2[[#This Row],[8lat]]</f>
        <v>6</v>
      </c>
      <c r="DW389" s="14">
        <f>Tabela2[[#This Row],[10lat]]-Tabela2[[#This Row],[9lat]]</f>
        <v>6</v>
      </c>
      <c r="DX389" s="14">
        <f>Tabela2[[#This Row],[11lat]]-Tabela2[[#This Row],[10lat]]</f>
        <v>6</v>
      </c>
      <c r="DY389" s="14">
        <f>Tabela2[[#This Row],[12lat]]-Tabela2[[#This Row],[11lat]]</f>
        <v>7</v>
      </c>
      <c r="DZ389" s="14">
        <f>Tabela2[[#This Row],[13lat]]-Tabela2[[#This Row],[12lat]]</f>
        <v>5</v>
      </c>
      <c r="EA389" s="14">
        <f>Tabela2[[#This Row],[14lat]]-Tabela2[[#This Row],[13lat]]</f>
        <v>3</v>
      </c>
      <c r="EB389" s="14">
        <f>Tabela2[[#This Row],[15lat]]-Tabela2[[#This Row],[14lat]]</f>
        <v>2</v>
      </c>
      <c r="EC389" s="14">
        <f>Tabela2[[#This Row],[16lat]]-Tabela2[[#This Row],[15lat]]</f>
        <v>1</v>
      </c>
      <c r="ED389" s="14">
        <f>Tabela2[[#This Row],[17 lat]]-Tabela2[[#This Row],[16lat]]</f>
        <v>1</v>
      </c>
      <c r="EE389" s="14">
        <f>Tabela2[[#This Row],[18lat]]-Tabela2[[#This Row],[17 lat]]</f>
        <v>0</v>
      </c>
      <c r="EF389" s="14">
        <f>Tabela2[[#This Row],[19lat]]-Tabela2[[#This Row],[18lat]]</f>
        <v>0</v>
      </c>
    </row>
    <row r="390" spans="1:136" x14ac:dyDescent="0.25">
      <c r="A390">
        <v>1999</v>
      </c>
      <c r="B390" s="1" t="s">
        <v>22</v>
      </c>
      <c r="C390">
        <v>53</v>
      </c>
      <c r="D390">
        <v>71</v>
      </c>
      <c r="E390">
        <v>86</v>
      </c>
      <c r="F390">
        <v>96</v>
      </c>
      <c r="G390">
        <v>103</v>
      </c>
      <c r="H390">
        <v>110</v>
      </c>
      <c r="I390">
        <v>116</v>
      </c>
      <c r="J390">
        <v>122</v>
      </c>
      <c r="K390">
        <v>128</v>
      </c>
      <c r="L390">
        <v>134</v>
      </c>
      <c r="M390">
        <v>140</v>
      </c>
      <c r="N390">
        <v>146</v>
      </c>
      <c r="O390">
        <v>153</v>
      </c>
      <c r="P390">
        <v>158</v>
      </c>
      <c r="Q390">
        <v>161</v>
      </c>
      <c r="R390">
        <v>163</v>
      </c>
      <c r="S390">
        <v>164</v>
      </c>
      <c r="T390">
        <v>165</v>
      </c>
      <c r="U390">
        <v>165</v>
      </c>
      <c r="V390">
        <v>165</v>
      </c>
      <c r="W390">
        <f>wzrost[[#This Row],[19lat]]-wzrost[[#This Row],[dlugosc_ur]]</f>
        <v>112</v>
      </c>
      <c r="X390">
        <f>wzrost[[#This Row],[19lat]]-wzrost[[#This Row],[15lat]]</f>
        <v>2</v>
      </c>
      <c r="Y390">
        <f>IF(wzrost[[#This Row],[1rok]]&lt;=5,IF(wzrost[[#This Row],[plec]]="ch",1,0),0)</f>
        <v>0</v>
      </c>
      <c r="Z390" s="1"/>
      <c r="AA390" s="1"/>
      <c r="AB390" s="1" t="e">
        <f>_xlfn.PERCENTILE.INC(wzrost[1rok],5)</f>
        <v>#NUM!</v>
      </c>
      <c r="BC390" s="6">
        <v>56</v>
      </c>
      <c r="BD390" s="6">
        <v>77</v>
      </c>
      <c r="BE390" s="6">
        <v>89</v>
      </c>
      <c r="BF390" s="6">
        <v>98</v>
      </c>
      <c r="BG390" s="6">
        <v>106</v>
      </c>
      <c r="BH390" s="6">
        <v>113</v>
      </c>
      <c r="BI390" s="6">
        <v>119</v>
      </c>
      <c r="BJ390" s="6">
        <v>125</v>
      </c>
      <c r="BK390" s="6">
        <v>130</v>
      </c>
      <c r="BL390" s="6">
        <v>136</v>
      </c>
      <c r="BM390" s="6">
        <v>141</v>
      </c>
      <c r="BN390" s="6">
        <v>147</v>
      </c>
      <c r="BO390" s="6">
        <v>153</v>
      </c>
      <c r="BP390" s="6">
        <v>160</v>
      </c>
      <c r="BQ390" s="6">
        <v>167</v>
      </c>
      <c r="BR390" s="6">
        <v>173</v>
      </c>
      <c r="BS390" s="6">
        <v>177</v>
      </c>
      <c r="BT390" s="6">
        <v>180</v>
      </c>
      <c r="BU390" s="6">
        <v>181</v>
      </c>
      <c r="BV390" s="6">
        <v>181</v>
      </c>
      <c r="BW390" s="7">
        <v>125</v>
      </c>
      <c r="BX390" s="11">
        <f t="shared" si="122"/>
        <v>21</v>
      </c>
      <c r="BY390" s="11">
        <f t="shared" si="123"/>
        <v>12</v>
      </c>
      <c r="BZ390" s="11">
        <f t="shared" si="124"/>
        <v>9</v>
      </c>
      <c r="CA390" s="11">
        <f t="shared" si="125"/>
        <v>8</v>
      </c>
      <c r="CB390" s="11">
        <f t="shared" si="126"/>
        <v>7</v>
      </c>
      <c r="CC390" s="11">
        <f t="shared" si="127"/>
        <v>6</v>
      </c>
      <c r="CD390" s="11">
        <f t="shared" si="128"/>
        <v>6</v>
      </c>
      <c r="CE390" s="11">
        <f t="shared" si="129"/>
        <v>5</v>
      </c>
      <c r="CF390" s="11">
        <f t="shared" si="130"/>
        <v>6</v>
      </c>
      <c r="CG390" s="11">
        <f t="shared" si="131"/>
        <v>5</v>
      </c>
      <c r="CH390" s="11">
        <f t="shared" si="132"/>
        <v>6</v>
      </c>
      <c r="CI390" s="11">
        <f t="shared" si="133"/>
        <v>6</v>
      </c>
      <c r="CJ390" s="11">
        <f t="shared" si="134"/>
        <v>7</v>
      </c>
      <c r="CK390" s="11">
        <f t="shared" si="135"/>
        <v>7</v>
      </c>
      <c r="CL390" s="11">
        <f t="shared" si="136"/>
        <v>6</v>
      </c>
      <c r="CM390" s="11">
        <f t="shared" si="137"/>
        <v>4</v>
      </c>
      <c r="CN390" s="11">
        <f t="shared" si="138"/>
        <v>3</v>
      </c>
      <c r="CO390" s="11">
        <f t="shared" si="139"/>
        <v>1</v>
      </c>
      <c r="CP390" s="11">
        <f t="shared" si="140"/>
        <v>0</v>
      </c>
      <c r="CS390" s="6">
        <v>52</v>
      </c>
      <c r="CT390" s="6">
        <v>70</v>
      </c>
      <c r="CU390" s="6">
        <v>87</v>
      </c>
      <c r="CV390" s="6">
        <v>97</v>
      </c>
      <c r="CW390" s="6">
        <v>104</v>
      </c>
      <c r="CX390" s="6">
        <v>111</v>
      </c>
      <c r="CY390" s="6">
        <v>117</v>
      </c>
      <c r="CZ390" s="6">
        <v>123</v>
      </c>
      <c r="DA390" s="6">
        <v>129</v>
      </c>
      <c r="DB390" s="6">
        <v>135</v>
      </c>
      <c r="DC390" s="6">
        <v>141</v>
      </c>
      <c r="DD390" s="6">
        <v>147</v>
      </c>
      <c r="DE390" s="6">
        <v>154</v>
      </c>
      <c r="DF390" s="6">
        <v>159</v>
      </c>
      <c r="DG390" s="6">
        <v>162</v>
      </c>
      <c r="DH390" s="6">
        <v>164</v>
      </c>
      <c r="DI390" s="6">
        <v>165</v>
      </c>
      <c r="DJ390" s="6">
        <v>166</v>
      </c>
      <c r="DK390" s="6">
        <v>166</v>
      </c>
      <c r="DL390" s="6">
        <v>166</v>
      </c>
      <c r="DM390" s="6">
        <v>114</v>
      </c>
      <c r="DN390" s="6">
        <f>Tabela2[[#This Row],[1rok]]-Tabela2[[#This Row],[dlugosc_ur]]</f>
        <v>18</v>
      </c>
      <c r="DO390" s="14">
        <f>Tabela2[[#This Row],[2lata]]-Tabela2[[#This Row],[1rok]]</f>
        <v>17</v>
      </c>
      <c r="DP390" s="14">
        <f>Tabela2[[#This Row],[3lata]]-Tabela2[[#This Row],[2lata]]</f>
        <v>10</v>
      </c>
      <c r="DQ390" s="14">
        <f>Tabela2[[#This Row],[4lata]]-Tabela2[[#This Row],[3lata]]</f>
        <v>7</v>
      </c>
      <c r="DR390" s="14">
        <f>Tabela2[[#This Row],[5lat]]-Tabela2[[#This Row],[4lata]]</f>
        <v>7</v>
      </c>
      <c r="DS390" s="14">
        <f>Tabela2[[#This Row],[6lat]]-Tabela2[[#This Row],[5lat]]</f>
        <v>6</v>
      </c>
      <c r="DT390" s="14">
        <f>Tabela2[[#This Row],[7lat]]-Tabela2[[#This Row],[6lat]]</f>
        <v>6</v>
      </c>
      <c r="DU390" s="14">
        <f>Tabela2[[#This Row],[8lat]]-Tabela2[[#This Row],[7lat]]</f>
        <v>6</v>
      </c>
      <c r="DV390" s="14">
        <f>Tabela2[[#This Row],[9lat]]-Tabela2[[#This Row],[8lat]]</f>
        <v>6</v>
      </c>
      <c r="DW390" s="14">
        <f>Tabela2[[#This Row],[10lat]]-Tabela2[[#This Row],[9lat]]</f>
        <v>6</v>
      </c>
      <c r="DX390" s="14">
        <f>Tabela2[[#This Row],[11lat]]-Tabela2[[#This Row],[10lat]]</f>
        <v>6</v>
      </c>
      <c r="DY390" s="14">
        <f>Tabela2[[#This Row],[12lat]]-Tabela2[[#This Row],[11lat]]</f>
        <v>7</v>
      </c>
      <c r="DZ390" s="14">
        <f>Tabela2[[#This Row],[13lat]]-Tabela2[[#This Row],[12lat]]</f>
        <v>5</v>
      </c>
      <c r="EA390" s="14">
        <f>Tabela2[[#This Row],[14lat]]-Tabela2[[#This Row],[13lat]]</f>
        <v>3</v>
      </c>
      <c r="EB390" s="14">
        <f>Tabela2[[#This Row],[15lat]]-Tabela2[[#This Row],[14lat]]</f>
        <v>2</v>
      </c>
      <c r="EC390" s="14">
        <f>Tabela2[[#This Row],[16lat]]-Tabela2[[#This Row],[15lat]]</f>
        <v>1</v>
      </c>
      <c r="ED390" s="14">
        <f>Tabela2[[#This Row],[17 lat]]-Tabela2[[#This Row],[16lat]]</f>
        <v>1</v>
      </c>
      <c r="EE390" s="14">
        <f>Tabela2[[#This Row],[18lat]]-Tabela2[[#This Row],[17 lat]]</f>
        <v>0</v>
      </c>
      <c r="EF390" s="14">
        <f>Tabela2[[#This Row],[19lat]]-Tabela2[[#This Row],[18lat]]</f>
        <v>0</v>
      </c>
    </row>
    <row r="391" spans="1:136" x14ac:dyDescent="0.25">
      <c r="A391">
        <v>2003</v>
      </c>
      <c r="B391" s="1" t="s">
        <v>22</v>
      </c>
      <c r="C391">
        <v>48</v>
      </c>
      <c r="D391">
        <v>67</v>
      </c>
      <c r="E391">
        <v>84</v>
      </c>
      <c r="F391">
        <v>93</v>
      </c>
      <c r="G391">
        <v>100</v>
      </c>
      <c r="H391">
        <v>107</v>
      </c>
      <c r="I391">
        <v>112</v>
      </c>
      <c r="J391">
        <v>118</v>
      </c>
      <c r="K391">
        <v>123</v>
      </c>
      <c r="L391">
        <v>129</v>
      </c>
      <c r="M391">
        <v>135</v>
      </c>
      <c r="N391">
        <v>141</v>
      </c>
      <c r="O391">
        <v>147</v>
      </c>
      <c r="P391">
        <v>153</v>
      </c>
      <c r="Q391">
        <v>156</v>
      </c>
      <c r="R391">
        <v>158</v>
      </c>
      <c r="S391">
        <v>159</v>
      </c>
      <c r="T391">
        <v>159</v>
      </c>
      <c r="U391">
        <v>160</v>
      </c>
      <c r="V391">
        <v>160</v>
      </c>
      <c r="W391">
        <f>wzrost[[#This Row],[19lat]]-wzrost[[#This Row],[dlugosc_ur]]</f>
        <v>112</v>
      </c>
      <c r="X391">
        <f>wzrost[[#This Row],[19lat]]-wzrost[[#This Row],[15lat]]</f>
        <v>2</v>
      </c>
      <c r="Y391">
        <f>IF(wzrost[[#This Row],[1rok]]&lt;=5,IF(wzrost[[#This Row],[plec]]="ch",1,0),0)</f>
        <v>0</v>
      </c>
      <c r="Z391" s="1"/>
      <c r="AA391" s="1"/>
      <c r="AB391" s="1" t="e">
        <f>_xlfn.PERCENTILE.INC(wzrost[1rok],5)</f>
        <v>#NUM!</v>
      </c>
      <c r="BC391" s="8">
        <v>59</v>
      </c>
      <c r="BD391" s="8">
        <v>79</v>
      </c>
      <c r="BE391" s="8">
        <v>90</v>
      </c>
      <c r="BF391" s="8">
        <v>99</v>
      </c>
      <c r="BG391" s="8">
        <v>108</v>
      </c>
      <c r="BH391" s="8">
        <v>115</v>
      </c>
      <c r="BI391" s="8">
        <v>121</v>
      </c>
      <c r="BJ391" s="8">
        <v>127</v>
      </c>
      <c r="BK391" s="8">
        <v>133</v>
      </c>
      <c r="BL391" s="8">
        <v>139</v>
      </c>
      <c r="BM391" s="8">
        <v>145</v>
      </c>
      <c r="BN391" s="8">
        <v>150</v>
      </c>
      <c r="BO391" s="8">
        <v>157</v>
      </c>
      <c r="BP391" s="8">
        <v>164</v>
      </c>
      <c r="BQ391" s="8">
        <v>171</v>
      </c>
      <c r="BR391" s="8">
        <v>177</v>
      </c>
      <c r="BS391" s="8">
        <v>181</v>
      </c>
      <c r="BT391" s="8">
        <v>183</v>
      </c>
      <c r="BU391" s="8">
        <v>184</v>
      </c>
      <c r="BV391" s="8">
        <v>184</v>
      </c>
      <c r="BW391" s="9">
        <v>125</v>
      </c>
      <c r="BX391" s="11">
        <f t="shared" si="122"/>
        <v>20</v>
      </c>
      <c r="BY391" s="11">
        <f t="shared" si="123"/>
        <v>11</v>
      </c>
      <c r="BZ391" s="11">
        <f t="shared" si="124"/>
        <v>9</v>
      </c>
      <c r="CA391" s="11">
        <f t="shared" si="125"/>
        <v>9</v>
      </c>
      <c r="CB391" s="11">
        <f t="shared" si="126"/>
        <v>7</v>
      </c>
      <c r="CC391" s="11">
        <f t="shared" si="127"/>
        <v>6</v>
      </c>
      <c r="CD391" s="11">
        <f t="shared" si="128"/>
        <v>6</v>
      </c>
      <c r="CE391" s="11">
        <f t="shared" si="129"/>
        <v>6</v>
      </c>
      <c r="CF391" s="11">
        <f t="shared" si="130"/>
        <v>6</v>
      </c>
      <c r="CG391" s="11">
        <f t="shared" si="131"/>
        <v>6</v>
      </c>
      <c r="CH391" s="11">
        <f t="shared" si="132"/>
        <v>5</v>
      </c>
      <c r="CI391" s="11">
        <f t="shared" si="133"/>
        <v>7</v>
      </c>
      <c r="CJ391" s="11">
        <f t="shared" si="134"/>
        <v>7</v>
      </c>
      <c r="CK391" s="11">
        <f t="shared" si="135"/>
        <v>7</v>
      </c>
      <c r="CL391" s="11">
        <f t="shared" si="136"/>
        <v>6</v>
      </c>
      <c r="CM391" s="11">
        <f t="shared" si="137"/>
        <v>4</v>
      </c>
      <c r="CN391" s="11">
        <f t="shared" si="138"/>
        <v>2</v>
      </c>
      <c r="CO391" s="11">
        <f t="shared" si="139"/>
        <v>1</v>
      </c>
      <c r="CP391" s="11">
        <f t="shared" si="140"/>
        <v>0</v>
      </c>
      <c r="CS391" s="8">
        <v>47</v>
      </c>
      <c r="CT391" s="8">
        <v>66</v>
      </c>
      <c r="CU391" s="8">
        <v>84</v>
      </c>
      <c r="CV391" s="8">
        <v>93</v>
      </c>
      <c r="CW391" s="8">
        <v>101</v>
      </c>
      <c r="CX391" s="8">
        <v>107</v>
      </c>
      <c r="CY391" s="8">
        <v>113</v>
      </c>
      <c r="CZ391" s="8">
        <v>118</v>
      </c>
      <c r="DA391" s="8">
        <v>124</v>
      </c>
      <c r="DB391" s="8">
        <v>130</v>
      </c>
      <c r="DC391" s="8">
        <v>136</v>
      </c>
      <c r="DD391" s="8">
        <v>142</v>
      </c>
      <c r="DE391" s="8">
        <v>148</v>
      </c>
      <c r="DF391" s="8">
        <v>154</v>
      </c>
      <c r="DG391" s="8">
        <v>157</v>
      </c>
      <c r="DH391" s="8">
        <v>159</v>
      </c>
      <c r="DI391" s="8">
        <v>160</v>
      </c>
      <c r="DJ391" s="8">
        <v>160</v>
      </c>
      <c r="DK391" s="8">
        <v>161</v>
      </c>
      <c r="DL391" s="8">
        <v>161</v>
      </c>
      <c r="DM391" s="8">
        <v>114</v>
      </c>
      <c r="DN391" s="6">
        <f>Tabela2[[#This Row],[1rok]]-Tabela2[[#This Row],[dlugosc_ur]]</f>
        <v>19</v>
      </c>
      <c r="DO391" s="14">
        <f>Tabela2[[#This Row],[2lata]]-Tabela2[[#This Row],[1rok]]</f>
        <v>18</v>
      </c>
      <c r="DP391" s="14">
        <f>Tabela2[[#This Row],[3lata]]-Tabela2[[#This Row],[2lata]]</f>
        <v>9</v>
      </c>
      <c r="DQ391" s="14">
        <f>Tabela2[[#This Row],[4lata]]-Tabela2[[#This Row],[3lata]]</f>
        <v>8</v>
      </c>
      <c r="DR391" s="14">
        <f>Tabela2[[#This Row],[5lat]]-Tabela2[[#This Row],[4lata]]</f>
        <v>6</v>
      </c>
      <c r="DS391" s="14">
        <f>Tabela2[[#This Row],[6lat]]-Tabela2[[#This Row],[5lat]]</f>
        <v>6</v>
      </c>
      <c r="DT391" s="14">
        <f>Tabela2[[#This Row],[7lat]]-Tabela2[[#This Row],[6lat]]</f>
        <v>5</v>
      </c>
      <c r="DU391" s="14">
        <f>Tabela2[[#This Row],[8lat]]-Tabela2[[#This Row],[7lat]]</f>
        <v>6</v>
      </c>
      <c r="DV391" s="14">
        <f>Tabela2[[#This Row],[9lat]]-Tabela2[[#This Row],[8lat]]</f>
        <v>6</v>
      </c>
      <c r="DW391" s="14">
        <f>Tabela2[[#This Row],[10lat]]-Tabela2[[#This Row],[9lat]]</f>
        <v>6</v>
      </c>
      <c r="DX391" s="14">
        <f>Tabela2[[#This Row],[11lat]]-Tabela2[[#This Row],[10lat]]</f>
        <v>6</v>
      </c>
      <c r="DY391" s="14">
        <f>Tabela2[[#This Row],[12lat]]-Tabela2[[#This Row],[11lat]]</f>
        <v>6</v>
      </c>
      <c r="DZ391" s="14">
        <f>Tabela2[[#This Row],[13lat]]-Tabela2[[#This Row],[12lat]]</f>
        <v>6</v>
      </c>
      <c r="EA391" s="14">
        <f>Tabela2[[#This Row],[14lat]]-Tabela2[[#This Row],[13lat]]</f>
        <v>3</v>
      </c>
      <c r="EB391" s="14">
        <f>Tabela2[[#This Row],[15lat]]-Tabela2[[#This Row],[14lat]]</f>
        <v>2</v>
      </c>
      <c r="EC391" s="14">
        <f>Tabela2[[#This Row],[16lat]]-Tabela2[[#This Row],[15lat]]</f>
        <v>1</v>
      </c>
      <c r="ED391" s="14">
        <f>Tabela2[[#This Row],[17 lat]]-Tabela2[[#This Row],[16lat]]</f>
        <v>0</v>
      </c>
      <c r="EE391" s="14">
        <f>Tabela2[[#This Row],[18lat]]-Tabela2[[#This Row],[17 lat]]</f>
        <v>1</v>
      </c>
      <c r="EF391" s="14">
        <f>Tabela2[[#This Row],[19lat]]-Tabela2[[#This Row],[18lat]]</f>
        <v>0</v>
      </c>
    </row>
    <row r="392" spans="1:136" x14ac:dyDescent="0.25">
      <c r="A392">
        <v>2012</v>
      </c>
      <c r="B392" s="1" t="s">
        <v>22</v>
      </c>
      <c r="C392">
        <v>47</v>
      </c>
      <c r="D392">
        <v>66</v>
      </c>
      <c r="E392">
        <v>84</v>
      </c>
      <c r="F392">
        <v>93</v>
      </c>
      <c r="G392">
        <v>100</v>
      </c>
      <c r="H392">
        <v>106</v>
      </c>
      <c r="I392">
        <v>112</v>
      </c>
      <c r="J392">
        <v>117</v>
      </c>
      <c r="K392">
        <v>123</v>
      </c>
      <c r="L392">
        <v>128</v>
      </c>
      <c r="M392">
        <v>134</v>
      </c>
      <c r="N392">
        <v>140</v>
      </c>
      <c r="O392">
        <v>147</v>
      </c>
      <c r="P392">
        <v>152</v>
      </c>
      <c r="Q392">
        <v>155</v>
      </c>
      <c r="R392">
        <v>157</v>
      </c>
      <c r="S392">
        <v>158</v>
      </c>
      <c r="T392">
        <v>159</v>
      </c>
      <c r="U392">
        <v>159</v>
      </c>
      <c r="V392">
        <v>159</v>
      </c>
      <c r="W392">
        <f>wzrost[[#This Row],[19lat]]-wzrost[[#This Row],[dlugosc_ur]]</f>
        <v>112</v>
      </c>
      <c r="X392">
        <f>wzrost[[#This Row],[19lat]]-wzrost[[#This Row],[15lat]]</f>
        <v>2</v>
      </c>
      <c r="Y392">
        <f>IF(wzrost[[#This Row],[1rok]]&lt;=5,IF(wzrost[[#This Row],[plec]]="ch",1,0),0)</f>
        <v>0</v>
      </c>
      <c r="Z392" s="1"/>
      <c r="AA392" s="1"/>
      <c r="AB392" s="1" t="e">
        <f>_xlfn.PERCENTILE.INC(wzrost[1rok],5)</f>
        <v>#NUM!</v>
      </c>
      <c r="BC392" s="6">
        <v>59</v>
      </c>
      <c r="BD392" s="6">
        <v>79</v>
      </c>
      <c r="BE392" s="6">
        <v>90</v>
      </c>
      <c r="BF392" s="6">
        <v>99</v>
      </c>
      <c r="BG392" s="6">
        <v>107</v>
      </c>
      <c r="BH392" s="6">
        <v>114</v>
      </c>
      <c r="BI392" s="6">
        <v>121</v>
      </c>
      <c r="BJ392" s="6">
        <v>127</v>
      </c>
      <c r="BK392" s="6">
        <v>133</v>
      </c>
      <c r="BL392" s="6">
        <v>138</v>
      </c>
      <c r="BM392" s="6">
        <v>144</v>
      </c>
      <c r="BN392" s="6">
        <v>150</v>
      </c>
      <c r="BO392" s="6">
        <v>156</v>
      </c>
      <c r="BP392" s="6">
        <v>163</v>
      </c>
      <c r="BQ392" s="6">
        <v>171</v>
      </c>
      <c r="BR392" s="6">
        <v>176</v>
      </c>
      <c r="BS392" s="6">
        <v>180</v>
      </c>
      <c r="BT392" s="6">
        <v>183</v>
      </c>
      <c r="BU392" s="6">
        <v>183</v>
      </c>
      <c r="BV392" s="6">
        <v>184</v>
      </c>
      <c r="BW392" s="7">
        <v>125</v>
      </c>
      <c r="BX392" s="11">
        <f t="shared" si="122"/>
        <v>20</v>
      </c>
      <c r="BY392" s="11">
        <f t="shared" si="123"/>
        <v>11</v>
      </c>
      <c r="BZ392" s="11">
        <f t="shared" si="124"/>
        <v>9</v>
      </c>
      <c r="CA392" s="11">
        <f t="shared" si="125"/>
        <v>8</v>
      </c>
      <c r="CB392" s="11">
        <f t="shared" si="126"/>
        <v>7</v>
      </c>
      <c r="CC392" s="11">
        <f t="shared" si="127"/>
        <v>7</v>
      </c>
      <c r="CD392" s="11">
        <f t="shared" si="128"/>
        <v>6</v>
      </c>
      <c r="CE392" s="11">
        <f t="shared" si="129"/>
        <v>6</v>
      </c>
      <c r="CF392" s="11">
        <f t="shared" si="130"/>
        <v>5</v>
      </c>
      <c r="CG392" s="11">
        <f t="shared" si="131"/>
        <v>6</v>
      </c>
      <c r="CH392" s="11">
        <f t="shared" si="132"/>
        <v>6</v>
      </c>
      <c r="CI392" s="11">
        <f t="shared" si="133"/>
        <v>6</v>
      </c>
      <c r="CJ392" s="11">
        <f t="shared" si="134"/>
        <v>7</v>
      </c>
      <c r="CK392" s="11">
        <f t="shared" si="135"/>
        <v>8</v>
      </c>
      <c r="CL392" s="11">
        <f t="shared" si="136"/>
        <v>5</v>
      </c>
      <c r="CM392" s="11">
        <f t="shared" si="137"/>
        <v>4</v>
      </c>
      <c r="CN392" s="11">
        <f t="shared" si="138"/>
        <v>3</v>
      </c>
      <c r="CO392" s="11">
        <f t="shared" si="139"/>
        <v>0</v>
      </c>
      <c r="CP392" s="11">
        <f t="shared" si="140"/>
        <v>1</v>
      </c>
      <c r="CS392" s="6">
        <v>52</v>
      </c>
      <c r="CT392" s="6">
        <v>70</v>
      </c>
      <c r="CU392" s="6">
        <v>87</v>
      </c>
      <c r="CV392" s="6">
        <v>97</v>
      </c>
      <c r="CW392" s="6">
        <v>105</v>
      </c>
      <c r="CX392" s="6">
        <v>111</v>
      </c>
      <c r="CY392" s="6">
        <v>117</v>
      </c>
      <c r="CZ392" s="6">
        <v>123</v>
      </c>
      <c r="DA392" s="6">
        <v>129</v>
      </c>
      <c r="DB392" s="6">
        <v>135</v>
      </c>
      <c r="DC392" s="6">
        <v>141</v>
      </c>
      <c r="DD392" s="6">
        <v>148</v>
      </c>
      <c r="DE392" s="6">
        <v>154</v>
      </c>
      <c r="DF392" s="6">
        <v>159</v>
      </c>
      <c r="DG392" s="6">
        <v>163</v>
      </c>
      <c r="DH392" s="6">
        <v>165</v>
      </c>
      <c r="DI392" s="6">
        <v>165</v>
      </c>
      <c r="DJ392" s="6">
        <v>166</v>
      </c>
      <c r="DK392" s="6">
        <v>166</v>
      </c>
      <c r="DL392" s="6">
        <v>166</v>
      </c>
      <c r="DM392" s="6">
        <v>114</v>
      </c>
      <c r="DN392" s="6">
        <f>Tabela2[[#This Row],[1rok]]-Tabela2[[#This Row],[dlugosc_ur]]</f>
        <v>18</v>
      </c>
      <c r="DO392" s="14">
        <f>Tabela2[[#This Row],[2lata]]-Tabela2[[#This Row],[1rok]]</f>
        <v>17</v>
      </c>
      <c r="DP392" s="14">
        <f>Tabela2[[#This Row],[3lata]]-Tabela2[[#This Row],[2lata]]</f>
        <v>10</v>
      </c>
      <c r="DQ392" s="14">
        <f>Tabela2[[#This Row],[4lata]]-Tabela2[[#This Row],[3lata]]</f>
        <v>8</v>
      </c>
      <c r="DR392" s="14">
        <f>Tabela2[[#This Row],[5lat]]-Tabela2[[#This Row],[4lata]]</f>
        <v>6</v>
      </c>
      <c r="DS392" s="14">
        <f>Tabela2[[#This Row],[6lat]]-Tabela2[[#This Row],[5lat]]</f>
        <v>6</v>
      </c>
      <c r="DT392" s="14">
        <f>Tabela2[[#This Row],[7lat]]-Tabela2[[#This Row],[6lat]]</f>
        <v>6</v>
      </c>
      <c r="DU392" s="14">
        <f>Tabela2[[#This Row],[8lat]]-Tabela2[[#This Row],[7lat]]</f>
        <v>6</v>
      </c>
      <c r="DV392" s="14">
        <f>Tabela2[[#This Row],[9lat]]-Tabela2[[#This Row],[8lat]]</f>
        <v>6</v>
      </c>
      <c r="DW392" s="14">
        <f>Tabela2[[#This Row],[10lat]]-Tabela2[[#This Row],[9lat]]</f>
        <v>6</v>
      </c>
      <c r="DX392" s="14">
        <f>Tabela2[[#This Row],[11lat]]-Tabela2[[#This Row],[10lat]]</f>
        <v>7</v>
      </c>
      <c r="DY392" s="14">
        <f>Tabela2[[#This Row],[12lat]]-Tabela2[[#This Row],[11lat]]</f>
        <v>6</v>
      </c>
      <c r="DZ392" s="14">
        <f>Tabela2[[#This Row],[13lat]]-Tabela2[[#This Row],[12lat]]</f>
        <v>5</v>
      </c>
      <c r="EA392" s="14">
        <f>Tabela2[[#This Row],[14lat]]-Tabela2[[#This Row],[13lat]]</f>
        <v>4</v>
      </c>
      <c r="EB392" s="14">
        <f>Tabela2[[#This Row],[15lat]]-Tabela2[[#This Row],[14lat]]</f>
        <v>2</v>
      </c>
      <c r="EC392" s="14">
        <f>Tabela2[[#This Row],[16lat]]-Tabela2[[#This Row],[15lat]]</f>
        <v>0</v>
      </c>
      <c r="ED392" s="14">
        <f>Tabela2[[#This Row],[17 lat]]-Tabela2[[#This Row],[16lat]]</f>
        <v>1</v>
      </c>
      <c r="EE392" s="14">
        <f>Tabela2[[#This Row],[18lat]]-Tabela2[[#This Row],[17 lat]]</f>
        <v>0</v>
      </c>
      <c r="EF392" s="14">
        <f>Tabela2[[#This Row],[19lat]]-Tabela2[[#This Row],[18lat]]</f>
        <v>0</v>
      </c>
    </row>
    <row r="393" spans="1:136" x14ac:dyDescent="0.25">
      <c r="A393">
        <v>2027</v>
      </c>
      <c r="B393" s="1" t="s">
        <v>22</v>
      </c>
      <c r="C393">
        <v>49</v>
      </c>
      <c r="D393">
        <v>67</v>
      </c>
      <c r="E393">
        <v>85</v>
      </c>
      <c r="F393">
        <v>94</v>
      </c>
      <c r="G393">
        <v>101</v>
      </c>
      <c r="H393">
        <v>107</v>
      </c>
      <c r="I393">
        <v>113</v>
      </c>
      <c r="J393">
        <v>118</v>
      </c>
      <c r="K393">
        <v>124</v>
      </c>
      <c r="L393">
        <v>130</v>
      </c>
      <c r="M393">
        <v>136</v>
      </c>
      <c r="N393">
        <v>142</v>
      </c>
      <c r="O393">
        <v>148</v>
      </c>
      <c r="P393">
        <v>154</v>
      </c>
      <c r="Q393">
        <v>157</v>
      </c>
      <c r="R393">
        <v>159</v>
      </c>
      <c r="S393">
        <v>160</v>
      </c>
      <c r="T393">
        <v>161</v>
      </c>
      <c r="U393">
        <v>161</v>
      </c>
      <c r="V393">
        <v>161</v>
      </c>
      <c r="W393">
        <f>wzrost[[#This Row],[19lat]]-wzrost[[#This Row],[dlugosc_ur]]</f>
        <v>112</v>
      </c>
      <c r="X393">
        <f>wzrost[[#This Row],[19lat]]-wzrost[[#This Row],[15lat]]</f>
        <v>2</v>
      </c>
      <c r="Y393">
        <f>IF(wzrost[[#This Row],[1rok]]&lt;=5,IF(wzrost[[#This Row],[plec]]="ch",1,0),0)</f>
        <v>0</v>
      </c>
      <c r="Z393" s="1"/>
      <c r="AA393" s="1"/>
      <c r="AB393" s="1" t="e">
        <f>_xlfn.PERCENTILE.INC(wzrost[1rok],5)</f>
        <v>#NUM!</v>
      </c>
      <c r="BC393" s="8">
        <v>58</v>
      </c>
      <c r="BD393" s="8">
        <v>78</v>
      </c>
      <c r="BE393" s="8">
        <v>90</v>
      </c>
      <c r="BF393" s="8">
        <v>99</v>
      </c>
      <c r="BG393" s="8">
        <v>107</v>
      </c>
      <c r="BH393" s="8">
        <v>114</v>
      </c>
      <c r="BI393" s="8">
        <v>120</v>
      </c>
      <c r="BJ393" s="8">
        <v>126</v>
      </c>
      <c r="BK393" s="8">
        <v>132</v>
      </c>
      <c r="BL393" s="8">
        <v>138</v>
      </c>
      <c r="BM393" s="8">
        <v>144</v>
      </c>
      <c r="BN393" s="8">
        <v>149</v>
      </c>
      <c r="BO393" s="8">
        <v>156</v>
      </c>
      <c r="BP393" s="8">
        <v>163</v>
      </c>
      <c r="BQ393" s="8">
        <v>170</v>
      </c>
      <c r="BR393" s="8">
        <v>176</v>
      </c>
      <c r="BS393" s="8">
        <v>180</v>
      </c>
      <c r="BT393" s="8">
        <v>182</v>
      </c>
      <c r="BU393" s="8">
        <v>183</v>
      </c>
      <c r="BV393" s="8">
        <v>183</v>
      </c>
      <c r="BW393" s="9">
        <v>125</v>
      </c>
      <c r="BX393" s="11">
        <f t="shared" si="122"/>
        <v>20</v>
      </c>
      <c r="BY393" s="11">
        <f t="shared" si="123"/>
        <v>12</v>
      </c>
      <c r="BZ393" s="11">
        <f t="shared" si="124"/>
        <v>9</v>
      </c>
      <c r="CA393" s="11">
        <f t="shared" si="125"/>
        <v>8</v>
      </c>
      <c r="CB393" s="11">
        <f t="shared" si="126"/>
        <v>7</v>
      </c>
      <c r="CC393" s="11">
        <f t="shared" si="127"/>
        <v>6</v>
      </c>
      <c r="CD393" s="11">
        <f t="shared" si="128"/>
        <v>6</v>
      </c>
      <c r="CE393" s="11">
        <f t="shared" si="129"/>
        <v>6</v>
      </c>
      <c r="CF393" s="11">
        <f t="shared" si="130"/>
        <v>6</v>
      </c>
      <c r="CG393" s="11">
        <f t="shared" si="131"/>
        <v>6</v>
      </c>
      <c r="CH393" s="11">
        <f t="shared" si="132"/>
        <v>5</v>
      </c>
      <c r="CI393" s="11">
        <f t="shared" si="133"/>
        <v>7</v>
      </c>
      <c r="CJ393" s="11">
        <f t="shared" si="134"/>
        <v>7</v>
      </c>
      <c r="CK393" s="11">
        <f t="shared" si="135"/>
        <v>7</v>
      </c>
      <c r="CL393" s="11">
        <f t="shared" si="136"/>
        <v>6</v>
      </c>
      <c r="CM393" s="11">
        <f t="shared" si="137"/>
        <v>4</v>
      </c>
      <c r="CN393" s="11">
        <f t="shared" si="138"/>
        <v>2</v>
      </c>
      <c r="CO393" s="11">
        <f t="shared" si="139"/>
        <v>1</v>
      </c>
      <c r="CP393" s="11">
        <f t="shared" si="140"/>
        <v>0</v>
      </c>
      <c r="CS393" s="8">
        <v>54</v>
      </c>
      <c r="CT393" s="8">
        <v>72</v>
      </c>
      <c r="CU393" s="8">
        <v>88</v>
      </c>
      <c r="CV393" s="8">
        <v>97</v>
      </c>
      <c r="CW393" s="8">
        <v>105</v>
      </c>
      <c r="CX393" s="8">
        <v>112</v>
      </c>
      <c r="CY393" s="8">
        <v>118</v>
      </c>
      <c r="CZ393" s="8">
        <v>124</v>
      </c>
      <c r="DA393" s="8">
        <v>130</v>
      </c>
      <c r="DB393" s="8">
        <v>136</v>
      </c>
      <c r="DC393" s="8">
        <v>142</v>
      </c>
      <c r="DD393" s="8">
        <v>149</v>
      </c>
      <c r="DE393" s="8">
        <v>155</v>
      </c>
      <c r="DF393" s="8">
        <v>161</v>
      </c>
      <c r="DG393" s="8">
        <v>164</v>
      </c>
      <c r="DH393" s="8">
        <v>166</v>
      </c>
      <c r="DI393" s="8">
        <v>167</v>
      </c>
      <c r="DJ393" s="8">
        <v>167</v>
      </c>
      <c r="DK393" s="8">
        <v>168</v>
      </c>
      <c r="DL393" s="8">
        <v>168</v>
      </c>
      <c r="DM393" s="8">
        <v>114</v>
      </c>
      <c r="DN393" s="6">
        <f>Tabela2[[#This Row],[1rok]]-Tabela2[[#This Row],[dlugosc_ur]]</f>
        <v>18</v>
      </c>
      <c r="DO393" s="14">
        <f>Tabela2[[#This Row],[2lata]]-Tabela2[[#This Row],[1rok]]</f>
        <v>16</v>
      </c>
      <c r="DP393" s="14">
        <f>Tabela2[[#This Row],[3lata]]-Tabela2[[#This Row],[2lata]]</f>
        <v>9</v>
      </c>
      <c r="DQ393" s="14">
        <f>Tabela2[[#This Row],[4lata]]-Tabela2[[#This Row],[3lata]]</f>
        <v>8</v>
      </c>
      <c r="DR393" s="14">
        <f>Tabela2[[#This Row],[5lat]]-Tabela2[[#This Row],[4lata]]</f>
        <v>7</v>
      </c>
      <c r="DS393" s="14">
        <f>Tabela2[[#This Row],[6lat]]-Tabela2[[#This Row],[5lat]]</f>
        <v>6</v>
      </c>
      <c r="DT393" s="14">
        <f>Tabela2[[#This Row],[7lat]]-Tabela2[[#This Row],[6lat]]</f>
        <v>6</v>
      </c>
      <c r="DU393" s="14">
        <f>Tabela2[[#This Row],[8lat]]-Tabela2[[#This Row],[7lat]]</f>
        <v>6</v>
      </c>
      <c r="DV393" s="14">
        <f>Tabela2[[#This Row],[9lat]]-Tabela2[[#This Row],[8lat]]</f>
        <v>6</v>
      </c>
      <c r="DW393" s="14">
        <f>Tabela2[[#This Row],[10lat]]-Tabela2[[#This Row],[9lat]]</f>
        <v>6</v>
      </c>
      <c r="DX393" s="14">
        <f>Tabela2[[#This Row],[11lat]]-Tabela2[[#This Row],[10lat]]</f>
        <v>7</v>
      </c>
      <c r="DY393" s="14">
        <f>Tabela2[[#This Row],[12lat]]-Tabela2[[#This Row],[11lat]]</f>
        <v>6</v>
      </c>
      <c r="DZ393" s="14">
        <f>Tabela2[[#This Row],[13lat]]-Tabela2[[#This Row],[12lat]]</f>
        <v>6</v>
      </c>
      <c r="EA393" s="14">
        <f>Tabela2[[#This Row],[14lat]]-Tabela2[[#This Row],[13lat]]</f>
        <v>3</v>
      </c>
      <c r="EB393" s="14">
        <f>Tabela2[[#This Row],[15lat]]-Tabela2[[#This Row],[14lat]]</f>
        <v>2</v>
      </c>
      <c r="EC393" s="14">
        <f>Tabela2[[#This Row],[16lat]]-Tabela2[[#This Row],[15lat]]</f>
        <v>1</v>
      </c>
      <c r="ED393" s="14">
        <f>Tabela2[[#This Row],[17 lat]]-Tabela2[[#This Row],[16lat]]</f>
        <v>0</v>
      </c>
      <c r="EE393" s="14">
        <f>Tabela2[[#This Row],[18lat]]-Tabela2[[#This Row],[17 lat]]</f>
        <v>1</v>
      </c>
      <c r="EF393" s="14">
        <f>Tabela2[[#This Row],[19lat]]-Tabela2[[#This Row],[18lat]]</f>
        <v>0</v>
      </c>
    </row>
    <row r="394" spans="1:136" x14ac:dyDescent="0.25">
      <c r="A394">
        <v>2030</v>
      </c>
      <c r="B394" s="1" t="s">
        <v>22</v>
      </c>
      <c r="C394">
        <v>49</v>
      </c>
      <c r="D394">
        <v>67</v>
      </c>
      <c r="E394">
        <v>85</v>
      </c>
      <c r="F394">
        <v>94</v>
      </c>
      <c r="G394">
        <v>101</v>
      </c>
      <c r="H394">
        <v>107</v>
      </c>
      <c r="I394">
        <v>113</v>
      </c>
      <c r="J394">
        <v>118</v>
      </c>
      <c r="K394">
        <v>124</v>
      </c>
      <c r="L394">
        <v>130</v>
      </c>
      <c r="M394">
        <v>136</v>
      </c>
      <c r="N394">
        <v>142</v>
      </c>
      <c r="O394">
        <v>148</v>
      </c>
      <c r="P394">
        <v>154</v>
      </c>
      <c r="Q394">
        <v>157</v>
      </c>
      <c r="R394">
        <v>159</v>
      </c>
      <c r="S394">
        <v>160</v>
      </c>
      <c r="T394">
        <v>161</v>
      </c>
      <c r="U394">
        <v>161</v>
      </c>
      <c r="V394">
        <v>161</v>
      </c>
      <c r="W394">
        <f>wzrost[[#This Row],[19lat]]-wzrost[[#This Row],[dlugosc_ur]]</f>
        <v>112</v>
      </c>
      <c r="X394">
        <f>wzrost[[#This Row],[19lat]]-wzrost[[#This Row],[15lat]]</f>
        <v>2</v>
      </c>
      <c r="Y394">
        <f>IF(wzrost[[#This Row],[1rok]]&lt;=5,IF(wzrost[[#This Row],[plec]]="ch",1,0),0)</f>
        <v>0</v>
      </c>
      <c r="Z394" s="1"/>
      <c r="AA394" s="1"/>
      <c r="AB394" s="1" t="e">
        <f>_xlfn.PERCENTILE.INC(wzrost[1rok],5)</f>
        <v>#NUM!</v>
      </c>
      <c r="BC394" s="6">
        <v>59</v>
      </c>
      <c r="BD394" s="6">
        <v>79</v>
      </c>
      <c r="BE394" s="6">
        <v>90</v>
      </c>
      <c r="BF394" s="6">
        <v>99</v>
      </c>
      <c r="BG394" s="6">
        <v>107</v>
      </c>
      <c r="BH394" s="6">
        <v>114</v>
      </c>
      <c r="BI394" s="6">
        <v>121</v>
      </c>
      <c r="BJ394" s="6">
        <v>127</v>
      </c>
      <c r="BK394" s="6">
        <v>133</v>
      </c>
      <c r="BL394" s="6">
        <v>138</v>
      </c>
      <c r="BM394" s="6">
        <v>144</v>
      </c>
      <c r="BN394" s="6">
        <v>150</v>
      </c>
      <c r="BO394" s="6">
        <v>156</v>
      </c>
      <c r="BP394" s="6">
        <v>163</v>
      </c>
      <c r="BQ394" s="6">
        <v>171</v>
      </c>
      <c r="BR394" s="6">
        <v>176</v>
      </c>
      <c r="BS394" s="6">
        <v>180</v>
      </c>
      <c r="BT394" s="6">
        <v>183</v>
      </c>
      <c r="BU394" s="6">
        <v>183</v>
      </c>
      <c r="BV394" s="6">
        <v>184</v>
      </c>
      <c r="BW394" s="7">
        <v>125</v>
      </c>
      <c r="BX394" s="11">
        <f t="shared" si="122"/>
        <v>20</v>
      </c>
      <c r="BY394" s="11">
        <f t="shared" si="123"/>
        <v>11</v>
      </c>
      <c r="BZ394" s="11">
        <f t="shared" si="124"/>
        <v>9</v>
      </c>
      <c r="CA394" s="11">
        <f t="shared" si="125"/>
        <v>8</v>
      </c>
      <c r="CB394" s="11">
        <f t="shared" si="126"/>
        <v>7</v>
      </c>
      <c r="CC394" s="11">
        <f t="shared" si="127"/>
        <v>7</v>
      </c>
      <c r="CD394" s="11">
        <f t="shared" si="128"/>
        <v>6</v>
      </c>
      <c r="CE394" s="11">
        <f t="shared" si="129"/>
        <v>6</v>
      </c>
      <c r="CF394" s="11">
        <f t="shared" si="130"/>
        <v>5</v>
      </c>
      <c r="CG394" s="11">
        <f t="shared" si="131"/>
        <v>6</v>
      </c>
      <c r="CH394" s="11">
        <f t="shared" si="132"/>
        <v>6</v>
      </c>
      <c r="CI394" s="11">
        <f t="shared" si="133"/>
        <v>6</v>
      </c>
      <c r="CJ394" s="11">
        <f t="shared" si="134"/>
        <v>7</v>
      </c>
      <c r="CK394" s="11">
        <f t="shared" si="135"/>
        <v>8</v>
      </c>
      <c r="CL394" s="11">
        <f t="shared" si="136"/>
        <v>5</v>
      </c>
      <c r="CM394" s="11">
        <f t="shared" si="137"/>
        <v>4</v>
      </c>
      <c r="CN394" s="11">
        <f t="shared" si="138"/>
        <v>3</v>
      </c>
      <c r="CO394" s="11">
        <f t="shared" si="139"/>
        <v>0</v>
      </c>
      <c r="CP394" s="11">
        <f t="shared" si="140"/>
        <v>1</v>
      </c>
      <c r="CS394" s="6">
        <v>54</v>
      </c>
      <c r="CT394" s="6">
        <v>72</v>
      </c>
      <c r="CU394" s="6">
        <v>88</v>
      </c>
      <c r="CV394" s="6">
        <v>98</v>
      </c>
      <c r="CW394" s="6">
        <v>106</v>
      </c>
      <c r="CX394" s="6">
        <v>113</v>
      </c>
      <c r="CY394" s="6">
        <v>119</v>
      </c>
      <c r="CZ394" s="6">
        <v>124</v>
      </c>
      <c r="DA394" s="6">
        <v>130</v>
      </c>
      <c r="DB394" s="6">
        <v>137</v>
      </c>
      <c r="DC394" s="6">
        <v>143</v>
      </c>
      <c r="DD394" s="6">
        <v>149</v>
      </c>
      <c r="DE394" s="6">
        <v>156</v>
      </c>
      <c r="DF394" s="6">
        <v>161</v>
      </c>
      <c r="DG394" s="6">
        <v>165</v>
      </c>
      <c r="DH394" s="6">
        <v>167</v>
      </c>
      <c r="DI394" s="6">
        <v>168</v>
      </c>
      <c r="DJ394" s="6">
        <v>168</v>
      </c>
      <c r="DK394" s="6">
        <v>168</v>
      </c>
      <c r="DL394" s="6">
        <v>168</v>
      </c>
      <c r="DM394" s="6">
        <v>114</v>
      </c>
      <c r="DN394" s="6">
        <f>Tabela2[[#This Row],[1rok]]-Tabela2[[#This Row],[dlugosc_ur]]</f>
        <v>18</v>
      </c>
      <c r="DO394" s="14">
        <f>Tabela2[[#This Row],[2lata]]-Tabela2[[#This Row],[1rok]]</f>
        <v>16</v>
      </c>
      <c r="DP394" s="14">
        <f>Tabela2[[#This Row],[3lata]]-Tabela2[[#This Row],[2lata]]</f>
        <v>10</v>
      </c>
      <c r="DQ394" s="14">
        <f>Tabela2[[#This Row],[4lata]]-Tabela2[[#This Row],[3lata]]</f>
        <v>8</v>
      </c>
      <c r="DR394" s="14">
        <f>Tabela2[[#This Row],[5lat]]-Tabela2[[#This Row],[4lata]]</f>
        <v>7</v>
      </c>
      <c r="DS394" s="14">
        <f>Tabela2[[#This Row],[6lat]]-Tabela2[[#This Row],[5lat]]</f>
        <v>6</v>
      </c>
      <c r="DT394" s="14">
        <f>Tabela2[[#This Row],[7lat]]-Tabela2[[#This Row],[6lat]]</f>
        <v>5</v>
      </c>
      <c r="DU394" s="14">
        <f>Tabela2[[#This Row],[8lat]]-Tabela2[[#This Row],[7lat]]</f>
        <v>6</v>
      </c>
      <c r="DV394" s="14">
        <f>Tabela2[[#This Row],[9lat]]-Tabela2[[#This Row],[8lat]]</f>
        <v>7</v>
      </c>
      <c r="DW394" s="14">
        <f>Tabela2[[#This Row],[10lat]]-Tabela2[[#This Row],[9lat]]</f>
        <v>6</v>
      </c>
      <c r="DX394" s="14">
        <f>Tabela2[[#This Row],[11lat]]-Tabela2[[#This Row],[10lat]]</f>
        <v>6</v>
      </c>
      <c r="DY394" s="14">
        <f>Tabela2[[#This Row],[12lat]]-Tabela2[[#This Row],[11lat]]</f>
        <v>7</v>
      </c>
      <c r="DZ394" s="14">
        <f>Tabela2[[#This Row],[13lat]]-Tabela2[[#This Row],[12lat]]</f>
        <v>5</v>
      </c>
      <c r="EA394" s="14">
        <f>Tabela2[[#This Row],[14lat]]-Tabela2[[#This Row],[13lat]]</f>
        <v>4</v>
      </c>
      <c r="EB394" s="14">
        <f>Tabela2[[#This Row],[15lat]]-Tabela2[[#This Row],[14lat]]</f>
        <v>2</v>
      </c>
      <c r="EC394" s="14">
        <f>Tabela2[[#This Row],[16lat]]-Tabela2[[#This Row],[15lat]]</f>
        <v>1</v>
      </c>
      <c r="ED394" s="14">
        <f>Tabela2[[#This Row],[17 lat]]-Tabela2[[#This Row],[16lat]]</f>
        <v>0</v>
      </c>
      <c r="EE394" s="14">
        <f>Tabela2[[#This Row],[18lat]]-Tabela2[[#This Row],[17 lat]]</f>
        <v>0</v>
      </c>
      <c r="EF394" s="14">
        <f>Tabela2[[#This Row],[19lat]]-Tabela2[[#This Row],[18lat]]</f>
        <v>0</v>
      </c>
    </row>
    <row r="395" spans="1:136" x14ac:dyDescent="0.25">
      <c r="A395">
        <v>2077</v>
      </c>
      <c r="B395" s="1" t="s">
        <v>22</v>
      </c>
      <c r="C395">
        <v>47</v>
      </c>
      <c r="D395">
        <v>66</v>
      </c>
      <c r="E395">
        <v>83</v>
      </c>
      <c r="F395">
        <v>92</v>
      </c>
      <c r="G395">
        <v>100</v>
      </c>
      <c r="H395">
        <v>106</v>
      </c>
      <c r="I395">
        <v>111</v>
      </c>
      <c r="J395">
        <v>117</v>
      </c>
      <c r="K395">
        <v>122</v>
      </c>
      <c r="L395">
        <v>128</v>
      </c>
      <c r="M395">
        <v>134</v>
      </c>
      <c r="N395">
        <v>140</v>
      </c>
      <c r="O395">
        <v>146</v>
      </c>
      <c r="P395">
        <v>151</v>
      </c>
      <c r="Q395">
        <v>155</v>
      </c>
      <c r="R395">
        <v>157</v>
      </c>
      <c r="S395">
        <v>158</v>
      </c>
      <c r="T395">
        <v>158</v>
      </c>
      <c r="U395">
        <v>159</v>
      </c>
      <c r="V395">
        <v>159</v>
      </c>
      <c r="W395">
        <f>wzrost[[#This Row],[19lat]]-wzrost[[#This Row],[dlugosc_ur]]</f>
        <v>112</v>
      </c>
      <c r="X395">
        <f>wzrost[[#This Row],[19lat]]-wzrost[[#This Row],[15lat]]</f>
        <v>2</v>
      </c>
      <c r="Y395">
        <f>IF(wzrost[[#This Row],[1rok]]&lt;=5,IF(wzrost[[#This Row],[plec]]="ch",1,0),0)</f>
        <v>0</v>
      </c>
      <c r="Z395" s="1"/>
      <c r="AA395" s="1"/>
      <c r="AB395" s="1" t="e">
        <f>_xlfn.PERCENTILE.INC(wzrost[1rok],5)</f>
        <v>#NUM!</v>
      </c>
      <c r="BC395" s="8">
        <v>57</v>
      </c>
      <c r="BD395" s="8">
        <v>78</v>
      </c>
      <c r="BE395" s="8">
        <v>89</v>
      </c>
      <c r="BF395" s="8">
        <v>99</v>
      </c>
      <c r="BG395" s="8">
        <v>106</v>
      </c>
      <c r="BH395" s="8">
        <v>113</v>
      </c>
      <c r="BI395" s="8">
        <v>119</v>
      </c>
      <c r="BJ395" s="8">
        <v>125</v>
      </c>
      <c r="BK395" s="8">
        <v>131</v>
      </c>
      <c r="BL395" s="8">
        <v>136</v>
      </c>
      <c r="BM395" s="8">
        <v>142</v>
      </c>
      <c r="BN395" s="8">
        <v>147</v>
      </c>
      <c r="BO395" s="8">
        <v>154</v>
      </c>
      <c r="BP395" s="8">
        <v>161</v>
      </c>
      <c r="BQ395" s="8">
        <v>168</v>
      </c>
      <c r="BR395" s="8">
        <v>174</v>
      </c>
      <c r="BS395" s="8">
        <v>178</v>
      </c>
      <c r="BT395" s="8">
        <v>180</v>
      </c>
      <c r="BU395" s="8">
        <v>181</v>
      </c>
      <c r="BV395" s="8">
        <v>182</v>
      </c>
      <c r="BW395" s="9">
        <v>125</v>
      </c>
      <c r="BX395" s="11">
        <f t="shared" si="122"/>
        <v>21</v>
      </c>
      <c r="BY395" s="11">
        <f t="shared" si="123"/>
        <v>11</v>
      </c>
      <c r="BZ395" s="11">
        <f t="shared" si="124"/>
        <v>10</v>
      </c>
      <c r="CA395" s="11">
        <f t="shared" si="125"/>
        <v>7</v>
      </c>
      <c r="CB395" s="11">
        <f t="shared" si="126"/>
        <v>7</v>
      </c>
      <c r="CC395" s="11">
        <f t="shared" si="127"/>
        <v>6</v>
      </c>
      <c r="CD395" s="11">
        <f t="shared" si="128"/>
        <v>6</v>
      </c>
      <c r="CE395" s="11">
        <f t="shared" si="129"/>
        <v>6</v>
      </c>
      <c r="CF395" s="11">
        <f t="shared" si="130"/>
        <v>5</v>
      </c>
      <c r="CG395" s="11">
        <f t="shared" si="131"/>
        <v>6</v>
      </c>
      <c r="CH395" s="11">
        <f t="shared" si="132"/>
        <v>5</v>
      </c>
      <c r="CI395" s="11">
        <f t="shared" si="133"/>
        <v>7</v>
      </c>
      <c r="CJ395" s="11">
        <f t="shared" si="134"/>
        <v>7</v>
      </c>
      <c r="CK395" s="11">
        <f t="shared" si="135"/>
        <v>7</v>
      </c>
      <c r="CL395" s="11">
        <f t="shared" si="136"/>
        <v>6</v>
      </c>
      <c r="CM395" s="11">
        <f t="shared" si="137"/>
        <v>4</v>
      </c>
      <c r="CN395" s="11">
        <f t="shared" si="138"/>
        <v>2</v>
      </c>
      <c r="CO395" s="11">
        <f t="shared" si="139"/>
        <v>1</v>
      </c>
      <c r="CP395" s="11">
        <f t="shared" si="140"/>
        <v>1</v>
      </c>
      <c r="CS395" s="8">
        <v>49</v>
      </c>
      <c r="CT395" s="8">
        <v>67</v>
      </c>
      <c r="CU395" s="8">
        <v>85</v>
      </c>
      <c r="CV395" s="8">
        <v>95</v>
      </c>
      <c r="CW395" s="8">
        <v>102</v>
      </c>
      <c r="CX395" s="8">
        <v>109</v>
      </c>
      <c r="CY395" s="8">
        <v>115</v>
      </c>
      <c r="CZ395" s="8">
        <v>120</v>
      </c>
      <c r="DA395" s="8">
        <v>126</v>
      </c>
      <c r="DB395" s="8">
        <v>132</v>
      </c>
      <c r="DC395" s="8">
        <v>138</v>
      </c>
      <c r="DD395" s="8">
        <v>145</v>
      </c>
      <c r="DE395" s="8">
        <v>151</v>
      </c>
      <c r="DF395" s="8">
        <v>156</v>
      </c>
      <c r="DG395" s="8">
        <v>159</v>
      </c>
      <c r="DH395" s="8">
        <v>161</v>
      </c>
      <c r="DI395" s="8">
        <v>162</v>
      </c>
      <c r="DJ395" s="8">
        <v>163</v>
      </c>
      <c r="DK395" s="8">
        <v>163</v>
      </c>
      <c r="DL395" s="8">
        <v>163</v>
      </c>
      <c r="DM395" s="8">
        <v>114</v>
      </c>
      <c r="DN395" s="6">
        <f>Tabela2[[#This Row],[1rok]]-Tabela2[[#This Row],[dlugosc_ur]]</f>
        <v>18</v>
      </c>
      <c r="DO395" s="14">
        <f>Tabela2[[#This Row],[2lata]]-Tabela2[[#This Row],[1rok]]</f>
        <v>18</v>
      </c>
      <c r="DP395" s="14">
        <f>Tabela2[[#This Row],[3lata]]-Tabela2[[#This Row],[2lata]]</f>
        <v>10</v>
      </c>
      <c r="DQ395" s="14">
        <f>Tabela2[[#This Row],[4lata]]-Tabela2[[#This Row],[3lata]]</f>
        <v>7</v>
      </c>
      <c r="DR395" s="14">
        <f>Tabela2[[#This Row],[5lat]]-Tabela2[[#This Row],[4lata]]</f>
        <v>7</v>
      </c>
      <c r="DS395" s="14">
        <f>Tabela2[[#This Row],[6lat]]-Tabela2[[#This Row],[5lat]]</f>
        <v>6</v>
      </c>
      <c r="DT395" s="14">
        <f>Tabela2[[#This Row],[7lat]]-Tabela2[[#This Row],[6lat]]</f>
        <v>5</v>
      </c>
      <c r="DU395" s="14">
        <f>Tabela2[[#This Row],[8lat]]-Tabela2[[#This Row],[7lat]]</f>
        <v>6</v>
      </c>
      <c r="DV395" s="14">
        <f>Tabela2[[#This Row],[9lat]]-Tabela2[[#This Row],[8lat]]</f>
        <v>6</v>
      </c>
      <c r="DW395" s="14">
        <f>Tabela2[[#This Row],[10lat]]-Tabela2[[#This Row],[9lat]]</f>
        <v>6</v>
      </c>
      <c r="DX395" s="14">
        <f>Tabela2[[#This Row],[11lat]]-Tabela2[[#This Row],[10lat]]</f>
        <v>7</v>
      </c>
      <c r="DY395" s="14">
        <f>Tabela2[[#This Row],[12lat]]-Tabela2[[#This Row],[11lat]]</f>
        <v>6</v>
      </c>
      <c r="DZ395" s="14">
        <f>Tabela2[[#This Row],[13lat]]-Tabela2[[#This Row],[12lat]]</f>
        <v>5</v>
      </c>
      <c r="EA395" s="14">
        <f>Tabela2[[#This Row],[14lat]]-Tabela2[[#This Row],[13lat]]</f>
        <v>3</v>
      </c>
      <c r="EB395" s="14">
        <f>Tabela2[[#This Row],[15lat]]-Tabela2[[#This Row],[14lat]]</f>
        <v>2</v>
      </c>
      <c r="EC395" s="14">
        <f>Tabela2[[#This Row],[16lat]]-Tabela2[[#This Row],[15lat]]</f>
        <v>1</v>
      </c>
      <c r="ED395" s="14">
        <f>Tabela2[[#This Row],[17 lat]]-Tabela2[[#This Row],[16lat]]</f>
        <v>1</v>
      </c>
      <c r="EE395" s="14">
        <f>Tabela2[[#This Row],[18lat]]-Tabela2[[#This Row],[17 lat]]</f>
        <v>0</v>
      </c>
      <c r="EF395" s="14">
        <f>Tabela2[[#This Row],[19lat]]-Tabela2[[#This Row],[18lat]]</f>
        <v>0</v>
      </c>
    </row>
    <row r="396" spans="1:136" x14ac:dyDescent="0.25">
      <c r="A396">
        <v>2101</v>
      </c>
      <c r="B396" s="1" t="s">
        <v>22</v>
      </c>
      <c r="C396">
        <v>49</v>
      </c>
      <c r="D396">
        <v>67</v>
      </c>
      <c r="E396">
        <v>85</v>
      </c>
      <c r="F396">
        <v>94</v>
      </c>
      <c r="G396">
        <v>101</v>
      </c>
      <c r="H396">
        <v>108</v>
      </c>
      <c r="I396">
        <v>113</v>
      </c>
      <c r="J396">
        <v>119</v>
      </c>
      <c r="K396">
        <v>124</v>
      </c>
      <c r="L396">
        <v>130</v>
      </c>
      <c r="M396">
        <v>136</v>
      </c>
      <c r="N396">
        <v>142</v>
      </c>
      <c r="O396">
        <v>149</v>
      </c>
      <c r="P396">
        <v>154</v>
      </c>
      <c r="Q396">
        <v>157</v>
      </c>
      <c r="R396">
        <v>159</v>
      </c>
      <c r="S396">
        <v>160</v>
      </c>
      <c r="T396">
        <v>161</v>
      </c>
      <c r="U396">
        <v>161</v>
      </c>
      <c r="V396">
        <v>161</v>
      </c>
      <c r="W396">
        <f>wzrost[[#This Row],[19lat]]-wzrost[[#This Row],[dlugosc_ur]]</f>
        <v>112</v>
      </c>
      <c r="X396">
        <f>wzrost[[#This Row],[19lat]]-wzrost[[#This Row],[15lat]]</f>
        <v>2</v>
      </c>
      <c r="Y396">
        <f>IF(wzrost[[#This Row],[1rok]]&lt;=5,IF(wzrost[[#This Row],[plec]]="ch",1,0),0)</f>
        <v>0</v>
      </c>
      <c r="Z396" s="1"/>
      <c r="AA396" s="1"/>
      <c r="AB396" s="1" t="e">
        <f>_xlfn.PERCENTILE.INC(wzrost[1rok],5)</f>
        <v>#NUM!</v>
      </c>
      <c r="BC396" s="6">
        <v>58</v>
      </c>
      <c r="BD396" s="6">
        <v>78</v>
      </c>
      <c r="BE396" s="6">
        <v>89</v>
      </c>
      <c r="BF396" s="6">
        <v>99</v>
      </c>
      <c r="BG396" s="6">
        <v>107</v>
      </c>
      <c r="BH396" s="6">
        <v>114</v>
      </c>
      <c r="BI396" s="6">
        <v>120</v>
      </c>
      <c r="BJ396" s="6">
        <v>126</v>
      </c>
      <c r="BK396" s="6">
        <v>132</v>
      </c>
      <c r="BL396" s="6">
        <v>138</v>
      </c>
      <c r="BM396" s="6">
        <v>144</v>
      </c>
      <c r="BN396" s="6">
        <v>149</v>
      </c>
      <c r="BO396" s="6">
        <v>156</v>
      </c>
      <c r="BP396" s="6">
        <v>163</v>
      </c>
      <c r="BQ396" s="6">
        <v>170</v>
      </c>
      <c r="BR396" s="6">
        <v>176</v>
      </c>
      <c r="BS396" s="6">
        <v>180</v>
      </c>
      <c r="BT396" s="6">
        <v>182</v>
      </c>
      <c r="BU396" s="6">
        <v>183</v>
      </c>
      <c r="BV396" s="6">
        <v>183</v>
      </c>
      <c r="BW396" s="7">
        <v>125</v>
      </c>
      <c r="BX396" s="11">
        <f t="shared" si="122"/>
        <v>20</v>
      </c>
      <c r="BY396" s="11">
        <f t="shared" si="123"/>
        <v>11</v>
      </c>
      <c r="BZ396" s="11">
        <f t="shared" si="124"/>
        <v>10</v>
      </c>
      <c r="CA396" s="11">
        <f t="shared" si="125"/>
        <v>8</v>
      </c>
      <c r="CB396" s="11">
        <f t="shared" si="126"/>
        <v>7</v>
      </c>
      <c r="CC396" s="11">
        <f t="shared" si="127"/>
        <v>6</v>
      </c>
      <c r="CD396" s="11">
        <f t="shared" si="128"/>
        <v>6</v>
      </c>
      <c r="CE396" s="11">
        <f t="shared" si="129"/>
        <v>6</v>
      </c>
      <c r="CF396" s="11">
        <f t="shared" si="130"/>
        <v>6</v>
      </c>
      <c r="CG396" s="11">
        <f t="shared" si="131"/>
        <v>6</v>
      </c>
      <c r="CH396" s="11">
        <f t="shared" si="132"/>
        <v>5</v>
      </c>
      <c r="CI396" s="11">
        <f t="shared" si="133"/>
        <v>7</v>
      </c>
      <c r="CJ396" s="11">
        <f t="shared" si="134"/>
        <v>7</v>
      </c>
      <c r="CK396" s="11">
        <f t="shared" si="135"/>
        <v>7</v>
      </c>
      <c r="CL396" s="11">
        <f t="shared" si="136"/>
        <v>6</v>
      </c>
      <c r="CM396" s="11">
        <f t="shared" si="137"/>
        <v>4</v>
      </c>
      <c r="CN396" s="11">
        <f t="shared" si="138"/>
        <v>2</v>
      </c>
      <c r="CO396" s="11">
        <f t="shared" si="139"/>
        <v>1</v>
      </c>
      <c r="CP396" s="11">
        <f t="shared" si="140"/>
        <v>0</v>
      </c>
      <c r="CS396" s="6">
        <v>52</v>
      </c>
      <c r="CT396" s="6">
        <v>71</v>
      </c>
      <c r="CU396" s="6">
        <v>87</v>
      </c>
      <c r="CV396" s="6">
        <v>97</v>
      </c>
      <c r="CW396" s="6">
        <v>104</v>
      </c>
      <c r="CX396" s="6">
        <v>111</v>
      </c>
      <c r="CY396" s="6">
        <v>117</v>
      </c>
      <c r="CZ396" s="6">
        <v>123</v>
      </c>
      <c r="DA396" s="6">
        <v>129</v>
      </c>
      <c r="DB396" s="6">
        <v>135</v>
      </c>
      <c r="DC396" s="6">
        <v>141</v>
      </c>
      <c r="DD396" s="6">
        <v>147</v>
      </c>
      <c r="DE396" s="6">
        <v>154</v>
      </c>
      <c r="DF396" s="6">
        <v>159</v>
      </c>
      <c r="DG396" s="6">
        <v>163</v>
      </c>
      <c r="DH396" s="6">
        <v>164</v>
      </c>
      <c r="DI396" s="6">
        <v>165</v>
      </c>
      <c r="DJ396" s="6">
        <v>166</v>
      </c>
      <c r="DK396" s="6">
        <v>166</v>
      </c>
      <c r="DL396" s="6">
        <v>166</v>
      </c>
      <c r="DM396" s="6">
        <v>114</v>
      </c>
      <c r="DN396" s="6">
        <f>Tabela2[[#This Row],[1rok]]-Tabela2[[#This Row],[dlugosc_ur]]</f>
        <v>19</v>
      </c>
      <c r="DO396" s="14">
        <f>Tabela2[[#This Row],[2lata]]-Tabela2[[#This Row],[1rok]]</f>
        <v>16</v>
      </c>
      <c r="DP396" s="14">
        <f>Tabela2[[#This Row],[3lata]]-Tabela2[[#This Row],[2lata]]</f>
        <v>10</v>
      </c>
      <c r="DQ396" s="14">
        <f>Tabela2[[#This Row],[4lata]]-Tabela2[[#This Row],[3lata]]</f>
        <v>7</v>
      </c>
      <c r="DR396" s="14">
        <f>Tabela2[[#This Row],[5lat]]-Tabela2[[#This Row],[4lata]]</f>
        <v>7</v>
      </c>
      <c r="DS396" s="14">
        <f>Tabela2[[#This Row],[6lat]]-Tabela2[[#This Row],[5lat]]</f>
        <v>6</v>
      </c>
      <c r="DT396" s="14">
        <f>Tabela2[[#This Row],[7lat]]-Tabela2[[#This Row],[6lat]]</f>
        <v>6</v>
      </c>
      <c r="DU396" s="14">
        <f>Tabela2[[#This Row],[8lat]]-Tabela2[[#This Row],[7lat]]</f>
        <v>6</v>
      </c>
      <c r="DV396" s="14">
        <f>Tabela2[[#This Row],[9lat]]-Tabela2[[#This Row],[8lat]]</f>
        <v>6</v>
      </c>
      <c r="DW396" s="14">
        <f>Tabela2[[#This Row],[10lat]]-Tabela2[[#This Row],[9lat]]</f>
        <v>6</v>
      </c>
      <c r="DX396" s="14">
        <f>Tabela2[[#This Row],[11lat]]-Tabela2[[#This Row],[10lat]]</f>
        <v>6</v>
      </c>
      <c r="DY396" s="14">
        <f>Tabela2[[#This Row],[12lat]]-Tabela2[[#This Row],[11lat]]</f>
        <v>7</v>
      </c>
      <c r="DZ396" s="14">
        <f>Tabela2[[#This Row],[13lat]]-Tabela2[[#This Row],[12lat]]</f>
        <v>5</v>
      </c>
      <c r="EA396" s="14">
        <f>Tabela2[[#This Row],[14lat]]-Tabela2[[#This Row],[13lat]]</f>
        <v>4</v>
      </c>
      <c r="EB396" s="14">
        <f>Tabela2[[#This Row],[15lat]]-Tabela2[[#This Row],[14lat]]</f>
        <v>1</v>
      </c>
      <c r="EC396" s="14">
        <f>Tabela2[[#This Row],[16lat]]-Tabela2[[#This Row],[15lat]]</f>
        <v>1</v>
      </c>
      <c r="ED396" s="14">
        <f>Tabela2[[#This Row],[17 lat]]-Tabela2[[#This Row],[16lat]]</f>
        <v>1</v>
      </c>
      <c r="EE396" s="14">
        <f>Tabela2[[#This Row],[18lat]]-Tabela2[[#This Row],[17 lat]]</f>
        <v>0</v>
      </c>
      <c r="EF396" s="14">
        <f>Tabela2[[#This Row],[19lat]]-Tabela2[[#This Row],[18lat]]</f>
        <v>0</v>
      </c>
    </row>
    <row r="397" spans="1:136" x14ac:dyDescent="0.25">
      <c r="A397">
        <v>2103</v>
      </c>
      <c r="B397" s="1" t="s">
        <v>22</v>
      </c>
      <c r="C397">
        <v>47</v>
      </c>
      <c r="D397">
        <v>66</v>
      </c>
      <c r="E397">
        <v>84</v>
      </c>
      <c r="F397">
        <v>93</v>
      </c>
      <c r="G397">
        <v>100</v>
      </c>
      <c r="H397">
        <v>106</v>
      </c>
      <c r="I397">
        <v>112</v>
      </c>
      <c r="J397">
        <v>117</v>
      </c>
      <c r="K397">
        <v>123</v>
      </c>
      <c r="L397">
        <v>128</v>
      </c>
      <c r="M397">
        <v>134</v>
      </c>
      <c r="N397">
        <v>140</v>
      </c>
      <c r="O397">
        <v>147</v>
      </c>
      <c r="P397">
        <v>152</v>
      </c>
      <c r="Q397">
        <v>155</v>
      </c>
      <c r="R397">
        <v>157</v>
      </c>
      <c r="S397">
        <v>158</v>
      </c>
      <c r="T397">
        <v>159</v>
      </c>
      <c r="U397">
        <v>159</v>
      </c>
      <c r="V397">
        <v>159</v>
      </c>
      <c r="W397">
        <f>wzrost[[#This Row],[19lat]]-wzrost[[#This Row],[dlugosc_ur]]</f>
        <v>112</v>
      </c>
      <c r="X397">
        <f>wzrost[[#This Row],[19lat]]-wzrost[[#This Row],[15lat]]</f>
        <v>2</v>
      </c>
      <c r="Y397">
        <f>IF(wzrost[[#This Row],[1rok]]&lt;=5,IF(wzrost[[#This Row],[plec]]="ch",1,0),0)</f>
        <v>0</v>
      </c>
      <c r="Z397" s="1"/>
      <c r="AA397" s="1"/>
      <c r="AB397" s="1" t="e">
        <f>_xlfn.PERCENTILE.INC(wzrost[1rok],5)</f>
        <v>#NUM!</v>
      </c>
      <c r="BC397" s="8">
        <v>54</v>
      </c>
      <c r="BD397" s="8">
        <v>75</v>
      </c>
      <c r="BE397" s="8">
        <v>88</v>
      </c>
      <c r="BF397" s="8">
        <v>97</v>
      </c>
      <c r="BG397" s="8">
        <v>104</v>
      </c>
      <c r="BH397" s="8">
        <v>111</v>
      </c>
      <c r="BI397" s="8">
        <v>117</v>
      </c>
      <c r="BJ397" s="8">
        <v>123</v>
      </c>
      <c r="BK397" s="8">
        <v>129</v>
      </c>
      <c r="BL397" s="8">
        <v>134</v>
      </c>
      <c r="BM397" s="8">
        <v>140</v>
      </c>
      <c r="BN397" s="8">
        <v>145</v>
      </c>
      <c r="BO397" s="8">
        <v>151</v>
      </c>
      <c r="BP397" s="8">
        <v>158</v>
      </c>
      <c r="BQ397" s="8">
        <v>165</v>
      </c>
      <c r="BR397" s="8">
        <v>171</v>
      </c>
      <c r="BS397" s="8">
        <v>175</v>
      </c>
      <c r="BT397" s="8">
        <v>178</v>
      </c>
      <c r="BU397" s="8">
        <v>178</v>
      </c>
      <c r="BV397" s="8">
        <v>179</v>
      </c>
      <c r="BW397" s="9">
        <v>125</v>
      </c>
      <c r="BX397" s="11">
        <f t="shared" si="122"/>
        <v>21</v>
      </c>
      <c r="BY397" s="11">
        <f t="shared" si="123"/>
        <v>13</v>
      </c>
      <c r="BZ397" s="11">
        <f t="shared" si="124"/>
        <v>9</v>
      </c>
      <c r="CA397" s="11">
        <f t="shared" si="125"/>
        <v>7</v>
      </c>
      <c r="CB397" s="11">
        <f t="shared" si="126"/>
        <v>7</v>
      </c>
      <c r="CC397" s="11">
        <f t="shared" si="127"/>
        <v>6</v>
      </c>
      <c r="CD397" s="11">
        <f t="shared" si="128"/>
        <v>6</v>
      </c>
      <c r="CE397" s="11">
        <f t="shared" si="129"/>
        <v>6</v>
      </c>
      <c r="CF397" s="11">
        <f t="shared" si="130"/>
        <v>5</v>
      </c>
      <c r="CG397" s="11">
        <f t="shared" si="131"/>
        <v>6</v>
      </c>
      <c r="CH397" s="11">
        <f t="shared" si="132"/>
        <v>5</v>
      </c>
      <c r="CI397" s="11">
        <f t="shared" si="133"/>
        <v>6</v>
      </c>
      <c r="CJ397" s="11">
        <f t="shared" si="134"/>
        <v>7</v>
      </c>
      <c r="CK397" s="11">
        <f t="shared" si="135"/>
        <v>7</v>
      </c>
      <c r="CL397" s="11">
        <f t="shared" si="136"/>
        <v>6</v>
      </c>
      <c r="CM397" s="11">
        <f t="shared" si="137"/>
        <v>4</v>
      </c>
      <c r="CN397" s="11">
        <f t="shared" si="138"/>
        <v>3</v>
      </c>
      <c r="CO397" s="11">
        <f t="shared" si="139"/>
        <v>0</v>
      </c>
      <c r="CP397" s="11">
        <f t="shared" si="140"/>
        <v>1</v>
      </c>
      <c r="CS397" s="8">
        <v>54</v>
      </c>
      <c r="CT397" s="8">
        <v>72</v>
      </c>
      <c r="CU397" s="8">
        <v>88</v>
      </c>
      <c r="CV397" s="8">
        <v>97</v>
      </c>
      <c r="CW397" s="8">
        <v>105</v>
      </c>
      <c r="CX397" s="8">
        <v>112</v>
      </c>
      <c r="CY397" s="8">
        <v>118</v>
      </c>
      <c r="CZ397" s="8">
        <v>124</v>
      </c>
      <c r="DA397" s="8">
        <v>130</v>
      </c>
      <c r="DB397" s="8">
        <v>136</v>
      </c>
      <c r="DC397" s="8">
        <v>142</v>
      </c>
      <c r="DD397" s="8">
        <v>149</v>
      </c>
      <c r="DE397" s="8">
        <v>155</v>
      </c>
      <c r="DF397" s="8">
        <v>161</v>
      </c>
      <c r="DG397" s="8">
        <v>164</v>
      </c>
      <c r="DH397" s="8">
        <v>166</v>
      </c>
      <c r="DI397" s="8">
        <v>167</v>
      </c>
      <c r="DJ397" s="8">
        <v>167</v>
      </c>
      <c r="DK397" s="8">
        <v>167</v>
      </c>
      <c r="DL397" s="8">
        <v>168</v>
      </c>
      <c r="DM397" s="8">
        <v>114</v>
      </c>
      <c r="DN397" s="6">
        <f>Tabela2[[#This Row],[1rok]]-Tabela2[[#This Row],[dlugosc_ur]]</f>
        <v>18</v>
      </c>
      <c r="DO397" s="14">
        <f>Tabela2[[#This Row],[2lata]]-Tabela2[[#This Row],[1rok]]</f>
        <v>16</v>
      </c>
      <c r="DP397" s="14">
        <f>Tabela2[[#This Row],[3lata]]-Tabela2[[#This Row],[2lata]]</f>
        <v>9</v>
      </c>
      <c r="DQ397" s="14">
        <f>Tabela2[[#This Row],[4lata]]-Tabela2[[#This Row],[3lata]]</f>
        <v>8</v>
      </c>
      <c r="DR397" s="14">
        <f>Tabela2[[#This Row],[5lat]]-Tabela2[[#This Row],[4lata]]</f>
        <v>7</v>
      </c>
      <c r="DS397" s="14">
        <f>Tabela2[[#This Row],[6lat]]-Tabela2[[#This Row],[5lat]]</f>
        <v>6</v>
      </c>
      <c r="DT397" s="14">
        <f>Tabela2[[#This Row],[7lat]]-Tabela2[[#This Row],[6lat]]</f>
        <v>6</v>
      </c>
      <c r="DU397" s="14">
        <f>Tabela2[[#This Row],[8lat]]-Tabela2[[#This Row],[7lat]]</f>
        <v>6</v>
      </c>
      <c r="DV397" s="14">
        <f>Tabela2[[#This Row],[9lat]]-Tabela2[[#This Row],[8lat]]</f>
        <v>6</v>
      </c>
      <c r="DW397" s="14">
        <f>Tabela2[[#This Row],[10lat]]-Tabela2[[#This Row],[9lat]]</f>
        <v>6</v>
      </c>
      <c r="DX397" s="14">
        <f>Tabela2[[#This Row],[11lat]]-Tabela2[[#This Row],[10lat]]</f>
        <v>7</v>
      </c>
      <c r="DY397" s="14">
        <f>Tabela2[[#This Row],[12lat]]-Tabela2[[#This Row],[11lat]]</f>
        <v>6</v>
      </c>
      <c r="DZ397" s="14">
        <f>Tabela2[[#This Row],[13lat]]-Tabela2[[#This Row],[12lat]]</f>
        <v>6</v>
      </c>
      <c r="EA397" s="14">
        <f>Tabela2[[#This Row],[14lat]]-Tabela2[[#This Row],[13lat]]</f>
        <v>3</v>
      </c>
      <c r="EB397" s="14">
        <f>Tabela2[[#This Row],[15lat]]-Tabela2[[#This Row],[14lat]]</f>
        <v>2</v>
      </c>
      <c r="EC397" s="14">
        <f>Tabela2[[#This Row],[16lat]]-Tabela2[[#This Row],[15lat]]</f>
        <v>1</v>
      </c>
      <c r="ED397" s="14">
        <f>Tabela2[[#This Row],[17 lat]]-Tabela2[[#This Row],[16lat]]</f>
        <v>0</v>
      </c>
      <c r="EE397" s="14">
        <f>Tabela2[[#This Row],[18lat]]-Tabela2[[#This Row],[17 lat]]</f>
        <v>0</v>
      </c>
      <c r="EF397" s="14">
        <f>Tabela2[[#This Row],[19lat]]-Tabela2[[#This Row],[18lat]]</f>
        <v>1</v>
      </c>
    </row>
    <row r="398" spans="1:136" x14ac:dyDescent="0.25">
      <c r="A398">
        <v>2104</v>
      </c>
      <c r="B398" s="1" t="s">
        <v>22</v>
      </c>
      <c r="C398">
        <v>53</v>
      </c>
      <c r="D398">
        <v>71</v>
      </c>
      <c r="E398">
        <v>87</v>
      </c>
      <c r="F398">
        <v>96</v>
      </c>
      <c r="G398">
        <v>104</v>
      </c>
      <c r="H398">
        <v>111</v>
      </c>
      <c r="I398">
        <v>116</v>
      </c>
      <c r="J398">
        <v>122</v>
      </c>
      <c r="K398">
        <v>128</v>
      </c>
      <c r="L398">
        <v>134</v>
      </c>
      <c r="M398">
        <v>140</v>
      </c>
      <c r="N398">
        <v>147</v>
      </c>
      <c r="O398">
        <v>153</v>
      </c>
      <c r="P398">
        <v>158</v>
      </c>
      <c r="Q398">
        <v>162</v>
      </c>
      <c r="R398">
        <v>164</v>
      </c>
      <c r="S398">
        <v>165</v>
      </c>
      <c r="T398">
        <v>165</v>
      </c>
      <c r="U398">
        <v>165</v>
      </c>
      <c r="V398">
        <v>165</v>
      </c>
      <c r="W398">
        <f>wzrost[[#This Row],[19lat]]-wzrost[[#This Row],[dlugosc_ur]]</f>
        <v>112</v>
      </c>
      <c r="X398">
        <f>wzrost[[#This Row],[19lat]]-wzrost[[#This Row],[15lat]]</f>
        <v>1</v>
      </c>
      <c r="Y398">
        <f>IF(wzrost[[#This Row],[1rok]]&lt;=5,IF(wzrost[[#This Row],[plec]]="ch",1,0),0)</f>
        <v>0</v>
      </c>
      <c r="Z398" s="1"/>
      <c r="AA398" s="1"/>
      <c r="AB398" s="1" t="e">
        <f>_xlfn.PERCENTILE.INC(wzrost[1rok],5)</f>
        <v>#NUM!</v>
      </c>
      <c r="BC398" s="6">
        <v>56</v>
      </c>
      <c r="BD398" s="6">
        <v>77</v>
      </c>
      <c r="BE398" s="6">
        <v>89</v>
      </c>
      <c r="BF398" s="6">
        <v>98</v>
      </c>
      <c r="BG398" s="6">
        <v>106</v>
      </c>
      <c r="BH398" s="6">
        <v>113</v>
      </c>
      <c r="BI398" s="6">
        <v>119</v>
      </c>
      <c r="BJ398" s="6">
        <v>125</v>
      </c>
      <c r="BK398" s="6">
        <v>130</v>
      </c>
      <c r="BL398" s="6">
        <v>136</v>
      </c>
      <c r="BM398" s="6">
        <v>141</v>
      </c>
      <c r="BN398" s="6">
        <v>147</v>
      </c>
      <c r="BO398" s="6">
        <v>153</v>
      </c>
      <c r="BP398" s="6">
        <v>160</v>
      </c>
      <c r="BQ398" s="6">
        <v>167</v>
      </c>
      <c r="BR398" s="6">
        <v>173</v>
      </c>
      <c r="BS398" s="6">
        <v>177</v>
      </c>
      <c r="BT398" s="6">
        <v>180</v>
      </c>
      <c r="BU398" s="6">
        <v>181</v>
      </c>
      <c r="BV398" s="6">
        <v>181</v>
      </c>
      <c r="BW398" s="7">
        <v>125</v>
      </c>
      <c r="BX398" s="11">
        <f t="shared" si="122"/>
        <v>21</v>
      </c>
      <c r="BY398" s="11">
        <f t="shared" si="123"/>
        <v>12</v>
      </c>
      <c r="BZ398" s="11">
        <f t="shared" si="124"/>
        <v>9</v>
      </c>
      <c r="CA398" s="11">
        <f t="shared" si="125"/>
        <v>8</v>
      </c>
      <c r="CB398" s="11">
        <f t="shared" si="126"/>
        <v>7</v>
      </c>
      <c r="CC398" s="11">
        <f t="shared" si="127"/>
        <v>6</v>
      </c>
      <c r="CD398" s="11">
        <f t="shared" si="128"/>
        <v>6</v>
      </c>
      <c r="CE398" s="11">
        <f t="shared" si="129"/>
        <v>5</v>
      </c>
      <c r="CF398" s="11">
        <f t="shared" si="130"/>
        <v>6</v>
      </c>
      <c r="CG398" s="11">
        <f t="shared" si="131"/>
        <v>5</v>
      </c>
      <c r="CH398" s="11">
        <f t="shared" si="132"/>
        <v>6</v>
      </c>
      <c r="CI398" s="11">
        <f t="shared" si="133"/>
        <v>6</v>
      </c>
      <c r="CJ398" s="11">
        <f t="shared" si="134"/>
        <v>7</v>
      </c>
      <c r="CK398" s="11">
        <f t="shared" si="135"/>
        <v>7</v>
      </c>
      <c r="CL398" s="11">
        <f t="shared" si="136"/>
        <v>6</v>
      </c>
      <c r="CM398" s="11">
        <f t="shared" si="137"/>
        <v>4</v>
      </c>
      <c r="CN398" s="11">
        <f t="shared" si="138"/>
        <v>3</v>
      </c>
      <c r="CO398" s="11">
        <f t="shared" si="139"/>
        <v>1</v>
      </c>
      <c r="CP398" s="11">
        <f t="shared" si="140"/>
        <v>0</v>
      </c>
      <c r="CS398" s="6">
        <v>52</v>
      </c>
      <c r="CT398" s="6">
        <v>70</v>
      </c>
      <c r="CU398" s="6">
        <v>87</v>
      </c>
      <c r="CV398" s="6">
        <v>97</v>
      </c>
      <c r="CW398" s="6">
        <v>105</v>
      </c>
      <c r="CX398" s="6">
        <v>112</v>
      </c>
      <c r="CY398" s="6">
        <v>117</v>
      </c>
      <c r="CZ398" s="6">
        <v>123</v>
      </c>
      <c r="DA398" s="6">
        <v>129</v>
      </c>
      <c r="DB398" s="6">
        <v>135</v>
      </c>
      <c r="DC398" s="6">
        <v>141</v>
      </c>
      <c r="DD398" s="6">
        <v>148</v>
      </c>
      <c r="DE398" s="6">
        <v>154</v>
      </c>
      <c r="DF398" s="6">
        <v>159</v>
      </c>
      <c r="DG398" s="6">
        <v>163</v>
      </c>
      <c r="DH398" s="6">
        <v>165</v>
      </c>
      <c r="DI398" s="6">
        <v>166</v>
      </c>
      <c r="DJ398" s="6">
        <v>166</v>
      </c>
      <c r="DK398" s="6">
        <v>166</v>
      </c>
      <c r="DL398" s="6">
        <v>166</v>
      </c>
      <c r="DM398" s="6">
        <v>114</v>
      </c>
      <c r="DN398" s="6">
        <f>Tabela2[[#This Row],[1rok]]-Tabela2[[#This Row],[dlugosc_ur]]</f>
        <v>18</v>
      </c>
      <c r="DO398" s="14">
        <f>Tabela2[[#This Row],[2lata]]-Tabela2[[#This Row],[1rok]]</f>
        <v>17</v>
      </c>
      <c r="DP398" s="14">
        <f>Tabela2[[#This Row],[3lata]]-Tabela2[[#This Row],[2lata]]</f>
        <v>10</v>
      </c>
      <c r="DQ398" s="14">
        <f>Tabela2[[#This Row],[4lata]]-Tabela2[[#This Row],[3lata]]</f>
        <v>8</v>
      </c>
      <c r="DR398" s="14">
        <f>Tabela2[[#This Row],[5lat]]-Tabela2[[#This Row],[4lata]]</f>
        <v>7</v>
      </c>
      <c r="DS398" s="14">
        <f>Tabela2[[#This Row],[6lat]]-Tabela2[[#This Row],[5lat]]</f>
        <v>5</v>
      </c>
      <c r="DT398" s="14">
        <f>Tabela2[[#This Row],[7lat]]-Tabela2[[#This Row],[6lat]]</f>
        <v>6</v>
      </c>
      <c r="DU398" s="14">
        <f>Tabela2[[#This Row],[8lat]]-Tabela2[[#This Row],[7lat]]</f>
        <v>6</v>
      </c>
      <c r="DV398" s="14">
        <f>Tabela2[[#This Row],[9lat]]-Tabela2[[#This Row],[8lat]]</f>
        <v>6</v>
      </c>
      <c r="DW398" s="14">
        <f>Tabela2[[#This Row],[10lat]]-Tabela2[[#This Row],[9lat]]</f>
        <v>6</v>
      </c>
      <c r="DX398" s="14">
        <f>Tabela2[[#This Row],[11lat]]-Tabela2[[#This Row],[10lat]]</f>
        <v>7</v>
      </c>
      <c r="DY398" s="14">
        <f>Tabela2[[#This Row],[12lat]]-Tabela2[[#This Row],[11lat]]</f>
        <v>6</v>
      </c>
      <c r="DZ398" s="14">
        <f>Tabela2[[#This Row],[13lat]]-Tabela2[[#This Row],[12lat]]</f>
        <v>5</v>
      </c>
      <c r="EA398" s="14">
        <f>Tabela2[[#This Row],[14lat]]-Tabela2[[#This Row],[13lat]]</f>
        <v>4</v>
      </c>
      <c r="EB398" s="14">
        <f>Tabela2[[#This Row],[15lat]]-Tabela2[[#This Row],[14lat]]</f>
        <v>2</v>
      </c>
      <c r="EC398" s="14">
        <f>Tabela2[[#This Row],[16lat]]-Tabela2[[#This Row],[15lat]]</f>
        <v>1</v>
      </c>
      <c r="ED398" s="14">
        <f>Tabela2[[#This Row],[17 lat]]-Tabela2[[#This Row],[16lat]]</f>
        <v>0</v>
      </c>
      <c r="EE398" s="14">
        <f>Tabela2[[#This Row],[18lat]]-Tabela2[[#This Row],[17 lat]]</f>
        <v>0</v>
      </c>
      <c r="EF398" s="14">
        <f>Tabela2[[#This Row],[19lat]]-Tabela2[[#This Row],[18lat]]</f>
        <v>0</v>
      </c>
    </row>
    <row r="399" spans="1:136" x14ac:dyDescent="0.25">
      <c r="A399">
        <v>2120</v>
      </c>
      <c r="B399" s="1" t="s">
        <v>22</v>
      </c>
      <c r="C399">
        <v>47</v>
      </c>
      <c r="D399">
        <v>66</v>
      </c>
      <c r="E399">
        <v>84</v>
      </c>
      <c r="F399">
        <v>93</v>
      </c>
      <c r="G399">
        <v>100</v>
      </c>
      <c r="H399">
        <v>106</v>
      </c>
      <c r="I399">
        <v>112</v>
      </c>
      <c r="J399">
        <v>117</v>
      </c>
      <c r="K399">
        <v>123</v>
      </c>
      <c r="L399">
        <v>128</v>
      </c>
      <c r="M399">
        <v>134</v>
      </c>
      <c r="N399">
        <v>141</v>
      </c>
      <c r="O399">
        <v>147</v>
      </c>
      <c r="P399">
        <v>152</v>
      </c>
      <c r="Q399">
        <v>155</v>
      </c>
      <c r="R399">
        <v>157</v>
      </c>
      <c r="S399">
        <v>158</v>
      </c>
      <c r="T399">
        <v>159</v>
      </c>
      <c r="U399">
        <v>159</v>
      </c>
      <c r="V399">
        <v>159</v>
      </c>
      <c r="W399">
        <f>wzrost[[#This Row],[19lat]]-wzrost[[#This Row],[dlugosc_ur]]</f>
        <v>112</v>
      </c>
      <c r="X399">
        <f>wzrost[[#This Row],[19lat]]-wzrost[[#This Row],[15lat]]</f>
        <v>2</v>
      </c>
      <c r="Y399">
        <f>IF(wzrost[[#This Row],[1rok]]&lt;=5,IF(wzrost[[#This Row],[plec]]="ch",1,0),0)</f>
        <v>0</v>
      </c>
      <c r="Z399" s="1"/>
      <c r="AA399" s="1"/>
      <c r="AB399" s="1" t="e">
        <f>_xlfn.PERCENTILE.INC(wzrost[1rok],5)</f>
        <v>#NUM!</v>
      </c>
      <c r="BC399" s="8">
        <v>56</v>
      </c>
      <c r="BD399" s="8">
        <v>77</v>
      </c>
      <c r="BE399" s="8">
        <v>89</v>
      </c>
      <c r="BF399" s="8">
        <v>98</v>
      </c>
      <c r="BG399" s="8">
        <v>106</v>
      </c>
      <c r="BH399" s="8">
        <v>113</v>
      </c>
      <c r="BI399" s="8">
        <v>119</v>
      </c>
      <c r="BJ399" s="8">
        <v>125</v>
      </c>
      <c r="BK399" s="8">
        <v>130</v>
      </c>
      <c r="BL399" s="8">
        <v>136</v>
      </c>
      <c r="BM399" s="8">
        <v>141</v>
      </c>
      <c r="BN399" s="8">
        <v>147</v>
      </c>
      <c r="BO399" s="8">
        <v>153</v>
      </c>
      <c r="BP399" s="8">
        <v>160</v>
      </c>
      <c r="BQ399" s="8">
        <v>167</v>
      </c>
      <c r="BR399" s="8">
        <v>173</v>
      </c>
      <c r="BS399" s="8">
        <v>177</v>
      </c>
      <c r="BT399" s="8">
        <v>180</v>
      </c>
      <c r="BU399" s="8">
        <v>181</v>
      </c>
      <c r="BV399" s="8">
        <v>181</v>
      </c>
      <c r="BW399" s="9">
        <v>125</v>
      </c>
      <c r="BX399" s="11">
        <f t="shared" si="122"/>
        <v>21</v>
      </c>
      <c r="BY399" s="11">
        <f t="shared" si="123"/>
        <v>12</v>
      </c>
      <c r="BZ399" s="11">
        <f t="shared" si="124"/>
        <v>9</v>
      </c>
      <c r="CA399" s="11">
        <f t="shared" si="125"/>
        <v>8</v>
      </c>
      <c r="CB399" s="11">
        <f t="shared" si="126"/>
        <v>7</v>
      </c>
      <c r="CC399" s="11">
        <f t="shared" si="127"/>
        <v>6</v>
      </c>
      <c r="CD399" s="11">
        <f t="shared" si="128"/>
        <v>6</v>
      </c>
      <c r="CE399" s="11">
        <f t="shared" si="129"/>
        <v>5</v>
      </c>
      <c r="CF399" s="11">
        <f t="shared" si="130"/>
        <v>6</v>
      </c>
      <c r="CG399" s="11">
        <f t="shared" si="131"/>
        <v>5</v>
      </c>
      <c r="CH399" s="11">
        <f t="shared" si="132"/>
        <v>6</v>
      </c>
      <c r="CI399" s="11">
        <f t="shared" si="133"/>
        <v>6</v>
      </c>
      <c r="CJ399" s="11">
        <f t="shared" si="134"/>
        <v>7</v>
      </c>
      <c r="CK399" s="11">
        <f t="shared" si="135"/>
        <v>7</v>
      </c>
      <c r="CL399" s="11">
        <f t="shared" si="136"/>
        <v>6</v>
      </c>
      <c r="CM399" s="11">
        <f t="shared" si="137"/>
        <v>4</v>
      </c>
      <c r="CN399" s="11">
        <f t="shared" si="138"/>
        <v>3</v>
      </c>
      <c r="CO399" s="11">
        <f t="shared" si="139"/>
        <v>1</v>
      </c>
      <c r="CP399" s="11">
        <f t="shared" si="140"/>
        <v>0</v>
      </c>
      <c r="CS399" s="8">
        <v>58</v>
      </c>
      <c r="CT399" s="8">
        <v>75</v>
      </c>
      <c r="CU399" s="8">
        <v>90</v>
      </c>
      <c r="CV399" s="8">
        <v>100</v>
      </c>
      <c r="CW399" s="8">
        <v>108</v>
      </c>
      <c r="CX399" s="8">
        <v>116</v>
      </c>
      <c r="CY399" s="8">
        <v>122</v>
      </c>
      <c r="CZ399" s="8">
        <v>128</v>
      </c>
      <c r="DA399" s="8">
        <v>134</v>
      </c>
      <c r="DB399" s="8">
        <v>141</v>
      </c>
      <c r="DC399" s="8">
        <v>147</v>
      </c>
      <c r="DD399" s="8">
        <v>154</v>
      </c>
      <c r="DE399" s="8">
        <v>160</v>
      </c>
      <c r="DF399" s="8">
        <v>166</v>
      </c>
      <c r="DG399" s="8">
        <v>169</v>
      </c>
      <c r="DH399" s="8">
        <v>171</v>
      </c>
      <c r="DI399" s="8">
        <v>172</v>
      </c>
      <c r="DJ399" s="8">
        <v>172</v>
      </c>
      <c r="DK399" s="8">
        <v>172</v>
      </c>
      <c r="DL399" s="8">
        <v>172</v>
      </c>
      <c r="DM399" s="8">
        <v>114</v>
      </c>
      <c r="DN399" s="6">
        <f>Tabela2[[#This Row],[1rok]]-Tabela2[[#This Row],[dlugosc_ur]]</f>
        <v>17</v>
      </c>
      <c r="DO399" s="14">
        <f>Tabela2[[#This Row],[2lata]]-Tabela2[[#This Row],[1rok]]</f>
        <v>15</v>
      </c>
      <c r="DP399" s="14">
        <f>Tabela2[[#This Row],[3lata]]-Tabela2[[#This Row],[2lata]]</f>
        <v>10</v>
      </c>
      <c r="DQ399" s="14">
        <f>Tabela2[[#This Row],[4lata]]-Tabela2[[#This Row],[3lata]]</f>
        <v>8</v>
      </c>
      <c r="DR399" s="14">
        <f>Tabela2[[#This Row],[5lat]]-Tabela2[[#This Row],[4lata]]</f>
        <v>8</v>
      </c>
      <c r="DS399" s="14">
        <f>Tabela2[[#This Row],[6lat]]-Tabela2[[#This Row],[5lat]]</f>
        <v>6</v>
      </c>
      <c r="DT399" s="14">
        <f>Tabela2[[#This Row],[7lat]]-Tabela2[[#This Row],[6lat]]</f>
        <v>6</v>
      </c>
      <c r="DU399" s="14">
        <f>Tabela2[[#This Row],[8lat]]-Tabela2[[#This Row],[7lat]]</f>
        <v>6</v>
      </c>
      <c r="DV399" s="14">
        <f>Tabela2[[#This Row],[9lat]]-Tabela2[[#This Row],[8lat]]</f>
        <v>7</v>
      </c>
      <c r="DW399" s="14">
        <f>Tabela2[[#This Row],[10lat]]-Tabela2[[#This Row],[9lat]]</f>
        <v>6</v>
      </c>
      <c r="DX399" s="14">
        <f>Tabela2[[#This Row],[11lat]]-Tabela2[[#This Row],[10lat]]</f>
        <v>7</v>
      </c>
      <c r="DY399" s="14">
        <f>Tabela2[[#This Row],[12lat]]-Tabela2[[#This Row],[11lat]]</f>
        <v>6</v>
      </c>
      <c r="DZ399" s="14">
        <f>Tabela2[[#This Row],[13lat]]-Tabela2[[#This Row],[12lat]]</f>
        <v>6</v>
      </c>
      <c r="EA399" s="14">
        <f>Tabela2[[#This Row],[14lat]]-Tabela2[[#This Row],[13lat]]</f>
        <v>3</v>
      </c>
      <c r="EB399" s="14">
        <f>Tabela2[[#This Row],[15lat]]-Tabela2[[#This Row],[14lat]]</f>
        <v>2</v>
      </c>
      <c r="EC399" s="14">
        <f>Tabela2[[#This Row],[16lat]]-Tabela2[[#This Row],[15lat]]</f>
        <v>1</v>
      </c>
      <c r="ED399" s="14">
        <f>Tabela2[[#This Row],[17 lat]]-Tabela2[[#This Row],[16lat]]</f>
        <v>0</v>
      </c>
      <c r="EE399" s="14">
        <f>Tabela2[[#This Row],[18lat]]-Tabela2[[#This Row],[17 lat]]</f>
        <v>0</v>
      </c>
      <c r="EF399" s="14">
        <f>Tabela2[[#This Row],[19lat]]-Tabela2[[#This Row],[18lat]]</f>
        <v>0</v>
      </c>
    </row>
    <row r="400" spans="1:136" x14ac:dyDescent="0.25">
      <c r="A400">
        <v>2147</v>
      </c>
      <c r="B400" s="1" t="s">
        <v>22</v>
      </c>
      <c r="C400">
        <v>50</v>
      </c>
      <c r="D400">
        <v>68</v>
      </c>
      <c r="E400">
        <v>85</v>
      </c>
      <c r="F400">
        <v>94</v>
      </c>
      <c r="G400">
        <v>102</v>
      </c>
      <c r="H400">
        <v>108</v>
      </c>
      <c r="I400">
        <v>114</v>
      </c>
      <c r="J400">
        <v>119</v>
      </c>
      <c r="K400">
        <v>125</v>
      </c>
      <c r="L400">
        <v>131</v>
      </c>
      <c r="M400">
        <v>137</v>
      </c>
      <c r="N400">
        <v>143</v>
      </c>
      <c r="O400">
        <v>149</v>
      </c>
      <c r="P400">
        <v>154</v>
      </c>
      <c r="Q400">
        <v>158</v>
      </c>
      <c r="R400">
        <v>160</v>
      </c>
      <c r="S400">
        <v>161</v>
      </c>
      <c r="T400">
        <v>161</v>
      </c>
      <c r="U400">
        <v>162</v>
      </c>
      <c r="V400">
        <v>162</v>
      </c>
      <c r="W400">
        <f>wzrost[[#This Row],[19lat]]-wzrost[[#This Row],[dlugosc_ur]]</f>
        <v>112</v>
      </c>
      <c r="X400">
        <f>wzrost[[#This Row],[19lat]]-wzrost[[#This Row],[15lat]]</f>
        <v>2</v>
      </c>
      <c r="Y400">
        <f>IF(wzrost[[#This Row],[1rok]]&lt;=5,IF(wzrost[[#This Row],[plec]]="ch",1,0),0)</f>
        <v>0</v>
      </c>
      <c r="Z400" s="1"/>
      <c r="AA400" s="1"/>
      <c r="AB400" s="1" t="e">
        <f>_xlfn.PERCENTILE.INC(wzrost[1rok],5)</f>
        <v>#NUM!</v>
      </c>
      <c r="BC400" s="6">
        <v>59</v>
      </c>
      <c r="BD400" s="6">
        <v>79</v>
      </c>
      <c r="BE400" s="6">
        <v>90</v>
      </c>
      <c r="BF400" s="6">
        <v>100</v>
      </c>
      <c r="BG400" s="6">
        <v>108</v>
      </c>
      <c r="BH400" s="6">
        <v>115</v>
      </c>
      <c r="BI400" s="6">
        <v>121</v>
      </c>
      <c r="BJ400" s="6">
        <v>127</v>
      </c>
      <c r="BK400" s="6">
        <v>133</v>
      </c>
      <c r="BL400" s="6">
        <v>139</v>
      </c>
      <c r="BM400" s="6">
        <v>144</v>
      </c>
      <c r="BN400" s="6">
        <v>150</v>
      </c>
      <c r="BO400" s="6">
        <v>156</v>
      </c>
      <c r="BP400" s="6">
        <v>164</v>
      </c>
      <c r="BQ400" s="6">
        <v>171</v>
      </c>
      <c r="BR400" s="6">
        <v>177</v>
      </c>
      <c r="BS400" s="6">
        <v>181</v>
      </c>
      <c r="BT400" s="6">
        <v>183</v>
      </c>
      <c r="BU400" s="6">
        <v>184</v>
      </c>
      <c r="BV400" s="6">
        <v>184</v>
      </c>
      <c r="BW400" s="7">
        <v>125</v>
      </c>
      <c r="BX400" s="11">
        <f t="shared" si="122"/>
        <v>20</v>
      </c>
      <c r="BY400" s="11">
        <f t="shared" si="123"/>
        <v>11</v>
      </c>
      <c r="BZ400" s="11">
        <f t="shared" si="124"/>
        <v>10</v>
      </c>
      <c r="CA400" s="11">
        <f t="shared" si="125"/>
        <v>8</v>
      </c>
      <c r="CB400" s="11">
        <f t="shared" si="126"/>
        <v>7</v>
      </c>
      <c r="CC400" s="11">
        <f t="shared" si="127"/>
        <v>6</v>
      </c>
      <c r="CD400" s="11">
        <f t="shared" si="128"/>
        <v>6</v>
      </c>
      <c r="CE400" s="11">
        <f t="shared" si="129"/>
        <v>6</v>
      </c>
      <c r="CF400" s="11">
        <f t="shared" si="130"/>
        <v>6</v>
      </c>
      <c r="CG400" s="11">
        <f t="shared" si="131"/>
        <v>5</v>
      </c>
      <c r="CH400" s="11">
        <f t="shared" si="132"/>
        <v>6</v>
      </c>
      <c r="CI400" s="11">
        <f t="shared" si="133"/>
        <v>6</v>
      </c>
      <c r="CJ400" s="11">
        <f t="shared" si="134"/>
        <v>8</v>
      </c>
      <c r="CK400" s="11">
        <f t="shared" si="135"/>
        <v>7</v>
      </c>
      <c r="CL400" s="11">
        <f t="shared" si="136"/>
        <v>6</v>
      </c>
      <c r="CM400" s="11">
        <f t="shared" si="137"/>
        <v>4</v>
      </c>
      <c r="CN400" s="11">
        <f t="shared" si="138"/>
        <v>2</v>
      </c>
      <c r="CO400" s="11">
        <f t="shared" si="139"/>
        <v>1</v>
      </c>
      <c r="CP400" s="11">
        <f t="shared" si="140"/>
        <v>0</v>
      </c>
      <c r="CS400" s="6">
        <v>54</v>
      </c>
      <c r="CT400" s="6">
        <v>72</v>
      </c>
      <c r="CU400" s="6">
        <v>88</v>
      </c>
      <c r="CV400" s="6">
        <v>97</v>
      </c>
      <c r="CW400" s="6">
        <v>105</v>
      </c>
      <c r="CX400" s="6">
        <v>112</v>
      </c>
      <c r="CY400" s="6">
        <v>118</v>
      </c>
      <c r="CZ400" s="6">
        <v>124</v>
      </c>
      <c r="DA400" s="6">
        <v>130</v>
      </c>
      <c r="DB400" s="6">
        <v>136</v>
      </c>
      <c r="DC400" s="6">
        <v>142</v>
      </c>
      <c r="DD400" s="6">
        <v>149</v>
      </c>
      <c r="DE400" s="6">
        <v>155</v>
      </c>
      <c r="DF400" s="6">
        <v>161</v>
      </c>
      <c r="DG400" s="6">
        <v>164</v>
      </c>
      <c r="DH400" s="6">
        <v>166</v>
      </c>
      <c r="DI400" s="6">
        <v>167</v>
      </c>
      <c r="DJ400" s="6">
        <v>167</v>
      </c>
      <c r="DK400" s="6">
        <v>167</v>
      </c>
      <c r="DL400" s="6">
        <v>168</v>
      </c>
      <c r="DM400" s="6">
        <v>114</v>
      </c>
      <c r="DN400" s="6">
        <f>Tabela2[[#This Row],[1rok]]-Tabela2[[#This Row],[dlugosc_ur]]</f>
        <v>18</v>
      </c>
      <c r="DO400" s="14">
        <f>Tabela2[[#This Row],[2lata]]-Tabela2[[#This Row],[1rok]]</f>
        <v>16</v>
      </c>
      <c r="DP400" s="14">
        <f>Tabela2[[#This Row],[3lata]]-Tabela2[[#This Row],[2lata]]</f>
        <v>9</v>
      </c>
      <c r="DQ400" s="14">
        <f>Tabela2[[#This Row],[4lata]]-Tabela2[[#This Row],[3lata]]</f>
        <v>8</v>
      </c>
      <c r="DR400" s="14">
        <f>Tabela2[[#This Row],[5lat]]-Tabela2[[#This Row],[4lata]]</f>
        <v>7</v>
      </c>
      <c r="DS400" s="14">
        <f>Tabela2[[#This Row],[6lat]]-Tabela2[[#This Row],[5lat]]</f>
        <v>6</v>
      </c>
      <c r="DT400" s="14">
        <f>Tabela2[[#This Row],[7lat]]-Tabela2[[#This Row],[6lat]]</f>
        <v>6</v>
      </c>
      <c r="DU400" s="14">
        <f>Tabela2[[#This Row],[8lat]]-Tabela2[[#This Row],[7lat]]</f>
        <v>6</v>
      </c>
      <c r="DV400" s="14">
        <f>Tabela2[[#This Row],[9lat]]-Tabela2[[#This Row],[8lat]]</f>
        <v>6</v>
      </c>
      <c r="DW400" s="14">
        <f>Tabela2[[#This Row],[10lat]]-Tabela2[[#This Row],[9lat]]</f>
        <v>6</v>
      </c>
      <c r="DX400" s="14">
        <f>Tabela2[[#This Row],[11lat]]-Tabela2[[#This Row],[10lat]]</f>
        <v>7</v>
      </c>
      <c r="DY400" s="14">
        <f>Tabela2[[#This Row],[12lat]]-Tabela2[[#This Row],[11lat]]</f>
        <v>6</v>
      </c>
      <c r="DZ400" s="14">
        <f>Tabela2[[#This Row],[13lat]]-Tabela2[[#This Row],[12lat]]</f>
        <v>6</v>
      </c>
      <c r="EA400" s="14">
        <f>Tabela2[[#This Row],[14lat]]-Tabela2[[#This Row],[13lat]]</f>
        <v>3</v>
      </c>
      <c r="EB400" s="14">
        <f>Tabela2[[#This Row],[15lat]]-Tabela2[[#This Row],[14lat]]</f>
        <v>2</v>
      </c>
      <c r="EC400" s="14">
        <f>Tabela2[[#This Row],[16lat]]-Tabela2[[#This Row],[15lat]]</f>
        <v>1</v>
      </c>
      <c r="ED400" s="14">
        <f>Tabela2[[#This Row],[17 lat]]-Tabela2[[#This Row],[16lat]]</f>
        <v>0</v>
      </c>
      <c r="EE400" s="14">
        <f>Tabela2[[#This Row],[18lat]]-Tabela2[[#This Row],[17 lat]]</f>
        <v>0</v>
      </c>
      <c r="EF400" s="14">
        <f>Tabela2[[#This Row],[19lat]]-Tabela2[[#This Row],[18lat]]</f>
        <v>1</v>
      </c>
    </row>
    <row r="401" spans="1:136" x14ac:dyDescent="0.25">
      <c r="A401">
        <v>2163</v>
      </c>
      <c r="B401" s="1" t="s">
        <v>22</v>
      </c>
      <c r="C401">
        <v>58</v>
      </c>
      <c r="D401">
        <v>75</v>
      </c>
      <c r="E401">
        <v>89</v>
      </c>
      <c r="F401">
        <v>99</v>
      </c>
      <c r="G401">
        <v>107</v>
      </c>
      <c r="H401">
        <v>115</v>
      </c>
      <c r="I401">
        <v>121</v>
      </c>
      <c r="J401">
        <v>127</v>
      </c>
      <c r="K401">
        <v>133</v>
      </c>
      <c r="L401">
        <v>139</v>
      </c>
      <c r="M401">
        <v>145</v>
      </c>
      <c r="N401">
        <v>152</v>
      </c>
      <c r="O401">
        <v>158</v>
      </c>
      <c r="P401">
        <v>164</v>
      </c>
      <c r="Q401">
        <v>167</v>
      </c>
      <c r="R401">
        <v>169</v>
      </c>
      <c r="S401">
        <v>170</v>
      </c>
      <c r="T401">
        <v>170</v>
      </c>
      <c r="U401">
        <v>170</v>
      </c>
      <c r="V401">
        <v>170</v>
      </c>
      <c r="W401">
        <f>wzrost[[#This Row],[19lat]]-wzrost[[#This Row],[dlugosc_ur]]</f>
        <v>112</v>
      </c>
      <c r="X401">
        <f>wzrost[[#This Row],[19lat]]-wzrost[[#This Row],[15lat]]</f>
        <v>1</v>
      </c>
      <c r="Y401">
        <f>IF(wzrost[[#This Row],[1rok]]&lt;=5,IF(wzrost[[#This Row],[plec]]="ch",1,0),0)</f>
        <v>0</v>
      </c>
      <c r="Z401" s="1"/>
      <c r="AA401" s="1"/>
      <c r="AB401" s="1" t="e">
        <f>_xlfn.PERCENTILE.INC(wzrost[1rok],5)</f>
        <v>#NUM!</v>
      </c>
      <c r="BC401" s="8">
        <v>57</v>
      </c>
      <c r="BD401" s="8">
        <v>78</v>
      </c>
      <c r="BE401" s="8">
        <v>90</v>
      </c>
      <c r="BF401" s="8">
        <v>99</v>
      </c>
      <c r="BG401" s="8">
        <v>107</v>
      </c>
      <c r="BH401" s="8">
        <v>113</v>
      </c>
      <c r="BI401" s="8">
        <v>120</v>
      </c>
      <c r="BJ401" s="8">
        <v>126</v>
      </c>
      <c r="BK401" s="8">
        <v>131</v>
      </c>
      <c r="BL401" s="8">
        <v>137</v>
      </c>
      <c r="BM401" s="8">
        <v>142</v>
      </c>
      <c r="BN401" s="8">
        <v>148</v>
      </c>
      <c r="BO401" s="8">
        <v>154</v>
      </c>
      <c r="BP401" s="8">
        <v>161</v>
      </c>
      <c r="BQ401" s="8">
        <v>169</v>
      </c>
      <c r="BR401" s="8">
        <v>175</v>
      </c>
      <c r="BS401" s="8">
        <v>179</v>
      </c>
      <c r="BT401" s="8">
        <v>181</v>
      </c>
      <c r="BU401" s="8">
        <v>182</v>
      </c>
      <c r="BV401" s="8">
        <v>182</v>
      </c>
      <c r="BW401" s="9">
        <v>125</v>
      </c>
      <c r="BX401" s="11">
        <f t="shared" si="122"/>
        <v>21</v>
      </c>
      <c r="BY401" s="11">
        <f t="shared" si="123"/>
        <v>12</v>
      </c>
      <c r="BZ401" s="11">
        <f t="shared" si="124"/>
        <v>9</v>
      </c>
      <c r="CA401" s="11">
        <f t="shared" si="125"/>
        <v>8</v>
      </c>
      <c r="CB401" s="11">
        <f t="shared" si="126"/>
        <v>6</v>
      </c>
      <c r="CC401" s="11">
        <f t="shared" si="127"/>
        <v>7</v>
      </c>
      <c r="CD401" s="11">
        <f t="shared" si="128"/>
        <v>6</v>
      </c>
      <c r="CE401" s="11">
        <f t="shared" si="129"/>
        <v>5</v>
      </c>
      <c r="CF401" s="11">
        <f t="shared" si="130"/>
        <v>6</v>
      </c>
      <c r="CG401" s="11">
        <f t="shared" si="131"/>
        <v>5</v>
      </c>
      <c r="CH401" s="11">
        <f t="shared" si="132"/>
        <v>6</v>
      </c>
      <c r="CI401" s="11">
        <f t="shared" si="133"/>
        <v>6</v>
      </c>
      <c r="CJ401" s="11">
        <f t="shared" si="134"/>
        <v>7</v>
      </c>
      <c r="CK401" s="11">
        <f t="shared" si="135"/>
        <v>8</v>
      </c>
      <c r="CL401" s="11">
        <f t="shared" si="136"/>
        <v>6</v>
      </c>
      <c r="CM401" s="11">
        <f t="shared" si="137"/>
        <v>4</v>
      </c>
      <c r="CN401" s="11">
        <f t="shared" si="138"/>
        <v>2</v>
      </c>
      <c r="CO401" s="11">
        <f t="shared" si="139"/>
        <v>1</v>
      </c>
      <c r="CP401" s="11">
        <f t="shared" si="140"/>
        <v>0</v>
      </c>
      <c r="CS401" s="8">
        <v>49</v>
      </c>
      <c r="CT401" s="8">
        <v>67</v>
      </c>
      <c r="CU401" s="8">
        <v>85</v>
      </c>
      <c r="CV401" s="8">
        <v>95</v>
      </c>
      <c r="CW401" s="8">
        <v>102</v>
      </c>
      <c r="CX401" s="8">
        <v>109</v>
      </c>
      <c r="CY401" s="8">
        <v>115</v>
      </c>
      <c r="CZ401" s="8">
        <v>121</v>
      </c>
      <c r="DA401" s="8">
        <v>126</v>
      </c>
      <c r="DB401" s="8">
        <v>132</v>
      </c>
      <c r="DC401" s="8">
        <v>138</v>
      </c>
      <c r="DD401" s="8">
        <v>145</v>
      </c>
      <c r="DE401" s="8">
        <v>151</v>
      </c>
      <c r="DF401" s="8">
        <v>156</v>
      </c>
      <c r="DG401" s="8">
        <v>160</v>
      </c>
      <c r="DH401" s="8">
        <v>161</v>
      </c>
      <c r="DI401" s="8">
        <v>162</v>
      </c>
      <c r="DJ401" s="8">
        <v>163</v>
      </c>
      <c r="DK401" s="8">
        <v>163</v>
      </c>
      <c r="DL401" s="8">
        <v>163</v>
      </c>
      <c r="DM401" s="8">
        <v>114</v>
      </c>
      <c r="DN401" s="6">
        <f>Tabela2[[#This Row],[1rok]]-Tabela2[[#This Row],[dlugosc_ur]]</f>
        <v>18</v>
      </c>
      <c r="DO401" s="14">
        <f>Tabela2[[#This Row],[2lata]]-Tabela2[[#This Row],[1rok]]</f>
        <v>18</v>
      </c>
      <c r="DP401" s="14">
        <f>Tabela2[[#This Row],[3lata]]-Tabela2[[#This Row],[2lata]]</f>
        <v>10</v>
      </c>
      <c r="DQ401" s="14">
        <f>Tabela2[[#This Row],[4lata]]-Tabela2[[#This Row],[3lata]]</f>
        <v>7</v>
      </c>
      <c r="DR401" s="14">
        <f>Tabela2[[#This Row],[5lat]]-Tabela2[[#This Row],[4lata]]</f>
        <v>7</v>
      </c>
      <c r="DS401" s="14">
        <f>Tabela2[[#This Row],[6lat]]-Tabela2[[#This Row],[5lat]]</f>
        <v>6</v>
      </c>
      <c r="DT401" s="14">
        <f>Tabela2[[#This Row],[7lat]]-Tabela2[[#This Row],[6lat]]</f>
        <v>6</v>
      </c>
      <c r="DU401" s="14">
        <f>Tabela2[[#This Row],[8lat]]-Tabela2[[#This Row],[7lat]]</f>
        <v>5</v>
      </c>
      <c r="DV401" s="14">
        <f>Tabela2[[#This Row],[9lat]]-Tabela2[[#This Row],[8lat]]</f>
        <v>6</v>
      </c>
      <c r="DW401" s="14">
        <f>Tabela2[[#This Row],[10lat]]-Tabela2[[#This Row],[9lat]]</f>
        <v>6</v>
      </c>
      <c r="DX401" s="14">
        <f>Tabela2[[#This Row],[11lat]]-Tabela2[[#This Row],[10lat]]</f>
        <v>7</v>
      </c>
      <c r="DY401" s="14">
        <f>Tabela2[[#This Row],[12lat]]-Tabela2[[#This Row],[11lat]]</f>
        <v>6</v>
      </c>
      <c r="DZ401" s="14">
        <f>Tabela2[[#This Row],[13lat]]-Tabela2[[#This Row],[12lat]]</f>
        <v>5</v>
      </c>
      <c r="EA401" s="14">
        <f>Tabela2[[#This Row],[14lat]]-Tabela2[[#This Row],[13lat]]</f>
        <v>4</v>
      </c>
      <c r="EB401" s="14">
        <f>Tabela2[[#This Row],[15lat]]-Tabela2[[#This Row],[14lat]]</f>
        <v>1</v>
      </c>
      <c r="EC401" s="14">
        <f>Tabela2[[#This Row],[16lat]]-Tabela2[[#This Row],[15lat]]</f>
        <v>1</v>
      </c>
      <c r="ED401" s="14">
        <f>Tabela2[[#This Row],[17 lat]]-Tabela2[[#This Row],[16lat]]</f>
        <v>1</v>
      </c>
      <c r="EE401" s="14">
        <f>Tabela2[[#This Row],[18lat]]-Tabela2[[#This Row],[17 lat]]</f>
        <v>0</v>
      </c>
      <c r="EF401" s="14">
        <f>Tabela2[[#This Row],[19lat]]-Tabela2[[#This Row],[18lat]]</f>
        <v>0</v>
      </c>
    </row>
    <row r="402" spans="1:136" x14ac:dyDescent="0.25">
      <c r="A402">
        <v>2178</v>
      </c>
      <c r="B402" s="1" t="s">
        <v>22</v>
      </c>
      <c r="C402">
        <v>53</v>
      </c>
      <c r="D402">
        <v>71</v>
      </c>
      <c r="E402">
        <v>86</v>
      </c>
      <c r="F402">
        <v>96</v>
      </c>
      <c r="G402">
        <v>103</v>
      </c>
      <c r="H402">
        <v>110</v>
      </c>
      <c r="I402">
        <v>116</v>
      </c>
      <c r="J402">
        <v>122</v>
      </c>
      <c r="K402">
        <v>128</v>
      </c>
      <c r="L402">
        <v>134</v>
      </c>
      <c r="M402">
        <v>140</v>
      </c>
      <c r="N402">
        <v>146</v>
      </c>
      <c r="O402">
        <v>153</v>
      </c>
      <c r="P402">
        <v>158</v>
      </c>
      <c r="Q402">
        <v>161</v>
      </c>
      <c r="R402">
        <v>163</v>
      </c>
      <c r="S402">
        <v>164</v>
      </c>
      <c r="T402">
        <v>164</v>
      </c>
      <c r="U402">
        <v>165</v>
      </c>
      <c r="V402">
        <v>165</v>
      </c>
      <c r="W402">
        <f>wzrost[[#This Row],[19lat]]-wzrost[[#This Row],[dlugosc_ur]]</f>
        <v>112</v>
      </c>
      <c r="X402">
        <f>wzrost[[#This Row],[19lat]]-wzrost[[#This Row],[15lat]]</f>
        <v>2</v>
      </c>
      <c r="Y402">
        <f>IF(wzrost[[#This Row],[1rok]]&lt;=5,IF(wzrost[[#This Row],[plec]]="ch",1,0),0)</f>
        <v>0</v>
      </c>
      <c r="Z402" s="1"/>
      <c r="AA402" s="1"/>
      <c r="AB402" s="1" t="e">
        <f>_xlfn.PERCENTILE.INC(wzrost[1rok],5)</f>
        <v>#NUM!</v>
      </c>
      <c r="BC402" s="6">
        <v>54</v>
      </c>
      <c r="BD402" s="6">
        <v>75</v>
      </c>
      <c r="BE402" s="6">
        <v>88</v>
      </c>
      <c r="BF402" s="6">
        <v>97</v>
      </c>
      <c r="BG402" s="6">
        <v>104</v>
      </c>
      <c r="BH402" s="6">
        <v>111</v>
      </c>
      <c r="BI402" s="6">
        <v>117</v>
      </c>
      <c r="BJ402" s="6">
        <v>123</v>
      </c>
      <c r="BK402" s="6">
        <v>129</v>
      </c>
      <c r="BL402" s="6">
        <v>134</v>
      </c>
      <c r="BM402" s="6">
        <v>139</v>
      </c>
      <c r="BN402" s="6">
        <v>145</v>
      </c>
      <c r="BO402" s="6">
        <v>151</v>
      </c>
      <c r="BP402" s="6">
        <v>158</v>
      </c>
      <c r="BQ402" s="6">
        <v>165</v>
      </c>
      <c r="BR402" s="6">
        <v>171</v>
      </c>
      <c r="BS402" s="6">
        <v>175</v>
      </c>
      <c r="BT402" s="6">
        <v>177</v>
      </c>
      <c r="BU402" s="6">
        <v>178</v>
      </c>
      <c r="BV402" s="6">
        <v>179</v>
      </c>
      <c r="BW402" s="7">
        <v>125</v>
      </c>
      <c r="BX402" s="11">
        <f t="shared" si="122"/>
        <v>21</v>
      </c>
      <c r="BY402" s="11">
        <f t="shared" si="123"/>
        <v>13</v>
      </c>
      <c r="BZ402" s="11">
        <f t="shared" si="124"/>
        <v>9</v>
      </c>
      <c r="CA402" s="11">
        <f t="shared" si="125"/>
        <v>7</v>
      </c>
      <c r="CB402" s="11">
        <f t="shared" si="126"/>
        <v>7</v>
      </c>
      <c r="CC402" s="11">
        <f t="shared" si="127"/>
        <v>6</v>
      </c>
      <c r="CD402" s="11">
        <f t="shared" si="128"/>
        <v>6</v>
      </c>
      <c r="CE402" s="11">
        <f t="shared" si="129"/>
        <v>6</v>
      </c>
      <c r="CF402" s="11">
        <f t="shared" si="130"/>
        <v>5</v>
      </c>
      <c r="CG402" s="11">
        <f t="shared" si="131"/>
        <v>5</v>
      </c>
      <c r="CH402" s="11">
        <f t="shared" si="132"/>
        <v>6</v>
      </c>
      <c r="CI402" s="11">
        <f t="shared" si="133"/>
        <v>6</v>
      </c>
      <c r="CJ402" s="11">
        <f t="shared" si="134"/>
        <v>7</v>
      </c>
      <c r="CK402" s="11">
        <f t="shared" si="135"/>
        <v>7</v>
      </c>
      <c r="CL402" s="11">
        <f t="shared" si="136"/>
        <v>6</v>
      </c>
      <c r="CM402" s="11">
        <f t="shared" si="137"/>
        <v>4</v>
      </c>
      <c r="CN402" s="11">
        <f t="shared" si="138"/>
        <v>2</v>
      </c>
      <c r="CO402" s="11">
        <f t="shared" si="139"/>
        <v>1</v>
      </c>
      <c r="CP402" s="11">
        <f t="shared" si="140"/>
        <v>1</v>
      </c>
      <c r="CS402" s="6">
        <v>54</v>
      </c>
      <c r="CT402" s="6">
        <v>73</v>
      </c>
      <c r="CU402" s="6">
        <v>88</v>
      </c>
      <c r="CV402" s="6">
        <v>98</v>
      </c>
      <c r="CW402" s="6">
        <v>106</v>
      </c>
      <c r="CX402" s="6">
        <v>113</v>
      </c>
      <c r="CY402" s="6">
        <v>119</v>
      </c>
      <c r="CZ402" s="6">
        <v>125</v>
      </c>
      <c r="DA402" s="6">
        <v>131</v>
      </c>
      <c r="DB402" s="6">
        <v>137</v>
      </c>
      <c r="DC402" s="6">
        <v>143</v>
      </c>
      <c r="DD402" s="6">
        <v>150</v>
      </c>
      <c r="DE402" s="6">
        <v>156</v>
      </c>
      <c r="DF402" s="6">
        <v>161</v>
      </c>
      <c r="DG402" s="6">
        <v>165</v>
      </c>
      <c r="DH402" s="6">
        <v>167</v>
      </c>
      <c r="DI402" s="6">
        <v>168</v>
      </c>
      <c r="DJ402" s="6">
        <v>168</v>
      </c>
      <c r="DK402" s="6">
        <v>168</v>
      </c>
      <c r="DL402" s="6">
        <v>168</v>
      </c>
      <c r="DM402" s="6">
        <v>114</v>
      </c>
      <c r="DN402" s="6">
        <f>Tabela2[[#This Row],[1rok]]-Tabela2[[#This Row],[dlugosc_ur]]</f>
        <v>19</v>
      </c>
      <c r="DO402" s="14">
        <f>Tabela2[[#This Row],[2lata]]-Tabela2[[#This Row],[1rok]]</f>
        <v>15</v>
      </c>
      <c r="DP402" s="14">
        <f>Tabela2[[#This Row],[3lata]]-Tabela2[[#This Row],[2lata]]</f>
        <v>10</v>
      </c>
      <c r="DQ402" s="14">
        <f>Tabela2[[#This Row],[4lata]]-Tabela2[[#This Row],[3lata]]</f>
        <v>8</v>
      </c>
      <c r="DR402" s="14">
        <f>Tabela2[[#This Row],[5lat]]-Tabela2[[#This Row],[4lata]]</f>
        <v>7</v>
      </c>
      <c r="DS402" s="14">
        <f>Tabela2[[#This Row],[6lat]]-Tabela2[[#This Row],[5lat]]</f>
        <v>6</v>
      </c>
      <c r="DT402" s="14">
        <f>Tabela2[[#This Row],[7lat]]-Tabela2[[#This Row],[6lat]]</f>
        <v>6</v>
      </c>
      <c r="DU402" s="14">
        <f>Tabela2[[#This Row],[8lat]]-Tabela2[[#This Row],[7lat]]</f>
        <v>6</v>
      </c>
      <c r="DV402" s="14">
        <f>Tabela2[[#This Row],[9lat]]-Tabela2[[#This Row],[8lat]]</f>
        <v>6</v>
      </c>
      <c r="DW402" s="14">
        <f>Tabela2[[#This Row],[10lat]]-Tabela2[[#This Row],[9lat]]</f>
        <v>6</v>
      </c>
      <c r="DX402" s="14">
        <f>Tabela2[[#This Row],[11lat]]-Tabela2[[#This Row],[10lat]]</f>
        <v>7</v>
      </c>
      <c r="DY402" s="14">
        <f>Tabela2[[#This Row],[12lat]]-Tabela2[[#This Row],[11lat]]</f>
        <v>6</v>
      </c>
      <c r="DZ402" s="14">
        <f>Tabela2[[#This Row],[13lat]]-Tabela2[[#This Row],[12lat]]</f>
        <v>5</v>
      </c>
      <c r="EA402" s="14">
        <f>Tabela2[[#This Row],[14lat]]-Tabela2[[#This Row],[13lat]]</f>
        <v>4</v>
      </c>
      <c r="EB402" s="14">
        <f>Tabela2[[#This Row],[15lat]]-Tabela2[[#This Row],[14lat]]</f>
        <v>2</v>
      </c>
      <c r="EC402" s="14">
        <f>Tabela2[[#This Row],[16lat]]-Tabela2[[#This Row],[15lat]]</f>
        <v>1</v>
      </c>
      <c r="ED402" s="14">
        <f>Tabela2[[#This Row],[17 lat]]-Tabela2[[#This Row],[16lat]]</f>
        <v>0</v>
      </c>
      <c r="EE402" s="14">
        <f>Tabela2[[#This Row],[18lat]]-Tabela2[[#This Row],[17 lat]]</f>
        <v>0</v>
      </c>
      <c r="EF402" s="14">
        <f>Tabela2[[#This Row],[19lat]]-Tabela2[[#This Row],[18lat]]</f>
        <v>0</v>
      </c>
    </row>
    <row r="403" spans="1:136" x14ac:dyDescent="0.25">
      <c r="A403">
        <v>2183</v>
      </c>
      <c r="B403" s="1" t="s">
        <v>22</v>
      </c>
      <c r="C403">
        <v>50</v>
      </c>
      <c r="D403">
        <v>68</v>
      </c>
      <c r="E403">
        <v>85</v>
      </c>
      <c r="F403">
        <v>94</v>
      </c>
      <c r="G403">
        <v>102</v>
      </c>
      <c r="H403">
        <v>108</v>
      </c>
      <c r="I403">
        <v>113</v>
      </c>
      <c r="J403">
        <v>119</v>
      </c>
      <c r="K403">
        <v>125</v>
      </c>
      <c r="L403">
        <v>130</v>
      </c>
      <c r="M403">
        <v>136</v>
      </c>
      <c r="N403">
        <v>143</v>
      </c>
      <c r="O403">
        <v>149</v>
      </c>
      <c r="P403">
        <v>154</v>
      </c>
      <c r="Q403">
        <v>158</v>
      </c>
      <c r="R403">
        <v>160</v>
      </c>
      <c r="S403">
        <v>161</v>
      </c>
      <c r="T403">
        <v>161</v>
      </c>
      <c r="U403">
        <v>161</v>
      </c>
      <c r="V403">
        <v>162</v>
      </c>
      <c r="W403">
        <f>wzrost[[#This Row],[19lat]]-wzrost[[#This Row],[dlugosc_ur]]</f>
        <v>112</v>
      </c>
      <c r="X403">
        <f>wzrost[[#This Row],[19lat]]-wzrost[[#This Row],[15lat]]</f>
        <v>2</v>
      </c>
      <c r="Y403">
        <f>IF(wzrost[[#This Row],[1rok]]&lt;=5,IF(wzrost[[#This Row],[plec]]="ch",1,0),0)</f>
        <v>0</v>
      </c>
      <c r="Z403" s="1"/>
      <c r="AA403" s="1"/>
      <c r="AB403" s="1" t="e">
        <f>_xlfn.PERCENTILE.INC(wzrost[1rok],5)</f>
        <v>#NUM!</v>
      </c>
      <c r="BC403" s="8">
        <v>53</v>
      </c>
      <c r="BD403" s="8">
        <v>74</v>
      </c>
      <c r="BE403" s="8">
        <v>87</v>
      </c>
      <c r="BF403" s="8">
        <v>96</v>
      </c>
      <c r="BG403" s="8">
        <v>104</v>
      </c>
      <c r="BH403" s="8">
        <v>111</v>
      </c>
      <c r="BI403" s="8">
        <v>117</v>
      </c>
      <c r="BJ403" s="8">
        <v>122</v>
      </c>
      <c r="BK403" s="8">
        <v>128</v>
      </c>
      <c r="BL403" s="8">
        <v>134</v>
      </c>
      <c r="BM403" s="8">
        <v>139</v>
      </c>
      <c r="BN403" s="8">
        <v>144</v>
      </c>
      <c r="BO403" s="8">
        <v>150</v>
      </c>
      <c r="BP403" s="8">
        <v>157</v>
      </c>
      <c r="BQ403" s="8">
        <v>165</v>
      </c>
      <c r="BR403" s="8">
        <v>171</v>
      </c>
      <c r="BS403" s="8">
        <v>174</v>
      </c>
      <c r="BT403" s="8">
        <v>177</v>
      </c>
      <c r="BU403" s="8">
        <v>178</v>
      </c>
      <c r="BV403" s="8">
        <v>178</v>
      </c>
      <c r="BW403" s="9">
        <v>125</v>
      </c>
      <c r="BX403" s="11">
        <f t="shared" si="122"/>
        <v>21</v>
      </c>
      <c r="BY403" s="11">
        <f t="shared" si="123"/>
        <v>13</v>
      </c>
      <c r="BZ403" s="11">
        <f t="shared" si="124"/>
        <v>9</v>
      </c>
      <c r="CA403" s="11">
        <f t="shared" si="125"/>
        <v>8</v>
      </c>
      <c r="CB403" s="11">
        <f t="shared" si="126"/>
        <v>7</v>
      </c>
      <c r="CC403" s="11">
        <f t="shared" si="127"/>
        <v>6</v>
      </c>
      <c r="CD403" s="11">
        <f t="shared" si="128"/>
        <v>5</v>
      </c>
      <c r="CE403" s="11">
        <f t="shared" si="129"/>
        <v>6</v>
      </c>
      <c r="CF403" s="11">
        <f t="shared" si="130"/>
        <v>6</v>
      </c>
      <c r="CG403" s="11">
        <f t="shared" si="131"/>
        <v>5</v>
      </c>
      <c r="CH403" s="11">
        <f t="shared" si="132"/>
        <v>5</v>
      </c>
      <c r="CI403" s="11">
        <f t="shared" si="133"/>
        <v>6</v>
      </c>
      <c r="CJ403" s="11">
        <f t="shared" si="134"/>
        <v>7</v>
      </c>
      <c r="CK403" s="11">
        <f t="shared" si="135"/>
        <v>8</v>
      </c>
      <c r="CL403" s="11">
        <f t="shared" si="136"/>
        <v>6</v>
      </c>
      <c r="CM403" s="11">
        <f t="shared" si="137"/>
        <v>3</v>
      </c>
      <c r="CN403" s="11">
        <f t="shared" si="138"/>
        <v>3</v>
      </c>
      <c r="CO403" s="11">
        <f t="shared" si="139"/>
        <v>1</v>
      </c>
      <c r="CP403" s="11">
        <f t="shared" si="140"/>
        <v>0</v>
      </c>
      <c r="CS403" s="8">
        <v>54</v>
      </c>
      <c r="CT403" s="8">
        <v>72</v>
      </c>
      <c r="CU403" s="8">
        <v>88</v>
      </c>
      <c r="CV403" s="8">
        <v>98</v>
      </c>
      <c r="CW403" s="8">
        <v>105</v>
      </c>
      <c r="CX403" s="8">
        <v>112</v>
      </c>
      <c r="CY403" s="8">
        <v>118</v>
      </c>
      <c r="CZ403" s="8">
        <v>124</v>
      </c>
      <c r="DA403" s="8">
        <v>130</v>
      </c>
      <c r="DB403" s="8">
        <v>136</v>
      </c>
      <c r="DC403" s="8">
        <v>143</v>
      </c>
      <c r="DD403" s="8">
        <v>149</v>
      </c>
      <c r="DE403" s="8">
        <v>156</v>
      </c>
      <c r="DF403" s="8">
        <v>161</v>
      </c>
      <c r="DG403" s="8">
        <v>164</v>
      </c>
      <c r="DH403" s="8">
        <v>166</v>
      </c>
      <c r="DI403" s="8">
        <v>167</v>
      </c>
      <c r="DJ403" s="8">
        <v>168</v>
      </c>
      <c r="DK403" s="8">
        <v>168</v>
      </c>
      <c r="DL403" s="8">
        <v>168</v>
      </c>
      <c r="DM403" s="8">
        <v>114</v>
      </c>
      <c r="DN403" s="6">
        <f>Tabela2[[#This Row],[1rok]]-Tabela2[[#This Row],[dlugosc_ur]]</f>
        <v>18</v>
      </c>
      <c r="DO403" s="14">
        <f>Tabela2[[#This Row],[2lata]]-Tabela2[[#This Row],[1rok]]</f>
        <v>16</v>
      </c>
      <c r="DP403" s="14">
        <f>Tabela2[[#This Row],[3lata]]-Tabela2[[#This Row],[2lata]]</f>
        <v>10</v>
      </c>
      <c r="DQ403" s="14">
        <f>Tabela2[[#This Row],[4lata]]-Tabela2[[#This Row],[3lata]]</f>
        <v>7</v>
      </c>
      <c r="DR403" s="14">
        <f>Tabela2[[#This Row],[5lat]]-Tabela2[[#This Row],[4lata]]</f>
        <v>7</v>
      </c>
      <c r="DS403" s="14">
        <f>Tabela2[[#This Row],[6lat]]-Tabela2[[#This Row],[5lat]]</f>
        <v>6</v>
      </c>
      <c r="DT403" s="14">
        <f>Tabela2[[#This Row],[7lat]]-Tabela2[[#This Row],[6lat]]</f>
        <v>6</v>
      </c>
      <c r="DU403" s="14">
        <f>Tabela2[[#This Row],[8lat]]-Tabela2[[#This Row],[7lat]]</f>
        <v>6</v>
      </c>
      <c r="DV403" s="14">
        <f>Tabela2[[#This Row],[9lat]]-Tabela2[[#This Row],[8lat]]</f>
        <v>6</v>
      </c>
      <c r="DW403" s="14">
        <f>Tabela2[[#This Row],[10lat]]-Tabela2[[#This Row],[9lat]]</f>
        <v>7</v>
      </c>
      <c r="DX403" s="14">
        <f>Tabela2[[#This Row],[11lat]]-Tabela2[[#This Row],[10lat]]</f>
        <v>6</v>
      </c>
      <c r="DY403" s="14">
        <f>Tabela2[[#This Row],[12lat]]-Tabela2[[#This Row],[11lat]]</f>
        <v>7</v>
      </c>
      <c r="DZ403" s="14">
        <f>Tabela2[[#This Row],[13lat]]-Tabela2[[#This Row],[12lat]]</f>
        <v>5</v>
      </c>
      <c r="EA403" s="14">
        <f>Tabela2[[#This Row],[14lat]]-Tabela2[[#This Row],[13lat]]</f>
        <v>3</v>
      </c>
      <c r="EB403" s="14">
        <f>Tabela2[[#This Row],[15lat]]-Tabela2[[#This Row],[14lat]]</f>
        <v>2</v>
      </c>
      <c r="EC403" s="14">
        <f>Tabela2[[#This Row],[16lat]]-Tabela2[[#This Row],[15lat]]</f>
        <v>1</v>
      </c>
      <c r="ED403" s="14">
        <f>Tabela2[[#This Row],[17 lat]]-Tabela2[[#This Row],[16lat]]</f>
        <v>1</v>
      </c>
      <c r="EE403" s="14">
        <f>Tabela2[[#This Row],[18lat]]-Tabela2[[#This Row],[17 lat]]</f>
        <v>0</v>
      </c>
      <c r="EF403" s="14">
        <f>Tabela2[[#This Row],[19lat]]-Tabela2[[#This Row],[18lat]]</f>
        <v>0</v>
      </c>
    </row>
    <row r="404" spans="1:136" x14ac:dyDescent="0.25">
      <c r="A404">
        <v>2198</v>
      </c>
      <c r="B404" s="1" t="s">
        <v>22</v>
      </c>
      <c r="C404">
        <v>57</v>
      </c>
      <c r="D404">
        <v>74</v>
      </c>
      <c r="E404">
        <v>88</v>
      </c>
      <c r="F404">
        <v>98</v>
      </c>
      <c r="G404">
        <v>106</v>
      </c>
      <c r="H404">
        <v>113</v>
      </c>
      <c r="I404">
        <v>119</v>
      </c>
      <c r="J404">
        <v>125</v>
      </c>
      <c r="K404">
        <v>131</v>
      </c>
      <c r="L404">
        <v>137</v>
      </c>
      <c r="M404">
        <v>143</v>
      </c>
      <c r="N404">
        <v>150</v>
      </c>
      <c r="O404">
        <v>156</v>
      </c>
      <c r="P404">
        <v>162</v>
      </c>
      <c r="Q404">
        <v>165</v>
      </c>
      <c r="R404">
        <v>167</v>
      </c>
      <c r="S404">
        <v>168</v>
      </c>
      <c r="T404">
        <v>168</v>
      </c>
      <c r="U404">
        <v>169</v>
      </c>
      <c r="V404">
        <v>169</v>
      </c>
      <c r="W404">
        <f>wzrost[[#This Row],[19lat]]-wzrost[[#This Row],[dlugosc_ur]]</f>
        <v>112</v>
      </c>
      <c r="X404">
        <f>wzrost[[#This Row],[19lat]]-wzrost[[#This Row],[15lat]]</f>
        <v>2</v>
      </c>
      <c r="Y404">
        <f>IF(wzrost[[#This Row],[1rok]]&lt;=5,IF(wzrost[[#This Row],[plec]]="ch",1,0),0)</f>
        <v>0</v>
      </c>
      <c r="Z404" s="1"/>
      <c r="AA404" s="1"/>
      <c r="AB404" s="1" t="e">
        <f>_xlfn.PERCENTILE.INC(wzrost[1rok],5)</f>
        <v>#NUM!</v>
      </c>
      <c r="BC404" s="6">
        <v>54</v>
      </c>
      <c r="BD404" s="6">
        <v>75</v>
      </c>
      <c r="BE404" s="6">
        <v>88</v>
      </c>
      <c r="BF404" s="6">
        <v>97</v>
      </c>
      <c r="BG404" s="6">
        <v>105</v>
      </c>
      <c r="BH404" s="6">
        <v>111</v>
      </c>
      <c r="BI404" s="6">
        <v>118</v>
      </c>
      <c r="BJ404" s="6">
        <v>123</v>
      </c>
      <c r="BK404" s="6">
        <v>129</v>
      </c>
      <c r="BL404" s="6">
        <v>134</v>
      </c>
      <c r="BM404" s="6">
        <v>140</v>
      </c>
      <c r="BN404" s="6">
        <v>145</v>
      </c>
      <c r="BO404" s="6">
        <v>151</v>
      </c>
      <c r="BP404" s="6">
        <v>158</v>
      </c>
      <c r="BQ404" s="6">
        <v>166</v>
      </c>
      <c r="BR404" s="6">
        <v>171</v>
      </c>
      <c r="BS404" s="6">
        <v>175</v>
      </c>
      <c r="BT404" s="6">
        <v>178</v>
      </c>
      <c r="BU404" s="6">
        <v>179</v>
      </c>
      <c r="BV404" s="6">
        <v>179</v>
      </c>
      <c r="BW404" s="7">
        <v>125</v>
      </c>
      <c r="BX404" s="11">
        <f t="shared" si="122"/>
        <v>21</v>
      </c>
      <c r="BY404" s="11">
        <f t="shared" si="123"/>
        <v>13</v>
      </c>
      <c r="BZ404" s="11">
        <f t="shared" si="124"/>
        <v>9</v>
      </c>
      <c r="CA404" s="11">
        <f t="shared" si="125"/>
        <v>8</v>
      </c>
      <c r="CB404" s="11">
        <f t="shared" si="126"/>
        <v>6</v>
      </c>
      <c r="CC404" s="11">
        <f t="shared" si="127"/>
        <v>7</v>
      </c>
      <c r="CD404" s="11">
        <f t="shared" si="128"/>
        <v>5</v>
      </c>
      <c r="CE404" s="11">
        <f t="shared" si="129"/>
        <v>6</v>
      </c>
      <c r="CF404" s="11">
        <f t="shared" si="130"/>
        <v>5</v>
      </c>
      <c r="CG404" s="11">
        <f t="shared" si="131"/>
        <v>6</v>
      </c>
      <c r="CH404" s="11">
        <f t="shared" si="132"/>
        <v>5</v>
      </c>
      <c r="CI404" s="11">
        <f t="shared" si="133"/>
        <v>6</v>
      </c>
      <c r="CJ404" s="11">
        <f t="shared" si="134"/>
        <v>7</v>
      </c>
      <c r="CK404" s="11">
        <f t="shared" si="135"/>
        <v>8</v>
      </c>
      <c r="CL404" s="11">
        <f t="shared" si="136"/>
        <v>5</v>
      </c>
      <c r="CM404" s="11">
        <f t="shared" si="137"/>
        <v>4</v>
      </c>
      <c r="CN404" s="11">
        <f t="shared" si="138"/>
        <v>3</v>
      </c>
      <c r="CO404" s="11">
        <f t="shared" si="139"/>
        <v>1</v>
      </c>
      <c r="CP404" s="11">
        <f t="shared" si="140"/>
        <v>0</v>
      </c>
      <c r="CS404" s="6">
        <v>58</v>
      </c>
      <c r="CT404" s="6">
        <v>76</v>
      </c>
      <c r="CU404" s="6">
        <v>90</v>
      </c>
      <c r="CV404" s="6">
        <v>100</v>
      </c>
      <c r="CW404" s="6">
        <v>109</v>
      </c>
      <c r="CX404" s="6">
        <v>116</v>
      </c>
      <c r="CY404" s="6">
        <v>122</v>
      </c>
      <c r="CZ404" s="6">
        <v>128</v>
      </c>
      <c r="DA404" s="6">
        <v>134</v>
      </c>
      <c r="DB404" s="6">
        <v>141</v>
      </c>
      <c r="DC404" s="6">
        <v>147</v>
      </c>
      <c r="DD404" s="6">
        <v>154</v>
      </c>
      <c r="DE404" s="6">
        <v>161</v>
      </c>
      <c r="DF404" s="6">
        <v>166</v>
      </c>
      <c r="DG404" s="6">
        <v>169</v>
      </c>
      <c r="DH404" s="6">
        <v>171</v>
      </c>
      <c r="DI404" s="6">
        <v>172</v>
      </c>
      <c r="DJ404" s="6">
        <v>172</v>
      </c>
      <c r="DK404" s="6">
        <v>172</v>
      </c>
      <c r="DL404" s="6">
        <v>172</v>
      </c>
      <c r="DM404" s="6">
        <v>114</v>
      </c>
      <c r="DN404" s="6">
        <f>Tabela2[[#This Row],[1rok]]-Tabela2[[#This Row],[dlugosc_ur]]</f>
        <v>18</v>
      </c>
      <c r="DO404" s="14">
        <f>Tabela2[[#This Row],[2lata]]-Tabela2[[#This Row],[1rok]]</f>
        <v>14</v>
      </c>
      <c r="DP404" s="14">
        <f>Tabela2[[#This Row],[3lata]]-Tabela2[[#This Row],[2lata]]</f>
        <v>10</v>
      </c>
      <c r="DQ404" s="14">
        <f>Tabela2[[#This Row],[4lata]]-Tabela2[[#This Row],[3lata]]</f>
        <v>9</v>
      </c>
      <c r="DR404" s="14">
        <f>Tabela2[[#This Row],[5lat]]-Tabela2[[#This Row],[4lata]]</f>
        <v>7</v>
      </c>
      <c r="DS404" s="14">
        <f>Tabela2[[#This Row],[6lat]]-Tabela2[[#This Row],[5lat]]</f>
        <v>6</v>
      </c>
      <c r="DT404" s="14">
        <f>Tabela2[[#This Row],[7lat]]-Tabela2[[#This Row],[6lat]]</f>
        <v>6</v>
      </c>
      <c r="DU404" s="14">
        <f>Tabela2[[#This Row],[8lat]]-Tabela2[[#This Row],[7lat]]</f>
        <v>6</v>
      </c>
      <c r="DV404" s="14">
        <f>Tabela2[[#This Row],[9lat]]-Tabela2[[#This Row],[8lat]]</f>
        <v>7</v>
      </c>
      <c r="DW404" s="14">
        <f>Tabela2[[#This Row],[10lat]]-Tabela2[[#This Row],[9lat]]</f>
        <v>6</v>
      </c>
      <c r="DX404" s="14">
        <f>Tabela2[[#This Row],[11lat]]-Tabela2[[#This Row],[10lat]]</f>
        <v>7</v>
      </c>
      <c r="DY404" s="14">
        <f>Tabela2[[#This Row],[12lat]]-Tabela2[[#This Row],[11lat]]</f>
        <v>7</v>
      </c>
      <c r="DZ404" s="14">
        <f>Tabela2[[#This Row],[13lat]]-Tabela2[[#This Row],[12lat]]</f>
        <v>5</v>
      </c>
      <c r="EA404" s="14">
        <f>Tabela2[[#This Row],[14lat]]-Tabela2[[#This Row],[13lat]]</f>
        <v>3</v>
      </c>
      <c r="EB404" s="14">
        <f>Tabela2[[#This Row],[15lat]]-Tabela2[[#This Row],[14lat]]</f>
        <v>2</v>
      </c>
      <c r="EC404" s="14">
        <f>Tabela2[[#This Row],[16lat]]-Tabela2[[#This Row],[15lat]]</f>
        <v>1</v>
      </c>
      <c r="ED404" s="14">
        <f>Tabela2[[#This Row],[17 lat]]-Tabela2[[#This Row],[16lat]]</f>
        <v>0</v>
      </c>
      <c r="EE404" s="14">
        <f>Tabela2[[#This Row],[18lat]]-Tabela2[[#This Row],[17 lat]]</f>
        <v>0</v>
      </c>
      <c r="EF404" s="14">
        <f>Tabela2[[#This Row],[19lat]]-Tabela2[[#This Row],[18lat]]</f>
        <v>0</v>
      </c>
    </row>
    <row r="405" spans="1:136" x14ac:dyDescent="0.25">
      <c r="A405">
        <v>2209</v>
      </c>
      <c r="B405" s="1" t="s">
        <v>22</v>
      </c>
      <c r="C405">
        <v>49</v>
      </c>
      <c r="D405">
        <v>67</v>
      </c>
      <c r="E405">
        <v>84</v>
      </c>
      <c r="F405">
        <v>93</v>
      </c>
      <c r="G405">
        <v>101</v>
      </c>
      <c r="H405">
        <v>107</v>
      </c>
      <c r="I405">
        <v>113</v>
      </c>
      <c r="J405">
        <v>118</v>
      </c>
      <c r="K405">
        <v>124</v>
      </c>
      <c r="L405">
        <v>130</v>
      </c>
      <c r="M405">
        <v>136</v>
      </c>
      <c r="N405">
        <v>142</v>
      </c>
      <c r="O405">
        <v>148</v>
      </c>
      <c r="P405">
        <v>154</v>
      </c>
      <c r="Q405">
        <v>157</v>
      </c>
      <c r="R405">
        <v>159</v>
      </c>
      <c r="S405">
        <v>160</v>
      </c>
      <c r="T405">
        <v>160</v>
      </c>
      <c r="U405">
        <v>161</v>
      </c>
      <c r="V405">
        <v>161</v>
      </c>
      <c r="W405">
        <f>wzrost[[#This Row],[19lat]]-wzrost[[#This Row],[dlugosc_ur]]</f>
        <v>112</v>
      </c>
      <c r="X405">
        <f>wzrost[[#This Row],[19lat]]-wzrost[[#This Row],[15lat]]</f>
        <v>2</v>
      </c>
      <c r="Y405">
        <f>IF(wzrost[[#This Row],[1rok]]&lt;=5,IF(wzrost[[#This Row],[plec]]="ch",1,0),0)</f>
        <v>0</v>
      </c>
      <c r="Z405" s="1"/>
      <c r="AA405" s="1"/>
      <c r="AB405" s="1" t="e">
        <f>_xlfn.PERCENTILE.INC(wzrost[1rok],5)</f>
        <v>#NUM!</v>
      </c>
      <c r="BC405" s="8">
        <v>58</v>
      </c>
      <c r="BD405" s="8">
        <v>78</v>
      </c>
      <c r="BE405" s="8">
        <v>89</v>
      </c>
      <c r="BF405" s="8">
        <v>99</v>
      </c>
      <c r="BG405" s="8">
        <v>107</v>
      </c>
      <c r="BH405" s="8">
        <v>114</v>
      </c>
      <c r="BI405" s="8">
        <v>120</v>
      </c>
      <c r="BJ405" s="8">
        <v>126</v>
      </c>
      <c r="BK405" s="8">
        <v>132</v>
      </c>
      <c r="BL405" s="8">
        <v>138</v>
      </c>
      <c r="BM405" s="8">
        <v>143</v>
      </c>
      <c r="BN405" s="8">
        <v>149</v>
      </c>
      <c r="BO405" s="8">
        <v>155</v>
      </c>
      <c r="BP405" s="8">
        <v>163</v>
      </c>
      <c r="BQ405" s="8">
        <v>170</v>
      </c>
      <c r="BR405" s="8">
        <v>176</v>
      </c>
      <c r="BS405" s="8">
        <v>180</v>
      </c>
      <c r="BT405" s="8">
        <v>182</v>
      </c>
      <c r="BU405" s="8">
        <v>183</v>
      </c>
      <c r="BV405" s="8">
        <v>183</v>
      </c>
      <c r="BW405" s="9">
        <v>125</v>
      </c>
      <c r="BX405" s="11">
        <f t="shared" si="122"/>
        <v>20</v>
      </c>
      <c r="BY405" s="11">
        <f t="shared" si="123"/>
        <v>11</v>
      </c>
      <c r="BZ405" s="11">
        <f t="shared" si="124"/>
        <v>10</v>
      </c>
      <c r="CA405" s="11">
        <f t="shared" si="125"/>
        <v>8</v>
      </c>
      <c r="CB405" s="11">
        <f t="shared" si="126"/>
        <v>7</v>
      </c>
      <c r="CC405" s="11">
        <f t="shared" si="127"/>
        <v>6</v>
      </c>
      <c r="CD405" s="11">
        <f t="shared" si="128"/>
        <v>6</v>
      </c>
      <c r="CE405" s="11">
        <f t="shared" si="129"/>
        <v>6</v>
      </c>
      <c r="CF405" s="11">
        <f t="shared" si="130"/>
        <v>6</v>
      </c>
      <c r="CG405" s="11">
        <f t="shared" si="131"/>
        <v>5</v>
      </c>
      <c r="CH405" s="11">
        <f t="shared" si="132"/>
        <v>6</v>
      </c>
      <c r="CI405" s="11">
        <f t="shared" si="133"/>
        <v>6</v>
      </c>
      <c r="CJ405" s="11">
        <f t="shared" si="134"/>
        <v>8</v>
      </c>
      <c r="CK405" s="11">
        <f t="shared" si="135"/>
        <v>7</v>
      </c>
      <c r="CL405" s="11">
        <f t="shared" si="136"/>
        <v>6</v>
      </c>
      <c r="CM405" s="11">
        <f t="shared" si="137"/>
        <v>4</v>
      </c>
      <c r="CN405" s="11">
        <f t="shared" si="138"/>
        <v>2</v>
      </c>
      <c r="CO405" s="11">
        <f t="shared" si="139"/>
        <v>1</v>
      </c>
      <c r="CP405" s="11">
        <f t="shared" si="140"/>
        <v>0</v>
      </c>
      <c r="CS405" s="8">
        <v>58</v>
      </c>
      <c r="CT405" s="8">
        <v>75</v>
      </c>
      <c r="CU405" s="8">
        <v>90</v>
      </c>
      <c r="CV405" s="8">
        <v>100</v>
      </c>
      <c r="CW405" s="8">
        <v>109</v>
      </c>
      <c r="CX405" s="8">
        <v>116</v>
      </c>
      <c r="CY405" s="8">
        <v>122</v>
      </c>
      <c r="CZ405" s="8">
        <v>128</v>
      </c>
      <c r="DA405" s="8">
        <v>134</v>
      </c>
      <c r="DB405" s="8">
        <v>141</v>
      </c>
      <c r="DC405" s="8">
        <v>147</v>
      </c>
      <c r="DD405" s="8">
        <v>154</v>
      </c>
      <c r="DE405" s="8">
        <v>160</v>
      </c>
      <c r="DF405" s="8">
        <v>166</v>
      </c>
      <c r="DG405" s="8">
        <v>169</v>
      </c>
      <c r="DH405" s="8">
        <v>171</v>
      </c>
      <c r="DI405" s="8">
        <v>172</v>
      </c>
      <c r="DJ405" s="8">
        <v>172</v>
      </c>
      <c r="DK405" s="8">
        <v>172</v>
      </c>
      <c r="DL405" s="8">
        <v>172</v>
      </c>
      <c r="DM405" s="8">
        <v>114</v>
      </c>
      <c r="DN405" s="6">
        <f>Tabela2[[#This Row],[1rok]]-Tabela2[[#This Row],[dlugosc_ur]]</f>
        <v>17</v>
      </c>
      <c r="DO405" s="14">
        <f>Tabela2[[#This Row],[2lata]]-Tabela2[[#This Row],[1rok]]</f>
        <v>15</v>
      </c>
      <c r="DP405" s="14">
        <f>Tabela2[[#This Row],[3lata]]-Tabela2[[#This Row],[2lata]]</f>
        <v>10</v>
      </c>
      <c r="DQ405" s="14">
        <f>Tabela2[[#This Row],[4lata]]-Tabela2[[#This Row],[3lata]]</f>
        <v>9</v>
      </c>
      <c r="DR405" s="14">
        <f>Tabela2[[#This Row],[5lat]]-Tabela2[[#This Row],[4lata]]</f>
        <v>7</v>
      </c>
      <c r="DS405" s="14">
        <f>Tabela2[[#This Row],[6lat]]-Tabela2[[#This Row],[5lat]]</f>
        <v>6</v>
      </c>
      <c r="DT405" s="14">
        <f>Tabela2[[#This Row],[7lat]]-Tabela2[[#This Row],[6lat]]</f>
        <v>6</v>
      </c>
      <c r="DU405" s="14">
        <f>Tabela2[[#This Row],[8lat]]-Tabela2[[#This Row],[7lat]]</f>
        <v>6</v>
      </c>
      <c r="DV405" s="14">
        <f>Tabela2[[#This Row],[9lat]]-Tabela2[[#This Row],[8lat]]</f>
        <v>7</v>
      </c>
      <c r="DW405" s="14">
        <f>Tabela2[[#This Row],[10lat]]-Tabela2[[#This Row],[9lat]]</f>
        <v>6</v>
      </c>
      <c r="DX405" s="14">
        <f>Tabela2[[#This Row],[11lat]]-Tabela2[[#This Row],[10lat]]</f>
        <v>7</v>
      </c>
      <c r="DY405" s="14">
        <f>Tabela2[[#This Row],[12lat]]-Tabela2[[#This Row],[11lat]]</f>
        <v>6</v>
      </c>
      <c r="DZ405" s="14">
        <f>Tabela2[[#This Row],[13lat]]-Tabela2[[#This Row],[12lat]]</f>
        <v>6</v>
      </c>
      <c r="EA405" s="14">
        <f>Tabela2[[#This Row],[14lat]]-Tabela2[[#This Row],[13lat]]</f>
        <v>3</v>
      </c>
      <c r="EB405" s="14">
        <f>Tabela2[[#This Row],[15lat]]-Tabela2[[#This Row],[14lat]]</f>
        <v>2</v>
      </c>
      <c r="EC405" s="14">
        <f>Tabela2[[#This Row],[16lat]]-Tabela2[[#This Row],[15lat]]</f>
        <v>1</v>
      </c>
      <c r="ED405" s="14">
        <f>Tabela2[[#This Row],[17 lat]]-Tabela2[[#This Row],[16lat]]</f>
        <v>0</v>
      </c>
      <c r="EE405" s="14">
        <f>Tabela2[[#This Row],[18lat]]-Tabela2[[#This Row],[17 lat]]</f>
        <v>0</v>
      </c>
      <c r="EF405" s="14">
        <f>Tabela2[[#This Row],[19lat]]-Tabela2[[#This Row],[18lat]]</f>
        <v>0</v>
      </c>
    </row>
    <row r="406" spans="1:136" x14ac:dyDescent="0.25">
      <c r="A406">
        <v>2223</v>
      </c>
      <c r="B406" s="1" t="s">
        <v>22</v>
      </c>
      <c r="C406">
        <v>53</v>
      </c>
      <c r="D406">
        <v>71</v>
      </c>
      <c r="E406">
        <v>86</v>
      </c>
      <c r="F406">
        <v>95</v>
      </c>
      <c r="G406">
        <v>103</v>
      </c>
      <c r="H406">
        <v>110</v>
      </c>
      <c r="I406">
        <v>116</v>
      </c>
      <c r="J406">
        <v>122</v>
      </c>
      <c r="K406">
        <v>127</v>
      </c>
      <c r="L406">
        <v>133</v>
      </c>
      <c r="M406">
        <v>140</v>
      </c>
      <c r="N406">
        <v>146</v>
      </c>
      <c r="O406">
        <v>152</v>
      </c>
      <c r="P406">
        <v>158</v>
      </c>
      <c r="Q406">
        <v>161</v>
      </c>
      <c r="R406">
        <v>163</v>
      </c>
      <c r="S406">
        <v>164</v>
      </c>
      <c r="T406">
        <v>164</v>
      </c>
      <c r="U406">
        <v>164</v>
      </c>
      <c r="V406">
        <v>165</v>
      </c>
      <c r="W406">
        <f>wzrost[[#This Row],[19lat]]-wzrost[[#This Row],[dlugosc_ur]]</f>
        <v>112</v>
      </c>
      <c r="X406">
        <f>wzrost[[#This Row],[19lat]]-wzrost[[#This Row],[15lat]]</f>
        <v>2</v>
      </c>
      <c r="Y406">
        <f>IF(wzrost[[#This Row],[1rok]]&lt;=5,IF(wzrost[[#This Row],[plec]]="ch",1,0),0)</f>
        <v>0</v>
      </c>
      <c r="Z406" s="1"/>
      <c r="AA406" s="1"/>
      <c r="AB406" s="1" t="e">
        <f>_xlfn.PERCENTILE.INC(wzrost[1rok],5)</f>
        <v>#NUM!</v>
      </c>
      <c r="BC406" s="6">
        <v>54</v>
      </c>
      <c r="BD406" s="6">
        <v>75</v>
      </c>
      <c r="BE406" s="6">
        <v>88</v>
      </c>
      <c r="BF406" s="6">
        <v>97</v>
      </c>
      <c r="BG406" s="6">
        <v>104</v>
      </c>
      <c r="BH406" s="6">
        <v>111</v>
      </c>
      <c r="BI406" s="6">
        <v>117</v>
      </c>
      <c r="BJ406" s="6">
        <v>123</v>
      </c>
      <c r="BK406" s="6">
        <v>129</v>
      </c>
      <c r="BL406" s="6">
        <v>134</v>
      </c>
      <c r="BM406" s="6">
        <v>140</v>
      </c>
      <c r="BN406" s="6">
        <v>145</v>
      </c>
      <c r="BO406" s="6">
        <v>151</v>
      </c>
      <c r="BP406" s="6">
        <v>158</v>
      </c>
      <c r="BQ406" s="6">
        <v>165</v>
      </c>
      <c r="BR406" s="6">
        <v>171</v>
      </c>
      <c r="BS406" s="6">
        <v>175</v>
      </c>
      <c r="BT406" s="6">
        <v>178</v>
      </c>
      <c r="BU406" s="6">
        <v>178</v>
      </c>
      <c r="BV406" s="6">
        <v>179</v>
      </c>
      <c r="BW406" s="7">
        <v>125</v>
      </c>
      <c r="BX406" s="11">
        <f t="shared" si="122"/>
        <v>21</v>
      </c>
      <c r="BY406" s="11">
        <f t="shared" si="123"/>
        <v>13</v>
      </c>
      <c r="BZ406" s="11">
        <f t="shared" si="124"/>
        <v>9</v>
      </c>
      <c r="CA406" s="11">
        <f t="shared" si="125"/>
        <v>7</v>
      </c>
      <c r="CB406" s="11">
        <f t="shared" si="126"/>
        <v>7</v>
      </c>
      <c r="CC406" s="11">
        <f t="shared" si="127"/>
        <v>6</v>
      </c>
      <c r="CD406" s="11">
        <f t="shared" si="128"/>
        <v>6</v>
      </c>
      <c r="CE406" s="11">
        <f t="shared" si="129"/>
        <v>6</v>
      </c>
      <c r="CF406" s="11">
        <f t="shared" si="130"/>
        <v>5</v>
      </c>
      <c r="CG406" s="11">
        <f t="shared" si="131"/>
        <v>6</v>
      </c>
      <c r="CH406" s="11">
        <f t="shared" si="132"/>
        <v>5</v>
      </c>
      <c r="CI406" s="11">
        <f t="shared" si="133"/>
        <v>6</v>
      </c>
      <c r="CJ406" s="11">
        <f t="shared" si="134"/>
        <v>7</v>
      </c>
      <c r="CK406" s="11">
        <f t="shared" si="135"/>
        <v>7</v>
      </c>
      <c r="CL406" s="11">
        <f t="shared" si="136"/>
        <v>6</v>
      </c>
      <c r="CM406" s="11">
        <f t="shared" si="137"/>
        <v>4</v>
      </c>
      <c r="CN406" s="11">
        <f t="shared" si="138"/>
        <v>3</v>
      </c>
      <c r="CO406" s="11">
        <f t="shared" si="139"/>
        <v>0</v>
      </c>
      <c r="CP406" s="11">
        <f t="shared" si="140"/>
        <v>1</v>
      </c>
      <c r="CS406" s="6">
        <v>49</v>
      </c>
      <c r="CT406" s="6">
        <v>67</v>
      </c>
      <c r="CU406" s="6">
        <v>85</v>
      </c>
      <c r="CV406" s="6">
        <v>95</v>
      </c>
      <c r="CW406" s="6">
        <v>102</v>
      </c>
      <c r="CX406" s="6">
        <v>109</v>
      </c>
      <c r="CY406" s="6">
        <v>115</v>
      </c>
      <c r="CZ406" s="6">
        <v>121</v>
      </c>
      <c r="DA406" s="6">
        <v>126</v>
      </c>
      <c r="DB406" s="6">
        <v>132</v>
      </c>
      <c r="DC406" s="6">
        <v>138</v>
      </c>
      <c r="DD406" s="6">
        <v>145</v>
      </c>
      <c r="DE406" s="6">
        <v>151</v>
      </c>
      <c r="DF406" s="6">
        <v>156</v>
      </c>
      <c r="DG406" s="6">
        <v>160</v>
      </c>
      <c r="DH406" s="6">
        <v>161</v>
      </c>
      <c r="DI406" s="6">
        <v>162</v>
      </c>
      <c r="DJ406" s="6">
        <v>163</v>
      </c>
      <c r="DK406" s="6">
        <v>163</v>
      </c>
      <c r="DL406" s="6">
        <v>163</v>
      </c>
      <c r="DM406" s="6">
        <v>114</v>
      </c>
      <c r="DN406" s="6">
        <f>Tabela2[[#This Row],[1rok]]-Tabela2[[#This Row],[dlugosc_ur]]</f>
        <v>18</v>
      </c>
      <c r="DO406" s="14">
        <f>Tabela2[[#This Row],[2lata]]-Tabela2[[#This Row],[1rok]]</f>
        <v>18</v>
      </c>
      <c r="DP406" s="14">
        <f>Tabela2[[#This Row],[3lata]]-Tabela2[[#This Row],[2lata]]</f>
        <v>10</v>
      </c>
      <c r="DQ406" s="14">
        <f>Tabela2[[#This Row],[4lata]]-Tabela2[[#This Row],[3lata]]</f>
        <v>7</v>
      </c>
      <c r="DR406" s="14">
        <f>Tabela2[[#This Row],[5lat]]-Tabela2[[#This Row],[4lata]]</f>
        <v>7</v>
      </c>
      <c r="DS406" s="14">
        <f>Tabela2[[#This Row],[6lat]]-Tabela2[[#This Row],[5lat]]</f>
        <v>6</v>
      </c>
      <c r="DT406" s="14">
        <f>Tabela2[[#This Row],[7lat]]-Tabela2[[#This Row],[6lat]]</f>
        <v>6</v>
      </c>
      <c r="DU406" s="14">
        <f>Tabela2[[#This Row],[8lat]]-Tabela2[[#This Row],[7lat]]</f>
        <v>5</v>
      </c>
      <c r="DV406" s="14">
        <f>Tabela2[[#This Row],[9lat]]-Tabela2[[#This Row],[8lat]]</f>
        <v>6</v>
      </c>
      <c r="DW406" s="14">
        <f>Tabela2[[#This Row],[10lat]]-Tabela2[[#This Row],[9lat]]</f>
        <v>6</v>
      </c>
      <c r="DX406" s="14">
        <f>Tabela2[[#This Row],[11lat]]-Tabela2[[#This Row],[10lat]]</f>
        <v>7</v>
      </c>
      <c r="DY406" s="14">
        <f>Tabela2[[#This Row],[12lat]]-Tabela2[[#This Row],[11lat]]</f>
        <v>6</v>
      </c>
      <c r="DZ406" s="14">
        <f>Tabela2[[#This Row],[13lat]]-Tabela2[[#This Row],[12lat]]</f>
        <v>5</v>
      </c>
      <c r="EA406" s="14">
        <f>Tabela2[[#This Row],[14lat]]-Tabela2[[#This Row],[13lat]]</f>
        <v>4</v>
      </c>
      <c r="EB406" s="14">
        <f>Tabela2[[#This Row],[15lat]]-Tabela2[[#This Row],[14lat]]</f>
        <v>1</v>
      </c>
      <c r="EC406" s="14">
        <f>Tabela2[[#This Row],[16lat]]-Tabela2[[#This Row],[15lat]]</f>
        <v>1</v>
      </c>
      <c r="ED406" s="14">
        <f>Tabela2[[#This Row],[17 lat]]-Tabela2[[#This Row],[16lat]]</f>
        <v>1</v>
      </c>
      <c r="EE406" s="14">
        <f>Tabela2[[#This Row],[18lat]]-Tabela2[[#This Row],[17 lat]]</f>
        <v>0</v>
      </c>
      <c r="EF406" s="14">
        <f>Tabela2[[#This Row],[19lat]]-Tabela2[[#This Row],[18lat]]</f>
        <v>0</v>
      </c>
    </row>
    <row r="407" spans="1:136" x14ac:dyDescent="0.25">
      <c r="A407">
        <v>2247</v>
      </c>
      <c r="B407" s="1" t="s">
        <v>22</v>
      </c>
      <c r="C407">
        <v>47</v>
      </c>
      <c r="D407">
        <v>66</v>
      </c>
      <c r="E407">
        <v>83</v>
      </c>
      <c r="F407">
        <v>92</v>
      </c>
      <c r="G407">
        <v>100</v>
      </c>
      <c r="H407">
        <v>106</v>
      </c>
      <c r="I407">
        <v>111</v>
      </c>
      <c r="J407">
        <v>117</v>
      </c>
      <c r="K407">
        <v>122</v>
      </c>
      <c r="L407">
        <v>128</v>
      </c>
      <c r="M407">
        <v>134</v>
      </c>
      <c r="N407">
        <v>140</v>
      </c>
      <c r="O407">
        <v>146</v>
      </c>
      <c r="P407">
        <v>151</v>
      </c>
      <c r="Q407">
        <v>155</v>
      </c>
      <c r="R407">
        <v>157</v>
      </c>
      <c r="S407">
        <v>158</v>
      </c>
      <c r="T407">
        <v>158</v>
      </c>
      <c r="U407">
        <v>159</v>
      </c>
      <c r="V407">
        <v>159</v>
      </c>
      <c r="W407">
        <f>wzrost[[#This Row],[19lat]]-wzrost[[#This Row],[dlugosc_ur]]</f>
        <v>112</v>
      </c>
      <c r="X407">
        <f>wzrost[[#This Row],[19lat]]-wzrost[[#This Row],[15lat]]</f>
        <v>2</v>
      </c>
      <c r="Y407">
        <f>IF(wzrost[[#This Row],[1rok]]&lt;=5,IF(wzrost[[#This Row],[plec]]="ch",1,0),0)</f>
        <v>0</v>
      </c>
      <c r="Z407" s="1"/>
      <c r="AA407" s="1"/>
      <c r="AB407" s="1" t="e">
        <f>_xlfn.PERCENTILE.INC(wzrost[1rok],5)</f>
        <v>#NUM!</v>
      </c>
      <c r="BC407" s="8">
        <v>54</v>
      </c>
      <c r="BD407" s="8">
        <v>75</v>
      </c>
      <c r="BE407" s="8">
        <v>88</v>
      </c>
      <c r="BF407" s="8">
        <v>97</v>
      </c>
      <c r="BG407" s="8">
        <v>104</v>
      </c>
      <c r="BH407" s="8">
        <v>111</v>
      </c>
      <c r="BI407" s="8">
        <v>117</v>
      </c>
      <c r="BJ407" s="8">
        <v>123</v>
      </c>
      <c r="BK407" s="8">
        <v>129</v>
      </c>
      <c r="BL407" s="8">
        <v>134</v>
      </c>
      <c r="BM407" s="8">
        <v>140</v>
      </c>
      <c r="BN407" s="8">
        <v>145</v>
      </c>
      <c r="BO407" s="8">
        <v>151</v>
      </c>
      <c r="BP407" s="8">
        <v>158</v>
      </c>
      <c r="BQ407" s="8">
        <v>165</v>
      </c>
      <c r="BR407" s="8">
        <v>171</v>
      </c>
      <c r="BS407" s="8">
        <v>175</v>
      </c>
      <c r="BT407" s="8">
        <v>178</v>
      </c>
      <c r="BU407" s="8">
        <v>178</v>
      </c>
      <c r="BV407" s="8">
        <v>179</v>
      </c>
      <c r="BW407" s="9">
        <v>125</v>
      </c>
      <c r="BX407" s="11">
        <f t="shared" si="122"/>
        <v>21</v>
      </c>
      <c r="BY407" s="11">
        <f t="shared" si="123"/>
        <v>13</v>
      </c>
      <c r="BZ407" s="11">
        <f t="shared" si="124"/>
        <v>9</v>
      </c>
      <c r="CA407" s="11">
        <f t="shared" si="125"/>
        <v>7</v>
      </c>
      <c r="CB407" s="11">
        <f t="shared" si="126"/>
        <v>7</v>
      </c>
      <c r="CC407" s="11">
        <f t="shared" si="127"/>
        <v>6</v>
      </c>
      <c r="CD407" s="11">
        <f t="shared" si="128"/>
        <v>6</v>
      </c>
      <c r="CE407" s="11">
        <f t="shared" si="129"/>
        <v>6</v>
      </c>
      <c r="CF407" s="11">
        <f t="shared" si="130"/>
        <v>5</v>
      </c>
      <c r="CG407" s="11">
        <f t="shared" si="131"/>
        <v>6</v>
      </c>
      <c r="CH407" s="11">
        <f t="shared" si="132"/>
        <v>5</v>
      </c>
      <c r="CI407" s="11">
        <f t="shared" si="133"/>
        <v>6</v>
      </c>
      <c r="CJ407" s="11">
        <f t="shared" si="134"/>
        <v>7</v>
      </c>
      <c r="CK407" s="11">
        <f t="shared" si="135"/>
        <v>7</v>
      </c>
      <c r="CL407" s="11">
        <f t="shared" si="136"/>
        <v>6</v>
      </c>
      <c r="CM407" s="11">
        <f t="shared" si="137"/>
        <v>4</v>
      </c>
      <c r="CN407" s="11">
        <f t="shared" si="138"/>
        <v>3</v>
      </c>
      <c r="CO407" s="11">
        <f t="shared" si="139"/>
        <v>0</v>
      </c>
      <c r="CP407" s="11">
        <f t="shared" si="140"/>
        <v>1</v>
      </c>
      <c r="CS407" s="8">
        <v>52</v>
      </c>
      <c r="CT407" s="8">
        <v>70</v>
      </c>
      <c r="CU407" s="8">
        <v>87</v>
      </c>
      <c r="CV407" s="8">
        <v>97</v>
      </c>
      <c r="CW407" s="8">
        <v>105</v>
      </c>
      <c r="CX407" s="8">
        <v>111</v>
      </c>
      <c r="CY407" s="8">
        <v>117</v>
      </c>
      <c r="CZ407" s="8">
        <v>123</v>
      </c>
      <c r="DA407" s="8">
        <v>129</v>
      </c>
      <c r="DB407" s="8">
        <v>135</v>
      </c>
      <c r="DC407" s="8">
        <v>141</v>
      </c>
      <c r="DD407" s="8">
        <v>148</v>
      </c>
      <c r="DE407" s="8">
        <v>154</v>
      </c>
      <c r="DF407" s="8">
        <v>159</v>
      </c>
      <c r="DG407" s="8">
        <v>163</v>
      </c>
      <c r="DH407" s="8">
        <v>165</v>
      </c>
      <c r="DI407" s="8">
        <v>165</v>
      </c>
      <c r="DJ407" s="8">
        <v>166</v>
      </c>
      <c r="DK407" s="8">
        <v>166</v>
      </c>
      <c r="DL407" s="8">
        <v>166</v>
      </c>
      <c r="DM407" s="8">
        <v>114</v>
      </c>
      <c r="DN407" s="6">
        <f>Tabela2[[#This Row],[1rok]]-Tabela2[[#This Row],[dlugosc_ur]]</f>
        <v>18</v>
      </c>
      <c r="DO407" s="14">
        <f>Tabela2[[#This Row],[2lata]]-Tabela2[[#This Row],[1rok]]</f>
        <v>17</v>
      </c>
      <c r="DP407" s="14">
        <f>Tabela2[[#This Row],[3lata]]-Tabela2[[#This Row],[2lata]]</f>
        <v>10</v>
      </c>
      <c r="DQ407" s="14">
        <f>Tabela2[[#This Row],[4lata]]-Tabela2[[#This Row],[3lata]]</f>
        <v>8</v>
      </c>
      <c r="DR407" s="14">
        <f>Tabela2[[#This Row],[5lat]]-Tabela2[[#This Row],[4lata]]</f>
        <v>6</v>
      </c>
      <c r="DS407" s="14">
        <f>Tabela2[[#This Row],[6lat]]-Tabela2[[#This Row],[5lat]]</f>
        <v>6</v>
      </c>
      <c r="DT407" s="14">
        <f>Tabela2[[#This Row],[7lat]]-Tabela2[[#This Row],[6lat]]</f>
        <v>6</v>
      </c>
      <c r="DU407" s="14">
        <f>Tabela2[[#This Row],[8lat]]-Tabela2[[#This Row],[7lat]]</f>
        <v>6</v>
      </c>
      <c r="DV407" s="14">
        <f>Tabela2[[#This Row],[9lat]]-Tabela2[[#This Row],[8lat]]</f>
        <v>6</v>
      </c>
      <c r="DW407" s="14">
        <f>Tabela2[[#This Row],[10lat]]-Tabela2[[#This Row],[9lat]]</f>
        <v>6</v>
      </c>
      <c r="DX407" s="14">
        <f>Tabela2[[#This Row],[11lat]]-Tabela2[[#This Row],[10lat]]</f>
        <v>7</v>
      </c>
      <c r="DY407" s="14">
        <f>Tabela2[[#This Row],[12lat]]-Tabela2[[#This Row],[11lat]]</f>
        <v>6</v>
      </c>
      <c r="DZ407" s="14">
        <f>Tabela2[[#This Row],[13lat]]-Tabela2[[#This Row],[12lat]]</f>
        <v>5</v>
      </c>
      <c r="EA407" s="14">
        <f>Tabela2[[#This Row],[14lat]]-Tabela2[[#This Row],[13lat]]</f>
        <v>4</v>
      </c>
      <c r="EB407" s="14">
        <f>Tabela2[[#This Row],[15lat]]-Tabela2[[#This Row],[14lat]]</f>
        <v>2</v>
      </c>
      <c r="EC407" s="14">
        <f>Tabela2[[#This Row],[16lat]]-Tabela2[[#This Row],[15lat]]</f>
        <v>0</v>
      </c>
      <c r="ED407" s="14">
        <f>Tabela2[[#This Row],[17 lat]]-Tabela2[[#This Row],[16lat]]</f>
        <v>1</v>
      </c>
      <c r="EE407" s="14">
        <f>Tabela2[[#This Row],[18lat]]-Tabela2[[#This Row],[17 lat]]</f>
        <v>0</v>
      </c>
      <c r="EF407" s="14">
        <f>Tabela2[[#This Row],[19lat]]-Tabela2[[#This Row],[18lat]]</f>
        <v>0</v>
      </c>
    </row>
    <row r="408" spans="1:136" x14ac:dyDescent="0.25">
      <c r="A408">
        <v>2257</v>
      </c>
      <c r="B408" s="1" t="s">
        <v>22</v>
      </c>
      <c r="C408">
        <v>47</v>
      </c>
      <c r="D408">
        <v>66</v>
      </c>
      <c r="E408">
        <v>83</v>
      </c>
      <c r="F408">
        <v>92</v>
      </c>
      <c r="G408">
        <v>99</v>
      </c>
      <c r="H408">
        <v>106</v>
      </c>
      <c r="I408">
        <v>111</v>
      </c>
      <c r="J408">
        <v>117</v>
      </c>
      <c r="K408">
        <v>122</v>
      </c>
      <c r="L408">
        <v>128</v>
      </c>
      <c r="M408">
        <v>134</v>
      </c>
      <c r="N408">
        <v>140</v>
      </c>
      <c r="O408">
        <v>146</v>
      </c>
      <c r="P408">
        <v>151</v>
      </c>
      <c r="Q408">
        <v>155</v>
      </c>
      <c r="R408">
        <v>157</v>
      </c>
      <c r="S408">
        <v>158</v>
      </c>
      <c r="T408">
        <v>158</v>
      </c>
      <c r="U408">
        <v>158</v>
      </c>
      <c r="V408">
        <v>159</v>
      </c>
      <c r="W408">
        <f>wzrost[[#This Row],[19lat]]-wzrost[[#This Row],[dlugosc_ur]]</f>
        <v>112</v>
      </c>
      <c r="X408">
        <f>wzrost[[#This Row],[19lat]]-wzrost[[#This Row],[15lat]]</f>
        <v>2</v>
      </c>
      <c r="Y408">
        <f>IF(wzrost[[#This Row],[1rok]]&lt;=5,IF(wzrost[[#This Row],[plec]]="ch",1,0),0)</f>
        <v>0</v>
      </c>
      <c r="Z408" s="1"/>
      <c r="AA408" s="1"/>
      <c r="AB408" s="1" t="e">
        <f>_xlfn.PERCENTILE.INC(wzrost[1rok],5)</f>
        <v>#NUM!</v>
      </c>
      <c r="BC408" s="6">
        <v>59</v>
      </c>
      <c r="BD408" s="6">
        <v>79</v>
      </c>
      <c r="BE408" s="6">
        <v>90</v>
      </c>
      <c r="BF408" s="6">
        <v>100</v>
      </c>
      <c r="BG408" s="6">
        <v>107</v>
      </c>
      <c r="BH408" s="6">
        <v>114</v>
      </c>
      <c r="BI408" s="6">
        <v>121</v>
      </c>
      <c r="BJ408" s="6">
        <v>127</v>
      </c>
      <c r="BK408" s="6">
        <v>133</v>
      </c>
      <c r="BL408" s="6">
        <v>138</v>
      </c>
      <c r="BM408" s="6">
        <v>144</v>
      </c>
      <c r="BN408" s="6">
        <v>150</v>
      </c>
      <c r="BO408" s="6">
        <v>156</v>
      </c>
      <c r="BP408" s="6">
        <v>163</v>
      </c>
      <c r="BQ408" s="6">
        <v>171</v>
      </c>
      <c r="BR408" s="6">
        <v>177</v>
      </c>
      <c r="BS408" s="6">
        <v>181</v>
      </c>
      <c r="BT408" s="6">
        <v>183</v>
      </c>
      <c r="BU408" s="6">
        <v>184</v>
      </c>
      <c r="BV408" s="6">
        <v>184</v>
      </c>
      <c r="BW408" s="7">
        <v>125</v>
      </c>
      <c r="BX408" s="11">
        <f t="shared" si="122"/>
        <v>20</v>
      </c>
      <c r="BY408" s="11">
        <f t="shared" si="123"/>
        <v>11</v>
      </c>
      <c r="BZ408" s="11">
        <f t="shared" si="124"/>
        <v>10</v>
      </c>
      <c r="CA408" s="11">
        <f t="shared" si="125"/>
        <v>7</v>
      </c>
      <c r="CB408" s="11">
        <f t="shared" si="126"/>
        <v>7</v>
      </c>
      <c r="CC408" s="11">
        <f t="shared" si="127"/>
        <v>7</v>
      </c>
      <c r="CD408" s="11">
        <f t="shared" si="128"/>
        <v>6</v>
      </c>
      <c r="CE408" s="11">
        <f t="shared" si="129"/>
        <v>6</v>
      </c>
      <c r="CF408" s="11">
        <f t="shared" si="130"/>
        <v>5</v>
      </c>
      <c r="CG408" s="11">
        <f t="shared" si="131"/>
        <v>6</v>
      </c>
      <c r="CH408" s="11">
        <f t="shared" si="132"/>
        <v>6</v>
      </c>
      <c r="CI408" s="11">
        <f t="shared" si="133"/>
        <v>6</v>
      </c>
      <c r="CJ408" s="11">
        <f t="shared" si="134"/>
        <v>7</v>
      </c>
      <c r="CK408" s="11">
        <f t="shared" si="135"/>
        <v>8</v>
      </c>
      <c r="CL408" s="11">
        <f t="shared" si="136"/>
        <v>6</v>
      </c>
      <c r="CM408" s="11">
        <f t="shared" si="137"/>
        <v>4</v>
      </c>
      <c r="CN408" s="11">
        <f t="shared" si="138"/>
        <v>2</v>
      </c>
      <c r="CO408" s="11">
        <f t="shared" si="139"/>
        <v>1</v>
      </c>
      <c r="CP408" s="11">
        <f t="shared" si="140"/>
        <v>0</v>
      </c>
      <c r="CS408" s="6">
        <v>55</v>
      </c>
      <c r="CT408" s="6">
        <v>73</v>
      </c>
      <c r="CU408" s="6">
        <v>89</v>
      </c>
      <c r="CV408" s="6">
        <v>99</v>
      </c>
      <c r="CW408" s="6">
        <v>107</v>
      </c>
      <c r="CX408" s="6">
        <v>114</v>
      </c>
      <c r="CY408" s="6">
        <v>119</v>
      </c>
      <c r="CZ408" s="6">
        <v>125</v>
      </c>
      <c r="DA408" s="6">
        <v>131</v>
      </c>
      <c r="DB408" s="6">
        <v>137</v>
      </c>
      <c r="DC408" s="6">
        <v>144</v>
      </c>
      <c r="DD408" s="6">
        <v>150</v>
      </c>
      <c r="DE408" s="6">
        <v>157</v>
      </c>
      <c r="DF408" s="6">
        <v>162</v>
      </c>
      <c r="DG408" s="6">
        <v>166</v>
      </c>
      <c r="DH408" s="6">
        <v>168</v>
      </c>
      <c r="DI408" s="6">
        <v>169</v>
      </c>
      <c r="DJ408" s="6">
        <v>169</v>
      </c>
      <c r="DK408" s="6">
        <v>169</v>
      </c>
      <c r="DL408" s="6">
        <v>169</v>
      </c>
      <c r="DM408" s="6">
        <v>114</v>
      </c>
      <c r="DN408" s="6">
        <f>Tabela2[[#This Row],[1rok]]-Tabela2[[#This Row],[dlugosc_ur]]</f>
        <v>18</v>
      </c>
      <c r="DO408" s="14">
        <f>Tabela2[[#This Row],[2lata]]-Tabela2[[#This Row],[1rok]]</f>
        <v>16</v>
      </c>
      <c r="DP408" s="14">
        <f>Tabela2[[#This Row],[3lata]]-Tabela2[[#This Row],[2lata]]</f>
        <v>10</v>
      </c>
      <c r="DQ408" s="14">
        <f>Tabela2[[#This Row],[4lata]]-Tabela2[[#This Row],[3lata]]</f>
        <v>8</v>
      </c>
      <c r="DR408" s="14">
        <f>Tabela2[[#This Row],[5lat]]-Tabela2[[#This Row],[4lata]]</f>
        <v>7</v>
      </c>
      <c r="DS408" s="14">
        <f>Tabela2[[#This Row],[6lat]]-Tabela2[[#This Row],[5lat]]</f>
        <v>5</v>
      </c>
      <c r="DT408" s="14">
        <f>Tabela2[[#This Row],[7lat]]-Tabela2[[#This Row],[6lat]]</f>
        <v>6</v>
      </c>
      <c r="DU408" s="14">
        <f>Tabela2[[#This Row],[8lat]]-Tabela2[[#This Row],[7lat]]</f>
        <v>6</v>
      </c>
      <c r="DV408" s="14">
        <f>Tabela2[[#This Row],[9lat]]-Tabela2[[#This Row],[8lat]]</f>
        <v>6</v>
      </c>
      <c r="DW408" s="14">
        <f>Tabela2[[#This Row],[10lat]]-Tabela2[[#This Row],[9lat]]</f>
        <v>7</v>
      </c>
      <c r="DX408" s="14">
        <f>Tabela2[[#This Row],[11lat]]-Tabela2[[#This Row],[10lat]]</f>
        <v>6</v>
      </c>
      <c r="DY408" s="14">
        <f>Tabela2[[#This Row],[12lat]]-Tabela2[[#This Row],[11lat]]</f>
        <v>7</v>
      </c>
      <c r="DZ408" s="14">
        <f>Tabela2[[#This Row],[13lat]]-Tabela2[[#This Row],[12lat]]</f>
        <v>5</v>
      </c>
      <c r="EA408" s="14">
        <f>Tabela2[[#This Row],[14lat]]-Tabela2[[#This Row],[13lat]]</f>
        <v>4</v>
      </c>
      <c r="EB408" s="14">
        <f>Tabela2[[#This Row],[15lat]]-Tabela2[[#This Row],[14lat]]</f>
        <v>2</v>
      </c>
      <c r="EC408" s="14">
        <f>Tabela2[[#This Row],[16lat]]-Tabela2[[#This Row],[15lat]]</f>
        <v>1</v>
      </c>
      <c r="ED408" s="14">
        <f>Tabela2[[#This Row],[17 lat]]-Tabela2[[#This Row],[16lat]]</f>
        <v>0</v>
      </c>
      <c r="EE408" s="14">
        <f>Tabela2[[#This Row],[18lat]]-Tabela2[[#This Row],[17 lat]]</f>
        <v>0</v>
      </c>
      <c r="EF408" s="14">
        <f>Tabela2[[#This Row],[19lat]]-Tabela2[[#This Row],[18lat]]</f>
        <v>0</v>
      </c>
    </row>
    <row r="409" spans="1:136" x14ac:dyDescent="0.25">
      <c r="A409">
        <v>6</v>
      </c>
      <c r="B409" s="1" t="s">
        <v>22</v>
      </c>
      <c r="C409">
        <v>52</v>
      </c>
      <c r="D409">
        <v>70</v>
      </c>
      <c r="E409">
        <v>86</v>
      </c>
      <c r="F409">
        <v>96</v>
      </c>
      <c r="G409">
        <v>104</v>
      </c>
      <c r="H409">
        <v>110</v>
      </c>
      <c r="I409">
        <v>116</v>
      </c>
      <c r="J409">
        <v>122</v>
      </c>
      <c r="K409">
        <v>128</v>
      </c>
      <c r="L409">
        <v>134</v>
      </c>
      <c r="M409">
        <v>140</v>
      </c>
      <c r="N409">
        <v>147</v>
      </c>
      <c r="O409">
        <v>153</v>
      </c>
      <c r="P409">
        <v>158</v>
      </c>
      <c r="Q409">
        <v>162</v>
      </c>
      <c r="R409">
        <v>164</v>
      </c>
      <c r="S409">
        <v>164</v>
      </c>
      <c r="T409">
        <v>165</v>
      </c>
      <c r="U409">
        <v>165</v>
      </c>
      <c r="V409">
        <v>165</v>
      </c>
      <c r="W409">
        <f>wzrost[[#This Row],[19lat]]-wzrost[[#This Row],[dlugosc_ur]]</f>
        <v>113</v>
      </c>
      <c r="X409">
        <f>wzrost[[#This Row],[19lat]]-wzrost[[#This Row],[15lat]]</f>
        <v>1</v>
      </c>
      <c r="Y409">
        <f>IF(wzrost[[#This Row],[1rok]]&lt;=5,IF(wzrost[[#This Row],[plec]]="ch",1,0),0)</f>
        <v>0</v>
      </c>
      <c r="Z409" s="1"/>
      <c r="AA409" s="1"/>
      <c r="AB409" s="1" t="e">
        <f>_xlfn.PERCENTILE.INC(wzrost[1rok],5)</f>
        <v>#NUM!</v>
      </c>
      <c r="BC409" s="8">
        <v>54</v>
      </c>
      <c r="BD409" s="8">
        <v>75</v>
      </c>
      <c r="BE409" s="8">
        <v>88</v>
      </c>
      <c r="BF409" s="8">
        <v>97</v>
      </c>
      <c r="BG409" s="8">
        <v>105</v>
      </c>
      <c r="BH409" s="8">
        <v>111</v>
      </c>
      <c r="BI409" s="8">
        <v>118</v>
      </c>
      <c r="BJ409" s="8">
        <v>123</v>
      </c>
      <c r="BK409" s="8">
        <v>129</v>
      </c>
      <c r="BL409" s="8">
        <v>134</v>
      </c>
      <c r="BM409" s="8">
        <v>140</v>
      </c>
      <c r="BN409" s="8">
        <v>145</v>
      </c>
      <c r="BO409" s="8">
        <v>151</v>
      </c>
      <c r="BP409" s="8">
        <v>158</v>
      </c>
      <c r="BQ409" s="8">
        <v>166</v>
      </c>
      <c r="BR409" s="8">
        <v>171</v>
      </c>
      <c r="BS409" s="8">
        <v>175</v>
      </c>
      <c r="BT409" s="8">
        <v>178</v>
      </c>
      <c r="BU409" s="8">
        <v>179</v>
      </c>
      <c r="BV409" s="8">
        <v>179</v>
      </c>
      <c r="BW409" s="9">
        <v>125</v>
      </c>
      <c r="BX409" s="11">
        <f t="shared" si="122"/>
        <v>21</v>
      </c>
      <c r="BY409" s="11">
        <f t="shared" si="123"/>
        <v>13</v>
      </c>
      <c r="BZ409" s="11">
        <f t="shared" si="124"/>
        <v>9</v>
      </c>
      <c r="CA409" s="11">
        <f t="shared" si="125"/>
        <v>8</v>
      </c>
      <c r="CB409" s="11">
        <f t="shared" si="126"/>
        <v>6</v>
      </c>
      <c r="CC409" s="11">
        <f t="shared" si="127"/>
        <v>7</v>
      </c>
      <c r="CD409" s="11">
        <f t="shared" si="128"/>
        <v>5</v>
      </c>
      <c r="CE409" s="11">
        <f t="shared" si="129"/>
        <v>6</v>
      </c>
      <c r="CF409" s="11">
        <f t="shared" si="130"/>
        <v>5</v>
      </c>
      <c r="CG409" s="11">
        <f t="shared" si="131"/>
        <v>6</v>
      </c>
      <c r="CH409" s="11">
        <f t="shared" si="132"/>
        <v>5</v>
      </c>
      <c r="CI409" s="11">
        <f t="shared" si="133"/>
        <v>6</v>
      </c>
      <c r="CJ409" s="11">
        <f t="shared" si="134"/>
        <v>7</v>
      </c>
      <c r="CK409" s="11">
        <f t="shared" si="135"/>
        <v>8</v>
      </c>
      <c r="CL409" s="11">
        <f t="shared" si="136"/>
        <v>5</v>
      </c>
      <c r="CM409" s="11">
        <f t="shared" si="137"/>
        <v>4</v>
      </c>
      <c r="CN409" s="11">
        <f t="shared" si="138"/>
        <v>3</v>
      </c>
      <c r="CO409" s="11">
        <f t="shared" si="139"/>
        <v>1</v>
      </c>
      <c r="CP409" s="11">
        <f t="shared" si="140"/>
        <v>0</v>
      </c>
      <c r="CS409" s="8">
        <v>54</v>
      </c>
      <c r="CT409" s="8">
        <v>72</v>
      </c>
      <c r="CU409" s="8">
        <v>88</v>
      </c>
      <c r="CV409" s="8">
        <v>98</v>
      </c>
      <c r="CW409" s="8">
        <v>105</v>
      </c>
      <c r="CX409" s="8">
        <v>112</v>
      </c>
      <c r="CY409" s="8">
        <v>118</v>
      </c>
      <c r="CZ409" s="8">
        <v>124</v>
      </c>
      <c r="DA409" s="8">
        <v>130</v>
      </c>
      <c r="DB409" s="8">
        <v>136</v>
      </c>
      <c r="DC409" s="8">
        <v>143</v>
      </c>
      <c r="DD409" s="8">
        <v>149</v>
      </c>
      <c r="DE409" s="8">
        <v>156</v>
      </c>
      <c r="DF409" s="8">
        <v>161</v>
      </c>
      <c r="DG409" s="8">
        <v>164</v>
      </c>
      <c r="DH409" s="8">
        <v>166</v>
      </c>
      <c r="DI409" s="8">
        <v>167</v>
      </c>
      <c r="DJ409" s="8">
        <v>168</v>
      </c>
      <c r="DK409" s="8">
        <v>168</v>
      </c>
      <c r="DL409" s="8">
        <v>168</v>
      </c>
      <c r="DM409" s="8">
        <v>114</v>
      </c>
      <c r="DN409" s="6">
        <f>Tabela2[[#This Row],[1rok]]-Tabela2[[#This Row],[dlugosc_ur]]</f>
        <v>18</v>
      </c>
      <c r="DO409" s="14">
        <f>Tabela2[[#This Row],[2lata]]-Tabela2[[#This Row],[1rok]]</f>
        <v>16</v>
      </c>
      <c r="DP409" s="14">
        <f>Tabela2[[#This Row],[3lata]]-Tabela2[[#This Row],[2lata]]</f>
        <v>10</v>
      </c>
      <c r="DQ409" s="14">
        <f>Tabela2[[#This Row],[4lata]]-Tabela2[[#This Row],[3lata]]</f>
        <v>7</v>
      </c>
      <c r="DR409" s="14">
        <f>Tabela2[[#This Row],[5lat]]-Tabela2[[#This Row],[4lata]]</f>
        <v>7</v>
      </c>
      <c r="DS409" s="14">
        <f>Tabela2[[#This Row],[6lat]]-Tabela2[[#This Row],[5lat]]</f>
        <v>6</v>
      </c>
      <c r="DT409" s="14">
        <f>Tabela2[[#This Row],[7lat]]-Tabela2[[#This Row],[6lat]]</f>
        <v>6</v>
      </c>
      <c r="DU409" s="14">
        <f>Tabela2[[#This Row],[8lat]]-Tabela2[[#This Row],[7lat]]</f>
        <v>6</v>
      </c>
      <c r="DV409" s="14">
        <f>Tabela2[[#This Row],[9lat]]-Tabela2[[#This Row],[8lat]]</f>
        <v>6</v>
      </c>
      <c r="DW409" s="14">
        <f>Tabela2[[#This Row],[10lat]]-Tabela2[[#This Row],[9lat]]</f>
        <v>7</v>
      </c>
      <c r="DX409" s="14">
        <f>Tabela2[[#This Row],[11lat]]-Tabela2[[#This Row],[10lat]]</f>
        <v>6</v>
      </c>
      <c r="DY409" s="14">
        <f>Tabela2[[#This Row],[12lat]]-Tabela2[[#This Row],[11lat]]</f>
        <v>7</v>
      </c>
      <c r="DZ409" s="14">
        <f>Tabela2[[#This Row],[13lat]]-Tabela2[[#This Row],[12lat]]</f>
        <v>5</v>
      </c>
      <c r="EA409" s="14">
        <f>Tabela2[[#This Row],[14lat]]-Tabela2[[#This Row],[13lat]]</f>
        <v>3</v>
      </c>
      <c r="EB409" s="14">
        <f>Tabela2[[#This Row],[15lat]]-Tabela2[[#This Row],[14lat]]</f>
        <v>2</v>
      </c>
      <c r="EC409" s="14">
        <f>Tabela2[[#This Row],[16lat]]-Tabela2[[#This Row],[15lat]]</f>
        <v>1</v>
      </c>
      <c r="ED409" s="14">
        <f>Tabela2[[#This Row],[17 lat]]-Tabela2[[#This Row],[16lat]]</f>
        <v>1</v>
      </c>
      <c r="EE409" s="14">
        <f>Tabela2[[#This Row],[18lat]]-Tabela2[[#This Row],[17 lat]]</f>
        <v>0</v>
      </c>
      <c r="EF409" s="14">
        <f>Tabela2[[#This Row],[19lat]]-Tabela2[[#This Row],[18lat]]</f>
        <v>0</v>
      </c>
    </row>
    <row r="410" spans="1:136" x14ac:dyDescent="0.25">
      <c r="A410">
        <v>7</v>
      </c>
      <c r="B410" s="1" t="s">
        <v>22</v>
      </c>
      <c r="C410">
        <v>52</v>
      </c>
      <c r="D410">
        <v>70</v>
      </c>
      <c r="E410">
        <v>87</v>
      </c>
      <c r="F410">
        <v>96</v>
      </c>
      <c r="G410">
        <v>104</v>
      </c>
      <c r="H410">
        <v>111</v>
      </c>
      <c r="I410">
        <v>117</v>
      </c>
      <c r="J410">
        <v>122</v>
      </c>
      <c r="K410">
        <v>128</v>
      </c>
      <c r="L410">
        <v>134</v>
      </c>
      <c r="M410">
        <v>140</v>
      </c>
      <c r="N410">
        <v>147</v>
      </c>
      <c r="O410">
        <v>153</v>
      </c>
      <c r="P410">
        <v>159</v>
      </c>
      <c r="Q410">
        <v>162</v>
      </c>
      <c r="R410">
        <v>164</v>
      </c>
      <c r="S410">
        <v>165</v>
      </c>
      <c r="T410">
        <v>165</v>
      </c>
      <c r="U410">
        <v>165</v>
      </c>
      <c r="V410">
        <v>165</v>
      </c>
      <c r="W410">
        <f>wzrost[[#This Row],[19lat]]-wzrost[[#This Row],[dlugosc_ur]]</f>
        <v>113</v>
      </c>
      <c r="X410">
        <f>wzrost[[#This Row],[19lat]]-wzrost[[#This Row],[15lat]]</f>
        <v>1</v>
      </c>
      <c r="Y410">
        <f>IF(wzrost[[#This Row],[1rok]]&lt;=5,IF(wzrost[[#This Row],[plec]]="ch",1,0),0)</f>
        <v>0</v>
      </c>
      <c r="Z410" s="1"/>
      <c r="AA410" s="1"/>
      <c r="AB410" s="1" t="e">
        <f>_xlfn.PERCENTILE.INC(wzrost[1rok],5)</f>
        <v>#NUM!</v>
      </c>
      <c r="BC410" s="6">
        <v>57</v>
      </c>
      <c r="BD410" s="6">
        <v>78</v>
      </c>
      <c r="BE410" s="6">
        <v>90</v>
      </c>
      <c r="BF410" s="6">
        <v>99</v>
      </c>
      <c r="BG410" s="6">
        <v>106</v>
      </c>
      <c r="BH410" s="6">
        <v>113</v>
      </c>
      <c r="BI410" s="6">
        <v>119</v>
      </c>
      <c r="BJ410" s="6">
        <v>125</v>
      </c>
      <c r="BK410" s="6">
        <v>131</v>
      </c>
      <c r="BL410" s="6">
        <v>137</v>
      </c>
      <c r="BM410" s="6">
        <v>142</v>
      </c>
      <c r="BN410" s="6">
        <v>147</v>
      </c>
      <c r="BO410" s="6">
        <v>154</v>
      </c>
      <c r="BP410" s="6">
        <v>161</v>
      </c>
      <c r="BQ410" s="6">
        <v>168</v>
      </c>
      <c r="BR410" s="6">
        <v>174</v>
      </c>
      <c r="BS410" s="6">
        <v>178</v>
      </c>
      <c r="BT410" s="6">
        <v>181</v>
      </c>
      <c r="BU410" s="6">
        <v>181</v>
      </c>
      <c r="BV410" s="6">
        <v>182</v>
      </c>
      <c r="BW410" s="7">
        <v>125</v>
      </c>
      <c r="BX410" s="11">
        <f t="shared" si="122"/>
        <v>21</v>
      </c>
      <c r="BY410" s="11">
        <f t="shared" si="123"/>
        <v>12</v>
      </c>
      <c r="BZ410" s="11">
        <f t="shared" si="124"/>
        <v>9</v>
      </c>
      <c r="CA410" s="11">
        <f t="shared" si="125"/>
        <v>7</v>
      </c>
      <c r="CB410" s="11">
        <f t="shared" si="126"/>
        <v>7</v>
      </c>
      <c r="CC410" s="11">
        <f t="shared" si="127"/>
        <v>6</v>
      </c>
      <c r="CD410" s="11">
        <f t="shared" si="128"/>
        <v>6</v>
      </c>
      <c r="CE410" s="11">
        <f t="shared" si="129"/>
        <v>6</v>
      </c>
      <c r="CF410" s="11">
        <f t="shared" si="130"/>
        <v>6</v>
      </c>
      <c r="CG410" s="11">
        <f t="shared" si="131"/>
        <v>5</v>
      </c>
      <c r="CH410" s="11">
        <f t="shared" si="132"/>
        <v>5</v>
      </c>
      <c r="CI410" s="11">
        <f t="shared" si="133"/>
        <v>7</v>
      </c>
      <c r="CJ410" s="11">
        <f t="shared" si="134"/>
        <v>7</v>
      </c>
      <c r="CK410" s="11">
        <f t="shared" si="135"/>
        <v>7</v>
      </c>
      <c r="CL410" s="11">
        <f t="shared" si="136"/>
        <v>6</v>
      </c>
      <c r="CM410" s="11">
        <f t="shared" si="137"/>
        <v>4</v>
      </c>
      <c r="CN410" s="11">
        <f t="shared" si="138"/>
        <v>3</v>
      </c>
      <c r="CO410" s="11">
        <f t="shared" si="139"/>
        <v>0</v>
      </c>
      <c r="CP410" s="11">
        <f t="shared" si="140"/>
        <v>1</v>
      </c>
      <c r="CS410" s="6">
        <v>58</v>
      </c>
      <c r="CT410" s="6">
        <v>75</v>
      </c>
      <c r="CU410" s="6">
        <v>90</v>
      </c>
      <c r="CV410" s="6">
        <v>100</v>
      </c>
      <c r="CW410" s="6">
        <v>108</v>
      </c>
      <c r="CX410" s="6">
        <v>115</v>
      </c>
      <c r="CY410" s="6">
        <v>122</v>
      </c>
      <c r="CZ410" s="6">
        <v>128</v>
      </c>
      <c r="DA410" s="6">
        <v>134</v>
      </c>
      <c r="DB410" s="6">
        <v>140</v>
      </c>
      <c r="DC410" s="6">
        <v>147</v>
      </c>
      <c r="DD410" s="6">
        <v>154</v>
      </c>
      <c r="DE410" s="6">
        <v>160</v>
      </c>
      <c r="DF410" s="6">
        <v>165</v>
      </c>
      <c r="DG410" s="6">
        <v>169</v>
      </c>
      <c r="DH410" s="6">
        <v>171</v>
      </c>
      <c r="DI410" s="6">
        <v>171</v>
      </c>
      <c r="DJ410" s="6">
        <v>172</v>
      </c>
      <c r="DK410" s="6">
        <v>172</v>
      </c>
      <c r="DL410" s="6">
        <v>172</v>
      </c>
      <c r="DM410" s="6">
        <v>114</v>
      </c>
      <c r="DN410" s="6">
        <f>Tabela2[[#This Row],[1rok]]-Tabela2[[#This Row],[dlugosc_ur]]</f>
        <v>17</v>
      </c>
      <c r="DO410" s="14">
        <f>Tabela2[[#This Row],[2lata]]-Tabela2[[#This Row],[1rok]]</f>
        <v>15</v>
      </c>
      <c r="DP410" s="14">
        <f>Tabela2[[#This Row],[3lata]]-Tabela2[[#This Row],[2lata]]</f>
        <v>10</v>
      </c>
      <c r="DQ410" s="14">
        <f>Tabela2[[#This Row],[4lata]]-Tabela2[[#This Row],[3lata]]</f>
        <v>8</v>
      </c>
      <c r="DR410" s="14">
        <f>Tabela2[[#This Row],[5lat]]-Tabela2[[#This Row],[4lata]]</f>
        <v>7</v>
      </c>
      <c r="DS410" s="14">
        <f>Tabela2[[#This Row],[6lat]]-Tabela2[[#This Row],[5lat]]</f>
        <v>7</v>
      </c>
      <c r="DT410" s="14">
        <f>Tabela2[[#This Row],[7lat]]-Tabela2[[#This Row],[6lat]]</f>
        <v>6</v>
      </c>
      <c r="DU410" s="14">
        <f>Tabela2[[#This Row],[8lat]]-Tabela2[[#This Row],[7lat]]</f>
        <v>6</v>
      </c>
      <c r="DV410" s="14">
        <f>Tabela2[[#This Row],[9lat]]-Tabela2[[#This Row],[8lat]]</f>
        <v>6</v>
      </c>
      <c r="DW410" s="14">
        <f>Tabela2[[#This Row],[10lat]]-Tabela2[[#This Row],[9lat]]</f>
        <v>7</v>
      </c>
      <c r="DX410" s="14">
        <f>Tabela2[[#This Row],[11lat]]-Tabela2[[#This Row],[10lat]]</f>
        <v>7</v>
      </c>
      <c r="DY410" s="14">
        <f>Tabela2[[#This Row],[12lat]]-Tabela2[[#This Row],[11lat]]</f>
        <v>6</v>
      </c>
      <c r="DZ410" s="14">
        <f>Tabela2[[#This Row],[13lat]]-Tabela2[[#This Row],[12lat]]</f>
        <v>5</v>
      </c>
      <c r="EA410" s="14">
        <f>Tabela2[[#This Row],[14lat]]-Tabela2[[#This Row],[13lat]]</f>
        <v>4</v>
      </c>
      <c r="EB410" s="14">
        <f>Tabela2[[#This Row],[15lat]]-Tabela2[[#This Row],[14lat]]</f>
        <v>2</v>
      </c>
      <c r="EC410" s="14">
        <f>Tabela2[[#This Row],[16lat]]-Tabela2[[#This Row],[15lat]]</f>
        <v>0</v>
      </c>
      <c r="ED410" s="14">
        <f>Tabela2[[#This Row],[17 lat]]-Tabela2[[#This Row],[16lat]]</f>
        <v>1</v>
      </c>
      <c r="EE410" s="14">
        <f>Tabela2[[#This Row],[18lat]]-Tabela2[[#This Row],[17 lat]]</f>
        <v>0</v>
      </c>
      <c r="EF410" s="14">
        <f>Tabela2[[#This Row],[19lat]]-Tabela2[[#This Row],[18lat]]</f>
        <v>0</v>
      </c>
    </row>
    <row r="411" spans="1:136" x14ac:dyDescent="0.25">
      <c r="A411">
        <v>8</v>
      </c>
      <c r="B411" s="1" t="s">
        <v>22</v>
      </c>
      <c r="C411">
        <v>53</v>
      </c>
      <c r="D411">
        <v>71</v>
      </c>
      <c r="E411">
        <v>87</v>
      </c>
      <c r="F411">
        <v>97</v>
      </c>
      <c r="G411">
        <v>105</v>
      </c>
      <c r="H411">
        <v>112</v>
      </c>
      <c r="I411">
        <v>117</v>
      </c>
      <c r="J411">
        <v>123</v>
      </c>
      <c r="K411">
        <v>129</v>
      </c>
      <c r="L411">
        <v>135</v>
      </c>
      <c r="M411">
        <v>141</v>
      </c>
      <c r="N411">
        <v>148</v>
      </c>
      <c r="O411">
        <v>154</v>
      </c>
      <c r="P411">
        <v>159</v>
      </c>
      <c r="Q411">
        <v>163</v>
      </c>
      <c r="R411">
        <v>165</v>
      </c>
      <c r="S411">
        <v>166</v>
      </c>
      <c r="T411">
        <v>166</v>
      </c>
      <c r="U411">
        <v>166</v>
      </c>
      <c r="V411">
        <v>166</v>
      </c>
      <c r="W411">
        <f>wzrost[[#This Row],[19lat]]-wzrost[[#This Row],[dlugosc_ur]]</f>
        <v>113</v>
      </c>
      <c r="X411">
        <f>wzrost[[#This Row],[19lat]]-wzrost[[#This Row],[15lat]]</f>
        <v>1</v>
      </c>
      <c r="Y411">
        <f>IF(wzrost[[#This Row],[1rok]]&lt;=5,IF(wzrost[[#This Row],[plec]]="ch",1,0),0)</f>
        <v>0</v>
      </c>
      <c r="Z411" s="1"/>
      <c r="AA411" s="1"/>
      <c r="AB411" s="1" t="e">
        <f>_xlfn.PERCENTILE.INC(wzrost[1rok],5)</f>
        <v>#NUM!</v>
      </c>
      <c r="BC411" s="8">
        <v>57</v>
      </c>
      <c r="BD411" s="8">
        <v>78</v>
      </c>
      <c r="BE411" s="8">
        <v>89</v>
      </c>
      <c r="BF411" s="8">
        <v>99</v>
      </c>
      <c r="BG411" s="8">
        <v>106</v>
      </c>
      <c r="BH411" s="8">
        <v>113</v>
      </c>
      <c r="BI411" s="8">
        <v>119</v>
      </c>
      <c r="BJ411" s="8">
        <v>125</v>
      </c>
      <c r="BK411" s="8">
        <v>131</v>
      </c>
      <c r="BL411" s="8">
        <v>136</v>
      </c>
      <c r="BM411" s="8">
        <v>142</v>
      </c>
      <c r="BN411" s="8">
        <v>147</v>
      </c>
      <c r="BO411" s="8">
        <v>154</v>
      </c>
      <c r="BP411" s="8">
        <v>161</v>
      </c>
      <c r="BQ411" s="8">
        <v>168</v>
      </c>
      <c r="BR411" s="8">
        <v>174</v>
      </c>
      <c r="BS411" s="8">
        <v>178</v>
      </c>
      <c r="BT411" s="8">
        <v>180</v>
      </c>
      <c r="BU411" s="8">
        <v>181</v>
      </c>
      <c r="BV411" s="8">
        <v>182</v>
      </c>
      <c r="BW411" s="9">
        <v>125</v>
      </c>
      <c r="BX411" s="11">
        <f t="shared" si="122"/>
        <v>21</v>
      </c>
      <c r="BY411" s="11">
        <f t="shared" si="123"/>
        <v>11</v>
      </c>
      <c r="BZ411" s="11">
        <f t="shared" si="124"/>
        <v>10</v>
      </c>
      <c r="CA411" s="11">
        <f t="shared" si="125"/>
        <v>7</v>
      </c>
      <c r="CB411" s="11">
        <f t="shared" si="126"/>
        <v>7</v>
      </c>
      <c r="CC411" s="11">
        <f t="shared" si="127"/>
        <v>6</v>
      </c>
      <c r="CD411" s="11">
        <f t="shared" si="128"/>
        <v>6</v>
      </c>
      <c r="CE411" s="11">
        <f t="shared" si="129"/>
        <v>6</v>
      </c>
      <c r="CF411" s="11">
        <f t="shared" si="130"/>
        <v>5</v>
      </c>
      <c r="CG411" s="11">
        <f t="shared" si="131"/>
        <v>6</v>
      </c>
      <c r="CH411" s="11">
        <f t="shared" si="132"/>
        <v>5</v>
      </c>
      <c r="CI411" s="11">
        <f t="shared" si="133"/>
        <v>7</v>
      </c>
      <c r="CJ411" s="11">
        <f t="shared" si="134"/>
        <v>7</v>
      </c>
      <c r="CK411" s="11">
        <f t="shared" si="135"/>
        <v>7</v>
      </c>
      <c r="CL411" s="11">
        <f t="shared" si="136"/>
        <v>6</v>
      </c>
      <c r="CM411" s="11">
        <f t="shared" si="137"/>
        <v>4</v>
      </c>
      <c r="CN411" s="11">
        <f t="shared" si="138"/>
        <v>2</v>
      </c>
      <c r="CO411" s="11">
        <f t="shared" si="139"/>
        <v>1</v>
      </c>
      <c r="CP411" s="11">
        <f t="shared" si="140"/>
        <v>1</v>
      </c>
      <c r="CS411" s="8">
        <v>54</v>
      </c>
      <c r="CT411" s="8">
        <v>72</v>
      </c>
      <c r="CU411" s="8">
        <v>88</v>
      </c>
      <c r="CV411" s="8">
        <v>98</v>
      </c>
      <c r="CW411" s="8">
        <v>105</v>
      </c>
      <c r="CX411" s="8">
        <v>112</v>
      </c>
      <c r="CY411" s="8">
        <v>118</v>
      </c>
      <c r="CZ411" s="8">
        <v>124</v>
      </c>
      <c r="DA411" s="8">
        <v>130</v>
      </c>
      <c r="DB411" s="8">
        <v>136</v>
      </c>
      <c r="DC411" s="8">
        <v>143</v>
      </c>
      <c r="DD411" s="8">
        <v>149</v>
      </c>
      <c r="DE411" s="8">
        <v>156</v>
      </c>
      <c r="DF411" s="8">
        <v>161</v>
      </c>
      <c r="DG411" s="8">
        <v>164</v>
      </c>
      <c r="DH411" s="8">
        <v>166</v>
      </c>
      <c r="DI411" s="8">
        <v>167</v>
      </c>
      <c r="DJ411" s="8">
        <v>168</v>
      </c>
      <c r="DK411" s="8">
        <v>168</v>
      </c>
      <c r="DL411" s="8">
        <v>168</v>
      </c>
      <c r="DM411" s="8">
        <v>114</v>
      </c>
      <c r="DN411" s="6">
        <f>Tabela2[[#This Row],[1rok]]-Tabela2[[#This Row],[dlugosc_ur]]</f>
        <v>18</v>
      </c>
      <c r="DO411" s="14">
        <f>Tabela2[[#This Row],[2lata]]-Tabela2[[#This Row],[1rok]]</f>
        <v>16</v>
      </c>
      <c r="DP411" s="14">
        <f>Tabela2[[#This Row],[3lata]]-Tabela2[[#This Row],[2lata]]</f>
        <v>10</v>
      </c>
      <c r="DQ411" s="14">
        <f>Tabela2[[#This Row],[4lata]]-Tabela2[[#This Row],[3lata]]</f>
        <v>7</v>
      </c>
      <c r="DR411" s="14">
        <f>Tabela2[[#This Row],[5lat]]-Tabela2[[#This Row],[4lata]]</f>
        <v>7</v>
      </c>
      <c r="DS411" s="14">
        <f>Tabela2[[#This Row],[6lat]]-Tabela2[[#This Row],[5lat]]</f>
        <v>6</v>
      </c>
      <c r="DT411" s="14">
        <f>Tabela2[[#This Row],[7lat]]-Tabela2[[#This Row],[6lat]]</f>
        <v>6</v>
      </c>
      <c r="DU411" s="14">
        <f>Tabela2[[#This Row],[8lat]]-Tabela2[[#This Row],[7lat]]</f>
        <v>6</v>
      </c>
      <c r="DV411" s="14">
        <f>Tabela2[[#This Row],[9lat]]-Tabela2[[#This Row],[8lat]]</f>
        <v>6</v>
      </c>
      <c r="DW411" s="14">
        <f>Tabela2[[#This Row],[10lat]]-Tabela2[[#This Row],[9lat]]</f>
        <v>7</v>
      </c>
      <c r="DX411" s="14">
        <f>Tabela2[[#This Row],[11lat]]-Tabela2[[#This Row],[10lat]]</f>
        <v>6</v>
      </c>
      <c r="DY411" s="14">
        <f>Tabela2[[#This Row],[12lat]]-Tabela2[[#This Row],[11lat]]</f>
        <v>7</v>
      </c>
      <c r="DZ411" s="14">
        <f>Tabela2[[#This Row],[13lat]]-Tabela2[[#This Row],[12lat]]</f>
        <v>5</v>
      </c>
      <c r="EA411" s="14">
        <f>Tabela2[[#This Row],[14lat]]-Tabela2[[#This Row],[13lat]]</f>
        <v>3</v>
      </c>
      <c r="EB411" s="14">
        <f>Tabela2[[#This Row],[15lat]]-Tabela2[[#This Row],[14lat]]</f>
        <v>2</v>
      </c>
      <c r="EC411" s="14">
        <f>Tabela2[[#This Row],[16lat]]-Tabela2[[#This Row],[15lat]]</f>
        <v>1</v>
      </c>
      <c r="ED411" s="14">
        <f>Tabela2[[#This Row],[17 lat]]-Tabela2[[#This Row],[16lat]]</f>
        <v>1</v>
      </c>
      <c r="EE411" s="14">
        <f>Tabela2[[#This Row],[18lat]]-Tabela2[[#This Row],[17 lat]]</f>
        <v>0</v>
      </c>
      <c r="EF411" s="14">
        <f>Tabela2[[#This Row],[19lat]]-Tabela2[[#This Row],[18lat]]</f>
        <v>0</v>
      </c>
    </row>
    <row r="412" spans="1:136" x14ac:dyDescent="0.25">
      <c r="A412">
        <v>26</v>
      </c>
      <c r="B412" s="1" t="s">
        <v>22</v>
      </c>
      <c r="C412">
        <v>50</v>
      </c>
      <c r="D412">
        <v>68</v>
      </c>
      <c r="E412">
        <v>85</v>
      </c>
      <c r="F412">
        <v>95</v>
      </c>
      <c r="G412">
        <v>102</v>
      </c>
      <c r="H412">
        <v>109</v>
      </c>
      <c r="I412">
        <v>115</v>
      </c>
      <c r="J412">
        <v>120</v>
      </c>
      <c r="K412">
        <v>126</v>
      </c>
      <c r="L412">
        <v>132</v>
      </c>
      <c r="M412">
        <v>138</v>
      </c>
      <c r="N412">
        <v>144</v>
      </c>
      <c r="O412">
        <v>151</v>
      </c>
      <c r="P412">
        <v>156</v>
      </c>
      <c r="Q412">
        <v>159</v>
      </c>
      <c r="R412">
        <v>161</v>
      </c>
      <c r="S412">
        <v>162</v>
      </c>
      <c r="T412">
        <v>162</v>
      </c>
      <c r="U412">
        <v>163</v>
      </c>
      <c r="V412">
        <v>163</v>
      </c>
      <c r="W412">
        <f>wzrost[[#This Row],[19lat]]-wzrost[[#This Row],[dlugosc_ur]]</f>
        <v>113</v>
      </c>
      <c r="X412">
        <f>wzrost[[#This Row],[19lat]]-wzrost[[#This Row],[15lat]]</f>
        <v>2</v>
      </c>
      <c r="Y412">
        <f>IF(wzrost[[#This Row],[1rok]]&lt;=5,IF(wzrost[[#This Row],[plec]]="ch",1,0),0)</f>
        <v>0</v>
      </c>
      <c r="Z412" s="1"/>
      <c r="AA412" s="1"/>
      <c r="AB412" s="1" t="e">
        <f>_xlfn.PERCENTILE.INC(wzrost[1rok],5)</f>
        <v>#NUM!</v>
      </c>
      <c r="BC412" s="6">
        <v>57</v>
      </c>
      <c r="BD412" s="6">
        <v>78</v>
      </c>
      <c r="BE412" s="6">
        <v>89</v>
      </c>
      <c r="BF412" s="6">
        <v>99</v>
      </c>
      <c r="BG412" s="6">
        <v>106</v>
      </c>
      <c r="BH412" s="6">
        <v>113</v>
      </c>
      <c r="BI412" s="6">
        <v>119</v>
      </c>
      <c r="BJ412" s="6">
        <v>125</v>
      </c>
      <c r="BK412" s="6">
        <v>131</v>
      </c>
      <c r="BL412" s="6">
        <v>136</v>
      </c>
      <c r="BM412" s="6">
        <v>142</v>
      </c>
      <c r="BN412" s="6">
        <v>147</v>
      </c>
      <c r="BO412" s="6">
        <v>153</v>
      </c>
      <c r="BP412" s="6">
        <v>161</v>
      </c>
      <c r="BQ412" s="6">
        <v>168</v>
      </c>
      <c r="BR412" s="6">
        <v>174</v>
      </c>
      <c r="BS412" s="6">
        <v>178</v>
      </c>
      <c r="BT412" s="6">
        <v>180</v>
      </c>
      <c r="BU412" s="6">
        <v>181</v>
      </c>
      <c r="BV412" s="6">
        <v>182</v>
      </c>
      <c r="BW412" s="7">
        <v>125</v>
      </c>
      <c r="BX412" s="11">
        <f t="shared" si="122"/>
        <v>21</v>
      </c>
      <c r="BY412" s="11">
        <f t="shared" si="123"/>
        <v>11</v>
      </c>
      <c r="BZ412" s="11">
        <f t="shared" si="124"/>
        <v>10</v>
      </c>
      <c r="CA412" s="11">
        <f t="shared" si="125"/>
        <v>7</v>
      </c>
      <c r="CB412" s="11">
        <f t="shared" si="126"/>
        <v>7</v>
      </c>
      <c r="CC412" s="11">
        <f t="shared" si="127"/>
        <v>6</v>
      </c>
      <c r="CD412" s="11">
        <f t="shared" si="128"/>
        <v>6</v>
      </c>
      <c r="CE412" s="11">
        <f t="shared" si="129"/>
        <v>6</v>
      </c>
      <c r="CF412" s="11">
        <f t="shared" si="130"/>
        <v>5</v>
      </c>
      <c r="CG412" s="11">
        <f t="shared" si="131"/>
        <v>6</v>
      </c>
      <c r="CH412" s="11">
        <f t="shared" si="132"/>
        <v>5</v>
      </c>
      <c r="CI412" s="11">
        <f t="shared" si="133"/>
        <v>6</v>
      </c>
      <c r="CJ412" s="11">
        <f t="shared" si="134"/>
        <v>8</v>
      </c>
      <c r="CK412" s="11">
        <f t="shared" si="135"/>
        <v>7</v>
      </c>
      <c r="CL412" s="11">
        <f t="shared" si="136"/>
        <v>6</v>
      </c>
      <c r="CM412" s="11">
        <f t="shared" si="137"/>
        <v>4</v>
      </c>
      <c r="CN412" s="11">
        <f t="shared" si="138"/>
        <v>2</v>
      </c>
      <c r="CO412" s="11">
        <f t="shared" si="139"/>
        <v>1</v>
      </c>
      <c r="CP412" s="11">
        <f t="shared" si="140"/>
        <v>1</v>
      </c>
      <c r="CS412" s="6">
        <v>57</v>
      </c>
      <c r="CT412" s="6">
        <v>74</v>
      </c>
      <c r="CU412" s="6">
        <v>90</v>
      </c>
      <c r="CV412" s="6">
        <v>100</v>
      </c>
      <c r="CW412" s="6">
        <v>108</v>
      </c>
      <c r="CX412" s="6">
        <v>115</v>
      </c>
      <c r="CY412" s="6">
        <v>121</v>
      </c>
      <c r="CZ412" s="6">
        <v>127</v>
      </c>
      <c r="DA412" s="6">
        <v>134</v>
      </c>
      <c r="DB412" s="6">
        <v>140</v>
      </c>
      <c r="DC412" s="6">
        <v>147</v>
      </c>
      <c r="DD412" s="6">
        <v>153</v>
      </c>
      <c r="DE412" s="6">
        <v>160</v>
      </c>
      <c r="DF412" s="6">
        <v>165</v>
      </c>
      <c r="DG412" s="6">
        <v>169</v>
      </c>
      <c r="DH412" s="6">
        <v>170</v>
      </c>
      <c r="DI412" s="6">
        <v>171</v>
      </c>
      <c r="DJ412" s="6">
        <v>171</v>
      </c>
      <c r="DK412" s="6">
        <v>171</v>
      </c>
      <c r="DL412" s="6">
        <v>171</v>
      </c>
      <c r="DM412" s="6">
        <v>114</v>
      </c>
      <c r="DN412" s="6">
        <f>Tabela2[[#This Row],[1rok]]-Tabela2[[#This Row],[dlugosc_ur]]</f>
        <v>17</v>
      </c>
      <c r="DO412" s="14">
        <f>Tabela2[[#This Row],[2lata]]-Tabela2[[#This Row],[1rok]]</f>
        <v>16</v>
      </c>
      <c r="DP412" s="14">
        <f>Tabela2[[#This Row],[3lata]]-Tabela2[[#This Row],[2lata]]</f>
        <v>10</v>
      </c>
      <c r="DQ412" s="14">
        <f>Tabela2[[#This Row],[4lata]]-Tabela2[[#This Row],[3lata]]</f>
        <v>8</v>
      </c>
      <c r="DR412" s="14">
        <f>Tabela2[[#This Row],[5lat]]-Tabela2[[#This Row],[4lata]]</f>
        <v>7</v>
      </c>
      <c r="DS412" s="14">
        <f>Tabela2[[#This Row],[6lat]]-Tabela2[[#This Row],[5lat]]</f>
        <v>6</v>
      </c>
      <c r="DT412" s="14">
        <f>Tabela2[[#This Row],[7lat]]-Tabela2[[#This Row],[6lat]]</f>
        <v>6</v>
      </c>
      <c r="DU412" s="14">
        <f>Tabela2[[#This Row],[8lat]]-Tabela2[[#This Row],[7lat]]</f>
        <v>7</v>
      </c>
      <c r="DV412" s="14">
        <f>Tabela2[[#This Row],[9lat]]-Tabela2[[#This Row],[8lat]]</f>
        <v>6</v>
      </c>
      <c r="DW412" s="14">
        <f>Tabela2[[#This Row],[10lat]]-Tabela2[[#This Row],[9lat]]</f>
        <v>7</v>
      </c>
      <c r="DX412" s="14">
        <f>Tabela2[[#This Row],[11lat]]-Tabela2[[#This Row],[10lat]]</f>
        <v>6</v>
      </c>
      <c r="DY412" s="14">
        <f>Tabela2[[#This Row],[12lat]]-Tabela2[[#This Row],[11lat]]</f>
        <v>7</v>
      </c>
      <c r="DZ412" s="14">
        <f>Tabela2[[#This Row],[13lat]]-Tabela2[[#This Row],[12lat]]</f>
        <v>5</v>
      </c>
      <c r="EA412" s="14">
        <f>Tabela2[[#This Row],[14lat]]-Tabela2[[#This Row],[13lat]]</f>
        <v>4</v>
      </c>
      <c r="EB412" s="14">
        <f>Tabela2[[#This Row],[15lat]]-Tabela2[[#This Row],[14lat]]</f>
        <v>1</v>
      </c>
      <c r="EC412" s="14">
        <f>Tabela2[[#This Row],[16lat]]-Tabela2[[#This Row],[15lat]]</f>
        <v>1</v>
      </c>
      <c r="ED412" s="14">
        <f>Tabela2[[#This Row],[17 lat]]-Tabela2[[#This Row],[16lat]]</f>
        <v>0</v>
      </c>
      <c r="EE412" s="14">
        <f>Tabela2[[#This Row],[18lat]]-Tabela2[[#This Row],[17 lat]]</f>
        <v>0</v>
      </c>
      <c r="EF412" s="14">
        <f>Tabela2[[#This Row],[19lat]]-Tabela2[[#This Row],[18lat]]</f>
        <v>0</v>
      </c>
    </row>
    <row r="413" spans="1:136" x14ac:dyDescent="0.25">
      <c r="A413">
        <v>29</v>
      </c>
      <c r="B413" s="1" t="s">
        <v>22</v>
      </c>
      <c r="C413">
        <v>52</v>
      </c>
      <c r="D413">
        <v>70</v>
      </c>
      <c r="E413">
        <v>86</v>
      </c>
      <c r="F413">
        <v>96</v>
      </c>
      <c r="G413">
        <v>103</v>
      </c>
      <c r="H413">
        <v>110</v>
      </c>
      <c r="I413">
        <v>116</v>
      </c>
      <c r="J413">
        <v>122</v>
      </c>
      <c r="K413">
        <v>128</v>
      </c>
      <c r="L413">
        <v>134</v>
      </c>
      <c r="M413">
        <v>140</v>
      </c>
      <c r="N413">
        <v>146</v>
      </c>
      <c r="O413">
        <v>153</v>
      </c>
      <c r="P413">
        <v>158</v>
      </c>
      <c r="Q413">
        <v>161</v>
      </c>
      <c r="R413">
        <v>163</v>
      </c>
      <c r="S413">
        <v>164</v>
      </c>
      <c r="T413">
        <v>164</v>
      </c>
      <c r="U413">
        <v>165</v>
      </c>
      <c r="V413">
        <v>165</v>
      </c>
      <c r="W413">
        <f>wzrost[[#This Row],[19lat]]-wzrost[[#This Row],[dlugosc_ur]]</f>
        <v>113</v>
      </c>
      <c r="X413">
        <f>wzrost[[#This Row],[19lat]]-wzrost[[#This Row],[15lat]]</f>
        <v>2</v>
      </c>
      <c r="Y413">
        <f>IF(wzrost[[#This Row],[1rok]]&lt;=5,IF(wzrost[[#This Row],[plec]]="ch",1,0),0)</f>
        <v>0</v>
      </c>
      <c r="Z413" s="1"/>
      <c r="AA413" s="1"/>
      <c r="AB413" s="1" t="e">
        <f>_xlfn.PERCENTILE.INC(wzrost[1rok],5)</f>
        <v>#NUM!</v>
      </c>
      <c r="BC413" s="8">
        <v>54</v>
      </c>
      <c r="BD413" s="8">
        <v>76</v>
      </c>
      <c r="BE413" s="8">
        <v>88</v>
      </c>
      <c r="BF413" s="8">
        <v>98</v>
      </c>
      <c r="BG413" s="8">
        <v>105</v>
      </c>
      <c r="BH413" s="8">
        <v>112</v>
      </c>
      <c r="BI413" s="8">
        <v>118</v>
      </c>
      <c r="BJ413" s="8">
        <v>124</v>
      </c>
      <c r="BK413" s="8">
        <v>129</v>
      </c>
      <c r="BL413" s="8">
        <v>135</v>
      </c>
      <c r="BM413" s="8">
        <v>140</v>
      </c>
      <c r="BN413" s="8">
        <v>145</v>
      </c>
      <c r="BO413" s="8">
        <v>151</v>
      </c>
      <c r="BP413" s="8">
        <v>158</v>
      </c>
      <c r="BQ413" s="8">
        <v>166</v>
      </c>
      <c r="BR413" s="8">
        <v>172</v>
      </c>
      <c r="BS413" s="8">
        <v>176</v>
      </c>
      <c r="BT413" s="8">
        <v>178</v>
      </c>
      <c r="BU413" s="8">
        <v>179</v>
      </c>
      <c r="BV413" s="8">
        <v>179</v>
      </c>
      <c r="BW413" s="9">
        <v>125</v>
      </c>
      <c r="BX413" s="11">
        <f t="shared" si="122"/>
        <v>22</v>
      </c>
      <c r="BY413" s="11">
        <f t="shared" si="123"/>
        <v>12</v>
      </c>
      <c r="BZ413" s="11">
        <f t="shared" si="124"/>
        <v>10</v>
      </c>
      <c r="CA413" s="11">
        <f t="shared" si="125"/>
        <v>7</v>
      </c>
      <c r="CB413" s="11">
        <f t="shared" si="126"/>
        <v>7</v>
      </c>
      <c r="CC413" s="11">
        <f t="shared" si="127"/>
        <v>6</v>
      </c>
      <c r="CD413" s="11">
        <f t="shared" si="128"/>
        <v>6</v>
      </c>
      <c r="CE413" s="11">
        <f t="shared" si="129"/>
        <v>5</v>
      </c>
      <c r="CF413" s="11">
        <f t="shared" si="130"/>
        <v>6</v>
      </c>
      <c r="CG413" s="11">
        <f t="shared" si="131"/>
        <v>5</v>
      </c>
      <c r="CH413" s="11">
        <f t="shared" si="132"/>
        <v>5</v>
      </c>
      <c r="CI413" s="11">
        <f t="shared" si="133"/>
        <v>6</v>
      </c>
      <c r="CJ413" s="11">
        <f t="shared" si="134"/>
        <v>7</v>
      </c>
      <c r="CK413" s="11">
        <f t="shared" si="135"/>
        <v>8</v>
      </c>
      <c r="CL413" s="11">
        <f t="shared" si="136"/>
        <v>6</v>
      </c>
      <c r="CM413" s="11">
        <f t="shared" si="137"/>
        <v>4</v>
      </c>
      <c r="CN413" s="11">
        <f t="shared" si="138"/>
        <v>2</v>
      </c>
      <c r="CO413" s="11">
        <f t="shared" si="139"/>
        <v>1</v>
      </c>
      <c r="CP413" s="11">
        <f t="shared" si="140"/>
        <v>0</v>
      </c>
      <c r="CS413" s="8">
        <v>50</v>
      </c>
      <c r="CT413" s="8">
        <v>68</v>
      </c>
      <c r="CU413" s="8">
        <v>86</v>
      </c>
      <c r="CV413" s="8">
        <v>95</v>
      </c>
      <c r="CW413" s="8">
        <v>103</v>
      </c>
      <c r="CX413" s="8">
        <v>110</v>
      </c>
      <c r="CY413" s="8">
        <v>116</v>
      </c>
      <c r="CZ413" s="8">
        <v>121</v>
      </c>
      <c r="DA413" s="8">
        <v>127</v>
      </c>
      <c r="DB413" s="8">
        <v>133</v>
      </c>
      <c r="DC413" s="8">
        <v>139</v>
      </c>
      <c r="DD413" s="8">
        <v>145</v>
      </c>
      <c r="DE413" s="8">
        <v>152</v>
      </c>
      <c r="DF413" s="8">
        <v>157</v>
      </c>
      <c r="DG413" s="8">
        <v>160</v>
      </c>
      <c r="DH413" s="8">
        <v>162</v>
      </c>
      <c r="DI413" s="8">
        <v>163</v>
      </c>
      <c r="DJ413" s="8">
        <v>163</v>
      </c>
      <c r="DK413" s="8">
        <v>164</v>
      </c>
      <c r="DL413" s="8">
        <v>164</v>
      </c>
      <c r="DM413" s="8">
        <v>114</v>
      </c>
      <c r="DN413" s="6">
        <f>Tabela2[[#This Row],[1rok]]-Tabela2[[#This Row],[dlugosc_ur]]</f>
        <v>18</v>
      </c>
      <c r="DO413" s="14">
        <f>Tabela2[[#This Row],[2lata]]-Tabela2[[#This Row],[1rok]]</f>
        <v>18</v>
      </c>
      <c r="DP413" s="14">
        <f>Tabela2[[#This Row],[3lata]]-Tabela2[[#This Row],[2lata]]</f>
        <v>9</v>
      </c>
      <c r="DQ413" s="14">
        <f>Tabela2[[#This Row],[4lata]]-Tabela2[[#This Row],[3lata]]</f>
        <v>8</v>
      </c>
      <c r="DR413" s="14">
        <f>Tabela2[[#This Row],[5lat]]-Tabela2[[#This Row],[4lata]]</f>
        <v>7</v>
      </c>
      <c r="DS413" s="14">
        <f>Tabela2[[#This Row],[6lat]]-Tabela2[[#This Row],[5lat]]</f>
        <v>6</v>
      </c>
      <c r="DT413" s="14">
        <f>Tabela2[[#This Row],[7lat]]-Tabela2[[#This Row],[6lat]]</f>
        <v>5</v>
      </c>
      <c r="DU413" s="14">
        <f>Tabela2[[#This Row],[8lat]]-Tabela2[[#This Row],[7lat]]</f>
        <v>6</v>
      </c>
      <c r="DV413" s="14">
        <f>Tabela2[[#This Row],[9lat]]-Tabela2[[#This Row],[8lat]]</f>
        <v>6</v>
      </c>
      <c r="DW413" s="14">
        <f>Tabela2[[#This Row],[10lat]]-Tabela2[[#This Row],[9lat]]</f>
        <v>6</v>
      </c>
      <c r="DX413" s="14">
        <f>Tabela2[[#This Row],[11lat]]-Tabela2[[#This Row],[10lat]]</f>
        <v>6</v>
      </c>
      <c r="DY413" s="14">
        <f>Tabela2[[#This Row],[12lat]]-Tabela2[[#This Row],[11lat]]</f>
        <v>7</v>
      </c>
      <c r="DZ413" s="14">
        <f>Tabela2[[#This Row],[13lat]]-Tabela2[[#This Row],[12lat]]</f>
        <v>5</v>
      </c>
      <c r="EA413" s="14">
        <f>Tabela2[[#This Row],[14lat]]-Tabela2[[#This Row],[13lat]]</f>
        <v>3</v>
      </c>
      <c r="EB413" s="14">
        <f>Tabela2[[#This Row],[15lat]]-Tabela2[[#This Row],[14lat]]</f>
        <v>2</v>
      </c>
      <c r="EC413" s="14">
        <f>Tabela2[[#This Row],[16lat]]-Tabela2[[#This Row],[15lat]]</f>
        <v>1</v>
      </c>
      <c r="ED413" s="14">
        <f>Tabela2[[#This Row],[17 lat]]-Tabela2[[#This Row],[16lat]]</f>
        <v>0</v>
      </c>
      <c r="EE413" s="14">
        <f>Tabela2[[#This Row],[18lat]]-Tabela2[[#This Row],[17 lat]]</f>
        <v>1</v>
      </c>
      <c r="EF413" s="14">
        <f>Tabela2[[#This Row],[19lat]]-Tabela2[[#This Row],[18lat]]</f>
        <v>0</v>
      </c>
    </row>
    <row r="414" spans="1:136" x14ac:dyDescent="0.25">
      <c r="A414">
        <v>30</v>
      </c>
      <c r="B414" s="1" t="s">
        <v>22</v>
      </c>
      <c r="C414">
        <v>48</v>
      </c>
      <c r="D414">
        <v>67</v>
      </c>
      <c r="E414">
        <v>85</v>
      </c>
      <c r="F414">
        <v>94</v>
      </c>
      <c r="G414">
        <v>101</v>
      </c>
      <c r="H414">
        <v>107</v>
      </c>
      <c r="I414">
        <v>113</v>
      </c>
      <c r="J414">
        <v>118</v>
      </c>
      <c r="K414">
        <v>124</v>
      </c>
      <c r="L414">
        <v>130</v>
      </c>
      <c r="M414">
        <v>136</v>
      </c>
      <c r="N414">
        <v>142</v>
      </c>
      <c r="O414">
        <v>148</v>
      </c>
      <c r="P414">
        <v>154</v>
      </c>
      <c r="Q414">
        <v>157</v>
      </c>
      <c r="R414">
        <v>159</v>
      </c>
      <c r="S414">
        <v>160</v>
      </c>
      <c r="T414">
        <v>161</v>
      </c>
      <c r="U414">
        <v>161</v>
      </c>
      <c r="V414">
        <v>161</v>
      </c>
      <c r="W414">
        <f>wzrost[[#This Row],[19lat]]-wzrost[[#This Row],[dlugosc_ur]]</f>
        <v>113</v>
      </c>
      <c r="X414">
        <f>wzrost[[#This Row],[19lat]]-wzrost[[#This Row],[15lat]]</f>
        <v>2</v>
      </c>
      <c r="Y414">
        <f>IF(wzrost[[#This Row],[1rok]]&lt;=5,IF(wzrost[[#This Row],[plec]]="ch",1,0),0)</f>
        <v>0</v>
      </c>
      <c r="Z414" s="1"/>
      <c r="AA414" s="1"/>
      <c r="AB414" s="1" t="e">
        <f>_xlfn.PERCENTILE.INC(wzrost[1rok],5)</f>
        <v>#NUM!</v>
      </c>
      <c r="BC414" s="6">
        <v>54</v>
      </c>
      <c r="BD414" s="6">
        <v>75</v>
      </c>
      <c r="BE414" s="6">
        <v>88</v>
      </c>
      <c r="BF414" s="6">
        <v>97</v>
      </c>
      <c r="BG414" s="6">
        <v>104</v>
      </c>
      <c r="BH414" s="6">
        <v>111</v>
      </c>
      <c r="BI414" s="6">
        <v>117</v>
      </c>
      <c r="BJ414" s="6">
        <v>123</v>
      </c>
      <c r="BK414" s="6">
        <v>129</v>
      </c>
      <c r="BL414" s="6">
        <v>134</v>
      </c>
      <c r="BM414" s="6">
        <v>139</v>
      </c>
      <c r="BN414" s="6">
        <v>145</v>
      </c>
      <c r="BO414" s="6">
        <v>151</v>
      </c>
      <c r="BP414" s="6">
        <v>158</v>
      </c>
      <c r="BQ414" s="6">
        <v>165</v>
      </c>
      <c r="BR414" s="6">
        <v>171</v>
      </c>
      <c r="BS414" s="6">
        <v>175</v>
      </c>
      <c r="BT414" s="6">
        <v>177</v>
      </c>
      <c r="BU414" s="6">
        <v>178</v>
      </c>
      <c r="BV414" s="6">
        <v>179</v>
      </c>
      <c r="BW414" s="7">
        <v>125</v>
      </c>
      <c r="BX414" s="11">
        <f t="shared" si="122"/>
        <v>21</v>
      </c>
      <c r="BY414" s="11">
        <f t="shared" si="123"/>
        <v>13</v>
      </c>
      <c r="BZ414" s="11">
        <f t="shared" si="124"/>
        <v>9</v>
      </c>
      <c r="CA414" s="11">
        <f t="shared" si="125"/>
        <v>7</v>
      </c>
      <c r="CB414" s="11">
        <f t="shared" si="126"/>
        <v>7</v>
      </c>
      <c r="CC414" s="11">
        <f t="shared" si="127"/>
        <v>6</v>
      </c>
      <c r="CD414" s="11">
        <f t="shared" si="128"/>
        <v>6</v>
      </c>
      <c r="CE414" s="11">
        <f t="shared" si="129"/>
        <v>6</v>
      </c>
      <c r="CF414" s="11">
        <f t="shared" si="130"/>
        <v>5</v>
      </c>
      <c r="CG414" s="11">
        <f t="shared" si="131"/>
        <v>5</v>
      </c>
      <c r="CH414" s="11">
        <f t="shared" si="132"/>
        <v>6</v>
      </c>
      <c r="CI414" s="11">
        <f t="shared" si="133"/>
        <v>6</v>
      </c>
      <c r="CJ414" s="11">
        <f t="shared" si="134"/>
        <v>7</v>
      </c>
      <c r="CK414" s="11">
        <f t="shared" si="135"/>
        <v>7</v>
      </c>
      <c r="CL414" s="11">
        <f t="shared" si="136"/>
        <v>6</v>
      </c>
      <c r="CM414" s="11">
        <f t="shared" si="137"/>
        <v>4</v>
      </c>
      <c r="CN414" s="11">
        <f t="shared" si="138"/>
        <v>2</v>
      </c>
      <c r="CO414" s="11">
        <f t="shared" si="139"/>
        <v>1</v>
      </c>
      <c r="CP414" s="11">
        <f t="shared" si="140"/>
        <v>1</v>
      </c>
      <c r="CS414" s="6">
        <v>54</v>
      </c>
      <c r="CT414" s="6">
        <v>72</v>
      </c>
      <c r="CU414" s="6">
        <v>88</v>
      </c>
      <c r="CV414" s="6">
        <v>98</v>
      </c>
      <c r="CW414" s="6">
        <v>105</v>
      </c>
      <c r="CX414" s="6">
        <v>112</v>
      </c>
      <c r="CY414" s="6">
        <v>118</v>
      </c>
      <c r="CZ414" s="6">
        <v>124</v>
      </c>
      <c r="DA414" s="6">
        <v>130</v>
      </c>
      <c r="DB414" s="6">
        <v>136</v>
      </c>
      <c r="DC414" s="6">
        <v>142</v>
      </c>
      <c r="DD414" s="6">
        <v>149</v>
      </c>
      <c r="DE414" s="6">
        <v>155</v>
      </c>
      <c r="DF414" s="6">
        <v>161</v>
      </c>
      <c r="DG414" s="6">
        <v>164</v>
      </c>
      <c r="DH414" s="6">
        <v>166</v>
      </c>
      <c r="DI414" s="6">
        <v>167</v>
      </c>
      <c r="DJ414" s="6">
        <v>168</v>
      </c>
      <c r="DK414" s="6">
        <v>168</v>
      </c>
      <c r="DL414" s="6">
        <v>168</v>
      </c>
      <c r="DM414" s="6">
        <v>114</v>
      </c>
      <c r="DN414" s="6">
        <f>Tabela2[[#This Row],[1rok]]-Tabela2[[#This Row],[dlugosc_ur]]</f>
        <v>18</v>
      </c>
      <c r="DO414" s="14">
        <f>Tabela2[[#This Row],[2lata]]-Tabela2[[#This Row],[1rok]]</f>
        <v>16</v>
      </c>
      <c r="DP414" s="14">
        <f>Tabela2[[#This Row],[3lata]]-Tabela2[[#This Row],[2lata]]</f>
        <v>10</v>
      </c>
      <c r="DQ414" s="14">
        <f>Tabela2[[#This Row],[4lata]]-Tabela2[[#This Row],[3lata]]</f>
        <v>7</v>
      </c>
      <c r="DR414" s="14">
        <f>Tabela2[[#This Row],[5lat]]-Tabela2[[#This Row],[4lata]]</f>
        <v>7</v>
      </c>
      <c r="DS414" s="14">
        <f>Tabela2[[#This Row],[6lat]]-Tabela2[[#This Row],[5lat]]</f>
        <v>6</v>
      </c>
      <c r="DT414" s="14">
        <f>Tabela2[[#This Row],[7lat]]-Tabela2[[#This Row],[6lat]]</f>
        <v>6</v>
      </c>
      <c r="DU414" s="14">
        <f>Tabela2[[#This Row],[8lat]]-Tabela2[[#This Row],[7lat]]</f>
        <v>6</v>
      </c>
      <c r="DV414" s="14">
        <f>Tabela2[[#This Row],[9lat]]-Tabela2[[#This Row],[8lat]]</f>
        <v>6</v>
      </c>
      <c r="DW414" s="14">
        <f>Tabela2[[#This Row],[10lat]]-Tabela2[[#This Row],[9lat]]</f>
        <v>6</v>
      </c>
      <c r="DX414" s="14">
        <f>Tabela2[[#This Row],[11lat]]-Tabela2[[#This Row],[10lat]]</f>
        <v>7</v>
      </c>
      <c r="DY414" s="14">
        <f>Tabela2[[#This Row],[12lat]]-Tabela2[[#This Row],[11lat]]</f>
        <v>6</v>
      </c>
      <c r="DZ414" s="14">
        <f>Tabela2[[#This Row],[13lat]]-Tabela2[[#This Row],[12lat]]</f>
        <v>6</v>
      </c>
      <c r="EA414" s="14">
        <f>Tabela2[[#This Row],[14lat]]-Tabela2[[#This Row],[13lat]]</f>
        <v>3</v>
      </c>
      <c r="EB414" s="14">
        <f>Tabela2[[#This Row],[15lat]]-Tabela2[[#This Row],[14lat]]</f>
        <v>2</v>
      </c>
      <c r="EC414" s="14">
        <f>Tabela2[[#This Row],[16lat]]-Tabela2[[#This Row],[15lat]]</f>
        <v>1</v>
      </c>
      <c r="ED414" s="14">
        <f>Tabela2[[#This Row],[17 lat]]-Tabela2[[#This Row],[16lat]]</f>
        <v>1</v>
      </c>
      <c r="EE414" s="14">
        <f>Tabela2[[#This Row],[18lat]]-Tabela2[[#This Row],[17 lat]]</f>
        <v>0</v>
      </c>
      <c r="EF414" s="14">
        <f>Tabela2[[#This Row],[19lat]]-Tabela2[[#This Row],[18lat]]</f>
        <v>0</v>
      </c>
    </row>
    <row r="415" spans="1:136" x14ac:dyDescent="0.25">
      <c r="A415">
        <v>41</v>
      </c>
      <c r="B415" s="1" t="s">
        <v>22</v>
      </c>
      <c r="C415">
        <v>57</v>
      </c>
      <c r="D415">
        <v>74</v>
      </c>
      <c r="E415">
        <v>89</v>
      </c>
      <c r="F415">
        <v>99</v>
      </c>
      <c r="G415">
        <v>107</v>
      </c>
      <c r="H415">
        <v>114</v>
      </c>
      <c r="I415">
        <v>120</v>
      </c>
      <c r="J415">
        <v>126</v>
      </c>
      <c r="K415">
        <v>132</v>
      </c>
      <c r="L415">
        <v>138</v>
      </c>
      <c r="M415">
        <v>144</v>
      </c>
      <c r="N415">
        <v>151</v>
      </c>
      <c r="O415">
        <v>158</v>
      </c>
      <c r="P415">
        <v>163</v>
      </c>
      <c r="Q415">
        <v>167</v>
      </c>
      <c r="R415">
        <v>169</v>
      </c>
      <c r="S415">
        <v>169</v>
      </c>
      <c r="T415">
        <v>170</v>
      </c>
      <c r="U415">
        <v>170</v>
      </c>
      <c r="V415">
        <v>170</v>
      </c>
      <c r="W415">
        <f>wzrost[[#This Row],[19lat]]-wzrost[[#This Row],[dlugosc_ur]]</f>
        <v>113</v>
      </c>
      <c r="X415">
        <f>wzrost[[#This Row],[19lat]]-wzrost[[#This Row],[15lat]]</f>
        <v>1</v>
      </c>
      <c r="Y415">
        <f>IF(wzrost[[#This Row],[1rok]]&lt;=5,IF(wzrost[[#This Row],[plec]]="ch",1,0),0)</f>
        <v>0</v>
      </c>
      <c r="Z415" s="1"/>
      <c r="AA415" s="1"/>
      <c r="AB415" s="1" t="e">
        <f>_xlfn.PERCENTILE.INC(wzrost[1rok],5)</f>
        <v>#NUM!</v>
      </c>
      <c r="BC415" s="8">
        <v>57</v>
      </c>
      <c r="BD415" s="8">
        <v>78</v>
      </c>
      <c r="BE415" s="8">
        <v>89</v>
      </c>
      <c r="BF415" s="8">
        <v>99</v>
      </c>
      <c r="BG415" s="8">
        <v>106</v>
      </c>
      <c r="BH415" s="8">
        <v>113</v>
      </c>
      <c r="BI415" s="8">
        <v>119</v>
      </c>
      <c r="BJ415" s="8">
        <v>125</v>
      </c>
      <c r="BK415" s="8">
        <v>131</v>
      </c>
      <c r="BL415" s="8">
        <v>136</v>
      </c>
      <c r="BM415" s="8">
        <v>142</v>
      </c>
      <c r="BN415" s="8">
        <v>147</v>
      </c>
      <c r="BO415" s="8">
        <v>153</v>
      </c>
      <c r="BP415" s="8">
        <v>160</v>
      </c>
      <c r="BQ415" s="8">
        <v>168</v>
      </c>
      <c r="BR415" s="8">
        <v>174</v>
      </c>
      <c r="BS415" s="8">
        <v>178</v>
      </c>
      <c r="BT415" s="8">
        <v>180</v>
      </c>
      <c r="BU415" s="8">
        <v>181</v>
      </c>
      <c r="BV415" s="8">
        <v>182</v>
      </c>
      <c r="BW415" s="9">
        <v>125</v>
      </c>
      <c r="BX415" s="11">
        <f t="shared" si="122"/>
        <v>21</v>
      </c>
      <c r="BY415" s="11">
        <f t="shared" si="123"/>
        <v>11</v>
      </c>
      <c r="BZ415" s="11">
        <f t="shared" si="124"/>
        <v>10</v>
      </c>
      <c r="CA415" s="11">
        <f t="shared" si="125"/>
        <v>7</v>
      </c>
      <c r="CB415" s="11">
        <f t="shared" si="126"/>
        <v>7</v>
      </c>
      <c r="CC415" s="11">
        <f t="shared" si="127"/>
        <v>6</v>
      </c>
      <c r="CD415" s="11">
        <f t="shared" si="128"/>
        <v>6</v>
      </c>
      <c r="CE415" s="11">
        <f t="shared" si="129"/>
        <v>6</v>
      </c>
      <c r="CF415" s="11">
        <f t="shared" si="130"/>
        <v>5</v>
      </c>
      <c r="CG415" s="11">
        <f t="shared" si="131"/>
        <v>6</v>
      </c>
      <c r="CH415" s="11">
        <f t="shared" si="132"/>
        <v>5</v>
      </c>
      <c r="CI415" s="11">
        <f t="shared" si="133"/>
        <v>6</v>
      </c>
      <c r="CJ415" s="11">
        <f t="shared" si="134"/>
        <v>7</v>
      </c>
      <c r="CK415" s="11">
        <f t="shared" si="135"/>
        <v>8</v>
      </c>
      <c r="CL415" s="11">
        <f t="shared" si="136"/>
        <v>6</v>
      </c>
      <c r="CM415" s="11">
        <f t="shared" si="137"/>
        <v>4</v>
      </c>
      <c r="CN415" s="11">
        <f t="shared" si="138"/>
        <v>2</v>
      </c>
      <c r="CO415" s="11">
        <f t="shared" si="139"/>
        <v>1</v>
      </c>
      <c r="CP415" s="11">
        <f t="shared" si="140"/>
        <v>1</v>
      </c>
      <c r="CS415" s="8">
        <v>52</v>
      </c>
      <c r="CT415" s="8">
        <v>70</v>
      </c>
      <c r="CU415" s="8">
        <v>87</v>
      </c>
      <c r="CV415" s="8">
        <v>97</v>
      </c>
      <c r="CW415" s="8">
        <v>105</v>
      </c>
      <c r="CX415" s="8">
        <v>111</v>
      </c>
      <c r="CY415" s="8">
        <v>117</v>
      </c>
      <c r="CZ415" s="8">
        <v>123</v>
      </c>
      <c r="DA415" s="8">
        <v>129</v>
      </c>
      <c r="DB415" s="8">
        <v>135</v>
      </c>
      <c r="DC415" s="8">
        <v>141</v>
      </c>
      <c r="DD415" s="8">
        <v>148</v>
      </c>
      <c r="DE415" s="8">
        <v>154</v>
      </c>
      <c r="DF415" s="8">
        <v>159</v>
      </c>
      <c r="DG415" s="8">
        <v>163</v>
      </c>
      <c r="DH415" s="8">
        <v>165</v>
      </c>
      <c r="DI415" s="8">
        <v>165</v>
      </c>
      <c r="DJ415" s="8">
        <v>166</v>
      </c>
      <c r="DK415" s="8">
        <v>166</v>
      </c>
      <c r="DL415" s="8">
        <v>166</v>
      </c>
      <c r="DM415" s="8">
        <v>114</v>
      </c>
      <c r="DN415" s="6">
        <f>Tabela2[[#This Row],[1rok]]-Tabela2[[#This Row],[dlugosc_ur]]</f>
        <v>18</v>
      </c>
      <c r="DO415" s="14">
        <f>Tabela2[[#This Row],[2lata]]-Tabela2[[#This Row],[1rok]]</f>
        <v>17</v>
      </c>
      <c r="DP415" s="14">
        <f>Tabela2[[#This Row],[3lata]]-Tabela2[[#This Row],[2lata]]</f>
        <v>10</v>
      </c>
      <c r="DQ415" s="14">
        <f>Tabela2[[#This Row],[4lata]]-Tabela2[[#This Row],[3lata]]</f>
        <v>8</v>
      </c>
      <c r="DR415" s="14">
        <f>Tabela2[[#This Row],[5lat]]-Tabela2[[#This Row],[4lata]]</f>
        <v>6</v>
      </c>
      <c r="DS415" s="14">
        <f>Tabela2[[#This Row],[6lat]]-Tabela2[[#This Row],[5lat]]</f>
        <v>6</v>
      </c>
      <c r="DT415" s="14">
        <f>Tabela2[[#This Row],[7lat]]-Tabela2[[#This Row],[6lat]]</f>
        <v>6</v>
      </c>
      <c r="DU415" s="14">
        <f>Tabela2[[#This Row],[8lat]]-Tabela2[[#This Row],[7lat]]</f>
        <v>6</v>
      </c>
      <c r="DV415" s="14">
        <f>Tabela2[[#This Row],[9lat]]-Tabela2[[#This Row],[8lat]]</f>
        <v>6</v>
      </c>
      <c r="DW415" s="14">
        <f>Tabela2[[#This Row],[10lat]]-Tabela2[[#This Row],[9lat]]</f>
        <v>6</v>
      </c>
      <c r="DX415" s="14">
        <f>Tabela2[[#This Row],[11lat]]-Tabela2[[#This Row],[10lat]]</f>
        <v>7</v>
      </c>
      <c r="DY415" s="14">
        <f>Tabela2[[#This Row],[12lat]]-Tabela2[[#This Row],[11lat]]</f>
        <v>6</v>
      </c>
      <c r="DZ415" s="14">
        <f>Tabela2[[#This Row],[13lat]]-Tabela2[[#This Row],[12lat]]</f>
        <v>5</v>
      </c>
      <c r="EA415" s="14">
        <f>Tabela2[[#This Row],[14lat]]-Tabela2[[#This Row],[13lat]]</f>
        <v>4</v>
      </c>
      <c r="EB415" s="14">
        <f>Tabela2[[#This Row],[15lat]]-Tabela2[[#This Row],[14lat]]</f>
        <v>2</v>
      </c>
      <c r="EC415" s="14">
        <f>Tabela2[[#This Row],[16lat]]-Tabela2[[#This Row],[15lat]]</f>
        <v>0</v>
      </c>
      <c r="ED415" s="14">
        <f>Tabela2[[#This Row],[17 lat]]-Tabela2[[#This Row],[16lat]]</f>
        <v>1</v>
      </c>
      <c r="EE415" s="14">
        <f>Tabela2[[#This Row],[18lat]]-Tabela2[[#This Row],[17 lat]]</f>
        <v>0</v>
      </c>
      <c r="EF415" s="14">
        <f>Tabela2[[#This Row],[19lat]]-Tabela2[[#This Row],[18lat]]</f>
        <v>0</v>
      </c>
    </row>
    <row r="416" spans="1:136" x14ac:dyDescent="0.25">
      <c r="A416">
        <v>44</v>
      </c>
      <c r="B416" s="1" t="s">
        <v>22</v>
      </c>
      <c r="C416">
        <v>48</v>
      </c>
      <c r="D416">
        <v>67</v>
      </c>
      <c r="E416">
        <v>85</v>
      </c>
      <c r="F416">
        <v>94</v>
      </c>
      <c r="G416">
        <v>101</v>
      </c>
      <c r="H416">
        <v>107</v>
      </c>
      <c r="I416">
        <v>113</v>
      </c>
      <c r="J416">
        <v>118</v>
      </c>
      <c r="K416">
        <v>124</v>
      </c>
      <c r="L416">
        <v>130</v>
      </c>
      <c r="M416">
        <v>136</v>
      </c>
      <c r="N416">
        <v>142</v>
      </c>
      <c r="O416">
        <v>148</v>
      </c>
      <c r="P416">
        <v>154</v>
      </c>
      <c r="Q416">
        <v>157</v>
      </c>
      <c r="R416">
        <v>159</v>
      </c>
      <c r="S416">
        <v>160</v>
      </c>
      <c r="T416">
        <v>161</v>
      </c>
      <c r="U416">
        <v>161</v>
      </c>
      <c r="V416">
        <v>161</v>
      </c>
      <c r="W416">
        <f>wzrost[[#This Row],[19lat]]-wzrost[[#This Row],[dlugosc_ur]]</f>
        <v>113</v>
      </c>
      <c r="X416">
        <f>wzrost[[#This Row],[19lat]]-wzrost[[#This Row],[15lat]]</f>
        <v>2</v>
      </c>
      <c r="Y416">
        <f>IF(wzrost[[#This Row],[1rok]]&lt;=5,IF(wzrost[[#This Row],[plec]]="ch",1,0),0)</f>
        <v>0</v>
      </c>
      <c r="Z416" s="1"/>
      <c r="AA416" s="1"/>
      <c r="AB416" s="1" t="e">
        <f>_xlfn.PERCENTILE.INC(wzrost[1rok],5)</f>
        <v>#NUM!</v>
      </c>
      <c r="BC416" s="6">
        <v>54</v>
      </c>
      <c r="BD416" s="6">
        <v>75</v>
      </c>
      <c r="BE416" s="6">
        <v>88</v>
      </c>
      <c r="BF416" s="6">
        <v>97</v>
      </c>
      <c r="BG416" s="6">
        <v>104</v>
      </c>
      <c r="BH416" s="6">
        <v>111</v>
      </c>
      <c r="BI416" s="6">
        <v>117</v>
      </c>
      <c r="BJ416" s="6">
        <v>123</v>
      </c>
      <c r="BK416" s="6">
        <v>129</v>
      </c>
      <c r="BL416" s="6">
        <v>134</v>
      </c>
      <c r="BM416" s="6">
        <v>139</v>
      </c>
      <c r="BN416" s="6">
        <v>145</v>
      </c>
      <c r="BO416" s="6">
        <v>151</v>
      </c>
      <c r="BP416" s="6">
        <v>158</v>
      </c>
      <c r="BQ416" s="6">
        <v>165</v>
      </c>
      <c r="BR416" s="6">
        <v>171</v>
      </c>
      <c r="BS416" s="6">
        <v>175</v>
      </c>
      <c r="BT416" s="6">
        <v>177</v>
      </c>
      <c r="BU416" s="6">
        <v>178</v>
      </c>
      <c r="BV416" s="6">
        <v>179</v>
      </c>
      <c r="BW416" s="7">
        <v>125</v>
      </c>
      <c r="BX416" s="11">
        <f t="shared" si="122"/>
        <v>21</v>
      </c>
      <c r="BY416" s="11">
        <f t="shared" si="123"/>
        <v>13</v>
      </c>
      <c r="BZ416" s="11">
        <f t="shared" si="124"/>
        <v>9</v>
      </c>
      <c r="CA416" s="11">
        <f t="shared" si="125"/>
        <v>7</v>
      </c>
      <c r="CB416" s="11">
        <f t="shared" si="126"/>
        <v>7</v>
      </c>
      <c r="CC416" s="11">
        <f t="shared" si="127"/>
        <v>6</v>
      </c>
      <c r="CD416" s="11">
        <f t="shared" si="128"/>
        <v>6</v>
      </c>
      <c r="CE416" s="11">
        <f t="shared" si="129"/>
        <v>6</v>
      </c>
      <c r="CF416" s="11">
        <f t="shared" si="130"/>
        <v>5</v>
      </c>
      <c r="CG416" s="11">
        <f t="shared" si="131"/>
        <v>5</v>
      </c>
      <c r="CH416" s="11">
        <f t="shared" si="132"/>
        <v>6</v>
      </c>
      <c r="CI416" s="11">
        <f t="shared" si="133"/>
        <v>6</v>
      </c>
      <c r="CJ416" s="11">
        <f t="shared" si="134"/>
        <v>7</v>
      </c>
      <c r="CK416" s="11">
        <f t="shared" si="135"/>
        <v>7</v>
      </c>
      <c r="CL416" s="11">
        <f t="shared" si="136"/>
        <v>6</v>
      </c>
      <c r="CM416" s="11">
        <f t="shared" si="137"/>
        <v>4</v>
      </c>
      <c r="CN416" s="11">
        <f t="shared" si="138"/>
        <v>2</v>
      </c>
      <c r="CO416" s="11">
        <f t="shared" si="139"/>
        <v>1</v>
      </c>
      <c r="CP416" s="11">
        <f t="shared" si="140"/>
        <v>1</v>
      </c>
      <c r="CS416" s="6">
        <v>58</v>
      </c>
      <c r="CT416" s="6">
        <v>78</v>
      </c>
      <c r="CU416" s="6">
        <v>90</v>
      </c>
      <c r="CV416" s="6">
        <v>100</v>
      </c>
      <c r="CW416" s="6">
        <v>108</v>
      </c>
      <c r="CX416" s="6">
        <v>115</v>
      </c>
      <c r="CY416" s="6">
        <v>122</v>
      </c>
      <c r="CZ416" s="6">
        <v>128</v>
      </c>
      <c r="DA416" s="6">
        <v>134</v>
      </c>
      <c r="DB416" s="6">
        <v>140</v>
      </c>
      <c r="DC416" s="6">
        <v>147</v>
      </c>
      <c r="DD416" s="6">
        <v>154</v>
      </c>
      <c r="DE416" s="6">
        <v>160</v>
      </c>
      <c r="DF416" s="6">
        <v>165</v>
      </c>
      <c r="DG416" s="6">
        <v>169</v>
      </c>
      <c r="DH416" s="6">
        <v>171</v>
      </c>
      <c r="DI416" s="6">
        <v>171</v>
      </c>
      <c r="DJ416" s="6">
        <v>172</v>
      </c>
      <c r="DK416" s="6">
        <v>172</v>
      </c>
      <c r="DL416" s="6">
        <v>172</v>
      </c>
      <c r="DM416" s="6">
        <v>114</v>
      </c>
      <c r="DN416" s="6">
        <f>Tabela2[[#This Row],[1rok]]-Tabela2[[#This Row],[dlugosc_ur]]</f>
        <v>20</v>
      </c>
      <c r="DO416" s="14">
        <f>Tabela2[[#This Row],[2lata]]-Tabela2[[#This Row],[1rok]]</f>
        <v>12</v>
      </c>
      <c r="DP416" s="14">
        <f>Tabela2[[#This Row],[3lata]]-Tabela2[[#This Row],[2lata]]</f>
        <v>10</v>
      </c>
      <c r="DQ416" s="14">
        <f>Tabela2[[#This Row],[4lata]]-Tabela2[[#This Row],[3lata]]</f>
        <v>8</v>
      </c>
      <c r="DR416" s="14">
        <f>Tabela2[[#This Row],[5lat]]-Tabela2[[#This Row],[4lata]]</f>
        <v>7</v>
      </c>
      <c r="DS416" s="14">
        <f>Tabela2[[#This Row],[6lat]]-Tabela2[[#This Row],[5lat]]</f>
        <v>7</v>
      </c>
      <c r="DT416" s="14">
        <f>Tabela2[[#This Row],[7lat]]-Tabela2[[#This Row],[6lat]]</f>
        <v>6</v>
      </c>
      <c r="DU416" s="14">
        <f>Tabela2[[#This Row],[8lat]]-Tabela2[[#This Row],[7lat]]</f>
        <v>6</v>
      </c>
      <c r="DV416" s="14">
        <f>Tabela2[[#This Row],[9lat]]-Tabela2[[#This Row],[8lat]]</f>
        <v>6</v>
      </c>
      <c r="DW416" s="14">
        <f>Tabela2[[#This Row],[10lat]]-Tabela2[[#This Row],[9lat]]</f>
        <v>7</v>
      </c>
      <c r="DX416" s="14">
        <f>Tabela2[[#This Row],[11lat]]-Tabela2[[#This Row],[10lat]]</f>
        <v>7</v>
      </c>
      <c r="DY416" s="14">
        <f>Tabela2[[#This Row],[12lat]]-Tabela2[[#This Row],[11lat]]</f>
        <v>6</v>
      </c>
      <c r="DZ416" s="14">
        <f>Tabela2[[#This Row],[13lat]]-Tabela2[[#This Row],[12lat]]</f>
        <v>5</v>
      </c>
      <c r="EA416" s="14">
        <f>Tabela2[[#This Row],[14lat]]-Tabela2[[#This Row],[13lat]]</f>
        <v>4</v>
      </c>
      <c r="EB416" s="14">
        <f>Tabela2[[#This Row],[15lat]]-Tabela2[[#This Row],[14lat]]</f>
        <v>2</v>
      </c>
      <c r="EC416" s="14">
        <f>Tabela2[[#This Row],[16lat]]-Tabela2[[#This Row],[15lat]]</f>
        <v>0</v>
      </c>
      <c r="ED416" s="14">
        <f>Tabela2[[#This Row],[17 lat]]-Tabela2[[#This Row],[16lat]]</f>
        <v>1</v>
      </c>
      <c r="EE416" s="14">
        <f>Tabela2[[#This Row],[18lat]]-Tabela2[[#This Row],[17 lat]]</f>
        <v>0</v>
      </c>
      <c r="EF416" s="14">
        <f>Tabela2[[#This Row],[19lat]]-Tabela2[[#This Row],[18lat]]</f>
        <v>0</v>
      </c>
    </row>
    <row r="417" spans="1:136" x14ac:dyDescent="0.25">
      <c r="A417">
        <v>52</v>
      </c>
      <c r="B417" s="1" t="s">
        <v>22</v>
      </c>
      <c r="C417">
        <v>53</v>
      </c>
      <c r="D417">
        <v>71</v>
      </c>
      <c r="E417">
        <v>87</v>
      </c>
      <c r="F417">
        <v>97</v>
      </c>
      <c r="G417">
        <v>104</v>
      </c>
      <c r="H417">
        <v>111</v>
      </c>
      <c r="I417">
        <v>117</v>
      </c>
      <c r="J417">
        <v>123</v>
      </c>
      <c r="K417">
        <v>129</v>
      </c>
      <c r="L417">
        <v>135</v>
      </c>
      <c r="M417">
        <v>141</v>
      </c>
      <c r="N417">
        <v>147</v>
      </c>
      <c r="O417">
        <v>154</v>
      </c>
      <c r="P417">
        <v>159</v>
      </c>
      <c r="Q417">
        <v>162</v>
      </c>
      <c r="R417">
        <v>164</v>
      </c>
      <c r="S417">
        <v>165</v>
      </c>
      <c r="T417">
        <v>166</v>
      </c>
      <c r="U417">
        <v>166</v>
      </c>
      <c r="V417">
        <v>166</v>
      </c>
      <c r="W417">
        <f>wzrost[[#This Row],[19lat]]-wzrost[[#This Row],[dlugosc_ur]]</f>
        <v>113</v>
      </c>
      <c r="X417">
        <f>wzrost[[#This Row],[19lat]]-wzrost[[#This Row],[15lat]]</f>
        <v>2</v>
      </c>
      <c r="Y417">
        <f>IF(wzrost[[#This Row],[1rok]]&lt;=5,IF(wzrost[[#This Row],[plec]]="ch",1,0),0)</f>
        <v>0</v>
      </c>
      <c r="Z417" s="1"/>
      <c r="AA417" s="1"/>
      <c r="AB417" s="1" t="e">
        <f>_xlfn.PERCENTILE.INC(wzrost[1rok],5)</f>
        <v>#NUM!</v>
      </c>
      <c r="BC417" s="8">
        <v>52</v>
      </c>
      <c r="BD417" s="8">
        <v>74</v>
      </c>
      <c r="BE417" s="8">
        <v>87</v>
      </c>
      <c r="BF417" s="8">
        <v>96</v>
      </c>
      <c r="BG417" s="8">
        <v>103</v>
      </c>
      <c r="BH417" s="8">
        <v>109</v>
      </c>
      <c r="BI417" s="8">
        <v>115</v>
      </c>
      <c r="BJ417" s="8">
        <v>121</v>
      </c>
      <c r="BK417" s="8">
        <v>127</v>
      </c>
      <c r="BL417" s="8">
        <v>132</v>
      </c>
      <c r="BM417" s="8">
        <v>137</v>
      </c>
      <c r="BN417" s="8">
        <v>143</v>
      </c>
      <c r="BO417" s="8">
        <v>149</v>
      </c>
      <c r="BP417" s="8">
        <v>155</v>
      </c>
      <c r="BQ417" s="8">
        <v>163</v>
      </c>
      <c r="BR417" s="8">
        <v>168</v>
      </c>
      <c r="BS417" s="8">
        <v>172</v>
      </c>
      <c r="BT417" s="8">
        <v>175</v>
      </c>
      <c r="BU417" s="8">
        <v>177</v>
      </c>
      <c r="BV417" s="8">
        <v>177</v>
      </c>
      <c r="BW417" s="9">
        <v>125</v>
      </c>
      <c r="BX417" s="11">
        <f t="shared" si="122"/>
        <v>22</v>
      </c>
      <c r="BY417" s="11">
        <f t="shared" si="123"/>
        <v>13</v>
      </c>
      <c r="BZ417" s="11">
        <f t="shared" si="124"/>
        <v>9</v>
      </c>
      <c r="CA417" s="11">
        <f t="shared" si="125"/>
        <v>7</v>
      </c>
      <c r="CB417" s="11">
        <f t="shared" si="126"/>
        <v>6</v>
      </c>
      <c r="CC417" s="11">
        <f t="shared" si="127"/>
        <v>6</v>
      </c>
      <c r="CD417" s="11">
        <f t="shared" si="128"/>
        <v>6</v>
      </c>
      <c r="CE417" s="11">
        <f t="shared" si="129"/>
        <v>6</v>
      </c>
      <c r="CF417" s="11">
        <f t="shared" si="130"/>
        <v>5</v>
      </c>
      <c r="CG417" s="11">
        <f t="shared" si="131"/>
        <v>5</v>
      </c>
      <c r="CH417" s="11">
        <f t="shared" si="132"/>
        <v>6</v>
      </c>
      <c r="CI417" s="11">
        <f t="shared" si="133"/>
        <v>6</v>
      </c>
      <c r="CJ417" s="11">
        <f t="shared" si="134"/>
        <v>6</v>
      </c>
      <c r="CK417" s="11">
        <f t="shared" si="135"/>
        <v>8</v>
      </c>
      <c r="CL417" s="11">
        <f t="shared" si="136"/>
        <v>5</v>
      </c>
      <c r="CM417" s="11">
        <f t="shared" si="137"/>
        <v>4</v>
      </c>
      <c r="CN417" s="11">
        <f t="shared" si="138"/>
        <v>3</v>
      </c>
      <c r="CO417" s="11">
        <f t="shared" si="139"/>
        <v>2</v>
      </c>
      <c r="CP417" s="11">
        <f t="shared" si="140"/>
        <v>0</v>
      </c>
      <c r="CS417" s="8">
        <v>52</v>
      </c>
      <c r="CT417" s="8">
        <v>73</v>
      </c>
      <c r="CU417" s="8">
        <v>87</v>
      </c>
      <c r="CV417" s="8">
        <v>97</v>
      </c>
      <c r="CW417" s="8">
        <v>105</v>
      </c>
      <c r="CX417" s="8">
        <v>111</v>
      </c>
      <c r="CY417" s="8">
        <v>117</v>
      </c>
      <c r="CZ417" s="8">
        <v>123</v>
      </c>
      <c r="DA417" s="8">
        <v>129</v>
      </c>
      <c r="DB417" s="8">
        <v>135</v>
      </c>
      <c r="DC417" s="8">
        <v>141</v>
      </c>
      <c r="DD417" s="8">
        <v>148</v>
      </c>
      <c r="DE417" s="8">
        <v>154</v>
      </c>
      <c r="DF417" s="8">
        <v>159</v>
      </c>
      <c r="DG417" s="8">
        <v>163</v>
      </c>
      <c r="DH417" s="8">
        <v>165</v>
      </c>
      <c r="DI417" s="8">
        <v>165</v>
      </c>
      <c r="DJ417" s="8">
        <v>166</v>
      </c>
      <c r="DK417" s="8">
        <v>166</v>
      </c>
      <c r="DL417" s="8">
        <v>166</v>
      </c>
      <c r="DM417" s="8">
        <v>114</v>
      </c>
      <c r="DN417" s="6">
        <f>Tabela2[[#This Row],[1rok]]-Tabela2[[#This Row],[dlugosc_ur]]</f>
        <v>21</v>
      </c>
      <c r="DO417" s="14">
        <f>Tabela2[[#This Row],[2lata]]-Tabela2[[#This Row],[1rok]]</f>
        <v>14</v>
      </c>
      <c r="DP417" s="14">
        <f>Tabela2[[#This Row],[3lata]]-Tabela2[[#This Row],[2lata]]</f>
        <v>10</v>
      </c>
      <c r="DQ417" s="14">
        <f>Tabela2[[#This Row],[4lata]]-Tabela2[[#This Row],[3lata]]</f>
        <v>8</v>
      </c>
      <c r="DR417" s="14">
        <f>Tabela2[[#This Row],[5lat]]-Tabela2[[#This Row],[4lata]]</f>
        <v>6</v>
      </c>
      <c r="DS417" s="14">
        <f>Tabela2[[#This Row],[6lat]]-Tabela2[[#This Row],[5lat]]</f>
        <v>6</v>
      </c>
      <c r="DT417" s="14">
        <f>Tabela2[[#This Row],[7lat]]-Tabela2[[#This Row],[6lat]]</f>
        <v>6</v>
      </c>
      <c r="DU417" s="14">
        <f>Tabela2[[#This Row],[8lat]]-Tabela2[[#This Row],[7lat]]</f>
        <v>6</v>
      </c>
      <c r="DV417" s="14">
        <f>Tabela2[[#This Row],[9lat]]-Tabela2[[#This Row],[8lat]]</f>
        <v>6</v>
      </c>
      <c r="DW417" s="14">
        <f>Tabela2[[#This Row],[10lat]]-Tabela2[[#This Row],[9lat]]</f>
        <v>6</v>
      </c>
      <c r="DX417" s="14">
        <f>Tabela2[[#This Row],[11lat]]-Tabela2[[#This Row],[10lat]]</f>
        <v>7</v>
      </c>
      <c r="DY417" s="14">
        <f>Tabela2[[#This Row],[12lat]]-Tabela2[[#This Row],[11lat]]</f>
        <v>6</v>
      </c>
      <c r="DZ417" s="14">
        <f>Tabela2[[#This Row],[13lat]]-Tabela2[[#This Row],[12lat]]</f>
        <v>5</v>
      </c>
      <c r="EA417" s="14">
        <f>Tabela2[[#This Row],[14lat]]-Tabela2[[#This Row],[13lat]]</f>
        <v>4</v>
      </c>
      <c r="EB417" s="14">
        <f>Tabela2[[#This Row],[15lat]]-Tabela2[[#This Row],[14lat]]</f>
        <v>2</v>
      </c>
      <c r="EC417" s="14">
        <f>Tabela2[[#This Row],[16lat]]-Tabela2[[#This Row],[15lat]]</f>
        <v>0</v>
      </c>
      <c r="ED417" s="14">
        <f>Tabela2[[#This Row],[17 lat]]-Tabela2[[#This Row],[16lat]]</f>
        <v>1</v>
      </c>
      <c r="EE417" s="14">
        <f>Tabela2[[#This Row],[18lat]]-Tabela2[[#This Row],[17 lat]]</f>
        <v>0</v>
      </c>
      <c r="EF417" s="14">
        <f>Tabela2[[#This Row],[19lat]]-Tabela2[[#This Row],[18lat]]</f>
        <v>0</v>
      </c>
    </row>
    <row r="418" spans="1:136" x14ac:dyDescent="0.25">
      <c r="A418">
        <v>54</v>
      </c>
      <c r="B418" s="1" t="s">
        <v>22</v>
      </c>
      <c r="C418">
        <v>54</v>
      </c>
      <c r="D418">
        <v>72</v>
      </c>
      <c r="E418">
        <v>87</v>
      </c>
      <c r="F418">
        <v>97</v>
      </c>
      <c r="G418">
        <v>105</v>
      </c>
      <c r="H418">
        <v>112</v>
      </c>
      <c r="I418">
        <v>118</v>
      </c>
      <c r="J418">
        <v>123</v>
      </c>
      <c r="K418">
        <v>129</v>
      </c>
      <c r="L418">
        <v>135</v>
      </c>
      <c r="M418">
        <v>141</v>
      </c>
      <c r="N418">
        <v>148</v>
      </c>
      <c r="O418">
        <v>154</v>
      </c>
      <c r="P418">
        <v>160</v>
      </c>
      <c r="Q418">
        <v>163</v>
      </c>
      <c r="R418">
        <v>165</v>
      </c>
      <c r="S418">
        <v>166</v>
      </c>
      <c r="T418">
        <v>166</v>
      </c>
      <c r="U418">
        <v>166</v>
      </c>
      <c r="V418">
        <v>167</v>
      </c>
      <c r="W418">
        <f>wzrost[[#This Row],[19lat]]-wzrost[[#This Row],[dlugosc_ur]]</f>
        <v>113</v>
      </c>
      <c r="X418">
        <f>wzrost[[#This Row],[19lat]]-wzrost[[#This Row],[15lat]]</f>
        <v>2</v>
      </c>
      <c r="Y418">
        <f>IF(wzrost[[#This Row],[1rok]]&lt;=5,IF(wzrost[[#This Row],[plec]]="ch",1,0),0)</f>
        <v>0</v>
      </c>
      <c r="Z418" s="1"/>
      <c r="AA418" s="1"/>
      <c r="AB418" s="1" t="e">
        <f>_xlfn.PERCENTILE.INC(wzrost[1rok],5)</f>
        <v>#NUM!</v>
      </c>
      <c r="BC418" s="6">
        <v>59</v>
      </c>
      <c r="BD418" s="6">
        <v>79</v>
      </c>
      <c r="BE418" s="6">
        <v>90</v>
      </c>
      <c r="BF418" s="6">
        <v>100</v>
      </c>
      <c r="BG418" s="6">
        <v>108</v>
      </c>
      <c r="BH418" s="6">
        <v>115</v>
      </c>
      <c r="BI418" s="6">
        <v>121</v>
      </c>
      <c r="BJ418" s="6">
        <v>127</v>
      </c>
      <c r="BK418" s="6">
        <v>133</v>
      </c>
      <c r="BL418" s="6">
        <v>139</v>
      </c>
      <c r="BM418" s="6">
        <v>145</v>
      </c>
      <c r="BN418" s="6">
        <v>150</v>
      </c>
      <c r="BO418" s="6">
        <v>157</v>
      </c>
      <c r="BP418" s="6">
        <v>164</v>
      </c>
      <c r="BQ418" s="6">
        <v>171</v>
      </c>
      <c r="BR418" s="6">
        <v>177</v>
      </c>
      <c r="BS418" s="6">
        <v>181</v>
      </c>
      <c r="BT418" s="6">
        <v>183</v>
      </c>
      <c r="BU418" s="6">
        <v>184</v>
      </c>
      <c r="BV418" s="6">
        <v>184</v>
      </c>
      <c r="BW418" s="7">
        <v>125</v>
      </c>
      <c r="BX418" s="11">
        <f t="shared" si="122"/>
        <v>20</v>
      </c>
      <c r="BY418" s="11">
        <f t="shared" si="123"/>
        <v>11</v>
      </c>
      <c r="BZ418" s="11">
        <f t="shared" si="124"/>
        <v>10</v>
      </c>
      <c r="CA418" s="11">
        <f t="shared" si="125"/>
        <v>8</v>
      </c>
      <c r="CB418" s="11">
        <f t="shared" si="126"/>
        <v>7</v>
      </c>
      <c r="CC418" s="11">
        <f t="shared" si="127"/>
        <v>6</v>
      </c>
      <c r="CD418" s="11">
        <f t="shared" si="128"/>
        <v>6</v>
      </c>
      <c r="CE418" s="11">
        <f t="shared" si="129"/>
        <v>6</v>
      </c>
      <c r="CF418" s="11">
        <f t="shared" si="130"/>
        <v>6</v>
      </c>
      <c r="CG418" s="11">
        <f t="shared" si="131"/>
        <v>6</v>
      </c>
      <c r="CH418" s="11">
        <f t="shared" si="132"/>
        <v>5</v>
      </c>
      <c r="CI418" s="11">
        <f t="shared" si="133"/>
        <v>7</v>
      </c>
      <c r="CJ418" s="11">
        <f t="shared" si="134"/>
        <v>7</v>
      </c>
      <c r="CK418" s="11">
        <f t="shared" si="135"/>
        <v>7</v>
      </c>
      <c r="CL418" s="11">
        <f t="shared" si="136"/>
        <v>6</v>
      </c>
      <c r="CM418" s="11">
        <f t="shared" si="137"/>
        <v>4</v>
      </c>
      <c r="CN418" s="11">
        <f t="shared" si="138"/>
        <v>2</v>
      </c>
      <c r="CO418" s="11">
        <f t="shared" si="139"/>
        <v>1</v>
      </c>
      <c r="CP418" s="11">
        <f t="shared" si="140"/>
        <v>0</v>
      </c>
      <c r="CS418" s="6">
        <v>54</v>
      </c>
      <c r="CT418" s="6">
        <v>72</v>
      </c>
      <c r="CU418" s="6">
        <v>88</v>
      </c>
      <c r="CV418" s="6">
        <v>97</v>
      </c>
      <c r="CW418" s="6">
        <v>105</v>
      </c>
      <c r="CX418" s="6">
        <v>112</v>
      </c>
      <c r="CY418" s="6">
        <v>118</v>
      </c>
      <c r="CZ418" s="6">
        <v>124</v>
      </c>
      <c r="DA418" s="6">
        <v>130</v>
      </c>
      <c r="DB418" s="6">
        <v>136</v>
      </c>
      <c r="DC418" s="6">
        <v>142</v>
      </c>
      <c r="DD418" s="6">
        <v>149</v>
      </c>
      <c r="DE418" s="6">
        <v>155</v>
      </c>
      <c r="DF418" s="6">
        <v>161</v>
      </c>
      <c r="DG418" s="6">
        <v>164</v>
      </c>
      <c r="DH418" s="6">
        <v>166</v>
      </c>
      <c r="DI418" s="6">
        <v>167</v>
      </c>
      <c r="DJ418" s="6">
        <v>167</v>
      </c>
      <c r="DK418" s="6">
        <v>167</v>
      </c>
      <c r="DL418" s="6">
        <v>168</v>
      </c>
      <c r="DM418" s="6">
        <v>114</v>
      </c>
      <c r="DN418" s="6">
        <f>Tabela2[[#This Row],[1rok]]-Tabela2[[#This Row],[dlugosc_ur]]</f>
        <v>18</v>
      </c>
      <c r="DO418" s="14">
        <f>Tabela2[[#This Row],[2lata]]-Tabela2[[#This Row],[1rok]]</f>
        <v>16</v>
      </c>
      <c r="DP418" s="14">
        <f>Tabela2[[#This Row],[3lata]]-Tabela2[[#This Row],[2lata]]</f>
        <v>9</v>
      </c>
      <c r="DQ418" s="14">
        <f>Tabela2[[#This Row],[4lata]]-Tabela2[[#This Row],[3lata]]</f>
        <v>8</v>
      </c>
      <c r="DR418" s="14">
        <f>Tabela2[[#This Row],[5lat]]-Tabela2[[#This Row],[4lata]]</f>
        <v>7</v>
      </c>
      <c r="DS418" s="14">
        <f>Tabela2[[#This Row],[6lat]]-Tabela2[[#This Row],[5lat]]</f>
        <v>6</v>
      </c>
      <c r="DT418" s="14">
        <f>Tabela2[[#This Row],[7lat]]-Tabela2[[#This Row],[6lat]]</f>
        <v>6</v>
      </c>
      <c r="DU418" s="14">
        <f>Tabela2[[#This Row],[8lat]]-Tabela2[[#This Row],[7lat]]</f>
        <v>6</v>
      </c>
      <c r="DV418" s="14">
        <f>Tabela2[[#This Row],[9lat]]-Tabela2[[#This Row],[8lat]]</f>
        <v>6</v>
      </c>
      <c r="DW418" s="14">
        <f>Tabela2[[#This Row],[10lat]]-Tabela2[[#This Row],[9lat]]</f>
        <v>6</v>
      </c>
      <c r="DX418" s="14">
        <f>Tabela2[[#This Row],[11lat]]-Tabela2[[#This Row],[10lat]]</f>
        <v>7</v>
      </c>
      <c r="DY418" s="14">
        <f>Tabela2[[#This Row],[12lat]]-Tabela2[[#This Row],[11lat]]</f>
        <v>6</v>
      </c>
      <c r="DZ418" s="14">
        <f>Tabela2[[#This Row],[13lat]]-Tabela2[[#This Row],[12lat]]</f>
        <v>6</v>
      </c>
      <c r="EA418" s="14">
        <f>Tabela2[[#This Row],[14lat]]-Tabela2[[#This Row],[13lat]]</f>
        <v>3</v>
      </c>
      <c r="EB418" s="14">
        <f>Tabela2[[#This Row],[15lat]]-Tabela2[[#This Row],[14lat]]</f>
        <v>2</v>
      </c>
      <c r="EC418" s="14">
        <f>Tabela2[[#This Row],[16lat]]-Tabela2[[#This Row],[15lat]]</f>
        <v>1</v>
      </c>
      <c r="ED418" s="14">
        <f>Tabela2[[#This Row],[17 lat]]-Tabela2[[#This Row],[16lat]]</f>
        <v>0</v>
      </c>
      <c r="EE418" s="14">
        <f>Tabela2[[#This Row],[18lat]]-Tabela2[[#This Row],[17 lat]]</f>
        <v>0</v>
      </c>
      <c r="EF418" s="14">
        <f>Tabela2[[#This Row],[19lat]]-Tabela2[[#This Row],[18lat]]</f>
        <v>1</v>
      </c>
    </row>
    <row r="419" spans="1:136" x14ac:dyDescent="0.25">
      <c r="A419">
        <v>66</v>
      </c>
      <c r="B419" s="1" t="s">
        <v>22</v>
      </c>
      <c r="C419">
        <v>52</v>
      </c>
      <c r="D419">
        <v>70</v>
      </c>
      <c r="E419">
        <v>87</v>
      </c>
      <c r="F419">
        <v>96</v>
      </c>
      <c r="G419">
        <v>104</v>
      </c>
      <c r="H419">
        <v>111</v>
      </c>
      <c r="I419">
        <v>117</v>
      </c>
      <c r="J419">
        <v>122</v>
      </c>
      <c r="K419">
        <v>128</v>
      </c>
      <c r="L419">
        <v>134</v>
      </c>
      <c r="M419">
        <v>140</v>
      </c>
      <c r="N419">
        <v>147</v>
      </c>
      <c r="O419">
        <v>153</v>
      </c>
      <c r="P419">
        <v>159</v>
      </c>
      <c r="Q419">
        <v>162</v>
      </c>
      <c r="R419">
        <v>164</v>
      </c>
      <c r="S419">
        <v>165</v>
      </c>
      <c r="T419">
        <v>165</v>
      </c>
      <c r="U419">
        <v>165</v>
      </c>
      <c r="V419">
        <v>165</v>
      </c>
      <c r="W419">
        <f>wzrost[[#This Row],[19lat]]-wzrost[[#This Row],[dlugosc_ur]]</f>
        <v>113</v>
      </c>
      <c r="X419">
        <f>wzrost[[#This Row],[19lat]]-wzrost[[#This Row],[15lat]]</f>
        <v>1</v>
      </c>
      <c r="Y419">
        <f>IF(wzrost[[#This Row],[1rok]]&lt;=5,IF(wzrost[[#This Row],[plec]]="ch",1,0),0)</f>
        <v>0</v>
      </c>
      <c r="Z419" s="1"/>
      <c r="AA419" s="1"/>
      <c r="AB419" s="1" t="e">
        <f>_xlfn.PERCENTILE.INC(wzrost[1rok],5)</f>
        <v>#NUM!</v>
      </c>
      <c r="BC419" s="8">
        <v>54</v>
      </c>
      <c r="BD419" s="8">
        <v>75</v>
      </c>
      <c r="BE419" s="8">
        <v>88</v>
      </c>
      <c r="BF419" s="8">
        <v>97</v>
      </c>
      <c r="BG419" s="8">
        <v>104</v>
      </c>
      <c r="BH419" s="8">
        <v>111</v>
      </c>
      <c r="BI419" s="8">
        <v>117</v>
      </c>
      <c r="BJ419" s="8">
        <v>123</v>
      </c>
      <c r="BK419" s="8">
        <v>129</v>
      </c>
      <c r="BL419" s="8">
        <v>134</v>
      </c>
      <c r="BM419" s="8">
        <v>140</v>
      </c>
      <c r="BN419" s="8">
        <v>145</v>
      </c>
      <c r="BO419" s="8">
        <v>151</v>
      </c>
      <c r="BP419" s="8">
        <v>158</v>
      </c>
      <c r="BQ419" s="8">
        <v>165</v>
      </c>
      <c r="BR419" s="8">
        <v>171</v>
      </c>
      <c r="BS419" s="8">
        <v>175</v>
      </c>
      <c r="BT419" s="8">
        <v>178</v>
      </c>
      <c r="BU419" s="8">
        <v>178</v>
      </c>
      <c r="BV419" s="8">
        <v>179</v>
      </c>
      <c r="BW419" s="9">
        <v>125</v>
      </c>
      <c r="BX419" s="11">
        <f t="shared" si="122"/>
        <v>21</v>
      </c>
      <c r="BY419" s="11">
        <f t="shared" si="123"/>
        <v>13</v>
      </c>
      <c r="BZ419" s="11">
        <f t="shared" si="124"/>
        <v>9</v>
      </c>
      <c r="CA419" s="11">
        <f t="shared" si="125"/>
        <v>7</v>
      </c>
      <c r="CB419" s="11">
        <f t="shared" si="126"/>
        <v>7</v>
      </c>
      <c r="CC419" s="11">
        <f t="shared" si="127"/>
        <v>6</v>
      </c>
      <c r="CD419" s="11">
        <f t="shared" si="128"/>
        <v>6</v>
      </c>
      <c r="CE419" s="11">
        <f t="shared" si="129"/>
        <v>6</v>
      </c>
      <c r="CF419" s="11">
        <f t="shared" si="130"/>
        <v>5</v>
      </c>
      <c r="CG419" s="11">
        <f t="shared" si="131"/>
        <v>6</v>
      </c>
      <c r="CH419" s="11">
        <f t="shared" si="132"/>
        <v>5</v>
      </c>
      <c r="CI419" s="11">
        <f t="shared" si="133"/>
        <v>6</v>
      </c>
      <c r="CJ419" s="11">
        <f t="shared" si="134"/>
        <v>7</v>
      </c>
      <c r="CK419" s="11">
        <f t="shared" si="135"/>
        <v>7</v>
      </c>
      <c r="CL419" s="11">
        <f t="shared" si="136"/>
        <v>6</v>
      </c>
      <c r="CM419" s="11">
        <f t="shared" si="137"/>
        <v>4</v>
      </c>
      <c r="CN419" s="11">
        <f t="shared" si="138"/>
        <v>3</v>
      </c>
      <c r="CO419" s="11">
        <f t="shared" si="139"/>
        <v>0</v>
      </c>
      <c r="CP419" s="11">
        <f t="shared" si="140"/>
        <v>1</v>
      </c>
      <c r="CS419" s="8">
        <v>54</v>
      </c>
      <c r="CT419" s="8">
        <v>72</v>
      </c>
      <c r="CU419" s="8">
        <v>88</v>
      </c>
      <c r="CV419" s="8">
        <v>98</v>
      </c>
      <c r="CW419" s="8">
        <v>106</v>
      </c>
      <c r="CX419" s="8">
        <v>113</v>
      </c>
      <c r="CY419" s="8">
        <v>119</v>
      </c>
      <c r="CZ419" s="8">
        <v>125</v>
      </c>
      <c r="DA419" s="8">
        <v>131</v>
      </c>
      <c r="DB419" s="8">
        <v>137</v>
      </c>
      <c r="DC419" s="8">
        <v>143</v>
      </c>
      <c r="DD419" s="8">
        <v>150</v>
      </c>
      <c r="DE419" s="8">
        <v>156</v>
      </c>
      <c r="DF419" s="8">
        <v>161</v>
      </c>
      <c r="DG419" s="8">
        <v>165</v>
      </c>
      <c r="DH419" s="8">
        <v>167</v>
      </c>
      <c r="DI419" s="8">
        <v>168</v>
      </c>
      <c r="DJ419" s="8">
        <v>168</v>
      </c>
      <c r="DK419" s="8">
        <v>168</v>
      </c>
      <c r="DL419" s="8">
        <v>168</v>
      </c>
      <c r="DM419" s="8">
        <v>114</v>
      </c>
      <c r="DN419" s="6">
        <f>Tabela2[[#This Row],[1rok]]-Tabela2[[#This Row],[dlugosc_ur]]</f>
        <v>18</v>
      </c>
      <c r="DO419" s="14">
        <f>Tabela2[[#This Row],[2lata]]-Tabela2[[#This Row],[1rok]]</f>
        <v>16</v>
      </c>
      <c r="DP419" s="14">
        <f>Tabela2[[#This Row],[3lata]]-Tabela2[[#This Row],[2lata]]</f>
        <v>10</v>
      </c>
      <c r="DQ419" s="14">
        <f>Tabela2[[#This Row],[4lata]]-Tabela2[[#This Row],[3lata]]</f>
        <v>8</v>
      </c>
      <c r="DR419" s="14">
        <f>Tabela2[[#This Row],[5lat]]-Tabela2[[#This Row],[4lata]]</f>
        <v>7</v>
      </c>
      <c r="DS419" s="14">
        <f>Tabela2[[#This Row],[6lat]]-Tabela2[[#This Row],[5lat]]</f>
        <v>6</v>
      </c>
      <c r="DT419" s="14">
        <f>Tabela2[[#This Row],[7lat]]-Tabela2[[#This Row],[6lat]]</f>
        <v>6</v>
      </c>
      <c r="DU419" s="14">
        <f>Tabela2[[#This Row],[8lat]]-Tabela2[[#This Row],[7lat]]</f>
        <v>6</v>
      </c>
      <c r="DV419" s="14">
        <f>Tabela2[[#This Row],[9lat]]-Tabela2[[#This Row],[8lat]]</f>
        <v>6</v>
      </c>
      <c r="DW419" s="14">
        <f>Tabela2[[#This Row],[10lat]]-Tabela2[[#This Row],[9lat]]</f>
        <v>6</v>
      </c>
      <c r="DX419" s="14">
        <f>Tabela2[[#This Row],[11lat]]-Tabela2[[#This Row],[10lat]]</f>
        <v>7</v>
      </c>
      <c r="DY419" s="14">
        <f>Tabela2[[#This Row],[12lat]]-Tabela2[[#This Row],[11lat]]</f>
        <v>6</v>
      </c>
      <c r="DZ419" s="14">
        <f>Tabela2[[#This Row],[13lat]]-Tabela2[[#This Row],[12lat]]</f>
        <v>5</v>
      </c>
      <c r="EA419" s="14">
        <f>Tabela2[[#This Row],[14lat]]-Tabela2[[#This Row],[13lat]]</f>
        <v>4</v>
      </c>
      <c r="EB419" s="14">
        <f>Tabela2[[#This Row],[15lat]]-Tabela2[[#This Row],[14lat]]</f>
        <v>2</v>
      </c>
      <c r="EC419" s="14">
        <f>Tabela2[[#This Row],[16lat]]-Tabela2[[#This Row],[15lat]]</f>
        <v>1</v>
      </c>
      <c r="ED419" s="14">
        <f>Tabela2[[#This Row],[17 lat]]-Tabela2[[#This Row],[16lat]]</f>
        <v>0</v>
      </c>
      <c r="EE419" s="14">
        <f>Tabela2[[#This Row],[18lat]]-Tabela2[[#This Row],[17 lat]]</f>
        <v>0</v>
      </c>
      <c r="EF419" s="14">
        <f>Tabela2[[#This Row],[19lat]]-Tabela2[[#This Row],[18lat]]</f>
        <v>0</v>
      </c>
    </row>
    <row r="420" spans="1:136" x14ac:dyDescent="0.25">
      <c r="A420">
        <v>84</v>
      </c>
      <c r="B420" s="1" t="s">
        <v>22</v>
      </c>
      <c r="C420">
        <v>57</v>
      </c>
      <c r="D420">
        <v>74</v>
      </c>
      <c r="E420">
        <v>89</v>
      </c>
      <c r="F420">
        <v>99</v>
      </c>
      <c r="G420">
        <v>107</v>
      </c>
      <c r="H420">
        <v>114</v>
      </c>
      <c r="I420">
        <v>120</v>
      </c>
      <c r="J420">
        <v>126</v>
      </c>
      <c r="K420">
        <v>132</v>
      </c>
      <c r="L420">
        <v>138</v>
      </c>
      <c r="M420">
        <v>144</v>
      </c>
      <c r="N420">
        <v>151</v>
      </c>
      <c r="O420">
        <v>158</v>
      </c>
      <c r="P420">
        <v>163</v>
      </c>
      <c r="Q420">
        <v>167</v>
      </c>
      <c r="R420">
        <v>169</v>
      </c>
      <c r="S420">
        <v>169</v>
      </c>
      <c r="T420">
        <v>170</v>
      </c>
      <c r="U420">
        <v>170</v>
      </c>
      <c r="V420">
        <v>170</v>
      </c>
      <c r="W420">
        <f>wzrost[[#This Row],[19lat]]-wzrost[[#This Row],[dlugosc_ur]]</f>
        <v>113</v>
      </c>
      <c r="X420">
        <f>wzrost[[#This Row],[19lat]]-wzrost[[#This Row],[15lat]]</f>
        <v>1</v>
      </c>
      <c r="Y420">
        <f>IF(wzrost[[#This Row],[1rok]]&lt;=5,IF(wzrost[[#This Row],[plec]]="ch",1,0),0)</f>
        <v>0</v>
      </c>
      <c r="Z420" s="1"/>
      <c r="AA420" s="1"/>
      <c r="AB420" s="1" t="e">
        <f>_xlfn.PERCENTILE.INC(wzrost[1rok],5)</f>
        <v>#NUM!</v>
      </c>
      <c r="BC420" s="6">
        <v>53</v>
      </c>
      <c r="BD420" s="6">
        <v>75</v>
      </c>
      <c r="BE420" s="6">
        <v>87</v>
      </c>
      <c r="BF420" s="6">
        <v>97</v>
      </c>
      <c r="BG420" s="6">
        <v>104</v>
      </c>
      <c r="BH420" s="6">
        <v>111</v>
      </c>
      <c r="BI420" s="6">
        <v>117</v>
      </c>
      <c r="BJ420" s="6">
        <v>123</v>
      </c>
      <c r="BK420" s="6">
        <v>128</v>
      </c>
      <c r="BL420" s="6">
        <v>134</v>
      </c>
      <c r="BM420" s="6">
        <v>139</v>
      </c>
      <c r="BN420" s="6">
        <v>144</v>
      </c>
      <c r="BO420" s="6">
        <v>150</v>
      </c>
      <c r="BP420" s="6">
        <v>157</v>
      </c>
      <c r="BQ420" s="6">
        <v>165</v>
      </c>
      <c r="BR420" s="6">
        <v>171</v>
      </c>
      <c r="BS420" s="6">
        <v>175</v>
      </c>
      <c r="BT420" s="6">
        <v>177</v>
      </c>
      <c r="BU420" s="6">
        <v>178</v>
      </c>
      <c r="BV420" s="6">
        <v>178</v>
      </c>
      <c r="BW420" s="7">
        <v>125</v>
      </c>
      <c r="BX420" s="11">
        <f t="shared" si="122"/>
        <v>22</v>
      </c>
      <c r="BY420" s="11">
        <f t="shared" si="123"/>
        <v>12</v>
      </c>
      <c r="BZ420" s="11">
        <f t="shared" si="124"/>
        <v>10</v>
      </c>
      <c r="CA420" s="11">
        <f t="shared" si="125"/>
        <v>7</v>
      </c>
      <c r="CB420" s="11">
        <f t="shared" si="126"/>
        <v>7</v>
      </c>
      <c r="CC420" s="11">
        <f t="shared" si="127"/>
        <v>6</v>
      </c>
      <c r="CD420" s="11">
        <f t="shared" si="128"/>
        <v>6</v>
      </c>
      <c r="CE420" s="11">
        <f t="shared" si="129"/>
        <v>5</v>
      </c>
      <c r="CF420" s="11">
        <f t="shared" si="130"/>
        <v>6</v>
      </c>
      <c r="CG420" s="11">
        <f t="shared" si="131"/>
        <v>5</v>
      </c>
      <c r="CH420" s="11">
        <f t="shared" si="132"/>
        <v>5</v>
      </c>
      <c r="CI420" s="11">
        <f t="shared" si="133"/>
        <v>6</v>
      </c>
      <c r="CJ420" s="11">
        <f t="shared" si="134"/>
        <v>7</v>
      </c>
      <c r="CK420" s="11">
        <f t="shared" si="135"/>
        <v>8</v>
      </c>
      <c r="CL420" s="11">
        <f t="shared" si="136"/>
        <v>6</v>
      </c>
      <c r="CM420" s="11">
        <f t="shared" si="137"/>
        <v>4</v>
      </c>
      <c r="CN420" s="11">
        <f t="shared" si="138"/>
        <v>2</v>
      </c>
      <c r="CO420" s="11">
        <f t="shared" si="139"/>
        <v>1</v>
      </c>
      <c r="CP420" s="11">
        <f t="shared" si="140"/>
        <v>0</v>
      </c>
      <c r="CS420" s="6">
        <v>54</v>
      </c>
      <c r="CT420" s="6">
        <v>74</v>
      </c>
      <c r="CU420" s="6">
        <v>88</v>
      </c>
      <c r="CV420" s="6">
        <v>98</v>
      </c>
      <c r="CW420" s="6">
        <v>106</v>
      </c>
      <c r="CX420" s="6">
        <v>113</v>
      </c>
      <c r="CY420" s="6">
        <v>119</v>
      </c>
      <c r="CZ420" s="6">
        <v>125</v>
      </c>
      <c r="DA420" s="6">
        <v>131</v>
      </c>
      <c r="DB420" s="6">
        <v>137</v>
      </c>
      <c r="DC420" s="6">
        <v>143</v>
      </c>
      <c r="DD420" s="6">
        <v>150</v>
      </c>
      <c r="DE420" s="6">
        <v>156</v>
      </c>
      <c r="DF420" s="6">
        <v>161</v>
      </c>
      <c r="DG420" s="6">
        <v>165</v>
      </c>
      <c r="DH420" s="6">
        <v>167</v>
      </c>
      <c r="DI420" s="6">
        <v>168</v>
      </c>
      <c r="DJ420" s="6">
        <v>168</v>
      </c>
      <c r="DK420" s="6">
        <v>168</v>
      </c>
      <c r="DL420" s="6">
        <v>168</v>
      </c>
      <c r="DM420" s="6">
        <v>114</v>
      </c>
      <c r="DN420" s="6">
        <f>Tabela2[[#This Row],[1rok]]-Tabela2[[#This Row],[dlugosc_ur]]</f>
        <v>20</v>
      </c>
      <c r="DO420" s="14">
        <f>Tabela2[[#This Row],[2lata]]-Tabela2[[#This Row],[1rok]]</f>
        <v>14</v>
      </c>
      <c r="DP420" s="14">
        <f>Tabela2[[#This Row],[3lata]]-Tabela2[[#This Row],[2lata]]</f>
        <v>10</v>
      </c>
      <c r="DQ420" s="14">
        <f>Tabela2[[#This Row],[4lata]]-Tabela2[[#This Row],[3lata]]</f>
        <v>8</v>
      </c>
      <c r="DR420" s="14">
        <f>Tabela2[[#This Row],[5lat]]-Tabela2[[#This Row],[4lata]]</f>
        <v>7</v>
      </c>
      <c r="DS420" s="14">
        <f>Tabela2[[#This Row],[6lat]]-Tabela2[[#This Row],[5lat]]</f>
        <v>6</v>
      </c>
      <c r="DT420" s="14">
        <f>Tabela2[[#This Row],[7lat]]-Tabela2[[#This Row],[6lat]]</f>
        <v>6</v>
      </c>
      <c r="DU420" s="14">
        <f>Tabela2[[#This Row],[8lat]]-Tabela2[[#This Row],[7lat]]</f>
        <v>6</v>
      </c>
      <c r="DV420" s="14">
        <f>Tabela2[[#This Row],[9lat]]-Tabela2[[#This Row],[8lat]]</f>
        <v>6</v>
      </c>
      <c r="DW420" s="14">
        <f>Tabela2[[#This Row],[10lat]]-Tabela2[[#This Row],[9lat]]</f>
        <v>6</v>
      </c>
      <c r="DX420" s="14">
        <f>Tabela2[[#This Row],[11lat]]-Tabela2[[#This Row],[10lat]]</f>
        <v>7</v>
      </c>
      <c r="DY420" s="14">
        <f>Tabela2[[#This Row],[12lat]]-Tabela2[[#This Row],[11lat]]</f>
        <v>6</v>
      </c>
      <c r="DZ420" s="14">
        <f>Tabela2[[#This Row],[13lat]]-Tabela2[[#This Row],[12lat]]</f>
        <v>5</v>
      </c>
      <c r="EA420" s="14">
        <f>Tabela2[[#This Row],[14lat]]-Tabela2[[#This Row],[13lat]]</f>
        <v>4</v>
      </c>
      <c r="EB420" s="14">
        <f>Tabela2[[#This Row],[15lat]]-Tabela2[[#This Row],[14lat]]</f>
        <v>2</v>
      </c>
      <c r="EC420" s="14">
        <f>Tabela2[[#This Row],[16lat]]-Tabela2[[#This Row],[15lat]]</f>
        <v>1</v>
      </c>
      <c r="ED420" s="14">
        <f>Tabela2[[#This Row],[17 lat]]-Tabela2[[#This Row],[16lat]]</f>
        <v>0</v>
      </c>
      <c r="EE420" s="14">
        <f>Tabela2[[#This Row],[18lat]]-Tabela2[[#This Row],[17 lat]]</f>
        <v>0</v>
      </c>
      <c r="EF420" s="14">
        <f>Tabela2[[#This Row],[19lat]]-Tabela2[[#This Row],[18lat]]</f>
        <v>0</v>
      </c>
    </row>
    <row r="421" spans="1:136" x14ac:dyDescent="0.25">
      <c r="A421">
        <v>93</v>
      </c>
      <c r="B421" s="1" t="s">
        <v>22</v>
      </c>
      <c r="C421">
        <v>53</v>
      </c>
      <c r="D421">
        <v>71</v>
      </c>
      <c r="E421">
        <v>87</v>
      </c>
      <c r="F421">
        <v>96</v>
      </c>
      <c r="G421">
        <v>104</v>
      </c>
      <c r="H421">
        <v>111</v>
      </c>
      <c r="I421">
        <v>117</v>
      </c>
      <c r="J421">
        <v>122</v>
      </c>
      <c r="K421">
        <v>128</v>
      </c>
      <c r="L421">
        <v>134</v>
      </c>
      <c r="M421">
        <v>141</v>
      </c>
      <c r="N421">
        <v>147</v>
      </c>
      <c r="O421">
        <v>153</v>
      </c>
      <c r="P421">
        <v>159</v>
      </c>
      <c r="Q421">
        <v>162</v>
      </c>
      <c r="R421">
        <v>164</v>
      </c>
      <c r="S421">
        <v>165</v>
      </c>
      <c r="T421">
        <v>165</v>
      </c>
      <c r="U421">
        <v>165</v>
      </c>
      <c r="V421">
        <v>166</v>
      </c>
      <c r="W421">
        <f>wzrost[[#This Row],[19lat]]-wzrost[[#This Row],[dlugosc_ur]]</f>
        <v>113</v>
      </c>
      <c r="X421">
        <f>wzrost[[#This Row],[19lat]]-wzrost[[#This Row],[15lat]]</f>
        <v>2</v>
      </c>
      <c r="Y421">
        <f>IF(wzrost[[#This Row],[1rok]]&lt;=5,IF(wzrost[[#This Row],[plec]]="ch",1,0),0)</f>
        <v>0</v>
      </c>
      <c r="Z421" s="1"/>
      <c r="AA421" s="1"/>
      <c r="AB421" s="1" t="e">
        <f>_xlfn.PERCENTILE.INC(wzrost[1rok],5)</f>
        <v>#NUM!</v>
      </c>
      <c r="BC421" s="8">
        <v>54</v>
      </c>
      <c r="BD421" s="8">
        <v>75</v>
      </c>
      <c r="BE421" s="8">
        <v>88</v>
      </c>
      <c r="BF421" s="8">
        <v>97</v>
      </c>
      <c r="BG421" s="8">
        <v>104</v>
      </c>
      <c r="BH421" s="8">
        <v>111</v>
      </c>
      <c r="BI421" s="8">
        <v>117</v>
      </c>
      <c r="BJ421" s="8">
        <v>123</v>
      </c>
      <c r="BK421" s="8">
        <v>129</v>
      </c>
      <c r="BL421" s="8">
        <v>134</v>
      </c>
      <c r="BM421" s="8">
        <v>139</v>
      </c>
      <c r="BN421" s="8">
        <v>145</v>
      </c>
      <c r="BO421" s="8">
        <v>151</v>
      </c>
      <c r="BP421" s="8">
        <v>158</v>
      </c>
      <c r="BQ421" s="8">
        <v>165</v>
      </c>
      <c r="BR421" s="8">
        <v>171</v>
      </c>
      <c r="BS421" s="8">
        <v>175</v>
      </c>
      <c r="BT421" s="8">
        <v>177</v>
      </c>
      <c r="BU421" s="8">
        <v>178</v>
      </c>
      <c r="BV421" s="8">
        <v>179</v>
      </c>
      <c r="BW421" s="9">
        <v>125</v>
      </c>
      <c r="BX421" s="11">
        <f t="shared" si="122"/>
        <v>21</v>
      </c>
      <c r="BY421" s="11">
        <f t="shared" si="123"/>
        <v>13</v>
      </c>
      <c r="BZ421" s="11">
        <f t="shared" si="124"/>
        <v>9</v>
      </c>
      <c r="CA421" s="11">
        <f t="shared" si="125"/>
        <v>7</v>
      </c>
      <c r="CB421" s="11">
        <f t="shared" si="126"/>
        <v>7</v>
      </c>
      <c r="CC421" s="11">
        <f t="shared" si="127"/>
        <v>6</v>
      </c>
      <c r="CD421" s="11">
        <f t="shared" si="128"/>
        <v>6</v>
      </c>
      <c r="CE421" s="11">
        <f t="shared" si="129"/>
        <v>6</v>
      </c>
      <c r="CF421" s="11">
        <f t="shared" si="130"/>
        <v>5</v>
      </c>
      <c r="CG421" s="11">
        <f t="shared" si="131"/>
        <v>5</v>
      </c>
      <c r="CH421" s="11">
        <f t="shared" si="132"/>
        <v>6</v>
      </c>
      <c r="CI421" s="11">
        <f t="shared" si="133"/>
        <v>6</v>
      </c>
      <c r="CJ421" s="11">
        <f t="shared" si="134"/>
        <v>7</v>
      </c>
      <c r="CK421" s="11">
        <f t="shared" si="135"/>
        <v>7</v>
      </c>
      <c r="CL421" s="11">
        <f t="shared" si="136"/>
        <v>6</v>
      </c>
      <c r="CM421" s="11">
        <f t="shared" si="137"/>
        <v>4</v>
      </c>
      <c r="CN421" s="11">
        <f t="shared" si="138"/>
        <v>2</v>
      </c>
      <c r="CO421" s="11">
        <f t="shared" si="139"/>
        <v>1</v>
      </c>
      <c r="CP421" s="11">
        <f t="shared" si="140"/>
        <v>1</v>
      </c>
      <c r="CS421" s="8">
        <v>54</v>
      </c>
      <c r="CT421" s="8">
        <v>72</v>
      </c>
      <c r="CU421" s="8">
        <v>88</v>
      </c>
      <c r="CV421" s="8">
        <v>98</v>
      </c>
      <c r="CW421" s="8">
        <v>106</v>
      </c>
      <c r="CX421" s="8">
        <v>113</v>
      </c>
      <c r="CY421" s="8">
        <v>119</v>
      </c>
      <c r="CZ421" s="8">
        <v>124</v>
      </c>
      <c r="DA421" s="8">
        <v>130</v>
      </c>
      <c r="DB421" s="8">
        <v>137</v>
      </c>
      <c r="DC421" s="8">
        <v>143</v>
      </c>
      <c r="DD421" s="8">
        <v>149</v>
      </c>
      <c r="DE421" s="8">
        <v>156</v>
      </c>
      <c r="DF421" s="8">
        <v>161</v>
      </c>
      <c r="DG421" s="8">
        <v>165</v>
      </c>
      <c r="DH421" s="8">
        <v>167</v>
      </c>
      <c r="DI421" s="8">
        <v>168</v>
      </c>
      <c r="DJ421" s="8">
        <v>168</v>
      </c>
      <c r="DK421" s="8">
        <v>168</v>
      </c>
      <c r="DL421" s="8">
        <v>168</v>
      </c>
      <c r="DM421" s="8">
        <v>114</v>
      </c>
      <c r="DN421" s="6">
        <f>Tabela2[[#This Row],[1rok]]-Tabela2[[#This Row],[dlugosc_ur]]</f>
        <v>18</v>
      </c>
      <c r="DO421" s="14">
        <f>Tabela2[[#This Row],[2lata]]-Tabela2[[#This Row],[1rok]]</f>
        <v>16</v>
      </c>
      <c r="DP421" s="14">
        <f>Tabela2[[#This Row],[3lata]]-Tabela2[[#This Row],[2lata]]</f>
        <v>10</v>
      </c>
      <c r="DQ421" s="14">
        <f>Tabela2[[#This Row],[4lata]]-Tabela2[[#This Row],[3lata]]</f>
        <v>8</v>
      </c>
      <c r="DR421" s="14">
        <f>Tabela2[[#This Row],[5lat]]-Tabela2[[#This Row],[4lata]]</f>
        <v>7</v>
      </c>
      <c r="DS421" s="14">
        <f>Tabela2[[#This Row],[6lat]]-Tabela2[[#This Row],[5lat]]</f>
        <v>6</v>
      </c>
      <c r="DT421" s="14">
        <f>Tabela2[[#This Row],[7lat]]-Tabela2[[#This Row],[6lat]]</f>
        <v>5</v>
      </c>
      <c r="DU421" s="14">
        <f>Tabela2[[#This Row],[8lat]]-Tabela2[[#This Row],[7lat]]</f>
        <v>6</v>
      </c>
      <c r="DV421" s="14">
        <f>Tabela2[[#This Row],[9lat]]-Tabela2[[#This Row],[8lat]]</f>
        <v>7</v>
      </c>
      <c r="DW421" s="14">
        <f>Tabela2[[#This Row],[10lat]]-Tabela2[[#This Row],[9lat]]</f>
        <v>6</v>
      </c>
      <c r="DX421" s="14">
        <f>Tabela2[[#This Row],[11lat]]-Tabela2[[#This Row],[10lat]]</f>
        <v>6</v>
      </c>
      <c r="DY421" s="14">
        <f>Tabela2[[#This Row],[12lat]]-Tabela2[[#This Row],[11lat]]</f>
        <v>7</v>
      </c>
      <c r="DZ421" s="14">
        <f>Tabela2[[#This Row],[13lat]]-Tabela2[[#This Row],[12lat]]</f>
        <v>5</v>
      </c>
      <c r="EA421" s="14">
        <f>Tabela2[[#This Row],[14lat]]-Tabela2[[#This Row],[13lat]]</f>
        <v>4</v>
      </c>
      <c r="EB421" s="14">
        <f>Tabela2[[#This Row],[15lat]]-Tabela2[[#This Row],[14lat]]</f>
        <v>2</v>
      </c>
      <c r="EC421" s="14">
        <f>Tabela2[[#This Row],[16lat]]-Tabela2[[#This Row],[15lat]]</f>
        <v>1</v>
      </c>
      <c r="ED421" s="14">
        <f>Tabela2[[#This Row],[17 lat]]-Tabela2[[#This Row],[16lat]]</f>
        <v>0</v>
      </c>
      <c r="EE421" s="14">
        <f>Tabela2[[#This Row],[18lat]]-Tabela2[[#This Row],[17 lat]]</f>
        <v>0</v>
      </c>
      <c r="EF421" s="14">
        <f>Tabela2[[#This Row],[19lat]]-Tabela2[[#This Row],[18lat]]</f>
        <v>0</v>
      </c>
    </row>
    <row r="422" spans="1:136" x14ac:dyDescent="0.25">
      <c r="A422">
        <v>99</v>
      </c>
      <c r="B422" s="1" t="s">
        <v>22</v>
      </c>
      <c r="C422">
        <v>50</v>
      </c>
      <c r="D422">
        <v>68</v>
      </c>
      <c r="E422">
        <v>85</v>
      </c>
      <c r="F422">
        <v>95</v>
      </c>
      <c r="G422">
        <v>102</v>
      </c>
      <c r="H422">
        <v>109</v>
      </c>
      <c r="I422">
        <v>115</v>
      </c>
      <c r="J422">
        <v>120</v>
      </c>
      <c r="K422">
        <v>126</v>
      </c>
      <c r="L422">
        <v>132</v>
      </c>
      <c r="M422">
        <v>138</v>
      </c>
      <c r="N422">
        <v>145</v>
      </c>
      <c r="O422">
        <v>151</v>
      </c>
      <c r="P422">
        <v>156</v>
      </c>
      <c r="Q422">
        <v>159</v>
      </c>
      <c r="R422">
        <v>161</v>
      </c>
      <c r="S422">
        <v>162</v>
      </c>
      <c r="T422">
        <v>162</v>
      </c>
      <c r="U422">
        <v>163</v>
      </c>
      <c r="V422">
        <v>163</v>
      </c>
      <c r="W422">
        <f>wzrost[[#This Row],[19lat]]-wzrost[[#This Row],[dlugosc_ur]]</f>
        <v>113</v>
      </c>
      <c r="X422">
        <f>wzrost[[#This Row],[19lat]]-wzrost[[#This Row],[15lat]]</f>
        <v>2</v>
      </c>
      <c r="Y422">
        <f>IF(wzrost[[#This Row],[1rok]]&lt;=5,IF(wzrost[[#This Row],[plec]]="ch",1,0),0)</f>
        <v>0</v>
      </c>
      <c r="Z422" s="1"/>
      <c r="AA422" s="1"/>
      <c r="AB422" s="1" t="e">
        <f>_xlfn.PERCENTILE.INC(wzrost[1rok],5)</f>
        <v>#NUM!</v>
      </c>
      <c r="BC422" s="6">
        <v>58</v>
      </c>
      <c r="BD422" s="6">
        <v>78</v>
      </c>
      <c r="BE422" s="6">
        <v>90</v>
      </c>
      <c r="BF422" s="6">
        <v>99</v>
      </c>
      <c r="BG422" s="6">
        <v>107</v>
      </c>
      <c r="BH422" s="6">
        <v>114</v>
      </c>
      <c r="BI422" s="6">
        <v>120</v>
      </c>
      <c r="BJ422" s="6">
        <v>127</v>
      </c>
      <c r="BK422" s="6">
        <v>132</v>
      </c>
      <c r="BL422" s="6">
        <v>138</v>
      </c>
      <c r="BM422" s="6">
        <v>144</v>
      </c>
      <c r="BN422" s="6">
        <v>149</v>
      </c>
      <c r="BO422" s="6">
        <v>156</v>
      </c>
      <c r="BP422" s="6">
        <v>163</v>
      </c>
      <c r="BQ422" s="6">
        <v>171</v>
      </c>
      <c r="BR422" s="6">
        <v>176</v>
      </c>
      <c r="BS422" s="6">
        <v>180</v>
      </c>
      <c r="BT422" s="6">
        <v>182</v>
      </c>
      <c r="BU422" s="6">
        <v>183</v>
      </c>
      <c r="BV422" s="6">
        <v>183</v>
      </c>
      <c r="BW422" s="7">
        <v>125</v>
      </c>
      <c r="BX422" s="11">
        <f t="shared" si="122"/>
        <v>20</v>
      </c>
      <c r="BY422" s="11">
        <f t="shared" si="123"/>
        <v>12</v>
      </c>
      <c r="BZ422" s="11">
        <f t="shared" si="124"/>
        <v>9</v>
      </c>
      <c r="CA422" s="11">
        <f t="shared" si="125"/>
        <v>8</v>
      </c>
      <c r="CB422" s="11">
        <f t="shared" si="126"/>
        <v>7</v>
      </c>
      <c r="CC422" s="11">
        <f t="shared" si="127"/>
        <v>6</v>
      </c>
      <c r="CD422" s="11">
        <f t="shared" si="128"/>
        <v>7</v>
      </c>
      <c r="CE422" s="11">
        <f t="shared" si="129"/>
        <v>5</v>
      </c>
      <c r="CF422" s="11">
        <f t="shared" si="130"/>
        <v>6</v>
      </c>
      <c r="CG422" s="11">
        <f t="shared" si="131"/>
        <v>6</v>
      </c>
      <c r="CH422" s="11">
        <f t="shared" si="132"/>
        <v>5</v>
      </c>
      <c r="CI422" s="11">
        <f t="shared" si="133"/>
        <v>7</v>
      </c>
      <c r="CJ422" s="11">
        <f t="shared" si="134"/>
        <v>7</v>
      </c>
      <c r="CK422" s="11">
        <f t="shared" si="135"/>
        <v>8</v>
      </c>
      <c r="CL422" s="11">
        <f t="shared" si="136"/>
        <v>5</v>
      </c>
      <c r="CM422" s="11">
        <f t="shared" si="137"/>
        <v>4</v>
      </c>
      <c r="CN422" s="11">
        <f t="shared" si="138"/>
        <v>2</v>
      </c>
      <c r="CO422" s="11">
        <f t="shared" si="139"/>
        <v>1</v>
      </c>
      <c r="CP422" s="11">
        <f t="shared" si="140"/>
        <v>0</v>
      </c>
      <c r="CS422" s="6">
        <v>58</v>
      </c>
      <c r="CT422" s="6">
        <v>78</v>
      </c>
      <c r="CU422" s="6">
        <v>90</v>
      </c>
      <c r="CV422" s="6">
        <v>100</v>
      </c>
      <c r="CW422" s="6">
        <v>109</v>
      </c>
      <c r="CX422" s="6">
        <v>116</v>
      </c>
      <c r="CY422" s="6">
        <v>122</v>
      </c>
      <c r="CZ422" s="6">
        <v>128</v>
      </c>
      <c r="DA422" s="6">
        <v>134</v>
      </c>
      <c r="DB422" s="6">
        <v>141</v>
      </c>
      <c r="DC422" s="6">
        <v>147</v>
      </c>
      <c r="DD422" s="6">
        <v>154</v>
      </c>
      <c r="DE422" s="6">
        <v>161</v>
      </c>
      <c r="DF422" s="6">
        <v>166</v>
      </c>
      <c r="DG422" s="6">
        <v>169</v>
      </c>
      <c r="DH422" s="6">
        <v>171</v>
      </c>
      <c r="DI422" s="6">
        <v>172</v>
      </c>
      <c r="DJ422" s="6">
        <v>172</v>
      </c>
      <c r="DK422" s="6">
        <v>172</v>
      </c>
      <c r="DL422" s="6">
        <v>172</v>
      </c>
      <c r="DM422" s="6">
        <v>114</v>
      </c>
      <c r="DN422" s="6">
        <f>Tabela2[[#This Row],[1rok]]-Tabela2[[#This Row],[dlugosc_ur]]</f>
        <v>20</v>
      </c>
      <c r="DO422" s="14">
        <f>Tabela2[[#This Row],[2lata]]-Tabela2[[#This Row],[1rok]]</f>
        <v>12</v>
      </c>
      <c r="DP422" s="14">
        <f>Tabela2[[#This Row],[3lata]]-Tabela2[[#This Row],[2lata]]</f>
        <v>10</v>
      </c>
      <c r="DQ422" s="14">
        <f>Tabela2[[#This Row],[4lata]]-Tabela2[[#This Row],[3lata]]</f>
        <v>9</v>
      </c>
      <c r="DR422" s="14">
        <f>Tabela2[[#This Row],[5lat]]-Tabela2[[#This Row],[4lata]]</f>
        <v>7</v>
      </c>
      <c r="DS422" s="14">
        <f>Tabela2[[#This Row],[6lat]]-Tabela2[[#This Row],[5lat]]</f>
        <v>6</v>
      </c>
      <c r="DT422" s="14">
        <f>Tabela2[[#This Row],[7lat]]-Tabela2[[#This Row],[6lat]]</f>
        <v>6</v>
      </c>
      <c r="DU422" s="14">
        <f>Tabela2[[#This Row],[8lat]]-Tabela2[[#This Row],[7lat]]</f>
        <v>6</v>
      </c>
      <c r="DV422" s="14">
        <f>Tabela2[[#This Row],[9lat]]-Tabela2[[#This Row],[8lat]]</f>
        <v>7</v>
      </c>
      <c r="DW422" s="14">
        <f>Tabela2[[#This Row],[10lat]]-Tabela2[[#This Row],[9lat]]</f>
        <v>6</v>
      </c>
      <c r="DX422" s="14">
        <f>Tabela2[[#This Row],[11lat]]-Tabela2[[#This Row],[10lat]]</f>
        <v>7</v>
      </c>
      <c r="DY422" s="14">
        <f>Tabela2[[#This Row],[12lat]]-Tabela2[[#This Row],[11lat]]</f>
        <v>7</v>
      </c>
      <c r="DZ422" s="14">
        <f>Tabela2[[#This Row],[13lat]]-Tabela2[[#This Row],[12lat]]</f>
        <v>5</v>
      </c>
      <c r="EA422" s="14">
        <f>Tabela2[[#This Row],[14lat]]-Tabela2[[#This Row],[13lat]]</f>
        <v>3</v>
      </c>
      <c r="EB422" s="14">
        <f>Tabela2[[#This Row],[15lat]]-Tabela2[[#This Row],[14lat]]</f>
        <v>2</v>
      </c>
      <c r="EC422" s="14">
        <f>Tabela2[[#This Row],[16lat]]-Tabela2[[#This Row],[15lat]]</f>
        <v>1</v>
      </c>
      <c r="ED422" s="14">
        <f>Tabela2[[#This Row],[17 lat]]-Tabela2[[#This Row],[16lat]]</f>
        <v>0</v>
      </c>
      <c r="EE422" s="14">
        <f>Tabela2[[#This Row],[18lat]]-Tabela2[[#This Row],[17 lat]]</f>
        <v>0</v>
      </c>
      <c r="EF422" s="14">
        <f>Tabela2[[#This Row],[19lat]]-Tabela2[[#This Row],[18lat]]</f>
        <v>0</v>
      </c>
    </row>
    <row r="423" spans="1:136" x14ac:dyDescent="0.25">
      <c r="A423">
        <v>130</v>
      </c>
      <c r="B423" s="1" t="s">
        <v>22</v>
      </c>
      <c r="C423">
        <v>53</v>
      </c>
      <c r="D423">
        <v>71</v>
      </c>
      <c r="E423">
        <v>87</v>
      </c>
      <c r="F423">
        <v>97</v>
      </c>
      <c r="G423">
        <v>105</v>
      </c>
      <c r="H423">
        <v>112</v>
      </c>
      <c r="I423">
        <v>117</v>
      </c>
      <c r="J423">
        <v>123</v>
      </c>
      <c r="K423">
        <v>129</v>
      </c>
      <c r="L423">
        <v>135</v>
      </c>
      <c r="M423">
        <v>141</v>
      </c>
      <c r="N423">
        <v>148</v>
      </c>
      <c r="O423">
        <v>154</v>
      </c>
      <c r="P423">
        <v>159</v>
      </c>
      <c r="Q423">
        <v>163</v>
      </c>
      <c r="R423">
        <v>165</v>
      </c>
      <c r="S423">
        <v>166</v>
      </c>
      <c r="T423">
        <v>166</v>
      </c>
      <c r="U423">
        <v>166</v>
      </c>
      <c r="V423">
        <v>166</v>
      </c>
      <c r="W423">
        <f>wzrost[[#This Row],[19lat]]-wzrost[[#This Row],[dlugosc_ur]]</f>
        <v>113</v>
      </c>
      <c r="X423">
        <f>wzrost[[#This Row],[19lat]]-wzrost[[#This Row],[15lat]]</f>
        <v>1</v>
      </c>
      <c r="Y423">
        <f>IF(wzrost[[#This Row],[1rok]]&lt;=5,IF(wzrost[[#This Row],[plec]]="ch",1,0),0)</f>
        <v>0</v>
      </c>
      <c r="Z423" s="1"/>
      <c r="AA423" s="1"/>
      <c r="AB423" s="1" t="e">
        <f>_xlfn.PERCENTILE.INC(wzrost[1rok],5)</f>
        <v>#NUM!</v>
      </c>
      <c r="BC423" s="8">
        <v>57</v>
      </c>
      <c r="BD423" s="8">
        <v>78</v>
      </c>
      <c r="BE423" s="8">
        <v>89</v>
      </c>
      <c r="BF423" s="8">
        <v>99</v>
      </c>
      <c r="BG423" s="8">
        <v>106</v>
      </c>
      <c r="BH423" s="8">
        <v>113</v>
      </c>
      <c r="BI423" s="8">
        <v>119</v>
      </c>
      <c r="BJ423" s="8">
        <v>125</v>
      </c>
      <c r="BK423" s="8">
        <v>131</v>
      </c>
      <c r="BL423" s="8">
        <v>136</v>
      </c>
      <c r="BM423" s="8">
        <v>142</v>
      </c>
      <c r="BN423" s="8">
        <v>147</v>
      </c>
      <c r="BO423" s="8">
        <v>154</v>
      </c>
      <c r="BP423" s="8">
        <v>161</v>
      </c>
      <c r="BQ423" s="8">
        <v>168</v>
      </c>
      <c r="BR423" s="8">
        <v>174</v>
      </c>
      <c r="BS423" s="8">
        <v>178</v>
      </c>
      <c r="BT423" s="8">
        <v>180</v>
      </c>
      <c r="BU423" s="8">
        <v>181</v>
      </c>
      <c r="BV423" s="8">
        <v>182</v>
      </c>
      <c r="BW423" s="9">
        <v>125</v>
      </c>
      <c r="BX423" s="11">
        <f t="shared" si="122"/>
        <v>21</v>
      </c>
      <c r="BY423" s="11">
        <f t="shared" si="123"/>
        <v>11</v>
      </c>
      <c r="BZ423" s="11">
        <f t="shared" si="124"/>
        <v>10</v>
      </c>
      <c r="CA423" s="11">
        <f t="shared" si="125"/>
        <v>7</v>
      </c>
      <c r="CB423" s="11">
        <f t="shared" si="126"/>
        <v>7</v>
      </c>
      <c r="CC423" s="11">
        <f t="shared" si="127"/>
        <v>6</v>
      </c>
      <c r="CD423" s="11">
        <f t="shared" si="128"/>
        <v>6</v>
      </c>
      <c r="CE423" s="11">
        <f t="shared" si="129"/>
        <v>6</v>
      </c>
      <c r="CF423" s="11">
        <f t="shared" si="130"/>
        <v>5</v>
      </c>
      <c r="CG423" s="11">
        <f t="shared" si="131"/>
        <v>6</v>
      </c>
      <c r="CH423" s="11">
        <f t="shared" si="132"/>
        <v>5</v>
      </c>
      <c r="CI423" s="11">
        <f t="shared" si="133"/>
        <v>7</v>
      </c>
      <c r="CJ423" s="11">
        <f t="shared" si="134"/>
        <v>7</v>
      </c>
      <c r="CK423" s="11">
        <f t="shared" si="135"/>
        <v>7</v>
      </c>
      <c r="CL423" s="11">
        <f t="shared" si="136"/>
        <v>6</v>
      </c>
      <c r="CM423" s="11">
        <f t="shared" si="137"/>
        <v>4</v>
      </c>
      <c r="CN423" s="11">
        <f t="shared" si="138"/>
        <v>2</v>
      </c>
      <c r="CO423" s="11">
        <f t="shared" si="139"/>
        <v>1</v>
      </c>
      <c r="CP423" s="11">
        <f t="shared" si="140"/>
        <v>1</v>
      </c>
      <c r="CS423" s="8">
        <v>54</v>
      </c>
      <c r="CT423" s="8">
        <v>72</v>
      </c>
      <c r="CU423" s="8">
        <v>88</v>
      </c>
      <c r="CV423" s="8">
        <v>98</v>
      </c>
      <c r="CW423" s="8">
        <v>105</v>
      </c>
      <c r="CX423" s="8">
        <v>112</v>
      </c>
      <c r="CY423" s="8">
        <v>118</v>
      </c>
      <c r="CZ423" s="8">
        <v>124</v>
      </c>
      <c r="DA423" s="8">
        <v>130</v>
      </c>
      <c r="DB423" s="8">
        <v>136</v>
      </c>
      <c r="DC423" s="8">
        <v>142</v>
      </c>
      <c r="DD423" s="8">
        <v>149</v>
      </c>
      <c r="DE423" s="8">
        <v>155</v>
      </c>
      <c r="DF423" s="8">
        <v>161</v>
      </c>
      <c r="DG423" s="8">
        <v>164</v>
      </c>
      <c r="DH423" s="8">
        <v>166</v>
      </c>
      <c r="DI423" s="8">
        <v>167</v>
      </c>
      <c r="DJ423" s="8">
        <v>168</v>
      </c>
      <c r="DK423" s="8">
        <v>168</v>
      </c>
      <c r="DL423" s="8">
        <v>168</v>
      </c>
      <c r="DM423" s="8">
        <v>114</v>
      </c>
      <c r="DN423" s="6">
        <f>Tabela2[[#This Row],[1rok]]-Tabela2[[#This Row],[dlugosc_ur]]</f>
        <v>18</v>
      </c>
      <c r="DO423" s="14">
        <f>Tabela2[[#This Row],[2lata]]-Tabela2[[#This Row],[1rok]]</f>
        <v>16</v>
      </c>
      <c r="DP423" s="14">
        <f>Tabela2[[#This Row],[3lata]]-Tabela2[[#This Row],[2lata]]</f>
        <v>10</v>
      </c>
      <c r="DQ423" s="14">
        <f>Tabela2[[#This Row],[4lata]]-Tabela2[[#This Row],[3lata]]</f>
        <v>7</v>
      </c>
      <c r="DR423" s="14">
        <f>Tabela2[[#This Row],[5lat]]-Tabela2[[#This Row],[4lata]]</f>
        <v>7</v>
      </c>
      <c r="DS423" s="14">
        <f>Tabela2[[#This Row],[6lat]]-Tabela2[[#This Row],[5lat]]</f>
        <v>6</v>
      </c>
      <c r="DT423" s="14">
        <f>Tabela2[[#This Row],[7lat]]-Tabela2[[#This Row],[6lat]]</f>
        <v>6</v>
      </c>
      <c r="DU423" s="14">
        <f>Tabela2[[#This Row],[8lat]]-Tabela2[[#This Row],[7lat]]</f>
        <v>6</v>
      </c>
      <c r="DV423" s="14">
        <f>Tabela2[[#This Row],[9lat]]-Tabela2[[#This Row],[8lat]]</f>
        <v>6</v>
      </c>
      <c r="DW423" s="14">
        <f>Tabela2[[#This Row],[10lat]]-Tabela2[[#This Row],[9lat]]</f>
        <v>6</v>
      </c>
      <c r="DX423" s="14">
        <f>Tabela2[[#This Row],[11lat]]-Tabela2[[#This Row],[10lat]]</f>
        <v>7</v>
      </c>
      <c r="DY423" s="14">
        <f>Tabela2[[#This Row],[12lat]]-Tabela2[[#This Row],[11lat]]</f>
        <v>6</v>
      </c>
      <c r="DZ423" s="14">
        <f>Tabela2[[#This Row],[13lat]]-Tabela2[[#This Row],[12lat]]</f>
        <v>6</v>
      </c>
      <c r="EA423" s="14">
        <f>Tabela2[[#This Row],[14lat]]-Tabela2[[#This Row],[13lat]]</f>
        <v>3</v>
      </c>
      <c r="EB423" s="14">
        <f>Tabela2[[#This Row],[15lat]]-Tabela2[[#This Row],[14lat]]</f>
        <v>2</v>
      </c>
      <c r="EC423" s="14">
        <f>Tabela2[[#This Row],[16lat]]-Tabela2[[#This Row],[15lat]]</f>
        <v>1</v>
      </c>
      <c r="ED423" s="14">
        <f>Tabela2[[#This Row],[17 lat]]-Tabela2[[#This Row],[16lat]]</f>
        <v>1</v>
      </c>
      <c r="EE423" s="14">
        <f>Tabela2[[#This Row],[18lat]]-Tabela2[[#This Row],[17 lat]]</f>
        <v>0</v>
      </c>
      <c r="EF423" s="14">
        <f>Tabela2[[#This Row],[19lat]]-Tabela2[[#This Row],[18lat]]</f>
        <v>0</v>
      </c>
    </row>
    <row r="424" spans="1:136" x14ac:dyDescent="0.25">
      <c r="A424">
        <v>136</v>
      </c>
      <c r="B424" s="1" t="s">
        <v>22</v>
      </c>
      <c r="C424">
        <v>54</v>
      </c>
      <c r="D424">
        <v>72</v>
      </c>
      <c r="E424">
        <v>87</v>
      </c>
      <c r="F424">
        <v>97</v>
      </c>
      <c r="G424">
        <v>105</v>
      </c>
      <c r="H424">
        <v>112</v>
      </c>
      <c r="I424">
        <v>118</v>
      </c>
      <c r="J424">
        <v>123</v>
      </c>
      <c r="K424">
        <v>129</v>
      </c>
      <c r="L424">
        <v>135</v>
      </c>
      <c r="M424">
        <v>141</v>
      </c>
      <c r="N424">
        <v>148</v>
      </c>
      <c r="O424">
        <v>154</v>
      </c>
      <c r="P424">
        <v>160</v>
      </c>
      <c r="Q424">
        <v>163</v>
      </c>
      <c r="R424">
        <v>165</v>
      </c>
      <c r="S424">
        <v>166</v>
      </c>
      <c r="T424">
        <v>166</v>
      </c>
      <c r="U424">
        <v>166</v>
      </c>
      <c r="V424">
        <v>167</v>
      </c>
      <c r="W424">
        <f>wzrost[[#This Row],[19lat]]-wzrost[[#This Row],[dlugosc_ur]]</f>
        <v>113</v>
      </c>
      <c r="X424">
        <f>wzrost[[#This Row],[19lat]]-wzrost[[#This Row],[15lat]]</f>
        <v>2</v>
      </c>
      <c r="Y424">
        <f>IF(wzrost[[#This Row],[1rok]]&lt;=5,IF(wzrost[[#This Row],[plec]]="ch",1,0),0)</f>
        <v>0</v>
      </c>
      <c r="Z424" s="1"/>
      <c r="AA424" s="1"/>
      <c r="AB424" s="1" t="e">
        <f>_xlfn.PERCENTILE.INC(wzrost[1rok],5)</f>
        <v>#NUM!</v>
      </c>
      <c r="BC424" s="6">
        <v>54</v>
      </c>
      <c r="BD424" s="6">
        <v>75</v>
      </c>
      <c r="BE424" s="6">
        <v>88</v>
      </c>
      <c r="BF424" s="6">
        <v>97</v>
      </c>
      <c r="BG424" s="6">
        <v>104</v>
      </c>
      <c r="BH424" s="6">
        <v>111</v>
      </c>
      <c r="BI424" s="6">
        <v>117</v>
      </c>
      <c r="BJ424" s="6">
        <v>123</v>
      </c>
      <c r="BK424" s="6">
        <v>129</v>
      </c>
      <c r="BL424" s="6">
        <v>134</v>
      </c>
      <c r="BM424" s="6">
        <v>139</v>
      </c>
      <c r="BN424" s="6">
        <v>145</v>
      </c>
      <c r="BO424" s="6">
        <v>151</v>
      </c>
      <c r="BP424" s="6">
        <v>158</v>
      </c>
      <c r="BQ424" s="6">
        <v>165</v>
      </c>
      <c r="BR424" s="6">
        <v>171</v>
      </c>
      <c r="BS424" s="6">
        <v>175</v>
      </c>
      <c r="BT424" s="6">
        <v>177</v>
      </c>
      <c r="BU424" s="6">
        <v>178</v>
      </c>
      <c r="BV424" s="6">
        <v>179</v>
      </c>
      <c r="BW424" s="7">
        <v>125</v>
      </c>
      <c r="BX424" s="11">
        <f t="shared" si="122"/>
        <v>21</v>
      </c>
      <c r="BY424" s="11">
        <f t="shared" si="123"/>
        <v>13</v>
      </c>
      <c r="BZ424" s="11">
        <f t="shared" si="124"/>
        <v>9</v>
      </c>
      <c r="CA424" s="11">
        <f t="shared" si="125"/>
        <v>7</v>
      </c>
      <c r="CB424" s="11">
        <f t="shared" si="126"/>
        <v>7</v>
      </c>
      <c r="CC424" s="11">
        <f t="shared" si="127"/>
        <v>6</v>
      </c>
      <c r="CD424" s="11">
        <f t="shared" si="128"/>
        <v>6</v>
      </c>
      <c r="CE424" s="11">
        <f t="shared" si="129"/>
        <v>6</v>
      </c>
      <c r="CF424" s="11">
        <f t="shared" si="130"/>
        <v>5</v>
      </c>
      <c r="CG424" s="11">
        <f t="shared" si="131"/>
        <v>5</v>
      </c>
      <c r="CH424" s="11">
        <f t="shared" si="132"/>
        <v>6</v>
      </c>
      <c r="CI424" s="11">
        <f t="shared" si="133"/>
        <v>6</v>
      </c>
      <c r="CJ424" s="11">
        <f t="shared" si="134"/>
        <v>7</v>
      </c>
      <c r="CK424" s="11">
        <f t="shared" si="135"/>
        <v>7</v>
      </c>
      <c r="CL424" s="11">
        <f t="shared" si="136"/>
        <v>6</v>
      </c>
      <c r="CM424" s="11">
        <f t="shared" si="137"/>
        <v>4</v>
      </c>
      <c r="CN424" s="11">
        <f t="shared" si="138"/>
        <v>2</v>
      </c>
      <c r="CO424" s="11">
        <f t="shared" si="139"/>
        <v>1</v>
      </c>
      <c r="CP424" s="11">
        <f t="shared" si="140"/>
        <v>1</v>
      </c>
      <c r="CS424" s="6">
        <v>54</v>
      </c>
      <c r="CT424" s="6">
        <v>74</v>
      </c>
      <c r="CU424" s="6">
        <v>88</v>
      </c>
      <c r="CV424" s="6">
        <v>98</v>
      </c>
      <c r="CW424" s="6">
        <v>105</v>
      </c>
      <c r="CX424" s="6">
        <v>112</v>
      </c>
      <c r="CY424" s="6">
        <v>118</v>
      </c>
      <c r="CZ424" s="6">
        <v>124</v>
      </c>
      <c r="DA424" s="6">
        <v>130</v>
      </c>
      <c r="DB424" s="6">
        <v>136</v>
      </c>
      <c r="DC424" s="6">
        <v>143</v>
      </c>
      <c r="DD424" s="6">
        <v>149</v>
      </c>
      <c r="DE424" s="6">
        <v>156</v>
      </c>
      <c r="DF424" s="6">
        <v>161</v>
      </c>
      <c r="DG424" s="6">
        <v>164</v>
      </c>
      <c r="DH424" s="6">
        <v>166</v>
      </c>
      <c r="DI424" s="6">
        <v>167</v>
      </c>
      <c r="DJ424" s="6">
        <v>168</v>
      </c>
      <c r="DK424" s="6">
        <v>168</v>
      </c>
      <c r="DL424" s="6">
        <v>168</v>
      </c>
      <c r="DM424" s="6">
        <v>114</v>
      </c>
      <c r="DN424" s="6">
        <f>Tabela2[[#This Row],[1rok]]-Tabela2[[#This Row],[dlugosc_ur]]</f>
        <v>20</v>
      </c>
      <c r="DO424" s="14">
        <f>Tabela2[[#This Row],[2lata]]-Tabela2[[#This Row],[1rok]]</f>
        <v>14</v>
      </c>
      <c r="DP424" s="14">
        <f>Tabela2[[#This Row],[3lata]]-Tabela2[[#This Row],[2lata]]</f>
        <v>10</v>
      </c>
      <c r="DQ424" s="14">
        <f>Tabela2[[#This Row],[4lata]]-Tabela2[[#This Row],[3lata]]</f>
        <v>7</v>
      </c>
      <c r="DR424" s="14">
        <f>Tabela2[[#This Row],[5lat]]-Tabela2[[#This Row],[4lata]]</f>
        <v>7</v>
      </c>
      <c r="DS424" s="14">
        <f>Tabela2[[#This Row],[6lat]]-Tabela2[[#This Row],[5lat]]</f>
        <v>6</v>
      </c>
      <c r="DT424" s="14">
        <f>Tabela2[[#This Row],[7lat]]-Tabela2[[#This Row],[6lat]]</f>
        <v>6</v>
      </c>
      <c r="DU424" s="14">
        <f>Tabela2[[#This Row],[8lat]]-Tabela2[[#This Row],[7lat]]</f>
        <v>6</v>
      </c>
      <c r="DV424" s="14">
        <f>Tabela2[[#This Row],[9lat]]-Tabela2[[#This Row],[8lat]]</f>
        <v>6</v>
      </c>
      <c r="DW424" s="14">
        <f>Tabela2[[#This Row],[10lat]]-Tabela2[[#This Row],[9lat]]</f>
        <v>7</v>
      </c>
      <c r="DX424" s="14">
        <f>Tabela2[[#This Row],[11lat]]-Tabela2[[#This Row],[10lat]]</f>
        <v>6</v>
      </c>
      <c r="DY424" s="14">
        <f>Tabela2[[#This Row],[12lat]]-Tabela2[[#This Row],[11lat]]</f>
        <v>7</v>
      </c>
      <c r="DZ424" s="14">
        <f>Tabela2[[#This Row],[13lat]]-Tabela2[[#This Row],[12lat]]</f>
        <v>5</v>
      </c>
      <c r="EA424" s="14">
        <f>Tabela2[[#This Row],[14lat]]-Tabela2[[#This Row],[13lat]]</f>
        <v>3</v>
      </c>
      <c r="EB424" s="14">
        <f>Tabela2[[#This Row],[15lat]]-Tabela2[[#This Row],[14lat]]</f>
        <v>2</v>
      </c>
      <c r="EC424" s="14">
        <f>Tabela2[[#This Row],[16lat]]-Tabela2[[#This Row],[15lat]]</f>
        <v>1</v>
      </c>
      <c r="ED424" s="14">
        <f>Tabela2[[#This Row],[17 lat]]-Tabela2[[#This Row],[16lat]]</f>
        <v>1</v>
      </c>
      <c r="EE424" s="14">
        <f>Tabela2[[#This Row],[18lat]]-Tabela2[[#This Row],[17 lat]]</f>
        <v>0</v>
      </c>
      <c r="EF424" s="14">
        <f>Tabela2[[#This Row],[19lat]]-Tabela2[[#This Row],[18lat]]</f>
        <v>0</v>
      </c>
    </row>
    <row r="425" spans="1:136" x14ac:dyDescent="0.25">
      <c r="A425">
        <v>138</v>
      </c>
      <c r="B425" s="1" t="s">
        <v>22</v>
      </c>
      <c r="C425">
        <v>48</v>
      </c>
      <c r="D425">
        <v>67</v>
      </c>
      <c r="E425">
        <v>85</v>
      </c>
      <c r="F425">
        <v>94</v>
      </c>
      <c r="G425">
        <v>101</v>
      </c>
      <c r="H425">
        <v>107</v>
      </c>
      <c r="I425">
        <v>113</v>
      </c>
      <c r="J425">
        <v>118</v>
      </c>
      <c r="K425">
        <v>124</v>
      </c>
      <c r="L425">
        <v>130</v>
      </c>
      <c r="M425">
        <v>136</v>
      </c>
      <c r="N425">
        <v>142</v>
      </c>
      <c r="O425">
        <v>148</v>
      </c>
      <c r="P425">
        <v>154</v>
      </c>
      <c r="Q425">
        <v>157</v>
      </c>
      <c r="R425">
        <v>159</v>
      </c>
      <c r="S425">
        <v>160</v>
      </c>
      <c r="T425">
        <v>161</v>
      </c>
      <c r="U425">
        <v>161</v>
      </c>
      <c r="V425">
        <v>161</v>
      </c>
      <c r="W425">
        <f>wzrost[[#This Row],[19lat]]-wzrost[[#This Row],[dlugosc_ur]]</f>
        <v>113</v>
      </c>
      <c r="X425">
        <f>wzrost[[#This Row],[19lat]]-wzrost[[#This Row],[15lat]]</f>
        <v>2</v>
      </c>
      <c r="Y425">
        <f>IF(wzrost[[#This Row],[1rok]]&lt;=5,IF(wzrost[[#This Row],[plec]]="ch",1,0),0)</f>
        <v>0</v>
      </c>
      <c r="Z425" s="1"/>
      <c r="AA425" s="1"/>
      <c r="AB425" s="1" t="e">
        <f>_xlfn.PERCENTILE.INC(wzrost[1rok],5)</f>
        <v>#NUM!</v>
      </c>
      <c r="BC425" s="8">
        <v>57</v>
      </c>
      <c r="BD425" s="8">
        <v>78</v>
      </c>
      <c r="BE425" s="8">
        <v>89</v>
      </c>
      <c r="BF425" s="8">
        <v>99</v>
      </c>
      <c r="BG425" s="8">
        <v>106</v>
      </c>
      <c r="BH425" s="8">
        <v>113</v>
      </c>
      <c r="BI425" s="8">
        <v>119</v>
      </c>
      <c r="BJ425" s="8">
        <v>125</v>
      </c>
      <c r="BK425" s="8">
        <v>131</v>
      </c>
      <c r="BL425" s="8">
        <v>136</v>
      </c>
      <c r="BM425" s="8">
        <v>142</v>
      </c>
      <c r="BN425" s="8">
        <v>147</v>
      </c>
      <c r="BO425" s="8">
        <v>154</v>
      </c>
      <c r="BP425" s="8">
        <v>161</v>
      </c>
      <c r="BQ425" s="8">
        <v>168</v>
      </c>
      <c r="BR425" s="8">
        <v>174</v>
      </c>
      <c r="BS425" s="8">
        <v>178</v>
      </c>
      <c r="BT425" s="8">
        <v>180</v>
      </c>
      <c r="BU425" s="8">
        <v>181</v>
      </c>
      <c r="BV425" s="8">
        <v>182</v>
      </c>
      <c r="BW425" s="9">
        <v>125</v>
      </c>
      <c r="BX425" s="11">
        <f t="shared" si="122"/>
        <v>21</v>
      </c>
      <c r="BY425" s="11">
        <f t="shared" si="123"/>
        <v>11</v>
      </c>
      <c r="BZ425" s="11">
        <f t="shared" si="124"/>
        <v>10</v>
      </c>
      <c r="CA425" s="11">
        <f t="shared" si="125"/>
        <v>7</v>
      </c>
      <c r="CB425" s="11">
        <f t="shared" si="126"/>
        <v>7</v>
      </c>
      <c r="CC425" s="11">
        <f t="shared" si="127"/>
        <v>6</v>
      </c>
      <c r="CD425" s="11">
        <f t="shared" si="128"/>
        <v>6</v>
      </c>
      <c r="CE425" s="11">
        <f t="shared" si="129"/>
        <v>6</v>
      </c>
      <c r="CF425" s="11">
        <f t="shared" si="130"/>
        <v>5</v>
      </c>
      <c r="CG425" s="11">
        <f t="shared" si="131"/>
        <v>6</v>
      </c>
      <c r="CH425" s="11">
        <f t="shared" si="132"/>
        <v>5</v>
      </c>
      <c r="CI425" s="11">
        <f t="shared" si="133"/>
        <v>7</v>
      </c>
      <c r="CJ425" s="11">
        <f t="shared" si="134"/>
        <v>7</v>
      </c>
      <c r="CK425" s="11">
        <f t="shared" si="135"/>
        <v>7</v>
      </c>
      <c r="CL425" s="11">
        <f t="shared" si="136"/>
        <v>6</v>
      </c>
      <c r="CM425" s="11">
        <f t="shared" si="137"/>
        <v>4</v>
      </c>
      <c r="CN425" s="11">
        <f t="shared" si="138"/>
        <v>2</v>
      </c>
      <c r="CO425" s="11">
        <f t="shared" si="139"/>
        <v>1</v>
      </c>
      <c r="CP425" s="11">
        <f t="shared" si="140"/>
        <v>1</v>
      </c>
      <c r="CS425" s="8">
        <v>52</v>
      </c>
      <c r="CT425" s="8">
        <v>70</v>
      </c>
      <c r="CU425" s="8">
        <v>87</v>
      </c>
      <c r="CV425" s="8">
        <v>97</v>
      </c>
      <c r="CW425" s="8">
        <v>105</v>
      </c>
      <c r="CX425" s="8">
        <v>112</v>
      </c>
      <c r="CY425" s="8">
        <v>117</v>
      </c>
      <c r="CZ425" s="8">
        <v>123</v>
      </c>
      <c r="DA425" s="8">
        <v>129</v>
      </c>
      <c r="DB425" s="8">
        <v>135</v>
      </c>
      <c r="DC425" s="8">
        <v>141</v>
      </c>
      <c r="DD425" s="8">
        <v>148</v>
      </c>
      <c r="DE425" s="8">
        <v>154</v>
      </c>
      <c r="DF425" s="8">
        <v>159</v>
      </c>
      <c r="DG425" s="8">
        <v>163</v>
      </c>
      <c r="DH425" s="8">
        <v>165</v>
      </c>
      <c r="DI425" s="8">
        <v>166</v>
      </c>
      <c r="DJ425" s="8">
        <v>166</v>
      </c>
      <c r="DK425" s="8">
        <v>166</v>
      </c>
      <c r="DL425" s="8">
        <v>166</v>
      </c>
      <c r="DM425" s="8">
        <v>114</v>
      </c>
      <c r="DN425" s="6">
        <f>Tabela2[[#This Row],[1rok]]-Tabela2[[#This Row],[dlugosc_ur]]</f>
        <v>18</v>
      </c>
      <c r="DO425" s="14">
        <f>Tabela2[[#This Row],[2lata]]-Tabela2[[#This Row],[1rok]]</f>
        <v>17</v>
      </c>
      <c r="DP425" s="14">
        <f>Tabela2[[#This Row],[3lata]]-Tabela2[[#This Row],[2lata]]</f>
        <v>10</v>
      </c>
      <c r="DQ425" s="14">
        <f>Tabela2[[#This Row],[4lata]]-Tabela2[[#This Row],[3lata]]</f>
        <v>8</v>
      </c>
      <c r="DR425" s="14">
        <f>Tabela2[[#This Row],[5lat]]-Tabela2[[#This Row],[4lata]]</f>
        <v>7</v>
      </c>
      <c r="DS425" s="14">
        <f>Tabela2[[#This Row],[6lat]]-Tabela2[[#This Row],[5lat]]</f>
        <v>5</v>
      </c>
      <c r="DT425" s="14">
        <f>Tabela2[[#This Row],[7lat]]-Tabela2[[#This Row],[6lat]]</f>
        <v>6</v>
      </c>
      <c r="DU425" s="14">
        <f>Tabela2[[#This Row],[8lat]]-Tabela2[[#This Row],[7lat]]</f>
        <v>6</v>
      </c>
      <c r="DV425" s="14">
        <f>Tabela2[[#This Row],[9lat]]-Tabela2[[#This Row],[8lat]]</f>
        <v>6</v>
      </c>
      <c r="DW425" s="14">
        <f>Tabela2[[#This Row],[10lat]]-Tabela2[[#This Row],[9lat]]</f>
        <v>6</v>
      </c>
      <c r="DX425" s="14">
        <f>Tabela2[[#This Row],[11lat]]-Tabela2[[#This Row],[10lat]]</f>
        <v>7</v>
      </c>
      <c r="DY425" s="14">
        <f>Tabela2[[#This Row],[12lat]]-Tabela2[[#This Row],[11lat]]</f>
        <v>6</v>
      </c>
      <c r="DZ425" s="14">
        <f>Tabela2[[#This Row],[13lat]]-Tabela2[[#This Row],[12lat]]</f>
        <v>5</v>
      </c>
      <c r="EA425" s="14">
        <f>Tabela2[[#This Row],[14lat]]-Tabela2[[#This Row],[13lat]]</f>
        <v>4</v>
      </c>
      <c r="EB425" s="14">
        <f>Tabela2[[#This Row],[15lat]]-Tabela2[[#This Row],[14lat]]</f>
        <v>2</v>
      </c>
      <c r="EC425" s="14">
        <f>Tabela2[[#This Row],[16lat]]-Tabela2[[#This Row],[15lat]]</f>
        <v>1</v>
      </c>
      <c r="ED425" s="14">
        <f>Tabela2[[#This Row],[17 lat]]-Tabela2[[#This Row],[16lat]]</f>
        <v>0</v>
      </c>
      <c r="EE425" s="14">
        <f>Tabela2[[#This Row],[18lat]]-Tabela2[[#This Row],[17 lat]]</f>
        <v>0</v>
      </c>
      <c r="EF425" s="14">
        <f>Tabela2[[#This Row],[19lat]]-Tabela2[[#This Row],[18lat]]</f>
        <v>0</v>
      </c>
    </row>
    <row r="426" spans="1:136" x14ac:dyDescent="0.25">
      <c r="A426">
        <v>139</v>
      </c>
      <c r="B426" s="1" t="s">
        <v>22</v>
      </c>
      <c r="C426">
        <v>50</v>
      </c>
      <c r="D426">
        <v>68</v>
      </c>
      <c r="E426">
        <v>85</v>
      </c>
      <c r="F426">
        <v>95</v>
      </c>
      <c r="G426">
        <v>102</v>
      </c>
      <c r="H426">
        <v>109</v>
      </c>
      <c r="I426">
        <v>115</v>
      </c>
      <c r="J426">
        <v>120</v>
      </c>
      <c r="K426">
        <v>126</v>
      </c>
      <c r="L426">
        <v>132</v>
      </c>
      <c r="M426">
        <v>138</v>
      </c>
      <c r="N426">
        <v>145</v>
      </c>
      <c r="O426">
        <v>151</v>
      </c>
      <c r="P426">
        <v>156</v>
      </c>
      <c r="Q426">
        <v>159</v>
      </c>
      <c r="R426">
        <v>161</v>
      </c>
      <c r="S426">
        <v>162</v>
      </c>
      <c r="T426">
        <v>162</v>
      </c>
      <c r="U426">
        <v>163</v>
      </c>
      <c r="V426">
        <v>163</v>
      </c>
      <c r="W426">
        <f>wzrost[[#This Row],[19lat]]-wzrost[[#This Row],[dlugosc_ur]]</f>
        <v>113</v>
      </c>
      <c r="X426">
        <f>wzrost[[#This Row],[19lat]]-wzrost[[#This Row],[15lat]]</f>
        <v>2</v>
      </c>
      <c r="Y426">
        <f>IF(wzrost[[#This Row],[1rok]]&lt;=5,IF(wzrost[[#This Row],[plec]]="ch",1,0),0)</f>
        <v>0</v>
      </c>
      <c r="Z426" s="1"/>
      <c r="AA426" s="1"/>
      <c r="AB426" s="1" t="e">
        <f>_xlfn.PERCENTILE.INC(wzrost[1rok],5)</f>
        <v>#NUM!</v>
      </c>
      <c r="BC426" s="6">
        <v>58</v>
      </c>
      <c r="BD426" s="6">
        <v>78</v>
      </c>
      <c r="BE426" s="6">
        <v>89</v>
      </c>
      <c r="BF426" s="6">
        <v>99</v>
      </c>
      <c r="BG426" s="6">
        <v>107</v>
      </c>
      <c r="BH426" s="6">
        <v>114</v>
      </c>
      <c r="BI426" s="6">
        <v>120</v>
      </c>
      <c r="BJ426" s="6">
        <v>126</v>
      </c>
      <c r="BK426" s="6">
        <v>132</v>
      </c>
      <c r="BL426" s="6">
        <v>138</v>
      </c>
      <c r="BM426" s="6">
        <v>144</v>
      </c>
      <c r="BN426" s="6">
        <v>149</v>
      </c>
      <c r="BO426" s="6">
        <v>156</v>
      </c>
      <c r="BP426" s="6">
        <v>163</v>
      </c>
      <c r="BQ426" s="6">
        <v>170</v>
      </c>
      <c r="BR426" s="6">
        <v>176</v>
      </c>
      <c r="BS426" s="6">
        <v>180</v>
      </c>
      <c r="BT426" s="6">
        <v>182</v>
      </c>
      <c r="BU426" s="6">
        <v>183</v>
      </c>
      <c r="BV426" s="6">
        <v>183</v>
      </c>
      <c r="BW426" s="7">
        <v>125</v>
      </c>
      <c r="BX426" s="11">
        <f t="shared" si="122"/>
        <v>20</v>
      </c>
      <c r="BY426" s="11">
        <f t="shared" si="123"/>
        <v>11</v>
      </c>
      <c r="BZ426" s="11">
        <f t="shared" si="124"/>
        <v>10</v>
      </c>
      <c r="CA426" s="11">
        <f t="shared" si="125"/>
        <v>8</v>
      </c>
      <c r="CB426" s="11">
        <f t="shared" si="126"/>
        <v>7</v>
      </c>
      <c r="CC426" s="11">
        <f t="shared" si="127"/>
        <v>6</v>
      </c>
      <c r="CD426" s="11">
        <f t="shared" si="128"/>
        <v>6</v>
      </c>
      <c r="CE426" s="11">
        <f t="shared" si="129"/>
        <v>6</v>
      </c>
      <c r="CF426" s="11">
        <f t="shared" si="130"/>
        <v>6</v>
      </c>
      <c r="CG426" s="11">
        <f t="shared" si="131"/>
        <v>6</v>
      </c>
      <c r="CH426" s="11">
        <f t="shared" si="132"/>
        <v>5</v>
      </c>
      <c r="CI426" s="11">
        <f t="shared" si="133"/>
        <v>7</v>
      </c>
      <c r="CJ426" s="11">
        <f t="shared" si="134"/>
        <v>7</v>
      </c>
      <c r="CK426" s="11">
        <f t="shared" si="135"/>
        <v>7</v>
      </c>
      <c r="CL426" s="11">
        <f t="shared" si="136"/>
        <v>6</v>
      </c>
      <c r="CM426" s="11">
        <f t="shared" si="137"/>
        <v>4</v>
      </c>
      <c r="CN426" s="11">
        <f t="shared" si="138"/>
        <v>2</v>
      </c>
      <c r="CO426" s="11">
        <f t="shared" si="139"/>
        <v>1</v>
      </c>
      <c r="CP426" s="11">
        <f t="shared" si="140"/>
        <v>0</v>
      </c>
      <c r="CS426" s="6">
        <v>52</v>
      </c>
      <c r="CT426" s="6">
        <v>70</v>
      </c>
      <c r="CU426" s="6">
        <v>86</v>
      </c>
      <c r="CV426" s="6">
        <v>96</v>
      </c>
      <c r="CW426" s="6">
        <v>104</v>
      </c>
      <c r="CX426" s="6">
        <v>110</v>
      </c>
      <c r="CY426" s="6">
        <v>116</v>
      </c>
      <c r="CZ426" s="6">
        <v>122</v>
      </c>
      <c r="DA426" s="6">
        <v>128</v>
      </c>
      <c r="DB426" s="6">
        <v>134</v>
      </c>
      <c r="DC426" s="6">
        <v>140</v>
      </c>
      <c r="DD426" s="6">
        <v>147</v>
      </c>
      <c r="DE426" s="6">
        <v>153</v>
      </c>
      <c r="DF426" s="6">
        <v>158</v>
      </c>
      <c r="DG426" s="6">
        <v>162</v>
      </c>
      <c r="DH426" s="6">
        <v>164</v>
      </c>
      <c r="DI426" s="6">
        <v>164</v>
      </c>
      <c r="DJ426" s="6">
        <v>165</v>
      </c>
      <c r="DK426" s="6">
        <v>165</v>
      </c>
      <c r="DL426" s="6">
        <v>165</v>
      </c>
      <c r="DM426" s="6">
        <v>113</v>
      </c>
      <c r="DN426" s="6">
        <f>Tabela2[[#This Row],[1rok]]-Tabela2[[#This Row],[dlugosc_ur]]</f>
        <v>18</v>
      </c>
      <c r="DO426" s="14">
        <f>Tabela2[[#This Row],[2lata]]-Tabela2[[#This Row],[1rok]]</f>
        <v>16</v>
      </c>
      <c r="DP426" s="14">
        <f>Tabela2[[#This Row],[3lata]]-Tabela2[[#This Row],[2lata]]</f>
        <v>10</v>
      </c>
      <c r="DQ426" s="14">
        <f>Tabela2[[#This Row],[4lata]]-Tabela2[[#This Row],[3lata]]</f>
        <v>8</v>
      </c>
      <c r="DR426" s="14">
        <f>Tabela2[[#This Row],[5lat]]-Tabela2[[#This Row],[4lata]]</f>
        <v>6</v>
      </c>
      <c r="DS426" s="14">
        <f>Tabela2[[#This Row],[6lat]]-Tabela2[[#This Row],[5lat]]</f>
        <v>6</v>
      </c>
      <c r="DT426" s="14">
        <f>Tabela2[[#This Row],[7lat]]-Tabela2[[#This Row],[6lat]]</f>
        <v>6</v>
      </c>
      <c r="DU426" s="14">
        <f>Tabela2[[#This Row],[8lat]]-Tabela2[[#This Row],[7lat]]</f>
        <v>6</v>
      </c>
      <c r="DV426" s="14">
        <f>Tabela2[[#This Row],[9lat]]-Tabela2[[#This Row],[8lat]]</f>
        <v>6</v>
      </c>
      <c r="DW426" s="14">
        <f>Tabela2[[#This Row],[10lat]]-Tabela2[[#This Row],[9lat]]</f>
        <v>6</v>
      </c>
      <c r="DX426" s="14">
        <f>Tabela2[[#This Row],[11lat]]-Tabela2[[#This Row],[10lat]]</f>
        <v>7</v>
      </c>
      <c r="DY426" s="14">
        <f>Tabela2[[#This Row],[12lat]]-Tabela2[[#This Row],[11lat]]</f>
        <v>6</v>
      </c>
      <c r="DZ426" s="14">
        <f>Tabela2[[#This Row],[13lat]]-Tabela2[[#This Row],[12lat]]</f>
        <v>5</v>
      </c>
      <c r="EA426" s="14">
        <f>Tabela2[[#This Row],[14lat]]-Tabela2[[#This Row],[13lat]]</f>
        <v>4</v>
      </c>
      <c r="EB426" s="14">
        <f>Tabela2[[#This Row],[15lat]]-Tabela2[[#This Row],[14lat]]</f>
        <v>2</v>
      </c>
      <c r="EC426" s="14">
        <f>Tabela2[[#This Row],[16lat]]-Tabela2[[#This Row],[15lat]]</f>
        <v>0</v>
      </c>
      <c r="ED426" s="14">
        <f>Tabela2[[#This Row],[17 lat]]-Tabela2[[#This Row],[16lat]]</f>
        <v>1</v>
      </c>
      <c r="EE426" s="14">
        <f>Tabela2[[#This Row],[18lat]]-Tabela2[[#This Row],[17 lat]]</f>
        <v>0</v>
      </c>
      <c r="EF426" s="14">
        <f>Tabela2[[#This Row],[19lat]]-Tabela2[[#This Row],[18lat]]</f>
        <v>0</v>
      </c>
    </row>
    <row r="427" spans="1:136" x14ac:dyDescent="0.25">
      <c r="A427">
        <v>165</v>
      </c>
      <c r="B427" s="1" t="s">
        <v>22</v>
      </c>
      <c r="C427">
        <v>57</v>
      </c>
      <c r="D427">
        <v>74</v>
      </c>
      <c r="E427">
        <v>89</v>
      </c>
      <c r="F427">
        <v>99</v>
      </c>
      <c r="G427">
        <v>107</v>
      </c>
      <c r="H427">
        <v>114</v>
      </c>
      <c r="I427">
        <v>120</v>
      </c>
      <c r="J427">
        <v>126</v>
      </c>
      <c r="K427">
        <v>132</v>
      </c>
      <c r="L427">
        <v>138</v>
      </c>
      <c r="M427">
        <v>144</v>
      </c>
      <c r="N427">
        <v>151</v>
      </c>
      <c r="O427">
        <v>158</v>
      </c>
      <c r="P427">
        <v>163</v>
      </c>
      <c r="Q427">
        <v>167</v>
      </c>
      <c r="R427">
        <v>169</v>
      </c>
      <c r="S427">
        <v>169</v>
      </c>
      <c r="T427">
        <v>170</v>
      </c>
      <c r="U427">
        <v>170</v>
      </c>
      <c r="V427">
        <v>170</v>
      </c>
      <c r="W427">
        <f>wzrost[[#This Row],[19lat]]-wzrost[[#This Row],[dlugosc_ur]]</f>
        <v>113</v>
      </c>
      <c r="X427">
        <f>wzrost[[#This Row],[19lat]]-wzrost[[#This Row],[15lat]]</f>
        <v>1</v>
      </c>
      <c r="Y427">
        <f>IF(wzrost[[#This Row],[1rok]]&lt;=5,IF(wzrost[[#This Row],[plec]]="ch",1,0),0)</f>
        <v>0</v>
      </c>
      <c r="Z427" s="1"/>
      <c r="AA427" s="1"/>
      <c r="AB427" s="1" t="e">
        <f>_xlfn.PERCENTILE.INC(wzrost[1rok],5)</f>
        <v>#NUM!</v>
      </c>
      <c r="BC427" s="8">
        <v>59</v>
      </c>
      <c r="BD427" s="8">
        <v>79</v>
      </c>
      <c r="BE427" s="8">
        <v>90</v>
      </c>
      <c r="BF427" s="8">
        <v>100</v>
      </c>
      <c r="BG427" s="8">
        <v>107</v>
      </c>
      <c r="BH427" s="8">
        <v>115</v>
      </c>
      <c r="BI427" s="8">
        <v>121</v>
      </c>
      <c r="BJ427" s="8">
        <v>127</v>
      </c>
      <c r="BK427" s="8">
        <v>133</v>
      </c>
      <c r="BL427" s="8">
        <v>139</v>
      </c>
      <c r="BM427" s="8">
        <v>144</v>
      </c>
      <c r="BN427" s="8">
        <v>150</v>
      </c>
      <c r="BO427" s="8">
        <v>156</v>
      </c>
      <c r="BP427" s="8">
        <v>163</v>
      </c>
      <c r="BQ427" s="8">
        <v>171</v>
      </c>
      <c r="BR427" s="8">
        <v>177</v>
      </c>
      <c r="BS427" s="8">
        <v>181</v>
      </c>
      <c r="BT427" s="8">
        <v>183</v>
      </c>
      <c r="BU427" s="8">
        <v>184</v>
      </c>
      <c r="BV427" s="8">
        <v>184</v>
      </c>
      <c r="BW427" s="9">
        <v>125</v>
      </c>
      <c r="BX427" s="11">
        <f t="shared" si="122"/>
        <v>20</v>
      </c>
      <c r="BY427" s="11">
        <f t="shared" si="123"/>
        <v>11</v>
      </c>
      <c r="BZ427" s="11">
        <f t="shared" si="124"/>
        <v>10</v>
      </c>
      <c r="CA427" s="11">
        <f t="shared" si="125"/>
        <v>7</v>
      </c>
      <c r="CB427" s="11">
        <f t="shared" si="126"/>
        <v>8</v>
      </c>
      <c r="CC427" s="11">
        <f t="shared" si="127"/>
        <v>6</v>
      </c>
      <c r="CD427" s="11">
        <f t="shared" si="128"/>
        <v>6</v>
      </c>
      <c r="CE427" s="11">
        <f t="shared" si="129"/>
        <v>6</v>
      </c>
      <c r="CF427" s="11">
        <f t="shared" si="130"/>
        <v>6</v>
      </c>
      <c r="CG427" s="11">
        <f t="shared" si="131"/>
        <v>5</v>
      </c>
      <c r="CH427" s="11">
        <f t="shared" si="132"/>
        <v>6</v>
      </c>
      <c r="CI427" s="11">
        <f t="shared" si="133"/>
        <v>6</v>
      </c>
      <c r="CJ427" s="11">
        <f t="shared" si="134"/>
        <v>7</v>
      </c>
      <c r="CK427" s="11">
        <f t="shared" si="135"/>
        <v>8</v>
      </c>
      <c r="CL427" s="11">
        <f t="shared" si="136"/>
        <v>6</v>
      </c>
      <c r="CM427" s="11">
        <f t="shared" si="137"/>
        <v>4</v>
      </c>
      <c r="CN427" s="11">
        <f t="shared" si="138"/>
        <v>2</v>
      </c>
      <c r="CO427" s="11">
        <f t="shared" si="139"/>
        <v>1</v>
      </c>
      <c r="CP427" s="11">
        <f t="shared" si="140"/>
        <v>0</v>
      </c>
      <c r="CS427" s="8">
        <v>52</v>
      </c>
      <c r="CT427" s="8">
        <v>70</v>
      </c>
      <c r="CU427" s="8">
        <v>87</v>
      </c>
      <c r="CV427" s="8">
        <v>96</v>
      </c>
      <c r="CW427" s="8">
        <v>104</v>
      </c>
      <c r="CX427" s="8">
        <v>111</v>
      </c>
      <c r="CY427" s="8">
        <v>117</v>
      </c>
      <c r="CZ427" s="8">
        <v>122</v>
      </c>
      <c r="DA427" s="8">
        <v>128</v>
      </c>
      <c r="DB427" s="8">
        <v>134</v>
      </c>
      <c r="DC427" s="8">
        <v>140</v>
      </c>
      <c r="DD427" s="8">
        <v>147</v>
      </c>
      <c r="DE427" s="8">
        <v>153</v>
      </c>
      <c r="DF427" s="8">
        <v>159</v>
      </c>
      <c r="DG427" s="8">
        <v>162</v>
      </c>
      <c r="DH427" s="8">
        <v>164</v>
      </c>
      <c r="DI427" s="8">
        <v>165</v>
      </c>
      <c r="DJ427" s="8">
        <v>165</v>
      </c>
      <c r="DK427" s="8">
        <v>165</v>
      </c>
      <c r="DL427" s="8">
        <v>165</v>
      </c>
      <c r="DM427" s="8">
        <v>113</v>
      </c>
      <c r="DN427" s="6">
        <f>Tabela2[[#This Row],[1rok]]-Tabela2[[#This Row],[dlugosc_ur]]</f>
        <v>18</v>
      </c>
      <c r="DO427" s="14">
        <f>Tabela2[[#This Row],[2lata]]-Tabela2[[#This Row],[1rok]]</f>
        <v>17</v>
      </c>
      <c r="DP427" s="14">
        <f>Tabela2[[#This Row],[3lata]]-Tabela2[[#This Row],[2lata]]</f>
        <v>9</v>
      </c>
      <c r="DQ427" s="14">
        <f>Tabela2[[#This Row],[4lata]]-Tabela2[[#This Row],[3lata]]</f>
        <v>8</v>
      </c>
      <c r="DR427" s="14">
        <f>Tabela2[[#This Row],[5lat]]-Tabela2[[#This Row],[4lata]]</f>
        <v>7</v>
      </c>
      <c r="DS427" s="14">
        <f>Tabela2[[#This Row],[6lat]]-Tabela2[[#This Row],[5lat]]</f>
        <v>6</v>
      </c>
      <c r="DT427" s="14">
        <f>Tabela2[[#This Row],[7lat]]-Tabela2[[#This Row],[6lat]]</f>
        <v>5</v>
      </c>
      <c r="DU427" s="14">
        <f>Tabela2[[#This Row],[8lat]]-Tabela2[[#This Row],[7lat]]</f>
        <v>6</v>
      </c>
      <c r="DV427" s="14">
        <f>Tabela2[[#This Row],[9lat]]-Tabela2[[#This Row],[8lat]]</f>
        <v>6</v>
      </c>
      <c r="DW427" s="14">
        <f>Tabela2[[#This Row],[10lat]]-Tabela2[[#This Row],[9lat]]</f>
        <v>6</v>
      </c>
      <c r="DX427" s="14">
        <f>Tabela2[[#This Row],[11lat]]-Tabela2[[#This Row],[10lat]]</f>
        <v>7</v>
      </c>
      <c r="DY427" s="14">
        <f>Tabela2[[#This Row],[12lat]]-Tabela2[[#This Row],[11lat]]</f>
        <v>6</v>
      </c>
      <c r="DZ427" s="14">
        <f>Tabela2[[#This Row],[13lat]]-Tabela2[[#This Row],[12lat]]</f>
        <v>6</v>
      </c>
      <c r="EA427" s="14">
        <f>Tabela2[[#This Row],[14lat]]-Tabela2[[#This Row],[13lat]]</f>
        <v>3</v>
      </c>
      <c r="EB427" s="14">
        <f>Tabela2[[#This Row],[15lat]]-Tabela2[[#This Row],[14lat]]</f>
        <v>2</v>
      </c>
      <c r="EC427" s="14">
        <f>Tabela2[[#This Row],[16lat]]-Tabela2[[#This Row],[15lat]]</f>
        <v>1</v>
      </c>
      <c r="ED427" s="14">
        <f>Tabela2[[#This Row],[17 lat]]-Tabela2[[#This Row],[16lat]]</f>
        <v>0</v>
      </c>
      <c r="EE427" s="14">
        <f>Tabela2[[#This Row],[18lat]]-Tabela2[[#This Row],[17 lat]]</f>
        <v>0</v>
      </c>
      <c r="EF427" s="14">
        <f>Tabela2[[#This Row],[19lat]]-Tabela2[[#This Row],[18lat]]</f>
        <v>0</v>
      </c>
    </row>
    <row r="428" spans="1:136" x14ac:dyDescent="0.25">
      <c r="A428">
        <v>171</v>
      </c>
      <c r="B428" s="1" t="s">
        <v>22</v>
      </c>
      <c r="C428">
        <v>53</v>
      </c>
      <c r="D428">
        <v>71</v>
      </c>
      <c r="E428">
        <v>87</v>
      </c>
      <c r="F428">
        <v>97</v>
      </c>
      <c r="G428">
        <v>105</v>
      </c>
      <c r="H428">
        <v>112</v>
      </c>
      <c r="I428">
        <v>117</v>
      </c>
      <c r="J428">
        <v>123</v>
      </c>
      <c r="K428">
        <v>129</v>
      </c>
      <c r="L428">
        <v>135</v>
      </c>
      <c r="M428">
        <v>141</v>
      </c>
      <c r="N428">
        <v>148</v>
      </c>
      <c r="O428">
        <v>154</v>
      </c>
      <c r="P428">
        <v>159</v>
      </c>
      <c r="Q428">
        <v>163</v>
      </c>
      <c r="R428">
        <v>165</v>
      </c>
      <c r="S428">
        <v>166</v>
      </c>
      <c r="T428">
        <v>166</v>
      </c>
      <c r="U428">
        <v>166</v>
      </c>
      <c r="V428">
        <v>166</v>
      </c>
      <c r="W428">
        <f>wzrost[[#This Row],[19lat]]-wzrost[[#This Row],[dlugosc_ur]]</f>
        <v>113</v>
      </c>
      <c r="X428">
        <f>wzrost[[#This Row],[19lat]]-wzrost[[#This Row],[15lat]]</f>
        <v>1</v>
      </c>
      <c r="Y428">
        <f>IF(wzrost[[#This Row],[1rok]]&lt;=5,IF(wzrost[[#This Row],[plec]]="ch",1,0),0)</f>
        <v>0</v>
      </c>
      <c r="Z428" s="1"/>
      <c r="AA428" s="1"/>
      <c r="AB428" s="1" t="e">
        <f>_xlfn.PERCENTILE.INC(wzrost[1rok],5)</f>
        <v>#NUM!</v>
      </c>
      <c r="BC428" s="6">
        <v>57</v>
      </c>
      <c r="BD428" s="6">
        <v>78</v>
      </c>
      <c r="BE428" s="6">
        <v>90</v>
      </c>
      <c r="BF428" s="6">
        <v>99</v>
      </c>
      <c r="BG428" s="6">
        <v>106</v>
      </c>
      <c r="BH428" s="6">
        <v>113</v>
      </c>
      <c r="BI428" s="6">
        <v>119</v>
      </c>
      <c r="BJ428" s="6">
        <v>125</v>
      </c>
      <c r="BK428" s="6">
        <v>131</v>
      </c>
      <c r="BL428" s="6">
        <v>137</v>
      </c>
      <c r="BM428" s="6">
        <v>142</v>
      </c>
      <c r="BN428" s="6">
        <v>148</v>
      </c>
      <c r="BO428" s="6">
        <v>154</v>
      </c>
      <c r="BP428" s="6">
        <v>161</v>
      </c>
      <c r="BQ428" s="6">
        <v>168</v>
      </c>
      <c r="BR428" s="6">
        <v>174</v>
      </c>
      <c r="BS428" s="6">
        <v>178</v>
      </c>
      <c r="BT428" s="6">
        <v>181</v>
      </c>
      <c r="BU428" s="6">
        <v>182</v>
      </c>
      <c r="BV428" s="6">
        <v>182</v>
      </c>
      <c r="BW428" s="7">
        <v>125</v>
      </c>
      <c r="BX428" s="11">
        <f t="shared" si="122"/>
        <v>21</v>
      </c>
      <c r="BY428" s="11">
        <f t="shared" si="123"/>
        <v>12</v>
      </c>
      <c r="BZ428" s="11">
        <f t="shared" si="124"/>
        <v>9</v>
      </c>
      <c r="CA428" s="11">
        <f t="shared" si="125"/>
        <v>7</v>
      </c>
      <c r="CB428" s="11">
        <f t="shared" si="126"/>
        <v>7</v>
      </c>
      <c r="CC428" s="11">
        <f t="shared" si="127"/>
        <v>6</v>
      </c>
      <c r="CD428" s="11">
        <f t="shared" si="128"/>
        <v>6</v>
      </c>
      <c r="CE428" s="11">
        <f t="shared" si="129"/>
        <v>6</v>
      </c>
      <c r="CF428" s="11">
        <f t="shared" si="130"/>
        <v>6</v>
      </c>
      <c r="CG428" s="11">
        <f t="shared" si="131"/>
        <v>5</v>
      </c>
      <c r="CH428" s="11">
        <f t="shared" si="132"/>
        <v>6</v>
      </c>
      <c r="CI428" s="11">
        <f t="shared" si="133"/>
        <v>6</v>
      </c>
      <c r="CJ428" s="11">
        <f t="shared" si="134"/>
        <v>7</v>
      </c>
      <c r="CK428" s="11">
        <f t="shared" si="135"/>
        <v>7</v>
      </c>
      <c r="CL428" s="11">
        <f t="shared" si="136"/>
        <v>6</v>
      </c>
      <c r="CM428" s="11">
        <f t="shared" si="137"/>
        <v>4</v>
      </c>
      <c r="CN428" s="11">
        <f t="shared" si="138"/>
        <v>3</v>
      </c>
      <c r="CO428" s="11">
        <f t="shared" si="139"/>
        <v>1</v>
      </c>
      <c r="CP428" s="11">
        <f t="shared" si="140"/>
        <v>0</v>
      </c>
      <c r="CS428" s="6">
        <v>53</v>
      </c>
      <c r="CT428" s="6">
        <v>71</v>
      </c>
      <c r="CU428" s="6">
        <v>87</v>
      </c>
      <c r="CV428" s="6">
        <v>97</v>
      </c>
      <c r="CW428" s="6">
        <v>105</v>
      </c>
      <c r="CX428" s="6">
        <v>112</v>
      </c>
      <c r="CY428" s="6">
        <v>117</v>
      </c>
      <c r="CZ428" s="6">
        <v>123</v>
      </c>
      <c r="DA428" s="6">
        <v>129</v>
      </c>
      <c r="DB428" s="6">
        <v>135</v>
      </c>
      <c r="DC428" s="6">
        <v>141</v>
      </c>
      <c r="DD428" s="6">
        <v>148</v>
      </c>
      <c r="DE428" s="6">
        <v>154</v>
      </c>
      <c r="DF428" s="6">
        <v>159</v>
      </c>
      <c r="DG428" s="6">
        <v>163</v>
      </c>
      <c r="DH428" s="6">
        <v>165</v>
      </c>
      <c r="DI428" s="6">
        <v>166</v>
      </c>
      <c r="DJ428" s="6">
        <v>166</v>
      </c>
      <c r="DK428" s="6">
        <v>166</v>
      </c>
      <c r="DL428" s="6">
        <v>166</v>
      </c>
      <c r="DM428" s="6">
        <v>113</v>
      </c>
      <c r="DN428" s="6">
        <f>Tabela2[[#This Row],[1rok]]-Tabela2[[#This Row],[dlugosc_ur]]</f>
        <v>18</v>
      </c>
      <c r="DO428" s="14">
        <f>Tabela2[[#This Row],[2lata]]-Tabela2[[#This Row],[1rok]]</f>
        <v>16</v>
      </c>
      <c r="DP428" s="14">
        <f>Tabela2[[#This Row],[3lata]]-Tabela2[[#This Row],[2lata]]</f>
        <v>10</v>
      </c>
      <c r="DQ428" s="14">
        <f>Tabela2[[#This Row],[4lata]]-Tabela2[[#This Row],[3lata]]</f>
        <v>8</v>
      </c>
      <c r="DR428" s="14">
        <f>Tabela2[[#This Row],[5lat]]-Tabela2[[#This Row],[4lata]]</f>
        <v>7</v>
      </c>
      <c r="DS428" s="14">
        <f>Tabela2[[#This Row],[6lat]]-Tabela2[[#This Row],[5lat]]</f>
        <v>5</v>
      </c>
      <c r="DT428" s="14">
        <f>Tabela2[[#This Row],[7lat]]-Tabela2[[#This Row],[6lat]]</f>
        <v>6</v>
      </c>
      <c r="DU428" s="14">
        <f>Tabela2[[#This Row],[8lat]]-Tabela2[[#This Row],[7lat]]</f>
        <v>6</v>
      </c>
      <c r="DV428" s="14">
        <f>Tabela2[[#This Row],[9lat]]-Tabela2[[#This Row],[8lat]]</f>
        <v>6</v>
      </c>
      <c r="DW428" s="14">
        <f>Tabela2[[#This Row],[10lat]]-Tabela2[[#This Row],[9lat]]</f>
        <v>6</v>
      </c>
      <c r="DX428" s="14">
        <f>Tabela2[[#This Row],[11lat]]-Tabela2[[#This Row],[10lat]]</f>
        <v>7</v>
      </c>
      <c r="DY428" s="14">
        <f>Tabela2[[#This Row],[12lat]]-Tabela2[[#This Row],[11lat]]</f>
        <v>6</v>
      </c>
      <c r="DZ428" s="14">
        <f>Tabela2[[#This Row],[13lat]]-Tabela2[[#This Row],[12lat]]</f>
        <v>5</v>
      </c>
      <c r="EA428" s="14">
        <f>Tabela2[[#This Row],[14lat]]-Tabela2[[#This Row],[13lat]]</f>
        <v>4</v>
      </c>
      <c r="EB428" s="14">
        <f>Tabela2[[#This Row],[15lat]]-Tabela2[[#This Row],[14lat]]</f>
        <v>2</v>
      </c>
      <c r="EC428" s="14">
        <f>Tabela2[[#This Row],[16lat]]-Tabela2[[#This Row],[15lat]]</f>
        <v>1</v>
      </c>
      <c r="ED428" s="14">
        <f>Tabela2[[#This Row],[17 lat]]-Tabela2[[#This Row],[16lat]]</f>
        <v>0</v>
      </c>
      <c r="EE428" s="14">
        <f>Tabela2[[#This Row],[18lat]]-Tabela2[[#This Row],[17 lat]]</f>
        <v>0</v>
      </c>
      <c r="EF428" s="14">
        <f>Tabela2[[#This Row],[19lat]]-Tabela2[[#This Row],[18lat]]</f>
        <v>0</v>
      </c>
    </row>
    <row r="429" spans="1:136" x14ac:dyDescent="0.25">
      <c r="A429">
        <v>176</v>
      </c>
      <c r="B429" s="1" t="s">
        <v>22</v>
      </c>
      <c r="C429">
        <v>52</v>
      </c>
      <c r="D429">
        <v>72</v>
      </c>
      <c r="E429">
        <v>86</v>
      </c>
      <c r="F429">
        <v>95</v>
      </c>
      <c r="G429">
        <v>103</v>
      </c>
      <c r="H429">
        <v>110</v>
      </c>
      <c r="I429">
        <v>116</v>
      </c>
      <c r="J429">
        <v>122</v>
      </c>
      <c r="K429">
        <v>127</v>
      </c>
      <c r="L429">
        <v>133</v>
      </c>
      <c r="M429">
        <v>140</v>
      </c>
      <c r="N429">
        <v>146</v>
      </c>
      <c r="O429">
        <v>152</v>
      </c>
      <c r="P429">
        <v>158</v>
      </c>
      <c r="Q429">
        <v>161</v>
      </c>
      <c r="R429">
        <v>163</v>
      </c>
      <c r="S429">
        <v>164</v>
      </c>
      <c r="T429">
        <v>164</v>
      </c>
      <c r="U429">
        <v>164</v>
      </c>
      <c r="V429">
        <v>165</v>
      </c>
      <c r="W429">
        <f>wzrost[[#This Row],[19lat]]-wzrost[[#This Row],[dlugosc_ur]]</f>
        <v>113</v>
      </c>
      <c r="X429">
        <f>wzrost[[#This Row],[19lat]]-wzrost[[#This Row],[15lat]]</f>
        <v>2</v>
      </c>
      <c r="Y429">
        <f>IF(wzrost[[#This Row],[1rok]]&lt;=5,IF(wzrost[[#This Row],[plec]]="ch",1,0),0)</f>
        <v>0</v>
      </c>
      <c r="Z429" s="1"/>
      <c r="AA429" s="1"/>
      <c r="AB429" s="1" t="e">
        <f>_xlfn.PERCENTILE.INC(wzrost[1rok],5)</f>
        <v>#NUM!</v>
      </c>
      <c r="BC429" s="8">
        <v>54</v>
      </c>
      <c r="BD429" s="8">
        <v>75</v>
      </c>
      <c r="BE429" s="8">
        <v>88</v>
      </c>
      <c r="BF429" s="8">
        <v>97</v>
      </c>
      <c r="BG429" s="8">
        <v>105</v>
      </c>
      <c r="BH429" s="8">
        <v>111</v>
      </c>
      <c r="BI429" s="8">
        <v>118</v>
      </c>
      <c r="BJ429" s="8">
        <v>123</v>
      </c>
      <c r="BK429" s="8">
        <v>129</v>
      </c>
      <c r="BL429" s="8">
        <v>134</v>
      </c>
      <c r="BM429" s="8">
        <v>140</v>
      </c>
      <c r="BN429" s="8">
        <v>145</v>
      </c>
      <c r="BO429" s="8">
        <v>151</v>
      </c>
      <c r="BP429" s="8">
        <v>158</v>
      </c>
      <c r="BQ429" s="8">
        <v>166</v>
      </c>
      <c r="BR429" s="8">
        <v>171</v>
      </c>
      <c r="BS429" s="8">
        <v>175</v>
      </c>
      <c r="BT429" s="8">
        <v>178</v>
      </c>
      <c r="BU429" s="8">
        <v>179</v>
      </c>
      <c r="BV429" s="8">
        <v>179</v>
      </c>
      <c r="BW429" s="9">
        <v>125</v>
      </c>
      <c r="BX429" s="11">
        <f t="shared" si="122"/>
        <v>21</v>
      </c>
      <c r="BY429" s="11">
        <f t="shared" si="123"/>
        <v>13</v>
      </c>
      <c r="BZ429" s="11">
        <f t="shared" si="124"/>
        <v>9</v>
      </c>
      <c r="CA429" s="11">
        <f t="shared" si="125"/>
        <v>8</v>
      </c>
      <c r="CB429" s="11">
        <f t="shared" si="126"/>
        <v>6</v>
      </c>
      <c r="CC429" s="11">
        <f t="shared" si="127"/>
        <v>7</v>
      </c>
      <c r="CD429" s="11">
        <f t="shared" si="128"/>
        <v>5</v>
      </c>
      <c r="CE429" s="11">
        <f t="shared" si="129"/>
        <v>6</v>
      </c>
      <c r="CF429" s="11">
        <f t="shared" si="130"/>
        <v>5</v>
      </c>
      <c r="CG429" s="11">
        <f t="shared" si="131"/>
        <v>6</v>
      </c>
      <c r="CH429" s="11">
        <f t="shared" si="132"/>
        <v>5</v>
      </c>
      <c r="CI429" s="11">
        <f t="shared" si="133"/>
        <v>6</v>
      </c>
      <c r="CJ429" s="11">
        <f t="shared" si="134"/>
        <v>7</v>
      </c>
      <c r="CK429" s="11">
        <f t="shared" si="135"/>
        <v>8</v>
      </c>
      <c r="CL429" s="11">
        <f t="shared" si="136"/>
        <v>5</v>
      </c>
      <c r="CM429" s="11">
        <f t="shared" si="137"/>
        <v>4</v>
      </c>
      <c r="CN429" s="11">
        <f t="shared" si="138"/>
        <v>3</v>
      </c>
      <c r="CO429" s="11">
        <f t="shared" si="139"/>
        <v>1</v>
      </c>
      <c r="CP429" s="11">
        <f t="shared" si="140"/>
        <v>0</v>
      </c>
      <c r="CS429" s="8">
        <v>50</v>
      </c>
      <c r="CT429" s="8">
        <v>68</v>
      </c>
      <c r="CU429" s="8">
        <v>85</v>
      </c>
      <c r="CV429" s="8">
        <v>95</v>
      </c>
      <c r="CW429" s="8">
        <v>102</v>
      </c>
      <c r="CX429" s="8">
        <v>109</v>
      </c>
      <c r="CY429" s="8">
        <v>115</v>
      </c>
      <c r="CZ429" s="8">
        <v>120</v>
      </c>
      <c r="DA429" s="8">
        <v>126</v>
      </c>
      <c r="DB429" s="8">
        <v>132</v>
      </c>
      <c r="DC429" s="8">
        <v>138</v>
      </c>
      <c r="DD429" s="8">
        <v>144</v>
      </c>
      <c r="DE429" s="8">
        <v>151</v>
      </c>
      <c r="DF429" s="8">
        <v>156</v>
      </c>
      <c r="DG429" s="8">
        <v>159</v>
      </c>
      <c r="DH429" s="8">
        <v>161</v>
      </c>
      <c r="DI429" s="8">
        <v>162</v>
      </c>
      <c r="DJ429" s="8">
        <v>162</v>
      </c>
      <c r="DK429" s="8">
        <v>163</v>
      </c>
      <c r="DL429" s="8">
        <v>163</v>
      </c>
      <c r="DM429" s="8">
        <v>113</v>
      </c>
      <c r="DN429" s="6">
        <f>Tabela2[[#This Row],[1rok]]-Tabela2[[#This Row],[dlugosc_ur]]</f>
        <v>18</v>
      </c>
      <c r="DO429" s="14">
        <f>Tabela2[[#This Row],[2lata]]-Tabela2[[#This Row],[1rok]]</f>
        <v>17</v>
      </c>
      <c r="DP429" s="14">
        <f>Tabela2[[#This Row],[3lata]]-Tabela2[[#This Row],[2lata]]</f>
        <v>10</v>
      </c>
      <c r="DQ429" s="14">
        <f>Tabela2[[#This Row],[4lata]]-Tabela2[[#This Row],[3lata]]</f>
        <v>7</v>
      </c>
      <c r="DR429" s="14">
        <f>Tabela2[[#This Row],[5lat]]-Tabela2[[#This Row],[4lata]]</f>
        <v>7</v>
      </c>
      <c r="DS429" s="14">
        <f>Tabela2[[#This Row],[6lat]]-Tabela2[[#This Row],[5lat]]</f>
        <v>6</v>
      </c>
      <c r="DT429" s="14">
        <f>Tabela2[[#This Row],[7lat]]-Tabela2[[#This Row],[6lat]]</f>
        <v>5</v>
      </c>
      <c r="DU429" s="14">
        <f>Tabela2[[#This Row],[8lat]]-Tabela2[[#This Row],[7lat]]</f>
        <v>6</v>
      </c>
      <c r="DV429" s="14">
        <f>Tabela2[[#This Row],[9lat]]-Tabela2[[#This Row],[8lat]]</f>
        <v>6</v>
      </c>
      <c r="DW429" s="14">
        <f>Tabela2[[#This Row],[10lat]]-Tabela2[[#This Row],[9lat]]</f>
        <v>6</v>
      </c>
      <c r="DX429" s="14">
        <f>Tabela2[[#This Row],[11lat]]-Tabela2[[#This Row],[10lat]]</f>
        <v>6</v>
      </c>
      <c r="DY429" s="14">
        <f>Tabela2[[#This Row],[12lat]]-Tabela2[[#This Row],[11lat]]</f>
        <v>7</v>
      </c>
      <c r="DZ429" s="14">
        <f>Tabela2[[#This Row],[13lat]]-Tabela2[[#This Row],[12lat]]</f>
        <v>5</v>
      </c>
      <c r="EA429" s="14">
        <f>Tabela2[[#This Row],[14lat]]-Tabela2[[#This Row],[13lat]]</f>
        <v>3</v>
      </c>
      <c r="EB429" s="14">
        <f>Tabela2[[#This Row],[15lat]]-Tabela2[[#This Row],[14lat]]</f>
        <v>2</v>
      </c>
      <c r="EC429" s="14">
        <f>Tabela2[[#This Row],[16lat]]-Tabela2[[#This Row],[15lat]]</f>
        <v>1</v>
      </c>
      <c r="ED429" s="14">
        <f>Tabela2[[#This Row],[17 lat]]-Tabela2[[#This Row],[16lat]]</f>
        <v>0</v>
      </c>
      <c r="EE429" s="14">
        <f>Tabela2[[#This Row],[18lat]]-Tabela2[[#This Row],[17 lat]]</f>
        <v>1</v>
      </c>
      <c r="EF429" s="14">
        <f>Tabela2[[#This Row],[19lat]]-Tabela2[[#This Row],[18lat]]</f>
        <v>0</v>
      </c>
    </row>
    <row r="430" spans="1:136" x14ac:dyDescent="0.25">
      <c r="A430">
        <v>200</v>
      </c>
      <c r="B430" s="1" t="s">
        <v>22</v>
      </c>
      <c r="C430">
        <v>52</v>
      </c>
      <c r="D430">
        <v>70</v>
      </c>
      <c r="E430">
        <v>87</v>
      </c>
      <c r="F430">
        <v>96</v>
      </c>
      <c r="G430">
        <v>104</v>
      </c>
      <c r="H430">
        <v>111</v>
      </c>
      <c r="I430">
        <v>117</v>
      </c>
      <c r="J430">
        <v>122</v>
      </c>
      <c r="K430">
        <v>128</v>
      </c>
      <c r="L430">
        <v>134</v>
      </c>
      <c r="M430">
        <v>140</v>
      </c>
      <c r="N430">
        <v>147</v>
      </c>
      <c r="O430">
        <v>153</v>
      </c>
      <c r="P430">
        <v>159</v>
      </c>
      <c r="Q430">
        <v>162</v>
      </c>
      <c r="R430">
        <v>164</v>
      </c>
      <c r="S430">
        <v>165</v>
      </c>
      <c r="T430">
        <v>165</v>
      </c>
      <c r="U430">
        <v>165</v>
      </c>
      <c r="V430">
        <v>165</v>
      </c>
      <c r="W430">
        <f>wzrost[[#This Row],[19lat]]-wzrost[[#This Row],[dlugosc_ur]]</f>
        <v>113</v>
      </c>
      <c r="X430">
        <f>wzrost[[#This Row],[19lat]]-wzrost[[#This Row],[15lat]]</f>
        <v>1</v>
      </c>
      <c r="Y430">
        <f>IF(wzrost[[#This Row],[1rok]]&lt;=5,IF(wzrost[[#This Row],[plec]]="ch",1,0),0)</f>
        <v>0</v>
      </c>
      <c r="Z430" s="1"/>
      <c r="AA430" s="1"/>
      <c r="AB430" s="1" t="e">
        <f>_xlfn.PERCENTILE.INC(wzrost[1rok],5)</f>
        <v>#NUM!</v>
      </c>
      <c r="BC430" s="6">
        <v>59</v>
      </c>
      <c r="BD430" s="6">
        <v>79</v>
      </c>
      <c r="BE430" s="6">
        <v>90</v>
      </c>
      <c r="BF430" s="6">
        <v>100</v>
      </c>
      <c r="BG430" s="6">
        <v>107</v>
      </c>
      <c r="BH430" s="6">
        <v>115</v>
      </c>
      <c r="BI430" s="6">
        <v>121</v>
      </c>
      <c r="BJ430" s="6">
        <v>127</v>
      </c>
      <c r="BK430" s="6">
        <v>133</v>
      </c>
      <c r="BL430" s="6">
        <v>139</v>
      </c>
      <c r="BM430" s="6">
        <v>144</v>
      </c>
      <c r="BN430" s="6">
        <v>150</v>
      </c>
      <c r="BO430" s="6">
        <v>156</v>
      </c>
      <c r="BP430" s="6">
        <v>163</v>
      </c>
      <c r="BQ430" s="6">
        <v>171</v>
      </c>
      <c r="BR430" s="6">
        <v>177</v>
      </c>
      <c r="BS430" s="6">
        <v>181</v>
      </c>
      <c r="BT430" s="6">
        <v>183</v>
      </c>
      <c r="BU430" s="6">
        <v>184</v>
      </c>
      <c r="BV430" s="6">
        <v>184</v>
      </c>
      <c r="BW430" s="7">
        <v>125</v>
      </c>
      <c r="BX430" s="11">
        <f t="shared" si="122"/>
        <v>20</v>
      </c>
      <c r="BY430" s="11">
        <f t="shared" si="123"/>
        <v>11</v>
      </c>
      <c r="BZ430" s="11">
        <f t="shared" si="124"/>
        <v>10</v>
      </c>
      <c r="CA430" s="11">
        <f t="shared" si="125"/>
        <v>7</v>
      </c>
      <c r="CB430" s="11">
        <f t="shared" si="126"/>
        <v>8</v>
      </c>
      <c r="CC430" s="11">
        <f t="shared" si="127"/>
        <v>6</v>
      </c>
      <c r="CD430" s="11">
        <f t="shared" si="128"/>
        <v>6</v>
      </c>
      <c r="CE430" s="11">
        <f t="shared" si="129"/>
        <v>6</v>
      </c>
      <c r="CF430" s="11">
        <f t="shared" si="130"/>
        <v>6</v>
      </c>
      <c r="CG430" s="11">
        <f t="shared" si="131"/>
        <v>5</v>
      </c>
      <c r="CH430" s="11">
        <f t="shared" si="132"/>
        <v>6</v>
      </c>
      <c r="CI430" s="11">
        <f t="shared" si="133"/>
        <v>6</v>
      </c>
      <c r="CJ430" s="11">
        <f t="shared" si="134"/>
        <v>7</v>
      </c>
      <c r="CK430" s="11">
        <f t="shared" si="135"/>
        <v>8</v>
      </c>
      <c r="CL430" s="11">
        <f t="shared" si="136"/>
        <v>6</v>
      </c>
      <c r="CM430" s="11">
        <f t="shared" si="137"/>
        <v>4</v>
      </c>
      <c r="CN430" s="11">
        <f t="shared" si="138"/>
        <v>2</v>
      </c>
      <c r="CO430" s="11">
        <f t="shared" si="139"/>
        <v>1</v>
      </c>
      <c r="CP430" s="11">
        <f t="shared" si="140"/>
        <v>0</v>
      </c>
      <c r="CS430" s="6">
        <v>52</v>
      </c>
      <c r="CT430" s="6">
        <v>70</v>
      </c>
      <c r="CU430" s="6">
        <v>86</v>
      </c>
      <c r="CV430" s="6">
        <v>96</v>
      </c>
      <c r="CW430" s="6">
        <v>103</v>
      </c>
      <c r="CX430" s="6">
        <v>110</v>
      </c>
      <c r="CY430" s="6">
        <v>116</v>
      </c>
      <c r="CZ430" s="6">
        <v>122</v>
      </c>
      <c r="DA430" s="6">
        <v>128</v>
      </c>
      <c r="DB430" s="6">
        <v>134</v>
      </c>
      <c r="DC430" s="6">
        <v>140</v>
      </c>
      <c r="DD430" s="6">
        <v>146</v>
      </c>
      <c r="DE430" s="6">
        <v>153</v>
      </c>
      <c r="DF430" s="6">
        <v>158</v>
      </c>
      <c r="DG430" s="6">
        <v>161</v>
      </c>
      <c r="DH430" s="6">
        <v>163</v>
      </c>
      <c r="DI430" s="6">
        <v>164</v>
      </c>
      <c r="DJ430" s="6">
        <v>164</v>
      </c>
      <c r="DK430" s="6">
        <v>165</v>
      </c>
      <c r="DL430" s="6">
        <v>165</v>
      </c>
      <c r="DM430" s="6">
        <v>113</v>
      </c>
      <c r="DN430" s="6">
        <f>Tabela2[[#This Row],[1rok]]-Tabela2[[#This Row],[dlugosc_ur]]</f>
        <v>18</v>
      </c>
      <c r="DO430" s="14">
        <f>Tabela2[[#This Row],[2lata]]-Tabela2[[#This Row],[1rok]]</f>
        <v>16</v>
      </c>
      <c r="DP430" s="14">
        <f>Tabela2[[#This Row],[3lata]]-Tabela2[[#This Row],[2lata]]</f>
        <v>10</v>
      </c>
      <c r="DQ430" s="14">
        <f>Tabela2[[#This Row],[4lata]]-Tabela2[[#This Row],[3lata]]</f>
        <v>7</v>
      </c>
      <c r="DR430" s="14">
        <f>Tabela2[[#This Row],[5lat]]-Tabela2[[#This Row],[4lata]]</f>
        <v>7</v>
      </c>
      <c r="DS430" s="14">
        <f>Tabela2[[#This Row],[6lat]]-Tabela2[[#This Row],[5lat]]</f>
        <v>6</v>
      </c>
      <c r="DT430" s="14">
        <f>Tabela2[[#This Row],[7lat]]-Tabela2[[#This Row],[6lat]]</f>
        <v>6</v>
      </c>
      <c r="DU430" s="14">
        <f>Tabela2[[#This Row],[8lat]]-Tabela2[[#This Row],[7lat]]</f>
        <v>6</v>
      </c>
      <c r="DV430" s="14">
        <f>Tabela2[[#This Row],[9lat]]-Tabela2[[#This Row],[8lat]]</f>
        <v>6</v>
      </c>
      <c r="DW430" s="14">
        <f>Tabela2[[#This Row],[10lat]]-Tabela2[[#This Row],[9lat]]</f>
        <v>6</v>
      </c>
      <c r="DX430" s="14">
        <f>Tabela2[[#This Row],[11lat]]-Tabela2[[#This Row],[10lat]]</f>
        <v>6</v>
      </c>
      <c r="DY430" s="14">
        <f>Tabela2[[#This Row],[12lat]]-Tabela2[[#This Row],[11lat]]</f>
        <v>7</v>
      </c>
      <c r="DZ430" s="14">
        <f>Tabela2[[#This Row],[13lat]]-Tabela2[[#This Row],[12lat]]</f>
        <v>5</v>
      </c>
      <c r="EA430" s="14">
        <f>Tabela2[[#This Row],[14lat]]-Tabela2[[#This Row],[13lat]]</f>
        <v>3</v>
      </c>
      <c r="EB430" s="14">
        <f>Tabela2[[#This Row],[15lat]]-Tabela2[[#This Row],[14lat]]</f>
        <v>2</v>
      </c>
      <c r="EC430" s="14">
        <f>Tabela2[[#This Row],[16lat]]-Tabela2[[#This Row],[15lat]]</f>
        <v>1</v>
      </c>
      <c r="ED430" s="14">
        <f>Tabela2[[#This Row],[17 lat]]-Tabela2[[#This Row],[16lat]]</f>
        <v>0</v>
      </c>
      <c r="EE430" s="14">
        <f>Tabela2[[#This Row],[18lat]]-Tabela2[[#This Row],[17 lat]]</f>
        <v>1</v>
      </c>
      <c r="EF430" s="14">
        <f>Tabela2[[#This Row],[19lat]]-Tabela2[[#This Row],[18lat]]</f>
        <v>0</v>
      </c>
    </row>
    <row r="431" spans="1:136" x14ac:dyDescent="0.25">
      <c r="A431">
        <v>208</v>
      </c>
      <c r="B431" s="1" t="s">
        <v>22</v>
      </c>
      <c r="C431">
        <v>53</v>
      </c>
      <c r="D431">
        <v>71</v>
      </c>
      <c r="E431">
        <v>87</v>
      </c>
      <c r="F431">
        <v>96</v>
      </c>
      <c r="G431">
        <v>104</v>
      </c>
      <c r="H431">
        <v>111</v>
      </c>
      <c r="I431">
        <v>117</v>
      </c>
      <c r="J431">
        <v>123</v>
      </c>
      <c r="K431">
        <v>128</v>
      </c>
      <c r="L431">
        <v>134</v>
      </c>
      <c r="M431">
        <v>141</v>
      </c>
      <c r="N431">
        <v>147</v>
      </c>
      <c r="O431">
        <v>153</v>
      </c>
      <c r="P431">
        <v>159</v>
      </c>
      <c r="Q431">
        <v>162</v>
      </c>
      <c r="R431">
        <v>164</v>
      </c>
      <c r="S431">
        <v>165</v>
      </c>
      <c r="T431">
        <v>165</v>
      </c>
      <c r="U431">
        <v>166</v>
      </c>
      <c r="V431">
        <v>166</v>
      </c>
      <c r="W431">
        <f>wzrost[[#This Row],[19lat]]-wzrost[[#This Row],[dlugosc_ur]]</f>
        <v>113</v>
      </c>
      <c r="X431">
        <f>wzrost[[#This Row],[19lat]]-wzrost[[#This Row],[15lat]]</f>
        <v>2</v>
      </c>
      <c r="Y431">
        <f>IF(wzrost[[#This Row],[1rok]]&lt;=5,IF(wzrost[[#This Row],[plec]]="ch",1,0),0)</f>
        <v>0</v>
      </c>
      <c r="Z431" s="1"/>
      <c r="AA431" s="1"/>
      <c r="AB431" s="1" t="e">
        <f>_xlfn.PERCENTILE.INC(wzrost[1rok],5)</f>
        <v>#NUM!</v>
      </c>
      <c r="BC431" s="8">
        <v>59</v>
      </c>
      <c r="BD431" s="8">
        <v>79</v>
      </c>
      <c r="BE431" s="8">
        <v>90</v>
      </c>
      <c r="BF431" s="8">
        <v>100</v>
      </c>
      <c r="BG431" s="8">
        <v>107</v>
      </c>
      <c r="BH431" s="8">
        <v>115</v>
      </c>
      <c r="BI431" s="8">
        <v>121</v>
      </c>
      <c r="BJ431" s="8">
        <v>127</v>
      </c>
      <c r="BK431" s="8">
        <v>133</v>
      </c>
      <c r="BL431" s="8">
        <v>139</v>
      </c>
      <c r="BM431" s="8">
        <v>144</v>
      </c>
      <c r="BN431" s="8">
        <v>150</v>
      </c>
      <c r="BO431" s="8">
        <v>156</v>
      </c>
      <c r="BP431" s="8">
        <v>163</v>
      </c>
      <c r="BQ431" s="8">
        <v>171</v>
      </c>
      <c r="BR431" s="8">
        <v>177</v>
      </c>
      <c r="BS431" s="8">
        <v>181</v>
      </c>
      <c r="BT431" s="8">
        <v>183</v>
      </c>
      <c r="BU431" s="8">
        <v>184</v>
      </c>
      <c r="BV431" s="8">
        <v>184</v>
      </c>
      <c r="BW431" s="9">
        <v>125</v>
      </c>
      <c r="BX431" s="11">
        <f t="shared" si="122"/>
        <v>20</v>
      </c>
      <c r="BY431" s="11">
        <f t="shared" si="123"/>
        <v>11</v>
      </c>
      <c r="BZ431" s="11">
        <f t="shared" si="124"/>
        <v>10</v>
      </c>
      <c r="CA431" s="11">
        <f t="shared" si="125"/>
        <v>7</v>
      </c>
      <c r="CB431" s="11">
        <f t="shared" si="126"/>
        <v>8</v>
      </c>
      <c r="CC431" s="11">
        <f t="shared" si="127"/>
        <v>6</v>
      </c>
      <c r="CD431" s="11">
        <f t="shared" si="128"/>
        <v>6</v>
      </c>
      <c r="CE431" s="11">
        <f t="shared" si="129"/>
        <v>6</v>
      </c>
      <c r="CF431" s="11">
        <f t="shared" si="130"/>
        <v>6</v>
      </c>
      <c r="CG431" s="11">
        <f t="shared" si="131"/>
        <v>5</v>
      </c>
      <c r="CH431" s="11">
        <f t="shared" si="132"/>
        <v>6</v>
      </c>
      <c r="CI431" s="11">
        <f t="shared" si="133"/>
        <v>6</v>
      </c>
      <c r="CJ431" s="11">
        <f t="shared" si="134"/>
        <v>7</v>
      </c>
      <c r="CK431" s="11">
        <f t="shared" si="135"/>
        <v>8</v>
      </c>
      <c r="CL431" s="11">
        <f t="shared" si="136"/>
        <v>6</v>
      </c>
      <c r="CM431" s="11">
        <f t="shared" si="137"/>
        <v>4</v>
      </c>
      <c r="CN431" s="11">
        <f t="shared" si="138"/>
        <v>2</v>
      </c>
      <c r="CO431" s="11">
        <f t="shared" si="139"/>
        <v>1</v>
      </c>
      <c r="CP431" s="11">
        <f t="shared" si="140"/>
        <v>0</v>
      </c>
      <c r="CS431" s="8">
        <v>48</v>
      </c>
      <c r="CT431" s="8">
        <v>67</v>
      </c>
      <c r="CU431" s="8">
        <v>85</v>
      </c>
      <c r="CV431" s="8">
        <v>94</v>
      </c>
      <c r="CW431" s="8">
        <v>101</v>
      </c>
      <c r="CX431" s="8">
        <v>107</v>
      </c>
      <c r="CY431" s="8">
        <v>113</v>
      </c>
      <c r="CZ431" s="8">
        <v>118</v>
      </c>
      <c r="DA431" s="8">
        <v>124</v>
      </c>
      <c r="DB431" s="8">
        <v>130</v>
      </c>
      <c r="DC431" s="8">
        <v>136</v>
      </c>
      <c r="DD431" s="8">
        <v>142</v>
      </c>
      <c r="DE431" s="8">
        <v>148</v>
      </c>
      <c r="DF431" s="8">
        <v>154</v>
      </c>
      <c r="DG431" s="8">
        <v>157</v>
      </c>
      <c r="DH431" s="8">
        <v>159</v>
      </c>
      <c r="DI431" s="8">
        <v>160</v>
      </c>
      <c r="DJ431" s="8">
        <v>161</v>
      </c>
      <c r="DK431" s="8">
        <v>161</v>
      </c>
      <c r="DL431" s="8">
        <v>161</v>
      </c>
      <c r="DM431" s="8">
        <v>113</v>
      </c>
      <c r="DN431" s="6">
        <f>Tabela2[[#This Row],[1rok]]-Tabela2[[#This Row],[dlugosc_ur]]</f>
        <v>19</v>
      </c>
      <c r="DO431" s="14">
        <f>Tabela2[[#This Row],[2lata]]-Tabela2[[#This Row],[1rok]]</f>
        <v>18</v>
      </c>
      <c r="DP431" s="14">
        <f>Tabela2[[#This Row],[3lata]]-Tabela2[[#This Row],[2lata]]</f>
        <v>9</v>
      </c>
      <c r="DQ431" s="14">
        <f>Tabela2[[#This Row],[4lata]]-Tabela2[[#This Row],[3lata]]</f>
        <v>7</v>
      </c>
      <c r="DR431" s="14">
        <f>Tabela2[[#This Row],[5lat]]-Tabela2[[#This Row],[4lata]]</f>
        <v>6</v>
      </c>
      <c r="DS431" s="14">
        <f>Tabela2[[#This Row],[6lat]]-Tabela2[[#This Row],[5lat]]</f>
        <v>6</v>
      </c>
      <c r="DT431" s="14">
        <f>Tabela2[[#This Row],[7lat]]-Tabela2[[#This Row],[6lat]]</f>
        <v>5</v>
      </c>
      <c r="DU431" s="14">
        <f>Tabela2[[#This Row],[8lat]]-Tabela2[[#This Row],[7lat]]</f>
        <v>6</v>
      </c>
      <c r="DV431" s="14">
        <f>Tabela2[[#This Row],[9lat]]-Tabela2[[#This Row],[8lat]]</f>
        <v>6</v>
      </c>
      <c r="DW431" s="14">
        <f>Tabela2[[#This Row],[10lat]]-Tabela2[[#This Row],[9lat]]</f>
        <v>6</v>
      </c>
      <c r="DX431" s="14">
        <f>Tabela2[[#This Row],[11lat]]-Tabela2[[#This Row],[10lat]]</f>
        <v>6</v>
      </c>
      <c r="DY431" s="14">
        <f>Tabela2[[#This Row],[12lat]]-Tabela2[[#This Row],[11lat]]</f>
        <v>6</v>
      </c>
      <c r="DZ431" s="14">
        <f>Tabela2[[#This Row],[13lat]]-Tabela2[[#This Row],[12lat]]</f>
        <v>6</v>
      </c>
      <c r="EA431" s="14">
        <f>Tabela2[[#This Row],[14lat]]-Tabela2[[#This Row],[13lat]]</f>
        <v>3</v>
      </c>
      <c r="EB431" s="14">
        <f>Tabela2[[#This Row],[15lat]]-Tabela2[[#This Row],[14lat]]</f>
        <v>2</v>
      </c>
      <c r="EC431" s="14">
        <f>Tabela2[[#This Row],[16lat]]-Tabela2[[#This Row],[15lat]]</f>
        <v>1</v>
      </c>
      <c r="ED431" s="14">
        <f>Tabela2[[#This Row],[17 lat]]-Tabela2[[#This Row],[16lat]]</f>
        <v>1</v>
      </c>
      <c r="EE431" s="14">
        <f>Tabela2[[#This Row],[18lat]]-Tabela2[[#This Row],[17 lat]]</f>
        <v>0</v>
      </c>
      <c r="EF431" s="14">
        <f>Tabela2[[#This Row],[19lat]]-Tabela2[[#This Row],[18lat]]</f>
        <v>0</v>
      </c>
    </row>
    <row r="432" spans="1:136" x14ac:dyDescent="0.25">
      <c r="A432">
        <v>217</v>
      </c>
      <c r="B432" s="1" t="s">
        <v>22</v>
      </c>
      <c r="C432">
        <v>48</v>
      </c>
      <c r="D432">
        <v>67</v>
      </c>
      <c r="E432">
        <v>85</v>
      </c>
      <c r="F432">
        <v>94</v>
      </c>
      <c r="G432">
        <v>101</v>
      </c>
      <c r="H432">
        <v>108</v>
      </c>
      <c r="I432">
        <v>113</v>
      </c>
      <c r="J432">
        <v>119</v>
      </c>
      <c r="K432">
        <v>124</v>
      </c>
      <c r="L432">
        <v>130</v>
      </c>
      <c r="M432">
        <v>136</v>
      </c>
      <c r="N432">
        <v>143</v>
      </c>
      <c r="O432">
        <v>149</v>
      </c>
      <c r="P432">
        <v>154</v>
      </c>
      <c r="Q432">
        <v>158</v>
      </c>
      <c r="R432">
        <v>160</v>
      </c>
      <c r="S432">
        <v>161</v>
      </c>
      <c r="T432">
        <v>161</v>
      </c>
      <c r="U432">
        <v>161</v>
      </c>
      <c r="V432">
        <v>161</v>
      </c>
      <c r="W432">
        <f>wzrost[[#This Row],[19lat]]-wzrost[[#This Row],[dlugosc_ur]]</f>
        <v>113</v>
      </c>
      <c r="X432">
        <f>wzrost[[#This Row],[19lat]]-wzrost[[#This Row],[15lat]]</f>
        <v>1</v>
      </c>
      <c r="Y432">
        <f>IF(wzrost[[#This Row],[1rok]]&lt;=5,IF(wzrost[[#This Row],[plec]]="ch",1,0),0)</f>
        <v>0</v>
      </c>
      <c r="Z432" s="1"/>
      <c r="AA432" s="1"/>
      <c r="AB432" s="1" t="e">
        <f>_xlfn.PERCENTILE.INC(wzrost[1rok],5)</f>
        <v>#NUM!</v>
      </c>
      <c r="BC432" s="6">
        <v>54</v>
      </c>
      <c r="BD432" s="6">
        <v>76</v>
      </c>
      <c r="BE432" s="6">
        <v>88</v>
      </c>
      <c r="BF432" s="6">
        <v>98</v>
      </c>
      <c r="BG432" s="6">
        <v>105</v>
      </c>
      <c r="BH432" s="6">
        <v>112</v>
      </c>
      <c r="BI432" s="6">
        <v>118</v>
      </c>
      <c r="BJ432" s="6">
        <v>124</v>
      </c>
      <c r="BK432" s="6">
        <v>129</v>
      </c>
      <c r="BL432" s="6">
        <v>135</v>
      </c>
      <c r="BM432" s="6">
        <v>140</v>
      </c>
      <c r="BN432" s="6">
        <v>145</v>
      </c>
      <c r="BO432" s="6">
        <v>151</v>
      </c>
      <c r="BP432" s="6">
        <v>158</v>
      </c>
      <c r="BQ432" s="6">
        <v>166</v>
      </c>
      <c r="BR432" s="6">
        <v>172</v>
      </c>
      <c r="BS432" s="6">
        <v>176</v>
      </c>
      <c r="BT432" s="6">
        <v>178</v>
      </c>
      <c r="BU432" s="6">
        <v>179</v>
      </c>
      <c r="BV432" s="6">
        <v>179</v>
      </c>
      <c r="BW432" s="7">
        <v>125</v>
      </c>
      <c r="BX432" s="11">
        <f t="shared" si="122"/>
        <v>22</v>
      </c>
      <c r="BY432" s="11">
        <f t="shared" si="123"/>
        <v>12</v>
      </c>
      <c r="BZ432" s="11">
        <f t="shared" si="124"/>
        <v>10</v>
      </c>
      <c r="CA432" s="11">
        <f t="shared" si="125"/>
        <v>7</v>
      </c>
      <c r="CB432" s="11">
        <f t="shared" si="126"/>
        <v>7</v>
      </c>
      <c r="CC432" s="11">
        <f t="shared" si="127"/>
        <v>6</v>
      </c>
      <c r="CD432" s="11">
        <f t="shared" si="128"/>
        <v>6</v>
      </c>
      <c r="CE432" s="11">
        <f t="shared" si="129"/>
        <v>5</v>
      </c>
      <c r="CF432" s="11">
        <f t="shared" si="130"/>
        <v>6</v>
      </c>
      <c r="CG432" s="11">
        <f t="shared" si="131"/>
        <v>5</v>
      </c>
      <c r="CH432" s="11">
        <f t="shared" si="132"/>
        <v>5</v>
      </c>
      <c r="CI432" s="11">
        <f t="shared" si="133"/>
        <v>6</v>
      </c>
      <c r="CJ432" s="11">
        <f t="shared" si="134"/>
        <v>7</v>
      </c>
      <c r="CK432" s="11">
        <f t="shared" si="135"/>
        <v>8</v>
      </c>
      <c r="CL432" s="11">
        <f t="shared" si="136"/>
        <v>6</v>
      </c>
      <c r="CM432" s="11">
        <f t="shared" si="137"/>
        <v>4</v>
      </c>
      <c r="CN432" s="11">
        <f t="shared" si="138"/>
        <v>2</v>
      </c>
      <c r="CO432" s="11">
        <f t="shared" si="139"/>
        <v>1</v>
      </c>
      <c r="CP432" s="11">
        <f t="shared" si="140"/>
        <v>0</v>
      </c>
      <c r="CS432" s="6">
        <v>57</v>
      </c>
      <c r="CT432" s="6">
        <v>74</v>
      </c>
      <c r="CU432" s="6">
        <v>89</v>
      </c>
      <c r="CV432" s="6">
        <v>99</v>
      </c>
      <c r="CW432" s="6">
        <v>107</v>
      </c>
      <c r="CX432" s="6">
        <v>114</v>
      </c>
      <c r="CY432" s="6">
        <v>120</v>
      </c>
      <c r="CZ432" s="6">
        <v>126</v>
      </c>
      <c r="DA432" s="6">
        <v>132</v>
      </c>
      <c r="DB432" s="6">
        <v>138</v>
      </c>
      <c r="DC432" s="6">
        <v>144</v>
      </c>
      <c r="DD432" s="6">
        <v>151</v>
      </c>
      <c r="DE432" s="6">
        <v>158</v>
      </c>
      <c r="DF432" s="6">
        <v>163</v>
      </c>
      <c r="DG432" s="6">
        <v>167</v>
      </c>
      <c r="DH432" s="6">
        <v>169</v>
      </c>
      <c r="DI432" s="6">
        <v>169</v>
      </c>
      <c r="DJ432" s="6">
        <v>170</v>
      </c>
      <c r="DK432" s="6">
        <v>170</v>
      </c>
      <c r="DL432" s="6">
        <v>170</v>
      </c>
      <c r="DM432" s="6">
        <v>113</v>
      </c>
      <c r="DN432" s="6">
        <f>Tabela2[[#This Row],[1rok]]-Tabela2[[#This Row],[dlugosc_ur]]</f>
        <v>17</v>
      </c>
      <c r="DO432" s="14">
        <f>Tabela2[[#This Row],[2lata]]-Tabela2[[#This Row],[1rok]]</f>
        <v>15</v>
      </c>
      <c r="DP432" s="14">
        <f>Tabela2[[#This Row],[3lata]]-Tabela2[[#This Row],[2lata]]</f>
        <v>10</v>
      </c>
      <c r="DQ432" s="14">
        <f>Tabela2[[#This Row],[4lata]]-Tabela2[[#This Row],[3lata]]</f>
        <v>8</v>
      </c>
      <c r="DR432" s="14">
        <f>Tabela2[[#This Row],[5lat]]-Tabela2[[#This Row],[4lata]]</f>
        <v>7</v>
      </c>
      <c r="DS432" s="14">
        <f>Tabela2[[#This Row],[6lat]]-Tabela2[[#This Row],[5lat]]</f>
        <v>6</v>
      </c>
      <c r="DT432" s="14">
        <f>Tabela2[[#This Row],[7lat]]-Tabela2[[#This Row],[6lat]]</f>
        <v>6</v>
      </c>
      <c r="DU432" s="14">
        <f>Tabela2[[#This Row],[8lat]]-Tabela2[[#This Row],[7lat]]</f>
        <v>6</v>
      </c>
      <c r="DV432" s="14">
        <f>Tabela2[[#This Row],[9lat]]-Tabela2[[#This Row],[8lat]]</f>
        <v>6</v>
      </c>
      <c r="DW432" s="14">
        <f>Tabela2[[#This Row],[10lat]]-Tabela2[[#This Row],[9lat]]</f>
        <v>6</v>
      </c>
      <c r="DX432" s="14">
        <f>Tabela2[[#This Row],[11lat]]-Tabela2[[#This Row],[10lat]]</f>
        <v>7</v>
      </c>
      <c r="DY432" s="14">
        <f>Tabela2[[#This Row],[12lat]]-Tabela2[[#This Row],[11lat]]</f>
        <v>7</v>
      </c>
      <c r="DZ432" s="14">
        <f>Tabela2[[#This Row],[13lat]]-Tabela2[[#This Row],[12lat]]</f>
        <v>5</v>
      </c>
      <c r="EA432" s="14">
        <f>Tabela2[[#This Row],[14lat]]-Tabela2[[#This Row],[13lat]]</f>
        <v>4</v>
      </c>
      <c r="EB432" s="14">
        <f>Tabela2[[#This Row],[15lat]]-Tabela2[[#This Row],[14lat]]</f>
        <v>2</v>
      </c>
      <c r="EC432" s="14">
        <f>Tabela2[[#This Row],[16lat]]-Tabela2[[#This Row],[15lat]]</f>
        <v>0</v>
      </c>
      <c r="ED432" s="14">
        <f>Tabela2[[#This Row],[17 lat]]-Tabela2[[#This Row],[16lat]]</f>
        <v>1</v>
      </c>
      <c r="EE432" s="14">
        <f>Tabela2[[#This Row],[18lat]]-Tabela2[[#This Row],[17 lat]]</f>
        <v>0</v>
      </c>
      <c r="EF432" s="14">
        <f>Tabela2[[#This Row],[19lat]]-Tabela2[[#This Row],[18lat]]</f>
        <v>0</v>
      </c>
    </row>
    <row r="433" spans="1:136" x14ac:dyDescent="0.25">
      <c r="A433">
        <v>224</v>
      </c>
      <c r="B433" s="1" t="s">
        <v>22</v>
      </c>
      <c r="C433">
        <v>48</v>
      </c>
      <c r="D433">
        <v>67</v>
      </c>
      <c r="E433">
        <v>85</v>
      </c>
      <c r="F433">
        <v>94</v>
      </c>
      <c r="G433">
        <v>101</v>
      </c>
      <c r="H433">
        <v>108</v>
      </c>
      <c r="I433">
        <v>113</v>
      </c>
      <c r="J433">
        <v>119</v>
      </c>
      <c r="K433">
        <v>124</v>
      </c>
      <c r="L433">
        <v>130</v>
      </c>
      <c r="M433">
        <v>136</v>
      </c>
      <c r="N433">
        <v>143</v>
      </c>
      <c r="O433">
        <v>149</v>
      </c>
      <c r="P433">
        <v>154</v>
      </c>
      <c r="Q433">
        <v>158</v>
      </c>
      <c r="R433">
        <v>160</v>
      </c>
      <c r="S433">
        <v>161</v>
      </c>
      <c r="T433">
        <v>161</v>
      </c>
      <c r="U433">
        <v>161</v>
      </c>
      <c r="V433">
        <v>161</v>
      </c>
      <c r="W433">
        <f>wzrost[[#This Row],[19lat]]-wzrost[[#This Row],[dlugosc_ur]]</f>
        <v>113</v>
      </c>
      <c r="X433">
        <f>wzrost[[#This Row],[19lat]]-wzrost[[#This Row],[15lat]]</f>
        <v>1</v>
      </c>
      <c r="Y433">
        <f>IF(wzrost[[#This Row],[1rok]]&lt;=5,IF(wzrost[[#This Row],[plec]]="ch",1,0),0)</f>
        <v>0</v>
      </c>
      <c r="Z433" s="1"/>
      <c r="AA433" s="1"/>
      <c r="AB433" s="1" t="e">
        <f>_xlfn.PERCENTILE.INC(wzrost[1rok],5)</f>
        <v>#NUM!</v>
      </c>
      <c r="BC433" s="8">
        <v>59</v>
      </c>
      <c r="BD433" s="8">
        <v>79</v>
      </c>
      <c r="BE433" s="8">
        <v>90</v>
      </c>
      <c r="BF433" s="8">
        <v>100</v>
      </c>
      <c r="BG433" s="8">
        <v>107</v>
      </c>
      <c r="BH433" s="8">
        <v>115</v>
      </c>
      <c r="BI433" s="8">
        <v>121</v>
      </c>
      <c r="BJ433" s="8">
        <v>127</v>
      </c>
      <c r="BK433" s="8">
        <v>133</v>
      </c>
      <c r="BL433" s="8">
        <v>139</v>
      </c>
      <c r="BM433" s="8">
        <v>144</v>
      </c>
      <c r="BN433" s="8">
        <v>150</v>
      </c>
      <c r="BO433" s="8">
        <v>156</v>
      </c>
      <c r="BP433" s="8">
        <v>163</v>
      </c>
      <c r="BQ433" s="8">
        <v>171</v>
      </c>
      <c r="BR433" s="8">
        <v>177</v>
      </c>
      <c r="BS433" s="8">
        <v>181</v>
      </c>
      <c r="BT433" s="8">
        <v>183</v>
      </c>
      <c r="BU433" s="8">
        <v>184</v>
      </c>
      <c r="BV433" s="8">
        <v>184</v>
      </c>
      <c r="BW433" s="9">
        <v>125</v>
      </c>
      <c r="BX433" s="11">
        <f t="shared" si="122"/>
        <v>20</v>
      </c>
      <c r="BY433" s="11">
        <f t="shared" si="123"/>
        <v>11</v>
      </c>
      <c r="BZ433" s="11">
        <f t="shared" si="124"/>
        <v>10</v>
      </c>
      <c r="CA433" s="11">
        <f t="shared" si="125"/>
        <v>7</v>
      </c>
      <c r="CB433" s="11">
        <f t="shared" si="126"/>
        <v>8</v>
      </c>
      <c r="CC433" s="11">
        <f t="shared" si="127"/>
        <v>6</v>
      </c>
      <c r="CD433" s="11">
        <f t="shared" si="128"/>
        <v>6</v>
      </c>
      <c r="CE433" s="11">
        <f t="shared" si="129"/>
        <v>6</v>
      </c>
      <c r="CF433" s="11">
        <f t="shared" si="130"/>
        <v>6</v>
      </c>
      <c r="CG433" s="11">
        <f t="shared" si="131"/>
        <v>5</v>
      </c>
      <c r="CH433" s="11">
        <f t="shared" si="132"/>
        <v>6</v>
      </c>
      <c r="CI433" s="11">
        <f t="shared" si="133"/>
        <v>6</v>
      </c>
      <c r="CJ433" s="11">
        <f t="shared" si="134"/>
        <v>7</v>
      </c>
      <c r="CK433" s="11">
        <f t="shared" si="135"/>
        <v>8</v>
      </c>
      <c r="CL433" s="11">
        <f t="shared" si="136"/>
        <v>6</v>
      </c>
      <c r="CM433" s="11">
        <f t="shared" si="137"/>
        <v>4</v>
      </c>
      <c r="CN433" s="11">
        <f t="shared" si="138"/>
        <v>2</v>
      </c>
      <c r="CO433" s="11">
        <f t="shared" si="139"/>
        <v>1</v>
      </c>
      <c r="CP433" s="11">
        <f t="shared" si="140"/>
        <v>0</v>
      </c>
      <c r="CS433" s="8">
        <v>48</v>
      </c>
      <c r="CT433" s="8">
        <v>67</v>
      </c>
      <c r="CU433" s="8">
        <v>85</v>
      </c>
      <c r="CV433" s="8">
        <v>94</v>
      </c>
      <c r="CW433" s="8">
        <v>101</v>
      </c>
      <c r="CX433" s="8">
        <v>107</v>
      </c>
      <c r="CY433" s="8">
        <v>113</v>
      </c>
      <c r="CZ433" s="8">
        <v>118</v>
      </c>
      <c r="DA433" s="8">
        <v>124</v>
      </c>
      <c r="DB433" s="8">
        <v>130</v>
      </c>
      <c r="DC433" s="8">
        <v>136</v>
      </c>
      <c r="DD433" s="8">
        <v>142</v>
      </c>
      <c r="DE433" s="8">
        <v>148</v>
      </c>
      <c r="DF433" s="8">
        <v>154</v>
      </c>
      <c r="DG433" s="8">
        <v>157</v>
      </c>
      <c r="DH433" s="8">
        <v>159</v>
      </c>
      <c r="DI433" s="8">
        <v>160</v>
      </c>
      <c r="DJ433" s="8">
        <v>161</v>
      </c>
      <c r="DK433" s="8">
        <v>161</v>
      </c>
      <c r="DL433" s="8">
        <v>161</v>
      </c>
      <c r="DM433" s="8">
        <v>113</v>
      </c>
      <c r="DN433" s="6">
        <f>Tabela2[[#This Row],[1rok]]-Tabela2[[#This Row],[dlugosc_ur]]</f>
        <v>19</v>
      </c>
      <c r="DO433" s="14">
        <f>Tabela2[[#This Row],[2lata]]-Tabela2[[#This Row],[1rok]]</f>
        <v>18</v>
      </c>
      <c r="DP433" s="14">
        <f>Tabela2[[#This Row],[3lata]]-Tabela2[[#This Row],[2lata]]</f>
        <v>9</v>
      </c>
      <c r="DQ433" s="14">
        <f>Tabela2[[#This Row],[4lata]]-Tabela2[[#This Row],[3lata]]</f>
        <v>7</v>
      </c>
      <c r="DR433" s="14">
        <f>Tabela2[[#This Row],[5lat]]-Tabela2[[#This Row],[4lata]]</f>
        <v>6</v>
      </c>
      <c r="DS433" s="14">
        <f>Tabela2[[#This Row],[6lat]]-Tabela2[[#This Row],[5lat]]</f>
        <v>6</v>
      </c>
      <c r="DT433" s="14">
        <f>Tabela2[[#This Row],[7lat]]-Tabela2[[#This Row],[6lat]]</f>
        <v>5</v>
      </c>
      <c r="DU433" s="14">
        <f>Tabela2[[#This Row],[8lat]]-Tabela2[[#This Row],[7lat]]</f>
        <v>6</v>
      </c>
      <c r="DV433" s="14">
        <f>Tabela2[[#This Row],[9lat]]-Tabela2[[#This Row],[8lat]]</f>
        <v>6</v>
      </c>
      <c r="DW433" s="14">
        <f>Tabela2[[#This Row],[10lat]]-Tabela2[[#This Row],[9lat]]</f>
        <v>6</v>
      </c>
      <c r="DX433" s="14">
        <f>Tabela2[[#This Row],[11lat]]-Tabela2[[#This Row],[10lat]]</f>
        <v>6</v>
      </c>
      <c r="DY433" s="14">
        <f>Tabela2[[#This Row],[12lat]]-Tabela2[[#This Row],[11lat]]</f>
        <v>6</v>
      </c>
      <c r="DZ433" s="14">
        <f>Tabela2[[#This Row],[13lat]]-Tabela2[[#This Row],[12lat]]</f>
        <v>6</v>
      </c>
      <c r="EA433" s="14">
        <f>Tabela2[[#This Row],[14lat]]-Tabela2[[#This Row],[13lat]]</f>
        <v>3</v>
      </c>
      <c r="EB433" s="14">
        <f>Tabela2[[#This Row],[15lat]]-Tabela2[[#This Row],[14lat]]</f>
        <v>2</v>
      </c>
      <c r="EC433" s="14">
        <f>Tabela2[[#This Row],[16lat]]-Tabela2[[#This Row],[15lat]]</f>
        <v>1</v>
      </c>
      <c r="ED433" s="14">
        <f>Tabela2[[#This Row],[17 lat]]-Tabela2[[#This Row],[16lat]]</f>
        <v>1</v>
      </c>
      <c r="EE433" s="14">
        <f>Tabela2[[#This Row],[18lat]]-Tabela2[[#This Row],[17 lat]]</f>
        <v>0</v>
      </c>
      <c r="EF433" s="14">
        <f>Tabela2[[#This Row],[19lat]]-Tabela2[[#This Row],[18lat]]</f>
        <v>0</v>
      </c>
    </row>
    <row r="434" spans="1:136" x14ac:dyDescent="0.25">
      <c r="A434">
        <v>258</v>
      </c>
      <c r="B434" s="1" t="s">
        <v>22</v>
      </c>
      <c r="C434">
        <v>48</v>
      </c>
      <c r="D434">
        <v>67</v>
      </c>
      <c r="E434">
        <v>85</v>
      </c>
      <c r="F434">
        <v>94</v>
      </c>
      <c r="G434">
        <v>101</v>
      </c>
      <c r="H434">
        <v>108</v>
      </c>
      <c r="I434">
        <v>113</v>
      </c>
      <c r="J434">
        <v>119</v>
      </c>
      <c r="K434">
        <v>124</v>
      </c>
      <c r="L434">
        <v>130</v>
      </c>
      <c r="M434">
        <v>136</v>
      </c>
      <c r="N434">
        <v>142</v>
      </c>
      <c r="O434">
        <v>149</v>
      </c>
      <c r="P434">
        <v>154</v>
      </c>
      <c r="Q434">
        <v>157</v>
      </c>
      <c r="R434">
        <v>159</v>
      </c>
      <c r="S434">
        <v>160</v>
      </c>
      <c r="T434">
        <v>161</v>
      </c>
      <c r="U434">
        <v>161</v>
      </c>
      <c r="V434">
        <v>161</v>
      </c>
      <c r="W434">
        <f>wzrost[[#This Row],[19lat]]-wzrost[[#This Row],[dlugosc_ur]]</f>
        <v>113</v>
      </c>
      <c r="X434">
        <f>wzrost[[#This Row],[19lat]]-wzrost[[#This Row],[15lat]]</f>
        <v>2</v>
      </c>
      <c r="Y434">
        <f>IF(wzrost[[#This Row],[1rok]]&lt;=5,IF(wzrost[[#This Row],[plec]]="ch",1,0),0)</f>
        <v>0</v>
      </c>
      <c r="Z434" s="1"/>
      <c r="AA434" s="1"/>
      <c r="AB434" s="1" t="e">
        <f>_xlfn.PERCENTILE.INC(wzrost[1rok],5)</f>
        <v>#NUM!</v>
      </c>
      <c r="BC434" s="6">
        <v>59</v>
      </c>
      <c r="BD434" s="6">
        <v>79</v>
      </c>
      <c r="BE434" s="6">
        <v>90</v>
      </c>
      <c r="BF434" s="6">
        <v>99</v>
      </c>
      <c r="BG434" s="6">
        <v>107</v>
      </c>
      <c r="BH434" s="6">
        <v>114</v>
      </c>
      <c r="BI434" s="6">
        <v>121</v>
      </c>
      <c r="BJ434" s="6">
        <v>127</v>
      </c>
      <c r="BK434" s="6">
        <v>133</v>
      </c>
      <c r="BL434" s="6">
        <v>138</v>
      </c>
      <c r="BM434" s="6">
        <v>144</v>
      </c>
      <c r="BN434" s="6">
        <v>150</v>
      </c>
      <c r="BO434" s="6">
        <v>156</v>
      </c>
      <c r="BP434" s="6">
        <v>163</v>
      </c>
      <c r="BQ434" s="6">
        <v>171</v>
      </c>
      <c r="BR434" s="6">
        <v>177</v>
      </c>
      <c r="BS434" s="6">
        <v>181</v>
      </c>
      <c r="BT434" s="6">
        <v>183</v>
      </c>
      <c r="BU434" s="6">
        <v>183</v>
      </c>
      <c r="BV434" s="6">
        <v>184</v>
      </c>
      <c r="BW434" s="7">
        <v>125</v>
      </c>
      <c r="BX434" s="11">
        <f t="shared" si="122"/>
        <v>20</v>
      </c>
      <c r="BY434" s="11">
        <f t="shared" si="123"/>
        <v>11</v>
      </c>
      <c r="BZ434" s="11">
        <f t="shared" si="124"/>
        <v>9</v>
      </c>
      <c r="CA434" s="11">
        <f t="shared" si="125"/>
        <v>8</v>
      </c>
      <c r="CB434" s="11">
        <f t="shared" si="126"/>
        <v>7</v>
      </c>
      <c r="CC434" s="11">
        <f t="shared" si="127"/>
        <v>7</v>
      </c>
      <c r="CD434" s="11">
        <f t="shared" si="128"/>
        <v>6</v>
      </c>
      <c r="CE434" s="11">
        <f t="shared" si="129"/>
        <v>6</v>
      </c>
      <c r="CF434" s="11">
        <f t="shared" si="130"/>
        <v>5</v>
      </c>
      <c r="CG434" s="11">
        <f t="shared" si="131"/>
        <v>6</v>
      </c>
      <c r="CH434" s="11">
        <f t="shared" si="132"/>
        <v>6</v>
      </c>
      <c r="CI434" s="11">
        <f t="shared" si="133"/>
        <v>6</v>
      </c>
      <c r="CJ434" s="11">
        <f t="shared" si="134"/>
        <v>7</v>
      </c>
      <c r="CK434" s="11">
        <f t="shared" si="135"/>
        <v>8</v>
      </c>
      <c r="CL434" s="11">
        <f t="shared" si="136"/>
        <v>6</v>
      </c>
      <c r="CM434" s="11">
        <f t="shared" si="137"/>
        <v>4</v>
      </c>
      <c r="CN434" s="11">
        <f t="shared" si="138"/>
        <v>2</v>
      </c>
      <c r="CO434" s="11">
        <f t="shared" si="139"/>
        <v>0</v>
      </c>
      <c r="CP434" s="11">
        <f t="shared" si="140"/>
        <v>1</v>
      </c>
      <c r="CS434" s="6">
        <v>53</v>
      </c>
      <c r="CT434" s="6">
        <v>71</v>
      </c>
      <c r="CU434" s="6">
        <v>87</v>
      </c>
      <c r="CV434" s="6">
        <v>97</v>
      </c>
      <c r="CW434" s="6">
        <v>104</v>
      </c>
      <c r="CX434" s="6">
        <v>111</v>
      </c>
      <c r="CY434" s="6">
        <v>117</v>
      </c>
      <c r="CZ434" s="6">
        <v>123</v>
      </c>
      <c r="DA434" s="6">
        <v>129</v>
      </c>
      <c r="DB434" s="6">
        <v>135</v>
      </c>
      <c r="DC434" s="6">
        <v>141</v>
      </c>
      <c r="DD434" s="6">
        <v>147</v>
      </c>
      <c r="DE434" s="6">
        <v>154</v>
      </c>
      <c r="DF434" s="6">
        <v>159</v>
      </c>
      <c r="DG434" s="6">
        <v>162</v>
      </c>
      <c r="DH434" s="6">
        <v>164</v>
      </c>
      <c r="DI434" s="6">
        <v>165</v>
      </c>
      <c r="DJ434" s="6">
        <v>166</v>
      </c>
      <c r="DK434" s="6">
        <v>166</v>
      </c>
      <c r="DL434" s="6">
        <v>166</v>
      </c>
      <c r="DM434" s="6">
        <v>113</v>
      </c>
      <c r="DN434" s="6">
        <f>Tabela2[[#This Row],[1rok]]-Tabela2[[#This Row],[dlugosc_ur]]</f>
        <v>18</v>
      </c>
      <c r="DO434" s="14">
        <f>Tabela2[[#This Row],[2lata]]-Tabela2[[#This Row],[1rok]]</f>
        <v>16</v>
      </c>
      <c r="DP434" s="14">
        <f>Tabela2[[#This Row],[3lata]]-Tabela2[[#This Row],[2lata]]</f>
        <v>10</v>
      </c>
      <c r="DQ434" s="14">
        <f>Tabela2[[#This Row],[4lata]]-Tabela2[[#This Row],[3lata]]</f>
        <v>7</v>
      </c>
      <c r="DR434" s="14">
        <f>Tabela2[[#This Row],[5lat]]-Tabela2[[#This Row],[4lata]]</f>
        <v>7</v>
      </c>
      <c r="DS434" s="14">
        <f>Tabela2[[#This Row],[6lat]]-Tabela2[[#This Row],[5lat]]</f>
        <v>6</v>
      </c>
      <c r="DT434" s="14">
        <f>Tabela2[[#This Row],[7lat]]-Tabela2[[#This Row],[6lat]]</f>
        <v>6</v>
      </c>
      <c r="DU434" s="14">
        <f>Tabela2[[#This Row],[8lat]]-Tabela2[[#This Row],[7lat]]</f>
        <v>6</v>
      </c>
      <c r="DV434" s="14">
        <f>Tabela2[[#This Row],[9lat]]-Tabela2[[#This Row],[8lat]]</f>
        <v>6</v>
      </c>
      <c r="DW434" s="14">
        <f>Tabela2[[#This Row],[10lat]]-Tabela2[[#This Row],[9lat]]</f>
        <v>6</v>
      </c>
      <c r="DX434" s="14">
        <f>Tabela2[[#This Row],[11lat]]-Tabela2[[#This Row],[10lat]]</f>
        <v>6</v>
      </c>
      <c r="DY434" s="14">
        <f>Tabela2[[#This Row],[12lat]]-Tabela2[[#This Row],[11lat]]</f>
        <v>7</v>
      </c>
      <c r="DZ434" s="14">
        <f>Tabela2[[#This Row],[13lat]]-Tabela2[[#This Row],[12lat]]</f>
        <v>5</v>
      </c>
      <c r="EA434" s="14">
        <f>Tabela2[[#This Row],[14lat]]-Tabela2[[#This Row],[13lat]]</f>
        <v>3</v>
      </c>
      <c r="EB434" s="14">
        <f>Tabela2[[#This Row],[15lat]]-Tabela2[[#This Row],[14lat]]</f>
        <v>2</v>
      </c>
      <c r="EC434" s="14">
        <f>Tabela2[[#This Row],[16lat]]-Tabela2[[#This Row],[15lat]]</f>
        <v>1</v>
      </c>
      <c r="ED434" s="14">
        <f>Tabela2[[#This Row],[17 lat]]-Tabela2[[#This Row],[16lat]]</f>
        <v>1</v>
      </c>
      <c r="EE434" s="14">
        <f>Tabela2[[#This Row],[18lat]]-Tabela2[[#This Row],[17 lat]]</f>
        <v>0</v>
      </c>
      <c r="EF434" s="14">
        <f>Tabela2[[#This Row],[19lat]]-Tabela2[[#This Row],[18lat]]</f>
        <v>0</v>
      </c>
    </row>
    <row r="435" spans="1:136" x14ac:dyDescent="0.25">
      <c r="A435">
        <v>268</v>
      </c>
      <c r="B435" s="1" t="s">
        <v>22</v>
      </c>
      <c r="C435">
        <v>50</v>
      </c>
      <c r="D435">
        <v>68</v>
      </c>
      <c r="E435">
        <v>85</v>
      </c>
      <c r="F435">
        <v>95</v>
      </c>
      <c r="G435">
        <v>102</v>
      </c>
      <c r="H435">
        <v>109</v>
      </c>
      <c r="I435">
        <v>115</v>
      </c>
      <c r="J435">
        <v>120</v>
      </c>
      <c r="K435">
        <v>126</v>
      </c>
      <c r="L435">
        <v>132</v>
      </c>
      <c r="M435">
        <v>138</v>
      </c>
      <c r="N435">
        <v>145</v>
      </c>
      <c r="O435">
        <v>151</v>
      </c>
      <c r="P435">
        <v>156</v>
      </c>
      <c r="Q435">
        <v>159</v>
      </c>
      <c r="R435">
        <v>161</v>
      </c>
      <c r="S435">
        <v>162</v>
      </c>
      <c r="T435">
        <v>162</v>
      </c>
      <c r="U435">
        <v>163</v>
      </c>
      <c r="V435">
        <v>163</v>
      </c>
      <c r="W435">
        <f>wzrost[[#This Row],[19lat]]-wzrost[[#This Row],[dlugosc_ur]]</f>
        <v>113</v>
      </c>
      <c r="X435">
        <f>wzrost[[#This Row],[19lat]]-wzrost[[#This Row],[15lat]]</f>
        <v>2</v>
      </c>
      <c r="Y435">
        <f>IF(wzrost[[#This Row],[1rok]]&lt;=5,IF(wzrost[[#This Row],[plec]]="ch",1,0),0)</f>
        <v>0</v>
      </c>
      <c r="Z435" s="1"/>
      <c r="AA435" s="1"/>
      <c r="AB435" s="1" t="e">
        <f>_xlfn.PERCENTILE.INC(wzrost[1rok],5)</f>
        <v>#NUM!</v>
      </c>
      <c r="BC435" s="8">
        <v>54</v>
      </c>
      <c r="BD435" s="8">
        <v>75</v>
      </c>
      <c r="BE435" s="8">
        <v>88</v>
      </c>
      <c r="BF435" s="8">
        <v>97</v>
      </c>
      <c r="BG435" s="8">
        <v>105</v>
      </c>
      <c r="BH435" s="8">
        <v>112</v>
      </c>
      <c r="BI435" s="8">
        <v>118</v>
      </c>
      <c r="BJ435" s="8">
        <v>123</v>
      </c>
      <c r="BK435" s="8">
        <v>129</v>
      </c>
      <c r="BL435" s="8">
        <v>135</v>
      </c>
      <c r="BM435" s="8">
        <v>140</v>
      </c>
      <c r="BN435" s="8">
        <v>145</v>
      </c>
      <c r="BO435" s="8">
        <v>151</v>
      </c>
      <c r="BP435" s="8">
        <v>158</v>
      </c>
      <c r="BQ435" s="8">
        <v>166</v>
      </c>
      <c r="BR435" s="8">
        <v>172</v>
      </c>
      <c r="BS435" s="8">
        <v>176</v>
      </c>
      <c r="BT435" s="8">
        <v>178</v>
      </c>
      <c r="BU435" s="8">
        <v>179</v>
      </c>
      <c r="BV435" s="8">
        <v>179</v>
      </c>
      <c r="BW435" s="9">
        <v>125</v>
      </c>
      <c r="BX435" s="11">
        <f t="shared" si="122"/>
        <v>21</v>
      </c>
      <c r="BY435" s="11">
        <f t="shared" si="123"/>
        <v>13</v>
      </c>
      <c r="BZ435" s="11">
        <f t="shared" si="124"/>
        <v>9</v>
      </c>
      <c r="CA435" s="11">
        <f t="shared" si="125"/>
        <v>8</v>
      </c>
      <c r="CB435" s="11">
        <f t="shared" si="126"/>
        <v>7</v>
      </c>
      <c r="CC435" s="11">
        <f t="shared" si="127"/>
        <v>6</v>
      </c>
      <c r="CD435" s="11">
        <f t="shared" si="128"/>
        <v>5</v>
      </c>
      <c r="CE435" s="11">
        <f t="shared" si="129"/>
        <v>6</v>
      </c>
      <c r="CF435" s="11">
        <f t="shared" si="130"/>
        <v>6</v>
      </c>
      <c r="CG435" s="11">
        <f t="shared" si="131"/>
        <v>5</v>
      </c>
      <c r="CH435" s="11">
        <f t="shared" si="132"/>
        <v>5</v>
      </c>
      <c r="CI435" s="11">
        <f t="shared" si="133"/>
        <v>6</v>
      </c>
      <c r="CJ435" s="11">
        <f t="shared" si="134"/>
        <v>7</v>
      </c>
      <c r="CK435" s="11">
        <f t="shared" si="135"/>
        <v>8</v>
      </c>
      <c r="CL435" s="11">
        <f t="shared" si="136"/>
        <v>6</v>
      </c>
      <c r="CM435" s="11">
        <f t="shared" si="137"/>
        <v>4</v>
      </c>
      <c r="CN435" s="11">
        <f t="shared" si="138"/>
        <v>2</v>
      </c>
      <c r="CO435" s="11">
        <f t="shared" si="139"/>
        <v>1</v>
      </c>
      <c r="CP435" s="11">
        <f t="shared" si="140"/>
        <v>0</v>
      </c>
      <c r="CS435" s="8">
        <v>54</v>
      </c>
      <c r="CT435" s="8">
        <v>72</v>
      </c>
      <c r="CU435" s="8">
        <v>87</v>
      </c>
      <c r="CV435" s="8">
        <v>97</v>
      </c>
      <c r="CW435" s="8">
        <v>105</v>
      </c>
      <c r="CX435" s="8">
        <v>112</v>
      </c>
      <c r="CY435" s="8">
        <v>118</v>
      </c>
      <c r="CZ435" s="8">
        <v>123</v>
      </c>
      <c r="DA435" s="8">
        <v>129</v>
      </c>
      <c r="DB435" s="8">
        <v>135</v>
      </c>
      <c r="DC435" s="8">
        <v>141</v>
      </c>
      <c r="DD435" s="8">
        <v>148</v>
      </c>
      <c r="DE435" s="8">
        <v>154</v>
      </c>
      <c r="DF435" s="8">
        <v>160</v>
      </c>
      <c r="DG435" s="8">
        <v>163</v>
      </c>
      <c r="DH435" s="8">
        <v>165</v>
      </c>
      <c r="DI435" s="8">
        <v>166</v>
      </c>
      <c r="DJ435" s="8">
        <v>166</v>
      </c>
      <c r="DK435" s="8">
        <v>166</v>
      </c>
      <c r="DL435" s="8">
        <v>167</v>
      </c>
      <c r="DM435" s="8">
        <v>113</v>
      </c>
      <c r="DN435" s="6">
        <f>Tabela2[[#This Row],[1rok]]-Tabela2[[#This Row],[dlugosc_ur]]</f>
        <v>18</v>
      </c>
      <c r="DO435" s="14">
        <f>Tabela2[[#This Row],[2lata]]-Tabela2[[#This Row],[1rok]]</f>
        <v>15</v>
      </c>
      <c r="DP435" s="14">
        <f>Tabela2[[#This Row],[3lata]]-Tabela2[[#This Row],[2lata]]</f>
        <v>10</v>
      </c>
      <c r="DQ435" s="14">
        <f>Tabela2[[#This Row],[4lata]]-Tabela2[[#This Row],[3lata]]</f>
        <v>8</v>
      </c>
      <c r="DR435" s="14">
        <f>Tabela2[[#This Row],[5lat]]-Tabela2[[#This Row],[4lata]]</f>
        <v>7</v>
      </c>
      <c r="DS435" s="14">
        <f>Tabela2[[#This Row],[6lat]]-Tabela2[[#This Row],[5lat]]</f>
        <v>6</v>
      </c>
      <c r="DT435" s="14">
        <f>Tabela2[[#This Row],[7lat]]-Tabela2[[#This Row],[6lat]]</f>
        <v>5</v>
      </c>
      <c r="DU435" s="14">
        <f>Tabela2[[#This Row],[8lat]]-Tabela2[[#This Row],[7lat]]</f>
        <v>6</v>
      </c>
      <c r="DV435" s="14">
        <f>Tabela2[[#This Row],[9lat]]-Tabela2[[#This Row],[8lat]]</f>
        <v>6</v>
      </c>
      <c r="DW435" s="14">
        <f>Tabela2[[#This Row],[10lat]]-Tabela2[[#This Row],[9lat]]</f>
        <v>6</v>
      </c>
      <c r="DX435" s="14">
        <f>Tabela2[[#This Row],[11lat]]-Tabela2[[#This Row],[10lat]]</f>
        <v>7</v>
      </c>
      <c r="DY435" s="14">
        <f>Tabela2[[#This Row],[12lat]]-Tabela2[[#This Row],[11lat]]</f>
        <v>6</v>
      </c>
      <c r="DZ435" s="14">
        <f>Tabela2[[#This Row],[13lat]]-Tabela2[[#This Row],[12lat]]</f>
        <v>6</v>
      </c>
      <c r="EA435" s="14">
        <f>Tabela2[[#This Row],[14lat]]-Tabela2[[#This Row],[13lat]]</f>
        <v>3</v>
      </c>
      <c r="EB435" s="14">
        <f>Tabela2[[#This Row],[15lat]]-Tabela2[[#This Row],[14lat]]</f>
        <v>2</v>
      </c>
      <c r="EC435" s="14">
        <f>Tabela2[[#This Row],[16lat]]-Tabela2[[#This Row],[15lat]]</f>
        <v>1</v>
      </c>
      <c r="ED435" s="14">
        <f>Tabela2[[#This Row],[17 lat]]-Tabela2[[#This Row],[16lat]]</f>
        <v>0</v>
      </c>
      <c r="EE435" s="14">
        <f>Tabela2[[#This Row],[18lat]]-Tabela2[[#This Row],[17 lat]]</f>
        <v>0</v>
      </c>
      <c r="EF435" s="14">
        <f>Tabela2[[#This Row],[19lat]]-Tabela2[[#This Row],[18lat]]</f>
        <v>1</v>
      </c>
    </row>
    <row r="436" spans="1:136" x14ac:dyDescent="0.25">
      <c r="A436">
        <v>275</v>
      </c>
      <c r="B436" s="1" t="s">
        <v>22</v>
      </c>
      <c r="C436">
        <v>52</v>
      </c>
      <c r="D436">
        <v>70</v>
      </c>
      <c r="E436">
        <v>86</v>
      </c>
      <c r="F436">
        <v>96</v>
      </c>
      <c r="G436">
        <v>103</v>
      </c>
      <c r="H436">
        <v>110</v>
      </c>
      <c r="I436">
        <v>116</v>
      </c>
      <c r="J436">
        <v>122</v>
      </c>
      <c r="K436">
        <v>128</v>
      </c>
      <c r="L436">
        <v>134</v>
      </c>
      <c r="M436">
        <v>140</v>
      </c>
      <c r="N436">
        <v>146</v>
      </c>
      <c r="O436">
        <v>153</v>
      </c>
      <c r="P436">
        <v>158</v>
      </c>
      <c r="Q436">
        <v>161</v>
      </c>
      <c r="R436">
        <v>163</v>
      </c>
      <c r="S436">
        <v>164</v>
      </c>
      <c r="T436">
        <v>164</v>
      </c>
      <c r="U436">
        <v>165</v>
      </c>
      <c r="V436">
        <v>165</v>
      </c>
      <c r="W436">
        <f>wzrost[[#This Row],[19lat]]-wzrost[[#This Row],[dlugosc_ur]]</f>
        <v>113</v>
      </c>
      <c r="X436">
        <f>wzrost[[#This Row],[19lat]]-wzrost[[#This Row],[15lat]]</f>
        <v>2</v>
      </c>
      <c r="Y436">
        <f>IF(wzrost[[#This Row],[1rok]]&lt;=5,IF(wzrost[[#This Row],[plec]]="ch",1,0),0)</f>
        <v>0</v>
      </c>
      <c r="Z436" s="1"/>
      <c r="AA436" s="1"/>
      <c r="AB436" s="1" t="e">
        <f>_xlfn.PERCENTILE.INC(wzrost[1rok],5)</f>
        <v>#NUM!</v>
      </c>
      <c r="BC436" s="6">
        <v>58</v>
      </c>
      <c r="BD436" s="6">
        <v>78</v>
      </c>
      <c r="BE436" s="6">
        <v>89</v>
      </c>
      <c r="BF436" s="6">
        <v>99</v>
      </c>
      <c r="BG436" s="6">
        <v>107</v>
      </c>
      <c r="BH436" s="6">
        <v>114</v>
      </c>
      <c r="BI436" s="6">
        <v>120</v>
      </c>
      <c r="BJ436" s="6">
        <v>126</v>
      </c>
      <c r="BK436" s="6">
        <v>132</v>
      </c>
      <c r="BL436" s="6">
        <v>138</v>
      </c>
      <c r="BM436" s="6">
        <v>144</v>
      </c>
      <c r="BN436" s="6">
        <v>149</v>
      </c>
      <c r="BO436" s="6">
        <v>156</v>
      </c>
      <c r="BP436" s="6">
        <v>163</v>
      </c>
      <c r="BQ436" s="6">
        <v>170</v>
      </c>
      <c r="BR436" s="6">
        <v>176</v>
      </c>
      <c r="BS436" s="6">
        <v>180</v>
      </c>
      <c r="BT436" s="6">
        <v>182</v>
      </c>
      <c r="BU436" s="6">
        <v>183</v>
      </c>
      <c r="BV436" s="6">
        <v>183</v>
      </c>
      <c r="BW436" s="7">
        <v>125</v>
      </c>
      <c r="BX436" s="11">
        <f t="shared" si="122"/>
        <v>20</v>
      </c>
      <c r="BY436" s="11">
        <f t="shared" si="123"/>
        <v>11</v>
      </c>
      <c r="BZ436" s="11">
        <f t="shared" si="124"/>
        <v>10</v>
      </c>
      <c r="CA436" s="11">
        <f t="shared" si="125"/>
        <v>8</v>
      </c>
      <c r="CB436" s="11">
        <f t="shared" si="126"/>
        <v>7</v>
      </c>
      <c r="CC436" s="11">
        <f t="shared" si="127"/>
        <v>6</v>
      </c>
      <c r="CD436" s="11">
        <f t="shared" si="128"/>
        <v>6</v>
      </c>
      <c r="CE436" s="11">
        <f t="shared" si="129"/>
        <v>6</v>
      </c>
      <c r="CF436" s="11">
        <f t="shared" si="130"/>
        <v>6</v>
      </c>
      <c r="CG436" s="11">
        <f t="shared" si="131"/>
        <v>6</v>
      </c>
      <c r="CH436" s="11">
        <f t="shared" si="132"/>
        <v>5</v>
      </c>
      <c r="CI436" s="11">
        <f t="shared" si="133"/>
        <v>7</v>
      </c>
      <c r="CJ436" s="11">
        <f t="shared" si="134"/>
        <v>7</v>
      </c>
      <c r="CK436" s="11">
        <f t="shared" si="135"/>
        <v>7</v>
      </c>
      <c r="CL436" s="11">
        <f t="shared" si="136"/>
        <v>6</v>
      </c>
      <c r="CM436" s="11">
        <f t="shared" si="137"/>
        <v>4</v>
      </c>
      <c r="CN436" s="11">
        <f t="shared" si="138"/>
        <v>2</v>
      </c>
      <c r="CO436" s="11">
        <f t="shared" si="139"/>
        <v>1</v>
      </c>
      <c r="CP436" s="11">
        <f t="shared" si="140"/>
        <v>0</v>
      </c>
      <c r="CS436" s="6">
        <v>52</v>
      </c>
      <c r="CT436" s="6">
        <v>70</v>
      </c>
      <c r="CU436" s="6">
        <v>87</v>
      </c>
      <c r="CV436" s="6">
        <v>96</v>
      </c>
      <c r="CW436" s="6">
        <v>104</v>
      </c>
      <c r="CX436" s="6">
        <v>111</v>
      </c>
      <c r="CY436" s="6">
        <v>117</v>
      </c>
      <c r="CZ436" s="6">
        <v>122</v>
      </c>
      <c r="DA436" s="6">
        <v>128</v>
      </c>
      <c r="DB436" s="6">
        <v>134</v>
      </c>
      <c r="DC436" s="6">
        <v>140</v>
      </c>
      <c r="DD436" s="6">
        <v>147</v>
      </c>
      <c r="DE436" s="6">
        <v>153</v>
      </c>
      <c r="DF436" s="6">
        <v>159</v>
      </c>
      <c r="DG436" s="6">
        <v>162</v>
      </c>
      <c r="DH436" s="6">
        <v>164</v>
      </c>
      <c r="DI436" s="6">
        <v>165</v>
      </c>
      <c r="DJ436" s="6">
        <v>165</v>
      </c>
      <c r="DK436" s="6">
        <v>165</v>
      </c>
      <c r="DL436" s="6">
        <v>165</v>
      </c>
      <c r="DM436" s="6">
        <v>113</v>
      </c>
      <c r="DN436" s="6">
        <f>Tabela2[[#This Row],[1rok]]-Tabela2[[#This Row],[dlugosc_ur]]</f>
        <v>18</v>
      </c>
      <c r="DO436" s="14">
        <f>Tabela2[[#This Row],[2lata]]-Tabela2[[#This Row],[1rok]]</f>
        <v>17</v>
      </c>
      <c r="DP436" s="14">
        <f>Tabela2[[#This Row],[3lata]]-Tabela2[[#This Row],[2lata]]</f>
        <v>9</v>
      </c>
      <c r="DQ436" s="14">
        <f>Tabela2[[#This Row],[4lata]]-Tabela2[[#This Row],[3lata]]</f>
        <v>8</v>
      </c>
      <c r="DR436" s="14">
        <f>Tabela2[[#This Row],[5lat]]-Tabela2[[#This Row],[4lata]]</f>
        <v>7</v>
      </c>
      <c r="DS436" s="14">
        <f>Tabela2[[#This Row],[6lat]]-Tabela2[[#This Row],[5lat]]</f>
        <v>6</v>
      </c>
      <c r="DT436" s="14">
        <f>Tabela2[[#This Row],[7lat]]-Tabela2[[#This Row],[6lat]]</f>
        <v>5</v>
      </c>
      <c r="DU436" s="14">
        <f>Tabela2[[#This Row],[8lat]]-Tabela2[[#This Row],[7lat]]</f>
        <v>6</v>
      </c>
      <c r="DV436" s="14">
        <f>Tabela2[[#This Row],[9lat]]-Tabela2[[#This Row],[8lat]]</f>
        <v>6</v>
      </c>
      <c r="DW436" s="14">
        <f>Tabela2[[#This Row],[10lat]]-Tabela2[[#This Row],[9lat]]</f>
        <v>6</v>
      </c>
      <c r="DX436" s="14">
        <f>Tabela2[[#This Row],[11lat]]-Tabela2[[#This Row],[10lat]]</f>
        <v>7</v>
      </c>
      <c r="DY436" s="14">
        <f>Tabela2[[#This Row],[12lat]]-Tabela2[[#This Row],[11lat]]</f>
        <v>6</v>
      </c>
      <c r="DZ436" s="14">
        <f>Tabela2[[#This Row],[13lat]]-Tabela2[[#This Row],[12lat]]</f>
        <v>6</v>
      </c>
      <c r="EA436" s="14">
        <f>Tabela2[[#This Row],[14lat]]-Tabela2[[#This Row],[13lat]]</f>
        <v>3</v>
      </c>
      <c r="EB436" s="14">
        <f>Tabela2[[#This Row],[15lat]]-Tabela2[[#This Row],[14lat]]</f>
        <v>2</v>
      </c>
      <c r="EC436" s="14">
        <f>Tabela2[[#This Row],[16lat]]-Tabela2[[#This Row],[15lat]]</f>
        <v>1</v>
      </c>
      <c r="ED436" s="14">
        <f>Tabela2[[#This Row],[17 lat]]-Tabela2[[#This Row],[16lat]]</f>
        <v>0</v>
      </c>
      <c r="EE436" s="14">
        <f>Tabela2[[#This Row],[18lat]]-Tabela2[[#This Row],[17 lat]]</f>
        <v>0</v>
      </c>
      <c r="EF436" s="14">
        <f>Tabela2[[#This Row],[19lat]]-Tabela2[[#This Row],[18lat]]</f>
        <v>0</v>
      </c>
    </row>
    <row r="437" spans="1:136" x14ac:dyDescent="0.25">
      <c r="A437">
        <v>289</v>
      </c>
      <c r="B437" s="1" t="s">
        <v>22</v>
      </c>
      <c r="C437">
        <v>50</v>
      </c>
      <c r="D437">
        <v>68</v>
      </c>
      <c r="E437">
        <v>85</v>
      </c>
      <c r="F437">
        <v>95</v>
      </c>
      <c r="G437">
        <v>102</v>
      </c>
      <c r="H437">
        <v>109</v>
      </c>
      <c r="I437">
        <v>115</v>
      </c>
      <c r="J437">
        <v>121</v>
      </c>
      <c r="K437">
        <v>126</v>
      </c>
      <c r="L437">
        <v>132</v>
      </c>
      <c r="M437">
        <v>138</v>
      </c>
      <c r="N437">
        <v>145</v>
      </c>
      <c r="O437">
        <v>151</v>
      </c>
      <c r="P437">
        <v>156</v>
      </c>
      <c r="Q437">
        <v>160</v>
      </c>
      <c r="R437">
        <v>161</v>
      </c>
      <c r="S437">
        <v>162</v>
      </c>
      <c r="T437">
        <v>163</v>
      </c>
      <c r="U437">
        <v>163</v>
      </c>
      <c r="V437">
        <v>163</v>
      </c>
      <c r="W437">
        <f>wzrost[[#This Row],[19lat]]-wzrost[[#This Row],[dlugosc_ur]]</f>
        <v>113</v>
      </c>
      <c r="X437">
        <f>wzrost[[#This Row],[19lat]]-wzrost[[#This Row],[15lat]]</f>
        <v>2</v>
      </c>
      <c r="Y437">
        <f>IF(wzrost[[#This Row],[1rok]]&lt;=5,IF(wzrost[[#This Row],[plec]]="ch",1,0),0)</f>
        <v>0</v>
      </c>
      <c r="Z437" s="1"/>
      <c r="AA437" s="1"/>
      <c r="AB437" s="1" t="e">
        <f>_xlfn.PERCENTILE.INC(wzrost[1rok],5)</f>
        <v>#NUM!</v>
      </c>
      <c r="BC437" s="8">
        <v>59</v>
      </c>
      <c r="BD437" s="8">
        <v>79</v>
      </c>
      <c r="BE437" s="8">
        <v>90</v>
      </c>
      <c r="BF437" s="8">
        <v>100</v>
      </c>
      <c r="BG437" s="8">
        <v>108</v>
      </c>
      <c r="BH437" s="8">
        <v>115</v>
      </c>
      <c r="BI437" s="8">
        <v>121</v>
      </c>
      <c r="BJ437" s="8">
        <v>127</v>
      </c>
      <c r="BK437" s="8">
        <v>133</v>
      </c>
      <c r="BL437" s="8">
        <v>139</v>
      </c>
      <c r="BM437" s="8">
        <v>145</v>
      </c>
      <c r="BN437" s="8">
        <v>150</v>
      </c>
      <c r="BO437" s="8">
        <v>157</v>
      </c>
      <c r="BP437" s="8">
        <v>164</v>
      </c>
      <c r="BQ437" s="8">
        <v>171</v>
      </c>
      <c r="BR437" s="8">
        <v>177</v>
      </c>
      <c r="BS437" s="8">
        <v>181</v>
      </c>
      <c r="BT437" s="8">
        <v>183</v>
      </c>
      <c r="BU437" s="8">
        <v>184</v>
      </c>
      <c r="BV437" s="8">
        <v>184</v>
      </c>
      <c r="BW437" s="9">
        <v>125</v>
      </c>
      <c r="BX437" s="11">
        <f t="shared" si="122"/>
        <v>20</v>
      </c>
      <c r="BY437" s="11">
        <f t="shared" si="123"/>
        <v>11</v>
      </c>
      <c r="BZ437" s="11">
        <f t="shared" si="124"/>
        <v>10</v>
      </c>
      <c r="CA437" s="11">
        <f t="shared" si="125"/>
        <v>8</v>
      </c>
      <c r="CB437" s="11">
        <f t="shared" si="126"/>
        <v>7</v>
      </c>
      <c r="CC437" s="11">
        <f t="shared" si="127"/>
        <v>6</v>
      </c>
      <c r="CD437" s="11">
        <f t="shared" si="128"/>
        <v>6</v>
      </c>
      <c r="CE437" s="11">
        <f t="shared" si="129"/>
        <v>6</v>
      </c>
      <c r="CF437" s="11">
        <f t="shared" si="130"/>
        <v>6</v>
      </c>
      <c r="CG437" s="11">
        <f t="shared" si="131"/>
        <v>6</v>
      </c>
      <c r="CH437" s="11">
        <f t="shared" si="132"/>
        <v>5</v>
      </c>
      <c r="CI437" s="11">
        <f t="shared" si="133"/>
        <v>7</v>
      </c>
      <c r="CJ437" s="11">
        <f t="shared" si="134"/>
        <v>7</v>
      </c>
      <c r="CK437" s="11">
        <f t="shared" si="135"/>
        <v>7</v>
      </c>
      <c r="CL437" s="11">
        <f t="shared" si="136"/>
        <v>6</v>
      </c>
      <c r="CM437" s="11">
        <f t="shared" si="137"/>
        <v>4</v>
      </c>
      <c r="CN437" s="11">
        <f t="shared" si="138"/>
        <v>2</v>
      </c>
      <c r="CO437" s="11">
        <f t="shared" si="139"/>
        <v>1</v>
      </c>
      <c r="CP437" s="11">
        <f t="shared" si="140"/>
        <v>0</v>
      </c>
      <c r="CS437" s="8">
        <v>57</v>
      </c>
      <c r="CT437" s="8">
        <v>74</v>
      </c>
      <c r="CU437" s="8">
        <v>89</v>
      </c>
      <c r="CV437" s="8">
        <v>99</v>
      </c>
      <c r="CW437" s="8">
        <v>107</v>
      </c>
      <c r="CX437" s="8">
        <v>114</v>
      </c>
      <c r="CY437" s="8">
        <v>120</v>
      </c>
      <c r="CZ437" s="8">
        <v>126</v>
      </c>
      <c r="DA437" s="8">
        <v>132</v>
      </c>
      <c r="DB437" s="8">
        <v>138</v>
      </c>
      <c r="DC437" s="8">
        <v>144</v>
      </c>
      <c r="DD437" s="8">
        <v>151</v>
      </c>
      <c r="DE437" s="8">
        <v>158</v>
      </c>
      <c r="DF437" s="8">
        <v>163</v>
      </c>
      <c r="DG437" s="8">
        <v>167</v>
      </c>
      <c r="DH437" s="8">
        <v>169</v>
      </c>
      <c r="DI437" s="8">
        <v>169</v>
      </c>
      <c r="DJ437" s="8">
        <v>170</v>
      </c>
      <c r="DK437" s="8">
        <v>170</v>
      </c>
      <c r="DL437" s="8">
        <v>170</v>
      </c>
      <c r="DM437" s="8">
        <v>113</v>
      </c>
      <c r="DN437" s="6">
        <f>Tabela2[[#This Row],[1rok]]-Tabela2[[#This Row],[dlugosc_ur]]</f>
        <v>17</v>
      </c>
      <c r="DO437" s="14">
        <f>Tabela2[[#This Row],[2lata]]-Tabela2[[#This Row],[1rok]]</f>
        <v>15</v>
      </c>
      <c r="DP437" s="14">
        <f>Tabela2[[#This Row],[3lata]]-Tabela2[[#This Row],[2lata]]</f>
        <v>10</v>
      </c>
      <c r="DQ437" s="14">
        <f>Tabela2[[#This Row],[4lata]]-Tabela2[[#This Row],[3lata]]</f>
        <v>8</v>
      </c>
      <c r="DR437" s="14">
        <f>Tabela2[[#This Row],[5lat]]-Tabela2[[#This Row],[4lata]]</f>
        <v>7</v>
      </c>
      <c r="DS437" s="14">
        <f>Tabela2[[#This Row],[6lat]]-Tabela2[[#This Row],[5lat]]</f>
        <v>6</v>
      </c>
      <c r="DT437" s="14">
        <f>Tabela2[[#This Row],[7lat]]-Tabela2[[#This Row],[6lat]]</f>
        <v>6</v>
      </c>
      <c r="DU437" s="14">
        <f>Tabela2[[#This Row],[8lat]]-Tabela2[[#This Row],[7lat]]</f>
        <v>6</v>
      </c>
      <c r="DV437" s="14">
        <f>Tabela2[[#This Row],[9lat]]-Tabela2[[#This Row],[8lat]]</f>
        <v>6</v>
      </c>
      <c r="DW437" s="14">
        <f>Tabela2[[#This Row],[10lat]]-Tabela2[[#This Row],[9lat]]</f>
        <v>6</v>
      </c>
      <c r="DX437" s="14">
        <f>Tabela2[[#This Row],[11lat]]-Tabela2[[#This Row],[10lat]]</f>
        <v>7</v>
      </c>
      <c r="DY437" s="14">
        <f>Tabela2[[#This Row],[12lat]]-Tabela2[[#This Row],[11lat]]</f>
        <v>7</v>
      </c>
      <c r="DZ437" s="14">
        <f>Tabela2[[#This Row],[13lat]]-Tabela2[[#This Row],[12lat]]</f>
        <v>5</v>
      </c>
      <c r="EA437" s="14">
        <f>Tabela2[[#This Row],[14lat]]-Tabela2[[#This Row],[13lat]]</f>
        <v>4</v>
      </c>
      <c r="EB437" s="14">
        <f>Tabela2[[#This Row],[15lat]]-Tabela2[[#This Row],[14lat]]</f>
        <v>2</v>
      </c>
      <c r="EC437" s="14">
        <f>Tabela2[[#This Row],[16lat]]-Tabela2[[#This Row],[15lat]]</f>
        <v>0</v>
      </c>
      <c r="ED437" s="14">
        <f>Tabela2[[#This Row],[17 lat]]-Tabela2[[#This Row],[16lat]]</f>
        <v>1</v>
      </c>
      <c r="EE437" s="14">
        <f>Tabela2[[#This Row],[18lat]]-Tabela2[[#This Row],[17 lat]]</f>
        <v>0</v>
      </c>
      <c r="EF437" s="14">
        <f>Tabela2[[#This Row],[19lat]]-Tabela2[[#This Row],[18lat]]</f>
        <v>0</v>
      </c>
    </row>
    <row r="438" spans="1:136" x14ac:dyDescent="0.25">
      <c r="A438">
        <v>297</v>
      </c>
      <c r="B438" s="1" t="s">
        <v>22</v>
      </c>
      <c r="C438">
        <v>52</v>
      </c>
      <c r="D438">
        <v>71</v>
      </c>
      <c r="E438">
        <v>86</v>
      </c>
      <c r="F438">
        <v>96</v>
      </c>
      <c r="G438">
        <v>104</v>
      </c>
      <c r="H438">
        <v>110</v>
      </c>
      <c r="I438">
        <v>116</v>
      </c>
      <c r="J438">
        <v>122</v>
      </c>
      <c r="K438">
        <v>128</v>
      </c>
      <c r="L438">
        <v>134</v>
      </c>
      <c r="M438">
        <v>140</v>
      </c>
      <c r="N438">
        <v>147</v>
      </c>
      <c r="O438">
        <v>153</v>
      </c>
      <c r="P438">
        <v>158</v>
      </c>
      <c r="Q438">
        <v>162</v>
      </c>
      <c r="R438">
        <v>164</v>
      </c>
      <c r="S438">
        <v>164</v>
      </c>
      <c r="T438">
        <v>165</v>
      </c>
      <c r="U438">
        <v>165</v>
      </c>
      <c r="V438">
        <v>165</v>
      </c>
      <c r="W438">
        <f>wzrost[[#This Row],[19lat]]-wzrost[[#This Row],[dlugosc_ur]]</f>
        <v>113</v>
      </c>
      <c r="X438">
        <f>wzrost[[#This Row],[19lat]]-wzrost[[#This Row],[15lat]]</f>
        <v>1</v>
      </c>
      <c r="Y438">
        <f>IF(wzrost[[#This Row],[1rok]]&lt;=5,IF(wzrost[[#This Row],[plec]]="ch",1,0),0)</f>
        <v>0</v>
      </c>
      <c r="Z438" s="1"/>
      <c r="AA438" s="1"/>
      <c r="AB438" s="1" t="e">
        <f>_xlfn.PERCENTILE.INC(wzrost[1rok],5)</f>
        <v>#NUM!</v>
      </c>
      <c r="BC438" s="6">
        <v>53</v>
      </c>
      <c r="BD438" s="6">
        <v>75</v>
      </c>
      <c r="BE438" s="6">
        <v>88</v>
      </c>
      <c r="BF438" s="6">
        <v>97</v>
      </c>
      <c r="BG438" s="6">
        <v>104</v>
      </c>
      <c r="BH438" s="6">
        <v>111</v>
      </c>
      <c r="BI438" s="6">
        <v>117</v>
      </c>
      <c r="BJ438" s="6">
        <v>123</v>
      </c>
      <c r="BK438" s="6">
        <v>128</v>
      </c>
      <c r="BL438" s="6">
        <v>134</v>
      </c>
      <c r="BM438" s="6">
        <v>139</v>
      </c>
      <c r="BN438" s="6">
        <v>144</v>
      </c>
      <c r="BO438" s="6">
        <v>151</v>
      </c>
      <c r="BP438" s="6">
        <v>158</v>
      </c>
      <c r="BQ438" s="6">
        <v>165</v>
      </c>
      <c r="BR438" s="6">
        <v>171</v>
      </c>
      <c r="BS438" s="6">
        <v>175</v>
      </c>
      <c r="BT438" s="6">
        <v>177</v>
      </c>
      <c r="BU438" s="6">
        <v>178</v>
      </c>
      <c r="BV438" s="6">
        <v>178</v>
      </c>
      <c r="BW438" s="7">
        <v>125</v>
      </c>
      <c r="BX438" s="11">
        <f t="shared" si="122"/>
        <v>22</v>
      </c>
      <c r="BY438" s="11">
        <f t="shared" si="123"/>
        <v>13</v>
      </c>
      <c r="BZ438" s="11">
        <f t="shared" si="124"/>
        <v>9</v>
      </c>
      <c r="CA438" s="11">
        <f t="shared" si="125"/>
        <v>7</v>
      </c>
      <c r="CB438" s="11">
        <f t="shared" si="126"/>
        <v>7</v>
      </c>
      <c r="CC438" s="11">
        <f t="shared" si="127"/>
        <v>6</v>
      </c>
      <c r="CD438" s="11">
        <f t="shared" si="128"/>
        <v>6</v>
      </c>
      <c r="CE438" s="11">
        <f t="shared" si="129"/>
        <v>5</v>
      </c>
      <c r="CF438" s="11">
        <f t="shared" si="130"/>
        <v>6</v>
      </c>
      <c r="CG438" s="11">
        <f t="shared" si="131"/>
        <v>5</v>
      </c>
      <c r="CH438" s="11">
        <f t="shared" si="132"/>
        <v>5</v>
      </c>
      <c r="CI438" s="11">
        <f t="shared" si="133"/>
        <v>7</v>
      </c>
      <c r="CJ438" s="11">
        <f t="shared" si="134"/>
        <v>7</v>
      </c>
      <c r="CK438" s="11">
        <f t="shared" si="135"/>
        <v>7</v>
      </c>
      <c r="CL438" s="11">
        <f t="shared" si="136"/>
        <v>6</v>
      </c>
      <c r="CM438" s="11">
        <f t="shared" si="137"/>
        <v>4</v>
      </c>
      <c r="CN438" s="11">
        <f t="shared" si="138"/>
        <v>2</v>
      </c>
      <c r="CO438" s="11">
        <f t="shared" si="139"/>
        <v>1</v>
      </c>
      <c r="CP438" s="11">
        <f t="shared" si="140"/>
        <v>0</v>
      </c>
      <c r="CS438" s="6">
        <v>53</v>
      </c>
      <c r="CT438" s="6">
        <v>71</v>
      </c>
      <c r="CU438" s="6">
        <v>87</v>
      </c>
      <c r="CV438" s="6">
        <v>96</v>
      </c>
      <c r="CW438" s="6">
        <v>104</v>
      </c>
      <c r="CX438" s="6">
        <v>111</v>
      </c>
      <c r="CY438" s="6">
        <v>117</v>
      </c>
      <c r="CZ438" s="6">
        <v>122</v>
      </c>
      <c r="DA438" s="6">
        <v>128</v>
      </c>
      <c r="DB438" s="6">
        <v>134</v>
      </c>
      <c r="DC438" s="6">
        <v>141</v>
      </c>
      <c r="DD438" s="6">
        <v>147</v>
      </c>
      <c r="DE438" s="6">
        <v>153</v>
      </c>
      <c r="DF438" s="6">
        <v>159</v>
      </c>
      <c r="DG438" s="6">
        <v>162</v>
      </c>
      <c r="DH438" s="6">
        <v>164</v>
      </c>
      <c r="DI438" s="6">
        <v>165</v>
      </c>
      <c r="DJ438" s="6">
        <v>165</v>
      </c>
      <c r="DK438" s="6">
        <v>165</v>
      </c>
      <c r="DL438" s="6">
        <v>166</v>
      </c>
      <c r="DM438" s="6">
        <v>113</v>
      </c>
      <c r="DN438" s="6">
        <f>Tabela2[[#This Row],[1rok]]-Tabela2[[#This Row],[dlugosc_ur]]</f>
        <v>18</v>
      </c>
      <c r="DO438" s="14">
        <f>Tabela2[[#This Row],[2lata]]-Tabela2[[#This Row],[1rok]]</f>
        <v>16</v>
      </c>
      <c r="DP438" s="14">
        <f>Tabela2[[#This Row],[3lata]]-Tabela2[[#This Row],[2lata]]</f>
        <v>9</v>
      </c>
      <c r="DQ438" s="14">
        <f>Tabela2[[#This Row],[4lata]]-Tabela2[[#This Row],[3lata]]</f>
        <v>8</v>
      </c>
      <c r="DR438" s="14">
        <f>Tabela2[[#This Row],[5lat]]-Tabela2[[#This Row],[4lata]]</f>
        <v>7</v>
      </c>
      <c r="DS438" s="14">
        <f>Tabela2[[#This Row],[6lat]]-Tabela2[[#This Row],[5lat]]</f>
        <v>6</v>
      </c>
      <c r="DT438" s="14">
        <f>Tabela2[[#This Row],[7lat]]-Tabela2[[#This Row],[6lat]]</f>
        <v>5</v>
      </c>
      <c r="DU438" s="14">
        <f>Tabela2[[#This Row],[8lat]]-Tabela2[[#This Row],[7lat]]</f>
        <v>6</v>
      </c>
      <c r="DV438" s="14">
        <f>Tabela2[[#This Row],[9lat]]-Tabela2[[#This Row],[8lat]]</f>
        <v>6</v>
      </c>
      <c r="DW438" s="14">
        <f>Tabela2[[#This Row],[10lat]]-Tabela2[[#This Row],[9lat]]</f>
        <v>7</v>
      </c>
      <c r="DX438" s="14">
        <f>Tabela2[[#This Row],[11lat]]-Tabela2[[#This Row],[10lat]]</f>
        <v>6</v>
      </c>
      <c r="DY438" s="14">
        <f>Tabela2[[#This Row],[12lat]]-Tabela2[[#This Row],[11lat]]</f>
        <v>6</v>
      </c>
      <c r="DZ438" s="14">
        <f>Tabela2[[#This Row],[13lat]]-Tabela2[[#This Row],[12lat]]</f>
        <v>6</v>
      </c>
      <c r="EA438" s="14">
        <f>Tabela2[[#This Row],[14lat]]-Tabela2[[#This Row],[13lat]]</f>
        <v>3</v>
      </c>
      <c r="EB438" s="14">
        <f>Tabela2[[#This Row],[15lat]]-Tabela2[[#This Row],[14lat]]</f>
        <v>2</v>
      </c>
      <c r="EC438" s="14">
        <f>Tabela2[[#This Row],[16lat]]-Tabela2[[#This Row],[15lat]]</f>
        <v>1</v>
      </c>
      <c r="ED438" s="14">
        <f>Tabela2[[#This Row],[17 lat]]-Tabela2[[#This Row],[16lat]]</f>
        <v>0</v>
      </c>
      <c r="EE438" s="14">
        <f>Tabela2[[#This Row],[18lat]]-Tabela2[[#This Row],[17 lat]]</f>
        <v>0</v>
      </c>
      <c r="EF438" s="14">
        <f>Tabela2[[#This Row],[19lat]]-Tabela2[[#This Row],[18lat]]</f>
        <v>1</v>
      </c>
    </row>
    <row r="439" spans="1:136" x14ac:dyDescent="0.25">
      <c r="A439">
        <v>298</v>
      </c>
      <c r="B439" s="1" t="s">
        <v>22</v>
      </c>
      <c r="C439">
        <v>56</v>
      </c>
      <c r="D439">
        <v>74</v>
      </c>
      <c r="E439">
        <v>89</v>
      </c>
      <c r="F439">
        <v>99</v>
      </c>
      <c r="G439">
        <v>107</v>
      </c>
      <c r="H439">
        <v>114</v>
      </c>
      <c r="I439">
        <v>119</v>
      </c>
      <c r="J439">
        <v>125</v>
      </c>
      <c r="K439">
        <v>131</v>
      </c>
      <c r="L439">
        <v>137</v>
      </c>
      <c r="M439">
        <v>144</v>
      </c>
      <c r="N439">
        <v>150</v>
      </c>
      <c r="O439">
        <v>157</v>
      </c>
      <c r="P439">
        <v>162</v>
      </c>
      <c r="Q439">
        <v>166</v>
      </c>
      <c r="R439">
        <v>168</v>
      </c>
      <c r="S439">
        <v>169</v>
      </c>
      <c r="T439">
        <v>169</v>
      </c>
      <c r="U439">
        <v>169</v>
      </c>
      <c r="V439">
        <v>169</v>
      </c>
      <c r="W439">
        <f>wzrost[[#This Row],[19lat]]-wzrost[[#This Row],[dlugosc_ur]]</f>
        <v>113</v>
      </c>
      <c r="X439">
        <f>wzrost[[#This Row],[19lat]]-wzrost[[#This Row],[15lat]]</f>
        <v>1</v>
      </c>
      <c r="Y439">
        <f>IF(wzrost[[#This Row],[1rok]]&lt;=5,IF(wzrost[[#This Row],[plec]]="ch",1,0),0)</f>
        <v>0</v>
      </c>
      <c r="Z439" s="1"/>
      <c r="AA439" s="1"/>
      <c r="AB439" s="1" t="e">
        <f>_xlfn.PERCENTILE.INC(wzrost[1rok],5)</f>
        <v>#NUM!</v>
      </c>
      <c r="BC439" s="8">
        <v>53</v>
      </c>
      <c r="BD439" s="8">
        <v>74</v>
      </c>
      <c r="BE439" s="8">
        <v>87</v>
      </c>
      <c r="BF439" s="8">
        <v>96</v>
      </c>
      <c r="BG439" s="8">
        <v>104</v>
      </c>
      <c r="BH439" s="8">
        <v>111</v>
      </c>
      <c r="BI439" s="8">
        <v>117</v>
      </c>
      <c r="BJ439" s="8">
        <v>122</v>
      </c>
      <c r="BK439" s="8">
        <v>128</v>
      </c>
      <c r="BL439" s="8">
        <v>134</v>
      </c>
      <c r="BM439" s="8">
        <v>139</v>
      </c>
      <c r="BN439" s="8">
        <v>144</v>
      </c>
      <c r="BO439" s="8">
        <v>150</v>
      </c>
      <c r="BP439" s="8">
        <v>157</v>
      </c>
      <c r="BQ439" s="8">
        <v>165</v>
      </c>
      <c r="BR439" s="8">
        <v>171</v>
      </c>
      <c r="BS439" s="8">
        <v>174</v>
      </c>
      <c r="BT439" s="8">
        <v>177</v>
      </c>
      <c r="BU439" s="8">
        <v>178</v>
      </c>
      <c r="BV439" s="8">
        <v>178</v>
      </c>
      <c r="BW439" s="9">
        <v>125</v>
      </c>
      <c r="BX439" s="11">
        <f t="shared" si="122"/>
        <v>21</v>
      </c>
      <c r="BY439" s="11">
        <f t="shared" si="123"/>
        <v>13</v>
      </c>
      <c r="BZ439" s="11">
        <f t="shared" si="124"/>
        <v>9</v>
      </c>
      <c r="CA439" s="11">
        <f t="shared" si="125"/>
        <v>8</v>
      </c>
      <c r="CB439" s="11">
        <f t="shared" si="126"/>
        <v>7</v>
      </c>
      <c r="CC439" s="11">
        <f t="shared" si="127"/>
        <v>6</v>
      </c>
      <c r="CD439" s="11">
        <f t="shared" si="128"/>
        <v>5</v>
      </c>
      <c r="CE439" s="11">
        <f t="shared" si="129"/>
        <v>6</v>
      </c>
      <c r="CF439" s="11">
        <f t="shared" si="130"/>
        <v>6</v>
      </c>
      <c r="CG439" s="11">
        <f t="shared" si="131"/>
        <v>5</v>
      </c>
      <c r="CH439" s="11">
        <f t="shared" si="132"/>
        <v>5</v>
      </c>
      <c r="CI439" s="11">
        <f t="shared" si="133"/>
        <v>6</v>
      </c>
      <c r="CJ439" s="11">
        <f t="shared" si="134"/>
        <v>7</v>
      </c>
      <c r="CK439" s="11">
        <f t="shared" si="135"/>
        <v>8</v>
      </c>
      <c r="CL439" s="11">
        <f t="shared" si="136"/>
        <v>6</v>
      </c>
      <c r="CM439" s="11">
        <f t="shared" si="137"/>
        <v>3</v>
      </c>
      <c r="CN439" s="11">
        <f t="shared" si="138"/>
        <v>3</v>
      </c>
      <c r="CO439" s="11">
        <f t="shared" si="139"/>
        <v>1</v>
      </c>
      <c r="CP439" s="11">
        <f t="shared" si="140"/>
        <v>0</v>
      </c>
      <c r="CS439" s="8">
        <v>50</v>
      </c>
      <c r="CT439" s="8">
        <v>68</v>
      </c>
      <c r="CU439" s="8">
        <v>85</v>
      </c>
      <c r="CV439" s="8">
        <v>95</v>
      </c>
      <c r="CW439" s="8">
        <v>102</v>
      </c>
      <c r="CX439" s="8">
        <v>109</v>
      </c>
      <c r="CY439" s="8">
        <v>115</v>
      </c>
      <c r="CZ439" s="8">
        <v>120</v>
      </c>
      <c r="DA439" s="8">
        <v>126</v>
      </c>
      <c r="DB439" s="8">
        <v>132</v>
      </c>
      <c r="DC439" s="8">
        <v>138</v>
      </c>
      <c r="DD439" s="8">
        <v>145</v>
      </c>
      <c r="DE439" s="8">
        <v>151</v>
      </c>
      <c r="DF439" s="8">
        <v>156</v>
      </c>
      <c r="DG439" s="8">
        <v>159</v>
      </c>
      <c r="DH439" s="8">
        <v>161</v>
      </c>
      <c r="DI439" s="8">
        <v>162</v>
      </c>
      <c r="DJ439" s="8">
        <v>162</v>
      </c>
      <c r="DK439" s="8">
        <v>163</v>
      </c>
      <c r="DL439" s="8">
        <v>163</v>
      </c>
      <c r="DM439" s="8">
        <v>113</v>
      </c>
      <c r="DN439" s="6">
        <f>Tabela2[[#This Row],[1rok]]-Tabela2[[#This Row],[dlugosc_ur]]</f>
        <v>18</v>
      </c>
      <c r="DO439" s="14">
        <f>Tabela2[[#This Row],[2lata]]-Tabela2[[#This Row],[1rok]]</f>
        <v>17</v>
      </c>
      <c r="DP439" s="14">
        <f>Tabela2[[#This Row],[3lata]]-Tabela2[[#This Row],[2lata]]</f>
        <v>10</v>
      </c>
      <c r="DQ439" s="14">
        <f>Tabela2[[#This Row],[4lata]]-Tabela2[[#This Row],[3lata]]</f>
        <v>7</v>
      </c>
      <c r="DR439" s="14">
        <f>Tabela2[[#This Row],[5lat]]-Tabela2[[#This Row],[4lata]]</f>
        <v>7</v>
      </c>
      <c r="DS439" s="14">
        <f>Tabela2[[#This Row],[6lat]]-Tabela2[[#This Row],[5lat]]</f>
        <v>6</v>
      </c>
      <c r="DT439" s="14">
        <f>Tabela2[[#This Row],[7lat]]-Tabela2[[#This Row],[6lat]]</f>
        <v>5</v>
      </c>
      <c r="DU439" s="14">
        <f>Tabela2[[#This Row],[8lat]]-Tabela2[[#This Row],[7lat]]</f>
        <v>6</v>
      </c>
      <c r="DV439" s="14">
        <f>Tabela2[[#This Row],[9lat]]-Tabela2[[#This Row],[8lat]]</f>
        <v>6</v>
      </c>
      <c r="DW439" s="14">
        <f>Tabela2[[#This Row],[10lat]]-Tabela2[[#This Row],[9lat]]</f>
        <v>6</v>
      </c>
      <c r="DX439" s="14">
        <f>Tabela2[[#This Row],[11lat]]-Tabela2[[#This Row],[10lat]]</f>
        <v>7</v>
      </c>
      <c r="DY439" s="14">
        <f>Tabela2[[#This Row],[12lat]]-Tabela2[[#This Row],[11lat]]</f>
        <v>6</v>
      </c>
      <c r="DZ439" s="14">
        <f>Tabela2[[#This Row],[13lat]]-Tabela2[[#This Row],[12lat]]</f>
        <v>5</v>
      </c>
      <c r="EA439" s="14">
        <f>Tabela2[[#This Row],[14lat]]-Tabela2[[#This Row],[13lat]]</f>
        <v>3</v>
      </c>
      <c r="EB439" s="14">
        <f>Tabela2[[#This Row],[15lat]]-Tabela2[[#This Row],[14lat]]</f>
        <v>2</v>
      </c>
      <c r="EC439" s="14">
        <f>Tabela2[[#This Row],[16lat]]-Tabela2[[#This Row],[15lat]]</f>
        <v>1</v>
      </c>
      <c r="ED439" s="14">
        <f>Tabela2[[#This Row],[17 lat]]-Tabela2[[#This Row],[16lat]]</f>
        <v>0</v>
      </c>
      <c r="EE439" s="14">
        <f>Tabela2[[#This Row],[18lat]]-Tabela2[[#This Row],[17 lat]]</f>
        <v>1</v>
      </c>
      <c r="EF439" s="14">
        <f>Tabela2[[#This Row],[19lat]]-Tabela2[[#This Row],[18lat]]</f>
        <v>0</v>
      </c>
    </row>
    <row r="440" spans="1:136" x14ac:dyDescent="0.25">
      <c r="A440">
        <v>345</v>
      </c>
      <c r="B440" s="1" t="s">
        <v>22</v>
      </c>
      <c r="C440">
        <v>57</v>
      </c>
      <c r="D440">
        <v>74</v>
      </c>
      <c r="E440">
        <v>89</v>
      </c>
      <c r="F440">
        <v>99</v>
      </c>
      <c r="G440">
        <v>107</v>
      </c>
      <c r="H440">
        <v>114</v>
      </c>
      <c r="I440">
        <v>120</v>
      </c>
      <c r="J440">
        <v>126</v>
      </c>
      <c r="K440">
        <v>132</v>
      </c>
      <c r="L440">
        <v>138</v>
      </c>
      <c r="M440">
        <v>145</v>
      </c>
      <c r="N440">
        <v>151</v>
      </c>
      <c r="O440">
        <v>158</v>
      </c>
      <c r="P440">
        <v>163</v>
      </c>
      <c r="Q440">
        <v>167</v>
      </c>
      <c r="R440">
        <v>169</v>
      </c>
      <c r="S440">
        <v>170</v>
      </c>
      <c r="T440">
        <v>170</v>
      </c>
      <c r="U440">
        <v>170</v>
      </c>
      <c r="V440">
        <v>170</v>
      </c>
      <c r="W440">
        <f>wzrost[[#This Row],[19lat]]-wzrost[[#This Row],[dlugosc_ur]]</f>
        <v>113</v>
      </c>
      <c r="X440">
        <f>wzrost[[#This Row],[19lat]]-wzrost[[#This Row],[15lat]]</f>
        <v>1</v>
      </c>
      <c r="Y440">
        <f>IF(wzrost[[#This Row],[1rok]]&lt;=5,IF(wzrost[[#This Row],[plec]]="ch",1,0),0)</f>
        <v>0</v>
      </c>
      <c r="Z440" s="1"/>
      <c r="AA440" s="1"/>
      <c r="AB440" s="1" t="e">
        <f>_xlfn.PERCENTILE.INC(wzrost[1rok],5)</f>
        <v>#NUM!</v>
      </c>
      <c r="BC440" s="6">
        <v>59</v>
      </c>
      <c r="BD440" s="6">
        <v>79</v>
      </c>
      <c r="BE440" s="6">
        <v>90</v>
      </c>
      <c r="BF440" s="6">
        <v>100</v>
      </c>
      <c r="BG440" s="6">
        <v>108</v>
      </c>
      <c r="BH440" s="6">
        <v>115</v>
      </c>
      <c r="BI440" s="6">
        <v>121</v>
      </c>
      <c r="BJ440" s="6">
        <v>127</v>
      </c>
      <c r="BK440" s="6">
        <v>133</v>
      </c>
      <c r="BL440" s="6">
        <v>139</v>
      </c>
      <c r="BM440" s="6">
        <v>144</v>
      </c>
      <c r="BN440" s="6">
        <v>150</v>
      </c>
      <c r="BO440" s="6">
        <v>156</v>
      </c>
      <c r="BP440" s="6">
        <v>164</v>
      </c>
      <c r="BQ440" s="6">
        <v>171</v>
      </c>
      <c r="BR440" s="6">
        <v>177</v>
      </c>
      <c r="BS440" s="6">
        <v>181</v>
      </c>
      <c r="BT440" s="6">
        <v>183</v>
      </c>
      <c r="BU440" s="6">
        <v>184</v>
      </c>
      <c r="BV440" s="6">
        <v>184</v>
      </c>
      <c r="BW440" s="7">
        <v>125</v>
      </c>
      <c r="BX440" s="11">
        <f t="shared" si="122"/>
        <v>20</v>
      </c>
      <c r="BY440" s="11">
        <f t="shared" si="123"/>
        <v>11</v>
      </c>
      <c r="BZ440" s="11">
        <f t="shared" si="124"/>
        <v>10</v>
      </c>
      <c r="CA440" s="11">
        <f t="shared" si="125"/>
        <v>8</v>
      </c>
      <c r="CB440" s="11">
        <f t="shared" si="126"/>
        <v>7</v>
      </c>
      <c r="CC440" s="11">
        <f t="shared" si="127"/>
        <v>6</v>
      </c>
      <c r="CD440" s="11">
        <f t="shared" si="128"/>
        <v>6</v>
      </c>
      <c r="CE440" s="11">
        <f t="shared" si="129"/>
        <v>6</v>
      </c>
      <c r="CF440" s="11">
        <f t="shared" si="130"/>
        <v>6</v>
      </c>
      <c r="CG440" s="11">
        <f t="shared" si="131"/>
        <v>5</v>
      </c>
      <c r="CH440" s="11">
        <f t="shared" si="132"/>
        <v>6</v>
      </c>
      <c r="CI440" s="11">
        <f t="shared" si="133"/>
        <v>6</v>
      </c>
      <c r="CJ440" s="11">
        <f t="shared" si="134"/>
        <v>8</v>
      </c>
      <c r="CK440" s="11">
        <f t="shared" si="135"/>
        <v>7</v>
      </c>
      <c r="CL440" s="11">
        <f t="shared" si="136"/>
        <v>6</v>
      </c>
      <c r="CM440" s="11">
        <f t="shared" si="137"/>
        <v>4</v>
      </c>
      <c r="CN440" s="11">
        <f t="shared" si="138"/>
        <v>2</v>
      </c>
      <c r="CO440" s="11">
        <f t="shared" si="139"/>
        <v>1</v>
      </c>
      <c r="CP440" s="11">
        <f t="shared" si="140"/>
        <v>0</v>
      </c>
      <c r="CS440" s="6">
        <v>53</v>
      </c>
      <c r="CT440" s="6">
        <v>71</v>
      </c>
      <c r="CU440" s="6">
        <v>87</v>
      </c>
      <c r="CV440" s="6">
        <v>97</v>
      </c>
      <c r="CW440" s="6">
        <v>105</v>
      </c>
      <c r="CX440" s="6">
        <v>112</v>
      </c>
      <c r="CY440" s="6">
        <v>117</v>
      </c>
      <c r="CZ440" s="6">
        <v>123</v>
      </c>
      <c r="DA440" s="6">
        <v>129</v>
      </c>
      <c r="DB440" s="6">
        <v>135</v>
      </c>
      <c r="DC440" s="6">
        <v>141</v>
      </c>
      <c r="DD440" s="6">
        <v>148</v>
      </c>
      <c r="DE440" s="6">
        <v>154</v>
      </c>
      <c r="DF440" s="6">
        <v>159</v>
      </c>
      <c r="DG440" s="6">
        <v>163</v>
      </c>
      <c r="DH440" s="6">
        <v>165</v>
      </c>
      <c r="DI440" s="6">
        <v>166</v>
      </c>
      <c r="DJ440" s="6">
        <v>166</v>
      </c>
      <c r="DK440" s="6">
        <v>166</v>
      </c>
      <c r="DL440" s="6">
        <v>166</v>
      </c>
      <c r="DM440" s="6">
        <v>113</v>
      </c>
      <c r="DN440" s="6">
        <f>Tabela2[[#This Row],[1rok]]-Tabela2[[#This Row],[dlugosc_ur]]</f>
        <v>18</v>
      </c>
      <c r="DO440" s="14">
        <f>Tabela2[[#This Row],[2lata]]-Tabela2[[#This Row],[1rok]]</f>
        <v>16</v>
      </c>
      <c r="DP440" s="14">
        <f>Tabela2[[#This Row],[3lata]]-Tabela2[[#This Row],[2lata]]</f>
        <v>10</v>
      </c>
      <c r="DQ440" s="14">
        <f>Tabela2[[#This Row],[4lata]]-Tabela2[[#This Row],[3lata]]</f>
        <v>8</v>
      </c>
      <c r="DR440" s="14">
        <f>Tabela2[[#This Row],[5lat]]-Tabela2[[#This Row],[4lata]]</f>
        <v>7</v>
      </c>
      <c r="DS440" s="14">
        <f>Tabela2[[#This Row],[6lat]]-Tabela2[[#This Row],[5lat]]</f>
        <v>5</v>
      </c>
      <c r="DT440" s="14">
        <f>Tabela2[[#This Row],[7lat]]-Tabela2[[#This Row],[6lat]]</f>
        <v>6</v>
      </c>
      <c r="DU440" s="14">
        <f>Tabela2[[#This Row],[8lat]]-Tabela2[[#This Row],[7lat]]</f>
        <v>6</v>
      </c>
      <c r="DV440" s="14">
        <f>Tabela2[[#This Row],[9lat]]-Tabela2[[#This Row],[8lat]]</f>
        <v>6</v>
      </c>
      <c r="DW440" s="14">
        <f>Tabela2[[#This Row],[10lat]]-Tabela2[[#This Row],[9lat]]</f>
        <v>6</v>
      </c>
      <c r="DX440" s="14">
        <f>Tabela2[[#This Row],[11lat]]-Tabela2[[#This Row],[10lat]]</f>
        <v>7</v>
      </c>
      <c r="DY440" s="14">
        <f>Tabela2[[#This Row],[12lat]]-Tabela2[[#This Row],[11lat]]</f>
        <v>6</v>
      </c>
      <c r="DZ440" s="14">
        <f>Tabela2[[#This Row],[13lat]]-Tabela2[[#This Row],[12lat]]</f>
        <v>5</v>
      </c>
      <c r="EA440" s="14">
        <f>Tabela2[[#This Row],[14lat]]-Tabela2[[#This Row],[13lat]]</f>
        <v>4</v>
      </c>
      <c r="EB440" s="14">
        <f>Tabela2[[#This Row],[15lat]]-Tabela2[[#This Row],[14lat]]</f>
        <v>2</v>
      </c>
      <c r="EC440" s="14">
        <f>Tabela2[[#This Row],[16lat]]-Tabela2[[#This Row],[15lat]]</f>
        <v>1</v>
      </c>
      <c r="ED440" s="14">
        <f>Tabela2[[#This Row],[17 lat]]-Tabela2[[#This Row],[16lat]]</f>
        <v>0</v>
      </c>
      <c r="EE440" s="14">
        <f>Tabela2[[#This Row],[18lat]]-Tabela2[[#This Row],[17 lat]]</f>
        <v>0</v>
      </c>
      <c r="EF440" s="14">
        <f>Tabela2[[#This Row],[19lat]]-Tabela2[[#This Row],[18lat]]</f>
        <v>0</v>
      </c>
    </row>
    <row r="441" spans="1:136" x14ac:dyDescent="0.25">
      <c r="A441">
        <v>348</v>
      </c>
      <c r="B441" s="1" t="s">
        <v>22</v>
      </c>
      <c r="C441">
        <v>50</v>
      </c>
      <c r="D441">
        <v>68</v>
      </c>
      <c r="E441">
        <v>85</v>
      </c>
      <c r="F441">
        <v>95</v>
      </c>
      <c r="G441">
        <v>102</v>
      </c>
      <c r="H441">
        <v>109</v>
      </c>
      <c r="I441">
        <v>115</v>
      </c>
      <c r="J441">
        <v>120</v>
      </c>
      <c r="K441">
        <v>126</v>
      </c>
      <c r="L441">
        <v>132</v>
      </c>
      <c r="M441">
        <v>138</v>
      </c>
      <c r="N441">
        <v>145</v>
      </c>
      <c r="O441">
        <v>151</v>
      </c>
      <c r="P441">
        <v>156</v>
      </c>
      <c r="Q441">
        <v>159</v>
      </c>
      <c r="R441">
        <v>161</v>
      </c>
      <c r="S441">
        <v>162</v>
      </c>
      <c r="T441">
        <v>162</v>
      </c>
      <c r="U441">
        <v>163</v>
      </c>
      <c r="V441">
        <v>163</v>
      </c>
      <c r="W441">
        <f>wzrost[[#This Row],[19lat]]-wzrost[[#This Row],[dlugosc_ur]]</f>
        <v>113</v>
      </c>
      <c r="X441">
        <f>wzrost[[#This Row],[19lat]]-wzrost[[#This Row],[15lat]]</f>
        <v>2</v>
      </c>
      <c r="Y441">
        <f>IF(wzrost[[#This Row],[1rok]]&lt;=5,IF(wzrost[[#This Row],[plec]]="ch",1,0),0)</f>
        <v>0</v>
      </c>
      <c r="Z441" s="1"/>
      <c r="AA441" s="1"/>
      <c r="AB441" s="1" t="e">
        <f>_xlfn.PERCENTILE.INC(wzrost[1rok],5)</f>
        <v>#NUM!</v>
      </c>
      <c r="BC441" s="8">
        <v>58</v>
      </c>
      <c r="BD441" s="8">
        <v>78</v>
      </c>
      <c r="BE441" s="8">
        <v>90</v>
      </c>
      <c r="BF441" s="8">
        <v>99</v>
      </c>
      <c r="BG441" s="8">
        <v>107</v>
      </c>
      <c r="BH441" s="8">
        <v>114</v>
      </c>
      <c r="BI441" s="8">
        <v>120</v>
      </c>
      <c r="BJ441" s="8">
        <v>127</v>
      </c>
      <c r="BK441" s="8">
        <v>132</v>
      </c>
      <c r="BL441" s="8">
        <v>138</v>
      </c>
      <c r="BM441" s="8">
        <v>144</v>
      </c>
      <c r="BN441" s="8">
        <v>149</v>
      </c>
      <c r="BO441" s="8">
        <v>156</v>
      </c>
      <c r="BP441" s="8">
        <v>163</v>
      </c>
      <c r="BQ441" s="8">
        <v>171</v>
      </c>
      <c r="BR441" s="8">
        <v>176</v>
      </c>
      <c r="BS441" s="8">
        <v>180</v>
      </c>
      <c r="BT441" s="8">
        <v>182</v>
      </c>
      <c r="BU441" s="8">
        <v>183</v>
      </c>
      <c r="BV441" s="8">
        <v>183</v>
      </c>
      <c r="BW441" s="9">
        <v>125</v>
      </c>
      <c r="BX441" s="11">
        <f t="shared" si="122"/>
        <v>20</v>
      </c>
      <c r="BY441" s="11">
        <f t="shared" si="123"/>
        <v>12</v>
      </c>
      <c r="BZ441" s="11">
        <f t="shared" si="124"/>
        <v>9</v>
      </c>
      <c r="CA441" s="11">
        <f t="shared" si="125"/>
        <v>8</v>
      </c>
      <c r="CB441" s="11">
        <f t="shared" si="126"/>
        <v>7</v>
      </c>
      <c r="CC441" s="11">
        <f t="shared" si="127"/>
        <v>6</v>
      </c>
      <c r="CD441" s="11">
        <f t="shared" si="128"/>
        <v>7</v>
      </c>
      <c r="CE441" s="11">
        <f t="shared" si="129"/>
        <v>5</v>
      </c>
      <c r="CF441" s="11">
        <f t="shared" si="130"/>
        <v>6</v>
      </c>
      <c r="CG441" s="11">
        <f t="shared" si="131"/>
        <v>6</v>
      </c>
      <c r="CH441" s="11">
        <f t="shared" si="132"/>
        <v>5</v>
      </c>
      <c r="CI441" s="11">
        <f t="shared" si="133"/>
        <v>7</v>
      </c>
      <c r="CJ441" s="11">
        <f t="shared" si="134"/>
        <v>7</v>
      </c>
      <c r="CK441" s="11">
        <f t="shared" si="135"/>
        <v>8</v>
      </c>
      <c r="CL441" s="11">
        <f t="shared" si="136"/>
        <v>5</v>
      </c>
      <c r="CM441" s="11">
        <f t="shared" si="137"/>
        <v>4</v>
      </c>
      <c r="CN441" s="11">
        <f t="shared" si="138"/>
        <v>2</v>
      </c>
      <c r="CO441" s="11">
        <f t="shared" si="139"/>
        <v>1</v>
      </c>
      <c r="CP441" s="11">
        <f t="shared" si="140"/>
        <v>0</v>
      </c>
      <c r="CS441" s="8">
        <v>54</v>
      </c>
      <c r="CT441" s="8">
        <v>72</v>
      </c>
      <c r="CU441" s="8">
        <v>87</v>
      </c>
      <c r="CV441" s="8">
        <v>97</v>
      </c>
      <c r="CW441" s="8">
        <v>105</v>
      </c>
      <c r="CX441" s="8">
        <v>112</v>
      </c>
      <c r="CY441" s="8">
        <v>118</v>
      </c>
      <c r="CZ441" s="8">
        <v>123</v>
      </c>
      <c r="DA441" s="8">
        <v>129</v>
      </c>
      <c r="DB441" s="8">
        <v>135</v>
      </c>
      <c r="DC441" s="8">
        <v>141</v>
      </c>
      <c r="DD441" s="8">
        <v>148</v>
      </c>
      <c r="DE441" s="8">
        <v>154</v>
      </c>
      <c r="DF441" s="8">
        <v>160</v>
      </c>
      <c r="DG441" s="8">
        <v>163</v>
      </c>
      <c r="DH441" s="8">
        <v>165</v>
      </c>
      <c r="DI441" s="8">
        <v>166</v>
      </c>
      <c r="DJ441" s="8">
        <v>166</v>
      </c>
      <c r="DK441" s="8">
        <v>166</v>
      </c>
      <c r="DL441" s="8">
        <v>167</v>
      </c>
      <c r="DM441" s="8">
        <v>113</v>
      </c>
      <c r="DN441" s="6">
        <f>Tabela2[[#This Row],[1rok]]-Tabela2[[#This Row],[dlugosc_ur]]</f>
        <v>18</v>
      </c>
      <c r="DO441" s="14">
        <f>Tabela2[[#This Row],[2lata]]-Tabela2[[#This Row],[1rok]]</f>
        <v>15</v>
      </c>
      <c r="DP441" s="14">
        <f>Tabela2[[#This Row],[3lata]]-Tabela2[[#This Row],[2lata]]</f>
        <v>10</v>
      </c>
      <c r="DQ441" s="14">
        <f>Tabela2[[#This Row],[4lata]]-Tabela2[[#This Row],[3lata]]</f>
        <v>8</v>
      </c>
      <c r="DR441" s="14">
        <f>Tabela2[[#This Row],[5lat]]-Tabela2[[#This Row],[4lata]]</f>
        <v>7</v>
      </c>
      <c r="DS441" s="14">
        <f>Tabela2[[#This Row],[6lat]]-Tabela2[[#This Row],[5lat]]</f>
        <v>6</v>
      </c>
      <c r="DT441" s="14">
        <f>Tabela2[[#This Row],[7lat]]-Tabela2[[#This Row],[6lat]]</f>
        <v>5</v>
      </c>
      <c r="DU441" s="14">
        <f>Tabela2[[#This Row],[8lat]]-Tabela2[[#This Row],[7lat]]</f>
        <v>6</v>
      </c>
      <c r="DV441" s="14">
        <f>Tabela2[[#This Row],[9lat]]-Tabela2[[#This Row],[8lat]]</f>
        <v>6</v>
      </c>
      <c r="DW441" s="14">
        <f>Tabela2[[#This Row],[10lat]]-Tabela2[[#This Row],[9lat]]</f>
        <v>6</v>
      </c>
      <c r="DX441" s="14">
        <f>Tabela2[[#This Row],[11lat]]-Tabela2[[#This Row],[10lat]]</f>
        <v>7</v>
      </c>
      <c r="DY441" s="14">
        <f>Tabela2[[#This Row],[12lat]]-Tabela2[[#This Row],[11lat]]</f>
        <v>6</v>
      </c>
      <c r="DZ441" s="14">
        <f>Tabela2[[#This Row],[13lat]]-Tabela2[[#This Row],[12lat]]</f>
        <v>6</v>
      </c>
      <c r="EA441" s="14">
        <f>Tabela2[[#This Row],[14lat]]-Tabela2[[#This Row],[13lat]]</f>
        <v>3</v>
      </c>
      <c r="EB441" s="14">
        <f>Tabela2[[#This Row],[15lat]]-Tabela2[[#This Row],[14lat]]</f>
        <v>2</v>
      </c>
      <c r="EC441" s="14">
        <f>Tabela2[[#This Row],[16lat]]-Tabela2[[#This Row],[15lat]]</f>
        <v>1</v>
      </c>
      <c r="ED441" s="14">
        <f>Tabela2[[#This Row],[17 lat]]-Tabela2[[#This Row],[16lat]]</f>
        <v>0</v>
      </c>
      <c r="EE441" s="14">
        <f>Tabela2[[#This Row],[18lat]]-Tabela2[[#This Row],[17 lat]]</f>
        <v>0</v>
      </c>
      <c r="EF441" s="14">
        <f>Tabela2[[#This Row],[19lat]]-Tabela2[[#This Row],[18lat]]</f>
        <v>1</v>
      </c>
    </row>
    <row r="442" spans="1:136" x14ac:dyDescent="0.25">
      <c r="A442">
        <v>357</v>
      </c>
      <c r="B442" s="1" t="s">
        <v>22</v>
      </c>
      <c r="C442">
        <v>50</v>
      </c>
      <c r="D442">
        <v>68</v>
      </c>
      <c r="E442">
        <v>85</v>
      </c>
      <c r="F442">
        <v>95</v>
      </c>
      <c r="G442">
        <v>102</v>
      </c>
      <c r="H442">
        <v>109</v>
      </c>
      <c r="I442">
        <v>115</v>
      </c>
      <c r="J442">
        <v>120</v>
      </c>
      <c r="K442">
        <v>126</v>
      </c>
      <c r="L442">
        <v>132</v>
      </c>
      <c r="M442">
        <v>138</v>
      </c>
      <c r="N442">
        <v>145</v>
      </c>
      <c r="O442">
        <v>151</v>
      </c>
      <c r="P442">
        <v>156</v>
      </c>
      <c r="Q442">
        <v>159</v>
      </c>
      <c r="R442">
        <v>161</v>
      </c>
      <c r="S442">
        <v>162</v>
      </c>
      <c r="T442">
        <v>163</v>
      </c>
      <c r="U442">
        <v>163</v>
      </c>
      <c r="V442">
        <v>163</v>
      </c>
      <c r="W442">
        <f>wzrost[[#This Row],[19lat]]-wzrost[[#This Row],[dlugosc_ur]]</f>
        <v>113</v>
      </c>
      <c r="X442">
        <f>wzrost[[#This Row],[19lat]]-wzrost[[#This Row],[15lat]]</f>
        <v>2</v>
      </c>
      <c r="Y442">
        <f>IF(wzrost[[#This Row],[1rok]]&lt;=5,IF(wzrost[[#This Row],[plec]]="ch",1,0),0)</f>
        <v>0</v>
      </c>
      <c r="Z442" s="1"/>
      <c r="AA442" s="1"/>
      <c r="AB442" s="1" t="e">
        <f>_xlfn.PERCENTILE.INC(wzrost[1rok],5)</f>
        <v>#NUM!</v>
      </c>
      <c r="BC442" s="6">
        <v>57</v>
      </c>
      <c r="BD442" s="6">
        <v>78</v>
      </c>
      <c r="BE442" s="6">
        <v>90</v>
      </c>
      <c r="BF442" s="6">
        <v>99</v>
      </c>
      <c r="BG442" s="6">
        <v>107</v>
      </c>
      <c r="BH442" s="6">
        <v>113</v>
      </c>
      <c r="BI442" s="6">
        <v>120</v>
      </c>
      <c r="BJ442" s="6">
        <v>126</v>
      </c>
      <c r="BK442" s="6">
        <v>131</v>
      </c>
      <c r="BL442" s="6">
        <v>137</v>
      </c>
      <c r="BM442" s="6">
        <v>142</v>
      </c>
      <c r="BN442" s="6">
        <v>148</v>
      </c>
      <c r="BO442" s="6">
        <v>154</v>
      </c>
      <c r="BP442" s="6">
        <v>161</v>
      </c>
      <c r="BQ442" s="6">
        <v>169</v>
      </c>
      <c r="BR442" s="6">
        <v>175</v>
      </c>
      <c r="BS442" s="6">
        <v>179</v>
      </c>
      <c r="BT442" s="6">
        <v>181</v>
      </c>
      <c r="BU442" s="6">
        <v>182</v>
      </c>
      <c r="BV442" s="6">
        <v>182</v>
      </c>
      <c r="BW442" s="7">
        <v>125</v>
      </c>
      <c r="BX442" s="11">
        <f t="shared" si="122"/>
        <v>21</v>
      </c>
      <c r="BY442" s="11">
        <f t="shared" si="123"/>
        <v>12</v>
      </c>
      <c r="BZ442" s="11">
        <f t="shared" si="124"/>
        <v>9</v>
      </c>
      <c r="CA442" s="11">
        <f t="shared" si="125"/>
        <v>8</v>
      </c>
      <c r="CB442" s="11">
        <f t="shared" si="126"/>
        <v>6</v>
      </c>
      <c r="CC442" s="11">
        <f t="shared" si="127"/>
        <v>7</v>
      </c>
      <c r="CD442" s="11">
        <f t="shared" si="128"/>
        <v>6</v>
      </c>
      <c r="CE442" s="11">
        <f t="shared" si="129"/>
        <v>5</v>
      </c>
      <c r="CF442" s="11">
        <f t="shared" si="130"/>
        <v>6</v>
      </c>
      <c r="CG442" s="11">
        <f t="shared" si="131"/>
        <v>5</v>
      </c>
      <c r="CH442" s="11">
        <f t="shared" si="132"/>
        <v>6</v>
      </c>
      <c r="CI442" s="11">
        <f t="shared" si="133"/>
        <v>6</v>
      </c>
      <c r="CJ442" s="11">
        <f t="shared" si="134"/>
        <v>7</v>
      </c>
      <c r="CK442" s="11">
        <f t="shared" si="135"/>
        <v>8</v>
      </c>
      <c r="CL442" s="11">
        <f t="shared" si="136"/>
        <v>6</v>
      </c>
      <c r="CM442" s="11">
        <f t="shared" si="137"/>
        <v>4</v>
      </c>
      <c r="CN442" s="11">
        <f t="shared" si="138"/>
        <v>2</v>
      </c>
      <c r="CO442" s="11">
        <f t="shared" si="139"/>
        <v>1</v>
      </c>
      <c r="CP442" s="11">
        <f t="shared" si="140"/>
        <v>0</v>
      </c>
      <c r="CS442" s="6">
        <v>48</v>
      </c>
      <c r="CT442" s="6">
        <v>67</v>
      </c>
      <c r="CU442" s="6">
        <v>85</v>
      </c>
      <c r="CV442" s="6">
        <v>94</v>
      </c>
      <c r="CW442" s="6">
        <v>101</v>
      </c>
      <c r="CX442" s="6">
        <v>107</v>
      </c>
      <c r="CY442" s="6">
        <v>113</v>
      </c>
      <c r="CZ442" s="6">
        <v>118</v>
      </c>
      <c r="DA442" s="6">
        <v>124</v>
      </c>
      <c r="DB442" s="6">
        <v>130</v>
      </c>
      <c r="DC442" s="6">
        <v>136</v>
      </c>
      <c r="DD442" s="6">
        <v>142</v>
      </c>
      <c r="DE442" s="6">
        <v>148</v>
      </c>
      <c r="DF442" s="6">
        <v>154</v>
      </c>
      <c r="DG442" s="6">
        <v>157</v>
      </c>
      <c r="DH442" s="6">
        <v>159</v>
      </c>
      <c r="DI442" s="6">
        <v>160</v>
      </c>
      <c r="DJ442" s="6">
        <v>161</v>
      </c>
      <c r="DK442" s="6">
        <v>161</v>
      </c>
      <c r="DL442" s="6">
        <v>161</v>
      </c>
      <c r="DM442" s="6">
        <v>113</v>
      </c>
      <c r="DN442" s="6">
        <f>Tabela2[[#This Row],[1rok]]-Tabela2[[#This Row],[dlugosc_ur]]</f>
        <v>19</v>
      </c>
      <c r="DO442" s="14">
        <f>Tabela2[[#This Row],[2lata]]-Tabela2[[#This Row],[1rok]]</f>
        <v>18</v>
      </c>
      <c r="DP442" s="14">
        <f>Tabela2[[#This Row],[3lata]]-Tabela2[[#This Row],[2lata]]</f>
        <v>9</v>
      </c>
      <c r="DQ442" s="14">
        <f>Tabela2[[#This Row],[4lata]]-Tabela2[[#This Row],[3lata]]</f>
        <v>7</v>
      </c>
      <c r="DR442" s="14">
        <f>Tabela2[[#This Row],[5lat]]-Tabela2[[#This Row],[4lata]]</f>
        <v>6</v>
      </c>
      <c r="DS442" s="14">
        <f>Tabela2[[#This Row],[6lat]]-Tabela2[[#This Row],[5lat]]</f>
        <v>6</v>
      </c>
      <c r="DT442" s="14">
        <f>Tabela2[[#This Row],[7lat]]-Tabela2[[#This Row],[6lat]]</f>
        <v>5</v>
      </c>
      <c r="DU442" s="14">
        <f>Tabela2[[#This Row],[8lat]]-Tabela2[[#This Row],[7lat]]</f>
        <v>6</v>
      </c>
      <c r="DV442" s="14">
        <f>Tabela2[[#This Row],[9lat]]-Tabela2[[#This Row],[8lat]]</f>
        <v>6</v>
      </c>
      <c r="DW442" s="14">
        <f>Tabela2[[#This Row],[10lat]]-Tabela2[[#This Row],[9lat]]</f>
        <v>6</v>
      </c>
      <c r="DX442" s="14">
        <f>Tabela2[[#This Row],[11lat]]-Tabela2[[#This Row],[10lat]]</f>
        <v>6</v>
      </c>
      <c r="DY442" s="14">
        <f>Tabela2[[#This Row],[12lat]]-Tabela2[[#This Row],[11lat]]</f>
        <v>6</v>
      </c>
      <c r="DZ442" s="14">
        <f>Tabela2[[#This Row],[13lat]]-Tabela2[[#This Row],[12lat]]</f>
        <v>6</v>
      </c>
      <c r="EA442" s="14">
        <f>Tabela2[[#This Row],[14lat]]-Tabela2[[#This Row],[13lat]]</f>
        <v>3</v>
      </c>
      <c r="EB442" s="14">
        <f>Tabela2[[#This Row],[15lat]]-Tabela2[[#This Row],[14lat]]</f>
        <v>2</v>
      </c>
      <c r="EC442" s="14">
        <f>Tabela2[[#This Row],[16lat]]-Tabela2[[#This Row],[15lat]]</f>
        <v>1</v>
      </c>
      <c r="ED442" s="14">
        <f>Tabela2[[#This Row],[17 lat]]-Tabela2[[#This Row],[16lat]]</f>
        <v>1</v>
      </c>
      <c r="EE442" s="14">
        <f>Tabela2[[#This Row],[18lat]]-Tabela2[[#This Row],[17 lat]]</f>
        <v>0</v>
      </c>
      <c r="EF442" s="14">
        <f>Tabela2[[#This Row],[19lat]]-Tabela2[[#This Row],[18lat]]</f>
        <v>0</v>
      </c>
    </row>
    <row r="443" spans="1:136" x14ac:dyDescent="0.25">
      <c r="A443">
        <v>372</v>
      </c>
      <c r="B443" s="1" t="s">
        <v>22</v>
      </c>
      <c r="C443">
        <v>48</v>
      </c>
      <c r="D443">
        <v>67</v>
      </c>
      <c r="E443">
        <v>85</v>
      </c>
      <c r="F443">
        <v>94</v>
      </c>
      <c r="G443">
        <v>101</v>
      </c>
      <c r="H443">
        <v>108</v>
      </c>
      <c r="I443">
        <v>113</v>
      </c>
      <c r="J443">
        <v>119</v>
      </c>
      <c r="K443">
        <v>124</v>
      </c>
      <c r="L443">
        <v>130</v>
      </c>
      <c r="M443">
        <v>136</v>
      </c>
      <c r="N443">
        <v>143</v>
      </c>
      <c r="O443">
        <v>149</v>
      </c>
      <c r="P443">
        <v>154</v>
      </c>
      <c r="Q443">
        <v>158</v>
      </c>
      <c r="R443">
        <v>160</v>
      </c>
      <c r="S443">
        <v>161</v>
      </c>
      <c r="T443">
        <v>161</v>
      </c>
      <c r="U443">
        <v>161</v>
      </c>
      <c r="V443">
        <v>161</v>
      </c>
      <c r="W443">
        <f>wzrost[[#This Row],[19lat]]-wzrost[[#This Row],[dlugosc_ur]]</f>
        <v>113</v>
      </c>
      <c r="X443">
        <f>wzrost[[#This Row],[19lat]]-wzrost[[#This Row],[15lat]]</f>
        <v>1</v>
      </c>
      <c r="Y443">
        <f>IF(wzrost[[#This Row],[1rok]]&lt;=5,IF(wzrost[[#This Row],[plec]]="ch",1,0),0)</f>
        <v>0</v>
      </c>
      <c r="Z443" s="1"/>
      <c r="AA443" s="1"/>
      <c r="AB443" s="1" t="e">
        <f>_xlfn.PERCENTILE.INC(wzrost[1rok],5)</f>
        <v>#NUM!</v>
      </c>
      <c r="BC443" s="8">
        <v>53</v>
      </c>
      <c r="BD443" s="8">
        <v>74</v>
      </c>
      <c r="BE443" s="8">
        <v>87</v>
      </c>
      <c r="BF443" s="8">
        <v>96</v>
      </c>
      <c r="BG443" s="8">
        <v>104</v>
      </c>
      <c r="BH443" s="8">
        <v>111</v>
      </c>
      <c r="BI443" s="8">
        <v>117</v>
      </c>
      <c r="BJ443" s="8">
        <v>122</v>
      </c>
      <c r="BK443" s="8">
        <v>128</v>
      </c>
      <c r="BL443" s="8">
        <v>134</v>
      </c>
      <c r="BM443" s="8">
        <v>139</v>
      </c>
      <c r="BN443" s="8">
        <v>144</v>
      </c>
      <c r="BO443" s="8">
        <v>150</v>
      </c>
      <c r="BP443" s="8">
        <v>157</v>
      </c>
      <c r="BQ443" s="8">
        <v>165</v>
      </c>
      <c r="BR443" s="8">
        <v>171</v>
      </c>
      <c r="BS443" s="8">
        <v>174</v>
      </c>
      <c r="BT443" s="8">
        <v>177</v>
      </c>
      <c r="BU443" s="8">
        <v>178</v>
      </c>
      <c r="BV443" s="8">
        <v>178</v>
      </c>
      <c r="BW443" s="9">
        <v>125</v>
      </c>
      <c r="BX443" s="11">
        <f t="shared" si="122"/>
        <v>21</v>
      </c>
      <c r="BY443" s="11">
        <f t="shared" si="123"/>
        <v>13</v>
      </c>
      <c r="BZ443" s="11">
        <f t="shared" si="124"/>
        <v>9</v>
      </c>
      <c r="CA443" s="11">
        <f t="shared" si="125"/>
        <v>8</v>
      </c>
      <c r="CB443" s="11">
        <f t="shared" si="126"/>
        <v>7</v>
      </c>
      <c r="CC443" s="11">
        <f t="shared" si="127"/>
        <v>6</v>
      </c>
      <c r="CD443" s="11">
        <f t="shared" si="128"/>
        <v>5</v>
      </c>
      <c r="CE443" s="11">
        <f t="shared" si="129"/>
        <v>6</v>
      </c>
      <c r="CF443" s="11">
        <f t="shared" si="130"/>
        <v>6</v>
      </c>
      <c r="CG443" s="11">
        <f t="shared" si="131"/>
        <v>5</v>
      </c>
      <c r="CH443" s="11">
        <f t="shared" si="132"/>
        <v>5</v>
      </c>
      <c r="CI443" s="11">
        <f t="shared" si="133"/>
        <v>6</v>
      </c>
      <c r="CJ443" s="11">
        <f t="shared" si="134"/>
        <v>7</v>
      </c>
      <c r="CK443" s="11">
        <f t="shared" si="135"/>
        <v>8</v>
      </c>
      <c r="CL443" s="11">
        <f t="shared" si="136"/>
        <v>6</v>
      </c>
      <c r="CM443" s="11">
        <f t="shared" si="137"/>
        <v>3</v>
      </c>
      <c r="CN443" s="11">
        <f t="shared" si="138"/>
        <v>3</v>
      </c>
      <c r="CO443" s="11">
        <f t="shared" si="139"/>
        <v>1</v>
      </c>
      <c r="CP443" s="11">
        <f t="shared" si="140"/>
        <v>0</v>
      </c>
      <c r="CS443" s="8">
        <v>50</v>
      </c>
      <c r="CT443" s="8">
        <v>68</v>
      </c>
      <c r="CU443" s="8">
        <v>85</v>
      </c>
      <c r="CV443" s="8">
        <v>95</v>
      </c>
      <c r="CW443" s="8">
        <v>102</v>
      </c>
      <c r="CX443" s="8">
        <v>109</v>
      </c>
      <c r="CY443" s="8">
        <v>115</v>
      </c>
      <c r="CZ443" s="8">
        <v>120</v>
      </c>
      <c r="DA443" s="8">
        <v>126</v>
      </c>
      <c r="DB443" s="8">
        <v>132</v>
      </c>
      <c r="DC443" s="8">
        <v>138</v>
      </c>
      <c r="DD443" s="8">
        <v>145</v>
      </c>
      <c r="DE443" s="8">
        <v>151</v>
      </c>
      <c r="DF443" s="8">
        <v>156</v>
      </c>
      <c r="DG443" s="8">
        <v>159</v>
      </c>
      <c r="DH443" s="8">
        <v>161</v>
      </c>
      <c r="DI443" s="8">
        <v>162</v>
      </c>
      <c r="DJ443" s="8">
        <v>162</v>
      </c>
      <c r="DK443" s="8">
        <v>163</v>
      </c>
      <c r="DL443" s="8">
        <v>163</v>
      </c>
      <c r="DM443" s="8">
        <v>113</v>
      </c>
      <c r="DN443" s="6">
        <f>Tabela2[[#This Row],[1rok]]-Tabela2[[#This Row],[dlugosc_ur]]</f>
        <v>18</v>
      </c>
      <c r="DO443" s="14">
        <f>Tabela2[[#This Row],[2lata]]-Tabela2[[#This Row],[1rok]]</f>
        <v>17</v>
      </c>
      <c r="DP443" s="14">
        <f>Tabela2[[#This Row],[3lata]]-Tabela2[[#This Row],[2lata]]</f>
        <v>10</v>
      </c>
      <c r="DQ443" s="14">
        <f>Tabela2[[#This Row],[4lata]]-Tabela2[[#This Row],[3lata]]</f>
        <v>7</v>
      </c>
      <c r="DR443" s="14">
        <f>Tabela2[[#This Row],[5lat]]-Tabela2[[#This Row],[4lata]]</f>
        <v>7</v>
      </c>
      <c r="DS443" s="14">
        <f>Tabela2[[#This Row],[6lat]]-Tabela2[[#This Row],[5lat]]</f>
        <v>6</v>
      </c>
      <c r="DT443" s="14">
        <f>Tabela2[[#This Row],[7lat]]-Tabela2[[#This Row],[6lat]]</f>
        <v>5</v>
      </c>
      <c r="DU443" s="14">
        <f>Tabela2[[#This Row],[8lat]]-Tabela2[[#This Row],[7lat]]</f>
        <v>6</v>
      </c>
      <c r="DV443" s="14">
        <f>Tabela2[[#This Row],[9lat]]-Tabela2[[#This Row],[8lat]]</f>
        <v>6</v>
      </c>
      <c r="DW443" s="14">
        <f>Tabela2[[#This Row],[10lat]]-Tabela2[[#This Row],[9lat]]</f>
        <v>6</v>
      </c>
      <c r="DX443" s="14">
        <f>Tabela2[[#This Row],[11lat]]-Tabela2[[#This Row],[10lat]]</f>
        <v>7</v>
      </c>
      <c r="DY443" s="14">
        <f>Tabela2[[#This Row],[12lat]]-Tabela2[[#This Row],[11lat]]</f>
        <v>6</v>
      </c>
      <c r="DZ443" s="14">
        <f>Tabela2[[#This Row],[13lat]]-Tabela2[[#This Row],[12lat]]</f>
        <v>5</v>
      </c>
      <c r="EA443" s="14">
        <f>Tabela2[[#This Row],[14lat]]-Tabela2[[#This Row],[13lat]]</f>
        <v>3</v>
      </c>
      <c r="EB443" s="14">
        <f>Tabela2[[#This Row],[15lat]]-Tabela2[[#This Row],[14lat]]</f>
        <v>2</v>
      </c>
      <c r="EC443" s="14">
        <f>Tabela2[[#This Row],[16lat]]-Tabela2[[#This Row],[15lat]]</f>
        <v>1</v>
      </c>
      <c r="ED443" s="14">
        <f>Tabela2[[#This Row],[17 lat]]-Tabela2[[#This Row],[16lat]]</f>
        <v>0</v>
      </c>
      <c r="EE443" s="14">
        <f>Tabela2[[#This Row],[18lat]]-Tabela2[[#This Row],[17 lat]]</f>
        <v>1</v>
      </c>
      <c r="EF443" s="14">
        <f>Tabela2[[#This Row],[19lat]]-Tabela2[[#This Row],[18lat]]</f>
        <v>0</v>
      </c>
    </row>
    <row r="444" spans="1:136" x14ac:dyDescent="0.25">
      <c r="A444">
        <v>393</v>
      </c>
      <c r="B444" s="1" t="s">
        <v>22</v>
      </c>
      <c r="C444">
        <v>48</v>
      </c>
      <c r="D444">
        <v>67</v>
      </c>
      <c r="E444">
        <v>84</v>
      </c>
      <c r="F444">
        <v>93</v>
      </c>
      <c r="G444">
        <v>101</v>
      </c>
      <c r="H444">
        <v>107</v>
      </c>
      <c r="I444">
        <v>113</v>
      </c>
      <c r="J444">
        <v>118</v>
      </c>
      <c r="K444">
        <v>124</v>
      </c>
      <c r="L444">
        <v>130</v>
      </c>
      <c r="M444">
        <v>136</v>
      </c>
      <c r="N444">
        <v>142</v>
      </c>
      <c r="O444">
        <v>148</v>
      </c>
      <c r="P444">
        <v>154</v>
      </c>
      <c r="Q444">
        <v>157</v>
      </c>
      <c r="R444">
        <v>159</v>
      </c>
      <c r="S444">
        <v>160</v>
      </c>
      <c r="T444">
        <v>160</v>
      </c>
      <c r="U444">
        <v>161</v>
      </c>
      <c r="V444">
        <v>161</v>
      </c>
      <c r="W444">
        <f>wzrost[[#This Row],[19lat]]-wzrost[[#This Row],[dlugosc_ur]]</f>
        <v>113</v>
      </c>
      <c r="X444">
        <f>wzrost[[#This Row],[19lat]]-wzrost[[#This Row],[15lat]]</f>
        <v>2</v>
      </c>
      <c r="Y444">
        <f>IF(wzrost[[#This Row],[1rok]]&lt;=5,IF(wzrost[[#This Row],[plec]]="ch",1,0),0)</f>
        <v>0</v>
      </c>
      <c r="Z444" s="1"/>
      <c r="AA444" s="1"/>
      <c r="AB444" s="1" t="e">
        <f>_xlfn.PERCENTILE.INC(wzrost[1rok],5)</f>
        <v>#NUM!</v>
      </c>
      <c r="BC444" s="6">
        <v>57</v>
      </c>
      <c r="BD444" s="6">
        <v>78</v>
      </c>
      <c r="BE444" s="6">
        <v>90</v>
      </c>
      <c r="BF444" s="6">
        <v>99</v>
      </c>
      <c r="BG444" s="6">
        <v>106</v>
      </c>
      <c r="BH444" s="6">
        <v>113</v>
      </c>
      <c r="BI444" s="6">
        <v>119</v>
      </c>
      <c r="BJ444" s="6">
        <v>125</v>
      </c>
      <c r="BK444" s="6">
        <v>131</v>
      </c>
      <c r="BL444" s="6">
        <v>137</v>
      </c>
      <c r="BM444" s="6">
        <v>142</v>
      </c>
      <c r="BN444" s="6">
        <v>147</v>
      </c>
      <c r="BO444" s="6">
        <v>154</v>
      </c>
      <c r="BP444" s="6">
        <v>161</v>
      </c>
      <c r="BQ444" s="6">
        <v>168</v>
      </c>
      <c r="BR444" s="6">
        <v>174</v>
      </c>
      <c r="BS444" s="6">
        <v>178</v>
      </c>
      <c r="BT444" s="6">
        <v>181</v>
      </c>
      <c r="BU444" s="6">
        <v>181</v>
      </c>
      <c r="BV444" s="6">
        <v>182</v>
      </c>
      <c r="BW444" s="7">
        <v>125</v>
      </c>
      <c r="BX444" s="11">
        <f t="shared" si="122"/>
        <v>21</v>
      </c>
      <c r="BY444" s="11">
        <f t="shared" si="123"/>
        <v>12</v>
      </c>
      <c r="BZ444" s="11">
        <f t="shared" si="124"/>
        <v>9</v>
      </c>
      <c r="CA444" s="11">
        <f t="shared" si="125"/>
        <v>7</v>
      </c>
      <c r="CB444" s="11">
        <f t="shared" si="126"/>
        <v>7</v>
      </c>
      <c r="CC444" s="11">
        <f t="shared" si="127"/>
        <v>6</v>
      </c>
      <c r="CD444" s="11">
        <f t="shared" si="128"/>
        <v>6</v>
      </c>
      <c r="CE444" s="11">
        <f t="shared" si="129"/>
        <v>6</v>
      </c>
      <c r="CF444" s="11">
        <f t="shared" si="130"/>
        <v>6</v>
      </c>
      <c r="CG444" s="11">
        <f t="shared" si="131"/>
        <v>5</v>
      </c>
      <c r="CH444" s="11">
        <f t="shared" si="132"/>
        <v>5</v>
      </c>
      <c r="CI444" s="11">
        <f t="shared" si="133"/>
        <v>7</v>
      </c>
      <c r="CJ444" s="11">
        <f t="shared" si="134"/>
        <v>7</v>
      </c>
      <c r="CK444" s="11">
        <f t="shared" si="135"/>
        <v>7</v>
      </c>
      <c r="CL444" s="11">
        <f t="shared" si="136"/>
        <v>6</v>
      </c>
      <c r="CM444" s="11">
        <f t="shared" si="137"/>
        <v>4</v>
      </c>
      <c r="CN444" s="11">
        <f t="shared" si="138"/>
        <v>3</v>
      </c>
      <c r="CO444" s="11">
        <f t="shared" si="139"/>
        <v>0</v>
      </c>
      <c r="CP444" s="11">
        <f t="shared" si="140"/>
        <v>1</v>
      </c>
      <c r="CS444" s="6">
        <v>57</v>
      </c>
      <c r="CT444" s="6">
        <v>74</v>
      </c>
      <c r="CU444" s="6">
        <v>89</v>
      </c>
      <c r="CV444" s="6">
        <v>99</v>
      </c>
      <c r="CW444" s="6">
        <v>107</v>
      </c>
      <c r="CX444" s="6">
        <v>114</v>
      </c>
      <c r="CY444" s="6">
        <v>120</v>
      </c>
      <c r="CZ444" s="6">
        <v>126</v>
      </c>
      <c r="DA444" s="6">
        <v>132</v>
      </c>
      <c r="DB444" s="6">
        <v>138</v>
      </c>
      <c r="DC444" s="6">
        <v>144</v>
      </c>
      <c r="DD444" s="6">
        <v>151</v>
      </c>
      <c r="DE444" s="6">
        <v>158</v>
      </c>
      <c r="DF444" s="6">
        <v>163</v>
      </c>
      <c r="DG444" s="6">
        <v>167</v>
      </c>
      <c r="DH444" s="6">
        <v>169</v>
      </c>
      <c r="DI444" s="6">
        <v>169</v>
      </c>
      <c r="DJ444" s="6">
        <v>170</v>
      </c>
      <c r="DK444" s="6">
        <v>170</v>
      </c>
      <c r="DL444" s="6">
        <v>170</v>
      </c>
      <c r="DM444" s="6">
        <v>113</v>
      </c>
      <c r="DN444" s="6">
        <f>Tabela2[[#This Row],[1rok]]-Tabela2[[#This Row],[dlugosc_ur]]</f>
        <v>17</v>
      </c>
      <c r="DO444" s="14">
        <f>Tabela2[[#This Row],[2lata]]-Tabela2[[#This Row],[1rok]]</f>
        <v>15</v>
      </c>
      <c r="DP444" s="14">
        <f>Tabela2[[#This Row],[3lata]]-Tabela2[[#This Row],[2lata]]</f>
        <v>10</v>
      </c>
      <c r="DQ444" s="14">
        <f>Tabela2[[#This Row],[4lata]]-Tabela2[[#This Row],[3lata]]</f>
        <v>8</v>
      </c>
      <c r="DR444" s="14">
        <f>Tabela2[[#This Row],[5lat]]-Tabela2[[#This Row],[4lata]]</f>
        <v>7</v>
      </c>
      <c r="DS444" s="14">
        <f>Tabela2[[#This Row],[6lat]]-Tabela2[[#This Row],[5lat]]</f>
        <v>6</v>
      </c>
      <c r="DT444" s="14">
        <f>Tabela2[[#This Row],[7lat]]-Tabela2[[#This Row],[6lat]]</f>
        <v>6</v>
      </c>
      <c r="DU444" s="14">
        <f>Tabela2[[#This Row],[8lat]]-Tabela2[[#This Row],[7lat]]</f>
        <v>6</v>
      </c>
      <c r="DV444" s="14">
        <f>Tabela2[[#This Row],[9lat]]-Tabela2[[#This Row],[8lat]]</f>
        <v>6</v>
      </c>
      <c r="DW444" s="14">
        <f>Tabela2[[#This Row],[10lat]]-Tabela2[[#This Row],[9lat]]</f>
        <v>6</v>
      </c>
      <c r="DX444" s="14">
        <f>Tabela2[[#This Row],[11lat]]-Tabela2[[#This Row],[10lat]]</f>
        <v>7</v>
      </c>
      <c r="DY444" s="14">
        <f>Tabela2[[#This Row],[12lat]]-Tabela2[[#This Row],[11lat]]</f>
        <v>7</v>
      </c>
      <c r="DZ444" s="14">
        <f>Tabela2[[#This Row],[13lat]]-Tabela2[[#This Row],[12lat]]</f>
        <v>5</v>
      </c>
      <c r="EA444" s="14">
        <f>Tabela2[[#This Row],[14lat]]-Tabela2[[#This Row],[13lat]]</f>
        <v>4</v>
      </c>
      <c r="EB444" s="14">
        <f>Tabela2[[#This Row],[15lat]]-Tabela2[[#This Row],[14lat]]</f>
        <v>2</v>
      </c>
      <c r="EC444" s="14">
        <f>Tabela2[[#This Row],[16lat]]-Tabela2[[#This Row],[15lat]]</f>
        <v>0</v>
      </c>
      <c r="ED444" s="14">
        <f>Tabela2[[#This Row],[17 lat]]-Tabela2[[#This Row],[16lat]]</f>
        <v>1</v>
      </c>
      <c r="EE444" s="14">
        <f>Tabela2[[#This Row],[18lat]]-Tabela2[[#This Row],[17 lat]]</f>
        <v>0</v>
      </c>
      <c r="EF444" s="14">
        <f>Tabela2[[#This Row],[19lat]]-Tabela2[[#This Row],[18lat]]</f>
        <v>0</v>
      </c>
    </row>
    <row r="445" spans="1:136" x14ac:dyDescent="0.25">
      <c r="A445">
        <v>395</v>
      </c>
      <c r="B445" s="1" t="s">
        <v>22</v>
      </c>
      <c r="C445">
        <v>52</v>
      </c>
      <c r="D445">
        <v>72</v>
      </c>
      <c r="E445">
        <v>87</v>
      </c>
      <c r="F445">
        <v>96</v>
      </c>
      <c r="G445">
        <v>104</v>
      </c>
      <c r="H445">
        <v>111</v>
      </c>
      <c r="I445">
        <v>116</v>
      </c>
      <c r="J445">
        <v>122</v>
      </c>
      <c r="K445">
        <v>128</v>
      </c>
      <c r="L445">
        <v>134</v>
      </c>
      <c r="M445">
        <v>140</v>
      </c>
      <c r="N445">
        <v>147</v>
      </c>
      <c r="O445">
        <v>153</v>
      </c>
      <c r="P445">
        <v>158</v>
      </c>
      <c r="Q445">
        <v>162</v>
      </c>
      <c r="R445">
        <v>164</v>
      </c>
      <c r="S445">
        <v>165</v>
      </c>
      <c r="T445">
        <v>165</v>
      </c>
      <c r="U445">
        <v>165</v>
      </c>
      <c r="V445">
        <v>165</v>
      </c>
      <c r="W445">
        <f>wzrost[[#This Row],[19lat]]-wzrost[[#This Row],[dlugosc_ur]]</f>
        <v>113</v>
      </c>
      <c r="X445">
        <f>wzrost[[#This Row],[19lat]]-wzrost[[#This Row],[15lat]]</f>
        <v>1</v>
      </c>
      <c r="Y445">
        <f>IF(wzrost[[#This Row],[1rok]]&lt;=5,IF(wzrost[[#This Row],[plec]]="ch",1,0),0)</f>
        <v>0</v>
      </c>
      <c r="Z445" s="1"/>
      <c r="AA445" s="1"/>
      <c r="AB445" s="1" t="e">
        <f>_xlfn.PERCENTILE.INC(wzrost[1rok],5)</f>
        <v>#NUM!</v>
      </c>
      <c r="BC445" s="8">
        <v>54</v>
      </c>
      <c r="BD445" s="8">
        <v>75</v>
      </c>
      <c r="BE445" s="8">
        <v>88</v>
      </c>
      <c r="BF445" s="8">
        <v>97</v>
      </c>
      <c r="BG445" s="8">
        <v>104</v>
      </c>
      <c r="BH445" s="8">
        <v>111</v>
      </c>
      <c r="BI445" s="8">
        <v>117</v>
      </c>
      <c r="BJ445" s="8">
        <v>123</v>
      </c>
      <c r="BK445" s="8">
        <v>129</v>
      </c>
      <c r="BL445" s="8">
        <v>134</v>
      </c>
      <c r="BM445" s="8">
        <v>140</v>
      </c>
      <c r="BN445" s="8">
        <v>145</v>
      </c>
      <c r="BO445" s="8">
        <v>151</v>
      </c>
      <c r="BP445" s="8">
        <v>158</v>
      </c>
      <c r="BQ445" s="8">
        <v>165</v>
      </c>
      <c r="BR445" s="8">
        <v>171</v>
      </c>
      <c r="BS445" s="8">
        <v>175</v>
      </c>
      <c r="BT445" s="8">
        <v>178</v>
      </c>
      <c r="BU445" s="8">
        <v>178</v>
      </c>
      <c r="BV445" s="8">
        <v>179</v>
      </c>
      <c r="BW445" s="9">
        <v>125</v>
      </c>
      <c r="BX445" s="11">
        <f t="shared" si="122"/>
        <v>21</v>
      </c>
      <c r="BY445" s="11">
        <f t="shared" si="123"/>
        <v>13</v>
      </c>
      <c r="BZ445" s="11">
        <f t="shared" si="124"/>
        <v>9</v>
      </c>
      <c r="CA445" s="11">
        <f t="shared" si="125"/>
        <v>7</v>
      </c>
      <c r="CB445" s="11">
        <f t="shared" si="126"/>
        <v>7</v>
      </c>
      <c r="CC445" s="11">
        <f t="shared" si="127"/>
        <v>6</v>
      </c>
      <c r="CD445" s="11">
        <f t="shared" si="128"/>
        <v>6</v>
      </c>
      <c r="CE445" s="11">
        <f t="shared" si="129"/>
        <v>6</v>
      </c>
      <c r="CF445" s="11">
        <f t="shared" si="130"/>
        <v>5</v>
      </c>
      <c r="CG445" s="11">
        <f t="shared" si="131"/>
        <v>6</v>
      </c>
      <c r="CH445" s="11">
        <f t="shared" si="132"/>
        <v>5</v>
      </c>
      <c r="CI445" s="11">
        <f t="shared" si="133"/>
        <v>6</v>
      </c>
      <c r="CJ445" s="11">
        <f t="shared" si="134"/>
        <v>7</v>
      </c>
      <c r="CK445" s="11">
        <f t="shared" si="135"/>
        <v>7</v>
      </c>
      <c r="CL445" s="11">
        <f t="shared" si="136"/>
        <v>6</v>
      </c>
      <c r="CM445" s="11">
        <f t="shared" si="137"/>
        <v>4</v>
      </c>
      <c r="CN445" s="11">
        <f t="shared" si="138"/>
        <v>3</v>
      </c>
      <c r="CO445" s="11">
        <f t="shared" si="139"/>
        <v>0</v>
      </c>
      <c r="CP445" s="11">
        <f t="shared" si="140"/>
        <v>1</v>
      </c>
      <c r="CS445" s="8">
        <v>53</v>
      </c>
      <c r="CT445" s="8">
        <v>71</v>
      </c>
      <c r="CU445" s="8">
        <v>87</v>
      </c>
      <c r="CV445" s="8">
        <v>97</v>
      </c>
      <c r="CW445" s="8">
        <v>105</v>
      </c>
      <c r="CX445" s="8">
        <v>112</v>
      </c>
      <c r="CY445" s="8">
        <v>117</v>
      </c>
      <c r="CZ445" s="8">
        <v>123</v>
      </c>
      <c r="DA445" s="8">
        <v>129</v>
      </c>
      <c r="DB445" s="8">
        <v>135</v>
      </c>
      <c r="DC445" s="8">
        <v>141</v>
      </c>
      <c r="DD445" s="8">
        <v>148</v>
      </c>
      <c r="DE445" s="8">
        <v>154</v>
      </c>
      <c r="DF445" s="8">
        <v>159</v>
      </c>
      <c r="DG445" s="8">
        <v>163</v>
      </c>
      <c r="DH445" s="8">
        <v>165</v>
      </c>
      <c r="DI445" s="8">
        <v>166</v>
      </c>
      <c r="DJ445" s="8">
        <v>166</v>
      </c>
      <c r="DK445" s="8">
        <v>166</v>
      </c>
      <c r="DL445" s="8">
        <v>166</v>
      </c>
      <c r="DM445" s="8">
        <v>113</v>
      </c>
      <c r="DN445" s="6">
        <f>Tabela2[[#This Row],[1rok]]-Tabela2[[#This Row],[dlugosc_ur]]</f>
        <v>18</v>
      </c>
      <c r="DO445" s="14">
        <f>Tabela2[[#This Row],[2lata]]-Tabela2[[#This Row],[1rok]]</f>
        <v>16</v>
      </c>
      <c r="DP445" s="14">
        <f>Tabela2[[#This Row],[3lata]]-Tabela2[[#This Row],[2lata]]</f>
        <v>10</v>
      </c>
      <c r="DQ445" s="14">
        <f>Tabela2[[#This Row],[4lata]]-Tabela2[[#This Row],[3lata]]</f>
        <v>8</v>
      </c>
      <c r="DR445" s="14">
        <f>Tabela2[[#This Row],[5lat]]-Tabela2[[#This Row],[4lata]]</f>
        <v>7</v>
      </c>
      <c r="DS445" s="14">
        <f>Tabela2[[#This Row],[6lat]]-Tabela2[[#This Row],[5lat]]</f>
        <v>5</v>
      </c>
      <c r="DT445" s="14">
        <f>Tabela2[[#This Row],[7lat]]-Tabela2[[#This Row],[6lat]]</f>
        <v>6</v>
      </c>
      <c r="DU445" s="14">
        <f>Tabela2[[#This Row],[8lat]]-Tabela2[[#This Row],[7lat]]</f>
        <v>6</v>
      </c>
      <c r="DV445" s="14">
        <f>Tabela2[[#This Row],[9lat]]-Tabela2[[#This Row],[8lat]]</f>
        <v>6</v>
      </c>
      <c r="DW445" s="14">
        <f>Tabela2[[#This Row],[10lat]]-Tabela2[[#This Row],[9lat]]</f>
        <v>6</v>
      </c>
      <c r="DX445" s="14">
        <f>Tabela2[[#This Row],[11lat]]-Tabela2[[#This Row],[10lat]]</f>
        <v>7</v>
      </c>
      <c r="DY445" s="14">
        <f>Tabela2[[#This Row],[12lat]]-Tabela2[[#This Row],[11lat]]</f>
        <v>6</v>
      </c>
      <c r="DZ445" s="14">
        <f>Tabela2[[#This Row],[13lat]]-Tabela2[[#This Row],[12lat]]</f>
        <v>5</v>
      </c>
      <c r="EA445" s="14">
        <f>Tabela2[[#This Row],[14lat]]-Tabela2[[#This Row],[13lat]]</f>
        <v>4</v>
      </c>
      <c r="EB445" s="14">
        <f>Tabela2[[#This Row],[15lat]]-Tabela2[[#This Row],[14lat]]</f>
        <v>2</v>
      </c>
      <c r="EC445" s="14">
        <f>Tabela2[[#This Row],[16lat]]-Tabela2[[#This Row],[15lat]]</f>
        <v>1</v>
      </c>
      <c r="ED445" s="14">
        <f>Tabela2[[#This Row],[17 lat]]-Tabela2[[#This Row],[16lat]]</f>
        <v>0</v>
      </c>
      <c r="EE445" s="14">
        <f>Tabela2[[#This Row],[18lat]]-Tabela2[[#This Row],[17 lat]]</f>
        <v>0</v>
      </c>
      <c r="EF445" s="14">
        <f>Tabela2[[#This Row],[19lat]]-Tabela2[[#This Row],[18lat]]</f>
        <v>0</v>
      </c>
    </row>
    <row r="446" spans="1:136" x14ac:dyDescent="0.25">
      <c r="A446">
        <v>398</v>
      </c>
      <c r="B446" s="1" t="s">
        <v>22</v>
      </c>
      <c r="C446">
        <v>52</v>
      </c>
      <c r="D446">
        <v>70</v>
      </c>
      <c r="E446">
        <v>87</v>
      </c>
      <c r="F446">
        <v>96</v>
      </c>
      <c r="G446">
        <v>104</v>
      </c>
      <c r="H446">
        <v>111</v>
      </c>
      <c r="I446">
        <v>117</v>
      </c>
      <c r="J446">
        <v>122</v>
      </c>
      <c r="K446">
        <v>128</v>
      </c>
      <c r="L446">
        <v>134</v>
      </c>
      <c r="M446">
        <v>140</v>
      </c>
      <c r="N446">
        <v>147</v>
      </c>
      <c r="O446">
        <v>153</v>
      </c>
      <c r="P446">
        <v>159</v>
      </c>
      <c r="Q446">
        <v>162</v>
      </c>
      <c r="R446">
        <v>164</v>
      </c>
      <c r="S446">
        <v>165</v>
      </c>
      <c r="T446">
        <v>165</v>
      </c>
      <c r="U446">
        <v>165</v>
      </c>
      <c r="V446">
        <v>165</v>
      </c>
      <c r="W446">
        <f>wzrost[[#This Row],[19lat]]-wzrost[[#This Row],[dlugosc_ur]]</f>
        <v>113</v>
      </c>
      <c r="X446">
        <f>wzrost[[#This Row],[19lat]]-wzrost[[#This Row],[15lat]]</f>
        <v>1</v>
      </c>
      <c r="Y446">
        <f>IF(wzrost[[#This Row],[1rok]]&lt;=5,IF(wzrost[[#This Row],[plec]]="ch",1,0),0)</f>
        <v>0</v>
      </c>
      <c r="Z446" s="1"/>
      <c r="AA446" s="1"/>
      <c r="AB446" s="1" t="e">
        <f>_xlfn.PERCENTILE.INC(wzrost[1rok],5)</f>
        <v>#NUM!</v>
      </c>
      <c r="BC446" s="6">
        <v>58</v>
      </c>
      <c r="BD446" s="6">
        <v>78</v>
      </c>
      <c r="BE446" s="6">
        <v>90</v>
      </c>
      <c r="BF446" s="6">
        <v>99</v>
      </c>
      <c r="BG446" s="6">
        <v>107</v>
      </c>
      <c r="BH446" s="6">
        <v>114</v>
      </c>
      <c r="BI446" s="6">
        <v>120</v>
      </c>
      <c r="BJ446" s="6">
        <v>126</v>
      </c>
      <c r="BK446" s="6">
        <v>132</v>
      </c>
      <c r="BL446" s="6">
        <v>138</v>
      </c>
      <c r="BM446" s="6">
        <v>144</v>
      </c>
      <c r="BN446" s="6">
        <v>149</v>
      </c>
      <c r="BO446" s="6">
        <v>156</v>
      </c>
      <c r="BP446" s="6">
        <v>163</v>
      </c>
      <c r="BQ446" s="6">
        <v>170</v>
      </c>
      <c r="BR446" s="6">
        <v>176</v>
      </c>
      <c r="BS446" s="6">
        <v>180</v>
      </c>
      <c r="BT446" s="6">
        <v>182</v>
      </c>
      <c r="BU446" s="6">
        <v>183</v>
      </c>
      <c r="BV446" s="6">
        <v>183</v>
      </c>
      <c r="BW446" s="7">
        <v>125</v>
      </c>
      <c r="BX446" s="11">
        <f t="shared" si="122"/>
        <v>20</v>
      </c>
      <c r="BY446" s="11">
        <f t="shared" si="123"/>
        <v>12</v>
      </c>
      <c r="BZ446" s="11">
        <f t="shared" si="124"/>
        <v>9</v>
      </c>
      <c r="CA446" s="11">
        <f t="shared" si="125"/>
        <v>8</v>
      </c>
      <c r="CB446" s="11">
        <f t="shared" si="126"/>
        <v>7</v>
      </c>
      <c r="CC446" s="11">
        <f t="shared" si="127"/>
        <v>6</v>
      </c>
      <c r="CD446" s="11">
        <f t="shared" si="128"/>
        <v>6</v>
      </c>
      <c r="CE446" s="11">
        <f t="shared" si="129"/>
        <v>6</v>
      </c>
      <c r="CF446" s="11">
        <f t="shared" si="130"/>
        <v>6</v>
      </c>
      <c r="CG446" s="11">
        <f t="shared" si="131"/>
        <v>6</v>
      </c>
      <c r="CH446" s="11">
        <f t="shared" si="132"/>
        <v>5</v>
      </c>
      <c r="CI446" s="11">
        <f t="shared" si="133"/>
        <v>7</v>
      </c>
      <c r="CJ446" s="11">
        <f t="shared" si="134"/>
        <v>7</v>
      </c>
      <c r="CK446" s="11">
        <f t="shared" si="135"/>
        <v>7</v>
      </c>
      <c r="CL446" s="11">
        <f t="shared" si="136"/>
        <v>6</v>
      </c>
      <c r="CM446" s="11">
        <f t="shared" si="137"/>
        <v>4</v>
      </c>
      <c r="CN446" s="11">
        <f t="shared" si="138"/>
        <v>2</v>
      </c>
      <c r="CO446" s="11">
        <f t="shared" si="139"/>
        <v>1</v>
      </c>
      <c r="CP446" s="11">
        <f t="shared" si="140"/>
        <v>0</v>
      </c>
      <c r="CS446" s="6">
        <v>52</v>
      </c>
      <c r="CT446" s="6">
        <v>72</v>
      </c>
      <c r="CU446" s="6">
        <v>86</v>
      </c>
      <c r="CV446" s="6">
        <v>95</v>
      </c>
      <c r="CW446" s="6">
        <v>103</v>
      </c>
      <c r="CX446" s="6">
        <v>110</v>
      </c>
      <c r="CY446" s="6">
        <v>116</v>
      </c>
      <c r="CZ446" s="6">
        <v>122</v>
      </c>
      <c r="DA446" s="6">
        <v>127</v>
      </c>
      <c r="DB446" s="6">
        <v>133</v>
      </c>
      <c r="DC446" s="6">
        <v>140</v>
      </c>
      <c r="DD446" s="6">
        <v>146</v>
      </c>
      <c r="DE446" s="6">
        <v>152</v>
      </c>
      <c r="DF446" s="6">
        <v>158</v>
      </c>
      <c r="DG446" s="6">
        <v>161</v>
      </c>
      <c r="DH446" s="6">
        <v>163</v>
      </c>
      <c r="DI446" s="6">
        <v>164</v>
      </c>
      <c r="DJ446" s="6">
        <v>164</v>
      </c>
      <c r="DK446" s="6">
        <v>164</v>
      </c>
      <c r="DL446" s="6">
        <v>165</v>
      </c>
      <c r="DM446" s="6">
        <v>113</v>
      </c>
      <c r="DN446" s="6">
        <f>Tabela2[[#This Row],[1rok]]-Tabela2[[#This Row],[dlugosc_ur]]</f>
        <v>20</v>
      </c>
      <c r="DO446" s="14">
        <f>Tabela2[[#This Row],[2lata]]-Tabela2[[#This Row],[1rok]]</f>
        <v>14</v>
      </c>
      <c r="DP446" s="14">
        <f>Tabela2[[#This Row],[3lata]]-Tabela2[[#This Row],[2lata]]</f>
        <v>9</v>
      </c>
      <c r="DQ446" s="14">
        <f>Tabela2[[#This Row],[4lata]]-Tabela2[[#This Row],[3lata]]</f>
        <v>8</v>
      </c>
      <c r="DR446" s="14">
        <f>Tabela2[[#This Row],[5lat]]-Tabela2[[#This Row],[4lata]]</f>
        <v>7</v>
      </c>
      <c r="DS446" s="14">
        <f>Tabela2[[#This Row],[6lat]]-Tabela2[[#This Row],[5lat]]</f>
        <v>6</v>
      </c>
      <c r="DT446" s="14">
        <f>Tabela2[[#This Row],[7lat]]-Tabela2[[#This Row],[6lat]]</f>
        <v>6</v>
      </c>
      <c r="DU446" s="14">
        <f>Tabela2[[#This Row],[8lat]]-Tabela2[[#This Row],[7lat]]</f>
        <v>5</v>
      </c>
      <c r="DV446" s="14">
        <f>Tabela2[[#This Row],[9lat]]-Tabela2[[#This Row],[8lat]]</f>
        <v>6</v>
      </c>
      <c r="DW446" s="14">
        <f>Tabela2[[#This Row],[10lat]]-Tabela2[[#This Row],[9lat]]</f>
        <v>7</v>
      </c>
      <c r="DX446" s="14">
        <f>Tabela2[[#This Row],[11lat]]-Tabela2[[#This Row],[10lat]]</f>
        <v>6</v>
      </c>
      <c r="DY446" s="14">
        <f>Tabela2[[#This Row],[12lat]]-Tabela2[[#This Row],[11lat]]</f>
        <v>6</v>
      </c>
      <c r="DZ446" s="14">
        <f>Tabela2[[#This Row],[13lat]]-Tabela2[[#This Row],[12lat]]</f>
        <v>6</v>
      </c>
      <c r="EA446" s="14">
        <f>Tabela2[[#This Row],[14lat]]-Tabela2[[#This Row],[13lat]]</f>
        <v>3</v>
      </c>
      <c r="EB446" s="14">
        <f>Tabela2[[#This Row],[15lat]]-Tabela2[[#This Row],[14lat]]</f>
        <v>2</v>
      </c>
      <c r="EC446" s="14">
        <f>Tabela2[[#This Row],[16lat]]-Tabela2[[#This Row],[15lat]]</f>
        <v>1</v>
      </c>
      <c r="ED446" s="14">
        <f>Tabela2[[#This Row],[17 lat]]-Tabela2[[#This Row],[16lat]]</f>
        <v>0</v>
      </c>
      <c r="EE446" s="14">
        <f>Tabela2[[#This Row],[18lat]]-Tabela2[[#This Row],[17 lat]]</f>
        <v>0</v>
      </c>
      <c r="EF446" s="14">
        <f>Tabela2[[#This Row],[19lat]]-Tabela2[[#This Row],[18lat]]</f>
        <v>1</v>
      </c>
    </row>
    <row r="447" spans="1:136" x14ac:dyDescent="0.25">
      <c r="A447">
        <v>402</v>
      </c>
      <c r="B447" s="1" t="s">
        <v>22</v>
      </c>
      <c r="C447">
        <v>52</v>
      </c>
      <c r="D447">
        <v>70</v>
      </c>
      <c r="E447">
        <v>87</v>
      </c>
      <c r="F447">
        <v>96</v>
      </c>
      <c r="G447">
        <v>104</v>
      </c>
      <c r="H447">
        <v>111</v>
      </c>
      <c r="I447">
        <v>116</v>
      </c>
      <c r="J447">
        <v>122</v>
      </c>
      <c r="K447">
        <v>128</v>
      </c>
      <c r="L447">
        <v>134</v>
      </c>
      <c r="M447">
        <v>140</v>
      </c>
      <c r="N447">
        <v>147</v>
      </c>
      <c r="O447">
        <v>153</v>
      </c>
      <c r="P447">
        <v>158</v>
      </c>
      <c r="Q447">
        <v>162</v>
      </c>
      <c r="R447">
        <v>164</v>
      </c>
      <c r="S447">
        <v>165</v>
      </c>
      <c r="T447">
        <v>165</v>
      </c>
      <c r="U447">
        <v>165</v>
      </c>
      <c r="V447">
        <v>165</v>
      </c>
      <c r="W447">
        <f>wzrost[[#This Row],[19lat]]-wzrost[[#This Row],[dlugosc_ur]]</f>
        <v>113</v>
      </c>
      <c r="X447">
        <f>wzrost[[#This Row],[19lat]]-wzrost[[#This Row],[15lat]]</f>
        <v>1</v>
      </c>
      <c r="Y447">
        <f>IF(wzrost[[#This Row],[1rok]]&lt;=5,IF(wzrost[[#This Row],[plec]]="ch",1,0),0)</f>
        <v>0</v>
      </c>
      <c r="Z447" s="1"/>
      <c r="AA447" s="1"/>
      <c r="AB447" s="1" t="e">
        <f>_xlfn.PERCENTILE.INC(wzrost[1rok],5)</f>
        <v>#NUM!</v>
      </c>
      <c r="BC447" s="8">
        <v>54</v>
      </c>
      <c r="BD447" s="8">
        <v>75</v>
      </c>
      <c r="BE447" s="8">
        <v>88</v>
      </c>
      <c r="BF447" s="8">
        <v>97</v>
      </c>
      <c r="BG447" s="8">
        <v>104</v>
      </c>
      <c r="BH447" s="8">
        <v>111</v>
      </c>
      <c r="BI447" s="8">
        <v>117</v>
      </c>
      <c r="BJ447" s="8">
        <v>123</v>
      </c>
      <c r="BK447" s="8">
        <v>129</v>
      </c>
      <c r="BL447" s="8">
        <v>134</v>
      </c>
      <c r="BM447" s="8">
        <v>140</v>
      </c>
      <c r="BN447" s="8">
        <v>145</v>
      </c>
      <c r="BO447" s="8">
        <v>151</v>
      </c>
      <c r="BP447" s="8">
        <v>158</v>
      </c>
      <c r="BQ447" s="8">
        <v>165</v>
      </c>
      <c r="BR447" s="8">
        <v>171</v>
      </c>
      <c r="BS447" s="8">
        <v>175</v>
      </c>
      <c r="BT447" s="8">
        <v>178</v>
      </c>
      <c r="BU447" s="8">
        <v>178</v>
      </c>
      <c r="BV447" s="8">
        <v>179</v>
      </c>
      <c r="BW447" s="9">
        <v>125</v>
      </c>
      <c r="BX447" s="11">
        <f t="shared" si="122"/>
        <v>21</v>
      </c>
      <c r="BY447" s="11">
        <f t="shared" si="123"/>
        <v>13</v>
      </c>
      <c r="BZ447" s="11">
        <f t="shared" si="124"/>
        <v>9</v>
      </c>
      <c r="CA447" s="11">
        <f t="shared" si="125"/>
        <v>7</v>
      </c>
      <c r="CB447" s="11">
        <f t="shared" si="126"/>
        <v>7</v>
      </c>
      <c r="CC447" s="11">
        <f t="shared" si="127"/>
        <v>6</v>
      </c>
      <c r="CD447" s="11">
        <f t="shared" si="128"/>
        <v>6</v>
      </c>
      <c r="CE447" s="11">
        <f t="shared" si="129"/>
        <v>6</v>
      </c>
      <c r="CF447" s="11">
        <f t="shared" si="130"/>
        <v>5</v>
      </c>
      <c r="CG447" s="11">
        <f t="shared" si="131"/>
        <v>6</v>
      </c>
      <c r="CH447" s="11">
        <f t="shared" si="132"/>
        <v>5</v>
      </c>
      <c r="CI447" s="11">
        <f t="shared" si="133"/>
        <v>6</v>
      </c>
      <c r="CJ447" s="11">
        <f t="shared" si="134"/>
        <v>7</v>
      </c>
      <c r="CK447" s="11">
        <f t="shared" si="135"/>
        <v>7</v>
      </c>
      <c r="CL447" s="11">
        <f t="shared" si="136"/>
        <v>6</v>
      </c>
      <c r="CM447" s="11">
        <f t="shared" si="137"/>
        <v>4</v>
      </c>
      <c r="CN447" s="11">
        <f t="shared" si="138"/>
        <v>3</v>
      </c>
      <c r="CO447" s="11">
        <f t="shared" si="139"/>
        <v>0</v>
      </c>
      <c r="CP447" s="11">
        <f t="shared" si="140"/>
        <v>1</v>
      </c>
      <c r="CS447" s="8">
        <v>52</v>
      </c>
      <c r="CT447" s="8">
        <v>70</v>
      </c>
      <c r="CU447" s="8">
        <v>87</v>
      </c>
      <c r="CV447" s="8">
        <v>96</v>
      </c>
      <c r="CW447" s="8">
        <v>104</v>
      </c>
      <c r="CX447" s="8">
        <v>111</v>
      </c>
      <c r="CY447" s="8">
        <v>117</v>
      </c>
      <c r="CZ447" s="8">
        <v>122</v>
      </c>
      <c r="DA447" s="8">
        <v>128</v>
      </c>
      <c r="DB447" s="8">
        <v>134</v>
      </c>
      <c r="DC447" s="8">
        <v>140</v>
      </c>
      <c r="DD447" s="8">
        <v>147</v>
      </c>
      <c r="DE447" s="8">
        <v>153</v>
      </c>
      <c r="DF447" s="8">
        <v>159</v>
      </c>
      <c r="DG447" s="8">
        <v>162</v>
      </c>
      <c r="DH447" s="8">
        <v>164</v>
      </c>
      <c r="DI447" s="8">
        <v>165</v>
      </c>
      <c r="DJ447" s="8">
        <v>165</v>
      </c>
      <c r="DK447" s="8">
        <v>165</v>
      </c>
      <c r="DL447" s="8">
        <v>165</v>
      </c>
      <c r="DM447" s="8">
        <v>113</v>
      </c>
      <c r="DN447" s="6">
        <f>Tabela2[[#This Row],[1rok]]-Tabela2[[#This Row],[dlugosc_ur]]</f>
        <v>18</v>
      </c>
      <c r="DO447" s="14">
        <f>Tabela2[[#This Row],[2lata]]-Tabela2[[#This Row],[1rok]]</f>
        <v>17</v>
      </c>
      <c r="DP447" s="14">
        <f>Tabela2[[#This Row],[3lata]]-Tabela2[[#This Row],[2lata]]</f>
        <v>9</v>
      </c>
      <c r="DQ447" s="14">
        <f>Tabela2[[#This Row],[4lata]]-Tabela2[[#This Row],[3lata]]</f>
        <v>8</v>
      </c>
      <c r="DR447" s="14">
        <f>Tabela2[[#This Row],[5lat]]-Tabela2[[#This Row],[4lata]]</f>
        <v>7</v>
      </c>
      <c r="DS447" s="14">
        <f>Tabela2[[#This Row],[6lat]]-Tabela2[[#This Row],[5lat]]</f>
        <v>6</v>
      </c>
      <c r="DT447" s="14">
        <f>Tabela2[[#This Row],[7lat]]-Tabela2[[#This Row],[6lat]]</f>
        <v>5</v>
      </c>
      <c r="DU447" s="14">
        <f>Tabela2[[#This Row],[8lat]]-Tabela2[[#This Row],[7lat]]</f>
        <v>6</v>
      </c>
      <c r="DV447" s="14">
        <f>Tabela2[[#This Row],[9lat]]-Tabela2[[#This Row],[8lat]]</f>
        <v>6</v>
      </c>
      <c r="DW447" s="14">
        <f>Tabela2[[#This Row],[10lat]]-Tabela2[[#This Row],[9lat]]</f>
        <v>6</v>
      </c>
      <c r="DX447" s="14">
        <f>Tabela2[[#This Row],[11lat]]-Tabela2[[#This Row],[10lat]]</f>
        <v>7</v>
      </c>
      <c r="DY447" s="14">
        <f>Tabela2[[#This Row],[12lat]]-Tabela2[[#This Row],[11lat]]</f>
        <v>6</v>
      </c>
      <c r="DZ447" s="14">
        <f>Tabela2[[#This Row],[13lat]]-Tabela2[[#This Row],[12lat]]</f>
        <v>6</v>
      </c>
      <c r="EA447" s="14">
        <f>Tabela2[[#This Row],[14lat]]-Tabela2[[#This Row],[13lat]]</f>
        <v>3</v>
      </c>
      <c r="EB447" s="14">
        <f>Tabela2[[#This Row],[15lat]]-Tabela2[[#This Row],[14lat]]</f>
        <v>2</v>
      </c>
      <c r="EC447" s="14">
        <f>Tabela2[[#This Row],[16lat]]-Tabela2[[#This Row],[15lat]]</f>
        <v>1</v>
      </c>
      <c r="ED447" s="14">
        <f>Tabela2[[#This Row],[17 lat]]-Tabela2[[#This Row],[16lat]]</f>
        <v>0</v>
      </c>
      <c r="EE447" s="14">
        <f>Tabela2[[#This Row],[18lat]]-Tabela2[[#This Row],[17 lat]]</f>
        <v>0</v>
      </c>
      <c r="EF447" s="14">
        <f>Tabela2[[#This Row],[19lat]]-Tabela2[[#This Row],[18lat]]</f>
        <v>0</v>
      </c>
    </row>
    <row r="448" spans="1:136" x14ac:dyDescent="0.25">
      <c r="A448">
        <v>403</v>
      </c>
      <c r="B448" s="1" t="s">
        <v>22</v>
      </c>
      <c r="C448">
        <v>57</v>
      </c>
      <c r="D448">
        <v>74</v>
      </c>
      <c r="E448">
        <v>89</v>
      </c>
      <c r="F448">
        <v>99</v>
      </c>
      <c r="G448">
        <v>107</v>
      </c>
      <c r="H448">
        <v>114</v>
      </c>
      <c r="I448">
        <v>120</v>
      </c>
      <c r="J448">
        <v>126</v>
      </c>
      <c r="K448">
        <v>132</v>
      </c>
      <c r="L448">
        <v>138</v>
      </c>
      <c r="M448">
        <v>144</v>
      </c>
      <c r="N448">
        <v>151</v>
      </c>
      <c r="O448">
        <v>158</v>
      </c>
      <c r="P448">
        <v>163</v>
      </c>
      <c r="Q448">
        <v>167</v>
      </c>
      <c r="R448">
        <v>169</v>
      </c>
      <c r="S448">
        <v>169</v>
      </c>
      <c r="T448">
        <v>170</v>
      </c>
      <c r="U448">
        <v>170</v>
      </c>
      <c r="V448">
        <v>170</v>
      </c>
      <c r="W448">
        <f>wzrost[[#This Row],[19lat]]-wzrost[[#This Row],[dlugosc_ur]]</f>
        <v>113</v>
      </c>
      <c r="X448">
        <f>wzrost[[#This Row],[19lat]]-wzrost[[#This Row],[15lat]]</f>
        <v>1</v>
      </c>
      <c r="Y448">
        <f>IF(wzrost[[#This Row],[1rok]]&lt;=5,IF(wzrost[[#This Row],[plec]]="ch",1,0),0)</f>
        <v>0</v>
      </c>
      <c r="Z448" s="1"/>
      <c r="AA448" s="1"/>
      <c r="AB448" s="1" t="e">
        <f>_xlfn.PERCENTILE.INC(wzrost[1rok],5)</f>
        <v>#NUM!</v>
      </c>
      <c r="BC448" s="6">
        <v>59</v>
      </c>
      <c r="BD448" s="6">
        <v>79</v>
      </c>
      <c r="BE448" s="6">
        <v>90</v>
      </c>
      <c r="BF448" s="6">
        <v>99</v>
      </c>
      <c r="BG448" s="6">
        <v>107</v>
      </c>
      <c r="BH448" s="6">
        <v>114</v>
      </c>
      <c r="BI448" s="6">
        <v>121</v>
      </c>
      <c r="BJ448" s="6">
        <v>127</v>
      </c>
      <c r="BK448" s="6">
        <v>133</v>
      </c>
      <c r="BL448" s="6">
        <v>138</v>
      </c>
      <c r="BM448" s="6">
        <v>144</v>
      </c>
      <c r="BN448" s="6">
        <v>150</v>
      </c>
      <c r="BO448" s="6">
        <v>156</v>
      </c>
      <c r="BP448" s="6">
        <v>163</v>
      </c>
      <c r="BQ448" s="6">
        <v>171</v>
      </c>
      <c r="BR448" s="6">
        <v>176</v>
      </c>
      <c r="BS448" s="6">
        <v>180</v>
      </c>
      <c r="BT448" s="6">
        <v>183</v>
      </c>
      <c r="BU448" s="6">
        <v>183</v>
      </c>
      <c r="BV448" s="6">
        <v>184</v>
      </c>
      <c r="BW448" s="7">
        <v>125</v>
      </c>
      <c r="BX448" s="11">
        <f t="shared" si="122"/>
        <v>20</v>
      </c>
      <c r="BY448" s="11">
        <f t="shared" si="123"/>
        <v>11</v>
      </c>
      <c r="BZ448" s="11">
        <f t="shared" si="124"/>
        <v>9</v>
      </c>
      <c r="CA448" s="11">
        <f t="shared" si="125"/>
        <v>8</v>
      </c>
      <c r="CB448" s="11">
        <f t="shared" si="126"/>
        <v>7</v>
      </c>
      <c r="CC448" s="11">
        <f t="shared" si="127"/>
        <v>7</v>
      </c>
      <c r="CD448" s="11">
        <f t="shared" si="128"/>
        <v>6</v>
      </c>
      <c r="CE448" s="11">
        <f t="shared" si="129"/>
        <v>6</v>
      </c>
      <c r="CF448" s="11">
        <f t="shared" si="130"/>
        <v>5</v>
      </c>
      <c r="CG448" s="11">
        <f t="shared" si="131"/>
        <v>6</v>
      </c>
      <c r="CH448" s="11">
        <f t="shared" si="132"/>
        <v>6</v>
      </c>
      <c r="CI448" s="11">
        <f t="shared" si="133"/>
        <v>6</v>
      </c>
      <c r="CJ448" s="11">
        <f t="shared" si="134"/>
        <v>7</v>
      </c>
      <c r="CK448" s="11">
        <f t="shared" si="135"/>
        <v>8</v>
      </c>
      <c r="CL448" s="11">
        <f t="shared" si="136"/>
        <v>5</v>
      </c>
      <c r="CM448" s="11">
        <f t="shared" si="137"/>
        <v>4</v>
      </c>
      <c r="CN448" s="11">
        <f t="shared" si="138"/>
        <v>3</v>
      </c>
      <c r="CO448" s="11">
        <f t="shared" si="139"/>
        <v>0</v>
      </c>
      <c r="CP448" s="11">
        <f t="shared" si="140"/>
        <v>1</v>
      </c>
      <c r="CS448" s="6">
        <v>53</v>
      </c>
      <c r="CT448" s="6">
        <v>71</v>
      </c>
      <c r="CU448" s="6">
        <v>87</v>
      </c>
      <c r="CV448" s="6">
        <v>96</v>
      </c>
      <c r="CW448" s="6">
        <v>104</v>
      </c>
      <c r="CX448" s="6">
        <v>111</v>
      </c>
      <c r="CY448" s="6">
        <v>117</v>
      </c>
      <c r="CZ448" s="6">
        <v>123</v>
      </c>
      <c r="DA448" s="6">
        <v>128</v>
      </c>
      <c r="DB448" s="6">
        <v>134</v>
      </c>
      <c r="DC448" s="6">
        <v>141</v>
      </c>
      <c r="DD448" s="6">
        <v>147</v>
      </c>
      <c r="DE448" s="6">
        <v>153</v>
      </c>
      <c r="DF448" s="6">
        <v>159</v>
      </c>
      <c r="DG448" s="6">
        <v>162</v>
      </c>
      <c r="DH448" s="6">
        <v>164</v>
      </c>
      <c r="DI448" s="6">
        <v>165</v>
      </c>
      <c r="DJ448" s="6">
        <v>165</v>
      </c>
      <c r="DK448" s="6">
        <v>166</v>
      </c>
      <c r="DL448" s="6">
        <v>166</v>
      </c>
      <c r="DM448" s="6">
        <v>113</v>
      </c>
      <c r="DN448" s="6">
        <f>Tabela2[[#This Row],[1rok]]-Tabela2[[#This Row],[dlugosc_ur]]</f>
        <v>18</v>
      </c>
      <c r="DO448" s="14">
        <f>Tabela2[[#This Row],[2lata]]-Tabela2[[#This Row],[1rok]]</f>
        <v>16</v>
      </c>
      <c r="DP448" s="14">
        <f>Tabela2[[#This Row],[3lata]]-Tabela2[[#This Row],[2lata]]</f>
        <v>9</v>
      </c>
      <c r="DQ448" s="14">
        <f>Tabela2[[#This Row],[4lata]]-Tabela2[[#This Row],[3lata]]</f>
        <v>8</v>
      </c>
      <c r="DR448" s="14">
        <f>Tabela2[[#This Row],[5lat]]-Tabela2[[#This Row],[4lata]]</f>
        <v>7</v>
      </c>
      <c r="DS448" s="14">
        <f>Tabela2[[#This Row],[6lat]]-Tabela2[[#This Row],[5lat]]</f>
        <v>6</v>
      </c>
      <c r="DT448" s="14">
        <f>Tabela2[[#This Row],[7lat]]-Tabela2[[#This Row],[6lat]]</f>
        <v>6</v>
      </c>
      <c r="DU448" s="14">
        <f>Tabela2[[#This Row],[8lat]]-Tabela2[[#This Row],[7lat]]</f>
        <v>5</v>
      </c>
      <c r="DV448" s="14">
        <f>Tabela2[[#This Row],[9lat]]-Tabela2[[#This Row],[8lat]]</f>
        <v>6</v>
      </c>
      <c r="DW448" s="14">
        <f>Tabela2[[#This Row],[10lat]]-Tabela2[[#This Row],[9lat]]</f>
        <v>7</v>
      </c>
      <c r="DX448" s="14">
        <f>Tabela2[[#This Row],[11lat]]-Tabela2[[#This Row],[10lat]]</f>
        <v>6</v>
      </c>
      <c r="DY448" s="14">
        <f>Tabela2[[#This Row],[12lat]]-Tabela2[[#This Row],[11lat]]</f>
        <v>6</v>
      </c>
      <c r="DZ448" s="14">
        <f>Tabela2[[#This Row],[13lat]]-Tabela2[[#This Row],[12lat]]</f>
        <v>6</v>
      </c>
      <c r="EA448" s="14">
        <f>Tabela2[[#This Row],[14lat]]-Tabela2[[#This Row],[13lat]]</f>
        <v>3</v>
      </c>
      <c r="EB448" s="14">
        <f>Tabela2[[#This Row],[15lat]]-Tabela2[[#This Row],[14lat]]</f>
        <v>2</v>
      </c>
      <c r="EC448" s="14">
        <f>Tabela2[[#This Row],[16lat]]-Tabela2[[#This Row],[15lat]]</f>
        <v>1</v>
      </c>
      <c r="ED448" s="14">
        <f>Tabela2[[#This Row],[17 lat]]-Tabela2[[#This Row],[16lat]]</f>
        <v>0</v>
      </c>
      <c r="EE448" s="14">
        <f>Tabela2[[#This Row],[18lat]]-Tabela2[[#This Row],[17 lat]]</f>
        <v>1</v>
      </c>
      <c r="EF448" s="14">
        <f>Tabela2[[#This Row],[19lat]]-Tabela2[[#This Row],[18lat]]</f>
        <v>0</v>
      </c>
    </row>
    <row r="449" spans="1:136" x14ac:dyDescent="0.25">
      <c r="A449">
        <v>414</v>
      </c>
      <c r="B449" s="1" t="s">
        <v>22</v>
      </c>
      <c r="C449">
        <v>52</v>
      </c>
      <c r="D449">
        <v>70</v>
      </c>
      <c r="E449">
        <v>86</v>
      </c>
      <c r="F449">
        <v>96</v>
      </c>
      <c r="G449">
        <v>104</v>
      </c>
      <c r="H449">
        <v>110</v>
      </c>
      <c r="I449">
        <v>116</v>
      </c>
      <c r="J449">
        <v>122</v>
      </c>
      <c r="K449">
        <v>128</v>
      </c>
      <c r="L449">
        <v>134</v>
      </c>
      <c r="M449">
        <v>140</v>
      </c>
      <c r="N449">
        <v>147</v>
      </c>
      <c r="O449">
        <v>153</v>
      </c>
      <c r="P449">
        <v>158</v>
      </c>
      <c r="Q449">
        <v>162</v>
      </c>
      <c r="R449">
        <v>164</v>
      </c>
      <c r="S449">
        <v>164</v>
      </c>
      <c r="T449">
        <v>165</v>
      </c>
      <c r="U449">
        <v>165</v>
      </c>
      <c r="V449">
        <v>165</v>
      </c>
      <c r="W449">
        <f>wzrost[[#This Row],[19lat]]-wzrost[[#This Row],[dlugosc_ur]]</f>
        <v>113</v>
      </c>
      <c r="X449">
        <f>wzrost[[#This Row],[19lat]]-wzrost[[#This Row],[15lat]]</f>
        <v>1</v>
      </c>
      <c r="Y449">
        <f>IF(wzrost[[#This Row],[1rok]]&lt;=5,IF(wzrost[[#This Row],[plec]]="ch",1,0),0)</f>
        <v>0</v>
      </c>
      <c r="Z449" s="1"/>
      <c r="AA449" s="1"/>
      <c r="AB449" s="1" t="e">
        <f>_xlfn.PERCENTILE.INC(wzrost[1rok],5)</f>
        <v>#NUM!</v>
      </c>
      <c r="BC449" s="8">
        <v>57</v>
      </c>
      <c r="BD449" s="8">
        <v>78</v>
      </c>
      <c r="BE449" s="8">
        <v>90</v>
      </c>
      <c r="BF449" s="8">
        <v>99</v>
      </c>
      <c r="BG449" s="8">
        <v>106</v>
      </c>
      <c r="BH449" s="8">
        <v>113</v>
      </c>
      <c r="BI449" s="8">
        <v>119</v>
      </c>
      <c r="BJ449" s="8">
        <v>125</v>
      </c>
      <c r="BK449" s="8">
        <v>131</v>
      </c>
      <c r="BL449" s="8">
        <v>137</v>
      </c>
      <c r="BM449" s="8">
        <v>142</v>
      </c>
      <c r="BN449" s="8">
        <v>147</v>
      </c>
      <c r="BO449" s="8">
        <v>154</v>
      </c>
      <c r="BP449" s="8">
        <v>161</v>
      </c>
      <c r="BQ449" s="8">
        <v>168</v>
      </c>
      <c r="BR449" s="8">
        <v>174</v>
      </c>
      <c r="BS449" s="8">
        <v>178</v>
      </c>
      <c r="BT449" s="8">
        <v>181</v>
      </c>
      <c r="BU449" s="8">
        <v>181</v>
      </c>
      <c r="BV449" s="8">
        <v>182</v>
      </c>
      <c r="BW449" s="9">
        <v>125</v>
      </c>
      <c r="BX449" s="11">
        <f t="shared" si="122"/>
        <v>21</v>
      </c>
      <c r="BY449" s="11">
        <f t="shared" si="123"/>
        <v>12</v>
      </c>
      <c r="BZ449" s="11">
        <f t="shared" si="124"/>
        <v>9</v>
      </c>
      <c r="CA449" s="11">
        <f t="shared" si="125"/>
        <v>7</v>
      </c>
      <c r="CB449" s="11">
        <f t="shared" si="126"/>
        <v>7</v>
      </c>
      <c r="CC449" s="11">
        <f t="shared" si="127"/>
        <v>6</v>
      </c>
      <c r="CD449" s="11">
        <f t="shared" si="128"/>
        <v>6</v>
      </c>
      <c r="CE449" s="11">
        <f t="shared" si="129"/>
        <v>6</v>
      </c>
      <c r="CF449" s="11">
        <f t="shared" si="130"/>
        <v>6</v>
      </c>
      <c r="CG449" s="11">
        <f t="shared" si="131"/>
        <v>5</v>
      </c>
      <c r="CH449" s="11">
        <f t="shared" si="132"/>
        <v>5</v>
      </c>
      <c r="CI449" s="11">
        <f t="shared" si="133"/>
        <v>7</v>
      </c>
      <c r="CJ449" s="11">
        <f t="shared" si="134"/>
        <v>7</v>
      </c>
      <c r="CK449" s="11">
        <f t="shared" si="135"/>
        <v>7</v>
      </c>
      <c r="CL449" s="11">
        <f t="shared" si="136"/>
        <v>6</v>
      </c>
      <c r="CM449" s="11">
        <f t="shared" si="137"/>
        <v>4</v>
      </c>
      <c r="CN449" s="11">
        <f t="shared" si="138"/>
        <v>3</v>
      </c>
      <c r="CO449" s="11">
        <f t="shared" si="139"/>
        <v>0</v>
      </c>
      <c r="CP449" s="11">
        <f t="shared" si="140"/>
        <v>1</v>
      </c>
      <c r="CS449" s="8">
        <v>48</v>
      </c>
      <c r="CT449" s="8">
        <v>67</v>
      </c>
      <c r="CU449" s="8">
        <v>85</v>
      </c>
      <c r="CV449" s="8">
        <v>94</v>
      </c>
      <c r="CW449" s="8">
        <v>101</v>
      </c>
      <c r="CX449" s="8">
        <v>108</v>
      </c>
      <c r="CY449" s="8">
        <v>113</v>
      </c>
      <c r="CZ449" s="8">
        <v>119</v>
      </c>
      <c r="DA449" s="8">
        <v>124</v>
      </c>
      <c r="DB449" s="8">
        <v>130</v>
      </c>
      <c r="DC449" s="8">
        <v>136</v>
      </c>
      <c r="DD449" s="8">
        <v>143</v>
      </c>
      <c r="DE449" s="8">
        <v>149</v>
      </c>
      <c r="DF449" s="8">
        <v>154</v>
      </c>
      <c r="DG449" s="8">
        <v>158</v>
      </c>
      <c r="DH449" s="8">
        <v>160</v>
      </c>
      <c r="DI449" s="8">
        <v>161</v>
      </c>
      <c r="DJ449" s="8">
        <v>161</v>
      </c>
      <c r="DK449" s="8">
        <v>161</v>
      </c>
      <c r="DL449" s="8">
        <v>161</v>
      </c>
      <c r="DM449" s="8">
        <v>113</v>
      </c>
      <c r="DN449" s="6">
        <f>Tabela2[[#This Row],[1rok]]-Tabela2[[#This Row],[dlugosc_ur]]</f>
        <v>19</v>
      </c>
      <c r="DO449" s="14">
        <f>Tabela2[[#This Row],[2lata]]-Tabela2[[#This Row],[1rok]]</f>
        <v>18</v>
      </c>
      <c r="DP449" s="14">
        <f>Tabela2[[#This Row],[3lata]]-Tabela2[[#This Row],[2lata]]</f>
        <v>9</v>
      </c>
      <c r="DQ449" s="14">
        <f>Tabela2[[#This Row],[4lata]]-Tabela2[[#This Row],[3lata]]</f>
        <v>7</v>
      </c>
      <c r="DR449" s="14">
        <f>Tabela2[[#This Row],[5lat]]-Tabela2[[#This Row],[4lata]]</f>
        <v>7</v>
      </c>
      <c r="DS449" s="14">
        <f>Tabela2[[#This Row],[6lat]]-Tabela2[[#This Row],[5lat]]</f>
        <v>5</v>
      </c>
      <c r="DT449" s="14">
        <f>Tabela2[[#This Row],[7lat]]-Tabela2[[#This Row],[6lat]]</f>
        <v>6</v>
      </c>
      <c r="DU449" s="14">
        <f>Tabela2[[#This Row],[8lat]]-Tabela2[[#This Row],[7lat]]</f>
        <v>5</v>
      </c>
      <c r="DV449" s="14">
        <f>Tabela2[[#This Row],[9lat]]-Tabela2[[#This Row],[8lat]]</f>
        <v>6</v>
      </c>
      <c r="DW449" s="14">
        <f>Tabela2[[#This Row],[10lat]]-Tabela2[[#This Row],[9lat]]</f>
        <v>6</v>
      </c>
      <c r="DX449" s="14">
        <f>Tabela2[[#This Row],[11lat]]-Tabela2[[#This Row],[10lat]]</f>
        <v>7</v>
      </c>
      <c r="DY449" s="14">
        <f>Tabela2[[#This Row],[12lat]]-Tabela2[[#This Row],[11lat]]</f>
        <v>6</v>
      </c>
      <c r="DZ449" s="14">
        <f>Tabela2[[#This Row],[13lat]]-Tabela2[[#This Row],[12lat]]</f>
        <v>5</v>
      </c>
      <c r="EA449" s="14">
        <f>Tabela2[[#This Row],[14lat]]-Tabela2[[#This Row],[13lat]]</f>
        <v>4</v>
      </c>
      <c r="EB449" s="14">
        <f>Tabela2[[#This Row],[15lat]]-Tabela2[[#This Row],[14lat]]</f>
        <v>2</v>
      </c>
      <c r="EC449" s="14">
        <f>Tabela2[[#This Row],[16lat]]-Tabela2[[#This Row],[15lat]]</f>
        <v>1</v>
      </c>
      <c r="ED449" s="14">
        <f>Tabela2[[#This Row],[17 lat]]-Tabela2[[#This Row],[16lat]]</f>
        <v>0</v>
      </c>
      <c r="EE449" s="14">
        <f>Tabela2[[#This Row],[18lat]]-Tabela2[[#This Row],[17 lat]]</f>
        <v>0</v>
      </c>
      <c r="EF449" s="14">
        <f>Tabela2[[#This Row],[19lat]]-Tabela2[[#This Row],[18lat]]</f>
        <v>0</v>
      </c>
    </row>
    <row r="450" spans="1:136" x14ac:dyDescent="0.25">
      <c r="A450">
        <v>430</v>
      </c>
      <c r="B450" s="1" t="s">
        <v>22</v>
      </c>
      <c r="C450">
        <v>50</v>
      </c>
      <c r="D450">
        <v>68</v>
      </c>
      <c r="E450">
        <v>85</v>
      </c>
      <c r="F450">
        <v>95</v>
      </c>
      <c r="G450">
        <v>102</v>
      </c>
      <c r="H450">
        <v>109</v>
      </c>
      <c r="I450">
        <v>115</v>
      </c>
      <c r="J450">
        <v>120</v>
      </c>
      <c r="K450">
        <v>126</v>
      </c>
      <c r="L450">
        <v>132</v>
      </c>
      <c r="M450">
        <v>138</v>
      </c>
      <c r="N450">
        <v>145</v>
      </c>
      <c r="O450">
        <v>151</v>
      </c>
      <c r="P450">
        <v>156</v>
      </c>
      <c r="Q450">
        <v>159</v>
      </c>
      <c r="R450">
        <v>161</v>
      </c>
      <c r="S450">
        <v>162</v>
      </c>
      <c r="T450">
        <v>162</v>
      </c>
      <c r="U450">
        <v>163</v>
      </c>
      <c r="V450">
        <v>163</v>
      </c>
      <c r="W450">
        <f>wzrost[[#This Row],[19lat]]-wzrost[[#This Row],[dlugosc_ur]]</f>
        <v>113</v>
      </c>
      <c r="X450">
        <f>wzrost[[#This Row],[19lat]]-wzrost[[#This Row],[15lat]]</f>
        <v>2</v>
      </c>
      <c r="Y450">
        <f>IF(wzrost[[#This Row],[1rok]]&lt;=5,IF(wzrost[[#This Row],[plec]]="ch",1,0),0)</f>
        <v>0</v>
      </c>
      <c r="Z450" s="1"/>
      <c r="AA450" s="1"/>
      <c r="AB450" s="1" t="e">
        <f>_xlfn.PERCENTILE.INC(wzrost[1rok],5)</f>
        <v>#NUM!</v>
      </c>
      <c r="BC450" s="6">
        <v>54</v>
      </c>
      <c r="BD450" s="6">
        <v>75</v>
      </c>
      <c r="BE450" s="6">
        <v>88</v>
      </c>
      <c r="BF450" s="6">
        <v>97</v>
      </c>
      <c r="BG450" s="6">
        <v>104</v>
      </c>
      <c r="BH450" s="6">
        <v>111</v>
      </c>
      <c r="BI450" s="6">
        <v>117</v>
      </c>
      <c r="BJ450" s="6">
        <v>123</v>
      </c>
      <c r="BK450" s="6">
        <v>129</v>
      </c>
      <c r="BL450" s="6">
        <v>134</v>
      </c>
      <c r="BM450" s="6">
        <v>140</v>
      </c>
      <c r="BN450" s="6">
        <v>145</v>
      </c>
      <c r="BO450" s="6">
        <v>151</v>
      </c>
      <c r="BP450" s="6">
        <v>158</v>
      </c>
      <c r="BQ450" s="6">
        <v>165</v>
      </c>
      <c r="BR450" s="6">
        <v>171</v>
      </c>
      <c r="BS450" s="6">
        <v>175</v>
      </c>
      <c r="BT450" s="6">
        <v>178</v>
      </c>
      <c r="BU450" s="6">
        <v>178</v>
      </c>
      <c r="BV450" s="6">
        <v>179</v>
      </c>
      <c r="BW450" s="7">
        <v>125</v>
      </c>
      <c r="BX450" s="11">
        <f t="shared" si="122"/>
        <v>21</v>
      </c>
      <c r="BY450" s="11">
        <f t="shared" si="123"/>
        <v>13</v>
      </c>
      <c r="BZ450" s="11">
        <f t="shared" si="124"/>
        <v>9</v>
      </c>
      <c r="CA450" s="11">
        <f t="shared" si="125"/>
        <v>7</v>
      </c>
      <c r="CB450" s="11">
        <f t="shared" si="126"/>
        <v>7</v>
      </c>
      <c r="CC450" s="11">
        <f t="shared" si="127"/>
        <v>6</v>
      </c>
      <c r="CD450" s="11">
        <f t="shared" si="128"/>
        <v>6</v>
      </c>
      <c r="CE450" s="11">
        <f t="shared" si="129"/>
        <v>6</v>
      </c>
      <c r="CF450" s="11">
        <f t="shared" si="130"/>
        <v>5</v>
      </c>
      <c r="CG450" s="11">
        <f t="shared" si="131"/>
        <v>6</v>
      </c>
      <c r="CH450" s="11">
        <f t="shared" si="132"/>
        <v>5</v>
      </c>
      <c r="CI450" s="11">
        <f t="shared" si="133"/>
        <v>6</v>
      </c>
      <c r="CJ450" s="11">
        <f t="shared" si="134"/>
        <v>7</v>
      </c>
      <c r="CK450" s="11">
        <f t="shared" si="135"/>
        <v>7</v>
      </c>
      <c r="CL450" s="11">
        <f t="shared" si="136"/>
        <v>6</v>
      </c>
      <c r="CM450" s="11">
        <f t="shared" si="137"/>
        <v>4</v>
      </c>
      <c r="CN450" s="11">
        <f t="shared" si="138"/>
        <v>3</v>
      </c>
      <c r="CO450" s="11">
        <f t="shared" si="139"/>
        <v>0</v>
      </c>
      <c r="CP450" s="11">
        <f t="shared" si="140"/>
        <v>1</v>
      </c>
      <c r="CS450" s="6">
        <v>48</v>
      </c>
      <c r="CT450" s="6">
        <v>67</v>
      </c>
      <c r="CU450" s="6">
        <v>85</v>
      </c>
      <c r="CV450" s="6">
        <v>94</v>
      </c>
      <c r="CW450" s="6">
        <v>101</v>
      </c>
      <c r="CX450" s="6">
        <v>108</v>
      </c>
      <c r="CY450" s="6">
        <v>113</v>
      </c>
      <c r="CZ450" s="6">
        <v>119</v>
      </c>
      <c r="DA450" s="6">
        <v>124</v>
      </c>
      <c r="DB450" s="6">
        <v>130</v>
      </c>
      <c r="DC450" s="6">
        <v>136</v>
      </c>
      <c r="DD450" s="6">
        <v>143</v>
      </c>
      <c r="DE450" s="6">
        <v>149</v>
      </c>
      <c r="DF450" s="6">
        <v>154</v>
      </c>
      <c r="DG450" s="6">
        <v>158</v>
      </c>
      <c r="DH450" s="6">
        <v>160</v>
      </c>
      <c r="DI450" s="6">
        <v>161</v>
      </c>
      <c r="DJ450" s="6">
        <v>161</v>
      </c>
      <c r="DK450" s="6">
        <v>161</v>
      </c>
      <c r="DL450" s="6">
        <v>161</v>
      </c>
      <c r="DM450" s="6">
        <v>113</v>
      </c>
      <c r="DN450" s="6">
        <f>Tabela2[[#This Row],[1rok]]-Tabela2[[#This Row],[dlugosc_ur]]</f>
        <v>19</v>
      </c>
      <c r="DO450" s="14">
        <f>Tabela2[[#This Row],[2lata]]-Tabela2[[#This Row],[1rok]]</f>
        <v>18</v>
      </c>
      <c r="DP450" s="14">
        <f>Tabela2[[#This Row],[3lata]]-Tabela2[[#This Row],[2lata]]</f>
        <v>9</v>
      </c>
      <c r="DQ450" s="14">
        <f>Tabela2[[#This Row],[4lata]]-Tabela2[[#This Row],[3lata]]</f>
        <v>7</v>
      </c>
      <c r="DR450" s="14">
        <f>Tabela2[[#This Row],[5lat]]-Tabela2[[#This Row],[4lata]]</f>
        <v>7</v>
      </c>
      <c r="DS450" s="14">
        <f>Tabela2[[#This Row],[6lat]]-Tabela2[[#This Row],[5lat]]</f>
        <v>5</v>
      </c>
      <c r="DT450" s="14">
        <f>Tabela2[[#This Row],[7lat]]-Tabela2[[#This Row],[6lat]]</f>
        <v>6</v>
      </c>
      <c r="DU450" s="14">
        <f>Tabela2[[#This Row],[8lat]]-Tabela2[[#This Row],[7lat]]</f>
        <v>5</v>
      </c>
      <c r="DV450" s="14">
        <f>Tabela2[[#This Row],[9lat]]-Tabela2[[#This Row],[8lat]]</f>
        <v>6</v>
      </c>
      <c r="DW450" s="14">
        <f>Tabela2[[#This Row],[10lat]]-Tabela2[[#This Row],[9lat]]</f>
        <v>6</v>
      </c>
      <c r="DX450" s="14">
        <f>Tabela2[[#This Row],[11lat]]-Tabela2[[#This Row],[10lat]]</f>
        <v>7</v>
      </c>
      <c r="DY450" s="14">
        <f>Tabela2[[#This Row],[12lat]]-Tabela2[[#This Row],[11lat]]</f>
        <v>6</v>
      </c>
      <c r="DZ450" s="14">
        <f>Tabela2[[#This Row],[13lat]]-Tabela2[[#This Row],[12lat]]</f>
        <v>5</v>
      </c>
      <c r="EA450" s="14">
        <f>Tabela2[[#This Row],[14lat]]-Tabela2[[#This Row],[13lat]]</f>
        <v>4</v>
      </c>
      <c r="EB450" s="14">
        <f>Tabela2[[#This Row],[15lat]]-Tabela2[[#This Row],[14lat]]</f>
        <v>2</v>
      </c>
      <c r="EC450" s="14">
        <f>Tabela2[[#This Row],[16lat]]-Tabela2[[#This Row],[15lat]]</f>
        <v>1</v>
      </c>
      <c r="ED450" s="14">
        <f>Tabela2[[#This Row],[17 lat]]-Tabela2[[#This Row],[16lat]]</f>
        <v>0</v>
      </c>
      <c r="EE450" s="14">
        <f>Tabela2[[#This Row],[18lat]]-Tabela2[[#This Row],[17 lat]]</f>
        <v>0</v>
      </c>
      <c r="EF450" s="14">
        <f>Tabela2[[#This Row],[19lat]]-Tabela2[[#This Row],[18lat]]</f>
        <v>0</v>
      </c>
    </row>
    <row r="451" spans="1:136" x14ac:dyDescent="0.25">
      <c r="A451">
        <v>432</v>
      </c>
      <c r="B451" s="1" t="s">
        <v>22</v>
      </c>
      <c r="C451">
        <v>48</v>
      </c>
      <c r="D451">
        <v>67</v>
      </c>
      <c r="E451">
        <v>84</v>
      </c>
      <c r="F451">
        <v>93</v>
      </c>
      <c r="G451">
        <v>101</v>
      </c>
      <c r="H451">
        <v>107</v>
      </c>
      <c r="I451">
        <v>113</v>
      </c>
      <c r="J451">
        <v>118</v>
      </c>
      <c r="K451">
        <v>124</v>
      </c>
      <c r="L451">
        <v>130</v>
      </c>
      <c r="M451">
        <v>136</v>
      </c>
      <c r="N451">
        <v>142</v>
      </c>
      <c r="O451">
        <v>148</v>
      </c>
      <c r="P451">
        <v>154</v>
      </c>
      <c r="Q451">
        <v>157</v>
      </c>
      <c r="R451">
        <v>159</v>
      </c>
      <c r="S451">
        <v>160</v>
      </c>
      <c r="T451">
        <v>160</v>
      </c>
      <c r="U451">
        <v>161</v>
      </c>
      <c r="V451">
        <v>161</v>
      </c>
      <c r="W451">
        <f>wzrost[[#This Row],[19lat]]-wzrost[[#This Row],[dlugosc_ur]]</f>
        <v>113</v>
      </c>
      <c r="X451">
        <f>wzrost[[#This Row],[19lat]]-wzrost[[#This Row],[15lat]]</f>
        <v>2</v>
      </c>
      <c r="Y451">
        <f>IF(wzrost[[#This Row],[1rok]]&lt;=5,IF(wzrost[[#This Row],[plec]]="ch",1,0),0)</f>
        <v>0</v>
      </c>
      <c r="Z451" s="1"/>
      <c r="AA451" s="1"/>
      <c r="AB451" s="1" t="e">
        <f>_xlfn.PERCENTILE.INC(wzrost[1rok],5)</f>
        <v>#NUM!</v>
      </c>
      <c r="BC451" s="8">
        <v>57</v>
      </c>
      <c r="BD451" s="8">
        <v>78</v>
      </c>
      <c r="BE451" s="8">
        <v>90</v>
      </c>
      <c r="BF451" s="8">
        <v>99</v>
      </c>
      <c r="BG451" s="8">
        <v>107</v>
      </c>
      <c r="BH451" s="8">
        <v>113</v>
      </c>
      <c r="BI451" s="8">
        <v>120</v>
      </c>
      <c r="BJ451" s="8">
        <v>126</v>
      </c>
      <c r="BK451" s="8">
        <v>131</v>
      </c>
      <c r="BL451" s="8">
        <v>137</v>
      </c>
      <c r="BM451" s="8">
        <v>142</v>
      </c>
      <c r="BN451" s="8">
        <v>148</v>
      </c>
      <c r="BO451" s="8">
        <v>154</v>
      </c>
      <c r="BP451" s="8">
        <v>161</v>
      </c>
      <c r="BQ451" s="8">
        <v>169</v>
      </c>
      <c r="BR451" s="8">
        <v>175</v>
      </c>
      <c r="BS451" s="8">
        <v>179</v>
      </c>
      <c r="BT451" s="8">
        <v>181</v>
      </c>
      <c r="BU451" s="8">
        <v>182</v>
      </c>
      <c r="BV451" s="8">
        <v>182</v>
      </c>
      <c r="BW451" s="9">
        <v>125</v>
      </c>
      <c r="BX451" s="11">
        <f t="shared" ref="BX451:BX514" si="141">BD451-BC451</f>
        <v>21</v>
      </c>
      <c r="BY451" s="11">
        <f t="shared" ref="BY451:BY514" si="142">BE451-BD451</f>
        <v>12</v>
      </c>
      <c r="BZ451" s="11">
        <f t="shared" ref="BZ451:BZ514" si="143">BF451-BE451</f>
        <v>9</v>
      </c>
      <c r="CA451" s="11">
        <f t="shared" ref="CA451:CA514" si="144">BG451-BF451</f>
        <v>8</v>
      </c>
      <c r="CB451" s="11">
        <f t="shared" ref="CB451:CB514" si="145">BH451-BG451</f>
        <v>6</v>
      </c>
      <c r="CC451" s="11">
        <f t="shared" ref="CC451:CC514" si="146">BI451-BH451</f>
        <v>7</v>
      </c>
      <c r="CD451" s="11">
        <f t="shared" ref="CD451:CD514" si="147">BJ451-BI451</f>
        <v>6</v>
      </c>
      <c r="CE451" s="11">
        <f t="shared" ref="CE451:CE514" si="148">BK451-BJ451</f>
        <v>5</v>
      </c>
      <c r="CF451" s="11">
        <f t="shared" ref="CF451:CF514" si="149">BL451-BK451</f>
        <v>6</v>
      </c>
      <c r="CG451" s="11">
        <f t="shared" ref="CG451:CG514" si="150">BM451-BL451</f>
        <v>5</v>
      </c>
      <c r="CH451" s="11">
        <f t="shared" ref="CH451:CH514" si="151">BN451-BM451</f>
        <v>6</v>
      </c>
      <c r="CI451" s="11">
        <f t="shared" ref="CI451:CI514" si="152">BO451-BN451</f>
        <v>6</v>
      </c>
      <c r="CJ451" s="11">
        <f t="shared" ref="CJ451:CJ514" si="153">BP451-BO451</f>
        <v>7</v>
      </c>
      <c r="CK451" s="11">
        <f t="shared" ref="CK451:CK514" si="154">BQ451-BP451</f>
        <v>8</v>
      </c>
      <c r="CL451" s="11">
        <f t="shared" ref="CL451:CL514" si="155">BR451-BQ451</f>
        <v>6</v>
      </c>
      <c r="CM451" s="11">
        <f t="shared" ref="CM451:CM514" si="156">BS451-BR451</f>
        <v>4</v>
      </c>
      <c r="CN451" s="11">
        <f t="shared" ref="CN451:CN514" si="157">BT451-BS451</f>
        <v>2</v>
      </c>
      <c r="CO451" s="11">
        <f t="shared" ref="CO451:CO514" si="158">BU451-BT451</f>
        <v>1</v>
      </c>
      <c r="CP451" s="11">
        <f t="shared" ref="CP451:CP514" si="159">BV451-BU451</f>
        <v>0</v>
      </c>
      <c r="CS451" s="8">
        <v>48</v>
      </c>
      <c r="CT451" s="8">
        <v>67</v>
      </c>
      <c r="CU451" s="8">
        <v>85</v>
      </c>
      <c r="CV451" s="8">
        <v>94</v>
      </c>
      <c r="CW451" s="8">
        <v>101</v>
      </c>
      <c r="CX451" s="8">
        <v>108</v>
      </c>
      <c r="CY451" s="8">
        <v>113</v>
      </c>
      <c r="CZ451" s="8">
        <v>119</v>
      </c>
      <c r="DA451" s="8">
        <v>124</v>
      </c>
      <c r="DB451" s="8">
        <v>130</v>
      </c>
      <c r="DC451" s="8">
        <v>136</v>
      </c>
      <c r="DD451" s="8">
        <v>142</v>
      </c>
      <c r="DE451" s="8">
        <v>149</v>
      </c>
      <c r="DF451" s="8">
        <v>154</v>
      </c>
      <c r="DG451" s="8">
        <v>157</v>
      </c>
      <c r="DH451" s="8">
        <v>159</v>
      </c>
      <c r="DI451" s="8">
        <v>160</v>
      </c>
      <c r="DJ451" s="8">
        <v>161</v>
      </c>
      <c r="DK451" s="8">
        <v>161</v>
      </c>
      <c r="DL451" s="8">
        <v>161</v>
      </c>
      <c r="DM451" s="8">
        <v>113</v>
      </c>
      <c r="DN451" s="6">
        <f>Tabela2[[#This Row],[1rok]]-Tabela2[[#This Row],[dlugosc_ur]]</f>
        <v>19</v>
      </c>
      <c r="DO451" s="14">
        <f>Tabela2[[#This Row],[2lata]]-Tabela2[[#This Row],[1rok]]</f>
        <v>18</v>
      </c>
      <c r="DP451" s="14">
        <f>Tabela2[[#This Row],[3lata]]-Tabela2[[#This Row],[2lata]]</f>
        <v>9</v>
      </c>
      <c r="DQ451" s="14">
        <f>Tabela2[[#This Row],[4lata]]-Tabela2[[#This Row],[3lata]]</f>
        <v>7</v>
      </c>
      <c r="DR451" s="14">
        <f>Tabela2[[#This Row],[5lat]]-Tabela2[[#This Row],[4lata]]</f>
        <v>7</v>
      </c>
      <c r="DS451" s="14">
        <f>Tabela2[[#This Row],[6lat]]-Tabela2[[#This Row],[5lat]]</f>
        <v>5</v>
      </c>
      <c r="DT451" s="14">
        <f>Tabela2[[#This Row],[7lat]]-Tabela2[[#This Row],[6lat]]</f>
        <v>6</v>
      </c>
      <c r="DU451" s="14">
        <f>Tabela2[[#This Row],[8lat]]-Tabela2[[#This Row],[7lat]]</f>
        <v>5</v>
      </c>
      <c r="DV451" s="14">
        <f>Tabela2[[#This Row],[9lat]]-Tabela2[[#This Row],[8lat]]</f>
        <v>6</v>
      </c>
      <c r="DW451" s="14">
        <f>Tabela2[[#This Row],[10lat]]-Tabela2[[#This Row],[9lat]]</f>
        <v>6</v>
      </c>
      <c r="DX451" s="14">
        <f>Tabela2[[#This Row],[11lat]]-Tabela2[[#This Row],[10lat]]</f>
        <v>6</v>
      </c>
      <c r="DY451" s="14">
        <f>Tabela2[[#This Row],[12lat]]-Tabela2[[#This Row],[11lat]]</f>
        <v>7</v>
      </c>
      <c r="DZ451" s="14">
        <f>Tabela2[[#This Row],[13lat]]-Tabela2[[#This Row],[12lat]]</f>
        <v>5</v>
      </c>
      <c r="EA451" s="14">
        <f>Tabela2[[#This Row],[14lat]]-Tabela2[[#This Row],[13lat]]</f>
        <v>3</v>
      </c>
      <c r="EB451" s="14">
        <f>Tabela2[[#This Row],[15lat]]-Tabela2[[#This Row],[14lat]]</f>
        <v>2</v>
      </c>
      <c r="EC451" s="14">
        <f>Tabela2[[#This Row],[16lat]]-Tabela2[[#This Row],[15lat]]</f>
        <v>1</v>
      </c>
      <c r="ED451" s="14">
        <f>Tabela2[[#This Row],[17 lat]]-Tabela2[[#This Row],[16lat]]</f>
        <v>1</v>
      </c>
      <c r="EE451" s="14">
        <f>Tabela2[[#This Row],[18lat]]-Tabela2[[#This Row],[17 lat]]</f>
        <v>0</v>
      </c>
      <c r="EF451" s="14">
        <f>Tabela2[[#This Row],[19lat]]-Tabela2[[#This Row],[18lat]]</f>
        <v>0</v>
      </c>
    </row>
    <row r="452" spans="1:136" x14ac:dyDescent="0.25">
      <c r="A452">
        <v>434</v>
      </c>
      <c r="B452" s="1" t="s">
        <v>22</v>
      </c>
      <c r="C452">
        <v>54</v>
      </c>
      <c r="D452">
        <v>72</v>
      </c>
      <c r="E452">
        <v>87</v>
      </c>
      <c r="F452">
        <v>97</v>
      </c>
      <c r="G452">
        <v>105</v>
      </c>
      <c r="H452">
        <v>112</v>
      </c>
      <c r="I452">
        <v>118</v>
      </c>
      <c r="J452">
        <v>123</v>
      </c>
      <c r="K452">
        <v>129</v>
      </c>
      <c r="L452">
        <v>135</v>
      </c>
      <c r="M452">
        <v>141</v>
      </c>
      <c r="N452">
        <v>148</v>
      </c>
      <c r="O452">
        <v>154</v>
      </c>
      <c r="P452">
        <v>160</v>
      </c>
      <c r="Q452">
        <v>163</v>
      </c>
      <c r="R452">
        <v>165</v>
      </c>
      <c r="S452">
        <v>166</v>
      </c>
      <c r="T452">
        <v>166</v>
      </c>
      <c r="U452">
        <v>166</v>
      </c>
      <c r="V452">
        <v>167</v>
      </c>
      <c r="W452">
        <f>wzrost[[#This Row],[19lat]]-wzrost[[#This Row],[dlugosc_ur]]</f>
        <v>113</v>
      </c>
      <c r="X452">
        <f>wzrost[[#This Row],[19lat]]-wzrost[[#This Row],[15lat]]</f>
        <v>2</v>
      </c>
      <c r="Y452">
        <f>IF(wzrost[[#This Row],[1rok]]&lt;=5,IF(wzrost[[#This Row],[plec]]="ch",1,0),0)</f>
        <v>0</v>
      </c>
      <c r="Z452" s="1"/>
      <c r="AA452" s="1"/>
      <c r="AB452" s="1" t="e">
        <f>_xlfn.PERCENTILE.INC(wzrost[1rok],5)</f>
        <v>#NUM!</v>
      </c>
      <c r="BC452" s="6">
        <v>53</v>
      </c>
      <c r="BD452" s="6">
        <v>75</v>
      </c>
      <c r="BE452" s="6">
        <v>88</v>
      </c>
      <c r="BF452" s="6">
        <v>97</v>
      </c>
      <c r="BG452" s="6">
        <v>104</v>
      </c>
      <c r="BH452" s="6">
        <v>111</v>
      </c>
      <c r="BI452" s="6">
        <v>117</v>
      </c>
      <c r="BJ452" s="6">
        <v>123</v>
      </c>
      <c r="BK452" s="6">
        <v>128</v>
      </c>
      <c r="BL452" s="6">
        <v>134</v>
      </c>
      <c r="BM452" s="6">
        <v>139</v>
      </c>
      <c r="BN452" s="6">
        <v>144</v>
      </c>
      <c r="BO452" s="6">
        <v>151</v>
      </c>
      <c r="BP452" s="6">
        <v>158</v>
      </c>
      <c r="BQ452" s="6">
        <v>165</v>
      </c>
      <c r="BR452" s="6">
        <v>171</v>
      </c>
      <c r="BS452" s="6">
        <v>175</v>
      </c>
      <c r="BT452" s="6">
        <v>177</v>
      </c>
      <c r="BU452" s="6">
        <v>178</v>
      </c>
      <c r="BV452" s="6">
        <v>178</v>
      </c>
      <c r="BW452" s="7">
        <v>125</v>
      </c>
      <c r="BX452" s="11">
        <f t="shared" si="141"/>
        <v>22</v>
      </c>
      <c r="BY452" s="11">
        <f t="shared" si="142"/>
        <v>13</v>
      </c>
      <c r="BZ452" s="11">
        <f t="shared" si="143"/>
        <v>9</v>
      </c>
      <c r="CA452" s="11">
        <f t="shared" si="144"/>
        <v>7</v>
      </c>
      <c r="CB452" s="11">
        <f t="shared" si="145"/>
        <v>7</v>
      </c>
      <c r="CC452" s="11">
        <f t="shared" si="146"/>
        <v>6</v>
      </c>
      <c r="CD452" s="11">
        <f t="shared" si="147"/>
        <v>6</v>
      </c>
      <c r="CE452" s="11">
        <f t="shared" si="148"/>
        <v>5</v>
      </c>
      <c r="CF452" s="11">
        <f t="shared" si="149"/>
        <v>6</v>
      </c>
      <c r="CG452" s="11">
        <f t="shared" si="150"/>
        <v>5</v>
      </c>
      <c r="CH452" s="11">
        <f t="shared" si="151"/>
        <v>5</v>
      </c>
      <c r="CI452" s="11">
        <f t="shared" si="152"/>
        <v>7</v>
      </c>
      <c r="CJ452" s="11">
        <f t="shared" si="153"/>
        <v>7</v>
      </c>
      <c r="CK452" s="11">
        <f t="shared" si="154"/>
        <v>7</v>
      </c>
      <c r="CL452" s="11">
        <f t="shared" si="155"/>
        <v>6</v>
      </c>
      <c r="CM452" s="11">
        <f t="shared" si="156"/>
        <v>4</v>
      </c>
      <c r="CN452" s="11">
        <f t="shared" si="157"/>
        <v>2</v>
      </c>
      <c r="CO452" s="11">
        <f t="shared" si="158"/>
        <v>1</v>
      </c>
      <c r="CP452" s="11">
        <f t="shared" si="159"/>
        <v>0</v>
      </c>
      <c r="CS452" s="6">
        <v>50</v>
      </c>
      <c r="CT452" s="6">
        <v>68</v>
      </c>
      <c r="CU452" s="6">
        <v>85</v>
      </c>
      <c r="CV452" s="6">
        <v>95</v>
      </c>
      <c r="CW452" s="6">
        <v>102</v>
      </c>
      <c r="CX452" s="6">
        <v>109</v>
      </c>
      <c r="CY452" s="6">
        <v>115</v>
      </c>
      <c r="CZ452" s="6">
        <v>120</v>
      </c>
      <c r="DA452" s="6">
        <v>126</v>
      </c>
      <c r="DB452" s="6">
        <v>132</v>
      </c>
      <c r="DC452" s="6">
        <v>138</v>
      </c>
      <c r="DD452" s="6">
        <v>145</v>
      </c>
      <c r="DE452" s="6">
        <v>151</v>
      </c>
      <c r="DF452" s="6">
        <v>156</v>
      </c>
      <c r="DG452" s="6">
        <v>159</v>
      </c>
      <c r="DH452" s="6">
        <v>161</v>
      </c>
      <c r="DI452" s="6">
        <v>162</v>
      </c>
      <c r="DJ452" s="6">
        <v>162</v>
      </c>
      <c r="DK452" s="6">
        <v>163</v>
      </c>
      <c r="DL452" s="6">
        <v>163</v>
      </c>
      <c r="DM452" s="6">
        <v>113</v>
      </c>
      <c r="DN452" s="6">
        <f>Tabela2[[#This Row],[1rok]]-Tabela2[[#This Row],[dlugosc_ur]]</f>
        <v>18</v>
      </c>
      <c r="DO452" s="14">
        <f>Tabela2[[#This Row],[2lata]]-Tabela2[[#This Row],[1rok]]</f>
        <v>17</v>
      </c>
      <c r="DP452" s="14">
        <f>Tabela2[[#This Row],[3lata]]-Tabela2[[#This Row],[2lata]]</f>
        <v>10</v>
      </c>
      <c r="DQ452" s="14">
        <f>Tabela2[[#This Row],[4lata]]-Tabela2[[#This Row],[3lata]]</f>
        <v>7</v>
      </c>
      <c r="DR452" s="14">
        <f>Tabela2[[#This Row],[5lat]]-Tabela2[[#This Row],[4lata]]</f>
        <v>7</v>
      </c>
      <c r="DS452" s="14">
        <f>Tabela2[[#This Row],[6lat]]-Tabela2[[#This Row],[5lat]]</f>
        <v>6</v>
      </c>
      <c r="DT452" s="14">
        <f>Tabela2[[#This Row],[7lat]]-Tabela2[[#This Row],[6lat]]</f>
        <v>5</v>
      </c>
      <c r="DU452" s="14">
        <f>Tabela2[[#This Row],[8lat]]-Tabela2[[#This Row],[7lat]]</f>
        <v>6</v>
      </c>
      <c r="DV452" s="14">
        <f>Tabela2[[#This Row],[9lat]]-Tabela2[[#This Row],[8lat]]</f>
        <v>6</v>
      </c>
      <c r="DW452" s="14">
        <f>Tabela2[[#This Row],[10lat]]-Tabela2[[#This Row],[9lat]]</f>
        <v>6</v>
      </c>
      <c r="DX452" s="14">
        <f>Tabela2[[#This Row],[11lat]]-Tabela2[[#This Row],[10lat]]</f>
        <v>7</v>
      </c>
      <c r="DY452" s="14">
        <f>Tabela2[[#This Row],[12lat]]-Tabela2[[#This Row],[11lat]]</f>
        <v>6</v>
      </c>
      <c r="DZ452" s="14">
        <f>Tabela2[[#This Row],[13lat]]-Tabela2[[#This Row],[12lat]]</f>
        <v>5</v>
      </c>
      <c r="EA452" s="14">
        <f>Tabela2[[#This Row],[14lat]]-Tabela2[[#This Row],[13lat]]</f>
        <v>3</v>
      </c>
      <c r="EB452" s="14">
        <f>Tabela2[[#This Row],[15lat]]-Tabela2[[#This Row],[14lat]]</f>
        <v>2</v>
      </c>
      <c r="EC452" s="14">
        <f>Tabela2[[#This Row],[16lat]]-Tabela2[[#This Row],[15lat]]</f>
        <v>1</v>
      </c>
      <c r="ED452" s="14">
        <f>Tabela2[[#This Row],[17 lat]]-Tabela2[[#This Row],[16lat]]</f>
        <v>0</v>
      </c>
      <c r="EE452" s="14">
        <f>Tabela2[[#This Row],[18lat]]-Tabela2[[#This Row],[17 lat]]</f>
        <v>1</v>
      </c>
      <c r="EF452" s="14">
        <f>Tabela2[[#This Row],[19lat]]-Tabela2[[#This Row],[18lat]]</f>
        <v>0</v>
      </c>
    </row>
    <row r="453" spans="1:136" x14ac:dyDescent="0.25">
      <c r="A453">
        <v>465</v>
      </c>
      <c r="B453" s="1" t="s">
        <v>22</v>
      </c>
      <c r="C453">
        <v>50</v>
      </c>
      <c r="D453">
        <v>68</v>
      </c>
      <c r="E453">
        <v>86</v>
      </c>
      <c r="F453">
        <v>95</v>
      </c>
      <c r="G453">
        <v>103</v>
      </c>
      <c r="H453">
        <v>110</v>
      </c>
      <c r="I453">
        <v>115</v>
      </c>
      <c r="J453">
        <v>121</v>
      </c>
      <c r="K453">
        <v>127</v>
      </c>
      <c r="L453">
        <v>133</v>
      </c>
      <c r="M453">
        <v>139</v>
      </c>
      <c r="N453">
        <v>145</v>
      </c>
      <c r="O453">
        <v>151</v>
      </c>
      <c r="P453">
        <v>157</v>
      </c>
      <c r="Q453">
        <v>160</v>
      </c>
      <c r="R453">
        <v>162</v>
      </c>
      <c r="S453">
        <v>163</v>
      </c>
      <c r="T453">
        <v>163</v>
      </c>
      <c r="U453">
        <v>163</v>
      </c>
      <c r="V453">
        <v>163</v>
      </c>
      <c r="W453">
        <f>wzrost[[#This Row],[19lat]]-wzrost[[#This Row],[dlugosc_ur]]</f>
        <v>113</v>
      </c>
      <c r="X453">
        <f>wzrost[[#This Row],[19lat]]-wzrost[[#This Row],[15lat]]</f>
        <v>1</v>
      </c>
      <c r="Y453">
        <f>IF(wzrost[[#This Row],[1rok]]&lt;=5,IF(wzrost[[#This Row],[plec]]="ch",1,0),0)</f>
        <v>0</v>
      </c>
      <c r="Z453" s="1"/>
      <c r="AA453" s="1"/>
      <c r="AB453" s="1" t="e">
        <f>_xlfn.PERCENTILE.INC(wzrost[1rok],5)</f>
        <v>#NUM!</v>
      </c>
      <c r="BC453" s="8">
        <v>56</v>
      </c>
      <c r="BD453" s="8">
        <v>77</v>
      </c>
      <c r="BE453" s="8">
        <v>89</v>
      </c>
      <c r="BF453" s="8">
        <v>98</v>
      </c>
      <c r="BG453" s="8">
        <v>106</v>
      </c>
      <c r="BH453" s="8">
        <v>113</v>
      </c>
      <c r="BI453" s="8">
        <v>119</v>
      </c>
      <c r="BJ453" s="8">
        <v>125</v>
      </c>
      <c r="BK453" s="8">
        <v>130</v>
      </c>
      <c r="BL453" s="8">
        <v>136</v>
      </c>
      <c r="BM453" s="8">
        <v>141</v>
      </c>
      <c r="BN453" s="8">
        <v>147</v>
      </c>
      <c r="BO453" s="8">
        <v>153</v>
      </c>
      <c r="BP453" s="8">
        <v>160</v>
      </c>
      <c r="BQ453" s="8">
        <v>167</v>
      </c>
      <c r="BR453" s="8">
        <v>173</v>
      </c>
      <c r="BS453" s="8">
        <v>177</v>
      </c>
      <c r="BT453" s="8">
        <v>180</v>
      </c>
      <c r="BU453" s="8">
        <v>181</v>
      </c>
      <c r="BV453" s="8">
        <v>181</v>
      </c>
      <c r="BW453" s="9">
        <v>125</v>
      </c>
      <c r="BX453" s="11">
        <f t="shared" si="141"/>
        <v>21</v>
      </c>
      <c r="BY453" s="11">
        <f t="shared" si="142"/>
        <v>12</v>
      </c>
      <c r="BZ453" s="11">
        <f t="shared" si="143"/>
        <v>9</v>
      </c>
      <c r="CA453" s="11">
        <f t="shared" si="144"/>
        <v>8</v>
      </c>
      <c r="CB453" s="11">
        <f t="shared" si="145"/>
        <v>7</v>
      </c>
      <c r="CC453" s="11">
        <f t="shared" si="146"/>
        <v>6</v>
      </c>
      <c r="CD453" s="11">
        <f t="shared" si="147"/>
        <v>6</v>
      </c>
      <c r="CE453" s="11">
        <f t="shared" si="148"/>
        <v>5</v>
      </c>
      <c r="CF453" s="11">
        <f t="shared" si="149"/>
        <v>6</v>
      </c>
      <c r="CG453" s="11">
        <f t="shared" si="150"/>
        <v>5</v>
      </c>
      <c r="CH453" s="11">
        <f t="shared" si="151"/>
        <v>6</v>
      </c>
      <c r="CI453" s="11">
        <f t="shared" si="152"/>
        <v>6</v>
      </c>
      <c r="CJ453" s="11">
        <f t="shared" si="153"/>
        <v>7</v>
      </c>
      <c r="CK453" s="11">
        <f t="shared" si="154"/>
        <v>7</v>
      </c>
      <c r="CL453" s="11">
        <f t="shared" si="155"/>
        <v>6</v>
      </c>
      <c r="CM453" s="11">
        <f t="shared" si="156"/>
        <v>4</v>
      </c>
      <c r="CN453" s="11">
        <f t="shared" si="157"/>
        <v>3</v>
      </c>
      <c r="CO453" s="11">
        <f t="shared" si="158"/>
        <v>1</v>
      </c>
      <c r="CP453" s="11">
        <f t="shared" si="159"/>
        <v>0</v>
      </c>
      <c r="CS453" s="8">
        <v>52</v>
      </c>
      <c r="CT453" s="8">
        <v>70</v>
      </c>
      <c r="CU453" s="8">
        <v>86</v>
      </c>
      <c r="CV453" s="8">
        <v>96</v>
      </c>
      <c r="CW453" s="8">
        <v>103</v>
      </c>
      <c r="CX453" s="8">
        <v>110</v>
      </c>
      <c r="CY453" s="8">
        <v>116</v>
      </c>
      <c r="CZ453" s="8">
        <v>122</v>
      </c>
      <c r="DA453" s="8">
        <v>128</v>
      </c>
      <c r="DB453" s="8">
        <v>134</v>
      </c>
      <c r="DC453" s="8">
        <v>140</v>
      </c>
      <c r="DD453" s="8">
        <v>146</v>
      </c>
      <c r="DE453" s="8">
        <v>153</v>
      </c>
      <c r="DF453" s="8">
        <v>158</v>
      </c>
      <c r="DG453" s="8">
        <v>161</v>
      </c>
      <c r="DH453" s="8">
        <v>163</v>
      </c>
      <c r="DI453" s="8">
        <v>164</v>
      </c>
      <c r="DJ453" s="8">
        <v>164</v>
      </c>
      <c r="DK453" s="8">
        <v>165</v>
      </c>
      <c r="DL453" s="8">
        <v>165</v>
      </c>
      <c r="DM453" s="8">
        <v>113</v>
      </c>
      <c r="DN453" s="6">
        <f>Tabela2[[#This Row],[1rok]]-Tabela2[[#This Row],[dlugosc_ur]]</f>
        <v>18</v>
      </c>
      <c r="DO453" s="14">
        <f>Tabela2[[#This Row],[2lata]]-Tabela2[[#This Row],[1rok]]</f>
        <v>16</v>
      </c>
      <c r="DP453" s="14">
        <f>Tabela2[[#This Row],[3lata]]-Tabela2[[#This Row],[2lata]]</f>
        <v>10</v>
      </c>
      <c r="DQ453" s="14">
        <f>Tabela2[[#This Row],[4lata]]-Tabela2[[#This Row],[3lata]]</f>
        <v>7</v>
      </c>
      <c r="DR453" s="14">
        <f>Tabela2[[#This Row],[5lat]]-Tabela2[[#This Row],[4lata]]</f>
        <v>7</v>
      </c>
      <c r="DS453" s="14">
        <f>Tabela2[[#This Row],[6lat]]-Tabela2[[#This Row],[5lat]]</f>
        <v>6</v>
      </c>
      <c r="DT453" s="14">
        <f>Tabela2[[#This Row],[7lat]]-Tabela2[[#This Row],[6lat]]</f>
        <v>6</v>
      </c>
      <c r="DU453" s="14">
        <f>Tabela2[[#This Row],[8lat]]-Tabela2[[#This Row],[7lat]]</f>
        <v>6</v>
      </c>
      <c r="DV453" s="14">
        <f>Tabela2[[#This Row],[9lat]]-Tabela2[[#This Row],[8lat]]</f>
        <v>6</v>
      </c>
      <c r="DW453" s="14">
        <f>Tabela2[[#This Row],[10lat]]-Tabela2[[#This Row],[9lat]]</f>
        <v>6</v>
      </c>
      <c r="DX453" s="14">
        <f>Tabela2[[#This Row],[11lat]]-Tabela2[[#This Row],[10lat]]</f>
        <v>6</v>
      </c>
      <c r="DY453" s="14">
        <f>Tabela2[[#This Row],[12lat]]-Tabela2[[#This Row],[11lat]]</f>
        <v>7</v>
      </c>
      <c r="DZ453" s="14">
        <f>Tabela2[[#This Row],[13lat]]-Tabela2[[#This Row],[12lat]]</f>
        <v>5</v>
      </c>
      <c r="EA453" s="14">
        <f>Tabela2[[#This Row],[14lat]]-Tabela2[[#This Row],[13lat]]</f>
        <v>3</v>
      </c>
      <c r="EB453" s="14">
        <f>Tabela2[[#This Row],[15lat]]-Tabela2[[#This Row],[14lat]]</f>
        <v>2</v>
      </c>
      <c r="EC453" s="14">
        <f>Tabela2[[#This Row],[16lat]]-Tabela2[[#This Row],[15lat]]</f>
        <v>1</v>
      </c>
      <c r="ED453" s="14">
        <f>Tabela2[[#This Row],[17 lat]]-Tabela2[[#This Row],[16lat]]</f>
        <v>0</v>
      </c>
      <c r="EE453" s="14">
        <f>Tabela2[[#This Row],[18lat]]-Tabela2[[#This Row],[17 lat]]</f>
        <v>1</v>
      </c>
      <c r="EF453" s="14">
        <f>Tabela2[[#This Row],[19lat]]-Tabela2[[#This Row],[18lat]]</f>
        <v>0</v>
      </c>
    </row>
    <row r="454" spans="1:136" x14ac:dyDescent="0.25">
      <c r="A454">
        <v>469</v>
      </c>
      <c r="B454" s="1" t="s">
        <v>22</v>
      </c>
      <c r="C454">
        <v>53</v>
      </c>
      <c r="D454">
        <v>71</v>
      </c>
      <c r="E454">
        <v>87</v>
      </c>
      <c r="F454">
        <v>97</v>
      </c>
      <c r="G454">
        <v>104</v>
      </c>
      <c r="H454">
        <v>111</v>
      </c>
      <c r="I454">
        <v>117</v>
      </c>
      <c r="J454">
        <v>123</v>
      </c>
      <c r="K454">
        <v>129</v>
      </c>
      <c r="L454">
        <v>135</v>
      </c>
      <c r="M454">
        <v>141</v>
      </c>
      <c r="N454">
        <v>147</v>
      </c>
      <c r="O454">
        <v>154</v>
      </c>
      <c r="P454">
        <v>159</v>
      </c>
      <c r="Q454">
        <v>163</v>
      </c>
      <c r="R454">
        <v>164</v>
      </c>
      <c r="S454">
        <v>165</v>
      </c>
      <c r="T454">
        <v>166</v>
      </c>
      <c r="U454">
        <v>166</v>
      </c>
      <c r="V454">
        <v>166</v>
      </c>
      <c r="W454">
        <f>wzrost[[#This Row],[19lat]]-wzrost[[#This Row],[dlugosc_ur]]</f>
        <v>113</v>
      </c>
      <c r="X454">
        <f>wzrost[[#This Row],[19lat]]-wzrost[[#This Row],[15lat]]</f>
        <v>2</v>
      </c>
      <c r="Y454">
        <f>IF(wzrost[[#This Row],[1rok]]&lt;=5,IF(wzrost[[#This Row],[plec]]="ch",1,0),0)</f>
        <v>0</v>
      </c>
      <c r="Z454" s="1"/>
      <c r="AA454" s="1"/>
      <c r="AB454" s="1" t="e">
        <f>_xlfn.PERCENTILE.INC(wzrost[1rok],5)</f>
        <v>#NUM!</v>
      </c>
      <c r="BC454" s="6">
        <v>54</v>
      </c>
      <c r="BD454" s="6">
        <v>75</v>
      </c>
      <c r="BE454" s="6">
        <v>88</v>
      </c>
      <c r="BF454" s="6">
        <v>97</v>
      </c>
      <c r="BG454" s="6">
        <v>104</v>
      </c>
      <c r="BH454" s="6">
        <v>111</v>
      </c>
      <c r="BI454" s="6">
        <v>117</v>
      </c>
      <c r="BJ454" s="6">
        <v>123</v>
      </c>
      <c r="BK454" s="6">
        <v>129</v>
      </c>
      <c r="BL454" s="6">
        <v>134</v>
      </c>
      <c r="BM454" s="6">
        <v>139</v>
      </c>
      <c r="BN454" s="6">
        <v>145</v>
      </c>
      <c r="BO454" s="6">
        <v>151</v>
      </c>
      <c r="BP454" s="6">
        <v>158</v>
      </c>
      <c r="BQ454" s="6">
        <v>165</v>
      </c>
      <c r="BR454" s="6">
        <v>171</v>
      </c>
      <c r="BS454" s="6">
        <v>175</v>
      </c>
      <c r="BT454" s="6">
        <v>177</v>
      </c>
      <c r="BU454" s="6">
        <v>178</v>
      </c>
      <c r="BV454" s="6">
        <v>179</v>
      </c>
      <c r="BW454" s="7">
        <v>125</v>
      </c>
      <c r="BX454" s="11">
        <f t="shared" si="141"/>
        <v>21</v>
      </c>
      <c r="BY454" s="11">
        <f t="shared" si="142"/>
        <v>13</v>
      </c>
      <c r="BZ454" s="11">
        <f t="shared" si="143"/>
        <v>9</v>
      </c>
      <c r="CA454" s="11">
        <f t="shared" si="144"/>
        <v>7</v>
      </c>
      <c r="CB454" s="11">
        <f t="shared" si="145"/>
        <v>7</v>
      </c>
      <c r="CC454" s="11">
        <f t="shared" si="146"/>
        <v>6</v>
      </c>
      <c r="CD454" s="11">
        <f t="shared" si="147"/>
        <v>6</v>
      </c>
      <c r="CE454" s="11">
        <f t="shared" si="148"/>
        <v>6</v>
      </c>
      <c r="CF454" s="11">
        <f t="shared" si="149"/>
        <v>5</v>
      </c>
      <c r="CG454" s="11">
        <f t="shared" si="150"/>
        <v>5</v>
      </c>
      <c r="CH454" s="11">
        <f t="shared" si="151"/>
        <v>6</v>
      </c>
      <c r="CI454" s="11">
        <f t="shared" si="152"/>
        <v>6</v>
      </c>
      <c r="CJ454" s="11">
        <f t="shared" si="153"/>
        <v>7</v>
      </c>
      <c r="CK454" s="11">
        <f t="shared" si="154"/>
        <v>7</v>
      </c>
      <c r="CL454" s="11">
        <f t="shared" si="155"/>
        <v>6</v>
      </c>
      <c r="CM454" s="11">
        <f t="shared" si="156"/>
        <v>4</v>
      </c>
      <c r="CN454" s="11">
        <f t="shared" si="157"/>
        <v>2</v>
      </c>
      <c r="CO454" s="11">
        <f t="shared" si="158"/>
        <v>1</v>
      </c>
      <c r="CP454" s="11">
        <f t="shared" si="159"/>
        <v>1</v>
      </c>
      <c r="CS454" s="6">
        <v>50</v>
      </c>
      <c r="CT454" s="6">
        <v>68</v>
      </c>
      <c r="CU454" s="6">
        <v>85</v>
      </c>
      <c r="CV454" s="6">
        <v>95</v>
      </c>
      <c r="CW454" s="6">
        <v>102</v>
      </c>
      <c r="CX454" s="6">
        <v>109</v>
      </c>
      <c r="CY454" s="6">
        <v>115</v>
      </c>
      <c r="CZ454" s="6">
        <v>121</v>
      </c>
      <c r="DA454" s="6">
        <v>126</v>
      </c>
      <c r="DB454" s="6">
        <v>132</v>
      </c>
      <c r="DC454" s="6">
        <v>138</v>
      </c>
      <c r="DD454" s="6">
        <v>145</v>
      </c>
      <c r="DE454" s="6">
        <v>151</v>
      </c>
      <c r="DF454" s="6">
        <v>156</v>
      </c>
      <c r="DG454" s="6">
        <v>160</v>
      </c>
      <c r="DH454" s="6">
        <v>161</v>
      </c>
      <c r="DI454" s="6">
        <v>162</v>
      </c>
      <c r="DJ454" s="6">
        <v>163</v>
      </c>
      <c r="DK454" s="6">
        <v>163</v>
      </c>
      <c r="DL454" s="6">
        <v>163</v>
      </c>
      <c r="DM454" s="6">
        <v>113</v>
      </c>
      <c r="DN454" s="6">
        <f>Tabela2[[#This Row],[1rok]]-Tabela2[[#This Row],[dlugosc_ur]]</f>
        <v>18</v>
      </c>
      <c r="DO454" s="14">
        <f>Tabela2[[#This Row],[2lata]]-Tabela2[[#This Row],[1rok]]</f>
        <v>17</v>
      </c>
      <c r="DP454" s="14">
        <f>Tabela2[[#This Row],[3lata]]-Tabela2[[#This Row],[2lata]]</f>
        <v>10</v>
      </c>
      <c r="DQ454" s="14">
        <f>Tabela2[[#This Row],[4lata]]-Tabela2[[#This Row],[3lata]]</f>
        <v>7</v>
      </c>
      <c r="DR454" s="14">
        <f>Tabela2[[#This Row],[5lat]]-Tabela2[[#This Row],[4lata]]</f>
        <v>7</v>
      </c>
      <c r="DS454" s="14">
        <f>Tabela2[[#This Row],[6lat]]-Tabela2[[#This Row],[5lat]]</f>
        <v>6</v>
      </c>
      <c r="DT454" s="14">
        <f>Tabela2[[#This Row],[7lat]]-Tabela2[[#This Row],[6lat]]</f>
        <v>6</v>
      </c>
      <c r="DU454" s="14">
        <f>Tabela2[[#This Row],[8lat]]-Tabela2[[#This Row],[7lat]]</f>
        <v>5</v>
      </c>
      <c r="DV454" s="14">
        <f>Tabela2[[#This Row],[9lat]]-Tabela2[[#This Row],[8lat]]</f>
        <v>6</v>
      </c>
      <c r="DW454" s="14">
        <f>Tabela2[[#This Row],[10lat]]-Tabela2[[#This Row],[9lat]]</f>
        <v>6</v>
      </c>
      <c r="DX454" s="14">
        <f>Tabela2[[#This Row],[11lat]]-Tabela2[[#This Row],[10lat]]</f>
        <v>7</v>
      </c>
      <c r="DY454" s="14">
        <f>Tabela2[[#This Row],[12lat]]-Tabela2[[#This Row],[11lat]]</f>
        <v>6</v>
      </c>
      <c r="DZ454" s="14">
        <f>Tabela2[[#This Row],[13lat]]-Tabela2[[#This Row],[12lat]]</f>
        <v>5</v>
      </c>
      <c r="EA454" s="14">
        <f>Tabela2[[#This Row],[14lat]]-Tabela2[[#This Row],[13lat]]</f>
        <v>4</v>
      </c>
      <c r="EB454" s="14">
        <f>Tabela2[[#This Row],[15lat]]-Tabela2[[#This Row],[14lat]]</f>
        <v>1</v>
      </c>
      <c r="EC454" s="14">
        <f>Tabela2[[#This Row],[16lat]]-Tabela2[[#This Row],[15lat]]</f>
        <v>1</v>
      </c>
      <c r="ED454" s="14">
        <f>Tabela2[[#This Row],[17 lat]]-Tabela2[[#This Row],[16lat]]</f>
        <v>1</v>
      </c>
      <c r="EE454" s="14">
        <f>Tabela2[[#This Row],[18lat]]-Tabela2[[#This Row],[17 lat]]</f>
        <v>0</v>
      </c>
      <c r="EF454" s="14">
        <f>Tabela2[[#This Row],[19lat]]-Tabela2[[#This Row],[18lat]]</f>
        <v>0</v>
      </c>
    </row>
    <row r="455" spans="1:136" x14ac:dyDescent="0.25">
      <c r="A455">
        <v>474</v>
      </c>
      <c r="B455" s="1" t="s">
        <v>22</v>
      </c>
      <c r="C455">
        <v>53</v>
      </c>
      <c r="D455">
        <v>71</v>
      </c>
      <c r="E455">
        <v>87</v>
      </c>
      <c r="F455">
        <v>97</v>
      </c>
      <c r="G455">
        <v>105</v>
      </c>
      <c r="H455">
        <v>112</v>
      </c>
      <c r="I455">
        <v>117</v>
      </c>
      <c r="J455">
        <v>123</v>
      </c>
      <c r="K455">
        <v>129</v>
      </c>
      <c r="L455">
        <v>135</v>
      </c>
      <c r="M455">
        <v>141</v>
      </c>
      <c r="N455">
        <v>148</v>
      </c>
      <c r="O455">
        <v>154</v>
      </c>
      <c r="P455">
        <v>159</v>
      </c>
      <c r="Q455">
        <v>163</v>
      </c>
      <c r="R455">
        <v>165</v>
      </c>
      <c r="S455">
        <v>166</v>
      </c>
      <c r="T455">
        <v>166</v>
      </c>
      <c r="U455">
        <v>166</v>
      </c>
      <c r="V455">
        <v>166</v>
      </c>
      <c r="W455">
        <f>wzrost[[#This Row],[19lat]]-wzrost[[#This Row],[dlugosc_ur]]</f>
        <v>113</v>
      </c>
      <c r="X455">
        <f>wzrost[[#This Row],[19lat]]-wzrost[[#This Row],[15lat]]</f>
        <v>1</v>
      </c>
      <c r="Y455">
        <f>IF(wzrost[[#This Row],[1rok]]&lt;=5,IF(wzrost[[#This Row],[plec]]="ch",1,0),0)</f>
        <v>0</v>
      </c>
      <c r="Z455" s="1"/>
      <c r="AA455" s="1"/>
      <c r="AB455" s="1" t="e">
        <f>_xlfn.PERCENTILE.INC(wzrost[1rok],5)</f>
        <v>#NUM!</v>
      </c>
      <c r="BC455" s="8">
        <v>58</v>
      </c>
      <c r="BD455" s="8">
        <v>78</v>
      </c>
      <c r="BE455" s="8">
        <v>89</v>
      </c>
      <c r="BF455" s="8">
        <v>99</v>
      </c>
      <c r="BG455" s="8">
        <v>107</v>
      </c>
      <c r="BH455" s="8">
        <v>114</v>
      </c>
      <c r="BI455" s="8">
        <v>120</v>
      </c>
      <c r="BJ455" s="8">
        <v>126</v>
      </c>
      <c r="BK455" s="8">
        <v>132</v>
      </c>
      <c r="BL455" s="8">
        <v>138</v>
      </c>
      <c r="BM455" s="8">
        <v>144</v>
      </c>
      <c r="BN455" s="8">
        <v>149</v>
      </c>
      <c r="BO455" s="8">
        <v>156</v>
      </c>
      <c r="BP455" s="8">
        <v>163</v>
      </c>
      <c r="BQ455" s="8">
        <v>170</v>
      </c>
      <c r="BR455" s="8">
        <v>176</v>
      </c>
      <c r="BS455" s="8">
        <v>180</v>
      </c>
      <c r="BT455" s="8">
        <v>182</v>
      </c>
      <c r="BU455" s="8">
        <v>183</v>
      </c>
      <c r="BV455" s="8">
        <v>183</v>
      </c>
      <c r="BW455" s="9">
        <v>125</v>
      </c>
      <c r="BX455" s="11">
        <f t="shared" si="141"/>
        <v>20</v>
      </c>
      <c r="BY455" s="11">
        <f t="shared" si="142"/>
        <v>11</v>
      </c>
      <c r="BZ455" s="11">
        <f t="shared" si="143"/>
        <v>10</v>
      </c>
      <c r="CA455" s="11">
        <f t="shared" si="144"/>
        <v>8</v>
      </c>
      <c r="CB455" s="11">
        <f t="shared" si="145"/>
        <v>7</v>
      </c>
      <c r="CC455" s="11">
        <f t="shared" si="146"/>
        <v>6</v>
      </c>
      <c r="CD455" s="11">
        <f t="shared" si="147"/>
        <v>6</v>
      </c>
      <c r="CE455" s="11">
        <f t="shared" si="148"/>
        <v>6</v>
      </c>
      <c r="CF455" s="11">
        <f t="shared" si="149"/>
        <v>6</v>
      </c>
      <c r="CG455" s="11">
        <f t="shared" si="150"/>
        <v>6</v>
      </c>
      <c r="CH455" s="11">
        <f t="shared" si="151"/>
        <v>5</v>
      </c>
      <c r="CI455" s="11">
        <f t="shared" si="152"/>
        <v>7</v>
      </c>
      <c r="CJ455" s="11">
        <f t="shared" si="153"/>
        <v>7</v>
      </c>
      <c r="CK455" s="11">
        <f t="shared" si="154"/>
        <v>7</v>
      </c>
      <c r="CL455" s="11">
        <f t="shared" si="155"/>
        <v>6</v>
      </c>
      <c r="CM455" s="11">
        <f t="shared" si="156"/>
        <v>4</v>
      </c>
      <c r="CN455" s="11">
        <f t="shared" si="157"/>
        <v>2</v>
      </c>
      <c r="CO455" s="11">
        <f t="shared" si="158"/>
        <v>1</v>
      </c>
      <c r="CP455" s="11">
        <f t="shared" si="159"/>
        <v>0</v>
      </c>
      <c r="CS455" s="8">
        <v>52</v>
      </c>
      <c r="CT455" s="8">
        <v>71</v>
      </c>
      <c r="CU455" s="8">
        <v>86</v>
      </c>
      <c r="CV455" s="8">
        <v>96</v>
      </c>
      <c r="CW455" s="8">
        <v>104</v>
      </c>
      <c r="CX455" s="8">
        <v>110</v>
      </c>
      <c r="CY455" s="8">
        <v>116</v>
      </c>
      <c r="CZ455" s="8">
        <v>122</v>
      </c>
      <c r="DA455" s="8">
        <v>128</v>
      </c>
      <c r="DB455" s="8">
        <v>134</v>
      </c>
      <c r="DC455" s="8">
        <v>140</v>
      </c>
      <c r="DD455" s="8">
        <v>147</v>
      </c>
      <c r="DE455" s="8">
        <v>153</v>
      </c>
      <c r="DF455" s="8">
        <v>158</v>
      </c>
      <c r="DG455" s="8">
        <v>162</v>
      </c>
      <c r="DH455" s="8">
        <v>164</v>
      </c>
      <c r="DI455" s="8">
        <v>164</v>
      </c>
      <c r="DJ455" s="8">
        <v>165</v>
      </c>
      <c r="DK455" s="8">
        <v>165</v>
      </c>
      <c r="DL455" s="8">
        <v>165</v>
      </c>
      <c r="DM455" s="8">
        <v>113</v>
      </c>
      <c r="DN455" s="6">
        <f>Tabela2[[#This Row],[1rok]]-Tabela2[[#This Row],[dlugosc_ur]]</f>
        <v>19</v>
      </c>
      <c r="DO455" s="14">
        <f>Tabela2[[#This Row],[2lata]]-Tabela2[[#This Row],[1rok]]</f>
        <v>15</v>
      </c>
      <c r="DP455" s="14">
        <f>Tabela2[[#This Row],[3lata]]-Tabela2[[#This Row],[2lata]]</f>
        <v>10</v>
      </c>
      <c r="DQ455" s="14">
        <f>Tabela2[[#This Row],[4lata]]-Tabela2[[#This Row],[3lata]]</f>
        <v>8</v>
      </c>
      <c r="DR455" s="14">
        <f>Tabela2[[#This Row],[5lat]]-Tabela2[[#This Row],[4lata]]</f>
        <v>6</v>
      </c>
      <c r="DS455" s="14">
        <f>Tabela2[[#This Row],[6lat]]-Tabela2[[#This Row],[5lat]]</f>
        <v>6</v>
      </c>
      <c r="DT455" s="14">
        <f>Tabela2[[#This Row],[7lat]]-Tabela2[[#This Row],[6lat]]</f>
        <v>6</v>
      </c>
      <c r="DU455" s="14">
        <f>Tabela2[[#This Row],[8lat]]-Tabela2[[#This Row],[7lat]]</f>
        <v>6</v>
      </c>
      <c r="DV455" s="14">
        <f>Tabela2[[#This Row],[9lat]]-Tabela2[[#This Row],[8lat]]</f>
        <v>6</v>
      </c>
      <c r="DW455" s="14">
        <f>Tabela2[[#This Row],[10lat]]-Tabela2[[#This Row],[9lat]]</f>
        <v>6</v>
      </c>
      <c r="DX455" s="14">
        <f>Tabela2[[#This Row],[11lat]]-Tabela2[[#This Row],[10lat]]</f>
        <v>7</v>
      </c>
      <c r="DY455" s="14">
        <f>Tabela2[[#This Row],[12lat]]-Tabela2[[#This Row],[11lat]]</f>
        <v>6</v>
      </c>
      <c r="DZ455" s="14">
        <f>Tabela2[[#This Row],[13lat]]-Tabela2[[#This Row],[12lat]]</f>
        <v>5</v>
      </c>
      <c r="EA455" s="14">
        <f>Tabela2[[#This Row],[14lat]]-Tabela2[[#This Row],[13lat]]</f>
        <v>4</v>
      </c>
      <c r="EB455" s="14">
        <f>Tabela2[[#This Row],[15lat]]-Tabela2[[#This Row],[14lat]]</f>
        <v>2</v>
      </c>
      <c r="EC455" s="14">
        <f>Tabela2[[#This Row],[16lat]]-Tabela2[[#This Row],[15lat]]</f>
        <v>0</v>
      </c>
      <c r="ED455" s="14">
        <f>Tabela2[[#This Row],[17 lat]]-Tabela2[[#This Row],[16lat]]</f>
        <v>1</v>
      </c>
      <c r="EE455" s="14">
        <f>Tabela2[[#This Row],[18lat]]-Tabela2[[#This Row],[17 lat]]</f>
        <v>0</v>
      </c>
      <c r="EF455" s="14">
        <f>Tabela2[[#This Row],[19lat]]-Tabela2[[#This Row],[18lat]]</f>
        <v>0</v>
      </c>
    </row>
    <row r="456" spans="1:136" x14ac:dyDescent="0.25">
      <c r="A456">
        <v>481</v>
      </c>
      <c r="B456" s="1" t="s">
        <v>22</v>
      </c>
      <c r="C456">
        <v>53</v>
      </c>
      <c r="D456">
        <v>71</v>
      </c>
      <c r="E456">
        <v>87</v>
      </c>
      <c r="F456">
        <v>96</v>
      </c>
      <c r="G456">
        <v>104</v>
      </c>
      <c r="H456">
        <v>111</v>
      </c>
      <c r="I456">
        <v>117</v>
      </c>
      <c r="J456">
        <v>123</v>
      </c>
      <c r="K456">
        <v>128</v>
      </c>
      <c r="L456">
        <v>134</v>
      </c>
      <c r="M456">
        <v>141</v>
      </c>
      <c r="N456">
        <v>147</v>
      </c>
      <c r="O456">
        <v>153</v>
      </c>
      <c r="P456">
        <v>159</v>
      </c>
      <c r="Q456">
        <v>162</v>
      </c>
      <c r="R456">
        <v>164</v>
      </c>
      <c r="S456">
        <v>165</v>
      </c>
      <c r="T456">
        <v>165</v>
      </c>
      <c r="U456">
        <v>166</v>
      </c>
      <c r="V456">
        <v>166</v>
      </c>
      <c r="W456">
        <f>wzrost[[#This Row],[19lat]]-wzrost[[#This Row],[dlugosc_ur]]</f>
        <v>113</v>
      </c>
      <c r="X456">
        <f>wzrost[[#This Row],[19lat]]-wzrost[[#This Row],[15lat]]</f>
        <v>2</v>
      </c>
      <c r="Y456">
        <f>IF(wzrost[[#This Row],[1rok]]&lt;=5,IF(wzrost[[#This Row],[plec]]="ch",1,0),0)</f>
        <v>0</v>
      </c>
      <c r="Z456" s="1"/>
      <c r="AA456" s="1"/>
      <c r="AB456" s="1" t="e">
        <f>_xlfn.PERCENTILE.INC(wzrost[1rok],5)</f>
        <v>#NUM!</v>
      </c>
      <c r="BC456" s="6">
        <v>53</v>
      </c>
      <c r="BD456" s="6">
        <v>75</v>
      </c>
      <c r="BE456" s="6">
        <v>87</v>
      </c>
      <c r="BF456" s="6">
        <v>97</v>
      </c>
      <c r="BG456" s="6">
        <v>104</v>
      </c>
      <c r="BH456" s="6">
        <v>111</v>
      </c>
      <c r="BI456" s="6">
        <v>117</v>
      </c>
      <c r="BJ456" s="6">
        <v>123</v>
      </c>
      <c r="BK456" s="6">
        <v>128</v>
      </c>
      <c r="BL456" s="6">
        <v>134</v>
      </c>
      <c r="BM456" s="6">
        <v>139</v>
      </c>
      <c r="BN456" s="6">
        <v>144</v>
      </c>
      <c r="BO456" s="6">
        <v>150</v>
      </c>
      <c r="BP456" s="6">
        <v>157</v>
      </c>
      <c r="BQ456" s="6">
        <v>165</v>
      </c>
      <c r="BR456" s="6">
        <v>171</v>
      </c>
      <c r="BS456" s="6">
        <v>175</v>
      </c>
      <c r="BT456" s="6">
        <v>177</v>
      </c>
      <c r="BU456" s="6">
        <v>178</v>
      </c>
      <c r="BV456" s="6">
        <v>178</v>
      </c>
      <c r="BW456" s="7">
        <v>125</v>
      </c>
      <c r="BX456" s="11">
        <f t="shared" si="141"/>
        <v>22</v>
      </c>
      <c r="BY456" s="11">
        <f t="shared" si="142"/>
        <v>12</v>
      </c>
      <c r="BZ456" s="11">
        <f t="shared" si="143"/>
        <v>10</v>
      </c>
      <c r="CA456" s="11">
        <f t="shared" si="144"/>
        <v>7</v>
      </c>
      <c r="CB456" s="11">
        <f t="shared" si="145"/>
        <v>7</v>
      </c>
      <c r="CC456" s="11">
        <f t="shared" si="146"/>
        <v>6</v>
      </c>
      <c r="CD456" s="11">
        <f t="shared" si="147"/>
        <v>6</v>
      </c>
      <c r="CE456" s="11">
        <f t="shared" si="148"/>
        <v>5</v>
      </c>
      <c r="CF456" s="11">
        <f t="shared" si="149"/>
        <v>6</v>
      </c>
      <c r="CG456" s="11">
        <f t="shared" si="150"/>
        <v>5</v>
      </c>
      <c r="CH456" s="11">
        <f t="shared" si="151"/>
        <v>5</v>
      </c>
      <c r="CI456" s="11">
        <f t="shared" si="152"/>
        <v>6</v>
      </c>
      <c r="CJ456" s="11">
        <f t="shared" si="153"/>
        <v>7</v>
      </c>
      <c r="CK456" s="11">
        <f t="shared" si="154"/>
        <v>8</v>
      </c>
      <c r="CL456" s="11">
        <f t="shared" si="155"/>
        <v>6</v>
      </c>
      <c r="CM456" s="11">
        <f t="shared" si="156"/>
        <v>4</v>
      </c>
      <c r="CN456" s="11">
        <f t="shared" si="157"/>
        <v>2</v>
      </c>
      <c r="CO456" s="11">
        <f t="shared" si="158"/>
        <v>1</v>
      </c>
      <c r="CP456" s="11">
        <f t="shared" si="159"/>
        <v>0</v>
      </c>
      <c r="CS456" s="6">
        <v>56</v>
      </c>
      <c r="CT456" s="6">
        <v>74</v>
      </c>
      <c r="CU456" s="6">
        <v>89</v>
      </c>
      <c r="CV456" s="6">
        <v>99</v>
      </c>
      <c r="CW456" s="6">
        <v>107</v>
      </c>
      <c r="CX456" s="6">
        <v>114</v>
      </c>
      <c r="CY456" s="6">
        <v>119</v>
      </c>
      <c r="CZ456" s="6">
        <v>125</v>
      </c>
      <c r="DA456" s="6">
        <v>131</v>
      </c>
      <c r="DB456" s="6">
        <v>137</v>
      </c>
      <c r="DC456" s="6">
        <v>144</v>
      </c>
      <c r="DD456" s="6">
        <v>150</v>
      </c>
      <c r="DE456" s="6">
        <v>157</v>
      </c>
      <c r="DF456" s="6">
        <v>162</v>
      </c>
      <c r="DG456" s="6">
        <v>166</v>
      </c>
      <c r="DH456" s="6">
        <v>168</v>
      </c>
      <c r="DI456" s="6">
        <v>169</v>
      </c>
      <c r="DJ456" s="6">
        <v>169</v>
      </c>
      <c r="DK456" s="6">
        <v>169</v>
      </c>
      <c r="DL456" s="6">
        <v>169</v>
      </c>
      <c r="DM456" s="6">
        <v>113</v>
      </c>
      <c r="DN456" s="6">
        <f>Tabela2[[#This Row],[1rok]]-Tabela2[[#This Row],[dlugosc_ur]]</f>
        <v>18</v>
      </c>
      <c r="DO456" s="14">
        <f>Tabela2[[#This Row],[2lata]]-Tabela2[[#This Row],[1rok]]</f>
        <v>15</v>
      </c>
      <c r="DP456" s="14">
        <f>Tabela2[[#This Row],[3lata]]-Tabela2[[#This Row],[2lata]]</f>
        <v>10</v>
      </c>
      <c r="DQ456" s="14">
        <f>Tabela2[[#This Row],[4lata]]-Tabela2[[#This Row],[3lata]]</f>
        <v>8</v>
      </c>
      <c r="DR456" s="14">
        <f>Tabela2[[#This Row],[5lat]]-Tabela2[[#This Row],[4lata]]</f>
        <v>7</v>
      </c>
      <c r="DS456" s="14">
        <f>Tabela2[[#This Row],[6lat]]-Tabela2[[#This Row],[5lat]]</f>
        <v>5</v>
      </c>
      <c r="DT456" s="14">
        <f>Tabela2[[#This Row],[7lat]]-Tabela2[[#This Row],[6lat]]</f>
        <v>6</v>
      </c>
      <c r="DU456" s="14">
        <f>Tabela2[[#This Row],[8lat]]-Tabela2[[#This Row],[7lat]]</f>
        <v>6</v>
      </c>
      <c r="DV456" s="14">
        <f>Tabela2[[#This Row],[9lat]]-Tabela2[[#This Row],[8lat]]</f>
        <v>6</v>
      </c>
      <c r="DW456" s="14">
        <f>Tabela2[[#This Row],[10lat]]-Tabela2[[#This Row],[9lat]]</f>
        <v>7</v>
      </c>
      <c r="DX456" s="14">
        <f>Tabela2[[#This Row],[11lat]]-Tabela2[[#This Row],[10lat]]</f>
        <v>6</v>
      </c>
      <c r="DY456" s="14">
        <f>Tabela2[[#This Row],[12lat]]-Tabela2[[#This Row],[11lat]]</f>
        <v>7</v>
      </c>
      <c r="DZ456" s="14">
        <f>Tabela2[[#This Row],[13lat]]-Tabela2[[#This Row],[12lat]]</f>
        <v>5</v>
      </c>
      <c r="EA456" s="14">
        <f>Tabela2[[#This Row],[14lat]]-Tabela2[[#This Row],[13lat]]</f>
        <v>4</v>
      </c>
      <c r="EB456" s="14">
        <f>Tabela2[[#This Row],[15lat]]-Tabela2[[#This Row],[14lat]]</f>
        <v>2</v>
      </c>
      <c r="EC456" s="14">
        <f>Tabela2[[#This Row],[16lat]]-Tabela2[[#This Row],[15lat]]</f>
        <v>1</v>
      </c>
      <c r="ED456" s="14">
        <f>Tabela2[[#This Row],[17 lat]]-Tabela2[[#This Row],[16lat]]</f>
        <v>0</v>
      </c>
      <c r="EE456" s="14">
        <f>Tabela2[[#This Row],[18lat]]-Tabela2[[#This Row],[17 lat]]</f>
        <v>0</v>
      </c>
      <c r="EF456" s="14">
        <f>Tabela2[[#This Row],[19lat]]-Tabela2[[#This Row],[18lat]]</f>
        <v>0</v>
      </c>
    </row>
    <row r="457" spans="1:136" x14ac:dyDescent="0.25">
      <c r="A457">
        <v>483</v>
      </c>
      <c r="B457" s="1" t="s">
        <v>22</v>
      </c>
      <c r="C457">
        <v>54</v>
      </c>
      <c r="D457">
        <v>72</v>
      </c>
      <c r="E457">
        <v>87</v>
      </c>
      <c r="F457">
        <v>97</v>
      </c>
      <c r="G457">
        <v>105</v>
      </c>
      <c r="H457">
        <v>112</v>
      </c>
      <c r="I457">
        <v>118</v>
      </c>
      <c r="J457">
        <v>123</v>
      </c>
      <c r="K457">
        <v>129</v>
      </c>
      <c r="L457">
        <v>135</v>
      </c>
      <c r="M457">
        <v>141</v>
      </c>
      <c r="N457">
        <v>148</v>
      </c>
      <c r="O457">
        <v>154</v>
      </c>
      <c r="P457">
        <v>160</v>
      </c>
      <c r="Q457">
        <v>163</v>
      </c>
      <c r="R457">
        <v>165</v>
      </c>
      <c r="S457">
        <v>166</v>
      </c>
      <c r="T457">
        <v>166</v>
      </c>
      <c r="U457">
        <v>166</v>
      </c>
      <c r="V457">
        <v>167</v>
      </c>
      <c r="W457">
        <f>wzrost[[#This Row],[19lat]]-wzrost[[#This Row],[dlugosc_ur]]</f>
        <v>113</v>
      </c>
      <c r="X457">
        <f>wzrost[[#This Row],[19lat]]-wzrost[[#This Row],[15lat]]</f>
        <v>2</v>
      </c>
      <c r="Y457">
        <f>IF(wzrost[[#This Row],[1rok]]&lt;=5,IF(wzrost[[#This Row],[plec]]="ch",1,0),0)</f>
        <v>0</v>
      </c>
      <c r="Z457" s="1"/>
      <c r="AA457" s="1"/>
      <c r="AB457" s="1" t="e">
        <f>_xlfn.PERCENTILE.INC(wzrost[1rok],5)</f>
        <v>#NUM!</v>
      </c>
      <c r="BC457" s="8">
        <v>54</v>
      </c>
      <c r="BD457" s="8">
        <v>75</v>
      </c>
      <c r="BE457" s="8">
        <v>88</v>
      </c>
      <c r="BF457" s="8">
        <v>97</v>
      </c>
      <c r="BG457" s="8">
        <v>104</v>
      </c>
      <c r="BH457" s="8">
        <v>111</v>
      </c>
      <c r="BI457" s="8">
        <v>117</v>
      </c>
      <c r="BJ457" s="8">
        <v>123</v>
      </c>
      <c r="BK457" s="8">
        <v>129</v>
      </c>
      <c r="BL457" s="8">
        <v>134</v>
      </c>
      <c r="BM457" s="8">
        <v>139</v>
      </c>
      <c r="BN457" s="8">
        <v>145</v>
      </c>
      <c r="BO457" s="8">
        <v>151</v>
      </c>
      <c r="BP457" s="8">
        <v>158</v>
      </c>
      <c r="BQ457" s="8">
        <v>165</v>
      </c>
      <c r="BR457" s="8">
        <v>171</v>
      </c>
      <c r="BS457" s="8">
        <v>175</v>
      </c>
      <c r="BT457" s="8">
        <v>177</v>
      </c>
      <c r="BU457" s="8">
        <v>178</v>
      </c>
      <c r="BV457" s="8">
        <v>179</v>
      </c>
      <c r="BW457" s="9">
        <v>125</v>
      </c>
      <c r="BX457" s="11">
        <f t="shared" si="141"/>
        <v>21</v>
      </c>
      <c r="BY457" s="11">
        <f t="shared" si="142"/>
        <v>13</v>
      </c>
      <c r="BZ457" s="11">
        <f t="shared" si="143"/>
        <v>9</v>
      </c>
      <c r="CA457" s="11">
        <f t="shared" si="144"/>
        <v>7</v>
      </c>
      <c r="CB457" s="11">
        <f t="shared" si="145"/>
        <v>7</v>
      </c>
      <c r="CC457" s="11">
        <f t="shared" si="146"/>
        <v>6</v>
      </c>
      <c r="CD457" s="11">
        <f t="shared" si="147"/>
        <v>6</v>
      </c>
      <c r="CE457" s="11">
        <f t="shared" si="148"/>
        <v>6</v>
      </c>
      <c r="CF457" s="11">
        <f t="shared" si="149"/>
        <v>5</v>
      </c>
      <c r="CG457" s="11">
        <f t="shared" si="150"/>
        <v>5</v>
      </c>
      <c r="CH457" s="11">
        <f t="shared" si="151"/>
        <v>6</v>
      </c>
      <c r="CI457" s="11">
        <f t="shared" si="152"/>
        <v>6</v>
      </c>
      <c r="CJ457" s="11">
        <f t="shared" si="153"/>
        <v>7</v>
      </c>
      <c r="CK457" s="11">
        <f t="shared" si="154"/>
        <v>7</v>
      </c>
      <c r="CL457" s="11">
        <f t="shared" si="155"/>
        <v>6</v>
      </c>
      <c r="CM457" s="11">
        <f t="shared" si="156"/>
        <v>4</v>
      </c>
      <c r="CN457" s="11">
        <f t="shared" si="157"/>
        <v>2</v>
      </c>
      <c r="CO457" s="11">
        <f t="shared" si="158"/>
        <v>1</v>
      </c>
      <c r="CP457" s="11">
        <f t="shared" si="159"/>
        <v>1</v>
      </c>
      <c r="CS457" s="8">
        <v>57</v>
      </c>
      <c r="CT457" s="8">
        <v>74</v>
      </c>
      <c r="CU457" s="8">
        <v>89</v>
      </c>
      <c r="CV457" s="8">
        <v>99</v>
      </c>
      <c r="CW457" s="8">
        <v>107</v>
      </c>
      <c r="CX457" s="8">
        <v>114</v>
      </c>
      <c r="CY457" s="8">
        <v>120</v>
      </c>
      <c r="CZ457" s="8">
        <v>126</v>
      </c>
      <c r="DA457" s="8">
        <v>132</v>
      </c>
      <c r="DB457" s="8">
        <v>138</v>
      </c>
      <c r="DC457" s="8">
        <v>145</v>
      </c>
      <c r="DD457" s="8">
        <v>151</v>
      </c>
      <c r="DE457" s="8">
        <v>158</v>
      </c>
      <c r="DF457" s="8">
        <v>163</v>
      </c>
      <c r="DG457" s="8">
        <v>167</v>
      </c>
      <c r="DH457" s="8">
        <v>169</v>
      </c>
      <c r="DI457" s="8">
        <v>170</v>
      </c>
      <c r="DJ457" s="8">
        <v>170</v>
      </c>
      <c r="DK457" s="8">
        <v>170</v>
      </c>
      <c r="DL457" s="8">
        <v>170</v>
      </c>
      <c r="DM457" s="8">
        <v>113</v>
      </c>
      <c r="DN457" s="6">
        <f>Tabela2[[#This Row],[1rok]]-Tabela2[[#This Row],[dlugosc_ur]]</f>
        <v>17</v>
      </c>
      <c r="DO457" s="14">
        <f>Tabela2[[#This Row],[2lata]]-Tabela2[[#This Row],[1rok]]</f>
        <v>15</v>
      </c>
      <c r="DP457" s="14">
        <f>Tabela2[[#This Row],[3lata]]-Tabela2[[#This Row],[2lata]]</f>
        <v>10</v>
      </c>
      <c r="DQ457" s="14">
        <f>Tabela2[[#This Row],[4lata]]-Tabela2[[#This Row],[3lata]]</f>
        <v>8</v>
      </c>
      <c r="DR457" s="14">
        <f>Tabela2[[#This Row],[5lat]]-Tabela2[[#This Row],[4lata]]</f>
        <v>7</v>
      </c>
      <c r="DS457" s="14">
        <f>Tabela2[[#This Row],[6lat]]-Tabela2[[#This Row],[5lat]]</f>
        <v>6</v>
      </c>
      <c r="DT457" s="14">
        <f>Tabela2[[#This Row],[7lat]]-Tabela2[[#This Row],[6lat]]</f>
        <v>6</v>
      </c>
      <c r="DU457" s="14">
        <f>Tabela2[[#This Row],[8lat]]-Tabela2[[#This Row],[7lat]]</f>
        <v>6</v>
      </c>
      <c r="DV457" s="14">
        <f>Tabela2[[#This Row],[9lat]]-Tabela2[[#This Row],[8lat]]</f>
        <v>6</v>
      </c>
      <c r="DW457" s="14">
        <f>Tabela2[[#This Row],[10lat]]-Tabela2[[#This Row],[9lat]]</f>
        <v>7</v>
      </c>
      <c r="DX457" s="14">
        <f>Tabela2[[#This Row],[11lat]]-Tabela2[[#This Row],[10lat]]</f>
        <v>6</v>
      </c>
      <c r="DY457" s="14">
        <f>Tabela2[[#This Row],[12lat]]-Tabela2[[#This Row],[11lat]]</f>
        <v>7</v>
      </c>
      <c r="DZ457" s="14">
        <f>Tabela2[[#This Row],[13lat]]-Tabela2[[#This Row],[12lat]]</f>
        <v>5</v>
      </c>
      <c r="EA457" s="14">
        <f>Tabela2[[#This Row],[14lat]]-Tabela2[[#This Row],[13lat]]</f>
        <v>4</v>
      </c>
      <c r="EB457" s="14">
        <f>Tabela2[[#This Row],[15lat]]-Tabela2[[#This Row],[14lat]]</f>
        <v>2</v>
      </c>
      <c r="EC457" s="14">
        <f>Tabela2[[#This Row],[16lat]]-Tabela2[[#This Row],[15lat]]</f>
        <v>1</v>
      </c>
      <c r="ED457" s="14">
        <f>Tabela2[[#This Row],[17 lat]]-Tabela2[[#This Row],[16lat]]</f>
        <v>0</v>
      </c>
      <c r="EE457" s="14">
        <f>Tabela2[[#This Row],[18lat]]-Tabela2[[#This Row],[17 lat]]</f>
        <v>0</v>
      </c>
      <c r="EF457" s="14">
        <f>Tabela2[[#This Row],[19lat]]-Tabela2[[#This Row],[18lat]]</f>
        <v>0</v>
      </c>
    </row>
    <row r="458" spans="1:136" x14ac:dyDescent="0.25">
      <c r="A458">
        <v>510</v>
      </c>
      <c r="B458" s="1" t="s">
        <v>22</v>
      </c>
      <c r="C458">
        <v>53</v>
      </c>
      <c r="D458">
        <v>71</v>
      </c>
      <c r="E458">
        <v>87</v>
      </c>
      <c r="F458">
        <v>97</v>
      </c>
      <c r="G458">
        <v>105</v>
      </c>
      <c r="H458">
        <v>112</v>
      </c>
      <c r="I458">
        <v>117</v>
      </c>
      <c r="J458">
        <v>123</v>
      </c>
      <c r="K458">
        <v>129</v>
      </c>
      <c r="L458">
        <v>135</v>
      </c>
      <c r="M458">
        <v>141</v>
      </c>
      <c r="N458">
        <v>148</v>
      </c>
      <c r="O458">
        <v>154</v>
      </c>
      <c r="P458">
        <v>159</v>
      </c>
      <c r="Q458">
        <v>163</v>
      </c>
      <c r="R458">
        <v>165</v>
      </c>
      <c r="S458">
        <v>166</v>
      </c>
      <c r="T458">
        <v>166</v>
      </c>
      <c r="U458">
        <v>166</v>
      </c>
      <c r="V458">
        <v>166</v>
      </c>
      <c r="W458">
        <f>wzrost[[#This Row],[19lat]]-wzrost[[#This Row],[dlugosc_ur]]</f>
        <v>113</v>
      </c>
      <c r="X458">
        <f>wzrost[[#This Row],[19lat]]-wzrost[[#This Row],[15lat]]</f>
        <v>1</v>
      </c>
      <c r="Y458">
        <f>IF(wzrost[[#This Row],[1rok]]&lt;=5,IF(wzrost[[#This Row],[plec]]="ch",1,0),0)</f>
        <v>0</v>
      </c>
      <c r="Z458" s="1"/>
      <c r="AA458" s="1"/>
      <c r="AB458" s="1" t="e">
        <f>_xlfn.PERCENTILE.INC(wzrost[1rok],5)</f>
        <v>#NUM!</v>
      </c>
      <c r="BC458" s="6">
        <v>53</v>
      </c>
      <c r="BD458" s="6">
        <v>75</v>
      </c>
      <c r="BE458" s="6">
        <v>87</v>
      </c>
      <c r="BF458" s="6">
        <v>97</v>
      </c>
      <c r="BG458" s="6">
        <v>104</v>
      </c>
      <c r="BH458" s="6">
        <v>111</v>
      </c>
      <c r="BI458" s="6">
        <v>117</v>
      </c>
      <c r="BJ458" s="6">
        <v>123</v>
      </c>
      <c r="BK458" s="6">
        <v>128</v>
      </c>
      <c r="BL458" s="6">
        <v>134</v>
      </c>
      <c r="BM458" s="6">
        <v>139</v>
      </c>
      <c r="BN458" s="6">
        <v>144</v>
      </c>
      <c r="BO458" s="6">
        <v>150</v>
      </c>
      <c r="BP458" s="6">
        <v>157</v>
      </c>
      <c r="BQ458" s="6">
        <v>165</v>
      </c>
      <c r="BR458" s="6">
        <v>171</v>
      </c>
      <c r="BS458" s="6">
        <v>175</v>
      </c>
      <c r="BT458" s="6">
        <v>177</v>
      </c>
      <c r="BU458" s="6">
        <v>178</v>
      </c>
      <c r="BV458" s="6">
        <v>178</v>
      </c>
      <c r="BW458" s="7">
        <v>125</v>
      </c>
      <c r="BX458" s="11">
        <f t="shared" si="141"/>
        <v>22</v>
      </c>
      <c r="BY458" s="11">
        <f t="shared" si="142"/>
        <v>12</v>
      </c>
      <c r="BZ458" s="11">
        <f t="shared" si="143"/>
        <v>10</v>
      </c>
      <c r="CA458" s="11">
        <f t="shared" si="144"/>
        <v>7</v>
      </c>
      <c r="CB458" s="11">
        <f t="shared" si="145"/>
        <v>7</v>
      </c>
      <c r="CC458" s="11">
        <f t="shared" si="146"/>
        <v>6</v>
      </c>
      <c r="CD458" s="11">
        <f t="shared" si="147"/>
        <v>6</v>
      </c>
      <c r="CE458" s="11">
        <f t="shared" si="148"/>
        <v>5</v>
      </c>
      <c r="CF458" s="11">
        <f t="shared" si="149"/>
        <v>6</v>
      </c>
      <c r="CG458" s="11">
        <f t="shared" si="150"/>
        <v>5</v>
      </c>
      <c r="CH458" s="11">
        <f t="shared" si="151"/>
        <v>5</v>
      </c>
      <c r="CI458" s="11">
        <f t="shared" si="152"/>
        <v>6</v>
      </c>
      <c r="CJ458" s="11">
        <f t="shared" si="153"/>
        <v>7</v>
      </c>
      <c r="CK458" s="11">
        <f t="shared" si="154"/>
        <v>8</v>
      </c>
      <c r="CL458" s="11">
        <f t="shared" si="155"/>
        <v>6</v>
      </c>
      <c r="CM458" s="11">
        <f t="shared" si="156"/>
        <v>4</v>
      </c>
      <c r="CN458" s="11">
        <f t="shared" si="157"/>
        <v>2</v>
      </c>
      <c r="CO458" s="11">
        <f t="shared" si="158"/>
        <v>1</v>
      </c>
      <c r="CP458" s="11">
        <f t="shared" si="159"/>
        <v>0</v>
      </c>
      <c r="CS458" s="6">
        <v>50</v>
      </c>
      <c r="CT458" s="6">
        <v>68</v>
      </c>
      <c r="CU458" s="6">
        <v>85</v>
      </c>
      <c r="CV458" s="6">
        <v>95</v>
      </c>
      <c r="CW458" s="6">
        <v>102</v>
      </c>
      <c r="CX458" s="6">
        <v>109</v>
      </c>
      <c r="CY458" s="6">
        <v>115</v>
      </c>
      <c r="CZ458" s="6">
        <v>120</v>
      </c>
      <c r="DA458" s="6">
        <v>126</v>
      </c>
      <c r="DB458" s="6">
        <v>132</v>
      </c>
      <c r="DC458" s="6">
        <v>138</v>
      </c>
      <c r="DD458" s="6">
        <v>145</v>
      </c>
      <c r="DE458" s="6">
        <v>151</v>
      </c>
      <c r="DF458" s="6">
        <v>156</v>
      </c>
      <c r="DG458" s="6">
        <v>159</v>
      </c>
      <c r="DH458" s="6">
        <v>161</v>
      </c>
      <c r="DI458" s="6">
        <v>162</v>
      </c>
      <c r="DJ458" s="6">
        <v>162</v>
      </c>
      <c r="DK458" s="6">
        <v>163</v>
      </c>
      <c r="DL458" s="6">
        <v>163</v>
      </c>
      <c r="DM458" s="6">
        <v>113</v>
      </c>
      <c r="DN458" s="6">
        <f>Tabela2[[#This Row],[1rok]]-Tabela2[[#This Row],[dlugosc_ur]]</f>
        <v>18</v>
      </c>
      <c r="DO458" s="14">
        <f>Tabela2[[#This Row],[2lata]]-Tabela2[[#This Row],[1rok]]</f>
        <v>17</v>
      </c>
      <c r="DP458" s="14">
        <f>Tabela2[[#This Row],[3lata]]-Tabela2[[#This Row],[2lata]]</f>
        <v>10</v>
      </c>
      <c r="DQ458" s="14">
        <f>Tabela2[[#This Row],[4lata]]-Tabela2[[#This Row],[3lata]]</f>
        <v>7</v>
      </c>
      <c r="DR458" s="14">
        <f>Tabela2[[#This Row],[5lat]]-Tabela2[[#This Row],[4lata]]</f>
        <v>7</v>
      </c>
      <c r="DS458" s="14">
        <f>Tabela2[[#This Row],[6lat]]-Tabela2[[#This Row],[5lat]]</f>
        <v>6</v>
      </c>
      <c r="DT458" s="14">
        <f>Tabela2[[#This Row],[7lat]]-Tabela2[[#This Row],[6lat]]</f>
        <v>5</v>
      </c>
      <c r="DU458" s="14">
        <f>Tabela2[[#This Row],[8lat]]-Tabela2[[#This Row],[7lat]]</f>
        <v>6</v>
      </c>
      <c r="DV458" s="14">
        <f>Tabela2[[#This Row],[9lat]]-Tabela2[[#This Row],[8lat]]</f>
        <v>6</v>
      </c>
      <c r="DW458" s="14">
        <f>Tabela2[[#This Row],[10lat]]-Tabela2[[#This Row],[9lat]]</f>
        <v>6</v>
      </c>
      <c r="DX458" s="14">
        <f>Tabela2[[#This Row],[11lat]]-Tabela2[[#This Row],[10lat]]</f>
        <v>7</v>
      </c>
      <c r="DY458" s="14">
        <f>Tabela2[[#This Row],[12lat]]-Tabela2[[#This Row],[11lat]]</f>
        <v>6</v>
      </c>
      <c r="DZ458" s="14">
        <f>Tabela2[[#This Row],[13lat]]-Tabela2[[#This Row],[12lat]]</f>
        <v>5</v>
      </c>
      <c r="EA458" s="14">
        <f>Tabela2[[#This Row],[14lat]]-Tabela2[[#This Row],[13lat]]</f>
        <v>3</v>
      </c>
      <c r="EB458" s="14">
        <f>Tabela2[[#This Row],[15lat]]-Tabela2[[#This Row],[14lat]]</f>
        <v>2</v>
      </c>
      <c r="EC458" s="14">
        <f>Tabela2[[#This Row],[16lat]]-Tabela2[[#This Row],[15lat]]</f>
        <v>1</v>
      </c>
      <c r="ED458" s="14">
        <f>Tabela2[[#This Row],[17 lat]]-Tabela2[[#This Row],[16lat]]</f>
        <v>0</v>
      </c>
      <c r="EE458" s="14">
        <f>Tabela2[[#This Row],[18lat]]-Tabela2[[#This Row],[17 lat]]</f>
        <v>1</v>
      </c>
      <c r="EF458" s="14">
        <f>Tabela2[[#This Row],[19lat]]-Tabela2[[#This Row],[18lat]]</f>
        <v>0</v>
      </c>
    </row>
    <row r="459" spans="1:136" x14ac:dyDescent="0.25">
      <c r="A459">
        <v>528</v>
      </c>
      <c r="B459" s="1" t="s">
        <v>22</v>
      </c>
      <c r="C459">
        <v>50</v>
      </c>
      <c r="D459">
        <v>68</v>
      </c>
      <c r="E459">
        <v>85</v>
      </c>
      <c r="F459">
        <v>95</v>
      </c>
      <c r="G459">
        <v>102</v>
      </c>
      <c r="H459">
        <v>109</v>
      </c>
      <c r="I459">
        <v>115</v>
      </c>
      <c r="J459">
        <v>120</v>
      </c>
      <c r="K459">
        <v>126</v>
      </c>
      <c r="L459">
        <v>132</v>
      </c>
      <c r="M459">
        <v>138</v>
      </c>
      <c r="N459">
        <v>145</v>
      </c>
      <c r="O459">
        <v>151</v>
      </c>
      <c r="P459">
        <v>156</v>
      </c>
      <c r="Q459">
        <v>159</v>
      </c>
      <c r="R459">
        <v>161</v>
      </c>
      <c r="S459">
        <v>162</v>
      </c>
      <c r="T459">
        <v>162</v>
      </c>
      <c r="U459">
        <v>163</v>
      </c>
      <c r="V459">
        <v>163</v>
      </c>
      <c r="W459">
        <f>wzrost[[#This Row],[19lat]]-wzrost[[#This Row],[dlugosc_ur]]</f>
        <v>113</v>
      </c>
      <c r="X459">
        <f>wzrost[[#This Row],[19lat]]-wzrost[[#This Row],[15lat]]</f>
        <v>2</v>
      </c>
      <c r="Y459">
        <f>IF(wzrost[[#This Row],[1rok]]&lt;=5,IF(wzrost[[#This Row],[plec]]="ch",1,0),0)</f>
        <v>0</v>
      </c>
      <c r="Z459" s="1"/>
      <c r="AA459" s="1"/>
      <c r="AB459" s="1" t="e">
        <f>_xlfn.PERCENTILE.INC(wzrost[1rok],5)</f>
        <v>#NUM!</v>
      </c>
      <c r="BC459" s="8">
        <v>59</v>
      </c>
      <c r="BD459" s="8">
        <v>79</v>
      </c>
      <c r="BE459" s="8">
        <v>90</v>
      </c>
      <c r="BF459" s="8">
        <v>99</v>
      </c>
      <c r="BG459" s="8">
        <v>107</v>
      </c>
      <c r="BH459" s="8">
        <v>114</v>
      </c>
      <c r="BI459" s="8">
        <v>121</v>
      </c>
      <c r="BJ459" s="8">
        <v>127</v>
      </c>
      <c r="BK459" s="8">
        <v>133</v>
      </c>
      <c r="BL459" s="8">
        <v>138</v>
      </c>
      <c r="BM459" s="8">
        <v>144</v>
      </c>
      <c r="BN459" s="8">
        <v>150</v>
      </c>
      <c r="BO459" s="8">
        <v>156</v>
      </c>
      <c r="BP459" s="8">
        <v>163</v>
      </c>
      <c r="BQ459" s="8">
        <v>171</v>
      </c>
      <c r="BR459" s="8">
        <v>176</v>
      </c>
      <c r="BS459" s="8">
        <v>180</v>
      </c>
      <c r="BT459" s="8">
        <v>183</v>
      </c>
      <c r="BU459" s="8">
        <v>183</v>
      </c>
      <c r="BV459" s="8">
        <v>184</v>
      </c>
      <c r="BW459" s="9">
        <v>125</v>
      </c>
      <c r="BX459" s="11">
        <f t="shared" si="141"/>
        <v>20</v>
      </c>
      <c r="BY459" s="11">
        <f t="shared" si="142"/>
        <v>11</v>
      </c>
      <c r="BZ459" s="11">
        <f t="shared" si="143"/>
        <v>9</v>
      </c>
      <c r="CA459" s="11">
        <f t="shared" si="144"/>
        <v>8</v>
      </c>
      <c r="CB459" s="11">
        <f t="shared" si="145"/>
        <v>7</v>
      </c>
      <c r="CC459" s="11">
        <f t="shared" si="146"/>
        <v>7</v>
      </c>
      <c r="CD459" s="11">
        <f t="shared" si="147"/>
        <v>6</v>
      </c>
      <c r="CE459" s="11">
        <f t="shared" si="148"/>
        <v>6</v>
      </c>
      <c r="CF459" s="11">
        <f t="shared" si="149"/>
        <v>5</v>
      </c>
      <c r="CG459" s="11">
        <f t="shared" si="150"/>
        <v>6</v>
      </c>
      <c r="CH459" s="11">
        <f t="shared" si="151"/>
        <v>6</v>
      </c>
      <c r="CI459" s="11">
        <f t="shared" si="152"/>
        <v>6</v>
      </c>
      <c r="CJ459" s="11">
        <f t="shared" si="153"/>
        <v>7</v>
      </c>
      <c r="CK459" s="11">
        <f t="shared" si="154"/>
        <v>8</v>
      </c>
      <c r="CL459" s="11">
        <f t="shared" si="155"/>
        <v>5</v>
      </c>
      <c r="CM459" s="11">
        <f t="shared" si="156"/>
        <v>4</v>
      </c>
      <c r="CN459" s="11">
        <f t="shared" si="157"/>
        <v>3</v>
      </c>
      <c r="CO459" s="11">
        <f t="shared" si="158"/>
        <v>0</v>
      </c>
      <c r="CP459" s="11">
        <f t="shared" si="159"/>
        <v>1</v>
      </c>
      <c r="CS459" s="8">
        <v>50</v>
      </c>
      <c r="CT459" s="8">
        <v>68</v>
      </c>
      <c r="CU459" s="8">
        <v>85</v>
      </c>
      <c r="CV459" s="8">
        <v>95</v>
      </c>
      <c r="CW459" s="8">
        <v>102</v>
      </c>
      <c r="CX459" s="8">
        <v>109</v>
      </c>
      <c r="CY459" s="8">
        <v>115</v>
      </c>
      <c r="CZ459" s="8">
        <v>120</v>
      </c>
      <c r="DA459" s="8">
        <v>126</v>
      </c>
      <c r="DB459" s="8">
        <v>132</v>
      </c>
      <c r="DC459" s="8">
        <v>138</v>
      </c>
      <c r="DD459" s="8">
        <v>145</v>
      </c>
      <c r="DE459" s="8">
        <v>151</v>
      </c>
      <c r="DF459" s="8">
        <v>156</v>
      </c>
      <c r="DG459" s="8">
        <v>159</v>
      </c>
      <c r="DH459" s="8">
        <v>161</v>
      </c>
      <c r="DI459" s="8">
        <v>162</v>
      </c>
      <c r="DJ459" s="8">
        <v>163</v>
      </c>
      <c r="DK459" s="8">
        <v>163</v>
      </c>
      <c r="DL459" s="8">
        <v>163</v>
      </c>
      <c r="DM459" s="8">
        <v>113</v>
      </c>
      <c r="DN459" s="6">
        <f>Tabela2[[#This Row],[1rok]]-Tabela2[[#This Row],[dlugosc_ur]]</f>
        <v>18</v>
      </c>
      <c r="DO459" s="14">
        <f>Tabela2[[#This Row],[2lata]]-Tabela2[[#This Row],[1rok]]</f>
        <v>17</v>
      </c>
      <c r="DP459" s="14">
        <f>Tabela2[[#This Row],[3lata]]-Tabela2[[#This Row],[2lata]]</f>
        <v>10</v>
      </c>
      <c r="DQ459" s="14">
        <f>Tabela2[[#This Row],[4lata]]-Tabela2[[#This Row],[3lata]]</f>
        <v>7</v>
      </c>
      <c r="DR459" s="14">
        <f>Tabela2[[#This Row],[5lat]]-Tabela2[[#This Row],[4lata]]</f>
        <v>7</v>
      </c>
      <c r="DS459" s="14">
        <f>Tabela2[[#This Row],[6lat]]-Tabela2[[#This Row],[5lat]]</f>
        <v>6</v>
      </c>
      <c r="DT459" s="14">
        <f>Tabela2[[#This Row],[7lat]]-Tabela2[[#This Row],[6lat]]</f>
        <v>5</v>
      </c>
      <c r="DU459" s="14">
        <f>Tabela2[[#This Row],[8lat]]-Tabela2[[#This Row],[7lat]]</f>
        <v>6</v>
      </c>
      <c r="DV459" s="14">
        <f>Tabela2[[#This Row],[9lat]]-Tabela2[[#This Row],[8lat]]</f>
        <v>6</v>
      </c>
      <c r="DW459" s="14">
        <f>Tabela2[[#This Row],[10lat]]-Tabela2[[#This Row],[9lat]]</f>
        <v>6</v>
      </c>
      <c r="DX459" s="14">
        <f>Tabela2[[#This Row],[11lat]]-Tabela2[[#This Row],[10lat]]</f>
        <v>7</v>
      </c>
      <c r="DY459" s="14">
        <f>Tabela2[[#This Row],[12lat]]-Tabela2[[#This Row],[11lat]]</f>
        <v>6</v>
      </c>
      <c r="DZ459" s="14">
        <f>Tabela2[[#This Row],[13lat]]-Tabela2[[#This Row],[12lat]]</f>
        <v>5</v>
      </c>
      <c r="EA459" s="14">
        <f>Tabela2[[#This Row],[14lat]]-Tabela2[[#This Row],[13lat]]</f>
        <v>3</v>
      </c>
      <c r="EB459" s="14">
        <f>Tabela2[[#This Row],[15lat]]-Tabela2[[#This Row],[14lat]]</f>
        <v>2</v>
      </c>
      <c r="EC459" s="14">
        <f>Tabela2[[#This Row],[16lat]]-Tabela2[[#This Row],[15lat]]</f>
        <v>1</v>
      </c>
      <c r="ED459" s="14">
        <f>Tabela2[[#This Row],[17 lat]]-Tabela2[[#This Row],[16lat]]</f>
        <v>1</v>
      </c>
      <c r="EE459" s="14">
        <f>Tabela2[[#This Row],[18lat]]-Tabela2[[#This Row],[17 lat]]</f>
        <v>0</v>
      </c>
      <c r="EF459" s="14">
        <f>Tabela2[[#This Row],[19lat]]-Tabela2[[#This Row],[18lat]]</f>
        <v>0</v>
      </c>
    </row>
    <row r="460" spans="1:136" x14ac:dyDescent="0.25">
      <c r="A460">
        <v>564</v>
      </c>
      <c r="B460" s="1" t="s">
        <v>22</v>
      </c>
      <c r="C460">
        <v>57</v>
      </c>
      <c r="D460">
        <v>74</v>
      </c>
      <c r="E460">
        <v>89</v>
      </c>
      <c r="F460">
        <v>99</v>
      </c>
      <c r="G460">
        <v>107</v>
      </c>
      <c r="H460">
        <v>114</v>
      </c>
      <c r="I460">
        <v>120</v>
      </c>
      <c r="J460">
        <v>126</v>
      </c>
      <c r="K460">
        <v>132</v>
      </c>
      <c r="L460">
        <v>138</v>
      </c>
      <c r="M460">
        <v>144</v>
      </c>
      <c r="N460">
        <v>151</v>
      </c>
      <c r="O460">
        <v>158</v>
      </c>
      <c r="P460">
        <v>163</v>
      </c>
      <c r="Q460">
        <v>167</v>
      </c>
      <c r="R460">
        <v>169</v>
      </c>
      <c r="S460">
        <v>169</v>
      </c>
      <c r="T460">
        <v>170</v>
      </c>
      <c r="U460">
        <v>170</v>
      </c>
      <c r="V460">
        <v>170</v>
      </c>
      <c r="W460">
        <f>wzrost[[#This Row],[19lat]]-wzrost[[#This Row],[dlugosc_ur]]</f>
        <v>113</v>
      </c>
      <c r="X460">
        <f>wzrost[[#This Row],[19lat]]-wzrost[[#This Row],[15lat]]</f>
        <v>1</v>
      </c>
      <c r="Y460">
        <f>IF(wzrost[[#This Row],[1rok]]&lt;=5,IF(wzrost[[#This Row],[plec]]="ch",1,0),0)</f>
        <v>0</v>
      </c>
      <c r="Z460" s="1"/>
      <c r="AA460" s="1"/>
      <c r="AB460" s="1" t="e">
        <f>_xlfn.PERCENTILE.INC(wzrost[1rok],5)</f>
        <v>#NUM!</v>
      </c>
      <c r="BC460" s="6">
        <v>59</v>
      </c>
      <c r="BD460" s="6">
        <v>79</v>
      </c>
      <c r="BE460" s="6">
        <v>90</v>
      </c>
      <c r="BF460" s="6">
        <v>99</v>
      </c>
      <c r="BG460" s="6">
        <v>107</v>
      </c>
      <c r="BH460" s="6">
        <v>114</v>
      </c>
      <c r="BI460" s="6">
        <v>121</v>
      </c>
      <c r="BJ460" s="6">
        <v>127</v>
      </c>
      <c r="BK460" s="6">
        <v>133</v>
      </c>
      <c r="BL460" s="6">
        <v>138</v>
      </c>
      <c r="BM460" s="6">
        <v>144</v>
      </c>
      <c r="BN460" s="6">
        <v>150</v>
      </c>
      <c r="BO460" s="6">
        <v>156</v>
      </c>
      <c r="BP460" s="6">
        <v>163</v>
      </c>
      <c r="BQ460" s="6">
        <v>171</v>
      </c>
      <c r="BR460" s="6">
        <v>177</v>
      </c>
      <c r="BS460" s="6">
        <v>181</v>
      </c>
      <c r="BT460" s="6">
        <v>183</v>
      </c>
      <c r="BU460" s="6">
        <v>183</v>
      </c>
      <c r="BV460" s="6">
        <v>184</v>
      </c>
      <c r="BW460" s="7">
        <v>125</v>
      </c>
      <c r="BX460" s="11">
        <f t="shared" si="141"/>
        <v>20</v>
      </c>
      <c r="BY460" s="11">
        <f t="shared" si="142"/>
        <v>11</v>
      </c>
      <c r="BZ460" s="11">
        <f t="shared" si="143"/>
        <v>9</v>
      </c>
      <c r="CA460" s="11">
        <f t="shared" si="144"/>
        <v>8</v>
      </c>
      <c r="CB460" s="11">
        <f t="shared" si="145"/>
        <v>7</v>
      </c>
      <c r="CC460" s="11">
        <f t="shared" si="146"/>
        <v>7</v>
      </c>
      <c r="CD460" s="11">
        <f t="shared" si="147"/>
        <v>6</v>
      </c>
      <c r="CE460" s="11">
        <f t="shared" si="148"/>
        <v>6</v>
      </c>
      <c r="CF460" s="11">
        <f t="shared" si="149"/>
        <v>5</v>
      </c>
      <c r="CG460" s="11">
        <f t="shared" si="150"/>
        <v>6</v>
      </c>
      <c r="CH460" s="11">
        <f t="shared" si="151"/>
        <v>6</v>
      </c>
      <c r="CI460" s="11">
        <f t="shared" si="152"/>
        <v>6</v>
      </c>
      <c r="CJ460" s="11">
        <f t="shared" si="153"/>
        <v>7</v>
      </c>
      <c r="CK460" s="11">
        <f t="shared" si="154"/>
        <v>8</v>
      </c>
      <c r="CL460" s="11">
        <f t="shared" si="155"/>
        <v>6</v>
      </c>
      <c r="CM460" s="11">
        <f t="shared" si="156"/>
        <v>4</v>
      </c>
      <c r="CN460" s="11">
        <f t="shared" si="157"/>
        <v>2</v>
      </c>
      <c r="CO460" s="11">
        <f t="shared" si="158"/>
        <v>0</v>
      </c>
      <c r="CP460" s="11">
        <f t="shared" si="159"/>
        <v>1</v>
      </c>
      <c r="CS460" s="6">
        <v>48</v>
      </c>
      <c r="CT460" s="6">
        <v>67</v>
      </c>
      <c r="CU460" s="6">
        <v>85</v>
      </c>
      <c r="CV460" s="6">
        <v>94</v>
      </c>
      <c r="CW460" s="6">
        <v>101</v>
      </c>
      <c r="CX460" s="6">
        <v>108</v>
      </c>
      <c r="CY460" s="6">
        <v>113</v>
      </c>
      <c r="CZ460" s="6">
        <v>119</v>
      </c>
      <c r="DA460" s="6">
        <v>124</v>
      </c>
      <c r="DB460" s="6">
        <v>130</v>
      </c>
      <c r="DC460" s="6">
        <v>136</v>
      </c>
      <c r="DD460" s="6">
        <v>143</v>
      </c>
      <c r="DE460" s="6">
        <v>149</v>
      </c>
      <c r="DF460" s="6">
        <v>154</v>
      </c>
      <c r="DG460" s="6">
        <v>158</v>
      </c>
      <c r="DH460" s="6">
        <v>160</v>
      </c>
      <c r="DI460" s="6">
        <v>161</v>
      </c>
      <c r="DJ460" s="6">
        <v>161</v>
      </c>
      <c r="DK460" s="6">
        <v>161</v>
      </c>
      <c r="DL460" s="6">
        <v>161</v>
      </c>
      <c r="DM460" s="6">
        <v>113</v>
      </c>
      <c r="DN460" s="6">
        <f>Tabela2[[#This Row],[1rok]]-Tabela2[[#This Row],[dlugosc_ur]]</f>
        <v>19</v>
      </c>
      <c r="DO460" s="14">
        <f>Tabela2[[#This Row],[2lata]]-Tabela2[[#This Row],[1rok]]</f>
        <v>18</v>
      </c>
      <c r="DP460" s="14">
        <f>Tabela2[[#This Row],[3lata]]-Tabela2[[#This Row],[2lata]]</f>
        <v>9</v>
      </c>
      <c r="DQ460" s="14">
        <f>Tabela2[[#This Row],[4lata]]-Tabela2[[#This Row],[3lata]]</f>
        <v>7</v>
      </c>
      <c r="DR460" s="14">
        <f>Tabela2[[#This Row],[5lat]]-Tabela2[[#This Row],[4lata]]</f>
        <v>7</v>
      </c>
      <c r="DS460" s="14">
        <f>Tabela2[[#This Row],[6lat]]-Tabela2[[#This Row],[5lat]]</f>
        <v>5</v>
      </c>
      <c r="DT460" s="14">
        <f>Tabela2[[#This Row],[7lat]]-Tabela2[[#This Row],[6lat]]</f>
        <v>6</v>
      </c>
      <c r="DU460" s="14">
        <f>Tabela2[[#This Row],[8lat]]-Tabela2[[#This Row],[7lat]]</f>
        <v>5</v>
      </c>
      <c r="DV460" s="14">
        <f>Tabela2[[#This Row],[9lat]]-Tabela2[[#This Row],[8lat]]</f>
        <v>6</v>
      </c>
      <c r="DW460" s="14">
        <f>Tabela2[[#This Row],[10lat]]-Tabela2[[#This Row],[9lat]]</f>
        <v>6</v>
      </c>
      <c r="DX460" s="14">
        <f>Tabela2[[#This Row],[11lat]]-Tabela2[[#This Row],[10lat]]</f>
        <v>7</v>
      </c>
      <c r="DY460" s="14">
        <f>Tabela2[[#This Row],[12lat]]-Tabela2[[#This Row],[11lat]]</f>
        <v>6</v>
      </c>
      <c r="DZ460" s="14">
        <f>Tabela2[[#This Row],[13lat]]-Tabela2[[#This Row],[12lat]]</f>
        <v>5</v>
      </c>
      <c r="EA460" s="14">
        <f>Tabela2[[#This Row],[14lat]]-Tabela2[[#This Row],[13lat]]</f>
        <v>4</v>
      </c>
      <c r="EB460" s="14">
        <f>Tabela2[[#This Row],[15lat]]-Tabela2[[#This Row],[14lat]]</f>
        <v>2</v>
      </c>
      <c r="EC460" s="14">
        <f>Tabela2[[#This Row],[16lat]]-Tabela2[[#This Row],[15lat]]</f>
        <v>1</v>
      </c>
      <c r="ED460" s="14">
        <f>Tabela2[[#This Row],[17 lat]]-Tabela2[[#This Row],[16lat]]</f>
        <v>0</v>
      </c>
      <c r="EE460" s="14">
        <f>Tabela2[[#This Row],[18lat]]-Tabela2[[#This Row],[17 lat]]</f>
        <v>0</v>
      </c>
      <c r="EF460" s="14">
        <f>Tabela2[[#This Row],[19lat]]-Tabela2[[#This Row],[18lat]]</f>
        <v>0</v>
      </c>
    </row>
    <row r="461" spans="1:136" x14ac:dyDescent="0.25">
      <c r="A461">
        <v>582</v>
      </c>
      <c r="B461" s="1" t="s">
        <v>22</v>
      </c>
      <c r="C461">
        <v>53</v>
      </c>
      <c r="D461">
        <v>71</v>
      </c>
      <c r="E461">
        <v>87</v>
      </c>
      <c r="F461">
        <v>97</v>
      </c>
      <c r="G461">
        <v>105</v>
      </c>
      <c r="H461">
        <v>112</v>
      </c>
      <c r="I461">
        <v>117</v>
      </c>
      <c r="J461">
        <v>123</v>
      </c>
      <c r="K461">
        <v>129</v>
      </c>
      <c r="L461">
        <v>135</v>
      </c>
      <c r="M461">
        <v>141</v>
      </c>
      <c r="N461">
        <v>148</v>
      </c>
      <c r="O461">
        <v>154</v>
      </c>
      <c r="P461">
        <v>159</v>
      </c>
      <c r="Q461">
        <v>163</v>
      </c>
      <c r="R461">
        <v>165</v>
      </c>
      <c r="S461">
        <v>166</v>
      </c>
      <c r="T461">
        <v>166</v>
      </c>
      <c r="U461">
        <v>166</v>
      </c>
      <c r="V461">
        <v>166</v>
      </c>
      <c r="W461">
        <f>wzrost[[#This Row],[19lat]]-wzrost[[#This Row],[dlugosc_ur]]</f>
        <v>113</v>
      </c>
      <c r="X461">
        <f>wzrost[[#This Row],[19lat]]-wzrost[[#This Row],[15lat]]</f>
        <v>1</v>
      </c>
      <c r="Y461">
        <f>IF(wzrost[[#This Row],[1rok]]&lt;=5,IF(wzrost[[#This Row],[plec]]="ch",1,0),0)</f>
        <v>0</v>
      </c>
      <c r="Z461" s="1"/>
      <c r="AA461" s="1"/>
      <c r="AB461" s="1" t="e">
        <f>_xlfn.PERCENTILE.INC(wzrost[1rok],5)</f>
        <v>#NUM!</v>
      </c>
      <c r="BC461" s="8">
        <v>54</v>
      </c>
      <c r="BD461" s="8">
        <v>75</v>
      </c>
      <c r="BE461" s="8">
        <v>88</v>
      </c>
      <c r="BF461" s="8">
        <v>97</v>
      </c>
      <c r="BG461" s="8">
        <v>104</v>
      </c>
      <c r="BH461" s="8">
        <v>111</v>
      </c>
      <c r="BI461" s="8">
        <v>117</v>
      </c>
      <c r="BJ461" s="8">
        <v>123</v>
      </c>
      <c r="BK461" s="8">
        <v>129</v>
      </c>
      <c r="BL461" s="8">
        <v>134</v>
      </c>
      <c r="BM461" s="8">
        <v>139</v>
      </c>
      <c r="BN461" s="8">
        <v>145</v>
      </c>
      <c r="BO461" s="8">
        <v>151</v>
      </c>
      <c r="BP461" s="8">
        <v>158</v>
      </c>
      <c r="BQ461" s="8">
        <v>165</v>
      </c>
      <c r="BR461" s="8">
        <v>171</v>
      </c>
      <c r="BS461" s="8">
        <v>175</v>
      </c>
      <c r="BT461" s="8">
        <v>177</v>
      </c>
      <c r="BU461" s="8">
        <v>178</v>
      </c>
      <c r="BV461" s="8">
        <v>179</v>
      </c>
      <c r="BW461" s="9">
        <v>125</v>
      </c>
      <c r="BX461" s="11">
        <f t="shared" si="141"/>
        <v>21</v>
      </c>
      <c r="BY461" s="11">
        <f t="shared" si="142"/>
        <v>13</v>
      </c>
      <c r="BZ461" s="11">
        <f t="shared" si="143"/>
        <v>9</v>
      </c>
      <c r="CA461" s="11">
        <f t="shared" si="144"/>
        <v>7</v>
      </c>
      <c r="CB461" s="11">
        <f t="shared" si="145"/>
        <v>7</v>
      </c>
      <c r="CC461" s="11">
        <f t="shared" si="146"/>
        <v>6</v>
      </c>
      <c r="CD461" s="11">
        <f t="shared" si="147"/>
        <v>6</v>
      </c>
      <c r="CE461" s="11">
        <f t="shared" si="148"/>
        <v>6</v>
      </c>
      <c r="CF461" s="11">
        <f t="shared" si="149"/>
        <v>5</v>
      </c>
      <c r="CG461" s="11">
        <f t="shared" si="150"/>
        <v>5</v>
      </c>
      <c r="CH461" s="11">
        <f t="shared" si="151"/>
        <v>6</v>
      </c>
      <c r="CI461" s="11">
        <f t="shared" si="152"/>
        <v>6</v>
      </c>
      <c r="CJ461" s="11">
        <f t="shared" si="153"/>
        <v>7</v>
      </c>
      <c r="CK461" s="11">
        <f t="shared" si="154"/>
        <v>7</v>
      </c>
      <c r="CL461" s="11">
        <f t="shared" si="155"/>
        <v>6</v>
      </c>
      <c r="CM461" s="11">
        <f t="shared" si="156"/>
        <v>4</v>
      </c>
      <c r="CN461" s="11">
        <f t="shared" si="157"/>
        <v>2</v>
      </c>
      <c r="CO461" s="11">
        <f t="shared" si="158"/>
        <v>1</v>
      </c>
      <c r="CP461" s="11">
        <f t="shared" si="159"/>
        <v>1</v>
      </c>
      <c r="CS461" s="8">
        <v>48</v>
      </c>
      <c r="CT461" s="8">
        <v>67</v>
      </c>
      <c r="CU461" s="8">
        <v>84</v>
      </c>
      <c r="CV461" s="8">
        <v>93</v>
      </c>
      <c r="CW461" s="8">
        <v>101</v>
      </c>
      <c r="CX461" s="8">
        <v>107</v>
      </c>
      <c r="CY461" s="8">
        <v>113</v>
      </c>
      <c r="CZ461" s="8">
        <v>118</v>
      </c>
      <c r="DA461" s="8">
        <v>124</v>
      </c>
      <c r="DB461" s="8">
        <v>130</v>
      </c>
      <c r="DC461" s="8">
        <v>136</v>
      </c>
      <c r="DD461" s="8">
        <v>142</v>
      </c>
      <c r="DE461" s="8">
        <v>148</v>
      </c>
      <c r="DF461" s="8">
        <v>154</v>
      </c>
      <c r="DG461" s="8">
        <v>157</v>
      </c>
      <c r="DH461" s="8">
        <v>159</v>
      </c>
      <c r="DI461" s="8">
        <v>160</v>
      </c>
      <c r="DJ461" s="8">
        <v>160</v>
      </c>
      <c r="DK461" s="8">
        <v>161</v>
      </c>
      <c r="DL461" s="8">
        <v>161</v>
      </c>
      <c r="DM461" s="8">
        <v>113</v>
      </c>
      <c r="DN461" s="6">
        <f>Tabela2[[#This Row],[1rok]]-Tabela2[[#This Row],[dlugosc_ur]]</f>
        <v>19</v>
      </c>
      <c r="DO461" s="14">
        <f>Tabela2[[#This Row],[2lata]]-Tabela2[[#This Row],[1rok]]</f>
        <v>17</v>
      </c>
      <c r="DP461" s="14">
        <f>Tabela2[[#This Row],[3lata]]-Tabela2[[#This Row],[2lata]]</f>
        <v>9</v>
      </c>
      <c r="DQ461" s="14">
        <f>Tabela2[[#This Row],[4lata]]-Tabela2[[#This Row],[3lata]]</f>
        <v>8</v>
      </c>
      <c r="DR461" s="14">
        <f>Tabela2[[#This Row],[5lat]]-Tabela2[[#This Row],[4lata]]</f>
        <v>6</v>
      </c>
      <c r="DS461" s="14">
        <f>Tabela2[[#This Row],[6lat]]-Tabela2[[#This Row],[5lat]]</f>
        <v>6</v>
      </c>
      <c r="DT461" s="14">
        <f>Tabela2[[#This Row],[7lat]]-Tabela2[[#This Row],[6lat]]</f>
        <v>5</v>
      </c>
      <c r="DU461" s="14">
        <f>Tabela2[[#This Row],[8lat]]-Tabela2[[#This Row],[7lat]]</f>
        <v>6</v>
      </c>
      <c r="DV461" s="14">
        <f>Tabela2[[#This Row],[9lat]]-Tabela2[[#This Row],[8lat]]</f>
        <v>6</v>
      </c>
      <c r="DW461" s="14">
        <f>Tabela2[[#This Row],[10lat]]-Tabela2[[#This Row],[9lat]]</f>
        <v>6</v>
      </c>
      <c r="DX461" s="14">
        <f>Tabela2[[#This Row],[11lat]]-Tabela2[[#This Row],[10lat]]</f>
        <v>6</v>
      </c>
      <c r="DY461" s="14">
        <f>Tabela2[[#This Row],[12lat]]-Tabela2[[#This Row],[11lat]]</f>
        <v>6</v>
      </c>
      <c r="DZ461" s="14">
        <f>Tabela2[[#This Row],[13lat]]-Tabela2[[#This Row],[12lat]]</f>
        <v>6</v>
      </c>
      <c r="EA461" s="14">
        <f>Tabela2[[#This Row],[14lat]]-Tabela2[[#This Row],[13lat]]</f>
        <v>3</v>
      </c>
      <c r="EB461" s="14">
        <f>Tabela2[[#This Row],[15lat]]-Tabela2[[#This Row],[14lat]]</f>
        <v>2</v>
      </c>
      <c r="EC461" s="14">
        <f>Tabela2[[#This Row],[16lat]]-Tabela2[[#This Row],[15lat]]</f>
        <v>1</v>
      </c>
      <c r="ED461" s="14">
        <f>Tabela2[[#This Row],[17 lat]]-Tabela2[[#This Row],[16lat]]</f>
        <v>0</v>
      </c>
      <c r="EE461" s="14">
        <f>Tabela2[[#This Row],[18lat]]-Tabela2[[#This Row],[17 lat]]</f>
        <v>1</v>
      </c>
      <c r="EF461" s="14">
        <f>Tabela2[[#This Row],[19lat]]-Tabela2[[#This Row],[18lat]]</f>
        <v>0</v>
      </c>
    </row>
    <row r="462" spans="1:136" x14ac:dyDescent="0.25">
      <c r="A462">
        <v>598</v>
      </c>
      <c r="B462" s="1" t="s">
        <v>22</v>
      </c>
      <c r="C462">
        <v>50</v>
      </c>
      <c r="D462">
        <v>68</v>
      </c>
      <c r="E462">
        <v>85</v>
      </c>
      <c r="F462">
        <v>95</v>
      </c>
      <c r="G462">
        <v>102</v>
      </c>
      <c r="H462">
        <v>109</v>
      </c>
      <c r="I462">
        <v>115</v>
      </c>
      <c r="J462">
        <v>120</v>
      </c>
      <c r="K462">
        <v>126</v>
      </c>
      <c r="L462">
        <v>132</v>
      </c>
      <c r="M462">
        <v>138</v>
      </c>
      <c r="N462">
        <v>144</v>
      </c>
      <c r="O462">
        <v>151</v>
      </c>
      <c r="P462">
        <v>156</v>
      </c>
      <c r="Q462">
        <v>159</v>
      </c>
      <c r="R462">
        <v>161</v>
      </c>
      <c r="S462">
        <v>162</v>
      </c>
      <c r="T462">
        <v>162</v>
      </c>
      <c r="U462">
        <v>163</v>
      </c>
      <c r="V462">
        <v>163</v>
      </c>
      <c r="W462">
        <f>wzrost[[#This Row],[19lat]]-wzrost[[#This Row],[dlugosc_ur]]</f>
        <v>113</v>
      </c>
      <c r="X462">
        <f>wzrost[[#This Row],[19lat]]-wzrost[[#This Row],[15lat]]</f>
        <v>2</v>
      </c>
      <c r="Y462">
        <f>IF(wzrost[[#This Row],[1rok]]&lt;=5,IF(wzrost[[#This Row],[plec]]="ch",1,0),0)</f>
        <v>0</v>
      </c>
      <c r="Z462" s="1"/>
      <c r="AA462" s="1"/>
      <c r="AB462" s="1" t="e">
        <f>_xlfn.PERCENTILE.INC(wzrost[1rok],5)</f>
        <v>#NUM!</v>
      </c>
      <c r="BC462" s="6">
        <v>57</v>
      </c>
      <c r="BD462" s="6">
        <v>78</v>
      </c>
      <c r="BE462" s="6">
        <v>89</v>
      </c>
      <c r="BF462" s="6">
        <v>99</v>
      </c>
      <c r="BG462" s="6">
        <v>106</v>
      </c>
      <c r="BH462" s="6">
        <v>113</v>
      </c>
      <c r="BI462" s="6">
        <v>119</v>
      </c>
      <c r="BJ462" s="6">
        <v>125</v>
      </c>
      <c r="BK462" s="6">
        <v>131</v>
      </c>
      <c r="BL462" s="6">
        <v>136</v>
      </c>
      <c r="BM462" s="6">
        <v>142</v>
      </c>
      <c r="BN462" s="6">
        <v>147</v>
      </c>
      <c r="BO462" s="6">
        <v>154</v>
      </c>
      <c r="BP462" s="6">
        <v>161</v>
      </c>
      <c r="BQ462" s="6">
        <v>168</v>
      </c>
      <c r="BR462" s="6">
        <v>174</v>
      </c>
      <c r="BS462" s="6">
        <v>178</v>
      </c>
      <c r="BT462" s="6">
        <v>180</v>
      </c>
      <c r="BU462" s="6">
        <v>181</v>
      </c>
      <c r="BV462" s="6">
        <v>182</v>
      </c>
      <c r="BW462" s="7">
        <v>125</v>
      </c>
      <c r="BX462" s="11">
        <f t="shared" si="141"/>
        <v>21</v>
      </c>
      <c r="BY462" s="11">
        <f t="shared" si="142"/>
        <v>11</v>
      </c>
      <c r="BZ462" s="11">
        <f t="shared" si="143"/>
        <v>10</v>
      </c>
      <c r="CA462" s="11">
        <f t="shared" si="144"/>
        <v>7</v>
      </c>
      <c r="CB462" s="11">
        <f t="shared" si="145"/>
        <v>7</v>
      </c>
      <c r="CC462" s="11">
        <f t="shared" si="146"/>
        <v>6</v>
      </c>
      <c r="CD462" s="11">
        <f t="shared" si="147"/>
        <v>6</v>
      </c>
      <c r="CE462" s="11">
        <f t="shared" si="148"/>
        <v>6</v>
      </c>
      <c r="CF462" s="11">
        <f t="shared" si="149"/>
        <v>5</v>
      </c>
      <c r="CG462" s="11">
        <f t="shared" si="150"/>
        <v>6</v>
      </c>
      <c r="CH462" s="11">
        <f t="shared" si="151"/>
        <v>5</v>
      </c>
      <c r="CI462" s="11">
        <f t="shared" si="152"/>
        <v>7</v>
      </c>
      <c r="CJ462" s="11">
        <f t="shared" si="153"/>
        <v>7</v>
      </c>
      <c r="CK462" s="11">
        <f t="shared" si="154"/>
        <v>7</v>
      </c>
      <c r="CL462" s="11">
        <f t="shared" si="155"/>
        <v>6</v>
      </c>
      <c r="CM462" s="11">
        <f t="shared" si="156"/>
        <v>4</v>
      </c>
      <c r="CN462" s="11">
        <f t="shared" si="157"/>
        <v>2</v>
      </c>
      <c r="CO462" s="11">
        <f t="shared" si="158"/>
        <v>1</v>
      </c>
      <c r="CP462" s="11">
        <f t="shared" si="159"/>
        <v>1</v>
      </c>
      <c r="CS462" s="6">
        <v>52</v>
      </c>
      <c r="CT462" s="6">
        <v>72</v>
      </c>
      <c r="CU462" s="6">
        <v>87</v>
      </c>
      <c r="CV462" s="6">
        <v>96</v>
      </c>
      <c r="CW462" s="6">
        <v>104</v>
      </c>
      <c r="CX462" s="6">
        <v>111</v>
      </c>
      <c r="CY462" s="6">
        <v>116</v>
      </c>
      <c r="CZ462" s="6">
        <v>122</v>
      </c>
      <c r="DA462" s="6">
        <v>128</v>
      </c>
      <c r="DB462" s="6">
        <v>134</v>
      </c>
      <c r="DC462" s="6">
        <v>140</v>
      </c>
      <c r="DD462" s="6">
        <v>147</v>
      </c>
      <c r="DE462" s="6">
        <v>153</v>
      </c>
      <c r="DF462" s="6">
        <v>158</v>
      </c>
      <c r="DG462" s="6">
        <v>162</v>
      </c>
      <c r="DH462" s="6">
        <v>164</v>
      </c>
      <c r="DI462" s="6">
        <v>165</v>
      </c>
      <c r="DJ462" s="6">
        <v>165</v>
      </c>
      <c r="DK462" s="6">
        <v>165</v>
      </c>
      <c r="DL462" s="6">
        <v>165</v>
      </c>
      <c r="DM462" s="6">
        <v>113</v>
      </c>
      <c r="DN462" s="6">
        <f>Tabela2[[#This Row],[1rok]]-Tabela2[[#This Row],[dlugosc_ur]]</f>
        <v>20</v>
      </c>
      <c r="DO462" s="14">
        <f>Tabela2[[#This Row],[2lata]]-Tabela2[[#This Row],[1rok]]</f>
        <v>15</v>
      </c>
      <c r="DP462" s="14">
        <f>Tabela2[[#This Row],[3lata]]-Tabela2[[#This Row],[2lata]]</f>
        <v>9</v>
      </c>
      <c r="DQ462" s="14">
        <f>Tabela2[[#This Row],[4lata]]-Tabela2[[#This Row],[3lata]]</f>
        <v>8</v>
      </c>
      <c r="DR462" s="14">
        <f>Tabela2[[#This Row],[5lat]]-Tabela2[[#This Row],[4lata]]</f>
        <v>7</v>
      </c>
      <c r="DS462" s="14">
        <f>Tabela2[[#This Row],[6lat]]-Tabela2[[#This Row],[5lat]]</f>
        <v>5</v>
      </c>
      <c r="DT462" s="14">
        <f>Tabela2[[#This Row],[7lat]]-Tabela2[[#This Row],[6lat]]</f>
        <v>6</v>
      </c>
      <c r="DU462" s="14">
        <f>Tabela2[[#This Row],[8lat]]-Tabela2[[#This Row],[7lat]]</f>
        <v>6</v>
      </c>
      <c r="DV462" s="14">
        <f>Tabela2[[#This Row],[9lat]]-Tabela2[[#This Row],[8lat]]</f>
        <v>6</v>
      </c>
      <c r="DW462" s="14">
        <f>Tabela2[[#This Row],[10lat]]-Tabela2[[#This Row],[9lat]]</f>
        <v>6</v>
      </c>
      <c r="DX462" s="14">
        <f>Tabela2[[#This Row],[11lat]]-Tabela2[[#This Row],[10lat]]</f>
        <v>7</v>
      </c>
      <c r="DY462" s="14">
        <f>Tabela2[[#This Row],[12lat]]-Tabela2[[#This Row],[11lat]]</f>
        <v>6</v>
      </c>
      <c r="DZ462" s="14">
        <f>Tabela2[[#This Row],[13lat]]-Tabela2[[#This Row],[12lat]]</f>
        <v>5</v>
      </c>
      <c r="EA462" s="14">
        <f>Tabela2[[#This Row],[14lat]]-Tabela2[[#This Row],[13lat]]</f>
        <v>4</v>
      </c>
      <c r="EB462" s="14">
        <f>Tabela2[[#This Row],[15lat]]-Tabela2[[#This Row],[14lat]]</f>
        <v>2</v>
      </c>
      <c r="EC462" s="14">
        <f>Tabela2[[#This Row],[16lat]]-Tabela2[[#This Row],[15lat]]</f>
        <v>1</v>
      </c>
      <c r="ED462" s="14">
        <f>Tabela2[[#This Row],[17 lat]]-Tabela2[[#This Row],[16lat]]</f>
        <v>0</v>
      </c>
      <c r="EE462" s="14">
        <f>Tabela2[[#This Row],[18lat]]-Tabela2[[#This Row],[17 lat]]</f>
        <v>0</v>
      </c>
      <c r="EF462" s="14">
        <f>Tabela2[[#This Row],[19lat]]-Tabela2[[#This Row],[18lat]]</f>
        <v>0</v>
      </c>
    </row>
    <row r="463" spans="1:136" x14ac:dyDescent="0.25">
      <c r="A463">
        <v>604</v>
      </c>
      <c r="B463" s="1" t="s">
        <v>22</v>
      </c>
      <c r="C463">
        <v>57</v>
      </c>
      <c r="D463">
        <v>74</v>
      </c>
      <c r="E463">
        <v>89</v>
      </c>
      <c r="F463">
        <v>99</v>
      </c>
      <c r="G463">
        <v>107</v>
      </c>
      <c r="H463">
        <v>114</v>
      </c>
      <c r="I463">
        <v>120</v>
      </c>
      <c r="J463">
        <v>125</v>
      </c>
      <c r="K463">
        <v>131</v>
      </c>
      <c r="L463">
        <v>138</v>
      </c>
      <c r="M463">
        <v>144</v>
      </c>
      <c r="N463">
        <v>151</v>
      </c>
      <c r="O463">
        <v>157</v>
      </c>
      <c r="P463">
        <v>163</v>
      </c>
      <c r="Q463">
        <v>166</v>
      </c>
      <c r="R463">
        <v>168</v>
      </c>
      <c r="S463">
        <v>169</v>
      </c>
      <c r="T463">
        <v>169</v>
      </c>
      <c r="U463">
        <v>169</v>
      </c>
      <c r="V463">
        <v>170</v>
      </c>
      <c r="W463">
        <f>wzrost[[#This Row],[19lat]]-wzrost[[#This Row],[dlugosc_ur]]</f>
        <v>113</v>
      </c>
      <c r="X463">
        <f>wzrost[[#This Row],[19lat]]-wzrost[[#This Row],[15lat]]</f>
        <v>2</v>
      </c>
      <c r="Y463">
        <f>IF(wzrost[[#This Row],[1rok]]&lt;=5,IF(wzrost[[#This Row],[plec]]="ch",1,0),0)</f>
        <v>0</v>
      </c>
      <c r="Z463" s="1"/>
      <c r="AA463" s="1"/>
      <c r="AB463" s="1" t="e">
        <f>_xlfn.PERCENTILE.INC(wzrost[1rok],5)</f>
        <v>#NUM!</v>
      </c>
      <c r="BC463" s="8">
        <v>54</v>
      </c>
      <c r="BD463" s="8">
        <v>75</v>
      </c>
      <c r="BE463" s="8">
        <v>88</v>
      </c>
      <c r="BF463" s="8">
        <v>97</v>
      </c>
      <c r="BG463" s="8">
        <v>104</v>
      </c>
      <c r="BH463" s="8">
        <v>111</v>
      </c>
      <c r="BI463" s="8">
        <v>117</v>
      </c>
      <c r="BJ463" s="8">
        <v>123</v>
      </c>
      <c r="BK463" s="8">
        <v>129</v>
      </c>
      <c r="BL463" s="8">
        <v>134</v>
      </c>
      <c r="BM463" s="8">
        <v>139</v>
      </c>
      <c r="BN463" s="8">
        <v>145</v>
      </c>
      <c r="BO463" s="8">
        <v>151</v>
      </c>
      <c r="BP463" s="8">
        <v>158</v>
      </c>
      <c r="BQ463" s="8">
        <v>165</v>
      </c>
      <c r="BR463" s="8">
        <v>171</v>
      </c>
      <c r="BS463" s="8">
        <v>175</v>
      </c>
      <c r="BT463" s="8">
        <v>177</v>
      </c>
      <c r="BU463" s="8">
        <v>178</v>
      </c>
      <c r="BV463" s="8">
        <v>179</v>
      </c>
      <c r="BW463" s="9">
        <v>125</v>
      </c>
      <c r="BX463" s="11">
        <f t="shared" si="141"/>
        <v>21</v>
      </c>
      <c r="BY463" s="11">
        <f t="shared" si="142"/>
        <v>13</v>
      </c>
      <c r="BZ463" s="11">
        <f t="shared" si="143"/>
        <v>9</v>
      </c>
      <c r="CA463" s="11">
        <f t="shared" si="144"/>
        <v>7</v>
      </c>
      <c r="CB463" s="11">
        <f t="shared" si="145"/>
        <v>7</v>
      </c>
      <c r="CC463" s="11">
        <f t="shared" si="146"/>
        <v>6</v>
      </c>
      <c r="CD463" s="11">
        <f t="shared" si="147"/>
        <v>6</v>
      </c>
      <c r="CE463" s="11">
        <f t="shared" si="148"/>
        <v>6</v>
      </c>
      <c r="CF463" s="11">
        <f t="shared" si="149"/>
        <v>5</v>
      </c>
      <c r="CG463" s="11">
        <f t="shared" si="150"/>
        <v>5</v>
      </c>
      <c r="CH463" s="11">
        <f t="shared" si="151"/>
        <v>6</v>
      </c>
      <c r="CI463" s="11">
        <f t="shared" si="152"/>
        <v>6</v>
      </c>
      <c r="CJ463" s="11">
        <f t="shared" si="153"/>
        <v>7</v>
      </c>
      <c r="CK463" s="11">
        <f t="shared" si="154"/>
        <v>7</v>
      </c>
      <c r="CL463" s="11">
        <f t="shared" si="155"/>
        <v>6</v>
      </c>
      <c r="CM463" s="11">
        <f t="shared" si="156"/>
        <v>4</v>
      </c>
      <c r="CN463" s="11">
        <f t="shared" si="157"/>
        <v>2</v>
      </c>
      <c r="CO463" s="11">
        <f t="shared" si="158"/>
        <v>1</v>
      </c>
      <c r="CP463" s="11">
        <f t="shared" si="159"/>
        <v>1</v>
      </c>
      <c r="CS463" s="8">
        <v>52</v>
      </c>
      <c r="CT463" s="8">
        <v>70</v>
      </c>
      <c r="CU463" s="8">
        <v>87</v>
      </c>
      <c r="CV463" s="8">
        <v>96</v>
      </c>
      <c r="CW463" s="8">
        <v>104</v>
      </c>
      <c r="CX463" s="8">
        <v>111</v>
      </c>
      <c r="CY463" s="8">
        <v>117</v>
      </c>
      <c r="CZ463" s="8">
        <v>122</v>
      </c>
      <c r="DA463" s="8">
        <v>128</v>
      </c>
      <c r="DB463" s="8">
        <v>134</v>
      </c>
      <c r="DC463" s="8">
        <v>140</v>
      </c>
      <c r="DD463" s="8">
        <v>147</v>
      </c>
      <c r="DE463" s="8">
        <v>153</v>
      </c>
      <c r="DF463" s="8">
        <v>159</v>
      </c>
      <c r="DG463" s="8">
        <v>162</v>
      </c>
      <c r="DH463" s="8">
        <v>164</v>
      </c>
      <c r="DI463" s="8">
        <v>165</v>
      </c>
      <c r="DJ463" s="8">
        <v>165</v>
      </c>
      <c r="DK463" s="8">
        <v>165</v>
      </c>
      <c r="DL463" s="8">
        <v>165</v>
      </c>
      <c r="DM463" s="8">
        <v>113</v>
      </c>
      <c r="DN463" s="6">
        <f>Tabela2[[#This Row],[1rok]]-Tabela2[[#This Row],[dlugosc_ur]]</f>
        <v>18</v>
      </c>
      <c r="DO463" s="14">
        <f>Tabela2[[#This Row],[2lata]]-Tabela2[[#This Row],[1rok]]</f>
        <v>17</v>
      </c>
      <c r="DP463" s="14">
        <f>Tabela2[[#This Row],[3lata]]-Tabela2[[#This Row],[2lata]]</f>
        <v>9</v>
      </c>
      <c r="DQ463" s="14">
        <f>Tabela2[[#This Row],[4lata]]-Tabela2[[#This Row],[3lata]]</f>
        <v>8</v>
      </c>
      <c r="DR463" s="14">
        <f>Tabela2[[#This Row],[5lat]]-Tabela2[[#This Row],[4lata]]</f>
        <v>7</v>
      </c>
      <c r="DS463" s="14">
        <f>Tabela2[[#This Row],[6lat]]-Tabela2[[#This Row],[5lat]]</f>
        <v>6</v>
      </c>
      <c r="DT463" s="14">
        <f>Tabela2[[#This Row],[7lat]]-Tabela2[[#This Row],[6lat]]</f>
        <v>5</v>
      </c>
      <c r="DU463" s="14">
        <f>Tabela2[[#This Row],[8lat]]-Tabela2[[#This Row],[7lat]]</f>
        <v>6</v>
      </c>
      <c r="DV463" s="14">
        <f>Tabela2[[#This Row],[9lat]]-Tabela2[[#This Row],[8lat]]</f>
        <v>6</v>
      </c>
      <c r="DW463" s="14">
        <f>Tabela2[[#This Row],[10lat]]-Tabela2[[#This Row],[9lat]]</f>
        <v>6</v>
      </c>
      <c r="DX463" s="14">
        <f>Tabela2[[#This Row],[11lat]]-Tabela2[[#This Row],[10lat]]</f>
        <v>7</v>
      </c>
      <c r="DY463" s="14">
        <f>Tabela2[[#This Row],[12lat]]-Tabela2[[#This Row],[11lat]]</f>
        <v>6</v>
      </c>
      <c r="DZ463" s="14">
        <f>Tabela2[[#This Row],[13lat]]-Tabela2[[#This Row],[12lat]]</f>
        <v>6</v>
      </c>
      <c r="EA463" s="14">
        <f>Tabela2[[#This Row],[14lat]]-Tabela2[[#This Row],[13lat]]</f>
        <v>3</v>
      </c>
      <c r="EB463" s="14">
        <f>Tabela2[[#This Row],[15lat]]-Tabela2[[#This Row],[14lat]]</f>
        <v>2</v>
      </c>
      <c r="EC463" s="14">
        <f>Tabela2[[#This Row],[16lat]]-Tabela2[[#This Row],[15lat]]</f>
        <v>1</v>
      </c>
      <c r="ED463" s="14">
        <f>Tabela2[[#This Row],[17 lat]]-Tabela2[[#This Row],[16lat]]</f>
        <v>0</v>
      </c>
      <c r="EE463" s="14">
        <f>Tabela2[[#This Row],[18lat]]-Tabela2[[#This Row],[17 lat]]</f>
        <v>0</v>
      </c>
      <c r="EF463" s="14">
        <f>Tabela2[[#This Row],[19lat]]-Tabela2[[#This Row],[18lat]]</f>
        <v>0</v>
      </c>
    </row>
    <row r="464" spans="1:136" x14ac:dyDescent="0.25">
      <c r="A464">
        <v>610</v>
      </c>
      <c r="B464" s="1" t="s">
        <v>22</v>
      </c>
      <c r="C464">
        <v>53</v>
      </c>
      <c r="D464">
        <v>71</v>
      </c>
      <c r="E464">
        <v>87</v>
      </c>
      <c r="F464">
        <v>96</v>
      </c>
      <c r="G464">
        <v>104</v>
      </c>
      <c r="H464">
        <v>111</v>
      </c>
      <c r="I464">
        <v>117</v>
      </c>
      <c r="J464">
        <v>122</v>
      </c>
      <c r="K464">
        <v>128</v>
      </c>
      <c r="L464">
        <v>134</v>
      </c>
      <c r="M464">
        <v>141</v>
      </c>
      <c r="N464">
        <v>147</v>
      </c>
      <c r="O464">
        <v>153</v>
      </c>
      <c r="P464">
        <v>159</v>
      </c>
      <c r="Q464">
        <v>162</v>
      </c>
      <c r="R464">
        <v>164</v>
      </c>
      <c r="S464">
        <v>165</v>
      </c>
      <c r="T464">
        <v>165</v>
      </c>
      <c r="U464">
        <v>165</v>
      </c>
      <c r="V464">
        <v>166</v>
      </c>
      <c r="W464">
        <f>wzrost[[#This Row],[19lat]]-wzrost[[#This Row],[dlugosc_ur]]</f>
        <v>113</v>
      </c>
      <c r="X464">
        <f>wzrost[[#This Row],[19lat]]-wzrost[[#This Row],[15lat]]</f>
        <v>2</v>
      </c>
      <c r="Y464">
        <f>IF(wzrost[[#This Row],[1rok]]&lt;=5,IF(wzrost[[#This Row],[plec]]="ch",1,0),0)</f>
        <v>0</v>
      </c>
      <c r="Z464" s="1"/>
      <c r="AA464" s="1"/>
      <c r="AB464" s="1" t="e">
        <f>_xlfn.PERCENTILE.INC(wzrost[1rok],5)</f>
        <v>#NUM!</v>
      </c>
      <c r="BC464" s="6">
        <v>54</v>
      </c>
      <c r="BD464" s="6">
        <v>76</v>
      </c>
      <c r="BE464" s="6">
        <v>88</v>
      </c>
      <c r="BF464" s="6">
        <v>98</v>
      </c>
      <c r="BG464" s="6">
        <v>105</v>
      </c>
      <c r="BH464" s="6">
        <v>112</v>
      </c>
      <c r="BI464" s="6">
        <v>118</v>
      </c>
      <c r="BJ464" s="6">
        <v>124</v>
      </c>
      <c r="BK464" s="6">
        <v>129</v>
      </c>
      <c r="BL464" s="6">
        <v>135</v>
      </c>
      <c r="BM464" s="6">
        <v>140</v>
      </c>
      <c r="BN464" s="6">
        <v>145</v>
      </c>
      <c r="BO464" s="6">
        <v>151</v>
      </c>
      <c r="BP464" s="6">
        <v>158</v>
      </c>
      <c r="BQ464" s="6">
        <v>166</v>
      </c>
      <c r="BR464" s="6">
        <v>172</v>
      </c>
      <c r="BS464" s="6">
        <v>176</v>
      </c>
      <c r="BT464" s="6">
        <v>178</v>
      </c>
      <c r="BU464" s="6">
        <v>179</v>
      </c>
      <c r="BV464" s="6">
        <v>179</v>
      </c>
      <c r="BW464" s="7">
        <v>125</v>
      </c>
      <c r="BX464" s="11">
        <f t="shared" si="141"/>
        <v>22</v>
      </c>
      <c r="BY464" s="11">
        <f t="shared" si="142"/>
        <v>12</v>
      </c>
      <c r="BZ464" s="11">
        <f t="shared" si="143"/>
        <v>10</v>
      </c>
      <c r="CA464" s="11">
        <f t="shared" si="144"/>
        <v>7</v>
      </c>
      <c r="CB464" s="11">
        <f t="shared" si="145"/>
        <v>7</v>
      </c>
      <c r="CC464" s="11">
        <f t="shared" si="146"/>
        <v>6</v>
      </c>
      <c r="CD464" s="11">
        <f t="shared" si="147"/>
        <v>6</v>
      </c>
      <c r="CE464" s="11">
        <f t="shared" si="148"/>
        <v>5</v>
      </c>
      <c r="CF464" s="11">
        <f t="shared" si="149"/>
        <v>6</v>
      </c>
      <c r="CG464" s="11">
        <f t="shared" si="150"/>
        <v>5</v>
      </c>
      <c r="CH464" s="11">
        <f t="shared" si="151"/>
        <v>5</v>
      </c>
      <c r="CI464" s="11">
        <f t="shared" si="152"/>
        <v>6</v>
      </c>
      <c r="CJ464" s="11">
        <f t="shared" si="153"/>
        <v>7</v>
      </c>
      <c r="CK464" s="11">
        <f t="shared" si="154"/>
        <v>8</v>
      </c>
      <c r="CL464" s="11">
        <f t="shared" si="155"/>
        <v>6</v>
      </c>
      <c r="CM464" s="11">
        <f t="shared" si="156"/>
        <v>4</v>
      </c>
      <c r="CN464" s="11">
        <f t="shared" si="157"/>
        <v>2</v>
      </c>
      <c r="CO464" s="11">
        <f t="shared" si="158"/>
        <v>1</v>
      </c>
      <c r="CP464" s="11">
        <f t="shared" si="159"/>
        <v>0</v>
      </c>
      <c r="CS464" s="6">
        <v>52</v>
      </c>
      <c r="CT464" s="6">
        <v>70</v>
      </c>
      <c r="CU464" s="6">
        <v>87</v>
      </c>
      <c r="CV464" s="6">
        <v>96</v>
      </c>
      <c r="CW464" s="6">
        <v>104</v>
      </c>
      <c r="CX464" s="6">
        <v>111</v>
      </c>
      <c r="CY464" s="6">
        <v>116</v>
      </c>
      <c r="CZ464" s="6">
        <v>122</v>
      </c>
      <c r="DA464" s="6">
        <v>128</v>
      </c>
      <c r="DB464" s="6">
        <v>134</v>
      </c>
      <c r="DC464" s="6">
        <v>140</v>
      </c>
      <c r="DD464" s="6">
        <v>147</v>
      </c>
      <c r="DE464" s="6">
        <v>153</v>
      </c>
      <c r="DF464" s="6">
        <v>158</v>
      </c>
      <c r="DG464" s="6">
        <v>162</v>
      </c>
      <c r="DH464" s="6">
        <v>164</v>
      </c>
      <c r="DI464" s="6">
        <v>165</v>
      </c>
      <c r="DJ464" s="6">
        <v>165</v>
      </c>
      <c r="DK464" s="6">
        <v>165</v>
      </c>
      <c r="DL464" s="6">
        <v>165</v>
      </c>
      <c r="DM464" s="6">
        <v>113</v>
      </c>
      <c r="DN464" s="6">
        <f>Tabela2[[#This Row],[1rok]]-Tabela2[[#This Row],[dlugosc_ur]]</f>
        <v>18</v>
      </c>
      <c r="DO464" s="14">
        <f>Tabela2[[#This Row],[2lata]]-Tabela2[[#This Row],[1rok]]</f>
        <v>17</v>
      </c>
      <c r="DP464" s="14">
        <f>Tabela2[[#This Row],[3lata]]-Tabela2[[#This Row],[2lata]]</f>
        <v>9</v>
      </c>
      <c r="DQ464" s="14">
        <f>Tabela2[[#This Row],[4lata]]-Tabela2[[#This Row],[3lata]]</f>
        <v>8</v>
      </c>
      <c r="DR464" s="14">
        <f>Tabela2[[#This Row],[5lat]]-Tabela2[[#This Row],[4lata]]</f>
        <v>7</v>
      </c>
      <c r="DS464" s="14">
        <f>Tabela2[[#This Row],[6lat]]-Tabela2[[#This Row],[5lat]]</f>
        <v>5</v>
      </c>
      <c r="DT464" s="14">
        <f>Tabela2[[#This Row],[7lat]]-Tabela2[[#This Row],[6lat]]</f>
        <v>6</v>
      </c>
      <c r="DU464" s="14">
        <f>Tabela2[[#This Row],[8lat]]-Tabela2[[#This Row],[7lat]]</f>
        <v>6</v>
      </c>
      <c r="DV464" s="14">
        <f>Tabela2[[#This Row],[9lat]]-Tabela2[[#This Row],[8lat]]</f>
        <v>6</v>
      </c>
      <c r="DW464" s="14">
        <f>Tabela2[[#This Row],[10lat]]-Tabela2[[#This Row],[9lat]]</f>
        <v>6</v>
      </c>
      <c r="DX464" s="14">
        <f>Tabela2[[#This Row],[11lat]]-Tabela2[[#This Row],[10lat]]</f>
        <v>7</v>
      </c>
      <c r="DY464" s="14">
        <f>Tabela2[[#This Row],[12lat]]-Tabela2[[#This Row],[11lat]]</f>
        <v>6</v>
      </c>
      <c r="DZ464" s="14">
        <f>Tabela2[[#This Row],[13lat]]-Tabela2[[#This Row],[12lat]]</f>
        <v>5</v>
      </c>
      <c r="EA464" s="14">
        <f>Tabela2[[#This Row],[14lat]]-Tabela2[[#This Row],[13lat]]</f>
        <v>4</v>
      </c>
      <c r="EB464" s="14">
        <f>Tabela2[[#This Row],[15lat]]-Tabela2[[#This Row],[14lat]]</f>
        <v>2</v>
      </c>
      <c r="EC464" s="14">
        <f>Tabela2[[#This Row],[16lat]]-Tabela2[[#This Row],[15lat]]</f>
        <v>1</v>
      </c>
      <c r="ED464" s="14">
        <f>Tabela2[[#This Row],[17 lat]]-Tabela2[[#This Row],[16lat]]</f>
        <v>0</v>
      </c>
      <c r="EE464" s="14">
        <f>Tabela2[[#This Row],[18lat]]-Tabela2[[#This Row],[17 lat]]</f>
        <v>0</v>
      </c>
      <c r="EF464" s="14">
        <f>Tabela2[[#This Row],[19lat]]-Tabela2[[#This Row],[18lat]]</f>
        <v>0</v>
      </c>
    </row>
    <row r="465" spans="1:136" x14ac:dyDescent="0.25">
      <c r="A465">
        <v>639</v>
      </c>
      <c r="B465" s="1" t="s">
        <v>22</v>
      </c>
      <c r="C465">
        <v>49</v>
      </c>
      <c r="D465">
        <v>67</v>
      </c>
      <c r="E465">
        <v>85</v>
      </c>
      <c r="F465">
        <v>94</v>
      </c>
      <c r="G465">
        <v>101</v>
      </c>
      <c r="H465">
        <v>108</v>
      </c>
      <c r="I465">
        <v>113</v>
      </c>
      <c r="J465">
        <v>119</v>
      </c>
      <c r="K465">
        <v>124</v>
      </c>
      <c r="L465">
        <v>130</v>
      </c>
      <c r="M465">
        <v>136</v>
      </c>
      <c r="N465">
        <v>143</v>
      </c>
      <c r="O465">
        <v>149</v>
      </c>
      <c r="P465">
        <v>154</v>
      </c>
      <c r="Q465">
        <v>158</v>
      </c>
      <c r="R465">
        <v>160</v>
      </c>
      <c r="S465">
        <v>161</v>
      </c>
      <c r="T465">
        <v>161</v>
      </c>
      <c r="U465">
        <v>161</v>
      </c>
      <c r="V465">
        <v>162</v>
      </c>
      <c r="W465">
        <f>wzrost[[#This Row],[19lat]]-wzrost[[#This Row],[dlugosc_ur]]</f>
        <v>113</v>
      </c>
      <c r="X465">
        <f>wzrost[[#This Row],[19lat]]-wzrost[[#This Row],[15lat]]</f>
        <v>2</v>
      </c>
      <c r="Y465">
        <f>IF(wzrost[[#This Row],[1rok]]&lt;=5,IF(wzrost[[#This Row],[plec]]="ch",1,0),0)</f>
        <v>0</v>
      </c>
      <c r="Z465" s="1"/>
      <c r="AA465" s="1"/>
      <c r="AB465" s="1" t="e">
        <f>_xlfn.PERCENTILE.INC(wzrost[1rok],5)</f>
        <v>#NUM!</v>
      </c>
      <c r="BC465" s="8">
        <v>57</v>
      </c>
      <c r="BD465" s="8">
        <v>78</v>
      </c>
      <c r="BE465" s="8">
        <v>90</v>
      </c>
      <c r="BF465" s="8">
        <v>99</v>
      </c>
      <c r="BG465" s="8">
        <v>106</v>
      </c>
      <c r="BH465" s="8">
        <v>113</v>
      </c>
      <c r="BI465" s="8">
        <v>119</v>
      </c>
      <c r="BJ465" s="8">
        <v>125</v>
      </c>
      <c r="BK465" s="8">
        <v>131</v>
      </c>
      <c r="BL465" s="8">
        <v>137</v>
      </c>
      <c r="BM465" s="8">
        <v>142</v>
      </c>
      <c r="BN465" s="8">
        <v>148</v>
      </c>
      <c r="BO465" s="8">
        <v>154</v>
      </c>
      <c r="BP465" s="8">
        <v>161</v>
      </c>
      <c r="BQ465" s="8">
        <v>168</v>
      </c>
      <c r="BR465" s="8">
        <v>174</v>
      </c>
      <c r="BS465" s="8">
        <v>178</v>
      </c>
      <c r="BT465" s="8">
        <v>181</v>
      </c>
      <c r="BU465" s="8">
        <v>182</v>
      </c>
      <c r="BV465" s="8">
        <v>182</v>
      </c>
      <c r="BW465" s="9">
        <v>125</v>
      </c>
      <c r="BX465" s="11">
        <f t="shared" si="141"/>
        <v>21</v>
      </c>
      <c r="BY465" s="11">
        <f t="shared" si="142"/>
        <v>12</v>
      </c>
      <c r="BZ465" s="11">
        <f t="shared" si="143"/>
        <v>9</v>
      </c>
      <c r="CA465" s="11">
        <f t="shared" si="144"/>
        <v>7</v>
      </c>
      <c r="CB465" s="11">
        <f t="shared" si="145"/>
        <v>7</v>
      </c>
      <c r="CC465" s="11">
        <f t="shared" si="146"/>
        <v>6</v>
      </c>
      <c r="CD465" s="11">
        <f t="shared" si="147"/>
        <v>6</v>
      </c>
      <c r="CE465" s="11">
        <f t="shared" si="148"/>
        <v>6</v>
      </c>
      <c r="CF465" s="11">
        <f t="shared" si="149"/>
        <v>6</v>
      </c>
      <c r="CG465" s="11">
        <f t="shared" si="150"/>
        <v>5</v>
      </c>
      <c r="CH465" s="11">
        <f t="shared" si="151"/>
        <v>6</v>
      </c>
      <c r="CI465" s="11">
        <f t="shared" si="152"/>
        <v>6</v>
      </c>
      <c r="CJ465" s="11">
        <f t="shared" si="153"/>
        <v>7</v>
      </c>
      <c r="CK465" s="11">
        <f t="shared" si="154"/>
        <v>7</v>
      </c>
      <c r="CL465" s="11">
        <f t="shared" si="155"/>
        <v>6</v>
      </c>
      <c r="CM465" s="11">
        <f t="shared" si="156"/>
        <v>4</v>
      </c>
      <c r="CN465" s="11">
        <f t="shared" si="157"/>
        <v>3</v>
      </c>
      <c r="CO465" s="11">
        <f t="shared" si="158"/>
        <v>1</v>
      </c>
      <c r="CP465" s="11">
        <f t="shared" si="159"/>
        <v>0</v>
      </c>
      <c r="CS465" s="8">
        <v>57</v>
      </c>
      <c r="CT465" s="8">
        <v>74</v>
      </c>
      <c r="CU465" s="8">
        <v>89</v>
      </c>
      <c r="CV465" s="8">
        <v>99</v>
      </c>
      <c r="CW465" s="8">
        <v>107</v>
      </c>
      <c r="CX465" s="8">
        <v>114</v>
      </c>
      <c r="CY465" s="8">
        <v>120</v>
      </c>
      <c r="CZ465" s="8">
        <v>126</v>
      </c>
      <c r="DA465" s="8">
        <v>132</v>
      </c>
      <c r="DB465" s="8">
        <v>138</v>
      </c>
      <c r="DC465" s="8">
        <v>144</v>
      </c>
      <c r="DD465" s="8">
        <v>151</v>
      </c>
      <c r="DE465" s="8">
        <v>158</v>
      </c>
      <c r="DF465" s="8">
        <v>163</v>
      </c>
      <c r="DG465" s="8">
        <v>167</v>
      </c>
      <c r="DH465" s="8">
        <v>169</v>
      </c>
      <c r="DI465" s="8">
        <v>169</v>
      </c>
      <c r="DJ465" s="8">
        <v>170</v>
      </c>
      <c r="DK465" s="8">
        <v>170</v>
      </c>
      <c r="DL465" s="8">
        <v>170</v>
      </c>
      <c r="DM465" s="8">
        <v>113</v>
      </c>
      <c r="DN465" s="6">
        <f>Tabela2[[#This Row],[1rok]]-Tabela2[[#This Row],[dlugosc_ur]]</f>
        <v>17</v>
      </c>
      <c r="DO465" s="14">
        <f>Tabela2[[#This Row],[2lata]]-Tabela2[[#This Row],[1rok]]</f>
        <v>15</v>
      </c>
      <c r="DP465" s="14">
        <f>Tabela2[[#This Row],[3lata]]-Tabela2[[#This Row],[2lata]]</f>
        <v>10</v>
      </c>
      <c r="DQ465" s="14">
        <f>Tabela2[[#This Row],[4lata]]-Tabela2[[#This Row],[3lata]]</f>
        <v>8</v>
      </c>
      <c r="DR465" s="14">
        <f>Tabela2[[#This Row],[5lat]]-Tabela2[[#This Row],[4lata]]</f>
        <v>7</v>
      </c>
      <c r="DS465" s="14">
        <f>Tabela2[[#This Row],[6lat]]-Tabela2[[#This Row],[5lat]]</f>
        <v>6</v>
      </c>
      <c r="DT465" s="14">
        <f>Tabela2[[#This Row],[7lat]]-Tabela2[[#This Row],[6lat]]</f>
        <v>6</v>
      </c>
      <c r="DU465" s="14">
        <f>Tabela2[[#This Row],[8lat]]-Tabela2[[#This Row],[7lat]]</f>
        <v>6</v>
      </c>
      <c r="DV465" s="14">
        <f>Tabela2[[#This Row],[9lat]]-Tabela2[[#This Row],[8lat]]</f>
        <v>6</v>
      </c>
      <c r="DW465" s="14">
        <f>Tabela2[[#This Row],[10lat]]-Tabela2[[#This Row],[9lat]]</f>
        <v>6</v>
      </c>
      <c r="DX465" s="14">
        <f>Tabela2[[#This Row],[11lat]]-Tabela2[[#This Row],[10lat]]</f>
        <v>7</v>
      </c>
      <c r="DY465" s="14">
        <f>Tabela2[[#This Row],[12lat]]-Tabela2[[#This Row],[11lat]]</f>
        <v>7</v>
      </c>
      <c r="DZ465" s="14">
        <f>Tabela2[[#This Row],[13lat]]-Tabela2[[#This Row],[12lat]]</f>
        <v>5</v>
      </c>
      <c r="EA465" s="14">
        <f>Tabela2[[#This Row],[14lat]]-Tabela2[[#This Row],[13lat]]</f>
        <v>4</v>
      </c>
      <c r="EB465" s="14">
        <f>Tabela2[[#This Row],[15lat]]-Tabela2[[#This Row],[14lat]]</f>
        <v>2</v>
      </c>
      <c r="EC465" s="14">
        <f>Tabela2[[#This Row],[16lat]]-Tabela2[[#This Row],[15lat]]</f>
        <v>0</v>
      </c>
      <c r="ED465" s="14">
        <f>Tabela2[[#This Row],[17 lat]]-Tabela2[[#This Row],[16lat]]</f>
        <v>1</v>
      </c>
      <c r="EE465" s="14">
        <f>Tabela2[[#This Row],[18lat]]-Tabela2[[#This Row],[17 lat]]</f>
        <v>0</v>
      </c>
      <c r="EF465" s="14">
        <f>Tabela2[[#This Row],[19lat]]-Tabela2[[#This Row],[18lat]]</f>
        <v>0</v>
      </c>
    </row>
    <row r="466" spans="1:136" x14ac:dyDescent="0.25">
      <c r="A466">
        <v>645</v>
      </c>
      <c r="B466" s="1" t="s">
        <v>22</v>
      </c>
      <c r="C466">
        <v>50</v>
      </c>
      <c r="D466">
        <v>68</v>
      </c>
      <c r="E466">
        <v>85</v>
      </c>
      <c r="F466">
        <v>95</v>
      </c>
      <c r="G466">
        <v>102</v>
      </c>
      <c r="H466">
        <v>109</v>
      </c>
      <c r="I466">
        <v>115</v>
      </c>
      <c r="J466">
        <v>121</v>
      </c>
      <c r="K466">
        <v>126</v>
      </c>
      <c r="L466">
        <v>132</v>
      </c>
      <c r="M466">
        <v>138</v>
      </c>
      <c r="N466">
        <v>145</v>
      </c>
      <c r="O466">
        <v>151</v>
      </c>
      <c r="P466">
        <v>156</v>
      </c>
      <c r="Q466">
        <v>160</v>
      </c>
      <c r="R466">
        <v>161</v>
      </c>
      <c r="S466">
        <v>162</v>
      </c>
      <c r="T466">
        <v>163</v>
      </c>
      <c r="U466">
        <v>163</v>
      </c>
      <c r="V466">
        <v>163</v>
      </c>
      <c r="W466">
        <f>wzrost[[#This Row],[19lat]]-wzrost[[#This Row],[dlugosc_ur]]</f>
        <v>113</v>
      </c>
      <c r="X466">
        <f>wzrost[[#This Row],[19lat]]-wzrost[[#This Row],[15lat]]</f>
        <v>2</v>
      </c>
      <c r="Y466">
        <f>IF(wzrost[[#This Row],[1rok]]&lt;=5,IF(wzrost[[#This Row],[plec]]="ch",1,0),0)</f>
        <v>0</v>
      </c>
      <c r="Z466" s="1"/>
      <c r="AA466" s="1"/>
      <c r="AB466" s="1" t="e">
        <f>_xlfn.PERCENTILE.INC(wzrost[1rok],5)</f>
        <v>#NUM!</v>
      </c>
      <c r="BC466" s="6">
        <v>54</v>
      </c>
      <c r="BD466" s="6">
        <v>75</v>
      </c>
      <c r="BE466" s="6">
        <v>88</v>
      </c>
      <c r="BF466" s="6">
        <v>97</v>
      </c>
      <c r="BG466" s="6">
        <v>104</v>
      </c>
      <c r="BH466" s="6">
        <v>111</v>
      </c>
      <c r="BI466" s="6">
        <v>117</v>
      </c>
      <c r="BJ466" s="6">
        <v>123</v>
      </c>
      <c r="BK466" s="6">
        <v>129</v>
      </c>
      <c r="BL466" s="6">
        <v>134</v>
      </c>
      <c r="BM466" s="6">
        <v>139</v>
      </c>
      <c r="BN466" s="6">
        <v>145</v>
      </c>
      <c r="BO466" s="6">
        <v>151</v>
      </c>
      <c r="BP466" s="6">
        <v>158</v>
      </c>
      <c r="BQ466" s="6">
        <v>165</v>
      </c>
      <c r="BR466" s="6">
        <v>171</v>
      </c>
      <c r="BS466" s="6">
        <v>175</v>
      </c>
      <c r="BT466" s="6">
        <v>177</v>
      </c>
      <c r="BU466" s="6">
        <v>178</v>
      </c>
      <c r="BV466" s="6">
        <v>179</v>
      </c>
      <c r="BW466" s="7">
        <v>125</v>
      </c>
      <c r="BX466" s="11">
        <f t="shared" si="141"/>
        <v>21</v>
      </c>
      <c r="BY466" s="11">
        <f t="shared" si="142"/>
        <v>13</v>
      </c>
      <c r="BZ466" s="11">
        <f t="shared" si="143"/>
        <v>9</v>
      </c>
      <c r="CA466" s="11">
        <f t="shared" si="144"/>
        <v>7</v>
      </c>
      <c r="CB466" s="11">
        <f t="shared" si="145"/>
        <v>7</v>
      </c>
      <c r="CC466" s="11">
        <f t="shared" si="146"/>
        <v>6</v>
      </c>
      <c r="CD466" s="11">
        <f t="shared" si="147"/>
        <v>6</v>
      </c>
      <c r="CE466" s="11">
        <f t="shared" si="148"/>
        <v>6</v>
      </c>
      <c r="CF466" s="11">
        <f t="shared" si="149"/>
        <v>5</v>
      </c>
      <c r="CG466" s="11">
        <f t="shared" si="150"/>
        <v>5</v>
      </c>
      <c r="CH466" s="11">
        <f t="shared" si="151"/>
        <v>6</v>
      </c>
      <c r="CI466" s="11">
        <f t="shared" si="152"/>
        <v>6</v>
      </c>
      <c r="CJ466" s="11">
        <f t="shared" si="153"/>
        <v>7</v>
      </c>
      <c r="CK466" s="11">
        <f t="shared" si="154"/>
        <v>7</v>
      </c>
      <c r="CL466" s="11">
        <f t="shared" si="155"/>
        <v>6</v>
      </c>
      <c r="CM466" s="11">
        <f t="shared" si="156"/>
        <v>4</v>
      </c>
      <c r="CN466" s="11">
        <f t="shared" si="157"/>
        <v>2</v>
      </c>
      <c r="CO466" s="11">
        <f t="shared" si="158"/>
        <v>1</v>
      </c>
      <c r="CP466" s="11">
        <f t="shared" si="159"/>
        <v>1</v>
      </c>
      <c r="CS466" s="6">
        <v>52</v>
      </c>
      <c r="CT466" s="6">
        <v>70</v>
      </c>
      <c r="CU466" s="6">
        <v>86</v>
      </c>
      <c r="CV466" s="6">
        <v>96</v>
      </c>
      <c r="CW466" s="6">
        <v>104</v>
      </c>
      <c r="CX466" s="6">
        <v>110</v>
      </c>
      <c r="CY466" s="6">
        <v>116</v>
      </c>
      <c r="CZ466" s="6">
        <v>122</v>
      </c>
      <c r="DA466" s="6">
        <v>128</v>
      </c>
      <c r="DB466" s="6">
        <v>134</v>
      </c>
      <c r="DC466" s="6">
        <v>140</v>
      </c>
      <c r="DD466" s="6">
        <v>147</v>
      </c>
      <c r="DE466" s="6">
        <v>153</v>
      </c>
      <c r="DF466" s="6">
        <v>158</v>
      </c>
      <c r="DG466" s="6">
        <v>162</v>
      </c>
      <c r="DH466" s="6">
        <v>164</v>
      </c>
      <c r="DI466" s="6">
        <v>164</v>
      </c>
      <c r="DJ466" s="6">
        <v>165</v>
      </c>
      <c r="DK466" s="6">
        <v>165</v>
      </c>
      <c r="DL466" s="6">
        <v>165</v>
      </c>
      <c r="DM466" s="6">
        <v>113</v>
      </c>
      <c r="DN466" s="6">
        <f>Tabela2[[#This Row],[1rok]]-Tabela2[[#This Row],[dlugosc_ur]]</f>
        <v>18</v>
      </c>
      <c r="DO466" s="14">
        <f>Tabela2[[#This Row],[2lata]]-Tabela2[[#This Row],[1rok]]</f>
        <v>16</v>
      </c>
      <c r="DP466" s="14">
        <f>Tabela2[[#This Row],[3lata]]-Tabela2[[#This Row],[2lata]]</f>
        <v>10</v>
      </c>
      <c r="DQ466" s="14">
        <f>Tabela2[[#This Row],[4lata]]-Tabela2[[#This Row],[3lata]]</f>
        <v>8</v>
      </c>
      <c r="DR466" s="14">
        <f>Tabela2[[#This Row],[5lat]]-Tabela2[[#This Row],[4lata]]</f>
        <v>6</v>
      </c>
      <c r="DS466" s="14">
        <f>Tabela2[[#This Row],[6lat]]-Tabela2[[#This Row],[5lat]]</f>
        <v>6</v>
      </c>
      <c r="DT466" s="14">
        <f>Tabela2[[#This Row],[7lat]]-Tabela2[[#This Row],[6lat]]</f>
        <v>6</v>
      </c>
      <c r="DU466" s="14">
        <f>Tabela2[[#This Row],[8lat]]-Tabela2[[#This Row],[7lat]]</f>
        <v>6</v>
      </c>
      <c r="DV466" s="14">
        <f>Tabela2[[#This Row],[9lat]]-Tabela2[[#This Row],[8lat]]</f>
        <v>6</v>
      </c>
      <c r="DW466" s="14">
        <f>Tabela2[[#This Row],[10lat]]-Tabela2[[#This Row],[9lat]]</f>
        <v>6</v>
      </c>
      <c r="DX466" s="14">
        <f>Tabela2[[#This Row],[11lat]]-Tabela2[[#This Row],[10lat]]</f>
        <v>7</v>
      </c>
      <c r="DY466" s="14">
        <f>Tabela2[[#This Row],[12lat]]-Tabela2[[#This Row],[11lat]]</f>
        <v>6</v>
      </c>
      <c r="DZ466" s="14">
        <f>Tabela2[[#This Row],[13lat]]-Tabela2[[#This Row],[12lat]]</f>
        <v>5</v>
      </c>
      <c r="EA466" s="14">
        <f>Tabela2[[#This Row],[14lat]]-Tabela2[[#This Row],[13lat]]</f>
        <v>4</v>
      </c>
      <c r="EB466" s="14">
        <f>Tabela2[[#This Row],[15lat]]-Tabela2[[#This Row],[14lat]]</f>
        <v>2</v>
      </c>
      <c r="EC466" s="14">
        <f>Tabela2[[#This Row],[16lat]]-Tabela2[[#This Row],[15lat]]</f>
        <v>0</v>
      </c>
      <c r="ED466" s="14">
        <f>Tabela2[[#This Row],[17 lat]]-Tabela2[[#This Row],[16lat]]</f>
        <v>1</v>
      </c>
      <c r="EE466" s="14">
        <f>Tabela2[[#This Row],[18lat]]-Tabela2[[#This Row],[17 lat]]</f>
        <v>0</v>
      </c>
      <c r="EF466" s="14">
        <f>Tabela2[[#This Row],[19lat]]-Tabela2[[#This Row],[18lat]]</f>
        <v>0</v>
      </c>
    </row>
    <row r="467" spans="1:136" x14ac:dyDescent="0.25">
      <c r="A467">
        <v>652</v>
      </c>
      <c r="B467" s="1" t="s">
        <v>22</v>
      </c>
      <c r="C467">
        <v>50</v>
      </c>
      <c r="D467">
        <v>68</v>
      </c>
      <c r="E467">
        <v>85</v>
      </c>
      <c r="F467">
        <v>95</v>
      </c>
      <c r="G467">
        <v>102</v>
      </c>
      <c r="H467">
        <v>109</v>
      </c>
      <c r="I467">
        <v>115</v>
      </c>
      <c r="J467">
        <v>120</v>
      </c>
      <c r="K467">
        <v>126</v>
      </c>
      <c r="L467">
        <v>132</v>
      </c>
      <c r="M467">
        <v>138</v>
      </c>
      <c r="N467">
        <v>144</v>
      </c>
      <c r="O467">
        <v>151</v>
      </c>
      <c r="P467">
        <v>156</v>
      </c>
      <c r="Q467">
        <v>159</v>
      </c>
      <c r="R467">
        <v>161</v>
      </c>
      <c r="S467">
        <v>162</v>
      </c>
      <c r="T467">
        <v>162</v>
      </c>
      <c r="U467">
        <v>163</v>
      </c>
      <c r="V467">
        <v>163</v>
      </c>
      <c r="W467">
        <f>wzrost[[#This Row],[19lat]]-wzrost[[#This Row],[dlugosc_ur]]</f>
        <v>113</v>
      </c>
      <c r="X467">
        <f>wzrost[[#This Row],[19lat]]-wzrost[[#This Row],[15lat]]</f>
        <v>2</v>
      </c>
      <c r="Y467">
        <f>IF(wzrost[[#This Row],[1rok]]&lt;=5,IF(wzrost[[#This Row],[plec]]="ch",1,0),0)</f>
        <v>0</v>
      </c>
      <c r="Z467" s="1"/>
      <c r="AA467" s="1"/>
      <c r="AB467" s="1" t="e">
        <f>_xlfn.PERCENTILE.INC(wzrost[1rok],5)</f>
        <v>#NUM!</v>
      </c>
      <c r="BC467" s="8">
        <v>51</v>
      </c>
      <c r="BD467" s="8">
        <v>73</v>
      </c>
      <c r="BE467" s="8">
        <v>86</v>
      </c>
      <c r="BF467" s="8">
        <v>95</v>
      </c>
      <c r="BG467" s="8">
        <v>103</v>
      </c>
      <c r="BH467" s="8">
        <v>109</v>
      </c>
      <c r="BI467" s="8">
        <v>115</v>
      </c>
      <c r="BJ467" s="8">
        <v>121</v>
      </c>
      <c r="BK467" s="8">
        <v>127</v>
      </c>
      <c r="BL467" s="8">
        <v>132</v>
      </c>
      <c r="BM467" s="8">
        <v>137</v>
      </c>
      <c r="BN467" s="8">
        <v>142</v>
      </c>
      <c r="BO467" s="8">
        <v>148</v>
      </c>
      <c r="BP467" s="8">
        <v>155</v>
      </c>
      <c r="BQ467" s="8">
        <v>163</v>
      </c>
      <c r="BR467" s="8">
        <v>168</v>
      </c>
      <c r="BS467" s="8">
        <v>172</v>
      </c>
      <c r="BT467" s="8">
        <v>175</v>
      </c>
      <c r="BU467" s="8">
        <v>175</v>
      </c>
      <c r="BV467" s="8">
        <v>176</v>
      </c>
      <c r="BW467" s="9">
        <v>125</v>
      </c>
      <c r="BX467" s="11">
        <f t="shared" si="141"/>
        <v>22</v>
      </c>
      <c r="BY467" s="11">
        <f t="shared" si="142"/>
        <v>13</v>
      </c>
      <c r="BZ467" s="11">
        <f t="shared" si="143"/>
        <v>9</v>
      </c>
      <c r="CA467" s="11">
        <f t="shared" si="144"/>
        <v>8</v>
      </c>
      <c r="CB467" s="11">
        <f t="shared" si="145"/>
        <v>6</v>
      </c>
      <c r="CC467" s="11">
        <f t="shared" si="146"/>
        <v>6</v>
      </c>
      <c r="CD467" s="11">
        <f t="shared" si="147"/>
        <v>6</v>
      </c>
      <c r="CE467" s="11">
        <f t="shared" si="148"/>
        <v>6</v>
      </c>
      <c r="CF467" s="11">
        <f t="shared" si="149"/>
        <v>5</v>
      </c>
      <c r="CG467" s="11">
        <f t="shared" si="150"/>
        <v>5</v>
      </c>
      <c r="CH467" s="11">
        <f t="shared" si="151"/>
        <v>5</v>
      </c>
      <c r="CI467" s="11">
        <f t="shared" si="152"/>
        <v>6</v>
      </c>
      <c r="CJ467" s="11">
        <f t="shared" si="153"/>
        <v>7</v>
      </c>
      <c r="CK467" s="11">
        <f t="shared" si="154"/>
        <v>8</v>
      </c>
      <c r="CL467" s="11">
        <f t="shared" si="155"/>
        <v>5</v>
      </c>
      <c r="CM467" s="11">
        <f t="shared" si="156"/>
        <v>4</v>
      </c>
      <c r="CN467" s="11">
        <f t="shared" si="157"/>
        <v>3</v>
      </c>
      <c r="CO467" s="11">
        <f t="shared" si="158"/>
        <v>0</v>
      </c>
      <c r="CP467" s="11">
        <f t="shared" si="159"/>
        <v>1</v>
      </c>
      <c r="CS467" s="8">
        <v>50</v>
      </c>
      <c r="CT467" s="8">
        <v>68</v>
      </c>
      <c r="CU467" s="8">
        <v>85</v>
      </c>
      <c r="CV467" s="8">
        <v>95</v>
      </c>
      <c r="CW467" s="8">
        <v>102</v>
      </c>
      <c r="CX467" s="8">
        <v>109</v>
      </c>
      <c r="CY467" s="8">
        <v>115</v>
      </c>
      <c r="CZ467" s="8">
        <v>120</v>
      </c>
      <c r="DA467" s="8">
        <v>126</v>
      </c>
      <c r="DB467" s="8">
        <v>132</v>
      </c>
      <c r="DC467" s="8">
        <v>138</v>
      </c>
      <c r="DD467" s="8">
        <v>145</v>
      </c>
      <c r="DE467" s="8">
        <v>151</v>
      </c>
      <c r="DF467" s="8">
        <v>156</v>
      </c>
      <c r="DG467" s="8">
        <v>159</v>
      </c>
      <c r="DH467" s="8">
        <v>161</v>
      </c>
      <c r="DI467" s="8">
        <v>162</v>
      </c>
      <c r="DJ467" s="8">
        <v>162</v>
      </c>
      <c r="DK467" s="8">
        <v>163</v>
      </c>
      <c r="DL467" s="8">
        <v>163</v>
      </c>
      <c r="DM467" s="8">
        <v>113</v>
      </c>
      <c r="DN467" s="6">
        <f>Tabela2[[#This Row],[1rok]]-Tabela2[[#This Row],[dlugosc_ur]]</f>
        <v>18</v>
      </c>
      <c r="DO467" s="14">
        <f>Tabela2[[#This Row],[2lata]]-Tabela2[[#This Row],[1rok]]</f>
        <v>17</v>
      </c>
      <c r="DP467" s="14">
        <f>Tabela2[[#This Row],[3lata]]-Tabela2[[#This Row],[2lata]]</f>
        <v>10</v>
      </c>
      <c r="DQ467" s="14">
        <f>Tabela2[[#This Row],[4lata]]-Tabela2[[#This Row],[3lata]]</f>
        <v>7</v>
      </c>
      <c r="DR467" s="14">
        <f>Tabela2[[#This Row],[5lat]]-Tabela2[[#This Row],[4lata]]</f>
        <v>7</v>
      </c>
      <c r="DS467" s="14">
        <f>Tabela2[[#This Row],[6lat]]-Tabela2[[#This Row],[5lat]]</f>
        <v>6</v>
      </c>
      <c r="DT467" s="14">
        <f>Tabela2[[#This Row],[7lat]]-Tabela2[[#This Row],[6lat]]</f>
        <v>5</v>
      </c>
      <c r="DU467" s="14">
        <f>Tabela2[[#This Row],[8lat]]-Tabela2[[#This Row],[7lat]]</f>
        <v>6</v>
      </c>
      <c r="DV467" s="14">
        <f>Tabela2[[#This Row],[9lat]]-Tabela2[[#This Row],[8lat]]</f>
        <v>6</v>
      </c>
      <c r="DW467" s="14">
        <f>Tabela2[[#This Row],[10lat]]-Tabela2[[#This Row],[9lat]]</f>
        <v>6</v>
      </c>
      <c r="DX467" s="14">
        <f>Tabela2[[#This Row],[11lat]]-Tabela2[[#This Row],[10lat]]</f>
        <v>7</v>
      </c>
      <c r="DY467" s="14">
        <f>Tabela2[[#This Row],[12lat]]-Tabela2[[#This Row],[11lat]]</f>
        <v>6</v>
      </c>
      <c r="DZ467" s="14">
        <f>Tabela2[[#This Row],[13lat]]-Tabela2[[#This Row],[12lat]]</f>
        <v>5</v>
      </c>
      <c r="EA467" s="14">
        <f>Tabela2[[#This Row],[14lat]]-Tabela2[[#This Row],[13lat]]</f>
        <v>3</v>
      </c>
      <c r="EB467" s="14">
        <f>Tabela2[[#This Row],[15lat]]-Tabela2[[#This Row],[14lat]]</f>
        <v>2</v>
      </c>
      <c r="EC467" s="14">
        <f>Tabela2[[#This Row],[16lat]]-Tabela2[[#This Row],[15lat]]</f>
        <v>1</v>
      </c>
      <c r="ED467" s="14">
        <f>Tabela2[[#This Row],[17 lat]]-Tabela2[[#This Row],[16lat]]</f>
        <v>0</v>
      </c>
      <c r="EE467" s="14">
        <f>Tabela2[[#This Row],[18lat]]-Tabela2[[#This Row],[17 lat]]</f>
        <v>1</v>
      </c>
      <c r="EF467" s="14">
        <f>Tabela2[[#This Row],[19lat]]-Tabela2[[#This Row],[18lat]]</f>
        <v>0</v>
      </c>
    </row>
    <row r="468" spans="1:136" x14ac:dyDescent="0.25">
      <c r="A468">
        <v>658</v>
      </c>
      <c r="B468" s="1" t="s">
        <v>22</v>
      </c>
      <c r="C468">
        <v>53</v>
      </c>
      <c r="D468">
        <v>71</v>
      </c>
      <c r="E468">
        <v>87</v>
      </c>
      <c r="F468">
        <v>97</v>
      </c>
      <c r="G468">
        <v>105</v>
      </c>
      <c r="H468">
        <v>112</v>
      </c>
      <c r="I468">
        <v>117</v>
      </c>
      <c r="J468">
        <v>123</v>
      </c>
      <c r="K468">
        <v>129</v>
      </c>
      <c r="L468">
        <v>135</v>
      </c>
      <c r="M468">
        <v>141</v>
      </c>
      <c r="N468">
        <v>148</v>
      </c>
      <c r="O468">
        <v>154</v>
      </c>
      <c r="P468">
        <v>159</v>
      </c>
      <c r="Q468">
        <v>163</v>
      </c>
      <c r="R468">
        <v>165</v>
      </c>
      <c r="S468">
        <v>166</v>
      </c>
      <c r="T468">
        <v>166</v>
      </c>
      <c r="U468">
        <v>166</v>
      </c>
      <c r="V468">
        <v>166</v>
      </c>
      <c r="W468">
        <f>wzrost[[#This Row],[19lat]]-wzrost[[#This Row],[dlugosc_ur]]</f>
        <v>113</v>
      </c>
      <c r="X468">
        <f>wzrost[[#This Row],[19lat]]-wzrost[[#This Row],[15lat]]</f>
        <v>1</v>
      </c>
      <c r="Y468">
        <f>IF(wzrost[[#This Row],[1rok]]&lt;=5,IF(wzrost[[#This Row],[plec]]="ch",1,0),0)</f>
        <v>0</v>
      </c>
      <c r="Z468" s="1"/>
      <c r="AA468" s="1"/>
      <c r="AB468" s="1" t="e">
        <f>_xlfn.PERCENTILE.INC(wzrost[1rok],5)</f>
        <v>#NUM!</v>
      </c>
      <c r="BC468" s="6">
        <v>57</v>
      </c>
      <c r="BD468" s="6">
        <v>78</v>
      </c>
      <c r="BE468" s="6">
        <v>90</v>
      </c>
      <c r="BF468" s="6">
        <v>99</v>
      </c>
      <c r="BG468" s="6">
        <v>106</v>
      </c>
      <c r="BH468" s="6">
        <v>113</v>
      </c>
      <c r="BI468" s="6">
        <v>119</v>
      </c>
      <c r="BJ468" s="6">
        <v>125</v>
      </c>
      <c r="BK468" s="6">
        <v>131</v>
      </c>
      <c r="BL468" s="6">
        <v>137</v>
      </c>
      <c r="BM468" s="6">
        <v>142</v>
      </c>
      <c r="BN468" s="6">
        <v>148</v>
      </c>
      <c r="BO468" s="6">
        <v>154</v>
      </c>
      <c r="BP468" s="6">
        <v>161</v>
      </c>
      <c r="BQ468" s="6">
        <v>168</v>
      </c>
      <c r="BR468" s="6">
        <v>174</v>
      </c>
      <c r="BS468" s="6">
        <v>178</v>
      </c>
      <c r="BT468" s="6">
        <v>181</v>
      </c>
      <c r="BU468" s="6">
        <v>182</v>
      </c>
      <c r="BV468" s="6">
        <v>182</v>
      </c>
      <c r="BW468" s="7">
        <v>125</v>
      </c>
      <c r="BX468" s="11">
        <f t="shared" si="141"/>
        <v>21</v>
      </c>
      <c r="BY468" s="11">
        <f t="shared" si="142"/>
        <v>12</v>
      </c>
      <c r="BZ468" s="11">
        <f t="shared" si="143"/>
        <v>9</v>
      </c>
      <c r="CA468" s="11">
        <f t="shared" si="144"/>
        <v>7</v>
      </c>
      <c r="CB468" s="11">
        <f t="shared" si="145"/>
        <v>7</v>
      </c>
      <c r="CC468" s="11">
        <f t="shared" si="146"/>
        <v>6</v>
      </c>
      <c r="CD468" s="11">
        <f t="shared" si="147"/>
        <v>6</v>
      </c>
      <c r="CE468" s="11">
        <f t="shared" si="148"/>
        <v>6</v>
      </c>
      <c r="CF468" s="11">
        <f t="shared" si="149"/>
        <v>6</v>
      </c>
      <c r="CG468" s="11">
        <f t="shared" si="150"/>
        <v>5</v>
      </c>
      <c r="CH468" s="11">
        <f t="shared" si="151"/>
        <v>6</v>
      </c>
      <c r="CI468" s="11">
        <f t="shared" si="152"/>
        <v>6</v>
      </c>
      <c r="CJ468" s="11">
        <f t="shared" si="153"/>
        <v>7</v>
      </c>
      <c r="CK468" s="11">
        <f t="shared" si="154"/>
        <v>7</v>
      </c>
      <c r="CL468" s="11">
        <f t="shared" si="155"/>
        <v>6</v>
      </c>
      <c r="CM468" s="11">
        <f t="shared" si="156"/>
        <v>4</v>
      </c>
      <c r="CN468" s="11">
        <f t="shared" si="157"/>
        <v>3</v>
      </c>
      <c r="CO468" s="11">
        <f t="shared" si="158"/>
        <v>1</v>
      </c>
      <c r="CP468" s="11">
        <f t="shared" si="159"/>
        <v>0</v>
      </c>
      <c r="CS468" s="6">
        <v>48</v>
      </c>
      <c r="CT468" s="6">
        <v>67</v>
      </c>
      <c r="CU468" s="6">
        <v>84</v>
      </c>
      <c r="CV468" s="6">
        <v>93</v>
      </c>
      <c r="CW468" s="6">
        <v>101</v>
      </c>
      <c r="CX468" s="6">
        <v>107</v>
      </c>
      <c r="CY468" s="6">
        <v>113</v>
      </c>
      <c r="CZ468" s="6">
        <v>118</v>
      </c>
      <c r="DA468" s="6">
        <v>124</v>
      </c>
      <c r="DB468" s="6">
        <v>130</v>
      </c>
      <c r="DC468" s="6">
        <v>136</v>
      </c>
      <c r="DD468" s="6">
        <v>142</v>
      </c>
      <c r="DE468" s="6">
        <v>148</v>
      </c>
      <c r="DF468" s="6">
        <v>154</v>
      </c>
      <c r="DG468" s="6">
        <v>157</v>
      </c>
      <c r="DH468" s="6">
        <v>159</v>
      </c>
      <c r="DI468" s="6">
        <v>160</v>
      </c>
      <c r="DJ468" s="6">
        <v>160</v>
      </c>
      <c r="DK468" s="6">
        <v>161</v>
      </c>
      <c r="DL468" s="6">
        <v>161</v>
      </c>
      <c r="DM468" s="6">
        <v>113</v>
      </c>
      <c r="DN468" s="6">
        <f>Tabela2[[#This Row],[1rok]]-Tabela2[[#This Row],[dlugosc_ur]]</f>
        <v>19</v>
      </c>
      <c r="DO468" s="14">
        <f>Tabela2[[#This Row],[2lata]]-Tabela2[[#This Row],[1rok]]</f>
        <v>17</v>
      </c>
      <c r="DP468" s="14">
        <f>Tabela2[[#This Row],[3lata]]-Tabela2[[#This Row],[2lata]]</f>
        <v>9</v>
      </c>
      <c r="DQ468" s="14">
        <f>Tabela2[[#This Row],[4lata]]-Tabela2[[#This Row],[3lata]]</f>
        <v>8</v>
      </c>
      <c r="DR468" s="14">
        <f>Tabela2[[#This Row],[5lat]]-Tabela2[[#This Row],[4lata]]</f>
        <v>6</v>
      </c>
      <c r="DS468" s="14">
        <f>Tabela2[[#This Row],[6lat]]-Tabela2[[#This Row],[5lat]]</f>
        <v>6</v>
      </c>
      <c r="DT468" s="14">
        <f>Tabela2[[#This Row],[7lat]]-Tabela2[[#This Row],[6lat]]</f>
        <v>5</v>
      </c>
      <c r="DU468" s="14">
        <f>Tabela2[[#This Row],[8lat]]-Tabela2[[#This Row],[7lat]]</f>
        <v>6</v>
      </c>
      <c r="DV468" s="14">
        <f>Tabela2[[#This Row],[9lat]]-Tabela2[[#This Row],[8lat]]</f>
        <v>6</v>
      </c>
      <c r="DW468" s="14">
        <f>Tabela2[[#This Row],[10lat]]-Tabela2[[#This Row],[9lat]]</f>
        <v>6</v>
      </c>
      <c r="DX468" s="14">
        <f>Tabela2[[#This Row],[11lat]]-Tabela2[[#This Row],[10lat]]</f>
        <v>6</v>
      </c>
      <c r="DY468" s="14">
        <f>Tabela2[[#This Row],[12lat]]-Tabela2[[#This Row],[11lat]]</f>
        <v>6</v>
      </c>
      <c r="DZ468" s="14">
        <f>Tabela2[[#This Row],[13lat]]-Tabela2[[#This Row],[12lat]]</f>
        <v>6</v>
      </c>
      <c r="EA468" s="14">
        <f>Tabela2[[#This Row],[14lat]]-Tabela2[[#This Row],[13lat]]</f>
        <v>3</v>
      </c>
      <c r="EB468" s="14">
        <f>Tabela2[[#This Row],[15lat]]-Tabela2[[#This Row],[14lat]]</f>
        <v>2</v>
      </c>
      <c r="EC468" s="14">
        <f>Tabela2[[#This Row],[16lat]]-Tabela2[[#This Row],[15lat]]</f>
        <v>1</v>
      </c>
      <c r="ED468" s="14">
        <f>Tabela2[[#This Row],[17 lat]]-Tabela2[[#This Row],[16lat]]</f>
        <v>0</v>
      </c>
      <c r="EE468" s="14">
        <f>Tabela2[[#This Row],[18lat]]-Tabela2[[#This Row],[17 lat]]</f>
        <v>1</v>
      </c>
      <c r="EF468" s="14">
        <f>Tabela2[[#This Row],[19lat]]-Tabela2[[#This Row],[18lat]]</f>
        <v>0</v>
      </c>
    </row>
    <row r="469" spans="1:136" x14ac:dyDescent="0.25">
      <c r="A469">
        <v>660</v>
      </c>
      <c r="B469" s="1" t="s">
        <v>22</v>
      </c>
      <c r="C469">
        <v>50</v>
      </c>
      <c r="D469">
        <v>68</v>
      </c>
      <c r="E469">
        <v>85</v>
      </c>
      <c r="F469">
        <v>95</v>
      </c>
      <c r="G469">
        <v>102</v>
      </c>
      <c r="H469">
        <v>109</v>
      </c>
      <c r="I469">
        <v>115</v>
      </c>
      <c r="J469">
        <v>120</v>
      </c>
      <c r="K469">
        <v>126</v>
      </c>
      <c r="L469">
        <v>132</v>
      </c>
      <c r="M469">
        <v>138</v>
      </c>
      <c r="N469">
        <v>145</v>
      </c>
      <c r="O469">
        <v>151</v>
      </c>
      <c r="P469">
        <v>156</v>
      </c>
      <c r="Q469">
        <v>159</v>
      </c>
      <c r="R469">
        <v>161</v>
      </c>
      <c r="S469">
        <v>162</v>
      </c>
      <c r="T469">
        <v>162</v>
      </c>
      <c r="U469">
        <v>163</v>
      </c>
      <c r="V469">
        <v>163</v>
      </c>
      <c r="W469">
        <f>wzrost[[#This Row],[19lat]]-wzrost[[#This Row],[dlugosc_ur]]</f>
        <v>113</v>
      </c>
      <c r="X469">
        <f>wzrost[[#This Row],[19lat]]-wzrost[[#This Row],[15lat]]</f>
        <v>2</v>
      </c>
      <c r="Y469">
        <f>IF(wzrost[[#This Row],[1rok]]&lt;=5,IF(wzrost[[#This Row],[plec]]="ch",1,0),0)</f>
        <v>0</v>
      </c>
      <c r="Z469" s="1"/>
      <c r="AA469" s="1"/>
      <c r="AB469" s="1" t="e">
        <f>_xlfn.PERCENTILE.INC(wzrost[1rok],5)</f>
        <v>#NUM!</v>
      </c>
      <c r="BC469" s="8">
        <v>54</v>
      </c>
      <c r="BD469" s="8">
        <v>75</v>
      </c>
      <c r="BE469" s="8">
        <v>88</v>
      </c>
      <c r="BF469" s="8">
        <v>97</v>
      </c>
      <c r="BG469" s="8">
        <v>104</v>
      </c>
      <c r="BH469" s="8">
        <v>111</v>
      </c>
      <c r="BI469" s="8">
        <v>117</v>
      </c>
      <c r="BJ469" s="8">
        <v>123</v>
      </c>
      <c r="BK469" s="8">
        <v>129</v>
      </c>
      <c r="BL469" s="8">
        <v>134</v>
      </c>
      <c r="BM469" s="8">
        <v>139</v>
      </c>
      <c r="BN469" s="8">
        <v>145</v>
      </c>
      <c r="BO469" s="8">
        <v>151</v>
      </c>
      <c r="BP469" s="8">
        <v>158</v>
      </c>
      <c r="BQ469" s="8">
        <v>165</v>
      </c>
      <c r="BR469" s="8">
        <v>171</v>
      </c>
      <c r="BS469" s="8">
        <v>175</v>
      </c>
      <c r="BT469" s="8">
        <v>177</v>
      </c>
      <c r="BU469" s="8">
        <v>178</v>
      </c>
      <c r="BV469" s="8">
        <v>179</v>
      </c>
      <c r="BW469" s="9">
        <v>125</v>
      </c>
      <c r="BX469" s="11">
        <f t="shared" si="141"/>
        <v>21</v>
      </c>
      <c r="BY469" s="11">
        <f t="shared" si="142"/>
        <v>13</v>
      </c>
      <c r="BZ469" s="11">
        <f t="shared" si="143"/>
        <v>9</v>
      </c>
      <c r="CA469" s="11">
        <f t="shared" si="144"/>
        <v>7</v>
      </c>
      <c r="CB469" s="11">
        <f t="shared" si="145"/>
        <v>7</v>
      </c>
      <c r="CC469" s="11">
        <f t="shared" si="146"/>
        <v>6</v>
      </c>
      <c r="CD469" s="11">
        <f t="shared" si="147"/>
        <v>6</v>
      </c>
      <c r="CE469" s="11">
        <f t="shared" si="148"/>
        <v>6</v>
      </c>
      <c r="CF469" s="11">
        <f t="shared" si="149"/>
        <v>5</v>
      </c>
      <c r="CG469" s="11">
        <f t="shared" si="150"/>
        <v>5</v>
      </c>
      <c r="CH469" s="11">
        <f t="shared" si="151"/>
        <v>6</v>
      </c>
      <c r="CI469" s="11">
        <f t="shared" si="152"/>
        <v>6</v>
      </c>
      <c r="CJ469" s="11">
        <f t="shared" si="153"/>
        <v>7</v>
      </c>
      <c r="CK469" s="11">
        <f t="shared" si="154"/>
        <v>7</v>
      </c>
      <c r="CL469" s="11">
        <f t="shared" si="155"/>
        <v>6</v>
      </c>
      <c r="CM469" s="11">
        <f t="shared" si="156"/>
        <v>4</v>
      </c>
      <c r="CN469" s="11">
        <f t="shared" si="157"/>
        <v>2</v>
      </c>
      <c r="CO469" s="11">
        <f t="shared" si="158"/>
        <v>1</v>
      </c>
      <c r="CP469" s="11">
        <f t="shared" si="159"/>
        <v>1</v>
      </c>
      <c r="CS469" s="8">
        <v>54</v>
      </c>
      <c r="CT469" s="8">
        <v>72</v>
      </c>
      <c r="CU469" s="8">
        <v>87</v>
      </c>
      <c r="CV469" s="8">
        <v>97</v>
      </c>
      <c r="CW469" s="8">
        <v>105</v>
      </c>
      <c r="CX469" s="8">
        <v>112</v>
      </c>
      <c r="CY469" s="8">
        <v>118</v>
      </c>
      <c r="CZ469" s="8">
        <v>123</v>
      </c>
      <c r="DA469" s="8">
        <v>129</v>
      </c>
      <c r="DB469" s="8">
        <v>135</v>
      </c>
      <c r="DC469" s="8">
        <v>141</v>
      </c>
      <c r="DD469" s="8">
        <v>148</v>
      </c>
      <c r="DE469" s="8">
        <v>154</v>
      </c>
      <c r="DF469" s="8">
        <v>160</v>
      </c>
      <c r="DG469" s="8">
        <v>163</v>
      </c>
      <c r="DH469" s="8">
        <v>165</v>
      </c>
      <c r="DI469" s="8">
        <v>166</v>
      </c>
      <c r="DJ469" s="8">
        <v>166</v>
      </c>
      <c r="DK469" s="8">
        <v>166</v>
      </c>
      <c r="DL469" s="8">
        <v>167</v>
      </c>
      <c r="DM469" s="8">
        <v>113</v>
      </c>
      <c r="DN469" s="6">
        <f>Tabela2[[#This Row],[1rok]]-Tabela2[[#This Row],[dlugosc_ur]]</f>
        <v>18</v>
      </c>
      <c r="DO469" s="14">
        <f>Tabela2[[#This Row],[2lata]]-Tabela2[[#This Row],[1rok]]</f>
        <v>15</v>
      </c>
      <c r="DP469" s="14">
        <f>Tabela2[[#This Row],[3lata]]-Tabela2[[#This Row],[2lata]]</f>
        <v>10</v>
      </c>
      <c r="DQ469" s="14">
        <f>Tabela2[[#This Row],[4lata]]-Tabela2[[#This Row],[3lata]]</f>
        <v>8</v>
      </c>
      <c r="DR469" s="14">
        <f>Tabela2[[#This Row],[5lat]]-Tabela2[[#This Row],[4lata]]</f>
        <v>7</v>
      </c>
      <c r="DS469" s="14">
        <f>Tabela2[[#This Row],[6lat]]-Tabela2[[#This Row],[5lat]]</f>
        <v>6</v>
      </c>
      <c r="DT469" s="14">
        <f>Tabela2[[#This Row],[7lat]]-Tabela2[[#This Row],[6lat]]</f>
        <v>5</v>
      </c>
      <c r="DU469" s="14">
        <f>Tabela2[[#This Row],[8lat]]-Tabela2[[#This Row],[7lat]]</f>
        <v>6</v>
      </c>
      <c r="DV469" s="14">
        <f>Tabela2[[#This Row],[9lat]]-Tabela2[[#This Row],[8lat]]</f>
        <v>6</v>
      </c>
      <c r="DW469" s="14">
        <f>Tabela2[[#This Row],[10lat]]-Tabela2[[#This Row],[9lat]]</f>
        <v>6</v>
      </c>
      <c r="DX469" s="14">
        <f>Tabela2[[#This Row],[11lat]]-Tabela2[[#This Row],[10lat]]</f>
        <v>7</v>
      </c>
      <c r="DY469" s="14">
        <f>Tabela2[[#This Row],[12lat]]-Tabela2[[#This Row],[11lat]]</f>
        <v>6</v>
      </c>
      <c r="DZ469" s="14">
        <f>Tabela2[[#This Row],[13lat]]-Tabela2[[#This Row],[12lat]]</f>
        <v>6</v>
      </c>
      <c r="EA469" s="14">
        <f>Tabela2[[#This Row],[14lat]]-Tabela2[[#This Row],[13lat]]</f>
        <v>3</v>
      </c>
      <c r="EB469" s="14">
        <f>Tabela2[[#This Row],[15lat]]-Tabela2[[#This Row],[14lat]]</f>
        <v>2</v>
      </c>
      <c r="EC469" s="14">
        <f>Tabela2[[#This Row],[16lat]]-Tabela2[[#This Row],[15lat]]</f>
        <v>1</v>
      </c>
      <c r="ED469" s="14">
        <f>Tabela2[[#This Row],[17 lat]]-Tabela2[[#This Row],[16lat]]</f>
        <v>0</v>
      </c>
      <c r="EE469" s="14">
        <f>Tabela2[[#This Row],[18lat]]-Tabela2[[#This Row],[17 lat]]</f>
        <v>0</v>
      </c>
      <c r="EF469" s="14">
        <f>Tabela2[[#This Row],[19lat]]-Tabela2[[#This Row],[18lat]]</f>
        <v>1</v>
      </c>
    </row>
    <row r="470" spans="1:136" x14ac:dyDescent="0.25">
      <c r="A470">
        <v>684</v>
      </c>
      <c r="B470" s="1" t="s">
        <v>22</v>
      </c>
      <c r="C470">
        <v>52</v>
      </c>
      <c r="D470">
        <v>70</v>
      </c>
      <c r="E470">
        <v>86</v>
      </c>
      <c r="F470">
        <v>96</v>
      </c>
      <c r="G470">
        <v>103</v>
      </c>
      <c r="H470">
        <v>110</v>
      </c>
      <c r="I470">
        <v>116</v>
      </c>
      <c r="J470">
        <v>122</v>
      </c>
      <c r="K470">
        <v>128</v>
      </c>
      <c r="L470">
        <v>134</v>
      </c>
      <c r="M470">
        <v>140</v>
      </c>
      <c r="N470">
        <v>146</v>
      </c>
      <c r="O470">
        <v>153</v>
      </c>
      <c r="P470">
        <v>158</v>
      </c>
      <c r="Q470">
        <v>161</v>
      </c>
      <c r="R470">
        <v>163</v>
      </c>
      <c r="S470">
        <v>164</v>
      </c>
      <c r="T470">
        <v>164</v>
      </c>
      <c r="U470">
        <v>165</v>
      </c>
      <c r="V470">
        <v>165</v>
      </c>
      <c r="W470">
        <f>wzrost[[#This Row],[19lat]]-wzrost[[#This Row],[dlugosc_ur]]</f>
        <v>113</v>
      </c>
      <c r="X470">
        <f>wzrost[[#This Row],[19lat]]-wzrost[[#This Row],[15lat]]</f>
        <v>2</v>
      </c>
      <c r="Y470">
        <f>IF(wzrost[[#This Row],[1rok]]&lt;=5,IF(wzrost[[#This Row],[plec]]="ch",1,0),0)</f>
        <v>0</v>
      </c>
      <c r="Z470" s="1"/>
      <c r="AA470" s="1"/>
      <c r="AB470" s="1" t="e">
        <f>_xlfn.PERCENTILE.INC(wzrost[1rok],5)</f>
        <v>#NUM!</v>
      </c>
      <c r="BC470" s="6">
        <v>53</v>
      </c>
      <c r="BD470" s="6">
        <v>75</v>
      </c>
      <c r="BE470" s="6">
        <v>87</v>
      </c>
      <c r="BF470" s="6">
        <v>97</v>
      </c>
      <c r="BG470" s="6">
        <v>104</v>
      </c>
      <c r="BH470" s="6">
        <v>111</v>
      </c>
      <c r="BI470" s="6">
        <v>117</v>
      </c>
      <c r="BJ470" s="6">
        <v>123</v>
      </c>
      <c r="BK470" s="6">
        <v>128</v>
      </c>
      <c r="BL470" s="6">
        <v>134</v>
      </c>
      <c r="BM470" s="6">
        <v>139</v>
      </c>
      <c r="BN470" s="6">
        <v>144</v>
      </c>
      <c r="BO470" s="6">
        <v>150</v>
      </c>
      <c r="BP470" s="6">
        <v>157</v>
      </c>
      <c r="BQ470" s="6">
        <v>165</v>
      </c>
      <c r="BR470" s="6">
        <v>171</v>
      </c>
      <c r="BS470" s="6">
        <v>175</v>
      </c>
      <c r="BT470" s="6">
        <v>177</v>
      </c>
      <c r="BU470" s="6">
        <v>178</v>
      </c>
      <c r="BV470" s="6">
        <v>178</v>
      </c>
      <c r="BW470" s="7">
        <v>125</v>
      </c>
      <c r="BX470" s="11">
        <f t="shared" si="141"/>
        <v>22</v>
      </c>
      <c r="BY470" s="11">
        <f t="shared" si="142"/>
        <v>12</v>
      </c>
      <c r="BZ470" s="11">
        <f t="shared" si="143"/>
        <v>10</v>
      </c>
      <c r="CA470" s="11">
        <f t="shared" si="144"/>
        <v>7</v>
      </c>
      <c r="CB470" s="11">
        <f t="shared" si="145"/>
        <v>7</v>
      </c>
      <c r="CC470" s="11">
        <f t="shared" si="146"/>
        <v>6</v>
      </c>
      <c r="CD470" s="11">
        <f t="shared" si="147"/>
        <v>6</v>
      </c>
      <c r="CE470" s="11">
        <f t="shared" si="148"/>
        <v>5</v>
      </c>
      <c r="CF470" s="11">
        <f t="shared" si="149"/>
        <v>6</v>
      </c>
      <c r="CG470" s="11">
        <f t="shared" si="150"/>
        <v>5</v>
      </c>
      <c r="CH470" s="11">
        <f t="shared" si="151"/>
        <v>5</v>
      </c>
      <c r="CI470" s="11">
        <f t="shared" si="152"/>
        <v>6</v>
      </c>
      <c r="CJ470" s="11">
        <f t="shared" si="153"/>
        <v>7</v>
      </c>
      <c r="CK470" s="11">
        <f t="shared" si="154"/>
        <v>8</v>
      </c>
      <c r="CL470" s="11">
        <f t="shared" si="155"/>
        <v>6</v>
      </c>
      <c r="CM470" s="11">
        <f t="shared" si="156"/>
        <v>4</v>
      </c>
      <c r="CN470" s="11">
        <f t="shared" si="157"/>
        <v>2</v>
      </c>
      <c r="CO470" s="11">
        <f t="shared" si="158"/>
        <v>1</v>
      </c>
      <c r="CP470" s="11">
        <f t="shared" si="159"/>
        <v>0</v>
      </c>
      <c r="CS470" s="6">
        <v>50</v>
      </c>
      <c r="CT470" s="6">
        <v>68</v>
      </c>
      <c r="CU470" s="6">
        <v>86</v>
      </c>
      <c r="CV470" s="6">
        <v>95</v>
      </c>
      <c r="CW470" s="6">
        <v>103</v>
      </c>
      <c r="CX470" s="6">
        <v>110</v>
      </c>
      <c r="CY470" s="6">
        <v>115</v>
      </c>
      <c r="CZ470" s="6">
        <v>121</v>
      </c>
      <c r="DA470" s="6">
        <v>127</v>
      </c>
      <c r="DB470" s="6">
        <v>133</v>
      </c>
      <c r="DC470" s="6">
        <v>139</v>
      </c>
      <c r="DD470" s="6">
        <v>145</v>
      </c>
      <c r="DE470" s="6">
        <v>151</v>
      </c>
      <c r="DF470" s="6">
        <v>157</v>
      </c>
      <c r="DG470" s="6">
        <v>160</v>
      </c>
      <c r="DH470" s="6">
        <v>162</v>
      </c>
      <c r="DI470" s="6">
        <v>163</v>
      </c>
      <c r="DJ470" s="6">
        <v>163</v>
      </c>
      <c r="DK470" s="6">
        <v>163</v>
      </c>
      <c r="DL470" s="6">
        <v>163</v>
      </c>
      <c r="DM470" s="6">
        <v>113</v>
      </c>
      <c r="DN470" s="6">
        <f>Tabela2[[#This Row],[1rok]]-Tabela2[[#This Row],[dlugosc_ur]]</f>
        <v>18</v>
      </c>
      <c r="DO470" s="14">
        <f>Tabela2[[#This Row],[2lata]]-Tabela2[[#This Row],[1rok]]</f>
        <v>18</v>
      </c>
      <c r="DP470" s="14">
        <f>Tabela2[[#This Row],[3lata]]-Tabela2[[#This Row],[2lata]]</f>
        <v>9</v>
      </c>
      <c r="DQ470" s="14">
        <f>Tabela2[[#This Row],[4lata]]-Tabela2[[#This Row],[3lata]]</f>
        <v>8</v>
      </c>
      <c r="DR470" s="14">
        <f>Tabela2[[#This Row],[5lat]]-Tabela2[[#This Row],[4lata]]</f>
        <v>7</v>
      </c>
      <c r="DS470" s="14">
        <f>Tabela2[[#This Row],[6lat]]-Tabela2[[#This Row],[5lat]]</f>
        <v>5</v>
      </c>
      <c r="DT470" s="14">
        <f>Tabela2[[#This Row],[7lat]]-Tabela2[[#This Row],[6lat]]</f>
        <v>6</v>
      </c>
      <c r="DU470" s="14">
        <f>Tabela2[[#This Row],[8lat]]-Tabela2[[#This Row],[7lat]]</f>
        <v>6</v>
      </c>
      <c r="DV470" s="14">
        <f>Tabela2[[#This Row],[9lat]]-Tabela2[[#This Row],[8lat]]</f>
        <v>6</v>
      </c>
      <c r="DW470" s="14">
        <f>Tabela2[[#This Row],[10lat]]-Tabela2[[#This Row],[9lat]]</f>
        <v>6</v>
      </c>
      <c r="DX470" s="14">
        <f>Tabela2[[#This Row],[11lat]]-Tabela2[[#This Row],[10lat]]</f>
        <v>6</v>
      </c>
      <c r="DY470" s="14">
        <f>Tabela2[[#This Row],[12lat]]-Tabela2[[#This Row],[11lat]]</f>
        <v>6</v>
      </c>
      <c r="DZ470" s="14">
        <f>Tabela2[[#This Row],[13lat]]-Tabela2[[#This Row],[12lat]]</f>
        <v>6</v>
      </c>
      <c r="EA470" s="14">
        <f>Tabela2[[#This Row],[14lat]]-Tabela2[[#This Row],[13lat]]</f>
        <v>3</v>
      </c>
      <c r="EB470" s="14">
        <f>Tabela2[[#This Row],[15lat]]-Tabela2[[#This Row],[14lat]]</f>
        <v>2</v>
      </c>
      <c r="EC470" s="14">
        <f>Tabela2[[#This Row],[16lat]]-Tabela2[[#This Row],[15lat]]</f>
        <v>1</v>
      </c>
      <c r="ED470" s="14">
        <f>Tabela2[[#This Row],[17 lat]]-Tabela2[[#This Row],[16lat]]</f>
        <v>0</v>
      </c>
      <c r="EE470" s="14">
        <f>Tabela2[[#This Row],[18lat]]-Tabela2[[#This Row],[17 lat]]</f>
        <v>0</v>
      </c>
      <c r="EF470" s="14">
        <f>Tabela2[[#This Row],[19lat]]-Tabela2[[#This Row],[18lat]]</f>
        <v>0</v>
      </c>
    </row>
    <row r="471" spans="1:136" x14ac:dyDescent="0.25">
      <c r="A471">
        <v>706</v>
      </c>
      <c r="B471" s="1" t="s">
        <v>22</v>
      </c>
      <c r="C471">
        <v>52</v>
      </c>
      <c r="D471">
        <v>70</v>
      </c>
      <c r="E471">
        <v>87</v>
      </c>
      <c r="F471">
        <v>96</v>
      </c>
      <c r="G471">
        <v>104</v>
      </c>
      <c r="H471">
        <v>111</v>
      </c>
      <c r="I471">
        <v>116</v>
      </c>
      <c r="J471">
        <v>122</v>
      </c>
      <c r="K471">
        <v>128</v>
      </c>
      <c r="L471">
        <v>134</v>
      </c>
      <c r="M471">
        <v>140</v>
      </c>
      <c r="N471">
        <v>147</v>
      </c>
      <c r="O471">
        <v>153</v>
      </c>
      <c r="P471">
        <v>158</v>
      </c>
      <c r="Q471">
        <v>162</v>
      </c>
      <c r="R471">
        <v>164</v>
      </c>
      <c r="S471">
        <v>165</v>
      </c>
      <c r="T471">
        <v>165</v>
      </c>
      <c r="U471">
        <v>165</v>
      </c>
      <c r="V471">
        <v>165</v>
      </c>
      <c r="W471">
        <f>wzrost[[#This Row],[19lat]]-wzrost[[#This Row],[dlugosc_ur]]</f>
        <v>113</v>
      </c>
      <c r="X471">
        <f>wzrost[[#This Row],[19lat]]-wzrost[[#This Row],[15lat]]</f>
        <v>1</v>
      </c>
      <c r="Y471">
        <f>IF(wzrost[[#This Row],[1rok]]&lt;=5,IF(wzrost[[#This Row],[plec]]="ch",1,0),0)</f>
        <v>0</v>
      </c>
      <c r="Z471" s="1"/>
      <c r="AA471" s="1"/>
      <c r="AB471" s="1" t="e">
        <f>_xlfn.PERCENTILE.INC(wzrost[1rok],5)</f>
        <v>#NUM!</v>
      </c>
      <c r="BC471" s="8">
        <v>54</v>
      </c>
      <c r="BD471" s="8">
        <v>76</v>
      </c>
      <c r="BE471" s="8">
        <v>88</v>
      </c>
      <c r="BF471" s="8">
        <v>98</v>
      </c>
      <c r="BG471" s="8">
        <v>105</v>
      </c>
      <c r="BH471" s="8">
        <v>112</v>
      </c>
      <c r="BI471" s="8">
        <v>118</v>
      </c>
      <c r="BJ471" s="8">
        <v>124</v>
      </c>
      <c r="BK471" s="8">
        <v>129</v>
      </c>
      <c r="BL471" s="8">
        <v>135</v>
      </c>
      <c r="BM471" s="8">
        <v>140</v>
      </c>
      <c r="BN471" s="8">
        <v>145</v>
      </c>
      <c r="BO471" s="8">
        <v>151</v>
      </c>
      <c r="BP471" s="8">
        <v>158</v>
      </c>
      <c r="BQ471" s="8">
        <v>166</v>
      </c>
      <c r="BR471" s="8">
        <v>172</v>
      </c>
      <c r="BS471" s="8">
        <v>176</v>
      </c>
      <c r="BT471" s="8">
        <v>178</v>
      </c>
      <c r="BU471" s="8">
        <v>179</v>
      </c>
      <c r="BV471" s="8">
        <v>179</v>
      </c>
      <c r="BW471" s="9">
        <v>125</v>
      </c>
      <c r="BX471" s="11">
        <f t="shared" si="141"/>
        <v>22</v>
      </c>
      <c r="BY471" s="11">
        <f t="shared" si="142"/>
        <v>12</v>
      </c>
      <c r="BZ471" s="11">
        <f t="shared" si="143"/>
        <v>10</v>
      </c>
      <c r="CA471" s="11">
        <f t="shared" si="144"/>
        <v>7</v>
      </c>
      <c r="CB471" s="11">
        <f t="shared" si="145"/>
        <v>7</v>
      </c>
      <c r="CC471" s="11">
        <f t="shared" si="146"/>
        <v>6</v>
      </c>
      <c r="CD471" s="11">
        <f t="shared" si="147"/>
        <v>6</v>
      </c>
      <c r="CE471" s="11">
        <f t="shared" si="148"/>
        <v>5</v>
      </c>
      <c r="CF471" s="11">
        <f t="shared" si="149"/>
        <v>6</v>
      </c>
      <c r="CG471" s="11">
        <f t="shared" si="150"/>
        <v>5</v>
      </c>
      <c r="CH471" s="11">
        <f t="shared" si="151"/>
        <v>5</v>
      </c>
      <c r="CI471" s="11">
        <f t="shared" si="152"/>
        <v>6</v>
      </c>
      <c r="CJ471" s="11">
        <f t="shared" si="153"/>
        <v>7</v>
      </c>
      <c r="CK471" s="11">
        <f t="shared" si="154"/>
        <v>8</v>
      </c>
      <c r="CL471" s="11">
        <f t="shared" si="155"/>
        <v>6</v>
      </c>
      <c r="CM471" s="11">
        <f t="shared" si="156"/>
        <v>4</v>
      </c>
      <c r="CN471" s="11">
        <f t="shared" si="157"/>
        <v>2</v>
      </c>
      <c r="CO471" s="11">
        <f t="shared" si="158"/>
        <v>1</v>
      </c>
      <c r="CP471" s="11">
        <f t="shared" si="159"/>
        <v>0</v>
      </c>
      <c r="CS471" s="8">
        <v>53</v>
      </c>
      <c r="CT471" s="8">
        <v>71</v>
      </c>
      <c r="CU471" s="8">
        <v>87</v>
      </c>
      <c r="CV471" s="8">
        <v>97</v>
      </c>
      <c r="CW471" s="8">
        <v>104</v>
      </c>
      <c r="CX471" s="8">
        <v>111</v>
      </c>
      <c r="CY471" s="8">
        <v>117</v>
      </c>
      <c r="CZ471" s="8">
        <v>123</v>
      </c>
      <c r="DA471" s="8">
        <v>129</v>
      </c>
      <c r="DB471" s="8">
        <v>135</v>
      </c>
      <c r="DC471" s="8">
        <v>141</v>
      </c>
      <c r="DD471" s="8">
        <v>147</v>
      </c>
      <c r="DE471" s="8">
        <v>154</v>
      </c>
      <c r="DF471" s="8">
        <v>159</v>
      </c>
      <c r="DG471" s="8">
        <v>163</v>
      </c>
      <c r="DH471" s="8">
        <v>164</v>
      </c>
      <c r="DI471" s="8">
        <v>165</v>
      </c>
      <c r="DJ471" s="8">
        <v>166</v>
      </c>
      <c r="DK471" s="8">
        <v>166</v>
      </c>
      <c r="DL471" s="8">
        <v>166</v>
      </c>
      <c r="DM471" s="8">
        <v>113</v>
      </c>
      <c r="DN471" s="6">
        <f>Tabela2[[#This Row],[1rok]]-Tabela2[[#This Row],[dlugosc_ur]]</f>
        <v>18</v>
      </c>
      <c r="DO471" s="14">
        <f>Tabela2[[#This Row],[2lata]]-Tabela2[[#This Row],[1rok]]</f>
        <v>16</v>
      </c>
      <c r="DP471" s="14">
        <f>Tabela2[[#This Row],[3lata]]-Tabela2[[#This Row],[2lata]]</f>
        <v>10</v>
      </c>
      <c r="DQ471" s="14">
        <f>Tabela2[[#This Row],[4lata]]-Tabela2[[#This Row],[3lata]]</f>
        <v>7</v>
      </c>
      <c r="DR471" s="14">
        <f>Tabela2[[#This Row],[5lat]]-Tabela2[[#This Row],[4lata]]</f>
        <v>7</v>
      </c>
      <c r="DS471" s="14">
        <f>Tabela2[[#This Row],[6lat]]-Tabela2[[#This Row],[5lat]]</f>
        <v>6</v>
      </c>
      <c r="DT471" s="14">
        <f>Tabela2[[#This Row],[7lat]]-Tabela2[[#This Row],[6lat]]</f>
        <v>6</v>
      </c>
      <c r="DU471" s="14">
        <f>Tabela2[[#This Row],[8lat]]-Tabela2[[#This Row],[7lat]]</f>
        <v>6</v>
      </c>
      <c r="DV471" s="14">
        <f>Tabela2[[#This Row],[9lat]]-Tabela2[[#This Row],[8lat]]</f>
        <v>6</v>
      </c>
      <c r="DW471" s="14">
        <f>Tabela2[[#This Row],[10lat]]-Tabela2[[#This Row],[9lat]]</f>
        <v>6</v>
      </c>
      <c r="DX471" s="14">
        <f>Tabela2[[#This Row],[11lat]]-Tabela2[[#This Row],[10lat]]</f>
        <v>6</v>
      </c>
      <c r="DY471" s="14">
        <f>Tabela2[[#This Row],[12lat]]-Tabela2[[#This Row],[11lat]]</f>
        <v>7</v>
      </c>
      <c r="DZ471" s="14">
        <f>Tabela2[[#This Row],[13lat]]-Tabela2[[#This Row],[12lat]]</f>
        <v>5</v>
      </c>
      <c r="EA471" s="14">
        <f>Tabela2[[#This Row],[14lat]]-Tabela2[[#This Row],[13lat]]</f>
        <v>4</v>
      </c>
      <c r="EB471" s="14">
        <f>Tabela2[[#This Row],[15lat]]-Tabela2[[#This Row],[14lat]]</f>
        <v>1</v>
      </c>
      <c r="EC471" s="14">
        <f>Tabela2[[#This Row],[16lat]]-Tabela2[[#This Row],[15lat]]</f>
        <v>1</v>
      </c>
      <c r="ED471" s="14">
        <f>Tabela2[[#This Row],[17 lat]]-Tabela2[[#This Row],[16lat]]</f>
        <v>1</v>
      </c>
      <c r="EE471" s="14">
        <f>Tabela2[[#This Row],[18lat]]-Tabela2[[#This Row],[17 lat]]</f>
        <v>0</v>
      </c>
      <c r="EF471" s="14">
        <f>Tabela2[[#This Row],[19lat]]-Tabela2[[#This Row],[18lat]]</f>
        <v>0</v>
      </c>
    </row>
    <row r="472" spans="1:136" x14ac:dyDescent="0.25">
      <c r="A472">
        <v>708</v>
      </c>
      <c r="B472" s="1" t="s">
        <v>22</v>
      </c>
      <c r="C472">
        <v>54</v>
      </c>
      <c r="D472">
        <v>72</v>
      </c>
      <c r="E472">
        <v>87</v>
      </c>
      <c r="F472">
        <v>97</v>
      </c>
      <c r="G472">
        <v>105</v>
      </c>
      <c r="H472">
        <v>112</v>
      </c>
      <c r="I472">
        <v>118</v>
      </c>
      <c r="J472">
        <v>123</v>
      </c>
      <c r="K472">
        <v>129</v>
      </c>
      <c r="L472">
        <v>135</v>
      </c>
      <c r="M472">
        <v>141</v>
      </c>
      <c r="N472">
        <v>148</v>
      </c>
      <c r="O472">
        <v>154</v>
      </c>
      <c r="P472">
        <v>160</v>
      </c>
      <c r="Q472">
        <v>163</v>
      </c>
      <c r="R472">
        <v>165</v>
      </c>
      <c r="S472">
        <v>166</v>
      </c>
      <c r="T472">
        <v>166</v>
      </c>
      <c r="U472">
        <v>166</v>
      </c>
      <c r="V472">
        <v>167</v>
      </c>
      <c r="W472">
        <f>wzrost[[#This Row],[19lat]]-wzrost[[#This Row],[dlugosc_ur]]</f>
        <v>113</v>
      </c>
      <c r="X472">
        <f>wzrost[[#This Row],[19lat]]-wzrost[[#This Row],[15lat]]</f>
        <v>2</v>
      </c>
      <c r="Y472">
        <f>IF(wzrost[[#This Row],[1rok]]&lt;=5,IF(wzrost[[#This Row],[plec]]="ch",1,0),0)</f>
        <v>0</v>
      </c>
      <c r="Z472" s="1"/>
      <c r="AA472" s="1"/>
      <c r="AB472" s="1" t="e">
        <f>_xlfn.PERCENTILE.INC(wzrost[1rok],5)</f>
        <v>#NUM!</v>
      </c>
      <c r="BC472" s="6">
        <v>59</v>
      </c>
      <c r="BD472" s="6">
        <v>79</v>
      </c>
      <c r="BE472" s="6">
        <v>90</v>
      </c>
      <c r="BF472" s="6">
        <v>100</v>
      </c>
      <c r="BG472" s="6">
        <v>107</v>
      </c>
      <c r="BH472" s="6">
        <v>114</v>
      </c>
      <c r="BI472" s="6">
        <v>121</v>
      </c>
      <c r="BJ472" s="6">
        <v>127</v>
      </c>
      <c r="BK472" s="6">
        <v>133</v>
      </c>
      <c r="BL472" s="6">
        <v>138</v>
      </c>
      <c r="BM472" s="6">
        <v>144</v>
      </c>
      <c r="BN472" s="6">
        <v>150</v>
      </c>
      <c r="BO472" s="6">
        <v>156</v>
      </c>
      <c r="BP472" s="6">
        <v>163</v>
      </c>
      <c r="BQ472" s="6">
        <v>171</v>
      </c>
      <c r="BR472" s="6">
        <v>177</v>
      </c>
      <c r="BS472" s="6">
        <v>181</v>
      </c>
      <c r="BT472" s="6">
        <v>183</v>
      </c>
      <c r="BU472" s="6">
        <v>184</v>
      </c>
      <c r="BV472" s="6">
        <v>184</v>
      </c>
      <c r="BW472" s="7">
        <v>125</v>
      </c>
      <c r="BX472" s="11">
        <f t="shared" si="141"/>
        <v>20</v>
      </c>
      <c r="BY472" s="11">
        <f t="shared" si="142"/>
        <v>11</v>
      </c>
      <c r="BZ472" s="11">
        <f t="shared" si="143"/>
        <v>10</v>
      </c>
      <c r="CA472" s="11">
        <f t="shared" si="144"/>
        <v>7</v>
      </c>
      <c r="CB472" s="11">
        <f t="shared" si="145"/>
        <v>7</v>
      </c>
      <c r="CC472" s="11">
        <f t="shared" si="146"/>
        <v>7</v>
      </c>
      <c r="CD472" s="11">
        <f t="shared" si="147"/>
        <v>6</v>
      </c>
      <c r="CE472" s="11">
        <f t="shared" si="148"/>
        <v>6</v>
      </c>
      <c r="CF472" s="11">
        <f t="shared" si="149"/>
        <v>5</v>
      </c>
      <c r="CG472" s="11">
        <f t="shared" si="150"/>
        <v>6</v>
      </c>
      <c r="CH472" s="11">
        <f t="shared" si="151"/>
        <v>6</v>
      </c>
      <c r="CI472" s="11">
        <f t="shared" si="152"/>
        <v>6</v>
      </c>
      <c r="CJ472" s="11">
        <f t="shared" si="153"/>
        <v>7</v>
      </c>
      <c r="CK472" s="11">
        <f t="shared" si="154"/>
        <v>8</v>
      </c>
      <c r="CL472" s="11">
        <f t="shared" si="155"/>
        <v>6</v>
      </c>
      <c r="CM472" s="11">
        <f t="shared" si="156"/>
        <v>4</v>
      </c>
      <c r="CN472" s="11">
        <f t="shared" si="157"/>
        <v>2</v>
      </c>
      <c r="CO472" s="11">
        <f t="shared" si="158"/>
        <v>1</v>
      </c>
      <c r="CP472" s="11">
        <f t="shared" si="159"/>
        <v>0</v>
      </c>
      <c r="CS472" s="6">
        <v>53</v>
      </c>
      <c r="CT472" s="6">
        <v>71</v>
      </c>
      <c r="CU472" s="6">
        <v>87</v>
      </c>
      <c r="CV472" s="6">
        <v>97</v>
      </c>
      <c r="CW472" s="6">
        <v>105</v>
      </c>
      <c r="CX472" s="6">
        <v>112</v>
      </c>
      <c r="CY472" s="6">
        <v>117</v>
      </c>
      <c r="CZ472" s="6">
        <v>123</v>
      </c>
      <c r="DA472" s="6">
        <v>129</v>
      </c>
      <c r="DB472" s="6">
        <v>135</v>
      </c>
      <c r="DC472" s="6">
        <v>141</v>
      </c>
      <c r="DD472" s="6">
        <v>148</v>
      </c>
      <c r="DE472" s="6">
        <v>154</v>
      </c>
      <c r="DF472" s="6">
        <v>159</v>
      </c>
      <c r="DG472" s="6">
        <v>163</v>
      </c>
      <c r="DH472" s="6">
        <v>165</v>
      </c>
      <c r="DI472" s="6">
        <v>166</v>
      </c>
      <c r="DJ472" s="6">
        <v>166</v>
      </c>
      <c r="DK472" s="6">
        <v>166</v>
      </c>
      <c r="DL472" s="6">
        <v>166</v>
      </c>
      <c r="DM472" s="6">
        <v>113</v>
      </c>
      <c r="DN472" s="6">
        <f>Tabela2[[#This Row],[1rok]]-Tabela2[[#This Row],[dlugosc_ur]]</f>
        <v>18</v>
      </c>
      <c r="DO472" s="14">
        <f>Tabela2[[#This Row],[2lata]]-Tabela2[[#This Row],[1rok]]</f>
        <v>16</v>
      </c>
      <c r="DP472" s="14">
        <f>Tabela2[[#This Row],[3lata]]-Tabela2[[#This Row],[2lata]]</f>
        <v>10</v>
      </c>
      <c r="DQ472" s="14">
        <f>Tabela2[[#This Row],[4lata]]-Tabela2[[#This Row],[3lata]]</f>
        <v>8</v>
      </c>
      <c r="DR472" s="14">
        <f>Tabela2[[#This Row],[5lat]]-Tabela2[[#This Row],[4lata]]</f>
        <v>7</v>
      </c>
      <c r="DS472" s="14">
        <f>Tabela2[[#This Row],[6lat]]-Tabela2[[#This Row],[5lat]]</f>
        <v>5</v>
      </c>
      <c r="DT472" s="14">
        <f>Tabela2[[#This Row],[7lat]]-Tabela2[[#This Row],[6lat]]</f>
        <v>6</v>
      </c>
      <c r="DU472" s="14">
        <f>Tabela2[[#This Row],[8lat]]-Tabela2[[#This Row],[7lat]]</f>
        <v>6</v>
      </c>
      <c r="DV472" s="14">
        <f>Tabela2[[#This Row],[9lat]]-Tabela2[[#This Row],[8lat]]</f>
        <v>6</v>
      </c>
      <c r="DW472" s="14">
        <f>Tabela2[[#This Row],[10lat]]-Tabela2[[#This Row],[9lat]]</f>
        <v>6</v>
      </c>
      <c r="DX472" s="14">
        <f>Tabela2[[#This Row],[11lat]]-Tabela2[[#This Row],[10lat]]</f>
        <v>7</v>
      </c>
      <c r="DY472" s="14">
        <f>Tabela2[[#This Row],[12lat]]-Tabela2[[#This Row],[11lat]]</f>
        <v>6</v>
      </c>
      <c r="DZ472" s="14">
        <f>Tabela2[[#This Row],[13lat]]-Tabela2[[#This Row],[12lat]]</f>
        <v>5</v>
      </c>
      <c r="EA472" s="14">
        <f>Tabela2[[#This Row],[14lat]]-Tabela2[[#This Row],[13lat]]</f>
        <v>4</v>
      </c>
      <c r="EB472" s="14">
        <f>Tabela2[[#This Row],[15lat]]-Tabela2[[#This Row],[14lat]]</f>
        <v>2</v>
      </c>
      <c r="EC472" s="14">
        <f>Tabela2[[#This Row],[16lat]]-Tabela2[[#This Row],[15lat]]</f>
        <v>1</v>
      </c>
      <c r="ED472" s="14">
        <f>Tabela2[[#This Row],[17 lat]]-Tabela2[[#This Row],[16lat]]</f>
        <v>0</v>
      </c>
      <c r="EE472" s="14">
        <f>Tabela2[[#This Row],[18lat]]-Tabela2[[#This Row],[17 lat]]</f>
        <v>0</v>
      </c>
      <c r="EF472" s="14">
        <f>Tabela2[[#This Row],[19lat]]-Tabela2[[#This Row],[18lat]]</f>
        <v>0</v>
      </c>
    </row>
    <row r="473" spans="1:136" x14ac:dyDescent="0.25">
      <c r="A473">
        <v>710</v>
      </c>
      <c r="B473" s="1" t="s">
        <v>22</v>
      </c>
      <c r="C473">
        <v>50</v>
      </c>
      <c r="D473">
        <v>68</v>
      </c>
      <c r="E473">
        <v>85</v>
      </c>
      <c r="F473">
        <v>95</v>
      </c>
      <c r="G473">
        <v>102</v>
      </c>
      <c r="H473">
        <v>109</v>
      </c>
      <c r="I473">
        <v>115</v>
      </c>
      <c r="J473">
        <v>121</v>
      </c>
      <c r="K473">
        <v>126</v>
      </c>
      <c r="L473">
        <v>132</v>
      </c>
      <c r="M473">
        <v>138</v>
      </c>
      <c r="N473">
        <v>145</v>
      </c>
      <c r="O473">
        <v>151</v>
      </c>
      <c r="P473">
        <v>156</v>
      </c>
      <c r="Q473">
        <v>160</v>
      </c>
      <c r="R473">
        <v>161</v>
      </c>
      <c r="S473">
        <v>162</v>
      </c>
      <c r="T473">
        <v>163</v>
      </c>
      <c r="U473">
        <v>163</v>
      </c>
      <c r="V473">
        <v>163</v>
      </c>
      <c r="W473">
        <f>wzrost[[#This Row],[19lat]]-wzrost[[#This Row],[dlugosc_ur]]</f>
        <v>113</v>
      </c>
      <c r="X473">
        <f>wzrost[[#This Row],[19lat]]-wzrost[[#This Row],[15lat]]</f>
        <v>2</v>
      </c>
      <c r="Y473">
        <f>IF(wzrost[[#This Row],[1rok]]&lt;=5,IF(wzrost[[#This Row],[plec]]="ch",1,0),0)</f>
        <v>0</v>
      </c>
      <c r="Z473" s="1"/>
      <c r="AA473" s="1"/>
      <c r="AB473" s="1" t="e">
        <f>_xlfn.PERCENTILE.INC(wzrost[1rok],5)</f>
        <v>#NUM!</v>
      </c>
      <c r="BC473" s="8">
        <v>56</v>
      </c>
      <c r="BD473" s="8">
        <v>77</v>
      </c>
      <c r="BE473" s="8">
        <v>89</v>
      </c>
      <c r="BF473" s="8">
        <v>98</v>
      </c>
      <c r="BG473" s="8">
        <v>106</v>
      </c>
      <c r="BH473" s="8">
        <v>113</v>
      </c>
      <c r="BI473" s="8">
        <v>119</v>
      </c>
      <c r="BJ473" s="8">
        <v>125</v>
      </c>
      <c r="BK473" s="8">
        <v>130</v>
      </c>
      <c r="BL473" s="8">
        <v>136</v>
      </c>
      <c r="BM473" s="8">
        <v>141</v>
      </c>
      <c r="BN473" s="8">
        <v>147</v>
      </c>
      <c r="BO473" s="8">
        <v>153</v>
      </c>
      <c r="BP473" s="8">
        <v>160</v>
      </c>
      <c r="BQ473" s="8">
        <v>167</v>
      </c>
      <c r="BR473" s="8">
        <v>173</v>
      </c>
      <c r="BS473" s="8">
        <v>177</v>
      </c>
      <c r="BT473" s="8">
        <v>180</v>
      </c>
      <c r="BU473" s="8">
        <v>181</v>
      </c>
      <c r="BV473" s="8">
        <v>181</v>
      </c>
      <c r="BW473" s="9">
        <v>125</v>
      </c>
      <c r="BX473" s="11">
        <f t="shared" si="141"/>
        <v>21</v>
      </c>
      <c r="BY473" s="11">
        <f t="shared" si="142"/>
        <v>12</v>
      </c>
      <c r="BZ473" s="11">
        <f t="shared" si="143"/>
        <v>9</v>
      </c>
      <c r="CA473" s="11">
        <f t="shared" si="144"/>
        <v>8</v>
      </c>
      <c r="CB473" s="11">
        <f t="shared" si="145"/>
        <v>7</v>
      </c>
      <c r="CC473" s="11">
        <f t="shared" si="146"/>
        <v>6</v>
      </c>
      <c r="CD473" s="11">
        <f t="shared" si="147"/>
        <v>6</v>
      </c>
      <c r="CE473" s="11">
        <f t="shared" si="148"/>
        <v>5</v>
      </c>
      <c r="CF473" s="11">
        <f t="shared" si="149"/>
        <v>6</v>
      </c>
      <c r="CG473" s="11">
        <f t="shared" si="150"/>
        <v>5</v>
      </c>
      <c r="CH473" s="11">
        <f t="shared" si="151"/>
        <v>6</v>
      </c>
      <c r="CI473" s="11">
        <f t="shared" si="152"/>
        <v>6</v>
      </c>
      <c r="CJ473" s="11">
        <f t="shared" si="153"/>
        <v>7</v>
      </c>
      <c r="CK473" s="11">
        <f t="shared" si="154"/>
        <v>7</v>
      </c>
      <c r="CL473" s="11">
        <f t="shared" si="155"/>
        <v>6</v>
      </c>
      <c r="CM473" s="11">
        <f t="shared" si="156"/>
        <v>4</v>
      </c>
      <c r="CN473" s="11">
        <f t="shared" si="157"/>
        <v>3</v>
      </c>
      <c r="CO473" s="11">
        <f t="shared" si="158"/>
        <v>1</v>
      </c>
      <c r="CP473" s="11">
        <f t="shared" si="159"/>
        <v>0</v>
      </c>
      <c r="CS473" s="8">
        <v>53</v>
      </c>
      <c r="CT473" s="8">
        <v>71</v>
      </c>
      <c r="CU473" s="8">
        <v>87</v>
      </c>
      <c r="CV473" s="8">
        <v>96</v>
      </c>
      <c r="CW473" s="8">
        <v>104</v>
      </c>
      <c r="CX473" s="8">
        <v>111</v>
      </c>
      <c r="CY473" s="8">
        <v>117</v>
      </c>
      <c r="CZ473" s="8">
        <v>123</v>
      </c>
      <c r="DA473" s="8">
        <v>128</v>
      </c>
      <c r="DB473" s="8">
        <v>134</v>
      </c>
      <c r="DC473" s="8">
        <v>141</v>
      </c>
      <c r="DD473" s="8">
        <v>147</v>
      </c>
      <c r="DE473" s="8">
        <v>153</v>
      </c>
      <c r="DF473" s="8">
        <v>159</v>
      </c>
      <c r="DG473" s="8">
        <v>162</v>
      </c>
      <c r="DH473" s="8">
        <v>164</v>
      </c>
      <c r="DI473" s="8">
        <v>165</v>
      </c>
      <c r="DJ473" s="8">
        <v>165</v>
      </c>
      <c r="DK473" s="8">
        <v>166</v>
      </c>
      <c r="DL473" s="8">
        <v>166</v>
      </c>
      <c r="DM473" s="8">
        <v>113</v>
      </c>
      <c r="DN473" s="6">
        <f>Tabela2[[#This Row],[1rok]]-Tabela2[[#This Row],[dlugosc_ur]]</f>
        <v>18</v>
      </c>
      <c r="DO473" s="14">
        <f>Tabela2[[#This Row],[2lata]]-Tabela2[[#This Row],[1rok]]</f>
        <v>16</v>
      </c>
      <c r="DP473" s="14">
        <f>Tabela2[[#This Row],[3lata]]-Tabela2[[#This Row],[2lata]]</f>
        <v>9</v>
      </c>
      <c r="DQ473" s="14">
        <f>Tabela2[[#This Row],[4lata]]-Tabela2[[#This Row],[3lata]]</f>
        <v>8</v>
      </c>
      <c r="DR473" s="14">
        <f>Tabela2[[#This Row],[5lat]]-Tabela2[[#This Row],[4lata]]</f>
        <v>7</v>
      </c>
      <c r="DS473" s="14">
        <f>Tabela2[[#This Row],[6lat]]-Tabela2[[#This Row],[5lat]]</f>
        <v>6</v>
      </c>
      <c r="DT473" s="14">
        <f>Tabela2[[#This Row],[7lat]]-Tabela2[[#This Row],[6lat]]</f>
        <v>6</v>
      </c>
      <c r="DU473" s="14">
        <f>Tabela2[[#This Row],[8lat]]-Tabela2[[#This Row],[7lat]]</f>
        <v>5</v>
      </c>
      <c r="DV473" s="14">
        <f>Tabela2[[#This Row],[9lat]]-Tabela2[[#This Row],[8lat]]</f>
        <v>6</v>
      </c>
      <c r="DW473" s="14">
        <f>Tabela2[[#This Row],[10lat]]-Tabela2[[#This Row],[9lat]]</f>
        <v>7</v>
      </c>
      <c r="DX473" s="14">
        <f>Tabela2[[#This Row],[11lat]]-Tabela2[[#This Row],[10lat]]</f>
        <v>6</v>
      </c>
      <c r="DY473" s="14">
        <f>Tabela2[[#This Row],[12lat]]-Tabela2[[#This Row],[11lat]]</f>
        <v>6</v>
      </c>
      <c r="DZ473" s="14">
        <f>Tabela2[[#This Row],[13lat]]-Tabela2[[#This Row],[12lat]]</f>
        <v>6</v>
      </c>
      <c r="EA473" s="14">
        <f>Tabela2[[#This Row],[14lat]]-Tabela2[[#This Row],[13lat]]</f>
        <v>3</v>
      </c>
      <c r="EB473" s="14">
        <f>Tabela2[[#This Row],[15lat]]-Tabela2[[#This Row],[14lat]]</f>
        <v>2</v>
      </c>
      <c r="EC473" s="14">
        <f>Tabela2[[#This Row],[16lat]]-Tabela2[[#This Row],[15lat]]</f>
        <v>1</v>
      </c>
      <c r="ED473" s="14">
        <f>Tabela2[[#This Row],[17 lat]]-Tabela2[[#This Row],[16lat]]</f>
        <v>0</v>
      </c>
      <c r="EE473" s="14">
        <f>Tabela2[[#This Row],[18lat]]-Tabela2[[#This Row],[17 lat]]</f>
        <v>1</v>
      </c>
      <c r="EF473" s="14">
        <f>Tabela2[[#This Row],[19lat]]-Tabela2[[#This Row],[18lat]]</f>
        <v>0</v>
      </c>
    </row>
    <row r="474" spans="1:136" x14ac:dyDescent="0.25">
      <c r="A474">
        <v>754</v>
      </c>
      <c r="B474" s="1" t="s">
        <v>22</v>
      </c>
      <c r="C474">
        <v>50</v>
      </c>
      <c r="D474">
        <v>68</v>
      </c>
      <c r="E474">
        <v>86</v>
      </c>
      <c r="F474">
        <v>95</v>
      </c>
      <c r="G474">
        <v>103</v>
      </c>
      <c r="H474">
        <v>109</v>
      </c>
      <c r="I474">
        <v>115</v>
      </c>
      <c r="J474">
        <v>121</v>
      </c>
      <c r="K474">
        <v>126</v>
      </c>
      <c r="L474">
        <v>132</v>
      </c>
      <c r="M474">
        <v>138</v>
      </c>
      <c r="N474">
        <v>145</v>
      </c>
      <c r="O474">
        <v>151</v>
      </c>
      <c r="P474">
        <v>156</v>
      </c>
      <c r="Q474">
        <v>160</v>
      </c>
      <c r="R474">
        <v>162</v>
      </c>
      <c r="S474">
        <v>162</v>
      </c>
      <c r="T474">
        <v>163</v>
      </c>
      <c r="U474">
        <v>163</v>
      </c>
      <c r="V474">
        <v>163</v>
      </c>
      <c r="W474">
        <f>wzrost[[#This Row],[19lat]]-wzrost[[#This Row],[dlugosc_ur]]</f>
        <v>113</v>
      </c>
      <c r="X474">
        <f>wzrost[[#This Row],[19lat]]-wzrost[[#This Row],[15lat]]</f>
        <v>1</v>
      </c>
      <c r="Y474">
        <f>IF(wzrost[[#This Row],[1rok]]&lt;=5,IF(wzrost[[#This Row],[plec]]="ch",1,0),0)</f>
        <v>0</v>
      </c>
      <c r="Z474" s="1"/>
      <c r="AA474" s="1"/>
      <c r="AB474" s="1" t="e">
        <f>_xlfn.PERCENTILE.INC(wzrost[1rok],5)</f>
        <v>#NUM!</v>
      </c>
      <c r="BC474" s="6">
        <v>56</v>
      </c>
      <c r="BD474" s="6">
        <v>77</v>
      </c>
      <c r="BE474" s="6">
        <v>89</v>
      </c>
      <c r="BF474" s="6">
        <v>98</v>
      </c>
      <c r="BG474" s="6">
        <v>106</v>
      </c>
      <c r="BH474" s="6">
        <v>113</v>
      </c>
      <c r="BI474" s="6">
        <v>119</v>
      </c>
      <c r="BJ474" s="6">
        <v>125</v>
      </c>
      <c r="BK474" s="6">
        <v>130</v>
      </c>
      <c r="BL474" s="6">
        <v>136</v>
      </c>
      <c r="BM474" s="6">
        <v>141</v>
      </c>
      <c r="BN474" s="6">
        <v>147</v>
      </c>
      <c r="BO474" s="6">
        <v>153</v>
      </c>
      <c r="BP474" s="6">
        <v>160</v>
      </c>
      <c r="BQ474" s="6">
        <v>167</v>
      </c>
      <c r="BR474" s="6">
        <v>173</v>
      </c>
      <c r="BS474" s="6">
        <v>177</v>
      </c>
      <c r="BT474" s="6">
        <v>180</v>
      </c>
      <c r="BU474" s="6">
        <v>181</v>
      </c>
      <c r="BV474" s="6">
        <v>181</v>
      </c>
      <c r="BW474" s="7">
        <v>125</v>
      </c>
      <c r="BX474" s="11">
        <f t="shared" si="141"/>
        <v>21</v>
      </c>
      <c r="BY474" s="11">
        <f t="shared" si="142"/>
        <v>12</v>
      </c>
      <c r="BZ474" s="11">
        <f t="shared" si="143"/>
        <v>9</v>
      </c>
      <c r="CA474" s="11">
        <f t="shared" si="144"/>
        <v>8</v>
      </c>
      <c r="CB474" s="11">
        <f t="shared" si="145"/>
        <v>7</v>
      </c>
      <c r="CC474" s="11">
        <f t="shared" si="146"/>
        <v>6</v>
      </c>
      <c r="CD474" s="11">
        <f t="shared" si="147"/>
        <v>6</v>
      </c>
      <c r="CE474" s="11">
        <f t="shared" si="148"/>
        <v>5</v>
      </c>
      <c r="CF474" s="11">
        <f t="shared" si="149"/>
        <v>6</v>
      </c>
      <c r="CG474" s="11">
        <f t="shared" si="150"/>
        <v>5</v>
      </c>
      <c r="CH474" s="11">
        <f t="shared" si="151"/>
        <v>6</v>
      </c>
      <c r="CI474" s="11">
        <f t="shared" si="152"/>
        <v>6</v>
      </c>
      <c r="CJ474" s="11">
        <f t="shared" si="153"/>
        <v>7</v>
      </c>
      <c r="CK474" s="11">
        <f t="shared" si="154"/>
        <v>7</v>
      </c>
      <c r="CL474" s="11">
        <f t="shared" si="155"/>
        <v>6</v>
      </c>
      <c r="CM474" s="11">
        <f t="shared" si="156"/>
        <v>4</v>
      </c>
      <c r="CN474" s="11">
        <f t="shared" si="157"/>
        <v>3</v>
      </c>
      <c r="CO474" s="11">
        <f t="shared" si="158"/>
        <v>1</v>
      </c>
      <c r="CP474" s="11">
        <f t="shared" si="159"/>
        <v>0</v>
      </c>
      <c r="CS474" s="6">
        <v>54</v>
      </c>
      <c r="CT474" s="6">
        <v>72</v>
      </c>
      <c r="CU474" s="6">
        <v>87</v>
      </c>
      <c r="CV474" s="6">
        <v>97</v>
      </c>
      <c r="CW474" s="6">
        <v>105</v>
      </c>
      <c r="CX474" s="6">
        <v>112</v>
      </c>
      <c r="CY474" s="6">
        <v>118</v>
      </c>
      <c r="CZ474" s="6">
        <v>123</v>
      </c>
      <c r="DA474" s="6">
        <v>129</v>
      </c>
      <c r="DB474" s="6">
        <v>135</v>
      </c>
      <c r="DC474" s="6">
        <v>141</v>
      </c>
      <c r="DD474" s="6">
        <v>148</v>
      </c>
      <c r="DE474" s="6">
        <v>154</v>
      </c>
      <c r="DF474" s="6">
        <v>160</v>
      </c>
      <c r="DG474" s="6">
        <v>163</v>
      </c>
      <c r="DH474" s="6">
        <v>165</v>
      </c>
      <c r="DI474" s="6">
        <v>166</v>
      </c>
      <c r="DJ474" s="6">
        <v>166</v>
      </c>
      <c r="DK474" s="6">
        <v>166</v>
      </c>
      <c r="DL474" s="6">
        <v>167</v>
      </c>
      <c r="DM474" s="6">
        <v>113</v>
      </c>
      <c r="DN474" s="6">
        <f>Tabela2[[#This Row],[1rok]]-Tabela2[[#This Row],[dlugosc_ur]]</f>
        <v>18</v>
      </c>
      <c r="DO474" s="14">
        <f>Tabela2[[#This Row],[2lata]]-Tabela2[[#This Row],[1rok]]</f>
        <v>15</v>
      </c>
      <c r="DP474" s="14">
        <f>Tabela2[[#This Row],[3lata]]-Tabela2[[#This Row],[2lata]]</f>
        <v>10</v>
      </c>
      <c r="DQ474" s="14">
        <f>Tabela2[[#This Row],[4lata]]-Tabela2[[#This Row],[3lata]]</f>
        <v>8</v>
      </c>
      <c r="DR474" s="14">
        <f>Tabela2[[#This Row],[5lat]]-Tabela2[[#This Row],[4lata]]</f>
        <v>7</v>
      </c>
      <c r="DS474" s="14">
        <f>Tabela2[[#This Row],[6lat]]-Tabela2[[#This Row],[5lat]]</f>
        <v>6</v>
      </c>
      <c r="DT474" s="14">
        <f>Tabela2[[#This Row],[7lat]]-Tabela2[[#This Row],[6lat]]</f>
        <v>5</v>
      </c>
      <c r="DU474" s="14">
        <f>Tabela2[[#This Row],[8lat]]-Tabela2[[#This Row],[7lat]]</f>
        <v>6</v>
      </c>
      <c r="DV474" s="14">
        <f>Tabela2[[#This Row],[9lat]]-Tabela2[[#This Row],[8lat]]</f>
        <v>6</v>
      </c>
      <c r="DW474" s="14">
        <f>Tabela2[[#This Row],[10lat]]-Tabela2[[#This Row],[9lat]]</f>
        <v>6</v>
      </c>
      <c r="DX474" s="14">
        <f>Tabela2[[#This Row],[11lat]]-Tabela2[[#This Row],[10lat]]</f>
        <v>7</v>
      </c>
      <c r="DY474" s="14">
        <f>Tabela2[[#This Row],[12lat]]-Tabela2[[#This Row],[11lat]]</f>
        <v>6</v>
      </c>
      <c r="DZ474" s="14">
        <f>Tabela2[[#This Row],[13lat]]-Tabela2[[#This Row],[12lat]]</f>
        <v>6</v>
      </c>
      <c r="EA474" s="14">
        <f>Tabela2[[#This Row],[14lat]]-Tabela2[[#This Row],[13lat]]</f>
        <v>3</v>
      </c>
      <c r="EB474" s="14">
        <f>Tabela2[[#This Row],[15lat]]-Tabela2[[#This Row],[14lat]]</f>
        <v>2</v>
      </c>
      <c r="EC474" s="14">
        <f>Tabela2[[#This Row],[16lat]]-Tabela2[[#This Row],[15lat]]</f>
        <v>1</v>
      </c>
      <c r="ED474" s="14">
        <f>Tabela2[[#This Row],[17 lat]]-Tabela2[[#This Row],[16lat]]</f>
        <v>0</v>
      </c>
      <c r="EE474" s="14">
        <f>Tabela2[[#This Row],[18lat]]-Tabela2[[#This Row],[17 lat]]</f>
        <v>0</v>
      </c>
      <c r="EF474" s="14">
        <f>Tabela2[[#This Row],[19lat]]-Tabela2[[#This Row],[18lat]]</f>
        <v>1</v>
      </c>
    </row>
    <row r="475" spans="1:136" x14ac:dyDescent="0.25">
      <c r="A475">
        <v>761</v>
      </c>
      <c r="B475" s="1" t="s">
        <v>22</v>
      </c>
      <c r="C475">
        <v>50</v>
      </c>
      <c r="D475">
        <v>68</v>
      </c>
      <c r="E475">
        <v>85</v>
      </c>
      <c r="F475">
        <v>95</v>
      </c>
      <c r="G475">
        <v>102</v>
      </c>
      <c r="H475">
        <v>109</v>
      </c>
      <c r="I475">
        <v>115</v>
      </c>
      <c r="J475">
        <v>120</v>
      </c>
      <c r="K475">
        <v>126</v>
      </c>
      <c r="L475">
        <v>132</v>
      </c>
      <c r="M475">
        <v>138</v>
      </c>
      <c r="N475">
        <v>145</v>
      </c>
      <c r="O475">
        <v>151</v>
      </c>
      <c r="P475">
        <v>156</v>
      </c>
      <c r="Q475">
        <v>159</v>
      </c>
      <c r="R475">
        <v>161</v>
      </c>
      <c r="S475">
        <v>162</v>
      </c>
      <c r="T475">
        <v>162</v>
      </c>
      <c r="U475">
        <v>163</v>
      </c>
      <c r="V475">
        <v>163</v>
      </c>
      <c r="W475">
        <f>wzrost[[#This Row],[19lat]]-wzrost[[#This Row],[dlugosc_ur]]</f>
        <v>113</v>
      </c>
      <c r="X475">
        <f>wzrost[[#This Row],[19lat]]-wzrost[[#This Row],[15lat]]</f>
        <v>2</v>
      </c>
      <c r="Y475">
        <f>IF(wzrost[[#This Row],[1rok]]&lt;=5,IF(wzrost[[#This Row],[plec]]="ch",1,0),0)</f>
        <v>0</v>
      </c>
      <c r="Z475" s="1"/>
      <c r="AA475" s="1"/>
      <c r="AB475" s="1" t="e">
        <f>_xlfn.PERCENTILE.INC(wzrost[1rok],5)</f>
        <v>#NUM!</v>
      </c>
      <c r="BC475" s="8">
        <v>53</v>
      </c>
      <c r="BD475" s="8">
        <v>75</v>
      </c>
      <c r="BE475" s="8">
        <v>87</v>
      </c>
      <c r="BF475" s="8">
        <v>97</v>
      </c>
      <c r="BG475" s="8">
        <v>104</v>
      </c>
      <c r="BH475" s="8">
        <v>111</v>
      </c>
      <c r="BI475" s="8">
        <v>117</v>
      </c>
      <c r="BJ475" s="8">
        <v>123</v>
      </c>
      <c r="BK475" s="8">
        <v>128</v>
      </c>
      <c r="BL475" s="8">
        <v>134</v>
      </c>
      <c r="BM475" s="8">
        <v>139</v>
      </c>
      <c r="BN475" s="8">
        <v>144</v>
      </c>
      <c r="BO475" s="8">
        <v>150</v>
      </c>
      <c r="BP475" s="8">
        <v>157</v>
      </c>
      <c r="BQ475" s="8">
        <v>165</v>
      </c>
      <c r="BR475" s="8">
        <v>171</v>
      </c>
      <c r="BS475" s="8">
        <v>175</v>
      </c>
      <c r="BT475" s="8">
        <v>177</v>
      </c>
      <c r="BU475" s="8">
        <v>178</v>
      </c>
      <c r="BV475" s="8">
        <v>178</v>
      </c>
      <c r="BW475" s="9">
        <v>125</v>
      </c>
      <c r="BX475" s="11">
        <f t="shared" si="141"/>
        <v>22</v>
      </c>
      <c r="BY475" s="11">
        <f t="shared" si="142"/>
        <v>12</v>
      </c>
      <c r="BZ475" s="11">
        <f t="shared" si="143"/>
        <v>10</v>
      </c>
      <c r="CA475" s="11">
        <f t="shared" si="144"/>
        <v>7</v>
      </c>
      <c r="CB475" s="11">
        <f t="shared" si="145"/>
        <v>7</v>
      </c>
      <c r="CC475" s="11">
        <f t="shared" si="146"/>
        <v>6</v>
      </c>
      <c r="CD475" s="11">
        <f t="shared" si="147"/>
        <v>6</v>
      </c>
      <c r="CE475" s="11">
        <f t="shared" si="148"/>
        <v>5</v>
      </c>
      <c r="CF475" s="11">
        <f t="shared" si="149"/>
        <v>6</v>
      </c>
      <c r="CG475" s="11">
        <f t="shared" si="150"/>
        <v>5</v>
      </c>
      <c r="CH475" s="11">
        <f t="shared" si="151"/>
        <v>5</v>
      </c>
      <c r="CI475" s="11">
        <f t="shared" si="152"/>
        <v>6</v>
      </c>
      <c r="CJ475" s="11">
        <f t="shared" si="153"/>
        <v>7</v>
      </c>
      <c r="CK475" s="11">
        <f t="shared" si="154"/>
        <v>8</v>
      </c>
      <c r="CL475" s="11">
        <f t="shared" si="155"/>
        <v>6</v>
      </c>
      <c r="CM475" s="11">
        <f t="shared" si="156"/>
        <v>4</v>
      </c>
      <c r="CN475" s="11">
        <f t="shared" si="157"/>
        <v>2</v>
      </c>
      <c r="CO475" s="11">
        <f t="shared" si="158"/>
        <v>1</v>
      </c>
      <c r="CP475" s="11">
        <f t="shared" si="159"/>
        <v>0</v>
      </c>
      <c r="CS475" s="8">
        <v>53</v>
      </c>
      <c r="CT475" s="8">
        <v>71</v>
      </c>
      <c r="CU475" s="8">
        <v>87</v>
      </c>
      <c r="CV475" s="8">
        <v>97</v>
      </c>
      <c r="CW475" s="8">
        <v>105</v>
      </c>
      <c r="CX475" s="8">
        <v>112</v>
      </c>
      <c r="CY475" s="8">
        <v>117</v>
      </c>
      <c r="CZ475" s="8">
        <v>123</v>
      </c>
      <c r="DA475" s="8">
        <v>129</v>
      </c>
      <c r="DB475" s="8">
        <v>135</v>
      </c>
      <c r="DC475" s="8">
        <v>141</v>
      </c>
      <c r="DD475" s="8">
        <v>148</v>
      </c>
      <c r="DE475" s="8">
        <v>154</v>
      </c>
      <c r="DF475" s="8">
        <v>159</v>
      </c>
      <c r="DG475" s="8">
        <v>163</v>
      </c>
      <c r="DH475" s="8">
        <v>165</v>
      </c>
      <c r="DI475" s="8">
        <v>166</v>
      </c>
      <c r="DJ475" s="8">
        <v>166</v>
      </c>
      <c r="DK475" s="8">
        <v>166</v>
      </c>
      <c r="DL475" s="8">
        <v>166</v>
      </c>
      <c r="DM475" s="8">
        <v>113</v>
      </c>
      <c r="DN475" s="6">
        <f>Tabela2[[#This Row],[1rok]]-Tabela2[[#This Row],[dlugosc_ur]]</f>
        <v>18</v>
      </c>
      <c r="DO475" s="14">
        <f>Tabela2[[#This Row],[2lata]]-Tabela2[[#This Row],[1rok]]</f>
        <v>16</v>
      </c>
      <c r="DP475" s="14">
        <f>Tabela2[[#This Row],[3lata]]-Tabela2[[#This Row],[2lata]]</f>
        <v>10</v>
      </c>
      <c r="DQ475" s="14">
        <f>Tabela2[[#This Row],[4lata]]-Tabela2[[#This Row],[3lata]]</f>
        <v>8</v>
      </c>
      <c r="DR475" s="14">
        <f>Tabela2[[#This Row],[5lat]]-Tabela2[[#This Row],[4lata]]</f>
        <v>7</v>
      </c>
      <c r="DS475" s="14">
        <f>Tabela2[[#This Row],[6lat]]-Tabela2[[#This Row],[5lat]]</f>
        <v>5</v>
      </c>
      <c r="DT475" s="14">
        <f>Tabela2[[#This Row],[7lat]]-Tabela2[[#This Row],[6lat]]</f>
        <v>6</v>
      </c>
      <c r="DU475" s="14">
        <f>Tabela2[[#This Row],[8lat]]-Tabela2[[#This Row],[7lat]]</f>
        <v>6</v>
      </c>
      <c r="DV475" s="14">
        <f>Tabela2[[#This Row],[9lat]]-Tabela2[[#This Row],[8lat]]</f>
        <v>6</v>
      </c>
      <c r="DW475" s="14">
        <f>Tabela2[[#This Row],[10lat]]-Tabela2[[#This Row],[9lat]]</f>
        <v>6</v>
      </c>
      <c r="DX475" s="14">
        <f>Tabela2[[#This Row],[11lat]]-Tabela2[[#This Row],[10lat]]</f>
        <v>7</v>
      </c>
      <c r="DY475" s="14">
        <f>Tabela2[[#This Row],[12lat]]-Tabela2[[#This Row],[11lat]]</f>
        <v>6</v>
      </c>
      <c r="DZ475" s="14">
        <f>Tabela2[[#This Row],[13lat]]-Tabela2[[#This Row],[12lat]]</f>
        <v>5</v>
      </c>
      <c r="EA475" s="14">
        <f>Tabela2[[#This Row],[14lat]]-Tabela2[[#This Row],[13lat]]</f>
        <v>4</v>
      </c>
      <c r="EB475" s="14">
        <f>Tabela2[[#This Row],[15lat]]-Tabela2[[#This Row],[14lat]]</f>
        <v>2</v>
      </c>
      <c r="EC475" s="14">
        <f>Tabela2[[#This Row],[16lat]]-Tabela2[[#This Row],[15lat]]</f>
        <v>1</v>
      </c>
      <c r="ED475" s="14">
        <f>Tabela2[[#This Row],[17 lat]]-Tabela2[[#This Row],[16lat]]</f>
        <v>0</v>
      </c>
      <c r="EE475" s="14">
        <f>Tabela2[[#This Row],[18lat]]-Tabela2[[#This Row],[17 lat]]</f>
        <v>0</v>
      </c>
      <c r="EF475" s="14">
        <f>Tabela2[[#This Row],[19lat]]-Tabela2[[#This Row],[18lat]]</f>
        <v>0</v>
      </c>
    </row>
    <row r="476" spans="1:136" x14ac:dyDescent="0.25">
      <c r="A476">
        <v>770</v>
      </c>
      <c r="B476" s="1" t="s">
        <v>22</v>
      </c>
      <c r="C476">
        <v>52</v>
      </c>
      <c r="D476">
        <v>70</v>
      </c>
      <c r="E476">
        <v>86</v>
      </c>
      <c r="F476">
        <v>96</v>
      </c>
      <c r="G476">
        <v>104</v>
      </c>
      <c r="H476">
        <v>110</v>
      </c>
      <c r="I476">
        <v>116</v>
      </c>
      <c r="J476">
        <v>122</v>
      </c>
      <c r="K476">
        <v>128</v>
      </c>
      <c r="L476">
        <v>134</v>
      </c>
      <c r="M476">
        <v>140</v>
      </c>
      <c r="N476">
        <v>147</v>
      </c>
      <c r="O476">
        <v>153</v>
      </c>
      <c r="P476">
        <v>158</v>
      </c>
      <c r="Q476">
        <v>162</v>
      </c>
      <c r="R476">
        <v>164</v>
      </c>
      <c r="S476">
        <v>164</v>
      </c>
      <c r="T476">
        <v>165</v>
      </c>
      <c r="U476">
        <v>165</v>
      </c>
      <c r="V476">
        <v>165</v>
      </c>
      <c r="W476">
        <f>wzrost[[#This Row],[19lat]]-wzrost[[#This Row],[dlugosc_ur]]</f>
        <v>113</v>
      </c>
      <c r="X476">
        <f>wzrost[[#This Row],[19lat]]-wzrost[[#This Row],[15lat]]</f>
        <v>1</v>
      </c>
      <c r="Y476">
        <f>IF(wzrost[[#This Row],[1rok]]&lt;=5,IF(wzrost[[#This Row],[plec]]="ch",1,0),0)</f>
        <v>0</v>
      </c>
      <c r="Z476" s="1"/>
      <c r="AA476" s="1"/>
      <c r="AB476" s="1" t="e">
        <f>_xlfn.PERCENTILE.INC(wzrost[1rok],5)</f>
        <v>#NUM!</v>
      </c>
      <c r="BC476" s="6">
        <v>59</v>
      </c>
      <c r="BD476" s="6">
        <v>79</v>
      </c>
      <c r="BE476" s="6">
        <v>90</v>
      </c>
      <c r="BF476" s="6">
        <v>100</v>
      </c>
      <c r="BG476" s="6">
        <v>107</v>
      </c>
      <c r="BH476" s="6">
        <v>114</v>
      </c>
      <c r="BI476" s="6">
        <v>121</v>
      </c>
      <c r="BJ476" s="6">
        <v>127</v>
      </c>
      <c r="BK476" s="6">
        <v>133</v>
      </c>
      <c r="BL476" s="6">
        <v>138</v>
      </c>
      <c r="BM476" s="6">
        <v>144</v>
      </c>
      <c r="BN476" s="6">
        <v>150</v>
      </c>
      <c r="BO476" s="6">
        <v>156</v>
      </c>
      <c r="BP476" s="6">
        <v>163</v>
      </c>
      <c r="BQ476" s="6">
        <v>171</v>
      </c>
      <c r="BR476" s="6">
        <v>177</v>
      </c>
      <c r="BS476" s="6">
        <v>181</v>
      </c>
      <c r="BT476" s="6">
        <v>183</v>
      </c>
      <c r="BU476" s="6">
        <v>184</v>
      </c>
      <c r="BV476" s="6">
        <v>184</v>
      </c>
      <c r="BW476" s="7">
        <v>125</v>
      </c>
      <c r="BX476" s="11">
        <f t="shared" si="141"/>
        <v>20</v>
      </c>
      <c r="BY476" s="11">
        <f t="shared" si="142"/>
        <v>11</v>
      </c>
      <c r="BZ476" s="11">
        <f t="shared" si="143"/>
        <v>10</v>
      </c>
      <c r="CA476" s="11">
        <f t="shared" si="144"/>
        <v>7</v>
      </c>
      <c r="CB476" s="11">
        <f t="shared" si="145"/>
        <v>7</v>
      </c>
      <c r="CC476" s="11">
        <f t="shared" si="146"/>
        <v>7</v>
      </c>
      <c r="CD476" s="11">
        <f t="shared" si="147"/>
        <v>6</v>
      </c>
      <c r="CE476" s="11">
        <f t="shared" si="148"/>
        <v>6</v>
      </c>
      <c r="CF476" s="11">
        <f t="shared" si="149"/>
        <v>5</v>
      </c>
      <c r="CG476" s="11">
        <f t="shared" si="150"/>
        <v>6</v>
      </c>
      <c r="CH476" s="11">
        <f t="shared" si="151"/>
        <v>6</v>
      </c>
      <c r="CI476" s="11">
        <f t="shared" si="152"/>
        <v>6</v>
      </c>
      <c r="CJ476" s="11">
        <f t="shared" si="153"/>
        <v>7</v>
      </c>
      <c r="CK476" s="11">
        <f t="shared" si="154"/>
        <v>8</v>
      </c>
      <c r="CL476" s="11">
        <f t="shared" si="155"/>
        <v>6</v>
      </c>
      <c r="CM476" s="11">
        <f t="shared" si="156"/>
        <v>4</v>
      </c>
      <c r="CN476" s="11">
        <f t="shared" si="157"/>
        <v>2</v>
      </c>
      <c r="CO476" s="11">
        <f t="shared" si="158"/>
        <v>1</v>
      </c>
      <c r="CP476" s="11">
        <f t="shared" si="159"/>
        <v>0</v>
      </c>
      <c r="CS476" s="6">
        <v>50</v>
      </c>
      <c r="CT476" s="6">
        <v>68</v>
      </c>
      <c r="CU476" s="6">
        <v>85</v>
      </c>
      <c r="CV476" s="6">
        <v>95</v>
      </c>
      <c r="CW476" s="6">
        <v>102</v>
      </c>
      <c r="CX476" s="6">
        <v>109</v>
      </c>
      <c r="CY476" s="6">
        <v>115</v>
      </c>
      <c r="CZ476" s="6">
        <v>120</v>
      </c>
      <c r="DA476" s="6">
        <v>126</v>
      </c>
      <c r="DB476" s="6">
        <v>132</v>
      </c>
      <c r="DC476" s="6">
        <v>138</v>
      </c>
      <c r="DD476" s="6">
        <v>145</v>
      </c>
      <c r="DE476" s="6">
        <v>151</v>
      </c>
      <c r="DF476" s="6">
        <v>156</v>
      </c>
      <c r="DG476" s="6">
        <v>159</v>
      </c>
      <c r="DH476" s="6">
        <v>161</v>
      </c>
      <c r="DI476" s="6">
        <v>162</v>
      </c>
      <c r="DJ476" s="6">
        <v>162</v>
      </c>
      <c r="DK476" s="6">
        <v>163</v>
      </c>
      <c r="DL476" s="6">
        <v>163</v>
      </c>
      <c r="DM476" s="6">
        <v>113</v>
      </c>
      <c r="DN476" s="6">
        <f>Tabela2[[#This Row],[1rok]]-Tabela2[[#This Row],[dlugosc_ur]]</f>
        <v>18</v>
      </c>
      <c r="DO476" s="14">
        <f>Tabela2[[#This Row],[2lata]]-Tabela2[[#This Row],[1rok]]</f>
        <v>17</v>
      </c>
      <c r="DP476" s="14">
        <f>Tabela2[[#This Row],[3lata]]-Tabela2[[#This Row],[2lata]]</f>
        <v>10</v>
      </c>
      <c r="DQ476" s="14">
        <f>Tabela2[[#This Row],[4lata]]-Tabela2[[#This Row],[3lata]]</f>
        <v>7</v>
      </c>
      <c r="DR476" s="14">
        <f>Tabela2[[#This Row],[5lat]]-Tabela2[[#This Row],[4lata]]</f>
        <v>7</v>
      </c>
      <c r="DS476" s="14">
        <f>Tabela2[[#This Row],[6lat]]-Tabela2[[#This Row],[5lat]]</f>
        <v>6</v>
      </c>
      <c r="DT476" s="14">
        <f>Tabela2[[#This Row],[7lat]]-Tabela2[[#This Row],[6lat]]</f>
        <v>5</v>
      </c>
      <c r="DU476" s="14">
        <f>Tabela2[[#This Row],[8lat]]-Tabela2[[#This Row],[7lat]]</f>
        <v>6</v>
      </c>
      <c r="DV476" s="14">
        <f>Tabela2[[#This Row],[9lat]]-Tabela2[[#This Row],[8lat]]</f>
        <v>6</v>
      </c>
      <c r="DW476" s="14">
        <f>Tabela2[[#This Row],[10lat]]-Tabela2[[#This Row],[9lat]]</f>
        <v>6</v>
      </c>
      <c r="DX476" s="14">
        <f>Tabela2[[#This Row],[11lat]]-Tabela2[[#This Row],[10lat]]</f>
        <v>7</v>
      </c>
      <c r="DY476" s="14">
        <f>Tabela2[[#This Row],[12lat]]-Tabela2[[#This Row],[11lat]]</f>
        <v>6</v>
      </c>
      <c r="DZ476" s="14">
        <f>Tabela2[[#This Row],[13lat]]-Tabela2[[#This Row],[12lat]]</f>
        <v>5</v>
      </c>
      <c r="EA476" s="14">
        <f>Tabela2[[#This Row],[14lat]]-Tabela2[[#This Row],[13lat]]</f>
        <v>3</v>
      </c>
      <c r="EB476" s="14">
        <f>Tabela2[[#This Row],[15lat]]-Tabela2[[#This Row],[14lat]]</f>
        <v>2</v>
      </c>
      <c r="EC476" s="14">
        <f>Tabela2[[#This Row],[16lat]]-Tabela2[[#This Row],[15lat]]</f>
        <v>1</v>
      </c>
      <c r="ED476" s="14">
        <f>Tabela2[[#This Row],[17 lat]]-Tabela2[[#This Row],[16lat]]</f>
        <v>0</v>
      </c>
      <c r="EE476" s="14">
        <f>Tabela2[[#This Row],[18lat]]-Tabela2[[#This Row],[17 lat]]</f>
        <v>1</v>
      </c>
      <c r="EF476" s="14">
        <f>Tabela2[[#This Row],[19lat]]-Tabela2[[#This Row],[18lat]]</f>
        <v>0</v>
      </c>
    </row>
    <row r="477" spans="1:136" x14ac:dyDescent="0.25">
      <c r="A477">
        <v>787</v>
      </c>
      <c r="B477" s="1" t="s">
        <v>22</v>
      </c>
      <c r="C477">
        <v>50</v>
      </c>
      <c r="D477">
        <v>68</v>
      </c>
      <c r="E477">
        <v>85</v>
      </c>
      <c r="F477">
        <v>95</v>
      </c>
      <c r="G477">
        <v>102</v>
      </c>
      <c r="H477">
        <v>109</v>
      </c>
      <c r="I477">
        <v>115</v>
      </c>
      <c r="J477">
        <v>120</v>
      </c>
      <c r="K477">
        <v>126</v>
      </c>
      <c r="L477">
        <v>132</v>
      </c>
      <c r="M477">
        <v>138</v>
      </c>
      <c r="N477">
        <v>145</v>
      </c>
      <c r="O477">
        <v>151</v>
      </c>
      <c r="P477">
        <v>156</v>
      </c>
      <c r="Q477">
        <v>159</v>
      </c>
      <c r="R477">
        <v>161</v>
      </c>
      <c r="S477">
        <v>162</v>
      </c>
      <c r="T477">
        <v>162</v>
      </c>
      <c r="U477">
        <v>163</v>
      </c>
      <c r="V477">
        <v>163</v>
      </c>
      <c r="W477">
        <f>wzrost[[#This Row],[19lat]]-wzrost[[#This Row],[dlugosc_ur]]</f>
        <v>113</v>
      </c>
      <c r="X477">
        <f>wzrost[[#This Row],[19lat]]-wzrost[[#This Row],[15lat]]</f>
        <v>2</v>
      </c>
      <c r="Y477">
        <f>IF(wzrost[[#This Row],[1rok]]&lt;=5,IF(wzrost[[#This Row],[plec]]="ch",1,0),0)</f>
        <v>0</v>
      </c>
      <c r="Z477" s="1"/>
      <c r="AA477" s="1"/>
      <c r="AB477" s="1" t="e">
        <f>_xlfn.PERCENTILE.INC(wzrost[1rok],5)</f>
        <v>#NUM!</v>
      </c>
      <c r="BC477" s="8">
        <v>53</v>
      </c>
      <c r="BD477" s="8">
        <v>75</v>
      </c>
      <c r="BE477" s="8">
        <v>88</v>
      </c>
      <c r="BF477" s="8">
        <v>97</v>
      </c>
      <c r="BG477" s="8">
        <v>104</v>
      </c>
      <c r="BH477" s="8">
        <v>111</v>
      </c>
      <c r="BI477" s="8">
        <v>117</v>
      </c>
      <c r="BJ477" s="8">
        <v>123</v>
      </c>
      <c r="BK477" s="8">
        <v>128</v>
      </c>
      <c r="BL477" s="8">
        <v>134</v>
      </c>
      <c r="BM477" s="8">
        <v>139</v>
      </c>
      <c r="BN477" s="8">
        <v>144</v>
      </c>
      <c r="BO477" s="8">
        <v>151</v>
      </c>
      <c r="BP477" s="8">
        <v>158</v>
      </c>
      <c r="BQ477" s="8">
        <v>165</v>
      </c>
      <c r="BR477" s="8">
        <v>171</v>
      </c>
      <c r="BS477" s="8">
        <v>175</v>
      </c>
      <c r="BT477" s="8">
        <v>177</v>
      </c>
      <c r="BU477" s="8">
        <v>178</v>
      </c>
      <c r="BV477" s="8">
        <v>178</v>
      </c>
      <c r="BW477" s="9">
        <v>125</v>
      </c>
      <c r="BX477" s="11">
        <f t="shared" si="141"/>
        <v>22</v>
      </c>
      <c r="BY477" s="11">
        <f t="shared" si="142"/>
        <v>13</v>
      </c>
      <c r="BZ477" s="11">
        <f t="shared" si="143"/>
        <v>9</v>
      </c>
      <c r="CA477" s="11">
        <f t="shared" si="144"/>
        <v>7</v>
      </c>
      <c r="CB477" s="11">
        <f t="shared" si="145"/>
        <v>7</v>
      </c>
      <c r="CC477" s="11">
        <f t="shared" si="146"/>
        <v>6</v>
      </c>
      <c r="CD477" s="11">
        <f t="shared" si="147"/>
        <v>6</v>
      </c>
      <c r="CE477" s="11">
        <f t="shared" si="148"/>
        <v>5</v>
      </c>
      <c r="CF477" s="11">
        <f t="shared" si="149"/>
        <v>6</v>
      </c>
      <c r="CG477" s="11">
        <f t="shared" si="150"/>
        <v>5</v>
      </c>
      <c r="CH477" s="11">
        <f t="shared" si="151"/>
        <v>5</v>
      </c>
      <c r="CI477" s="11">
        <f t="shared" si="152"/>
        <v>7</v>
      </c>
      <c r="CJ477" s="11">
        <f t="shared" si="153"/>
        <v>7</v>
      </c>
      <c r="CK477" s="11">
        <f t="shared" si="154"/>
        <v>7</v>
      </c>
      <c r="CL477" s="11">
        <f t="shared" si="155"/>
        <v>6</v>
      </c>
      <c r="CM477" s="11">
        <f t="shared" si="156"/>
        <v>4</v>
      </c>
      <c r="CN477" s="11">
        <f t="shared" si="157"/>
        <v>2</v>
      </c>
      <c r="CO477" s="11">
        <f t="shared" si="158"/>
        <v>1</v>
      </c>
      <c r="CP477" s="11">
        <f t="shared" si="159"/>
        <v>0</v>
      </c>
      <c r="CS477" s="8">
        <v>57</v>
      </c>
      <c r="CT477" s="8">
        <v>74</v>
      </c>
      <c r="CU477" s="8">
        <v>89</v>
      </c>
      <c r="CV477" s="8">
        <v>99</v>
      </c>
      <c r="CW477" s="8">
        <v>107</v>
      </c>
      <c r="CX477" s="8">
        <v>114</v>
      </c>
      <c r="CY477" s="8">
        <v>120</v>
      </c>
      <c r="CZ477" s="8">
        <v>126</v>
      </c>
      <c r="DA477" s="8">
        <v>132</v>
      </c>
      <c r="DB477" s="8">
        <v>138</v>
      </c>
      <c r="DC477" s="8">
        <v>144</v>
      </c>
      <c r="DD477" s="8">
        <v>151</v>
      </c>
      <c r="DE477" s="8">
        <v>158</v>
      </c>
      <c r="DF477" s="8">
        <v>163</v>
      </c>
      <c r="DG477" s="8">
        <v>167</v>
      </c>
      <c r="DH477" s="8">
        <v>169</v>
      </c>
      <c r="DI477" s="8">
        <v>169</v>
      </c>
      <c r="DJ477" s="8">
        <v>170</v>
      </c>
      <c r="DK477" s="8">
        <v>170</v>
      </c>
      <c r="DL477" s="8">
        <v>170</v>
      </c>
      <c r="DM477" s="8">
        <v>113</v>
      </c>
      <c r="DN477" s="6">
        <f>Tabela2[[#This Row],[1rok]]-Tabela2[[#This Row],[dlugosc_ur]]</f>
        <v>17</v>
      </c>
      <c r="DO477" s="14">
        <f>Tabela2[[#This Row],[2lata]]-Tabela2[[#This Row],[1rok]]</f>
        <v>15</v>
      </c>
      <c r="DP477" s="14">
        <f>Tabela2[[#This Row],[3lata]]-Tabela2[[#This Row],[2lata]]</f>
        <v>10</v>
      </c>
      <c r="DQ477" s="14">
        <f>Tabela2[[#This Row],[4lata]]-Tabela2[[#This Row],[3lata]]</f>
        <v>8</v>
      </c>
      <c r="DR477" s="14">
        <f>Tabela2[[#This Row],[5lat]]-Tabela2[[#This Row],[4lata]]</f>
        <v>7</v>
      </c>
      <c r="DS477" s="14">
        <f>Tabela2[[#This Row],[6lat]]-Tabela2[[#This Row],[5lat]]</f>
        <v>6</v>
      </c>
      <c r="DT477" s="14">
        <f>Tabela2[[#This Row],[7lat]]-Tabela2[[#This Row],[6lat]]</f>
        <v>6</v>
      </c>
      <c r="DU477" s="14">
        <f>Tabela2[[#This Row],[8lat]]-Tabela2[[#This Row],[7lat]]</f>
        <v>6</v>
      </c>
      <c r="DV477" s="14">
        <f>Tabela2[[#This Row],[9lat]]-Tabela2[[#This Row],[8lat]]</f>
        <v>6</v>
      </c>
      <c r="DW477" s="14">
        <f>Tabela2[[#This Row],[10lat]]-Tabela2[[#This Row],[9lat]]</f>
        <v>6</v>
      </c>
      <c r="DX477" s="14">
        <f>Tabela2[[#This Row],[11lat]]-Tabela2[[#This Row],[10lat]]</f>
        <v>7</v>
      </c>
      <c r="DY477" s="14">
        <f>Tabela2[[#This Row],[12lat]]-Tabela2[[#This Row],[11lat]]</f>
        <v>7</v>
      </c>
      <c r="DZ477" s="14">
        <f>Tabela2[[#This Row],[13lat]]-Tabela2[[#This Row],[12lat]]</f>
        <v>5</v>
      </c>
      <c r="EA477" s="14">
        <f>Tabela2[[#This Row],[14lat]]-Tabela2[[#This Row],[13lat]]</f>
        <v>4</v>
      </c>
      <c r="EB477" s="14">
        <f>Tabela2[[#This Row],[15lat]]-Tabela2[[#This Row],[14lat]]</f>
        <v>2</v>
      </c>
      <c r="EC477" s="14">
        <f>Tabela2[[#This Row],[16lat]]-Tabela2[[#This Row],[15lat]]</f>
        <v>0</v>
      </c>
      <c r="ED477" s="14">
        <f>Tabela2[[#This Row],[17 lat]]-Tabela2[[#This Row],[16lat]]</f>
        <v>1</v>
      </c>
      <c r="EE477" s="14">
        <f>Tabela2[[#This Row],[18lat]]-Tabela2[[#This Row],[17 lat]]</f>
        <v>0</v>
      </c>
      <c r="EF477" s="14">
        <f>Tabela2[[#This Row],[19lat]]-Tabela2[[#This Row],[18lat]]</f>
        <v>0</v>
      </c>
    </row>
    <row r="478" spans="1:136" x14ac:dyDescent="0.25">
      <c r="A478">
        <v>789</v>
      </c>
      <c r="B478" s="1" t="s">
        <v>22</v>
      </c>
      <c r="C478">
        <v>52</v>
      </c>
      <c r="D478">
        <v>70</v>
      </c>
      <c r="E478">
        <v>86</v>
      </c>
      <c r="F478">
        <v>96</v>
      </c>
      <c r="G478">
        <v>104</v>
      </c>
      <c r="H478">
        <v>110</v>
      </c>
      <c r="I478">
        <v>116</v>
      </c>
      <c r="J478">
        <v>122</v>
      </c>
      <c r="K478">
        <v>128</v>
      </c>
      <c r="L478">
        <v>134</v>
      </c>
      <c r="M478">
        <v>140</v>
      </c>
      <c r="N478">
        <v>147</v>
      </c>
      <c r="O478">
        <v>153</v>
      </c>
      <c r="P478">
        <v>158</v>
      </c>
      <c r="Q478">
        <v>162</v>
      </c>
      <c r="R478">
        <v>163</v>
      </c>
      <c r="S478">
        <v>164</v>
      </c>
      <c r="T478">
        <v>165</v>
      </c>
      <c r="U478">
        <v>165</v>
      </c>
      <c r="V478">
        <v>165</v>
      </c>
      <c r="W478">
        <f>wzrost[[#This Row],[19lat]]-wzrost[[#This Row],[dlugosc_ur]]</f>
        <v>113</v>
      </c>
      <c r="X478">
        <f>wzrost[[#This Row],[19lat]]-wzrost[[#This Row],[15lat]]</f>
        <v>2</v>
      </c>
      <c r="Y478">
        <f>IF(wzrost[[#This Row],[1rok]]&lt;=5,IF(wzrost[[#This Row],[plec]]="ch",1,0),0)</f>
        <v>0</v>
      </c>
      <c r="Z478" s="1"/>
      <c r="AA478" s="1"/>
      <c r="AB478" s="1" t="e">
        <f>_xlfn.PERCENTILE.INC(wzrost[1rok],5)</f>
        <v>#NUM!</v>
      </c>
      <c r="BC478" s="6">
        <v>54</v>
      </c>
      <c r="BD478" s="6">
        <v>75</v>
      </c>
      <c r="BE478" s="6">
        <v>88</v>
      </c>
      <c r="BF478" s="6">
        <v>97</v>
      </c>
      <c r="BG478" s="6">
        <v>104</v>
      </c>
      <c r="BH478" s="6">
        <v>111</v>
      </c>
      <c r="BI478" s="6">
        <v>117</v>
      </c>
      <c r="BJ478" s="6">
        <v>123</v>
      </c>
      <c r="BK478" s="6">
        <v>129</v>
      </c>
      <c r="BL478" s="6">
        <v>134</v>
      </c>
      <c r="BM478" s="6">
        <v>139</v>
      </c>
      <c r="BN478" s="6">
        <v>145</v>
      </c>
      <c r="BO478" s="6">
        <v>151</v>
      </c>
      <c r="BP478" s="6">
        <v>158</v>
      </c>
      <c r="BQ478" s="6">
        <v>165</v>
      </c>
      <c r="BR478" s="6">
        <v>171</v>
      </c>
      <c r="BS478" s="6">
        <v>175</v>
      </c>
      <c r="BT478" s="6">
        <v>177</v>
      </c>
      <c r="BU478" s="6">
        <v>178</v>
      </c>
      <c r="BV478" s="6">
        <v>179</v>
      </c>
      <c r="BW478" s="7">
        <v>125</v>
      </c>
      <c r="BX478" s="11">
        <f t="shared" si="141"/>
        <v>21</v>
      </c>
      <c r="BY478" s="11">
        <f t="shared" si="142"/>
        <v>13</v>
      </c>
      <c r="BZ478" s="11">
        <f t="shared" si="143"/>
        <v>9</v>
      </c>
      <c r="CA478" s="11">
        <f t="shared" si="144"/>
        <v>7</v>
      </c>
      <c r="CB478" s="11">
        <f t="shared" si="145"/>
        <v>7</v>
      </c>
      <c r="CC478" s="11">
        <f t="shared" si="146"/>
        <v>6</v>
      </c>
      <c r="CD478" s="11">
        <f t="shared" si="147"/>
        <v>6</v>
      </c>
      <c r="CE478" s="11">
        <f t="shared" si="148"/>
        <v>6</v>
      </c>
      <c r="CF478" s="11">
        <f t="shared" si="149"/>
        <v>5</v>
      </c>
      <c r="CG478" s="11">
        <f t="shared" si="150"/>
        <v>5</v>
      </c>
      <c r="CH478" s="11">
        <f t="shared" si="151"/>
        <v>6</v>
      </c>
      <c r="CI478" s="11">
        <f t="shared" si="152"/>
        <v>6</v>
      </c>
      <c r="CJ478" s="11">
        <f t="shared" si="153"/>
        <v>7</v>
      </c>
      <c r="CK478" s="11">
        <f t="shared" si="154"/>
        <v>7</v>
      </c>
      <c r="CL478" s="11">
        <f t="shared" si="155"/>
        <v>6</v>
      </c>
      <c r="CM478" s="11">
        <f t="shared" si="156"/>
        <v>4</v>
      </c>
      <c r="CN478" s="11">
        <f t="shared" si="157"/>
        <v>2</v>
      </c>
      <c r="CO478" s="11">
        <f t="shared" si="158"/>
        <v>1</v>
      </c>
      <c r="CP478" s="11">
        <f t="shared" si="159"/>
        <v>1</v>
      </c>
      <c r="CS478" s="6">
        <v>53</v>
      </c>
      <c r="CT478" s="6">
        <v>71</v>
      </c>
      <c r="CU478" s="6">
        <v>87</v>
      </c>
      <c r="CV478" s="6">
        <v>97</v>
      </c>
      <c r="CW478" s="6">
        <v>105</v>
      </c>
      <c r="CX478" s="6">
        <v>112</v>
      </c>
      <c r="CY478" s="6">
        <v>117</v>
      </c>
      <c r="CZ478" s="6">
        <v>123</v>
      </c>
      <c r="DA478" s="6">
        <v>129</v>
      </c>
      <c r="DB478" s="6">
        <v>135</v>
      </c>
      <c r="DC478" s="6">
        <v>141</v>
      </c>
      <c r="DD478" s="6">
        <v>148</v>
      </c>
      <c r="DE478" s="6">
        <v>154</v>
      </c>
      <c r="DF478" s="6">
        <v>159</v>
      </c>
      <c r="DG478" s="6">
        <v>163</v>
      </c>
      <c r="DH478" s="6">
        <v>165</v>
      </c>
      <c r="DI478" s="6">
        <v>166</v>
      </c>
      <c r="DJ478" s="6">
        <v>166</v>
      </c>
      <c r="DK478" s="6">
        <v>166</v>
      </c>
      <c r="DL478" s="6">
        <v>166</v>
      </c>
      <c r="DM478" s="6">
        <v>113</v>
      </c>
      <c r="DN478" s="6">
        <f>Tabela2[[#This Row],[1rok]]-Tabela2[[#This Row],[dlugosc_ur]]</f>
        <v>18</v>
      </c>
      <c r="DO478" s="14">
        <f>Tabela2[[#This Row],[2lata]]-Tabela2[[#This Row],[1rok]]</f>
        <v>16</v>
      </c>
      <c r="DP478" s="14">
        <f>Tabela2[[#This Row],[3lata]]-Tabela2[[#This Row],[2lata]]</f>
        <v>10</v>
      </c>
      <c r="DQ478" s="14">
        <f>Tabela2[[#This Row],[4lata]]-Tabela2[[#This Row],[3lata]]</f>
        <v>8</v>
      </c>
      <c r="DR478" s="14">
        <f>Tabela2[[#This Row],[5lat]]-Tabela2[[#This Row],[4lata]]</f>
        <v>7</v>
      </c>
      <c r="DS478" s="14">
        <f>Tabela2[[#This Row],[6lat]]-Tabela2[[#This Row],[5lat]]</f>
        <v>5</v>
      </c>
      <c r="DT478" s="14">
        <f>Tabela2[[#This Row],[7lat]]-Tabela2[[#This Row],[6lat]]</f>
        <v>6</v>
      </c>
      <c r="DU478" s="14">
        <f>Tabela2[[#This Row],[8lat]]-Tabela2[[#This Row],[7lat]]</f>
        <v>6</v>
      </c>
      <c r="DV478" s="14">
        <f>Tabela2[[#This Row],[9lat]]-Tabela2[[#This Row],[8lat]]</f>
        <v>6</v>
      </c>
      <c r="DW478" s="14">
        <f>Tabela2[[#This Row],[10lat]]-Tabela2[[#This Row],[9lat]]</f>
        <v>6</v>
      </c>
      <c r="DX478" s="14">
        <f>Tabela2[[#This Row],[11lat]]-Tabela2[[#This Row],[10lat]]</f>
        <v>7</v>
      </c>
      <c r="DY478" s="14">
        <f>Tabela2[[#This Row],[12lat]]-Tabela2[[#This Row],[11lat]]</f>
        <v>6</v>
      </c>
      <c r="DZ478" s="14">
        <f>Tabela2[[#This Row],[13lat]]-Tabela2[[#This Row],[12lat]]</f>
        <v>5</v>
      </c>
      <c r="EA478" s="14">
        <f>Tabela2[[#This Row],[14lat]]-Tabela2[[#This Row],[13lat]]</f>
        <v>4</v>
      </c>
      <c r="EB478" s="14">
        <f>Tabela2[[#This Row],[15lat]]-Tabela2[[#This Row],[14lat]]</f>
        <v>2</v>
      </c>
      <c r="EC478" s="14">
        <f>Tabela2[[#This Row],[16lat]]-Tabela2[[#This Row],[15lat]]</f>
        <v>1</v>
      </c>
      <c r="ED478" s="14">
        <f>Tabela2[[#This Row],[17 lat]]-Tabela2[[#This Row],[16lat]]</f>
        <v>0</v>
      </c>
      <c r="EE478" s="14">
        <f>Tabela2[[#This Row],[18lat]]-Tabela2[[#This Row],[17 lat]]</f>
        <v>0</v>
      </c>
      <c r="EF478" s="14">
        <f>Tabela2[[#This Row],[19lat]]-Tabela2[[#This Row],[18lat]]</f>
        <v>0</v>
      </c>
    </row>
    <row r="479" spans="1:136" x14ac:dyDescent="0.25">
      <c r="A479">
        <v>798</v>
      </c>
      <c r="B479" s="1" t="s">
        <v>22</v>
      </c>
      <c r="C479">
        <v>52</v>
      </c>
      <c r="D479">
        <v>70</v>
      </c>
      <c r="E479">
        <v>86</v>
      </c>
      <c r="F479">
        <v>96</v>
      </c>
      <c r="G479">
        <v>103</v>
      </c>
      <c r="H479">
        <v>110</v>
      </c>
      <c r="I479">
        <v>116</v>
      </c>
      <c r="J479">
        <v>122</v>
      </c>
      <c r="K479">
        <v>128</v>
      </c>
      <c r="L479">
        <v>134</v>
      </c>
      <c r="M479">
        <v>140</v>
      </c>
      <c r="N479">
        <v>146</v>
      </c>
      <c r="O479">
        <v>153</v>
      </c>
      <c r="P479">
        <v>158</v>
      </c>
      <c r="Q479">
        <v>161</v>
      </c>
      <c r="R479">
        <v>163</v>
      </c>
      <c r="S479">
        <v>164</v>
      </c>
      <c r="T479">
        <v>164</v>
      </c>
      <c r="U479">
        <v>165</v>
      </c>
      <c r="V479">
        <v>165</v>
      </c>
      <c r="W479">
        <f>wzrost[[#This Row],[19lat]]-wzrost[[#This Row],[dlugosc_ur]]</f>
        <v>113</v>
      </c>
      <c r="X479">
        <f>wzrost[[#This Row],[19lat]]-wzrost[[#This Row],[15lat]]</f>
        <v>2</v>
      </c>
      <c r="Y479">
        <f>IF(wzrost[[#This Row],[1rok]]&lt;=5,IF(wzrost[[#This Row],[plec]]="ch",1,0),0)</f>
        <v>0</v>
      </c>
      <c r="Z479" s="1"/>
      <c r="AA479" s="1"/>
      <c r="AB479" s="1" t="e">
        <f>_xlfn.PERCENTILE.INC(wzrost[1rok],5)</f>
        <v>#NUM!</v>
      </c>
      <c r="BC479" s="8">
        <v>53</v>
      </c>
      <c r="BD479" s="8">
        <v>75</v>
      </c>
      <c r="BE479" s="8">
        <v>87</v>
      </c>
      <c r="BF479" s="8">
        <v>97</v>
      </c>
      <c r="BG479" s="8">
        <v>104</v>
      </c>
      <c r="BH479" s="8">
        <v>111</v>
      </c>
      <c r="BI479" s="8">
        <v>117</v>
      </c>
      <c r="BJ479" s="8">
        <v>123</v>
      </c>
      <c r="BK479" s="8">
        <v>128</v>
      </c>
      <c r="BL479" s="8">
        <v>134</v>
      </c>
      <c r="BM479" s="8">
        <v>139</v>
      </c>
      <c r="BN479" s="8">
        <v>144</v>
      </c>
      <c r="BO479" s="8">
        <v>150</v>
      </c>
      <c r="BP479" s="8">
        <v>157</v>
      </c>
      <c r="BQ479" s="8">
        <v>165</v>
      </c>
      <c r="BR479" s="8">
        <v>171</v>
      </c>
      <c r="BS479" s="8">
        <v>175</v>
      </c>
      <c r="BT479" s="8">
        <v>177</v>
      </c>
      <c r="BU479" s="8">
        <v>178</v>
      </c>
      <c r="BV479" s="8">
        <v>178</v>
      </c>
      <c r="BW479" s="9">
        <v>125</v>
      </c>
      <c r="BX479" s="11">
        <f t="shared" si="141"/>
        <v>22</v>
      </c>
      <c r="BY479" s="11">
        <f t="shared" si="142"/>
        <v>12</v>
      </c>
      <c r="BZ479" s="11">
        <f t="shared" si="143"/>
        <v>10</v>
      </c>
      <c r="CA479" s="11">
        <f t="shared" si="144"/>
        <v>7</v>
      </c>
      <c r="CB479" s="11">
        <f t="shared" si="145"/>
        <v>7</v>
      </c>
      <c r="CC479" s="11">
        <f t="shared" si="146"/>
        <v>6</v>
      </c>
      <c r="CD479" s="11">
        <f t="shared" si="147"/>
        <v>6</v>
      </c>
      <c r="CE479" s="11">
        <f t="shared" si="148"/>
        <v>5</v>
      </c>
      <c r="CF479" s="11">
        <f t="shared" si="149"/>
        <v>6</v>
      </c>
      <c r="CG479" s="11">
        <f t="shared" si="150"/>
        <v>5</v>
      </c>
      <c r="CH479" s="11">
        <f t="shared" si="151"/>
        <v>5</v>
      </c>
      <c r="CI479" s="11">
        <f t="shared" si="152"/>
        <v>6</v>
      </c>
      <c r="CJ479" s="11">
        <f t="shared" si="153"/>
        <v>7</v>
      </c>
      <c r="CK479" s="11">
        <f t="shared" si="154"/>
        <v>8</v>
      </c>
      <c r="CL479" s="11">
        <f t="shared" si="155"/>
        <v>6</v>
      </c>
      <c r="CM479" s="11">
        <f t="shared" si="156"/>
        <v>4</v>
      </c>
      <c r="CN479" s="11">
        <f t="shared" si="157"/>
        <v>2</v>
      </c>
      <c r="CO479" s="11">
        <f t="shared" si="158"/>
        <v>1</v>
      </c>
      <c r="CP479" s="11">
        <f t="shared" si="159"/>
        <v>0</v>
      </c>
      <c r="CS479" s="8">
        <v>50</v>
      </c>
      <c r="CT479" s="8">
        <v>68</v>
      </c>
      <c r="CU479" s="8">
        <v>85</v>
      </c>
      <c r="CV479" s="8">
        <v>95</v>
      </c>
      <c r="CW479" s="8">
        <v>102</v>
      </c>
      <c r="CX479" s="8">
        <v>109</v>
      </c>
      <c r="CY479" s="8">
        <v>115</v>
      </c>
      <c r="CZ479" s="8">
        <v>120</v>
      </c>
      <c r="DA479" s="8">
        <v>126</v>
      </c>
      <c r="DB479" s="8">
        <v>132</v>
      </c>
      <c r="DC479" s="8">
        <v>138</v>
      </c>
      <c r="DD479" s="8">
        <v>144</v>
      </c>
      <c r="DE479" s="8">
        <v>151</v>
      </c>
      <c r="DF479" s="8">
        <v>156</v>
      </c>
      <c r="DG479" s="8">
        <v>159</v>
      </c>
      <c r="DH479" s="8">
        <v>161</v>
      </c>
      <c r="DI479" s="8">
        <v>162</v>
      </c>
      <c r="DJ479" s="8">
        <v>162</v>
      </c>
      <c r="DK479" s="8">
        <v>163</v>
      </c>
      <c r="DL479" s="8">
        <v>163</v>
      </c>
      <c r="DM479" s="8">
        <v>113</v>
      </c>
      <c r="DN479" s="6">
        <f>Tabela2[[#This Row],[1rok]]-Tabela2[[#This Row],[dlugosc_ur]]</f>
        <v>18</v>
      </c>
      <c r="DO479" s="14">
        <f>Tabela2[[#This Row],[2lata]]-Tabela2[[#This Row],[1rok]]</f>
        <v>17</v>
      </c>
      <c r="DP479" s="14">
        <f>Tabela2[[#This Row],[3lata]]-Tabela2[[#This Row],[2lata]]</f>
        <v>10</v>
      </c>
      <c r="DQ479" s="14">
        <f>Tabela2[[#This Row],[4lata]]-Tabela2[[#This Row],[3lata]]</f>
        <v>7</v>
      </c>
      <c r="DR479" s="14">
        <f>Tabela2[[#This Row],[5lat]]-Tabela2[[#This Row],[4lata]]</f>
        <v>7</v>
      </c>
      <c r="DS479" s="14">
        <f>Tabela2[[#This Row],[6lat]]-Tabela2[[#This Row],[5lat]]</f>
        <v>6</v>
      </c>
      <c r="DT479" s="14">
        <f>Tabela2[[#This Row],[7lat]]-Tabela2[[#This Row],[6lat]]</f>
        <v>5</v>
      </c>
      <c r="DU479" s="14">
        <f>Tabela2[[#This Row],[8lat]]-Tabela2[[#This Row],[7lat]]</f>
        <v>6</v>
      </c>
      <c r="DV479" s="14">
        <f>Tabela2[[#This Row],[9lat]]-Tabela2[[#This Row],[8lat]]</f>
        <v>6</v>
      </c>
      <c r="DW479" s="14">
        <f>Tabela2[[#This Row],[10lat]]-Tabela2[[#This Row],[9lat]]</f>
        <v>6</v>
      </c>
      <c r="DX479" s="14">
        <f>Tabela2[[#This Row],[11lat]]-Tabela2[[#This Row],[10lat]]</f>
        <v>6</v>
      </c>
      <c r="DY479" s="14">
        <f>Tabela2[[#This Row],[12lat]]-Tabela2[[#This Row],[11lat]]</f>
        <v>7</v>
      </c>
      <c r="DZ479" s="14">
        <f>Tabela2[[#This Row],[13lat]]-Tabela2[[#This Row],[12lat]]</f>
        <v>5</v>
      </c>
      <c r="EA479" s="14">
        <f>Tabela2[[#This Row],[14lat]]-Tabela2[[#This Row],[13lat]]</f>
        <v>3</v>
      </c>
      <c r="EB479" s="14">
        <f>Tabela2[[#This Row],[15lat]]-Tabela2[[#This Row],[14lat]]</f>
        <v>2</v>
      </c>
      <c r="EC479" s="14">
        <f>Tabela2[[#This Row],[16lat]]-Tabela2[[#This Row],[15lat]]</f>
        <v>1</v>
      </c>
      <c r="ED479" s="14">
        <f>Tabela2[[#This Row],[17 lat]]-Tabela2[[#This Row],[16lat]]</f>
        <v>0</v>
      </c>
      <c r="EE479" s="14">
        <f>Tabela2[[#This Row],[18lat]]-Tabela2[[#This Row],[17 lat]]</f>
        <v>1</v>
      </c>
      <c r="EF479" s="14">
        <f>Tabela2[[#This Row],[19lat]]-Tabela2[[#This Row],[18lat]]</f>
        <v>0</v>
      </c>
    </row>
    <row r="480" spans="1:136" x14ac:dyDescent="0.25">
      <c r="A480">
        <v>802</v>
      </c>
      <c r="B480" s="1" t="s">
        <v>22</v>
      </c>
      <c r="C480">
        <v>50</v>
      </c>
      <c r="D480">
        <v>68</v>
      </c>
      <c r="E480">
        <v>85</v>
      </c>
      <c r="F480">
        <v>95</v>
      </c>
      <c r="G480">
        <v>102</v>
      </c>
      <c r="H480">
        <v>109</v>
      </c>
      <c r="I480">
        <v>115</v>
      </c>
      <c r="J480">
        <v>120</v>
      </c>
      <c r="K480">
        <v>126</v>
      </c>
      <c r="L480">
        <v>132</v>
      </c>
      <c r="M480">
        <v>138</v>
      </c>
      <c r="N480">
        <v>144</v>
      </c>
      <c r="O480">
        <v>151</v>
      </c>
      <c r="P480">
        <v>156</v>
      </c>
      <c r="Q480">
        <v>159</v>
      </c>
      <c r="R480">
        <v>161</v>
      </c>
      <c r="S480">
        <v>162</v>
      </c>
      <c r="T480">
        <v>162</v>
      </c>
      <c r="U480">
        <v>163</v>
      </c>
      <c r="V480">
        <v>163</v>
      </c>
      <c r="W480">
        <f>wzrost[[#This Row],[19lat]]-wzrost[[#This Row],[dlugosc_ur]]</f>
        <v>113</v>
      </c>
      <c r="X480">
        <f>wzrost[[#This Row],[19lat]]-wzrost[[#This Row],[15lat]]</f>
        <v>2</v>
      </c>
      <c r="Y480">
        <f>IF(wzrost[[#This Row],[1rok]]&lt;=5,IF(wzrost[[#This Row],[plec]]="ch",1,0),0)</f>
        <v>0</v>
      </c>
      <c r="Z480" s="1"/>
      <c r="AA480" s="1"/>
      <c r="AB480" s="1" t="e">
        <f>_xlfn.PERCENTILE.INC(wzrost[1rok],5)</f>
        <v>#NUM!</v>
      </c>
      <c r="BC480" s="6">
        <v>53</v>
      </c>
      <c r="BD480" s="6">
        <v>75</v>
      </c>
      <c r="BE480" s="6">
        <v>87</v>
      </c>
      <c r="BF480" s="6">
        <v>97</v>
      </c>
      <c r="BG480" s="6">
        <v>104</v>
      </c>
      <c r="BH480" s="6">
        <v>111</v>
      </c>
      <c r="BI480" s="6">
        <v>117</v>
      </c>
      <c r="BJ480" s="6">
        <v>123</v>
      </c>
      <c r="BK480" s="6">
        <v>128</v>
      </c>
      <c r="BL480" s="6">
        <v>134</v>
      </c>
      <c r="BM480" s="6">
        <v>139</v>
      </c>
      <c r="BN480" s="6">
        <v>144</v>
      </c>
      <c r="BO480" s="6">
        <v>150</v>
      </c>
      <c r="BP480" s="6">
        <v>157</v>
      </c>
      <c r="BQ480" s="6">
        <v>165</v>
      </c>
      <c r="BR480" s="6">
        <v>171</v>
      </c>
      <c r="BS480" s="6">
        <v>175</v>
      </c>
      <c r="BT480" s="6">
        <v>177</v>
      </c>
      <c r="BU480" s="6">
        <v>178</v>
      </c>
      <c r="BV480" s="6">
        <v>178</v>
      </c>
      <c r="BW480" s="7">
        <v>125</v>
      </c>
      <c r="BX480" s="11">
        <f t="shared" si="141"/>
        <v>22</v>
      </c>
      <c r="BY480" s="11">
        <f t="shared" si="142"/>
        <v>12</v>
      </c>
      <c r="BZ480" s="11">
        <f t="shared" si="143"/>
        <v>10</v>
      </c>
      <c r="CA480" s="11">
        <f t="shared" si="144"/>
        <v>7</v>
      </c>
      <c r="CB480" s="11">
        <f t="shared" si="145"/>
        <v>7</v>
      </c>
      <c r="CC480" s="11">
        <f t="shared" si="146"/>
        <v>6</v>
      </c>
      <c r="CD480" s="11">
        <f t="shared" si="147"/>
        <v>6</v>
      </c>
      <c r="CE480" s="11">
        <f t="shared" si="148"/>
        <v>5</v>
      </c>
      <c r="CF480" s="11">
        <f t="shared" si="149"/>
        <v>6</v>
      </c>
      <c r="CG480" s="11">
        <f t="shared" si="150"/>
        <v>5</v>
      </c>
      <c r="CH480" s="11">
        <f t="shared" si="151"/>
        <v>5</v>
      </c>
      <c r="CI480" s="11">
        <f t="shared" si="152"/>
        <v>6</v>
      </c>
      <c r="CJ480" s="11">
        <f t="shared" si="153"/>
        <v>7</v>
      </c>
      <c r="CK480" s="11">
        <f t="shared" si="154"/>
        <v>8</v>
      </c>
      <c r="CL480" s="11">
        <f t="shared" si="155"/>
        <v>6</v>
      </c>
      <c r="CM480" s="11">
        <f t="shared" si="156"/>
        <v>4</v>
      </c>
      <c r="CN480" s="11">
        <f t="shared" si="157"/>
        <v>2</v>
      </c>
      <c r="CO480" s="11">
        <f t="shared" si="158"/>
        <v>1</v>
      </c>
      <c r="CP480" s="11">
        <f t="shared" si="159"/>
        <v>0</v>
      </c>
      <c r="CS480" s="6">
        <v>57</v>
      </c>
      <c r="CT480" s="6">
        <v>74</v>
      </c>
      <c r="CU480" s="6">
        <v>89</v>
      </c>
      <c r="CV480" s="6">
        <v>99</v>
      </c>
      <c r="CW480" s="6">
        <v>107</v>
      </c>
      <c r="CX480" s="6">
        <v>114</v>
      </c>
      <c r="CY480" s="6">
        <v>120</v>
      </c>
      <c r="CZ480" s="6">
        <v>125</v>
      </c>
      <c r="DA480" s="6">
        <v>131</v>
      </c>
      <c r="DB480" s="6">
        <v>138</v>
      </c>
      <c r="DC480" s="6">
        <v>144</v>
      </c>
      <c r="DD480" s="6">
        <v>151</v>
      </c>
      <c r="DE480" s="6">
        <v>157</v>
      </c>
      <c r="DF480" s="6">
        <v>163</v>
      </c>
      <c r="DG480" s="6">
        <v>166</v>
      </c>
      <c r="DH480" s="6">
        <v>168</v>
      </c>
      <c r="DI480" s="6">
        <v>169</v>
      </c>
      <c r="DJ480" s="6">
        <v>169</v>
      </c>
      <c r="DK480" s="6">
        <v>169</v>
      </c>
      <c r="DL480" s="6">
        <v>170</v>
      </c>
      <c r="DM480" s="6">
        <v>113</v>
      </c>
      <c r="DN480" s="6">
        <f>Tabela2[[#This Row],[1rok]]-Tabela2[[#This Row],[dlugosc_ur]]</f>
        <v>17</v>
      </c>
      <c r="DO480" s="14">
        <f>Tabela2[[#This Row],[2lata]]-Tabela2[[#This Row],[1rok]]</f>
        <v>15</v>
      </c>
      <c r="DP480" s="14">
        <f>Tabela2[[#This Row],[3lata]]-Tabela2[[#This Row],[2lata]]</f>
        <v>10</v>
      </c>
      <c r="DQ480" s="14">
        <f>Tabela2[[#This Row],[4lata]]-Tabela2[[#This Row],[3lata]]</f>
        <v>8</v>
      </c>
      <c r="DR480" s="14">
        <f>Tabela2[[#This Row],[5lat]]-Tabela2[[#This Row],[4lata]]</f>
        <v>7</v>
      </c>
      <c r="DS480" s="14">
        <f>Tabela2[[#This Row],[6lat]]-Tabela2[[#This Row],[5lat]]</f>
        <v>6</v>
      </c>
      <c r="DT480" s="14">
        <f>Tabela2[[#This Row],[7lat]]-Tabela2[[#This Row],[6lat]]</f>
        <v>5</v>
      </c>
      <c r="DU480" s="14">
        <f>Tabela2[[#This Row],[8lat]]-Tabela2[[#This Row],[7lat]]</f>
        <v>6</v>
      </c>
      <c r="DV480" s="14">
        <f>Tabela2[[#This Row],[9lat]]-Tabela2[[#This Row],[8lat]]</f>
        <v>7</v>
      </c>
      <c r="DW480" s="14">
        <f>Tabela2[[#This Row],[10lat]]-Tabela2[[#This Row],[9lat]]</f>
        <v>6</v>
      </c>
      <c r="DX480" s="14">
        <f>Tabela2[[#This Row],[11lat]]-Tabela2[[#This Row],[10lat]]</f>
        <v>7</v>
      </c>
      <c r="DY480" s="14">
        <f>Tabela2[[#This Row],[12lat]]-Tabela2[[#This Row],[11lat]]</f>
        <v>6</v>
      </c>
      <c r="DZ480" s="14">
        <f>Tabela2[[#This Row],[13lat]]-Tabela2[[#This Row],[12lat]]</f>
        <v>6</v>
      </c>
      <c r="EA480" s="14">
        <f>Tabela2[[#This Row],[14lat]]-Tabela2[[#This Row],[13lat]]</f>
        <v>3</v>
      </c>
      <c r="EB480" s="14">
        <f>Tabela2[[#This Row],[15lat]]-Tabela2[[#This Row],[14lat]]</f>
        <v>2</v>
      </c>
      <c r="EC480" s="14">
        <f>Tabela2[[#This Row],[16lat]]-Tabela2[[#This Row],[15lat]]</f>
        <v>1</v>
      </c>
      <c r="ED480" s="14">
        <f>Tabela2[[#This Row],[17 lat]]-Tabela2[[#This Row],[16lat]]</f>
        <v>0</v>
      </c>
      <c r="EE480" s="14">
        <f>Tabela2[[#This Row],[18lat]]-Tabela2[[#This Row],[17 lat]]</f>
        <v>0</v>
      </c>
      <c r="EF480" s="14">
        <f>Tabela2[[#This Row],[19lat]]-Tabela2[[#This Row],[18lat]]</f>
        <v>1</v>
      </c>
    </row>
    <row r="481" spans="1:136" x14ac:dyDescent="0.25">
      <c r="A481">
        <v>807</v>
      </c>
      <c r="B481" s="1" t="s">
        <v>22</v>
      </c>
      <c r="C481">
        <v>50</v>
      </c>
      <c r="D481">
        <v>68</v>
      </c>
      <c r="E481">
        <v>85</v>
      </c>
      <c r="F481">
        <v>95</v>
      </c>
      <c r="G481">
        <v>102</v>
      </c>
      <c r="H481">
        <v>109</v>
      </c>
      <c r="I481">
        <v>115</v>
      </c>
      <c r="J481">
        <v>120</v>
      </c>
      <c r="K481">
        <v>126</v>
      </c>
      <c r="L481">
        <v>132</v>
      </c>
      <c r="M481">
        <v>138</v>
      </c>
      <c r="N481">
        <v>144</v>
      </c>
      <c r="O481">
        <v>151</v>
      </c>
      <c r="P481">
        <v>156</v>
      </c>
      <c r="Q481">
        <v>159</v>
      </c>
      <c r="R481">
        <v>161</v>
      </c>
      <c r="S481">
        <v>162</v>
      </c>
      <c r="T481">
        <v>162</v>
      </c>
      <c r="U481">
        <v>163</v>
      </c>
      <c r="V481">
        <v>163</v>
      </c>
      <c r="W481">
        <f>wzrost[[#This Row],[19lat]]-wzrost[[#This Row],[dlugosc_ur]]</f>
        <v>113</v>
      </c>
      <c r="X481">
        <f>wzrost[[#This Row],[19lat]]-wzrost[[#This Row],[15lat]]</f>
        <v>2</v>
      </c>
      <c r="Y481">
        <f>IF(wzrost[[#This Row],[1rok]]&lt;=5,IF(wzrost[[#This Row],[plec]]="ch",1,0),0)</f>
        <v>0</v>
      </c>
      <c r="Z481" s="1"/>
      <c r="AA481" s="1"/>
      <c r="AB481" s="1" t="e">
        <f>_xlfn.PERCENTILE.INC(wzrost[1rok],5)</f>
        <v>#NUM!</v>
      </c>
      <c r="BC481" s="8">
        <v>57</v>
      </c>
      <c r="BD481" s="8">
        <v>78</v>
      </c>
      <c r="BE481" s="8">
        <v>89</v>
      </c>
      <c r="BF481" s="8">
        <v>99</v>
      </c>
      <c r="BG481" s="8">
        <v>106</v>
      </c>
      <c r="BH481" s="8">
        <v>113</v>
      </c>
      <c r="BI481" s="8">
        <v>119</v>
      </c>
      <c r="BJ481" s="8">
        <v>125</v>
      </c>
      <c r="BK481" s="8">
        <v>131</v>
      </c>
      <c r="BL481" s="8">
        <v>136</v>
      </c>
      <c r="BM481" s="8">
        <v>142</v>
      </c>
      <c r="BN481" s="8">
        <v>147</v>
      </c>
      <c r="BO481" s="8">
        <v>153</v>
      </c>
      <c r="BP481" s="8">
        <v>161</v>
      </c>
      <c r="BQ481" s="8">
        <v>168</v>
      </c>
      <c r="BR481" s="8">
        <v>174</v>
      </c>
      <c r="BS481" s="8">
        <v>178</v>
      </c>
      <c r="BT481" s="8">
        <v>180</v>
      </c>
      <c r="BU481" s="8">
        <v>181</v>
      </c>
      <c r="BV481" s="8">
        <v>182</v>
      </c>
      <c r="BW481" s="9">
        <v>125</v>
      </c>
      <c r="BX481" s="11">
        <f t="shared" si="141"/>
        <v>21</v>
      </c>
      <c r="BY481" s="11">
        <f t="shared" si="142"/>
        <v>11</v>
      </c>
      <c r="BZ481" s="11">
        <f t="shared" si="143"/>
        <v>10</v>
      </c>
      <c r="CA481" s="11">
        <f t="shared" si="144"/>
        <v>7</v>
      </c>
      <c r="CB481" s="11">
        <f t="shared" si="145"/>
        <v>7</v>
      </c>
      <c r="CC481" s="11">
        <f t="shared" si="146"/>
        <v>6</v>
      </c>
      <c r="CD481" s="11">
        <f t="shared" si="147"/>
        <v>6</v>
      </c>
      <c r="CE481" s="11">
        <f t="shared" si="148"/>
        <v>6</v>
      </c>
      <c r="CF481" s="11">
        <f t="shared" si="149"/>
        <v>5</v>
      </c>
      <c r="CG481" s="11">
        <f t="shared" si="150"/>
        <v>6</v>
      </c>
      <c r="CH481" s="11">
        <f t="shared" si="151"/>
        <v>5</v>
      </c>
      <c r="CI481" s="11">
        <f t="shared" si="152"/>
        <v>6</v>
      </c>
      <c r="CJ481" s="11">
        <f t="shared" si="153"/>
        <v>8</v>
      </c>
      <c r="CK481" s="11">
        <f t="shared" si="154"/>
        <v>7</v>
      </c>
      <c r="CL481" s="11">
        <f t="shared" si="155"/>
        <v>6</v>
      </c>
      <c r="CM481" s="11">
        <f t="shared" si="156"/>
        <v>4</v>
      </c>
      <c r="CN481" s="11">
        <f t="shared" si="157"/>
        <v>2</v>
      </c>
      <c r="CO481" s="11">
        <f t="shared" si="158"/>
        <v>1</v>
      </c>
      <c r="CP481" s="11">
        <f t="shared" si="159"/>
        <v>1</v>
      </c>
      <c r="CS481" s="8">
        <v>53</v>
      </c>
      <c r="CT481" s="8">
        <v>71</v>
      </c>
      <c r="CU481" s="8">
        <v>87</v>
      </c>
      <c r="CV481" s="8">
        <v>96</v>
      </c>
      <c r="CW481" s="8">
        <v>104</v>
      </c>
      <c r="CX481" s="8">
        <v>111</v>
      </c>
      <c r="CY481" s="8">
        <v>117</v>
      </c>
      <c r="CZ481" s="8">
        <v>122</v>
      </c>
      <c r="DA481" s="8">
        <v>128</v>
      </c>
      <c r="DB481" s="8">
        <v>134</v>
      </c>
      <c r="DC481" s="8">
        <v>141</v>
      </c>
      <c r="DD481" s="8">
        <v>147</v>
      </c>
      <c r="DE481" s="8">
        <v>153</v>
      </c>
      <c r="DF481" s="8">
        <v>159</v>
      </c>
      <c r="DG481" s="8">
        <v>162</v>
      </c>
      <c r="DH481" s="8">
        <v>164</v>
      </c>
      <c r="DI481" s="8">
        <v>165</v>
      </c>
      <c r="DJ481" s="8">
        <v>165</v>
      </c>
      <c r="DK481" s="8">
        <v>165</v>
      </c>
      <c r="DL481" s="8">
        <v>166</v>
      </c>
      <c r="DM481" s="8">
        <v>113</v>
      </c>
      <c r="DN481" s="6">
        <f>Tabela2[[#This Row],[1rok]]-Tabela2[[#This Row],[dlugosc_ur]]</f>
        <v>18</v>
      </c>
      <c r="DO481" s="14">
        <f>Tabela2[[#This Row],[2lata]]-Tabela2[[#This Row],[1rok]]</f>
        <v>16</v>
      </c>
      <c r="DP481" s="14">
        <f>Tabela2[[#This Row],[3lata]]-Tabela2[[#This Row],[2lata]]</f>
        <v>9</v>
      </c>
      <c r="DQ481" s="14">
        <f>Tabela2[[#This Row],[4lata]]-Tabela2[[#This Row],[3lata]]</f>
        <v>8</v>
      </c>
      <c r="DR481" s="14">
        <f>Tabela2[[#This Row],[5lat]]-Tabela2[[#This Row],[4lata]]</f>
        <v>7</v>
      </c>
      <c r="DS481" s="14">
        <f>Tabela2[[#This Row],[6lat]]-Tabela2[[#This Row],[5lat]]</f>
        <v>6</v>
      </c>
      <c r="DT481" s="14">
        <f>Tabela2[[#This Row],[7lat]]-Tabela2[[#This Row],[6lat]]</f>
        <v>5</v>
      </c>
      <c r="DU481" s="14">
        <f>Tabela2[[#This Row],[8lat]]-Tabela2[[#This Row],[7lat]]</f>
        <v>6</v>
      </c>
      <c r="DV481" s="14">
        <f>Tabela2[[#This Row],[9lat]]-Tabela2[[#This Row],[8lat]]</f>
        <v>6</v>
      </c>
      <c r="DW481" s="14">
        <f>Tabela2[[#This Row],[10lat]]-Tabela2[[#This Row],[9lat]]</f>
        <v>7</v>
      </c>
      <c r="DX481" s="14">
        <f>Tabela2[[#This Row],[11lat]]-Tabela2[[#This Row],[10lat]]</f>
        <v>6</v>
      </c>
      <c r="DY481" s="14">
        <f>Tabela2[[#This Row],[12lat]]-Tabela2[[#This Row],[11lat]]</f>
        <v>6</v>
      </c>
      <c r="DZ481" s="14">
        <f>Tabela2[[#This Row],[13lat]]-Tabela2[[#This Row],[12lat]]</f>
        <v>6</v>
      </c>
      <c r="EA481" s="14">
        <f>Tabela2[[#This Row],[14lat]]-Tabela2[[#This Row],[13lat]]</f>
        <v>3</v>
      </c>
      <c r="EB481" s="14">
        <f>Tabela2[[#This Row],[15lat]]-Tabela2[[#This Row],[14lat]]</f>
        <v>2</v>
      </c>
      <c r="EC481" s="14">
        <f>Tabela2[[#This Row],[16lat]]-Tabela2[[#This Row],[15lat]]</f>
        <v>1</v>
      </c>
      <c r="ED481" s="14">
        <f>Tabela2[[#This Row],[17 lat]]-Tabela2[[#This Row],[16lat]]</f>
        <v>0</v>
      </c>
      <c r="EE481" s="14">
        <f>Tabela2[[#This Row],[18lat]]-Tabela2[[#This Row],[17 lat]]</f>
        <v>0</v>
      </c>
      <c r="EF481" s="14">
        <f>Tabela2[[#This Row],[19lat]]-Tabela2[[#This Row],[18lat]]</f>
        <v>1</v>
      </c>
    </row>
    <row r="482" spans="1:136" x14ac:dyDescent="0.25">
      <c r="A482">
        <v>812</v>
      </c>
      <c r="B482" s="1" t="s">
        <v>22</v>
      </c>
      <c r="C482">
        <v>50</v>
      </c>
      <c r="D482">
        <v>68</v>
      </c>
      <c r="E482">
        <v>86</v>
      </c>
      <c r="F482">
        <v>95</v>
      </c>
      <c r="G482">
        <v>103</v>
      </c>
      <c r="H482">
        <v>109</v>
      </c>
      <c r="I482">
        <v>115</v>
      </c>
      <c r="J482">
        <v>121</v>
      </c>
      <c r="K482">
        <v>127</v>
      </c>
      <c r="L482">
        <v>132</v>
      </c>
      <c r="M482">
        <v>139</v>
      </c>
      <c r="N482">
        <v>145</v>
      </c>
      <c r="O482">
        <v>151</v>
      </c>
      <c r="P482">
        <v>156</v>
      </c>
      <c r="Q482">
        <v>160</v>
      </c>
      <c r="R482">
        <v>162</v>
      </c>
      <c r="S482">
        <v>162</v>
      </c>
      <c r="T482">
        <v>163</v>
      </c>
      <c r="U482">
        <v>163</v>
      </c>
      <c r="V482">
        <v>163</v>
      </c>
      <c r="W482">
        <f>wzrost[[#This Row],[19lat]]-wzrost[[#This Row],[dlugosc_ur]]</f>
        <v>113</v>
      </c>
      <c r="X482">
        <f>wzrost[[#This Row],[19lat]]-wzrost[[#This Row],[15lat]]</f>
        <v>1</v>
      </c>
      <c r="Y482">
        <f>IF(wzrost[[#This Row],[1rok]]&lt;=5,IF(wzrost[[#This Row],[plec]]="ch",1,0),0)</f>
        <v>0</v>
      </c>
      <c r="Z482" s="1"/>
      <c r="AA482" s="1"/>
      <c r="AB482" s="1" t="e">
        <f>_xlfn.PERCENTILE.INC(wzrost[1rok],5)</f>
        <v>#NUM!</v>
      </c>
      <c r="BC482" s="6">
        <v>56</v>
      </c>
      <c r="BD482" s="6">
        <v>77</v>
      </c>
      <c r="BE482" s="6">
        <v>89</v>
      </c>
      <c r="BF482" s="6">
        <v>98</v>
      </c>
      <c r="BG482" s="6">
        <v>106</v>
      </c>
      <c r="BH482" s="6">
        <v>112</v>
      </c>
      <c r="BI482" s="6">
        <v>119</v>
      </c>
      <c r="BJ482" s="6">
        <v>125</v>
      </c>
      <c r="BK482" s="6">
        <v>130</v>
      </c>
      <c r="BL482" s="6">
        <v>136</v>
      </c>
      <c r="BM482" s="6">
        <v>141</v>
      </c>
      <c r="BN482" s="6">
        <v>146</v>
      </c>
      <c r="BO482" s="6">
        <v>153</v>
      </c>
      <c r="BP482" s="6">
        <v>160</v>
      </c>
      <c r="BQ482" s="6">
        <v>167</v>
      </c>
      <c r="BR482" s="6">
        <v>173</v>
      </c>
      <c r="BS482" s="6">
        <v>177</v>
      </c>
      <c r="BT482" s="6">
        <v>180</v>
      </c>
      <c r="BU482" s="6">
        <v>180</v>
      </c>
      <c r="BV482" s="6">
        <v>181</v>
      </c>
      <c r="BW482" s="7">
        <v>125</v>
      </c>
      <c r="BX482" s="11">
        <f t="shared" si="141"/>
        <v>21</v>
      </c>
      <c r="BY482" s="11">
        <f t="shared" si="142"/>
        <v>12</v>
      </c>
      <c r="BZ482" s="11">
        <f t="shared" si="143"/>
        <v>9</v>
      </c>
      <c r="CA482" s="11">
        <f t="shared" si="144"/>
        <v>8</v>
      </c>
      <c r="CB482" s="11">
        <f t="shared" si="145"/>
        <v>6</v>
      </c>
      <c r="CC482" s="11">
        <f t="shared" si="146"/>
        <v>7</v>
      </c>
      <c r="CD482" s="11">
        <f t="shared" si="147"/>
        <v>6</v>
      </c>
      <c r="CE482" s="11">
        <f t="shared" si="148"/>
        <v>5</v>
      </c>
      <c r="CF482" s="11">
        <f t="shared" si="149"/>
        <v>6</v>
      </c>
      <c r="CG482" s="11">
        <f t="shared" si="150"/>
        <v>5</v>
      </c>
      <c r="CH482" s="11">
        <f t="shared" si="151"/>
        <v>5</v>
      </c>
      <c r="CI482" s="11">
        <f t="shared" si="152"/>
        <v>7</v>
      </c>
      <c r="CJ482" s="11">
        <f t="shared" si="153"/>
        <v>7</v>
      </c>
      <c r="CK482" s="11">
        <f t="shared" si="154"/>
        <v>7</v>
      </c>
      <c r="CL482" s="11">
        <f t="shared" si="155"/>
        <v>6</v>
      </c>
      <c r="CM482" s="11">
        <f t="shared" si="156"/>
        <v>4</v>
      </c>
      <c r="CN482" s="11">
        <f t="shared" si="157"/>
        <v>3</v>
      </c>
      <c r="CO482" s="11">
        <f t="shared" si="158"/>
        <v>0</v>
      </c>
      <c r="CP482" s="11">
        <f t="shared" si="159"/>
        <v>1</v>
      </c>
      <c r="CS482" s="6">
        <v>49</v>
      </c>
      <c r="CT482" s="6">
        <v>67</v>
      </c>
      <c r="CU482" s="6">
        <v>85</v>
      </c>
      <c r="CV482" s="6">
        <v>94</v>
      </c>
      <c r="CW482" s="6">
        <v>101</v>
      </c>
      <c r="CX482" s="6">
        <v>108</v>
      </c>
      <c r="CY482" s="6">
        <v>113</v>
      </c>
      <c r="CZ482" s="6">
        <v>119</v>
      </c>
      <c r="DA482" s="6">
        <v>124</v>
      </c>
      <c r="DB482" s="6">
        <v>130</v>
      </c>
      <c r="DC482" s="6">
        <v>136</v>
      </c>
      <c r="DD482" s="6">
        <v>143</v>
      </c>
      <c r="DE482" s="6">
        <v>149</v>
      </c>
      <c r="DF482" s="6">
        <v>154</v>
      </c>
      <c r="DG482" s="6">
        <v>158</v>
      </c>
      <c r="DH482" s="6">
        <v>160</v>
      </c>
      <c r="DI482" s="6">
        <v>161</v>
      </c>
      <c r="DJ482" s="6">
        <v>161</v>
      </c>
      <c r="DK482" s="6">
        <v>161</v>
      </c>
      <c r="DL482" s="6">
        <v>162</v>
      </c>
      <c r="DM482" s="6">
        <v>113</v>
      </c>
      <c r="DN482" s="6">
        <f>Tabela2[[#This Row],[1rok]]-Tabela2[[#This Row],[dlugosc_ur]]</f>
        <v>18</v>
      </c>
      <c r="DO482" s="14">
        <f>Tabela2[[#This Row],[2lata]]-Tabela2[[#This Row],[1rok]]</f>
        <v>18</v>
      </c>
      <c r="DP482" s="14">
        <f>Tabela2[[#This Row],[3lata]]-Tabela2[[#This Row],[2lata]]</f>
        <v>9</v>
      </c>
      <c r="DQ482" s="14">
        <f>Tabela2[[#This Row],[4lata]]-Tabela2[[#This Row],[3lata]]</f>
        <v>7</v>
      </c>
      <c r="DR482" s="14">
        <f>Tabela2[[#This Row],[5lat]]-Tabela2[[#This Row],[4lata]]</f>
        <v>7</v>
      </c>
      <c r="DS482" s="14">
        <f>Tabela2[[#This Row],[6lat]]-Tabela2[[#This Row],[5lat]]</f>
        <v>5</v>
      </c>
      <c r="DT482" s="14">
        <f>Tabela2[[#This Row],[7lat]]-Tabela2[[#This Row],[6lat]]</f>
        <v>6</v>
      </c>
      <c r="DU482" s="14">
        <f>Tabela2[[#This Row],[8lat]]-Tabela2[[#This Row],[7lat]]</f>
        <v>5</v>
      </c>
      <c r="DV482" s="14">
        <f>Tabela2[[#This Row],[9lat]]-Tabela2[[#This Row],[8lat]]</f>
        <v>6</v>
      </c>
      <c r="DW482" s="14">
        <f>Tabela2[[#This Row],[10lat]]-Tabela2[[#This Row],[9lat]]</f>
        <v>6</v>
      </c>
      <c r="DX482" s="14">
        <f>Tabela2[[#This Row],[11lat]]-Tabela2[[#This Row],[10lat]]</f>
        <v>7</v>
      </c>
      <c r="DY482" s="14">
        <f>Tabela2[[#This Row],[12lat]]-Tabela2[[#This Row],[11lat]]</f>
        <v>6</v>
      </c>
      <c r="DZ482" s="14">
        <f>Tabela2[[#This Row],[13lat]]-Tabela2[[#This Row],[12lat]]</f>
        <v>5</v>
      </c>
      <c r="EA482" s="14">
        <f>Tabela2[[#This Row],[14lat]]-Tabela2[[#This Row],[13lat]]</f>
        <v>4</v>
      </c>
      <c r="EB482" s="14">
        <f>Tabela2[[#This Row],[15lat]]-Tabela2[[#This Row],[14lat]]</f>
        <v>2</v>
      </c>
      <c r="EC482" s="14">
        <f>Tabela2[[#This Row],[16lat]]-Tabela2[[#This Row],[15lat]]</f>
        <v>1</v>
      </c>
      <c r="ED482" s="14">
        <f>Tabela2[[#This Row],[17 lat]]-Tabela2[[#This Row],[16lat]]</f>
        <v>0</v>
      </c>
      <c r="EE482" s="14">
        <f>Tabela2[[#This Row],[18lat]]-Tabela2[[#This Row],[17 lat]]</f>
        <v>0</v>
      </c>
      <c r="EF482" s="14">
        <f>Tabela2[[#This Row],[19lat]]-Tabela2[[#This Row],[18lat]]</f>
        <v>1</v>
      </c>
    </row>
    <row r="483" spans="1:136" x14ac:dyDescent="0.25">
      <c r="A483">
        <v>822</v>
      </c>
      <c r="B483" s="1" t="s">
        <v>22</v>
      </c>
      <c r="C483">
        <v>50</v>
      </c>
      <c r="D483">
        <v>68</v>
      </c>
      <c r="E483">
        <v>85</v>
      </c>
      <c r="F483">
        <v>95</v>
      </c>
      <c r="G483">
        <v>102</v>
      </c>
      <c r="H483">
        <v>109</v>
      </c>
      <c r="I483">
        <v>115</v>
      </c>
      <c r="J483">
        <v>121</v>
      </c>
      <c r="K483">
        <v>126</v>
      </c>
      <c r="L483">
        <v>132</v>
      </c>
      <c r="M483">
        <v>138</v>
      </c>
      <c r="N483">
        <v>145</v>
      </c>
      <c r="O483">
        <v>151</v>
      </c>
      <c r="P483">
        <v>156</v>
      </c>
      <c r="Q483">
        <v>160</v>
      </c>
      <c r="R483">
        <v>161</v>
      </c>
      <c r="S483">
        <v>162</v>
      </c>
      <c r="T483">
        <v>163</v>
      </c>
      <c r="U483">
        <v>163</v>
      </c>
      <c r="V483">
        <v>163</v>
      </c>
      <c r="W483">
        <f>wzrost[[#This Row],[19lat]]-wzrost[[#This Row],[dlugosc_ur]]</f>
        <v>113</v>
      </c>
      <c r="X483">
        <f>wzrost[[#This Row],[19lat]]-wzrost[[#This Row],[15lat]]</f>
        <v>2</v>
      </c>
      <c r="Y483">
        <f>IF(wzrost[[#This Row],[1rok]]&lt;=5,IF(wzrost[[#This Row],[plec]]="ch",1,0),0)</f>
        <v>0</v>
      </c>
      <c r="Z483" s="1"/>
      <c r="AA483" s="1"/>
      <c r="AB483" s="1" t="e">
        <f>_xlfn.PERCENTILE.INC(wzrost[1rok],5)</f>
        <v>#NUM!</v>
      </c>
      <c r="BC483" s="8">
        <v>57</v>
      </c>
      <c r="BD483" s="8">
        <v>78</v>
      </c>
      <c r="BE483" s="8">
        <v>90</v>
      </c>
      <c r="BF483" s="8">
        <v>99</v>
      </c>
      <c r="BG483" s="8">
        <v>106</v>
      </c>
      <c r="BH483" s="8">
        <v>113</v>
      </c>
      <c r="BI483" s="8">
        <v>119</v>
      </c>
      <c r="BJ483" s="8">
        <v>125</v>
      </c>
      <c r="BK483" s="8">
        <v>131</v>
      </c>
      <c r="BL483" s="8">
        <v>137</v>
      </c>
      <c r="BM483" s="8">
        <v>142</v>
      </c>
      <c r="BN483" s="8">
        <v>147</v>
      </c>
      <c r="BO483" s="8">
        <v>154</v>
      </c>
      <c r="BP483" s="8">
        <v>161</v>
      </c>
      <c r="BQ483" s="8">
        <v>168</v>
      </c>
      <c r="BR483" s="8">
        <v>174</v>
      </c>
      <c r="BS483" s="8">
        <v>178</v>
      </c>
      <c r="BT483" s="8">
        <v>181</v>
      </c>
      <c r="BU483" s="8">
        <v>181</v>
      </c>
      <c r="BV483" s="8">
        <v>182</v>
      </c>
      <c r="BW483" s="9">
        <v>125</v>
      </c>
      <c r="BX483" s="11">
        <f t="shared" si="141"/>
        <v>21</v>
      </c>
      <c r="BY483" s="11">
        <f t="shared" si="142"/>
        <v>12</v>
      </c>
      <c r="BZ483" s="11">
        <f t="shared" si="143"/>
        <v>9</v>
      </c>
      <c r="CA483" s="11">
        <f t="shared" si="144"/>
        <v>7</v>
      </c>
      <c r="CB483" s="11">
        <f t="shared" si="145"/>
        <v>7</v>
      </c>
      <c r="CC483" s="11">
        <f t="shared" si="146"/>
        <v>6</v>
      </c>
      <c r="CD483" s="11">
        <f t="shared" si="147"/>
        <v>6</v>
      </c>
      <c r="CE483" s="11">
        <f t="shared" si="148"/>
        <v>6</v>
      </c>
      <c r="CF483" s="11">
        <f t="shared" si="149"/>
        <v>6</v>
      </c>
      <c r="CG483" s="11">
        <f t="shared" si="150"/>
        <v>5</v>
      </c>
      <c r="CH483" s="11">
        <f t="shared" si="151"/>
        <v>5</v>
      </c>
      <c r="CI483" s="11">
        <f t="shared" si="152"/>
        <v>7</v>
      </c>
      <c r="CJ483" s="11">
        <f t="shared" si="153"/>
        <v>7</v>
      </c>
      <c r="CK483" s="11">
        <f t="shared" si="154"/>
        <v>7</v>
      </c>
      <c r="CL483" s="11">
        <f t="shared" si="155"/>
        <v>6</v>
      </c>
      <c r="CM483" s="11">
        <f t="shared" si="156"/>
        <v>4</v>
      </c>
      <c r="CN483" s="11">
        <f t="shared" si="157"/>
        <v>3</v>
      </c>
      <c r="CO483" s="11">
        <f t="shared" si="158"/>
        <v>0</v>
      </c>
      <c r="CP483" s="11">
        <f t="shared" si="159"/>
        <v>1</v>
      </c>
      <c r="CS483" s="8">
        <v>50</v>
      </c>
      <c r="CT483" s="8">
        <v>68</v>
      </c>
      <c r="CU483" s="8">
        <v>85</v>
      </c>
      <c r="CV483" s="8">
        <v>95</v>
      </c>
      <c r="CW483" s="8">
        <v>102</v>
      </c>
      <c r="CX483" s="8">
        <v>109</v>
      </c>
      <c r="CY483" s="8">
        <v>115</v>
      </c>
      <c r="CZ483" s="8">
        <v>121</v>
      </c>
      <c r="DA483" s="8">
        <v>126</v>
      </c>
      <c r="DB483" s="8">
        <v>132</v>
      </c>
      <c r="DC483" s="8">
        <v>138</v>
      </c>
      <c r="DD483" s="8">
        <v>145</v>
      </c>
      <c r="DE483" s="8">
        <v>151</v>
      </c>
      <c r="DF483" s="8">
        <v>156</v>
      </c>
      <c r="DG483" s="8">
        <v>160</v>
      </c>
      <c r="DH483" s="8">
        <v>161</v>
      </c>
      <c r="DI483" s="8">
        <v>162</v>
      </c>
      <c r="DJ483" s="8">
        <v>163</v>
      </c>
      <c r="DK483" s="8">
        <v>163</v>
      </c>
      <c r="DL483" s="8">
        <v>163</v>
      </c>
      <c r="DM483" s="8">
        <v>113</v>
      </c>
      <c r="DN483" s="6">
        <f>Tabela2[[#This Row],[1rok]]-Tabela2[[#This Row],[dlugosc_ur]]</f>
        <v>18</v>
      </c>
      <c r="DO483" s="14">
        <f>Tabela2[[#This Row],[2lata]]-Tabela2[[#This Row],[1rok]]</f>
        <v>17</v>
      </c>
      <c r="DP483" s="14">
        <f>Tabela2[[#This Row],[3lata]]-Tabela2[[#This Row],[2lata]]</f>
        <v>10</v>
      </c>
      <c r="DQ483" s="14">
        <f>Tabela2[[#This Row],[4lata]]-Tabela2[[#This Row],[3lata]]</f>
        <v>7</v>
      </c>
      <c r="DR483" s="14">
        <f>Tabela2[[#This Row],[5lat]]-Tabela2[[#This Row],[4lata]]</f>
        <v>7</v>
      </c>
      <c r="DS483" s="14">
        <f>Tabela2[[#This Row],[6lat]]-Tabela2[[#This Row],[5lat]]</f>
        <v>6</v>
      </c>
      <c r="DT483" s="14">
        <f>Tabela2[[#This Row],[7lat]]-Tabela2[[#This Row],[6lat]]</f>
        <v>6</v>
      </c>
      <c r="DU483" s="14">
        <f>Tabela2[[#This Row],[8lat]]-Tabela2[[#This Row],[7lat]]</f>
        <v>5</v>
      </c>
      <c r="DV483" s="14">
        <f>Tabela2[[#This Row],[9lat]]-Tabela2[[#This Row],[8lat]]</f>
        <v>6</v>
      </c>
      <c r="DW483" s="14">
        <f>Tabela2[[#This Row],[10lat]]-Tabela2[[#This Row],[9lat]]</f>
        <v>6</v>
      </c>
      <c r="DX483" s="14">
        <f>Tabela2[[#This Row],[11lat]]-Tabela2[[#This Row],[10lat]]</f>
        <v>7</v>
      </c>
      <c r="DY483" s="14">
        <f>Tabela2[[#This Row],[12lat]]-Tabela2[[#This Row],[11lat]]</f>
        <v>6</v>
      </c>
      <c r="DZ483" s="14">
        <f>Tabela2[[#This Row],[13lat]]-Tabela2[[#This Row],[12lat]]</f>
        <v>5</v>
      </c>
      <c r="EA483" s="14">
        <f>Tabela2[[#This Row],[14lat]]-Tabela2[[#This Row],[13lat]]</f>
        <v>4</v>
      </c>
      <c r="EB483" s="14">
        <f>Tabela2[[#This Row],[15lat]]-Tabela2[[#This Row],[14lat]]</f>
        <v>1</v>
      </c>
      <c r="EC483" s="14">
        <f>Tabela2[[#This Row],[16lat]]-Tabela2[[#This Row],[15lat]]</f>
        <v>1</v>
      </c>
      <c r="ED483" s="14">
        <f>Tabela2[[#This Row],[17 lat]]-Tabela2[[#This Row],[16lat]]</f>
        <v>1</v>
      </c>
      <c r="EE483" s="14">
        <f>Tabela2[[#This Row],[18lat]]-Tabela2[[#This Row],[17 lat]]</f>
        <v>0</v>
      </c>
      <c r="EF483" s="14">
        <f>Tabela2[[#This Row],[19lat]]-Tabela2[[#This Row],[18lat]]</f>
        <v>0</v>
      </c>
    </row>
    <row r="484" spans="1:136" x14ac:dyDescent="0.25">
      <c r="A484">
        <v>833</v>
      </c>
      <c r="B484" s="1" t="s">
        <v>22</v>
      </c>
      <c r="C484">
        <v>50</v>
      </c>
      <c r="D484">
        <v>68</v>
      </c>
      <c r="E484">
        <v>85</v>
      </c>
      <c r="F484">
        <v>95</v>
      </c>
      <c r="G484">
        <v>102</v>
      </c>
      <c r="H484">
        <v>109</v>
      </c>
      <c r="I484">
        <v>115</v>
      </c>
      <c r="J484">
        <v>120</v>
      </c>
      <c r="K484">
        <v>126</v>
      </c>
      <c r="L484">
        <v>132</v>
      </c>
      <c r="M484">
        <v>138</v>
      </c>
      <c r="N484">
        <v>144</v>
      </c>
      <c r="O484">
        <v>151</v>
      </c>
      <c r="P484">
        <v>156</v>
      </c>
      <c r="Q484">
        <v>159</v>
      </c>
      <c r="R484">
        <v>161</v>
      </c>
      <c r="S484">
        <v>162</v>
      </c>
      <c r="T484">
        <v>162</v>
      </c>
      <c r="U484">
        <v>163</v>
      </c>
      <c r="V484">
        <v>163</v>
      </c>
      <c r="W484">
        <f>wzrost[[#This Row],[19lat]]-wzrost[[#This Row],[dlugosc_ur]]</f>
        <v>113</v>
      </c>
      <c r="X484">
        <f>wzrost[[#This Row],[19lat]]-wzrost[[#This Row],[15lat]]</f>
        <v>2</v>
      </c>
      <c r="Y484">
        <f>IF(wzrost[[#This Row],[1rok]]&lt;=5,IF(wzrost[[#This Row],[plec]]="ch",1,0),0)</f>
        <v>0</v>
      </c>
      <c r="Z484" s="1"/>
      <c r="AA484" s="1"/>
      <c r="AB484" s="1" t="e">
        <f>_xlfn.PERCENTILE.INC(wzrost[1rok],5)</f>
        <v>#NUM!</v>
      </c>
      <c r="BC484" s="6">
        <v>57</v>
      </c>
      <c r="BD484" s="6">
        <v>78</v>
      </c>
      <c r="BE484" s="6">
        <v>89</v>
      </c>
      <c r="BF484" s="6">
        <v>99</v>
      </c>
      <c r="BG484" s="6">
        <v>106</v>
      </c>
      <c r="BH484" s="6">
        <v>113</v>
      </c>
      <c r="BI484" s="6">
        <v>119</v>
      </c>
      <c r="BJ484" s="6">
        <v>125</v>
      </c>
      <c r="BK484" s="6">
        <v>131</v>
      </c>
      <c r="BL484" s="6">
        <v>136</v>
      </c>
      <c r="BM484" s="6">
        <v>142</v>
      </c>
      <c r="BN484" s="6">
        <v>147</v>
      </c>
      <c r="BO484" s="6">
        <v>153</v>
      </c>
      <c r="BP484" s="6">
        <v>160</v>
      </c>
      <c r="BQ484" s="6">
        <v>168</v>
      </c>
      <c r="BR484" s="6">
        <v>174</v>
      </c>
      <c r="BS484" s="6">
        <v>178</v>
      </c>
      <c r="BT484" s="6">
        <v>180</v>
      </c>
      <c r="BU484" s="6">
        <v>181</v>
      </c>
      <c r="BV484" s="6">
        <v>182</v>
      </c>
      <c r="BW484" s="7">
        <v>125</v>
      </c>
      <c r="BX484" s="11">
        <f t="shared" si="141"/>
        <v>21</v>
      </c>
      <c r="BY484" s="11">
        <f t="shared" si="142"/>
        <v>11</v>
      </c>
      <c r="BZ484" s="11">
        <f t="shared" si="143"/>
        <v>10</v>
      </c>
      <c r="CA484" s="11">
        <f t="shared" si="144"/>
        <v>7</v>
      </c>
      <c r="CB484" s="11">
        <f t="shared" si="145"/>
        <v>7</v>
      </c>
      <c r="CC484" s="11">
        <f t="shared" si="146"/>
        <v>6</v>
      </c>
      <c r="CD484" s="11">
        <f t="shared" si="147"/>
        <v>6</v>
      </c>
      <c r="CE484" s="11">
        <f t="shared" si="148"/>
        <v>6</v>
      </c>
      <c r="CF484" s="11">
        <f t="shared" si="149"/>
        <v>5</v>
      </c>
      <c r="CG484" s="11">
        <f t="shared" si="150"/>
        <v>6</v>
      </c>
      <c r="CH484" s="11">
        <f t="shared" si="151"/>
        <v>5</v>
      </c>
      <c r="CI484" s="11">
        <f t="shared" si="152"/>
        <v>6</v>
      </c>
      <c r="CJ484" s="11">
        <f t="shared" si="153"/>
        <v>7</v>
      </c>
      <c r="CK484" s="11">
        <f t="shared" si="154"/>
        <v>8</v>
      </c>
      <c r="CL484" s="11">
        <f t="shared" si="155"/>
        <v>6</v>
      </c>
      <c r="CM484" s="11">
        <f t="shared" si="156"/>
        <v>4</v>
      </c>
      <c r="CN484" s="11">
        <f t="shared" si="157"/>
        <v>2</v>
      </c>
      <c r="CO484" s="11">
        <f t="shared" si="158"/>
        <v>1</v>
      </c>
      <c r="CP484" s="11">
        <f t="shared" si="159"/>
        <v>1</v>
      </c>
      <c r="CS484" s="6">
        <v>50</v>
      </c>
      <c r="CT484" s="6">
        <v>68</v>
      </c>
      <c r="CU484" s="6">
        <v>85</v>
      </c>
      <c r="CV484" s="6">
        <v>95</v>
      </c>
      <c r="CW484" s="6">
        <v>102</v>
      </c>
      <c r="CX484" s="6">
        <v>109</v>
      </c>
      <c r="CY484" s="6">
        <v>115</v>
      </c>
      <c r="CZ484" s="6">
        <v>120</v>
      </c>
      <c r="DA484" s="6">
        <v>126</v>
      </c>
      <c r="DB484" s="6">
        <v>132</v>
      </c>
      <c r="DC484" s="6">
        <v>138</v>
      </c>
      <c r="DD484" s="6">
        <v>144</v>
      </c>
      <c r="DE484" s="6">
        <v>151</v>
      </c>
      <c r="DF484" s="6">
        <v>156</v>
      </c>
      <c r="DG484" s="6">
        <v>159</v>
      </c>
      <c r="DH484" s="6">
        <v>161</v>
      </c>
      <c r="DI484" s="6">
        <v>162</v>
      </c>
      <c r="DJ484" s="6">
        <v>162</v>
      </c>
      <c r="DK484" s="6">
        <v>163</v>
      </c>
      <c r="DL484" s="6">
        <v>163</v>
      </c>
      <c r="DM484" s="6">
        <v>113</v>
      </c>
      <c r="DN484" s="6">
        <f>Tabela2[[#This Row],[1rok]]-Tabela2[[#This Row],[dlugosc_ur]]</f>
        <v>18</v>
      </c>
      <c r="DO484" s="14">
        <f>Tabela2[[#This Row],[2lata]]-Tabela2[[#This Row],[1rok]]</f>
        <v>17</v>
      </c>
      <c r="DP484" s="14">
        <f>Tabela2[[#This Row],[3lata]]-Tabela2[[#This Row],[2lata]]</f>
        <v>10</v>
      </c>
      <c r="DQ484" s="14">
        <f>Tabela2[[#This Row],[4lata]]-Tabela2[[#This Row],[3lata]]</f>
        <v>7</v>
      </c>
      <c r="DR484" s="14">
        <f>Tabela2[[#This Row],[5lat]]-Tabela2[[#This Row],[4lata]]</f>
        <v>7</v>
      </c>
      <c r="DS484" s="14">
        <f>Tabela2[[#This Row],[6lat]]-Tabela2[[#This Row],[5lat]]</f>
        <v>6</v>
      </c>
      <c r="DT484" s="14">
        <f>Tabela2[[#This Row],[7lat]]-Tabela2[[#This Row],[6lat]]</f>
        <v>5</v>
      </c>
      <c r="DU484" s="14">
        <f>Tabela2[[#This Row],[8lat]]-Tabela2[[#This Row],[7lat]]</f>
        <v>6</v>
      </c>
      <c r="DV484" s="14">
        <f>Tabela2[[#This Row],[9lat]]-Tabela2[[#This Row],[8lat]]</f>
        <v>6</v>
      </c>
      <c r="DW484" s="14">
        <f>Tabela2[[#This Row],[10lat]]-Tabela2[[#This Row],[9lat]]</f>
        <v>6</v>
      </c>
      <c r="DX484" s="14">
        <f>Tabela2[[#This Row],[11lat]]-Tabela2[[#This Row],[10lat]]</f>
        <v>6</v>
      </c>
      <c r="DY484" s="14">
        <f>Tabela2[[#This Row],[12lat]]-Tabela2[[#This Row],[11lat]]</f>
        <v>7</v>
      </c>
      <c r="DZ484" s="14">
        <f>Tabela2[[#This Row],[13lat]]-Tabela2[[#This Row],[12lat]]</f>
        <v>5</v>
      </c>
      <c r="EA484" s="14">
        <f>Tabela2[[#This Row],[14lat]]-Tabela2[[#This Row],[13lat]]</f>
        <v>3</v>
      </c>
      <c r="EB484" s="14">
        <f>Tabela2[[#This Row],[15lat]]-Tabela2[[#This Row],[14lat]]</f>
        <v>2</v>
      </c>
      <c r="EC484" s="14">
        <f>Tabela2[[#This Row],[16lat]]-Tabela2[[#This Row],[15lat]]</f>
        <v>1</v>
      </c>
      <c r="ED484" s="14">
        <f>Tabela2[[#This Row],[17 lat]]-Tabela2[[#This Row],[16lat]]</f>
        <v>0</v>
      </c>
      <c r="EE484" s="14">
        <f>Tabela2[[#This Row],[18lat]]-Tabela2[[#This Row],[17 lat]]</f>
        <v>1</v>
      </c>
      <c r="EF484" s="14">
        <f>Tabela2[[#This Row],[19lat]]-Tabela2[[#This Row],[18lat]]</f>
        <v>0</v>
      </c>
    </row>
    <row r="485" spans="1:136" x14ac:dyDescent="0.25">
      <c r="A485">
        <v>839</v>
      </c>
      <c r="B485" s="1" t="s">
        <v>22</v>
      </c>
      <c r="C485">
        <v>56</v>
      </c>
      <c r="D485">
        <v>74</v>
      </c>
      <c r="E485">
        <v>89</v>
      </c>
      <c r="F485">
        <v>98</v>
      </c>
      <c r="G485">
        <v>106</v>
      </c>
      <c r="H485">
        <v>113</v>
      </c>
      <c r="I485">
        <v>119</v>
      </c>
      <c r="J485">
        <v>125</v>
      </c>
      <c r="K485">
        <v>131</v>
      </c>
      <c r="L485">
        <v>137</v>
      </c>
      <c r="M485">
        <v>144</v>
      </c>
      <c r="N485">
        <v>150</v>
      </c>
      <c r="O485">
        <v>157</v>
      </c>
      <c r="P485">
        <v>162</v>
      </c>
      <c r="Q485">
        <v>165</v>
      </c>
      <c r="R485">
        <v>167</v>
      </c>
      <c r="S485">
        <v>168</v>
      </c>
      <c r="T485">
        <v>169</v>
      </c>
      <c r="U485">
        <v>169</v>
      </c>
      <c r="V485">
        <v>169</v>
      </c>
      <c r="W485">
        <f>wzrost[[#This Row],[19lat]]-wzrost[[#This Row],[dlugosc_ur]]</f>
        <v>113</v>
      </c>
      <c r="X485">
        <f>wzrost[[#This Row],[19lat]]-wzrost[[#This Row],[15lat]]</f>
        <v>2</v>
      </c>
      <c r="Y485">
        <f>IF(wzrost[[#This Row],[1rok]]&lt;=5,IF(wzrost[[#This Row],[plec]]="ch",1,0),0)</f>
        <v>0</v>
      </c>
      <c r="Z485" s="1"/>
      <c r="AA485" s="1"/>
      <c r="AB485" s="1" t="e">
        <f>_xlfn.PERCENTILE.INC(wzrost[1rok],5)</f>
        <v>#NUM!</v>
      </c>
      <c r="BC485" s="8">
        <v>59</v>
      </c>
      <c r="BD485" s="8">
        <v>79</v>
      </c>
      <c r="BE485" s="8">
        <v>90</v>
      </c>
      <c r="BF485" s="8">
        <v>100</v>
      </c>
      <c r="BG485" s="8">
        <v>108</v>
      </c>
      <c r="BH485" s="8">
        <v>115</v>
      </c>
      <c r="BI485" s="8">
        <v>121</v>
      </c>
      <c r="BJ485" s="8">
        <v>127</v>
      </c>
      <c r="BK485" s="8">
        <v>133</v>
      </c>
      <c r="BL485" s="8">
        <v>139</v>
      </c>
      <c r="BM485" s="8">
        <v>144</v>
      </c>
      <c r="BN485" s="8">
        <v>150</v>
      </c>
      <c r="BO485" s="8">
        <v>156</v>
      </c>
      <c r="BP485" s="8">
        <v>164</v>
      </c>
      <c r="BQ485" s="8">
        <v>171</v>
      </c>
      <c r="BR485" s="8">
        <v>177</v>
      </c>
      <c r="BS485" s="8">
        <v>181</v>
      </c>
      <c r="BT485" s="8">
        <v>183</v>
      </c>
      <c r="BU485" s="8">
        <v>184</v>
      </c>
      <c r="BV485" s="8">
        <v>184</v>
      </c>
      <c r="BW485" s="9">
        <v>125</v>
      </c>
      <c r="BX485" s="11">
        <f t="shared" si="141"/>
        <v>20</v>
      </c>
      <c r="BY485" s="11">
        <f t="shared" si="142"/>
        <v>11</v>
      </c>
      <c r="BZ485" s="11">
        <f t="shared" si="143"/>
        <v>10</v>
      </c>
      <c r="CA485" s="11">
        <f t="shared" si="144"/>
        <v>8</v>
      </c>
      <c r="CB485" s="11">
        <f t="shared" si="145"/>
        <v>7</v>
      </c>
      <c r="CC485" s="11">
        <f t="shared" si="146"/>
        <v>6</v>
      </c>
      <c r="CD485" s="11">
        <f t="shared" si="147"/>
        <v>6</v>
      </c>
      <c r="CE485" s="11">
        <f t="shared" si="148"/>
        <v>6</v>
      </c>
      <c r="CF485" s="11">
        <f t="shared" si="149"/>
        <v>6</v>
      </c>
      <c r="CG485" s="11">
        <f t="shared" si="150"/>
        <v>5</v>
      </c>
      <c r="CH485" s="11">
        <f t="shared" si="151"/>
        <v>6</v>
      </c>
      <c r="CI485" s="11">
        <f t="shared" si="152"/>
        <v>6</v>
      </c>
      <c r="CJ485" s="11">
        <f t="shared" si="153"/>
        <v>8</v>
      </c>
      <c r="CK485" s="11">
        <f t="shared" si="154"/>
        <v>7</v>
      </c>
      <c r="CL485" s="11">
        <f t="shared" si="155"/>
        <v>6</v>
      </c>
      <c r="CM485" s="11">
        <f t="shared" si="156"/>
        <v>4</v>
      </c>
      <c r="CN485" s="11">
        <f t="shared" si="157"/>
        <v>2</v>
      </c>
      <c r="CO485" s="11">
        <f t="shared" si="158"/>
        <v>1</v>
      </c>
      <c r="CP485" s="11">
        <f t="shared" si="159"/>
        <v>0</v>
      </c>
      <c r="CS485" s="8">
        <v>53</v>
      </c>
      <c r="CT485" s="8">
        <v>71</v>
      </c>
      <c r="CU485" s="8">
        <v>87</v>
      </c>
      <c r="CV485" s="8">
        <v>97</v>
      </c>
      <c r="CW485" s="8">
        <v>105</v>
      </c>
      <c r="CX485" s="8">
        <v>112</v>
      </c>
      <c r="CY485" s="8">
        <v>117</v>
      </c>
      <c r="CZ485" s="8">
        <v>123</v>
      </c>
      <c r="DA485" s="8">
        <v>129</v>
      </c>
      <c r="DB485" s="8">
        <v>135</v>
      </c>
      <c r="DC485" s="8">
        <v>141</v>
      </c>
      <c r="DD485" s="8">
        <v>148</v>
      </c>
      <c r="DE485" s="8">
        <v>154</v>
      </c>
      <c r="DF485" s="8">
        <v>159</v>
      </c>
      <c r="DG485" s="8">
        <v>163</v>
      </c>
      <c r="DH485" s="8">
        <v>165</v>
      </c>
      <c r="DI485" s="8">
        <v>166</v>
      </c>
      <c r="DJ485" s="8">
        <v>166</v>
      </c>
      <c r="DK485" s="8">
        <v>166</v>
      </c>
      <c r="DL485" s="8">
        <v>166</v>
      </c>
      <c r="DM485" s="8">
        <v>113</v>
      </c>
      <c r="DN485" s="6">
        <f>Tabela2[[#This Row],[1rok]]-Tabela2[[#This Row],[dlugosc_ur]]</f>
        <v>18</v>
      </c>
      <c r="DO485" s="14">
        <f>Tabela2[[#This Row],[2lata]]-Tabela2[[#This Row],[1rok]]</f>
        <v>16</v>
      </c>
      <c r="DP485" s="14">
        <f>Tabela2[[#This Row],[3lata]]-Tabela2[[#This Row],[2lata]]</f>
        <v>10</v>
      </c>
      <c r="DQ485" s="14">
        <f>Tabela2[[#This Row],[4lata]]-Tabela2[[#This Row],[3lata]]</f>
        <v>8</v>
      </c>
      <c r="DR485" s="14">
        <f>Tabela2[[#This Row],[5lat]]-Tabela2[[#This Row],[4lata]]</f>
        <v>7</v>
      </c>
      <c r="DS485" s="14">
        <f>Tabela2[[#This Row],[6lat]]-Tabela2[[#This Row],[5lat]]</f>
        <v>5</v>
      </c>
      <c r="DT485" s="14">
        <f>Tabela2[[#This Row],[7lat]]-Tabela2[[#This Row],[6lat]]</f>
        <v>6</v>
      </c>
      <c r="DU485" s="14">
        <f>Tabela2[[#This Row],[8lat]]-Tabela2[[#This Row],[7lat]]</f>
        <v>6</v>
      </c>
      <c r="DV485" s="14">
        <f>Tabela2[[#This Row],[9lat]]-Tabela2[[#This Row],[8lat]]</f>
        <v>6</v>
      </c>
      <c r="DW485" s="14">
        <f>Tabela2[[#This Row],[10lat]]-Tabela2[[#This Row],[9lat]]</f>
        <v>6</v>
      </c>
      <c r="DX485" s="14">
        <f>Tabela2[[#This Row],[11lat]]-Tabela2[[#This Row],[10lat]]</f>
        <v>7</v>
      </c>
      <c r="DY485" s="14">
        <f>Tabela2[[#This Row],[12lat]]-Tabela2[[#This Row],[11lat]]</f>
        <v>6</v>
      </c>
      <c r="DZ485" s="14">
        <f>Tabela2[[#This Row],[13lat]]-Tabela2[[#This Row],[12lat]]</f>
        <v>5</v>
      </c>
      <c r="EA485" s="14">
        <f>Tabela2[[#This Row],[14lat]]-Tabela2[[#This Row],[13lat]]</f>
        <v>4</v>
      </c>
      <c r="EB485" s="14">
        <f>Tabela2[[#This Row],[15lat]]-Tabela2[[#This Row],[14lat]]</f>
        <v>2</v>
      </c>
      <c r="EC485" s="14">
        <f>Tabela2[[#This Row],[16lat]]-Tabela2[[#This Row],[15lat]]</f>
        <v>1</v>
      </c>
      <c r="ED485" s="14">
        <f>Tabela2[[#This Row],[17 lat]]-Tabela2[[#This Row],[16lat]]</f>
        <v>0</v>
      </c>
      <c r="EE485" s="14">
        <f>Tabela2[[#This Row],[18lat]]-Tabela2[[#This Row],[17 lat]]</f>
        <v>0</v>
      </c>
      <c r="EF485" s="14">
        <f>Tabela2[[#This Row],[19lat]]-Tabela2[[#This Row],[18lat]]</f>
        <v>0</v>
      </c>
    </row>
    <row r="486" spans="1:136" x14ac:dyDescent="0.25">
      <c r="A486">
        <v>841</v>
      </c>
      <c r="B486" s="1" t="s">
        <v>22</v>
      </c>
      <c r="C486">
        <v>58</v>
      </c>
      <c r="D486">
        <v>75</v>
      </c>
      <c r="E486">
        <v>89</v>
      </c>
      <c r="F486">
        <v>99</v>
      </c>
      <c r="G486">
        <v>108</v>
      </c>
      <c r="H486">
        <v>115</v>
      </c>
      <c r="I486">
        <v>121</v>
      </c>
      <c r="J486">
        <v>127</v>
      </c>
      <c r="K486">
        <v>133</v>
      </c>
      <c r="L486">
        <v>140</v>
      </c>
      <c r="M486">
        <v>146</v>
      </c>
      <c r="N486">
        <v>153</v>
      </c>
      <c r="O486">
        <v>160</v>
      </c>
      <c r="P486">
        <v>165</v>
      </c>
      <c r="Q486">
        <v>168</v>
      </c>
      <c r="R486">
        <v>170</v>
      </c>
      <c r="S486">
        <v>171</v>
      </c>
      <c r="T486">
        <v>171</v>
      </c>
      <c r="U486">
        <v>171</v>
      </c>
      <c r="V486">
        <v>171</v>
      </c>
      <c r="W486">
        <f>wzrost[[#This Row],[19lat]]-wzrost[[#This Row],[dlugosc_ur]]</f>
        <v>113</v>
      </c>
      <c r="X486">
        <f>wzrost[[#This Row],[19lat]]-wzrost[[#This Row],[15lat]]</f>
        <v>1</v>
      </c>
      <c r="Y486">
        <f>IF(wzrost[[#This Row],[1rok]]&lt;=5,IF(wzrost[[#This Row],[plec]]="ch",1,0),0)</f>
        <v>0</v>
      </c>
      <c r="Z486" s="1"/>
      <c r="AA486" s="1"/>
      <c r="AB486" s="1" t="e">
        <f>_xlfn.PERCENTILE.INC(wzrost[1rok],5)</f>
        <v>#NUM!</v>
      </c>
      <c r="BC486" s="6">
        <v>57</v>
      </c>
      <c r="BD486" s="6">
        <v>78</v>
      </c>
      <c r="BE486" s="6">
        <v>89</v>
      </c>
      <c r="BF486" s="6">
        <v>99</v>
      </c>
      <c r="BG486" s="6">
        <v>106</v>
      </c>
      <c r="BH486" s="6">
        <v>113</v>
      </c>
      <c r="BI486" s="6">
        <v>119</v>
      </c>
      <c r="BJ486" s="6">
        <v>125</v>
      </c>
      <c r="BK486" s="6">
        <v>131</v>
      </c>
      <c r="BL486" s="6">
        <v>136</v>
      </c>
      <c r="BM486" s="6">
        <v>142</v>
      </c>
      <c r="BN486" s="6">
        <v>147</v>
      </c>
      <c r="BO486" s="6">
        <v>154</v>
      </c>
      <c r="BP486" s="6">
        <v>161</v>
      </c>
      <c r="BQ486" s="6">
        <v>168</v>
      </c>
      <c r="BR486" s="6">
        <v>174</v>
      </c>
      <c r="BS486" s="6">
        <v>178</v>
      </c>
      <c r="BT486" s="6">
        <v>180</v>
      </c>
      <c r="BU486" s="6">
        <v>181</v>
      </c>
      <c r="BV486" s="6">
        <v>182</v>
      </c>
      <c r="BW486" s="7">
        <v>125</v>
      </c>
      <c r="BX486" s="11">
        <f t="shared" si="141"/>
        <v>21</v>
      </c>
      <c r="BY486" s="11">
        <f t="shared" si="142"/>
        <v>11</v>
      </c>
      <c r="BZ486" s="11">
        <f t="shared" si="143"/>
        <v>10</v>
      </c>
      <c r="CA486" s="11">
        <f t="shared" si="144"/>
        <v>7</v>
      </c>
      <c r="CB486" s="11">
        <f t="shared" si="145"/>
        <v>7</v>
      </c>
      <c r="CC486" s="11">
        <f t="shared" si="146"/>
        <v>6</v>
      </c>
      <c r="CD486" s="11">
        <f t="shared" si="147"/>
        <v>6</v>
      </c>
      <c r="CE486" s="11">
        <f t="shared" si="148"/>
        <v>6</v>
      </c>
      <c r="CF486" s="11">
        <f t="shared" si="149"/>
        <v>5</v>
      </c>
      <c r="CG486" s="11">
        <f t="shared" si="150"/>
        <v>6</v>
      </c>
      <c r="CH486" s="11">
        <f t="shared" si="151"/>
        <v>5</v>
      </c>
      <c r="CI486" s="11">
        <f t="shared" si="152"/>
        <v>7</v>
      </c>
      <c r="CJ486" s="11">
        <f t="shared" si="153"/>
        <v>7</v>
      </c>
      <c r="CK486" s="11">
        <f t="shared" si="154"/>
        <v>7</v>
      </c>
      <c r="CL486" s="11">
        <f t="shared" si="155"/>
        <v>6</v>
      </c>
      <c r="CM486" s="11">
        <f t="shared" si="156"/>
        <v>4</v>
      </c>
      <c r="CN486" s="11">
        <f t="shared" si="157"/>
        <v>2</v>
      </c>
      <c r="CO486" s="11">
        <f t="shared" si="158"/>
        <v>1</v>
      </c>
      <c r="CP486" s="11">
        <f t="shared" si="159"/>
        <v>1</v>
      </c>
      <c r="CS486" s="6">
        <v>50</v>
      </c>
      <c r="CT486" s="6">
        <v>68</v>
      </c>
      <c r="CU486" s="6">
        <v>85</v>
      </c>
      <c r="CV486" s="6">
        <v>95</v>
      </c>
      <c r="CW486" s="6">
        <v>102</v>
      </c>
      <c r="CX486" s="6">
        <v>109</v>
      </c>
      <c r="CY486" s="6">
        <v>115</v>
      </c>
      <c r="CZ486" s="6">
        <v>120</v>
      </c>
      <c r="DA486" s="6">
        <v>126</v>
      </c>
      <c r="DB486" s="6">
        <v>132</v>
      </c>
      <c r="DC486" s="6">
        <v>138</v>
      </c>
      <c r="DD486" s="6">
        <v>145</v>
      </c>
      <c r="DE486" s="6">
        <v>151</v>
      </c>
      <c r="DF486" s="6">
        <v>156</v>
      </c>
      <c r="DG486" s="6">
        <v>159</v>
      </c>
      <c r="DH486" s="6">
        <v>161</v>
      </c>
      <c r="DI486" s="6">
        <v>162</v>
      </c>
      <c r="DJ486" s="6">
        <v>162</v>
      </c>
      <c r="DK486" s="6">
        <v>163</v>
      </c>
      <c r="DL486" s="6">
        <v>163</v>
      </c>
      <c r="DM486" s="6">
        <v>113</v>
      </c>
      <c r="DN486" s="6">
        <f>Tabela2[[#This Row],[1rok]]-Tabela2[[#This Row],[dlugosc_ur]]</f>
        <v>18</v>
      </c>
      <c r="DO486" s="14">
        <f>Tabela2[[#This Row],[2lata]]-Tabela2[[#This Row],[1rok]]</f>
        <v>17</v>
      </c>
      <c r="DP486" s="14">
        <f>Tabela2[[#This Row],[3lata]]-Tabela2[[#This Row],[2lata]]</f>
        <v>10</v>
      </c>
      <c r="DQ486" s="14">
        <f>Tabela2[[#This Row],[4lata]]-Tabela2[[#This Row],[3lata]]</f>
        <v>7</v>
      </c>
      <c r="DR486" s="14">
        <f>Tabela2[[#This Row],[5lat]]-Tabela2[[#This Row],[4lata]]</f>
        <v>7</v>
      </c>
      <c r="DS486" s="14">
        <f>Tabela2[[#This Row],[6lat]]-Tabela2[[#This Row],[5lat]]</f>
        <v>6</v>
      </c>
      <c r="DT486" s="14">
        <f>Tabela2[[#This Row],[7lat]]-Tabela2[[#This Row],[6lat]]</f>
        <v>5</v>
      </c>
      <c r="DU486" s="14">
        <f>Tabela2[[#This Row],[8lat]]-Tabela2[[#This Row],[7lat]]</f>
        <v>6</v>
      </c>
      <c r="DV486" s="14">
        <f>Tabela2[[#This Row],[9lat]]-Tabela2[[#This Row],[8lat]]</f>
        <v>6</v>
      </c>
      <c r="DW486" s="14">
        <f>Tabela2[[#This Row],[10lat]]-Tabela2[[#This Row],[9lat]]</f>
        <v>6</v>
      </c>
      <c r="DX486" s="14">
        <f>Tabela2[[#This Row],[11lat]]-Tabela2[[#This Row],[10lat]]</f>
        <v>7</v>
      </c>
      <c r="DY486" s="14">
        <f>Tabela2[[#This Row],[12lat]]-Tabela2[[#This Row],[11lat]]</f>
        <v>6</v>
      </c>
      <c r="DZ486" s="14">
        <f>Tabela2[[#This Row],[13lat]]-Tabela2[[#This Row],[12lat]]</f>
        <v>5</v>
      </c>
      <c r="EA486" s="14">
        <f>Tabela2[[#This Row],[14lat]]-Tabela2[[#This Row],[13lat]]</f>
        <v>3</v>
      </c>
      <c r="EB486" s="14">
        <f>Tabela2[[#This Row],[15lat]]-Tabela2[[#This Row],[14lat]]</f>
        <v>2</v>
      </c>
      <c r="EC486" s="14">
        <f>Tabela2[[#This Row],[16lat]]-Tabela2[[#This Row],[15lat]]</f>
        <v>1</v>
      </c>
      <c r="ED486" s="14">
        <f>Tabela2[[#This Row],[17 lat]]-Tabela2[[#This Row],[16lat]]</f>
        <v>0</v>
      </c>
      <c r="EE486" s="14">
        <f>Tabela2[[#This Row],[18lat]]-Tabela2[[#This Row],[17 lat]]</f>
        <v>1</v>
      </c>
      <c r="EF486" s="14">
        <f>Tabela2[[#This Row],[19lat]]-Tabela2[[#This Row],[18lat]]</f>
        <v>0</v>
      </c>
    </row>
    <row r="487" spans="1:136" x14ac:dyDescent="0.25">
      <c r="A487">
        <v>861</v>
      </c>
      <c r="B487" s="1" t="s">
        <v>22</v>
      </c>
      <c r="C487">
        <v>53</v>
      </c>
      <c r="D487">
        <v>71</v>
      </c>
      <c r="E487">
        <v>87</v>
      </c>
      <c r="F487">
        <v>97</v>
      </c>
      <c r="G487">
        <v>105</v>
      </c>
      <c r="H487">
        <v>112</v>
      </c>
      <c r="I487">
        <v>117</v>
      </c>
      <c r="J487">
        <v>123</v>
      </c>
      <c r="K487">
        <v>129</v>
      </c>
      <c r="L487">
        <v>135</v>
      </c>
      <c r="M487">
        <v>141</v>
      </c>
      <c r="N487">
        <v>148</v>
      </c>
      <c r="O487">
        <v>154</v>
      </c>
      <c r="P487">
        <v>159</v>
      </c>
      <c r="Q487">
        <v>163</v>
      </c>
      <c r="R487">
        <v>165</v>
      </c>
      <c r="S487">
        <v>166</v>
      </c>
      <c r="T487">
        <v>166</v>
      </c>
      <c r="U487">
        <v>166</v>
      </c>
      <c r="V487">
        <v>166</v>
      </c>
      <c r="W487">
        <f>wzrost[[#This Row],[19lat]]-wzrost[[#This Row],[dlugosc_ur]]</f>
        <v>113</v>
      </c>
      <c r="X487">
        <f>wzrost[[#This Row],[19lat]]-wzrost[[#This Row],[15lat]]</f>
        <v>1</v>
      </c>
      <c r="Y487">
        <f>IF(wzrost[[#This Row],[1rok]]&lt;=5,IF(wzrost[[#This Row],[plec]]="ch",1,0),0)</f>
        <v>0</v>
      </c>
      <c r="Z487" s="1"/>
      <c r="AA487" s="1"/>
      <c r="AB487" s="1" t="e">
        <f>_xlfn.PERCENTILE.INC(wzrost[1rok],5)</f>
        <v>#NUM!</v>
      </c>
      <c r="BC487" s="8">
        <v>57</v>
      </c>
      <c r="BD487" s="8">
        <v>78</v>
      </c>
      <c r="BE487" s="8">
        <v>89</v>
      </c>
      <c r="BF487" s="8">
        <v>99</v>
      </c>
      <c r="BG487" s="8">
        <v>106</v>
      </c>
      <c r="BH487" s="8">
        <v>113</v>
      </c>
      <c r="BI487" s="8">
        <v>119</v>
      </c>
      <c r="BJ487" s="8">
        <v>125</v>
      </c>
      <c r="BK487" s="8">
        <v>131</v>
      </c>
      <c r="BL487" s="8">
        <v>136</v>
      </c>
      <c r="BM487" s="8">
        <v>142</v>
      </c>
      <c r="BN487" s="8">
        <v>147</v>
      </c>
      <c r="BO487" s="8">
        <v>153</v>
      </c>
      <c r="BP487" s="8">
        <v>160</v>
      </c>
      <c r="BQ487" s="8">
        <v>168</v>
      </c>
      <c r="BR487" s="8">
        <v>174</v>
      </c>
      <c r="BS487" s="8">
        <v>178</v>
      </c>
      <c r="BT487" s="8">
        <v>180</v>
      </c>
      <c r="BU487" s="8">
        <v>181</v>
      </c>
      <c r="BV487" s="8">
        <v>182</v>
      </c>
      <c r="BW487" s="9">
        <v>125</v>
      </c>
      <c r="BX487" s="11">
        <f t="shared" si="141"/>
        <v>21</v>
      </c>
      <c r="BY487" s="11">
        <f t="shared" si="142"/>
        <v>11</v>
      </c>
      <c r="BZ487" s="11">
        <f t="shared" si="143"/>
        <v>10</v>
      </c>
      <c r="CA487" s="11">
        <f t="shared" si="144"/>
        <v>7</v>
      </c>
      <c r="CB487" s="11">
        <f t="shared" si="145"/>
        <v>7</v>
      </c>
      <c r="CC487" s="11">
        <f t="shared" si="146"/>
        <v>6</v>
      </c>
      <c r="CD487" s="11">
        <f t="shared" si="147"/>
        <v>6</v>
      </c>
      <c r="CE487" s="11">
        <f t="shared" si="148"/>
        <v>6</v>
      </c>
      <c r="CF487" s="11">
        <f t="shared" si="149"/>
        <v>5</v>
      </c>
      <c r="CG487" s="11">
        <f t="shared" si="150"/>
        <v>6</v>
      </c>
      <c r="CH487" s="11">
        <f t="shared" si="151"/>
        <v>5</v>
      </c>
      <c r="CI487" s="11">
        <f t="shared" si="152"/>
        <v>6</v>
      </c>
      <c r="CJ487" s="11">
        <f t="shared" si="153"/>
        <v>7</v>
      </c>
      <c r="CK487" s="11">
        <f t="shared" si="154"/>
        <v>8</v>
      </c>
      <c r="CL487" s="11">
        <f t="shared" si="155"/>
        <v>6</v>
      </c>
      <c r="CM487" s="11">
        <f t="shared" si="156"/>
        <v>4</v>
      </c>
      <c r="CN487" s="11">
        <f t="shared" si="157"/>
        <v>2</v>
      </c>
      <c r="CO487" s="11">
        <f t="shared" si="158"/>
        <v>1</v>
      </c>
      <c r="CP487" s="11">
        <f t="shared" si="159"/>
        <v>1</v>
      </c>
      <c r="CS487" s="8">
        <v>52</v>
      </c>
      <c r="CT487" s="8">
        <v>70</v>
      </c>
      <c r="CU487" s="8">
        <v>86</v>
      </c>
      <c r="CV487" s="8">
        <v>96</v>
      </c>
      <c r="CW487" s="8">
        <v>103</v>
      </c>
      <c r="CX487" s="8">
        <v>110</v>
      </c>
      <c r="CY487" s="8">
        <v>116</v>
      </c>
      <c r="CZ487" s="8">
        <v>122</v>
      </c>
      <c r="DA487" s="8">
        <v>128</v>
      </c>
      <c r="DB487" s="8">
        <v>134</v>
      </c>
      <c r="DC487" s="8">
        <v>140</v>
      </c>
      <c r="DD487" s="8">
        <v>146</v>
      </c>
      <c r="DE487" s="8">
        <v>153</v>
      </c>
      <c r="DF487" s="8">
        <v>158</v>
      </c>
      <c r="DG487" s="8">
        <v>161</v>
      </c>
      <c r="DH487" s="8">
        <v>163</v>
      </c>
      <c r="DI487" s="8">
        <v>164</v>
      </c>
      <c r="DJ487" s="8">
        <v>164</v>
      </c>
      <c r="DK487" s="8">
        <v>165</v>
      </c>
      <c r="DL487" s="8">
        <v>165</v>
      </c>
      <c r="DM487" s="8">
        <v>113</v>
      </c>
      <c r="DN487" s="6">
        <f>Tabela2[[#This Row],[1rok]]-Tabela2[[#This Row],[dlugosc_ur]]</f>
        <v>18</v>
      </c>
      <c r="DO487" s="14">
        <f>Tabela2[[#This Row],[2lata]]-Tabela2[[#This Row],[1rok]]</f>
        <v>16</v>
      </c>
      <c r="DP487" s="14">
        <f>Tabela2[[#This Row],[3lata]]-Tabela2[[#This Row],[2lata]]</f>
        <v>10</v>
      </c>
      <c r="DQ487" s="14">
        <f>Tabela2[[#This Row],[4lata]]-Tabela2[[#This Row],[3lata]]</f>
        <v>7</v>
      </c>
      <c r="DR487" s="14">
        <f>Tabela2[[#This Row],[5lat]]-Tabela2[[#This Row],[4lata]]</f>
        <v>7</v>
      </c>
      <c r="DS487" s="14">
        <f>Tabela2[[#This Row],[6lat]]-Tabela2[[#This Row],[5lat]]</f>
        <v>6</v>
      </c>
      <c r="DT487" s="14">
        <f>Tabela2[[#This Row],[7lat]]-Tabela2[[#This Row],[6lat]]</f>
        <v>6</v>
      </c>
      <c r="DU487" s="14">
        <f>Tabela2[[#This Row],[8lat]]-Tabela2[[#This Row],[7lat]]</f>
        <v>6</v>
      </c>
      <c r="DV487" s="14">
        <f>Tabela2[[#This Row],[9lat]]-Tabela2[[#This Row],[8lat]]</f>
        <v>6</v>
      </c>
      <c r="DW487" s="14">
        <f>Tabela2[[#This Row],[10lat]]-Tabela2[[#This Row],[9lat]]</f>
        <v>6</v>
      </c>
      <c r="DX487" s="14">
        <f>Tabela2[[#This Row],[11lat]]-Tabela2[[#This Row],[10lat]]</f>
        <v>6</v>
      </c>
      <c r="DY487" s="14">
        <f>Tabela2[[#This Row],[12lat]]-Tabela2[[#This Row],[11lat]]</f>
        <v>7</v>
      </c>
      <c r="DZ487" s="14">
        <f>Tabela2[[#This Row],[13lat]]-Tabela2[[#This Row],[12lat]]</f>
        <v>5</v>
      </c>
      <c r="EA487" s="14">
        <f>Tabela2[[#This Row],[14lat]]-Tabela2[[#This Row],[13lat]]</f>
        <v>3</v>
      </c>
      <c r="EB487" s="14">
        <f>Tabela2[[#This Row],[15lat]]-Tabela2[[#This Row],[14lat]]</f>
        <v>2</v>
      </c>
      <c r="EC487" s="14">
        <f>Tabela2[[#This Row],[16lat]]-Tabela2[[#This Row],[15lat]]</f>
        <v>1</v>
      </c>
      <c r="ED487" s="14">
        <f>Tabela2[[#This Row],[17 lat]]-Tabela2[[#This Row],[16lat]]</f>
        <v>0</v>
      </c>
      <c r="EE487" s="14">
        <f>Tabela2[[#This Row],[18lat]]-Tabela2[[#This Row],[17 lat]]</f>
        <v>1</v>
      </c>
      <c r="EF487" s="14">
        <f>Tabela2[[#This Row],[19lat]]-Tabela2[[#This Row],[18lat]]</f>
        <v>0</v>
      </c>
    </row>
    <row r="488" spans="1:136" x14ac:dyDescent="0.25">
      <c r="A488">
        <v>890</v>
      </c>
      <c r="B488" s="1" t="s">
        <v>22</v>
      </c>
      <c r="C488">
        <v>50</v>
      </c>
      <c r="D488">
        <v>68</v>
      </c>
      <c r="E488">
        <v>85</v>
      </c>
      <c r="F488">
        <v>95</v>
      </c>
      <c r="G488">
        <v>102</v>
      </c>
      <c r="H488">
        <v>109</v>
      </c>
      <c r="I488">
        <v>115</v>
      </c>
      <c r="J488">
        <v>121</v>
      </c>
      <c r="K488">
        <v>126</v>
      </c>
      <c r="L488">
        <v>132</v>
      </c>
      <c r="M488">
        <v>138</v>
      </c>
      <c r="N488">
        <v>145</v>
      </c>
      <c r="O488">
        <v>151</v>
      </c>
      <c r="P488">
        <v>156</v>
      </c>
      <c r="Q488">
        <v>160</v>
      </c>
      <c r="R488">
        <v>161</v>
      </c>
      <c r="S488">
        <v>162</v>
      </c>
      <c r="T488">
        <v>163</v>
      </c>
      <c r="U488">
        <v>163</v>
      </c>
      <c r="V488">
        <v>163</v>
      </c>
      <c r="W488">
        <f>wzrost[[#This Row],[19lat]]-wzrost[[#This Row],[dlugosc_ur]]</f>
        <v>113</v>
      </c>
      <c r="X488">
        <f>wzrost[[#This Row],[19lat]]-wzrost[[#This Row],[15lat]]</f>
        <v>2</v>
      </c>
      <c r="Y488">
        <f>IF(wzrost[[#This Row],[1rok]]&lt;=5,IF(wzrost[[#This Row],[plec]]="ch",1,0),0)</f>
        <v>0</v>
      </c>
      <c r="Z488" s="1"/>
      <c r="AA488" s="1"/>
      <c r="AB488" s="1" t="e">
        <f>_xlfn.PERCENTILE.INC(wzrost[1rok],5)</f>
        <v>#NUM!</v>
      </c>
      <c r="BC488" s="6">
        <v>57</v>
      </c>
      <c r="BD488" s="6">
        <v>78</v>
      </c>
      <c r="BE488" s="6">
        <v>89</v>
      </c>
      <c r="BF488" s="6">
        <v>99</v>
      </c>
      <c r="BG488" s="6">
        <v>106</v>
      </c>
      <c r="BH488" s="6">
        <v>113</v>
      </c>
      <c r="BI488" s="6">
        <v>119</v>
      </c>
      <c r="BJ488" s="6">
        <v>125</v>
      </c>
      <c r="BK488" s="6">
        <v>131</v>
      </c>
      <c r="BL488" s="6">
        <v>136</v>
      </c>
      <c r="BM488" s="6">
        <v>142</v>
      </c>
      <c r="BN488" s="6">
        <v>147</v>
      </c>
      <c r="BO488" s="6">
        <v>154</v>
      </c>
      <c r="BP488" s="6">
        <v>161</v>
      </c>
      <c r="BQ488" s="6">
        <v>168</v>
      </c>
      <c r="BR488" s="6">
        <v>174</v>
      </c>
      <c r="BS488" s="6">
        <v>178</v>
      </c>
      <c r="BT488" s="6">
        <v>180</v>
      </c>
      <c r="BU488" s="6">
        <v>181</v>
      </c>
      <c r="BV488" s="6">
        <v>182</v>
      </c>
      <c r="BW488" s="7">
        <v>125</v>
      </c>
      <c r="BX488" s="11">
        <f t="shared" si="141"/>
        <v>21</v>
      </c>
      <c r="BY488" s="11">
        <f t="shared" si="142"/>
        <v>11</v>
      </c>
      <c r="BZ488" s="11">
        <f t="shared" si="143"/>
        <v>10</v>
      </c>
      <c r="CA488" s="11">
        <f t="shared" si="144"/>
        <v>7</v>
      </c>
      <c r="CB488" s="11">
        <f t="shared" si="145"/>
        <v>7</v>
      </c>
      <c r="CC488" s="11">
        <f t="shared" si="146"/>
        <v>6</v>
      </c>
      <c r="CD488" s="11">
        <f t="shared" si="147"/>
        <v>6</v>
      </c>
      <c r="CE488" s="11">
        <f t="shared" si="148"/>
        <v>6</v>
      </c>
      <c r="CF488" s="11">
        <f t="shared" si="149"/>
        <v>5</v>
      </c>
      <c r="CG488" s="11">
        <f t="shared" si="150"/>
        <v>6</v>
      </c>
      <c r="CH488" s="11">
        <f t="shared" si="151"/>
        <v>5</v>
      </c>
      <c r="CI488" s="11">
        <f t="shared" si="152"/>
        <v>7</v>
      </c>
      <c r="CJ488" s="11">
        <f t="shared" si="153"/>
        <v>7</v>
      </c>
      <c r="CK488" s="11">
        <f t="shared" si="154"/>
        <v>7</v>
      </c>
      <c r="CL488" s="11">
        <f t="shared" si="155"/>
        <v>6</v>
      </c>
      <c r="CM488" s="11">
        <f t="shared" si="156"/>
        <v>4</v>
      </c>
      <c r="CN488" s="11">
        <f t="shared" si="157"/>
        <v>2</v>
      </c>
      <c r="CO488" s="11">
        <f t="shared" si="158"/>
        <v>1</v>
      </c>
      <c r="CP488" s="11">
        <f t="shared" si="159"/>
        <v>1</v>
      </c>
      <c r="CS488" s="6">
        <v>52</v>
      </c>
      <c r="CT488" s="6">
        <v>70</v>
      </c>
      <c r="CU488" s="6">
        <v>87</v>
      </c>
      <c r="CV488" s="6">
        <v>96</v>
      </c>
      <c r="CW488" s="6">
        <v>104</v>
      </c>
      <c r="CX488" s="6">
        <v>111</v>
      </c>
      <c r="CY488" s="6">
        <v>116</v>
      </c>
      <c r="CZ488" s="6">
        <v>122</v>
      </c>
      <c r="DA488" s="6">
        <v>128</v>
      </c>
      <c r="DB488" s="6">
        <v>134</v>
      </c>
      <c r="DC488" s="6">
        <v>140</v>
      </c>
      <c r="DD488" s="6">
        <v>147</v>
      </c>
      <c r="DE488" s="6">
        <v>153</v>
      </c>
      <c r="DF488" s="6">
        <v>158</v>
      </c>
      <c r="DG488" s="6">
        <v>162</v>
      </c>
      <c r="DH488" s="6">
        <v>164</v>
      </c>
      <c r="DI488" s="6">
        <v>165</v>
      </c>
      <c r="DJ488" s="6">
        <v>165</v>
      </c>
      <c r="DK488" s="6">
        <v>165</v>
      </c>
      <c r="DL488" s="6">
        <v>165</v>
      </c>
      <c r="DM488" s="6">
        <v>113</v>
      </c>
      <c r="DN488" s="6">
        <f>Tabela2[[#This Row],[1rok]]-Tabela2[[#This Row],[dlugosc_ur]]</f>
        <v>18</v>
      </c>
      <c r="DO488" s="14">
        <f>Tabela2[[#This Row],[2lata]]-Tabela2[[#This Row],[1rok]]</f>
        <v>17</v>
      </c>
      <c r="DP488" s="14">
        <f>Tabela2[[#This Row],[3lata]]-Tabela2[[#This Row],[2lata]]</f>
        <v>9</v>
      </c>
      <c r="DQ488" s="14">
        <f>Tabela2[[#This Row],[4lata]]-Tabela2[[#This Row],[3lata]]</f>
        <v>8</v>
      </c>
      <c r="DR488" s="14">
        <f>Tabela2[[#This Row],[5lat]]-Tabela2[[#This Row],[4lata]]</f>
        <v>7</v>
      </c>
      <c r="DS488" s="14">
        <f>Tabela2[[#This Row],[6lat]]-Tabela2[[#This Row],[5lat]]</f>
        <v>5</v>
      </c>
      <c r="DT488" s="14">
        <f>Tabela2[[#This Row],[7lat]]-Tabela2[[#This Row],[6lat]]</f>
        <v>6</v>
      </c>
      <c r="DU488" s="14">
        <f>Tabela2[[#This Row],[8lat]]-Tabela2[[#This Row],[7lat]]</f>
        <v>6</v>
      </c>
      <c r="DV488" s="14">
        <f>Tabela2[[#This Row],[9lat]]-Tabela2[[#This Row],[8lat]]</f>
        <v>6</v>
      </c>
      <c r="DW488" s="14">
        <f>Tabela2[[#This Row],[10lat]]-Tabela2[[#This Row],[9lat]]</f>
        <v>6</v>
      </c>
      <c r="DX488" s="14">
        <f>Tabela2[[#This Row],[11lat]]-Tabela2[[#This Row],[10lat]]</f>
        <v>7</v>
      </c>
      <c r="DY488" s="14">
        <f>Tabela2[[#This Row],[12lat]]-Tabela2[[#This Row],[11lat]]</f>
        <v>6</v>
      </c>
      <c r="DZ488" s="14">
        <f>Tabela2[[#This Row],[13lat]]-Tabela2[[#This Row],[12lat]]</f>
        <v>5</v>
      </c>
      <c r="EA488" s="14">
        <f>Tabela2[[#This Row],[14lat]]-Tabela2[[#This Row],[13lat]]</f>
        <v>4</v>
      </c>
      <c r="EB488" s="14">
        <f>Tabela2[[#This Row],[15lat]]-Tabela2[[#This Row],[14lat]]</f>
        <v>2</v>
      </c>
      <c r="EC488" s="14">
        <f>Tabela2[[#This Row],[16lat]]-Tabela2[[#This Row],[15lat]]</f>
        <v>1</v>
      </c>
      <c r="ED488" s="14">
        <f>Tabela2[[#This Row],[17 lat]]-Tabela2[[#This Row],[16lat]]</f>
        <v>0</v>
      </c>
      <c r="EE488" s="14">
        <f>Tabela2[[#This Row],[18lat]]-Tabela2[[#This Row],[17 lat]]</f>
        <v>0</v>
      </c>
      <c r="EF488" s="14">
        <f>Tabela2[[#This Row],[19lat]]-Tabela2[[#This Row],[18lat]]</f>
        <v>0</v>
      </c>
    </row>
    <row r="489" spans="1:136" x14ac:dyDescent="0.25">
      <c r="A489">
        <v>916</v>
      </c>
      <c r="B489" s="1" t="s">
        <v>22</v>
      </c>
      <c r="C489">
        <v>53</v>
      </c>
      <c r="D489">
        <v>71</v>
      </c>
      <c r="E489">
        <v>87</v>
      </c>
      <c r="F489">
        <v>97</v>
      </c>
      <c r="G489">
        <v>105</v>
      </c>
      <c r="H489">
        <v>112</v>
      </c>
      <c r="I489">
        <v>117</v>
      </c>
      <c r="J489">
        <v>123</v>
      </c>
      <c r="K489">
        <v>129</v>
      </c>
      <c r="L489">
        <v>135</v>
      </c>
      <c r="M489">
        <v>141</v>
      </c>
      <c r="N489">
        <v>148</v>
      </c>
      <c r="O489">
        <v>154</v>
      </c>
      <c r="P489">
        <v>159</v>
      </c>
      <c r="Q489">
        <v>163</v>
      </c>
      <c r="R489">
        <v>165</v>
      </c>
      <c r="S489">
        <v>166</v>
      </c>
      <c r="T489">
        <v>166</v>
      </c>
      <c r="U489">
        <v>166</v>
      </c>
      <c r="V489">
        <v>166</v>
      </c>
      <c r="W489">
        <f>wzrost[[#This Row],[19lat]]-wzrost[[#This Row],[dlugosc_ur]]</f>
        <v>113</v>
      </c>
      <c r="X489">
        <f>wzrost[[#This Row],[19lat]]-wzrost[[#This Row],[15lat]]</f>
        <v>1</v>
      </c>
      <c r="Y489">
        <f>IF(wzrost[[#This Row],[1rok]]&lt;=5,IF(wzrost[[#This Row],[plec]]="ch",1,0),0)</f>
        <v>0</v>
      </c>
      <c r="Z489" s="1"/>
      <c r="AA489" s="1"/>
      <c r="AB489" s="1" t="e">
        <f>_xlfn.PERCENTILE.INC(wzrost[1rok],5)</f>
        <v>#NUM!</v>
      </c>
      <c r="BC489" s="8">
        <v>54</v>
      </c>
      <c r="BD489" s="8">
        <v>75</v>
      </c>
      <c r="BE489" s="8">
        <v>88</v>
      </c>
      <c r="BF489" s="8">
        <v>97</v>
      </c>
      <c r="BG489" s="8">
        <v>104</v>
      </c>
      <c r="BH489" s="8">
        <v>111</v>
      </c>
      <c r="BI489" s="8">
        <v>117</v>
      </c>
      <c r="BJ489" s="8">
        <v>123</v>
      </c>
      <c r="BK489" s="8">
        <v>129</v>
      </c>
      <c r="BL489" s="8">
        <v>134</v>
      </c>
      <c r="BM489" s="8">
        <v>140</v>
      </c>
      <c r="BN489" s="8">
        <v>145</v>
      </c>
      <c r="BO489" s="8">
        <v>151</v>
      </c>
      <c r="BP489" s="8">
        <v>158</v>
      </c>
      <c r="BQ489" s="8">
        <v>165</v>
      </c>
      <c r="BR489" s="8">
        <v>171</v>
      </c>
      <c r="BS489" s="8">
        <v>175</v>
      </c>
      <c r="BT489" s="8">
        <v>178</v>
      </c>
      <c r="BU489" s="8">
        <v>178</v>
      </c>
      <c r="BV489" s="8">
        <v>179</v>
      </c>
      <c r="BW489" s="9">
        <v>125</v>
      </c>
      <c r="BX489" s="11">
        <f t="shared" si="141"/>
        <v>21</v>
      </c>
      <c r="BY489" s="11">
        <f t="shared" si="142"/>
        <v>13</v>
      </c>
      <c r="BZ489" s="11">
        <f t="shared" si="143"/>
        <v>9</v>
      </c>
      <c r="CA489" s="11">
        <f t="shared" si="144"/>
        <v>7</v>
      </c>
      <c r="CB489" s="11">
        <f t="shared" si="145"/>
        <v>7</v>
      </c>
      <c r="CC489" s="11">
        <f t="shared" si="146"/>
        <v>6</v>
      </c>
      <c r="CD489" s="11">
        <f t="shared" si="147"/>
        <v>6</v>
      </c>
      <c r="CE489" s="11">
        <f t="shared" si="148"/>
        <v>6</v>
      </c>
      <c r="CF489" s="11">
        <f t="shared" si="149"/>
        <v>5</v>
      </c>
      <c r="CG489" s="11">
        <f t="shared" si="150"/>
        <v>6</v>
      </c>
      <c r="CH489" s="11">
        <f t="shared" si="151"/>
        <v>5</v>
      </c>
      <c r="CI489" s="11">
        <f t="shared" si="152"/>
        <v>6</v>
      </c>
      <c r="CJ489" s="11">
        <f t="shared" si="153"/>
        <v>7</v>
      </c>
      <c r="CK489" s="11">
        <f t="shared" si="154"/>
        <v>7</v>
      </c>
      <c r="CL489" s="11">
        <f t="shared" si="155"/>
        <v>6</v>
      </c>
      <c r="CM489" s="11">
        <f t="shared" si="156"/>
        <v>4</v>
      </c>
      <c r="CN489" s="11">
        <f t="shared" si="157"/>
        <v>3</v>
      </c>
      <c r="CO489" s="11">
        <f t="shared" si="158"/>
        <v>0</v>
      </c>
      <c r="CP489" s="11">
        <f t="shared" si="159"/>
        <v>1</v>
      </c>
      <c r="CS489" s="8">
        <v>54</v>
      </c>
      <c r="CT489" s="8">
        <v>72</v>
      </c>
      <c r="CU489" s="8">
        <v>87</v>
      </c>
      <c r="CV489" s="8">
        <v>97</v>
      </c>
      <c r="CW489" s="8">
        <v>105</v>
      </c>
      <c r="CX489" s="8">
        <v>112</v>
      </c>
      <c r="CY489" s="8">
        <v>118</v>
      </c>
      <c r="CZ489" s="8">
        <v>123</v>
      </c>
      <c r="DA489" s="8">
        <v>129</v>
      </c>
      <c r="DB489" s="8">
        <v>135</v>
      </c>
      <c r="DC489" s="8">
        <v>141</v>
      </c>
      <c r="DD489" s="8">
        <v>148</v>
      </c>
      <c r="DE489" s="8">
        <v>154</v>
      </c>
      <c r="DF489" s="8">
        <v>160</v>
      </c>
      <c r="DG489" s="8">
        <v>163</v>
      </c>
      <c r="DH489" s="8">
        <v>165</v>
      </c>
      <c r="DI489" s="8">
        <v>166</v>
      </c>
      <c r="DJ489" s="8">
        <v>166</v>
      </c>
      <c r="DK489" s="8">
        <v>166</v>
      </c>
      <c r="DL489" s="8">
        <v>167</v>
      </c>
      <c r="DM489" s="8">
        <v>113</v>
      </c>
      <c r="DN489" s="6">
        <f>Tabela2[[#This Row],[1rok]]-Tabela2[[#This Row],[dlugosc_ur]]</f>
        <v>18</v>
      </c>
      <c r="DO489" s="14">
        <f>Tabela2[[#This Row],[2lata]]-Tabela2[[#This Row],[1rok]]</f>
        <v>15</v>
      </c>
      <c r="DP489" s="14">
        <f>Tabela2[[#This Row],[3lata]]-Tabela2[[#This Row],[2lata]]</f>
        <v>10</v>
      </c>
      <c r="DQ489" s="14">
        <f>Tabela2[[#This Row],[4lata]]-Tabela2[[#This Row],[3lata]]</f>
        <v>8</v>
      </c>
      <c r="DR489" s="14">
        <f>Tabela2[[#This Row],[5lat]]-Tabela2[[#This Row],[4lata]]</f>
        <v>7</v>
      </c>
      <c r="DS489" s="14">
        <f>Tabela2[[#This Row],[6lat]]-Tabela2[[#This Row],[5lat]]</f>
        <v>6</v>
      </c>
      <c r="DT489" s="14">
        <f>Tabela2[[#This Row],[7lat]]-Tabela2[[#This Row],[6lat]]</f>
        <v>5</v>
      </c>
      <c r="DU489" s="14">
        <f>Tabela2[[#This Row],[8lat]]-Tabela2[[#This Row],[7lat]]</f>
        <v>6</v>
      </c>
      <c r="DV489" s="14">
        <f>Tabela2[[#This Row],[9lat]]-Tabela2[[#This Row],[8lat]]</f>
        <v>6</v>
      </c>
      <c r="DW489" s="14">
        <f>Tabela2[[#This Row],[10lat]]-Tabela2[[#This Row],[9lat]]</f>
        <v>6</v>
      </c>
      <c r="DX489" s="14">
        <f>Tabela2[[#This Row],[11lat]]-Tabela2[[#This Row],[10lat]]</f>
        <v>7</v>
      </c>
      <c r="DY489" s="14">
        <f>Tabela2[[#This Row],[12lat]]-Tabela2[[#This Row],[11lat]]</f>
        <v>6</v>
      </c>
      <c r="DZ489" s="14">
        <f>Tabela2[[#This Row],[13lat]]-Tabela2[[#This Row],[12lat]]</f>
        <v>6</v>
      </c>
      <c r="EA489" s="14">
        <f>Tabela2[[#This Row],[14lat]]-Tabela2[[#This Row],[13lat]]</f>
        <v>3</v>
      </c>
      <c r="EB489" s="14">
        <f>Tabela2[[#This Row],[15lat]]-Tabela2[[#This Row],[14lat]]</f>
        <v>2</v>
      </c>
      <c r="EC489" s="14">
        <f>Tabela2[[#This Row],[16lat]]-Tabela2[[#This Row],[15lat]]</f>
        <v>1</v>
      </c>
      <c r="ED489" s="14">
        <f>Tabela2[[#This Row],[17 lat]]-Tabela2[[#This Row],[16lat]]</f>
        <v>0</v>
      </c>
      <c r="EE489" s="14">
        <f>Tabela2[[#This Row],[18lat]]-Tabela2[[#This Row],[17 lat]]</f>
        <v>0</v>
      </c>
      <c r="EF489" s="14">
        <f>Tabela2[[#This Row],[19lat]]-Tabela2[[#This Row],[18lat]]</f>
        <v>1</v>
      </c>
    </row>
    <row r="490" spans="1:136" x14ac:dyDescent="0.25">
      <c r="A490">
        <v>917</v>
      </c>
      <c r="B490" s="1" t="s">
        <v>22</v>
      </c>
      <c r="C490">
        <v>54</v>
      </c>
      <c r="D490">
        <v>72</v>
      </c>
      <c r="E490">
        <v>87</v>
      </c>
      <c r="F490">
        <v>97</v>
      </c>
      <c r="G490">
        <v>105</v>
      </c>
      <c r="H490">
        <v>112</v>
      </c>
      <c r="I490">
        <v>118</v>
      </c>
      <c r="J490">
        <v>123</v>
      </c>
      <c r="K490">
        <v>129</v>
      </c>
      <c r="L490">
        <v>135</v>
      </c>
      <c r="M490">
        <v>141</v>
      </c>
      <c r="N490">
        <v>148</v>
      </c>
      <c r="O490">
        <v>154</v>
      </c>
      <c r="P490">
        <v>160</v>
      </c>
      <c r="Q490">
        <v>163</v>
      </c>
      <c r="R490">
        <v>165</v>
      </c>
      <c r="S490">
        <v>166</v>
      </c>
      <c r="T490">
        <v>166</v>
      </c>
      <c r="U490">
        <v>166</v>
      </c>
      <c r="V490">
        <v>167</v>
      </c>
      <c r="W490">
        <f>wzrost[[#This Row],[19lat]]-wzrost[[#This Row],[dlugosc_ur]]</f>
        <v>113</v>
      </c>
      <c r="X490">
        <f>wzrost[[#This Row],[19lat]]-wzrost[[#This Row],[15lat]]</f>
        <v>2</v>
      </c>
      <c r="Y490">
        <f>IF(wzrost[[#This Row],[1rok]]&lt;=5,IF(wzrost[[#This Row],[plec]]="ch",1,0),0)</f>
        <v>0</v>
      </c>
      <c r="Z490" s="1"/>
      <c r="AA490" s="1"/>
      <c r="AB490" s="1" t="e">
        <f>_xlfn.PERCENTILE.INC(wzrost[1rok],5)</f>
        <v>#NUM!</v>
      </c>
      <c r="BC490" s="6">
        <v>58</v>
      </c>
      <c r="BD490" s="6">
        <v>78</v>
      </c>
      <c r="BE490" s="6">
        <v>89</v>
      </c>
      <c r="BF490" s="6">
        <v>99</v>
      </c>
      <c r="BG490" s="6">
        <v>107</v>
      </c>
      <c r="BH490" s="6">
        <v>114</v>
      </c>
      <c r="BI490" s="6">
        <v>120</v>
      </c>
      <c r="BJ490" s="6">
        <v>126</v>
      </c>
      <c r="BK490" s="6">
        <v>132</v>
      </c>
      <c r="BL490" s="6">
        <v>138</v>
      </c>
      <c r="BM490" s="6">
        <v>144</v>
      </c>
      <c r="BN490" s="6">
        <v>149</v>
      </c>
      <c r="BO490" s="6">
        <v>156</v>
      </c>
      <c r="BP490" s="6">
        <v>163</v>
      </c>
      <c r="BQ490" s="6">
        <v>170</v>
      </c>
      <c r="BR490" s="6">
        <v>176</v>
      </c>
      <c r="BS490" s="6">
        <v>180</v>
      </c>
      <c r="BT490" s="6">
        <v>182</v>
      </c>
      <c r="BU490" s="6">
        <v>183</v>
      </c>
      <c r="BV490" s="6">
        <v>183</v>
      </c>
      <c r="BW490" s="7">
        <v>125</v>
      </c>
      <c r="BX490" s="11">
        <f t="shared" si="141"/>
        <v>20</v>
      </c>
      <c r="BY490" s="11">
        <f t="shared" si="142"/>
        <v>11</v>
      </c>
      <c r="BZ490" s="11">
        <f t="shared" si="143"/>
        <v>10</v>
      </c>
      <c r="CA490" s="11">
        <f t="shared" si="144"/>
        <v>8</v>
      </c>
      <c r="CB490" s="11">
        <f t="shared" si="145"/>
        <v>7</v>
      </c>
      <c r="CC490" s="11">
        <f t="shared" si="146"/>
        <v>6</v>
      </c>
      <c r="CD490" s="11">
        <f t="shared" si="147"/>
        <v>6</v>
      </c>
      <c r="CE490" s="11">
        <f t="shared" si="148"/>
        <v>6</v>
      </c>
      <c r="CF490" s="11">
        <f t="shared" si="149"/>
        <v>6</v>
      </c>
      <c r="CG490" s="11">
        <f t="shared" si="150"/>
        <v>6</v>
      </c>
      <c r="CH490" s="11">
        <f t="shared" si="151"/>
        <v>5</v>
      </c>
      <c r="CI490" s="11">
        <f t="shared" si="152"/>
        <v>7</v>
      </c>
      <c r="CJ490" s="11">
        <f t="shared" si="153"/>
        <v>7</v>
      </c>
      <c r="CK490" s="11">
        <f t="shared" si="154"/>
        <v>7</v>
      </c>
      <c r="CL490" s="11">
        <f t="shared" si="155"/>
        <v>6</v>
      </c>
      <c r="CM490" s="11">
        <f t="shared" si="156"/>
        <v>4</v>
      </c>
      <c r="CN490" s="11">
        <f t="shared" si="157"/>
        <v>2</v>
      </c>
      <c r="CO490" s="11">
        <f t="shared" si="158"/>
        <v>1</v>
      </c>
      <c r="CP490" s="11">
        <f t="shared" si="159"/>
        <v>0</v>
      </c>
      <c r="CS490" s="6">
        <v>50</v>
      </c>
      <c r="CT490" s="6">
        <v>68</v>
      </c>
      <c r="CU490" s="6">
        <v>85</v>
      </c>
      <c r="CV490" s="6">
        <v>95</v>
      </c>
      <c r="CW490" s="6">
        <v>102</v>
      </c>
      <c r="CX490" s="6">
        <v>109</v>
      </c>
      <c r="CY490" s="6">
        <v>115</v>
      </c>
      <c r="CZ490" s="6">
        <v>121</v>
      </c>
      <c r="DA490" s="6">
        <v>126</v>
      </c>
      <c r="DB490" s="6">
        <v>132</v>
      </c>
      <c r="DC490" s="6">
        <v>138</v>
      </c>
      <c r="DD490" s="6">
        <v>145</v>
      </c>
      <c r="DE490" s="6">
        <v>151</v>
      </c>
      <c r="DF490" s="6">
        <v>156</v>
      </c>
      <c r="DG490" s="6">
        <v>160</v>
      </c>
      <c r="DH490" s="6">
        <v>161</v>
      </c>
      <c r="DI490" s="6">
        <v>162</v>
      </c>
      <c r="DJ490" s="6">
        <v>163</v>
      </c>
      <c r="DK490" s="6">
        <v>163</v>
      </c>
      <c r="DL490" s="6">
        <v>163</v>
      </c>
      <c r="DM490" s="6">
        <v>113</v>
      </c>
      <c r="DN490" s="6">
        <f>Tabela2[[#This Row],[1rok]]-Tabela2[[#This Row],[dlugosc_ur]]</f>
        <v>18</v>
      </c>
      <c r="DO490" s="14">
        <f>Tabela2[[#This Row],[2lata]]-Tabela2[[#This Row],[1rok]]</f>
        <v>17</v>
      </c>
      <c r="DP490" s="14">
        <f>Tabela2[[#This Row],[3lata]]-Tabela2[[#This Row],[2lata]]</f>
        <v>10</v>
      </c>
      <c r="DQ490" s="14">
        <f>Tabela2[[#This Row],[4lata]]-Tabela2[[#This Row],[3lata]]</f>
        <v>7</v>
      </c>
      <c r="DR490" s="14">
        <f>Tabela2[[#This Row],[5lat]]-Tabela2[[#This Row],[4lata]]</f>
        <v>7</v>
      </c>
      <c r="DS490" s="14">
        <f>Tabela2[[#This Row],[6lat]]-Tabela2[[#This Row],[5lat]]</f>
        <v>6</v>
      </c>
      <c r="DT490" s="14">
        <f>Tabela2[[#This Row],[7lat]]-Tabela2[[#This Row],[6lat]]</f>
        <v>6</v>
      </c>
      <c r="DU490" s="14">
        <f>Tabela2[[#This Row],[8lat]]-Tabela2[[#This Row],[7lat]]</f>
        <v>5</v>
      </c>
      <c r="DV490" s="14">
        <f>Tabela2[[#This Row],[9lat]]-Tabela2[[#This Row],[8lat]]</f>
        <v>6</v>
      </c>
      <c r="DW490" s="14">
        <f>Tabela2[[#This Row],[10lat]]-Tabela2[[#This Row],[9lat]]</f>
        <v>6</v>
      </c>
      <c r="DX490" s="14">
        <f>Tabela2[[#This Row],[11lat]]-Tabela2[[#This Row],[10lat]]</f>
        <v>7</v>
      </c>
      <c r="DY490" s="14">
        <f>Tabela2[[#This Row],[12lat]]-Tabela2[[#This Row],[11lat]]</f>
        <v>6</v>
      </c>
      <c r="DZ490" s="14">
        <f>Tabela2[[#This Row],[13lat]]-Tabela2[[#This Row],[12lat]]</f>
        <v>5</v>
      </c>
      <c r="EA490" s="14">
        <f>Tabela2[[#This Row],[14lat]]-Tabela2[[#This Row],[13lat]]</f>
        <v>4</v>
      </c>
      <c r="EB490" s="14">
        <f>Tabela2[[#This Row],[15lat]]-Tabela2[[#This Row],[14lat]]</f>
        <v>1</v>
      </c>
      <c r="EC490" s="14">
        <f>Tabela2[[#This Row],[16lat]]-Tabela2[[#This Row],[15lat]]</f>
        <v>1</v>
      </c>
      <c r="ED490" s="14">
        <f>Tabela2[[#This Row],[17 lat]]-Tabela2[[#This Row],[16lat]]</f>
        <v>1</v>
      </c>
      <c r="EE490" s="14">
        <f>Tabela2[[#This Row],[18lat]]-Tabela2[[#This Row],[17 lat]]</f>
        <v>0</v>
      </c>
      <c r="EF490" s="14">
        <f>Tabela2[[#This Row],[19lat]]-Tabela2[[#This Row],[18lat]]</f>
        <v>0</v>
      </c>
    </row>
    <row r="491" spans="1:136" x14ac:dyDescent="0.25">
      <c r="A491">
        <v>922</v>
      </c>
      <c r="B491" s="1" t="s">
        <v>22</v>
      </c>
      <c r="C491">
        <v>53</v>
      </c>
      <c r="D491">
        <v>71</v>
      </c>
      <c r="E491">
        <v>87</v>
      </c>
      <c r="F491">
        <v>97</v>
      </c>
      <c r="G491">
        <v>105</v>
      </c>
      <c r="H491">
        <v>112</v>
      </c>
      <c r="I491">
        <v>117</v>
      </c>
      <c r="J491">
        <v>123</v>
      </c>
      <c r="K491">
        <v>129</v>
      </c>
      <c r="L491">
        <v>135</v>
      </c>
      <c r="M491">
        <v>141</v>
      </c>
      <c r="N491">
        <v>148</v>
      </c>
      <c r="O491">
        <v>154</v>
      </c>
      <c r="P491">
        <v>159</v>
      </c>
      <c r="Q491">
        <v>163</v>
      </c>
      <c r="R491">
        <v>165</v>
      </c>
      <c r="S491">
        <v>166</v>
      </c>
      <c r="T491">
        <v>166</v>
      </c>
      <c r="U491">
        <v>166</v>
      </c>
      <c r="V491">
        <v>166</v>
      </c>
      <c r="W491">
        <f>wzrost[[#This Row],[19lat]]-wzrost[[#This Row],[dlugosc_ur]]</f>
        <v>113</v>
      </c>
      <c r="X491">
        <f>wzrost[[#This Row],[19lat]]-wzrost[[#This Row],[15lat]]</f>
        <v>1</v>
      </c>
      <c r="Y491">
        <f>IF(wzrost[[#This Row],[1rok]]&lt;=5,IF(wzrost[[#This Row],[plec]]="ch",1,0),0)</f>
        <v>0</v>
      </c>
      <c r="Z491" s="1"/>
      <c r="AA491" s="1"/>
      <c r="AB491" s="1" t="e">
        <f>_xlfn.PERCENTILE.INC(wzrost[1rok],5)</f>
        <v>#NUM!</v>
      </c>
      <c r="BC491" s="8">
        <v>57</v>
      </c>
      <c r="BD491" s="8">
        <v>78</v>
      </c>
      <c r="BE491" s="8">
        <v>90</v>
      </c>
      <c r="BF491" s="8">
        <v>99</v>
      </c>
      <c r="BG491" s="8">
        <v>106</v>
      </c>
      <c r="BH491" s="8">
        <v>113</v>
      </c>
      <c r="BI491" s="8">
        <v>119</v>
      </c>
      <c r="BJ491" s="8">
        <v>125</v>
      </c>
      <c r="BK491" s="8">
        <v>131</v>
      </c>
      <c r="BL491" s="8">
        <v>137</v>
      </c>
      <c r="BM491" s="8">
        <v>142</v>
      </c>
      <c r="BN491" s="8">
        <v>148</v>
      </c>
      <c r="BO491" s="8">
        <v>154</v>
      </c>
      <c r="BP491" s="8">
        <v>161</v>
      </c>
      <c r="BQ491" s="8">
        <v>168</v>
      </c>
      <c r="BR491" s="8">
        <v>174</v>
      </c>
      <c r="BS491" s="8">
        <v>178</v>
      </c>
      <c r="BT491" s="8">
        <v>181</v>
      </c>
      <c r="BU491" s="8">
        <v>182</v>
      </c>
      <c r="BV491" s="8">
        <v>182</v>
      </c>
      <c r="BW491" s="9">
        <v>125</v>
      </c>
      <c r="BX491" s="11">
        <f t="shared" si="141"/>
        <v>21</v>
      </c>
      <c r="BY491" s="11">
        <f t="shared" si="142"/>
        <v>12</v>
      </c>
      <c r="BZ491" s="11">
        <f t="shared" si="143"/>
        <v>9</v>
      </c>
      <c r="CA491" s="11">
        <f t="shared" si="144"/>
        <v>7</v>
      </c>
      <c r="CB491" s="11">
        <f t="shared" si="145"/>
        <v>7</v>
      </c>
      <c r="CC491" s="11">
        <f t="shared" si="146"/>
        <v>6</v>
      </c>
      <c r="CD491" s="11">
        <f t="shared" si="147"/>
        <v>6</v>
      </c>
      <c r="CE491" s="11">
        <f t="shared" si="148"/>
        <v>6</v>
      </c>
      <c r="CF491" s="11">
        <f t="shared" si="149"/>
        <v>6</v>
      </c>
      <c r="CG491" s="11">
        <f t="shared" si="150"/>
        <v>5</v>
      </c>
      <c r="CH491" s="11">
        <f t="shared" si="151"/>
        <v>6</v>
      </c>
      <c r="CI491" s="11">
        <f t="shared" si="152"/>
        <v>6</v>
      </c>
      <c r="CJ491" s="11">
        <f t="shared" si="153"/>
        <v>7</v>
      </c>
      <c r="CK491" s="11">
        <f t="shared" si="154"/>
        <v>7</v>
      </c>
      <c r="CL491" s="11">
        <f t="shared" si="155"/>
        <v>6</v>
      </c>
      <c r="CM491" s="11">
        <f t="shared" si="156"/>
        <v>4</v>
      </c>
      <c r="CN491" s="11">
        <f t="shared" si="157"/>
        <v>3</v>
      </c>
      <c r="CO491" s="11">
        <f t="shared" si="158"/>
        <v>1</v>
      </c>
      <c r="CP491" s="11">
        <f t="shared" si="159"/>
        <v>0</v>
      </c>
      <c r="CS491" s="8">
        <v>50</v>
      </c>
      <c r="CT491" s="8">
        <v>68</v>
      </c>
      <c r="CU491" s="8">
        <v>86</v>
      </c>
      <c r="CV491" s="8">
        <v>95</v>
      </c>
      <c r="CW491" s="8">
        <v>103</v>
      </c>
      <c r="CX491" s="8">
        <v>109</v>
      </c>
      <c r="CY491" s="8">
        <v>115</v>
      </c>
      <c r="CZ491" s="8">
        <v>121</v>
      </c>
      <c r="DA491" s="8">
        <v>126</v>
      </c>
      <c r="DB491" s="8">
        <v>132</v>
      </c>
      <c r="DC491" s="8">
        <v>138</v>
      </c>
      <c r="DD491" s="8">
        <v>145</v>
      </c>
      <c r="DE491" s="8">
        <v>151</v>
      </c>
      <c r="DF491" s="8">
        <v>156</v>
      </c>
      <c r="DG491" s="8">
        <v>160</v>
      </c>
      <c r="DH491" s="8">
        <v>162</v>
      </c>
      <c r="DI491" s="8">
        <v>162</v>
      </c>
      <c r="DJ491" s="8">
        <v>163</v>
      </c>
      <c r="DK491" s="8">
        <v>163</v>
      </c>
      <c r="DL491" s="8">
        <v>163</v>
      </c>
      <c r="DM491" s="8">
        <v>113</v>
      </c>
      <c r="DN491" s="6">
        <f>Tabela2[[#This Row],[1rok]]-Tabela2[[#This Row],[dlugosc_ur]]</f>
        <v>18</v>
      </c>
      <c r="DO491" s="14">
        <f>Tabela2[[#This Row],[2lata]]-Tabela2[[#This Row],[1rok]]</f>
        <v>18</v>
      </c>
      <c r="DP491" s="14">
        <f>Tabela2[[#This Row],[3lata]]-Tabela2[[#This Row],[2lata]]</f>
        <v>9</v>
      </c>
      <c r="DQ491" s="14">
        <f>Tabela2[[#This Row],[4lata]]-Tabela2[[#This Row],[3lata]]</f>
        <v>8</v>
      </c>
      <c r="DR491" s="14">
        <f>Tabela2[[#This Row],[5lat]]-Tabela2[[#This Row],[4lata]]</f>
        <v>6</v>
      </c>
      <c r="DS491" s="14">
        <f>Tabela2[[#This Row],[6lat]]-Tabela2[[#This Row],[5lat]]</f>
        <v>6</v>
      </c>
      <c r="DT491" s="14">
        <f>Tabela2[[#This Row],[7lat]]-Tabela2[[#This Row],[6lat]]</f>
        <v>6</v>
      </c>
      <c r="DU491" s="14">
        <f>Tabela2[[#This Row],[8lat]]-Tabela2[[#This Row],[7lat]]</f>
        <v>5</v>
      </c>
      <c r="DV491" s="14">
        <f>Tabela2[[#This Row],[9lat]]-Tabela2[[#This Row],[8lat]]</f>
        <v>6</v>
      </c>
      <c r="DW491" s="14">
        <f>Tabela2[[#This Row],[10lat]]-Tabela2[[#This Row],[9lat]]</f>
        <v>6</v>
      </c>
      <c r="DX491" s="14">
        <f>Tabela2[[#This Row],[11lat]]-Tabela2[[#This Row],[10lat]]</f>
        <v>7</v>
      </c>
      <c r="DY491" s="14">
        <f>Tabela2[[#This Row],[12lat]]-Tabela2[[#This Row],[11lat]]</f>
        <v>6</v>
      </c>
      <c r="DZ491" s="14">
        <f>Tabela2[[#This Row],[13lat]]-Tabela2[[#This Row],[12lat]]</f>
        <v>5</v>
      </c>
      <c r="EA491" s="14">
        <f>Tabela2[[#This Row],[14lat]]-Tabela2[[#This Row],[13lat]]</f>
        <v>4</v>
      </c>
      <c r="EB491" s="14">
        <f>Tabela2[[#This Row],[15lat]]-Tabela2[[#This Row],[14lat]]</f>
        <v>2</v>
      </c>
      <c r="EC491" s="14">
        <f>Tabela2[[#This Row],[16lat]]-Tabela2[[#This Row],[15lat]]</f>
        <v>0</v>
      </c>
      <c r="ED491" s="14">
        <f>Tabela2[[#This Row],[17 lat]]-Tabela2[[#This Row],[16lat]]</f>
        <v>1</v>
      </c>
      <c r="EE491" s="14">
        <f>Tabela2[[#This Row],[18lat]]-Tabela2[[#This Row],[17 lat]]</f>
        <v>0</v>
      </c>
      <c r="EF491" s="14">
        <f>Tabela2[[#This Row],[19lat]]-Tabela2[[#This Row],[18lat]]</f>
        <v>0</v>
      </c>
    </row>
    <row r="492" spans="1:136" x14ac:dyDescent="0.25">
      <c r="A492">
        <v>929</v>
      </c>
      <c r="B492" s="1" t="s">
        <v>22</v>
      </c>
      <c r="C492">
        <v>45</v>
      </c>
      <c r="D492">
        <v>64</v>
      </c>
      <c r="E492">
        <v>83</v>
      </c>
      <c r="F492">
        <v>92</v>
      </c>
      <c r="G492">
        <v>99</v>
      </c>
      <c r="H492">
        <v>105</v>
      </c>
      <c r="I492">
        <v>111</v>
      </c>
      <c r="J492">
        <v>116</v>
      </c>
      <c r="K492">
        <v>121</v>
      </c>
      <c r="L492">
        <v>127</v>
      </c>
      <c r="M492">
        <v>133</v>
      </c>
      <c r="N492">
        <v>139</v>
      </c>
      <c r="O492">
        <v>145</v>
      </c>
      <c r="P492">
        <v>151</v>
      </c>
      <c r="Q492">
        <v>154</v>
      </c>
      <c r="R492">
        <v>156</v>
      </c>
      <c r="S492">
        <v>157</v>
      </c>
      <c r="T492">
        <v>157</v>
      </c>
      <c r="U492">
        <v>158</v>
      </c>
      <c r="V492">
        <v>158</v>
      </c>
      <c r="W492">
        <f>wzrost[[#This Row],[19lat]]-wzrost[[#This Row],[dlugosc_ur]]</f>
        <v>113</v>
      </c>
      <c r="X492">
        <f>wzrost[[#This Row],[19lat]]-wzrost[[#This Row],[15lat]]</f>
        <v>2</v>
      </c>
      <c r="Y492">
        <f>IF(wzrost[[#This Row],[1rok]]&lt;=5,IF(wzrost[[#This Row],[plec]]="ch",1,0),0)</f>
        <v>0</v>
      </c>
      <c r="Z492" s="1"/>
      <c r="AA492" s="1"/>
      <c r="AB492" s="1" t="e">
        <f>_xlfn.PERCENTILE.INC(wzrost[1rok],5)</f>
        <v>#NUM!</v>
      </c>
      <c r="BC492" s="6">
        <v>52</v>
      </c>
      <c r="BD492" s="6">
        <v>73</v>
      </c>
      <c r="BE492" s="6">
        <v>86</v>
      </c>
      <c r="BF492" s="6">
        <v>95</v>
      </c>
      <c r="BG492" s="6">
        <v>102</v>
      </c>
      <c r="BH492" s="6">
        <v>109</v>
      </c>
      <c r="BI492" s="6">
        <v>115</v>
      </c>
      <c r="BJ492" s="6">
        <v>121</v>
      </c>
      <c r="BK492" s="6">
        <v>126</v>
      </c>
      <c r="BL492" s="6">
        <v>132</v>
      </c>
      <c r="BM492" s="6">
        <v>137</v>
      </c>
      <c r="BN492" s="6">
        <v>142</v>
      </c>
      <c r="BO492" s="6">
        <v>148</v>
      </c>
      <c r="BP492" s="6">
        <v>155</v>
      </c>
      <c r="BQ492" s="6">
        <v>162</v>
      </c>
      <c r="BR492" s="6">
        <v>168</v>
      </c>
      <c r="BS492" s="6">
        <v>172</v>
      </c>
      <c r="BT492" s="6">
        <v>174</v>
      </c>
      <c r="BU492" s="6">
        <v>175</v>
      </c>
      <c r="BV492" s="6">
        <v>176</v>
      </c>
      <c r="BW492" s="7">
        <v>124</v>
      </c>
      <c r="BX492" s="11">
        <f t="shared" si="141"/>
        <v>21</v>
      </c>
      <c r="BY492" s="11">
        <f t="shared" si="142"/>
        <v>13</v>
      </c>
      <c r="BZ492" s="11">
        <f t="shared" si="143"/>
        <v>9</v>
      </c>
      <c r="CA492" s="11">
        <f t="shared" si="144"/>
        <v>7</v>
      </c>
      <c r="CB492" s="11">
        <f t="shared" si="145"/>
        <v>7</v>
      </c>
      <c r="CC492" s="11">
        <f t="shared" si="146"/>
        <v>6</v>
      </c>
      <c r="CD492" s="11">
        <f t="shared" si="147"/>
        <v>6</v>
      </c>
      <c r="CE492" s="11">
        <f t="shared" si="148"/>
        <v>5</v>
      </c>
      <c r="CF492" s="11">
        <f t="shared" si="149"/>
        <v>6</v>
      </c>
      <c r="CG492" s="11">
        <f t="shared" si="150"/>
        <v>5</v>
      </c>
      <c r="CH492" s="11">
        <f t="shared" si="151"/>
        <v>5</v>
      </c>
      <c r="CI492" s="11">
        <f t="shared" si="152"/>
        <v>6</v>
      </c>
      <c r="CJ492" s="11">
        <f t="shared" si="153"/>
        <v>7</v>
      </c>
      <c r="CK492" s="11">
        <f t="shared" si="154"/>
        <v>7</v>
      </c>
      <c r="CL492" s="11">
        <f t="shared" si="155"/>
        <v>6</v>
      </c>
      <c r="CM492" s="11">
        <f t="shared" si="156"/>
        <v>4</v>
      </c>
      <c r="CN492" s="11">
        <f t="shared" si="157"/>
        <v>2</v>
      </c>
      <c r="CO492" s="11">
        <f t="shared" si="158"/>
        <v>1</v>
      </c>
      <c r="CP492" s="11">
        <f t="shared" si="159"/>
        <v>1</v>
      </c>
      <c r="CS492" s="6">
        <v>50</v>
      </c>
      <c r="CT492" s="6">
        <v>68</v>
      </c>
      <c r="CU492" s="6">
        <v>85</v>
      </c>
      <c r="CV492" s="6">
        <v>95</v>
      </c>
      <c r="CW492" s="6">
        <v>102</v>
      </c>
      <c r="CX492" s="6">
        <v>109</v>
      </c>
      <c r="CY492" s="6">
        <v>115</v>
      </c>
      <c r="CZ492" s="6">
        <v>120</v>
      </c>
      <c r="DA492" s="6">
        <v>126</v>
      </c>
      <c r="DB492" s="6">
        <v>132</v>
      </c>
      <c r="DC492" s="6">
        <v>138</v>
      </c>
      <c r="DD492" s="6">
        <v>145</v>
      </c>
      <c r="DE492" s="6">
        <v>151</v>
      </c>
      <c r="DF492" s="6">
        <v>156</v>
      </c>
      <c r="DG492" s="6">
        <v>159</v>
      </c>
      <c r="DH492" s="6">
        <v>161</v>
      </c>
      <c r="DI492" s="6">
        <v>162</v>
      </c>
      <c r="DJ492" s="6">
        <v>162</v>
      </c>
      <c r="DK492" s="6">
        <v>163</v>
      </c>
      <c r="DL492" s="6">
        <v>163</v>
      </c>
      <c r="DM492" s="6">
        <v>113</v>
      </c>
      <c r="DN492" s="6">
        <f>Tabela2[[#This Row],[1rok]]-Tabela2[[#This Row],[dlugosc_ur]]</f>
        <v>18</v>
      </c>
      <c r="DO492" s="14">
        <f>Tabela2[[#This Row],[2lata]]-Tabela2[[#This Row],[1rok]]</f>
        <v>17</v>
      </c>
      <c r="DP492" s="14">
        <f>Tabela2[[#This Row],[3lata]]-Tabela2[[#This Row],[2lata]]</f>
        <v>10</v>
      </c>
      <c r="DQ492" s="14">
        <f>Tabela2[[#This Row],[4lata]]-Tabela2[[#This Row],[3lata]]</f>
        <v>7</v>
      </c>
      <c r="DR492" s="14">
        <f>Tabela2[[#This Row],[5lat]]-Tabela2[[#This Row],[4lata]]</f>
        <v>7</v>
      </c>
      <c r="DS492" s="14">
        <f>Tabela2[[#This Row],[6lat]]-Tabela2[[#This Row],[5lat]]</f>
        <v>6</v>
      </c>
      <c r="DT492" s="14">
        <f>Tabela2[[#This Row],[7lat]]-Tabela2[[#This Row],[6lat]]</f>
        <v>5</v>
      </c>
      <c r="DU492" s="14">
        <f>Tabela2[[#This Row],[8lat]]-Tabela2[[#This Row],[7lat]]</f>
        <v>6</v>
      </c>
      <c r="DV492" s="14">
        <f>Tabela2[[#This Row],[9lat]]-Tabela2[[#This Row],[8lat]]</f>
        <v>6</v>
      </c>
      <c r="DW492" s="14">
        <f>Tabela2[[#This Row],[10lat]]-Tabela2[[#This Row],[9lat]]</f>
        <v>6</v>
      </c>
      <c r="DX492" s="14">
        <f>Tabela2[[#This Row],[11lat]]-Tabela2[[#This Row],[10lat]]</f>
        <v>7</v>
      </c>
      <c r="DY492" s="14">
        <f>Tabela2[[#This Row],[12lat]]-Tabela2[[#This Row],[11lat]]</f>
        <v>6</v>
      </c>
      <c r="DZ492" s="14">
        <f>Tabela2[[#This Row],[13lat]]-Tabela2[[#This Row],[12lat]]</f>
        <v>5</v>
      </c>
      <c r="EA492" s="14">
        <f>Tabela2[[#This Row],[14lat]]-Tabela2[[#This Row],[13lat]]</f>
        <v>3</v>
      </c>
      <c r="EB492" s="14">
        <f>Tabela2[[#This Row],[15lat]]-Tabela2[[#This Row],[14lat]]</f>
        <v>2</v>
      </c>
      <c r="EC492" s="14">
        <f>Tabela2[[#This Row],[16lat]]-Tabela2[[#This Row],[15lat]]</f>
        <v>1</v>
      </c>
      <c r="ED492" s="14">
        <f>Tabela2[[#This Row],[17 lat]]-Tabela2[[#This Row],[16lat]]</f>
        <v>0</v>
      </c>
      <c r="EE492" s="14">
        <f>Tabela2[[#This Row],[18lat]]-Tabela2[[#This Row],[17 lat]]</f>
        <v>1</v>
      </c>
      <c r="EF492" s="14">
        <f>Tabela2[[#This Row],[19lat]]-Tabela2[[#This Row],[18lat]]</f>
        <v>0</v>
      </c>
    </row>
    <row r="493" spans="1:136" x14ac:dyDescent="0.25">
      <c r="A493">
        <v>935</v>
      </c>
      <c r="B493" s="1" t="s">
        <v>22</v>
      </c>
      <c r="C493">
        <v>53</v>
      </c>
      <c r="D493">
        <v>71</v>
      </c>
      <c r="E493">
        <v>87</v>
      </c>
      <c r="F493">
        <v>97</v>
      </c>
      <c r="G493">
        <v>105</v>
      </c>
      <c r="H493">
        <v>112</v>
      </c>
      <c r="I493">
        <v>117</v>
      </c>
      <c r="J493">
        <v>123</v>
      </c>
      <c r="K493">
        <v>129</v>
      </c>
      <c r="L493">
        <v>135</v>
      </c>
      <c r="M493">
        <v>141</v>
      </c>
      <c r="N493">
        <v>148</v>
      </c>
      <c r="O493">
        <v>154</v>
      </c>
      <c r="P493">
        <v>159</v>
      </c>
      <c r="Q493">
        <v>163</v>
      </c>
      <c r="R493">
        <v>165</v>
      </c>
      <c r="S493">
        <v>166</v>
      </c>
      <c r="T493">
        <v>166</v>
      </c>
      <c r="U493">
        <v>166</v>
      </c>
      <c r="V493">
        <v>166</v>
      </c>
      <c r="W493">
        <f>wzrost[[#This Row],[19lat]]-wzrost[[#This Row],[dlugosc_ur]]</f>
        <v>113</v>
      </c>
      <c r="X493">
        <f>wzrost[[#This Row],[19lat]]-wzrost[[#This Row],[15lat]]</f>
        <v>1</v>
      </c>
      <c r="Y493">
        <f>IF(wzrost[[#This Row],[1rok]]&lt;=5,IF(wzrost[[#This Row],[plec]]="ch",1,0),0)</f>
        <v>0</v>
      </c>
      <c r="Z493" s="1"/>
      <c r="AA493" s="1"/>
      <c r="AB493" s="1" t="e">
        <f>_xlfn.PERCENTILE.INC(wzrost[1rok],5)</f>
        <v>#NUM!</v>
      </c>
      <c r="BC493" s="8">
        <v>52</v>
      </c>
      <c r="BD493" s="8">
        <v>73</v>
      </c>
      <c r="BE493" s="8">
        <v>86</v>
      </c>
      <c r="BF493" s="8">
        <v>95</v>
      </c>
      <c r="BG493" s="8">
        <v>103</v>
      </c>
      <c r="BH493" s="8">
        <v>109</v>
      </c>
      <c r="BI493" s="8">
        <v>115</v>
      </c>
      <c r="BJ493" s="8">
        <v>121</v>
      </c>
      <c r="BK493" s="8">
        <v>127</v>
      </c>
      <c r="BL493" s="8">
        <v>132</v>
      </c>
      <c r="BM493" s="8">
        <v>137</v>
      </c>
      <c r="BN493" s="8">
        <v>142</v>
      </c>
      <c r="BO493" s="8">
        <v>148</v>
      </c>
      <c r="BP493" s="8">
        <v>155</v>
      </c>
      <c r="BQ493" s="8">
        <v>162</v>
      </c>
      <c r="BR493" s="8">
        <v>168</v>
      </c>
      <c r="BS493" s="8">
        <v>172</v>
      </c>
      <c r="BT493" s="8">
        <v>174</v>
      </c>
      <c r="BU493" s="8">
        <v>175</v>
      </c>
      <c r="BV493" s="8">
        <v>176</v>
      </c>
      <c r="BW493" s="9">
        <v>124</v>
      </c>
      <c r="BX493" s="11">
        <f t="shared" si="141"/>
        <v>21</v>
      </c>
      <c r="BY493" s="11">
        <f t="shared" si="142"/>
        <v>13</v>
      </c>
      <c r="BZ493" s="11">
        <f t="shared" si="143"/>
        <v>9</v>
      </c>
      <c r="CA493" s="11">
        <f t="shared" si="144"/>
        <v>8</v>
      </c>
      <c r="CB493" s="11">
        <f t="shared" si="145"/>
        <v>6</v>
      </c>
      <c r="CC493" s="11">
        <f t="shared" si="146"/>
        <v>6</v>
      </c>
      <c r="CD493" s="11">
        <f t="shared" si="147"/>
        <v>6</v>
      </c>
      <c r="CE493" s="11">
        <f t="shared" si="148"/>
        <v>6</v>
      </c>
      <c r="CF493" s="11">
        <f t="shared" si="149"/>
        <v>5</v>
      </c>
      <c r="CG493" s="11">
        <f t="shared" si="150"/>
        <v>5</v>
      </c>
      <c r="CH493" s="11">
        <f t="shared" si="151"/>
        <v>5</v>
      </c>
      <c r="CI493" s="11">
        <f t="shared" si="152"/>
        <v>6</v>
      </c>
      <c r="CJ493" s="11">
        <f t="shared" si="153"/>
        <v>7</v>
      </c>
      <c r="CK493" s="11">
        <f t="shared" si="154"/>
        <v>7</v>
      </c>
      <c r="CL493" s="11">
        <f t="shared" si="155"/>
        <v>6</v>
      </c>
      <c r="CM493" s="11">
        <f t="shared" si="156"/>
        <v>4</v>
      </c>
      <c r="CN493" s="11">
        <f t="shared" si="157"/>
        <v>2</v>
      </c>
      <c r="CO493" s="11">
        <f t="shared" si="158"/>
        <v>1</v>
      </c>
      <c r="CP493" s="11">
        <f t="shared" si="159"/>
        <v>1</v>
      </c>
      <c r="CS493" s="8">
        <v>52</v>
      </c>
      <c r="CT493" s="8">
        <v>70</v>
      </c>
      <c r="CU493" s="8">
        <v>86</v>
      </c>
      <c r="CV493" s="8">
        <v>96</v>
      </c>
      <c r="CW493" s="8">
        <v>104</v>
      </c>
      <c r="CX493" s="8">
        <v>110</v>
      </c>
      <c r="CY493" s="8">
        <v>116</v>
      </c>
      <c r="CZ493" s="8">
        <v>122</v>
      </c>
      <c r="DA493" s="8">
        <v>128</v>
      </c>
      <c r="DB493" s="8">
        <v>134</v>
      </c>
      <c r="DC493" s="8">
        <v>140</v>
      </c>
      <c r="DD493" s="8">
        <v>147</v>
      </c>
      <c r="DE493" s="8">
        <v>153</v>
      </c>
      <c r="DF493" s="8">
        <v>158</v>
      </c>
      <c r="DG493" s="8">
        <v>162</v>
      </c>
      <c r="DH493" s="8">
        <v>164</v>
      </c>
      <c r="DI493" s="8">
        <v>164</v>
      </c>
      <c r="DJ493" s="8">
        <v>165</v>
      </c>
      <c r="DK493" s="8">
        <v>165</v>
      </c>
      <c r="DL493" s="8">
        <v>165</v>
      </c>
      <c r="DM493" s="8">
        <v>113</v>
      </c>
      <c r="DN493" s="6">
        <f>Tabela2[[#This Row],[1rok]]-Tabela2[[#This Row],[dlugosc_ur]]</f>
        <v>18</v>
      </c>
      <c r="DO493" s="14">
        <f>Tabela2[[#This Row],[2lata]]-Tabela2[[#This Row],[1rok]]</f>
        <v>16</v>
      </c>
      <c r="DP493" s="14">
        <f>Tabela2[[#This Row],[3lata]]-Tabela2[[#This Row],[2lata]]</f>
        <v>10</v>
      </c>
      <c r="DQ493" s="14">
        <f>Tabela2[[#This Row],[4lata]]-Tabela2[[#This Row],[3lata]]</f>
        <v>8</v>
      </c>
      <c r="DR493" s="14">
        <f>Tabela2[[#This Row],[5lat]]-Tabela2[[#This Row],[4lata]]</f>
        <v>6</v>
      </c>
      <c r="DS493" s="14">
        <f>Tabela2[[#This Row],[6lat]]-Tabela2[[#This Row],[5lat]]</f>
        <v>6</v>
      </c>
      <c r="DT493" s="14">
        <f>Tabela2[[#This Row],[7lat]]-Tabela2[[#This Row],[6lat]]</f>
        <v>6</v>
      </c>
      <c r="DU493" s="14">
        <f>Tabela2[[#This Row],[8lat]]-Tabela2[[#This Row],[7lat]]</f>
        <v>6</v>
      </c>
      <c r="DV493" s="14">
        <f>Tabela2[[#This Row],[9lat]]-Tabela2[[#This Row],[8lat]]</f>
        <v>6</v>
      </c>
      <c r="DW493" s="14">
        <f>Tabela2[[#This Row],[10lat]]-Tabela2[[#This Row],[9lat]]</f>
        <v>6</v>
      </c>
      <c r="DX493" s="14">
        <f>Tabela2[[#This Row],[11lat]]-Tabela2[[#This Row],[10lat]]</f>
        <v>7</v>
      </c>
      <c r="DY493" s="14">
        <f>Tabela2[[#This Row],[12lat]]-Tabela2[[#This Row],[11lat]]</f>
        <v>6</v>
      </c>
      <c r="DZ493" s="14">
        <f>Tabela2[[#This Row],[13lat]]-Tabela2[[#This Row],[12lat]]</f>
        <v>5</v>
      </c>
      <c r="EA493" s="14">
        <f>Tabela2[[#This Row],[14lat]]-Tabela2[[#This Row],[13lat]]</f>
        <v>4</v>
      </c>
      <c r="EB493" s="14">
        <f>Tabela2[[#This Row],[15lat]]-Tabela2[[#This Row],[14lat]]</f>
        <v>2</v>
      </c>
      <c r="EC493" s="14">
        <f>Tabela2[[#This Row],[16lat]]-Tabela2[[#This Row],[15lat]]</f>
        <v>0</v>
      </c>
      <c r="ED493" s="14">
        <f>Tabela2[[#This Row],[17 lat]]-Tabela2[[#This Row],[16lat]]</f>
        <v>1</v>
      </c>
      <c r="EE493" s="14">
        <f>Tabela2[[#This Row],[18lat]]-Tabela2[[#This Row],[17 lat]]</f>
        <v>0</v>
      </c>
      <c r="EF493" s="14">
        <f>Tabela2[[#This Row],[19lat]]-Tabela2[[#This Row],[18lat]]</f>
        <v>0</v>
      </c>
    </row>
    <row r="494" spans="1:136" x14ac:dyDescent="0.25">
      <c r="A494">
        <v>938</v>
      </c>
      <c r="B494" s="1" t="s">
        <v>22</v>
      </c>
      <c r="C494">
        <v>52</v>
      </c>
      <c r="D494">
        <v>73</v>
      </c>
      <c r="E494">
        <v>86</v>
      </c>
      <c r="F494">
        <v>96</v>
      </c>
      <c r="G494">
        <v>104</v>
      </c>
      <c r="H494">
        <v>110</v>
      </c>
      <c r="I494">
        <v>116</v>
      </c>
      <c r="J494">
        <v>122</v>
      </c>
      <c r="K494">
        <v>128</v>
      </c>
      <c r="L494">
        <v>134</v>
      </c>
      <c r="M494">
        <v>140</v>
      </c>
      <c r="N494">
        <v>147</v>
      </c>
      <c r="O494">
        <v>153</v>
      </c>
      <c r="P494">
        <v>158</v>
      </c>
      <c r="Q494">
        <v>162</v>
      </c>
      <c r="R494">
        <v>163</v>
      </c>
      <c r="S494">
        <v>164</v>
      </c>
      <c r="T494">
        <v>165</v>
      </c>
      <c r="U494">
        <v>165</v>
      </c>
      <c r="V494">
        <v>165</v>
      </c>
      <c r="W494">
        <f>wzrost[[#This Row],[19lat]]-wzrost[[#This Row],[dlugosc_ur]]</f>
        <v>113</v>
      </c>
      <c r="X494">
        <f>wzrost[[#This Row],[19lat]]-wzrost[[#This Row],[15lat]]</f>
        <v>2</v>
      </c>
      <c r="Y494">
        <f>IF(wzrost[[#This Row],[1rok]]&lt;=5,IF(wzrost[[#This Row],[plec]]="ch",1,0),0)</f>
        <v>0</v>
      </c>
      <c r="Z494" s="1"/>
      <c r="AA494" s="1"/>
      <c r="AB494" s="1" t="e">
        <f>_xlfn.PERCENTILE.INC(wzrost[1rok],5)</f>
        <v>#NUM!</v>
      </c>
      <c r="BC494" s="6">
        <v>50</v>
      </c>
      <c r="BD494" s="6">
        <v>72</v>
      </c>
      <c r="BE494" s="6">
        <v>86</v>
      </c>
      <c r="BF494" s="6">
        <v>95</v>
      </c>
      <c r="BG494" s="6">
        <v>102</v>
      </c>
      <c r="BH494" s="6">
        <v>108</v>
      </c>
      <c r="BI494" s="6">
        <v>114</v>
      </c>
      <c r="BJ494" s="6">
        <v>120</v>
      </c>
      <c r="BK494" s="6">
        <v>125</v>
      </c>
      <c r="BL494" s="6">
        <v>130</v>
      </c>
      <c r="BM494" s="6">
        <v>136</v>
      </c>
      <c r="BN494" s="6">
        <v>141</v>
      </c>
      <c r="BO494" s="6">
        <v>147</v>
      </c>
      <c r="BP494" s="6">
        <v>153</v>
      </c>
      <c r="BQ494" s="6">
        <v>161</v>
      </c>
      <c r="BR494" s="6">
        <v>166</v>
      </c>
      <c r="BS494" s="6">
        <v>170</v>
      </c>
      <c r="BT494" s="6">
        <v>172</v>
      </c>
      <c r="BU494" s="6">
        <v>173</v>
      </c>
      <c r="BV494" s="6">
        <v>174</v>
      </c>
      <c r="BW494" s="7">
        <v>124</v>
      </c>
      <c r="BX494" s="11">
        <f t="shared" si="141"/>
        <v>22</v>
      </c>
      <c r="BY494" s="11">
        <f t="shared" si="142"/>
        <v>14</v>
      </c>
      <c r="BZ494" s="11">
        <f t="shared" si="143"/>
        <v>9</v>
      </c>
      <c r="CA494" s="11">
        <f t="shared" si="144"/>
        <v>7</v>
      </c>
      <c r="CB494" s="11">
        <f t="shared" si="145"/>
        <v>6</v>
      </c>
      <c r="CC494" s="11">
        <f t="shared" si="146"/>
        <v>6</v>
      </c>
      <c r="CD494" s="11">
        <f t="shared" si="147"/>
        <v>6</v>
      </c>
      <c r="CE494" s="11">
        <f t="shared" si="148"/>
        <v>5</v>
      </c>
      <c r="CF494" s="11">
        <f t="shared" si="149"/>
        <v>5</v>
      </c>
      <c r="CG494" s="11">
        <f t="shared" si="150"/>
        <v>6</v>
      </c>
      <c r="CH494" s="11">
        <f t="shared" si="151"/>
        <v>5</v>
      </c>
      <c r="CI494" s="11">
        <f t="shared" si="152"/>
        <v>6</v>
      </c>
      <c r="CJ494" s="11">
        <f t="shared" si="153"/>
        <v>6</v>
      </c>
      <c r="CK494" s="11">
        <f t="shared" si="154"/>
        <v>8</v>
      </c>
      <c r="CL494" s="11">
        <f t="shared" si="155"/>
        <v>5</v>
      </c>
      <c r="CM494" s="11">
        <f t="shared" si="156"/>
        <v>4</v>
      </c>
      <c r="CN494" s="11">
        <f t="shared" si="157"/>
        <v>2</v>
      </c>
      <c r="CO494" s="11">
        <f t="shared" si="158"/>
        <v>1</v>
      </c>
      <c r="CP494" s="11">
        <f t="shared" si="159"/>
        <v>1</v>
      </c>
      <c r="CS494" s="6">
        <v>50</v>
      </c>
      <c r="CT494" s="6">
        <v>68</v>
      </c>
      <c r="CU494" s="6">
        <v>85</v>
      </c>
      <c r="CV494" s="6">
        <v>95</v>
      </c>
      <c r="CW494" s="6">
        <v>102</v>
      </c>
      <c r="CX494" s="6">
        <v>109</v>
      </c>
      <c r="CY494" s="6">
        <v>115</v>
      </c>
      <c r="CZ494" s="6">
        <v>120</v>
      </c>
      <c r="DA494" s="6">
        <v>126</v>
      </c>
      <c r="DB494" s="6">
        <v>132</v>
      </c>
      <c r="DC494" s="6">
        <v>138</v>
      </c>
      <c r="DD494" s="6">
        <v>145</v>
      </c>
      <c r="DE494" s="6">
        <v>151</v>
      </c>
      <c r="DF494" s="6">
        <v>156</v>
      </c>
      <c r="DG494" s="6">
        <v>159</v>
      </c>
      <c r="DH494" s="6">
        <v>161</v>
      </c>
      <c r="DI494" s="6">
        <v>162</v>
      </c>
      <c r="DJ494" s="6">
        <v>162</v>
      </c>
      <c r="DK494" s="6">
        <v>163</v>
      </c>
      <c r="DL494" s="6">
        <v>163</v>
      </c>
      <c r="DM494" s="6">
        <v>113</v>
      </c>
      <c r="DN494" s="6">
        <f>Tabela2[[#This Row],[1rok]]-Tabela2[[#This Row],[dlugosc_ur]]</f>
        <v>18</v>
      </c>
      <c r="DO494" s="14">
        <f>Tabela2[[#This Row],[2lata]]-Tabela2[[#This Row],[1rok]]</f>
        <v>17</v>
      </c>
      <c r="DP494" s="14">
        <f>Tabela2[[#This Row],[3lata]]-Tabela2[[#This Row],[2lata]]</f>
        <v>10</v>
      </c>
      <c r="DQ494" s="14">
        <f>Tabela2[[#This Row],[4lata]]-Tabela2[[#This Row],[3lata]]</f>
        <v>7</v>
      </c>
      <c r="DR494" s="14">
        <f>Tabela2[[#This Row],[5lat]]-Tabela2[[#This Row],[4lata]]</f>
        <v>7</v>
      </c>
      <c r="DS494" s="14">
        <f>Tabela2[[#This Row],[6lat]]-Tabela2[[#This Row],[5lat]]</f>
        <v>6</v>
      </c>
      <c r="DT494" s="14">
        <f>Tabela2[[#This Row],[7lat]]-Tabela2[[#This Row],[6lat]]</f>
        <v>5</v>
      </c>
      <c r="DU494" s="14">
        <f>Tabela2[[#This Row],[8lat]]-Tabela2[[#This Row],[7lat]]</f>
        <v>6</v>
      </c>
      <c r="DV494" s="14">
        <f>Tabela2[[#This Row],[9lat]]-Tabela2[[#This Row],[8lat]]</f>
        <v>6</v>
      </c>
      <c r="DW494" s="14">
        <f>Tabela2[[#This Row],[10lat]]-Tabela2[[#This Row],[9lat]]</f>
        <v>6</v>
      </c>
      <c r="DX494" s="14">
        <f>Tabela2[[#This Row],[11lat]]-Tabela2[[#This Row],[10lat]]</f>
        <v>7</v>
      </c>
      <c r="DY494" s="14">
        <f>Tabela2[[#This Row],[12lat]]-Tabela2[[#This Row],[11lat]]</f>
        <v>6</v>
      </c>
      <c r="DZ494" s="14">
        <f>Tabela2[[#This Row],[13lat]]-Tabela2[[#This Row],[12lat]]</f>
        <v>5</v>
      </c>
      <c r="EA494" s="14">
        <f>Tabela2[[#This Row],[14lat]]-Tabela2[[#This Row],[13lat]]</f>
        <v>3</v>
      </c>
      <c r="EB494" s="14">
        <f>Tabela2[[#This Row],[15lat]]-Tabela2[[#This Row],[14lat]]</f>
        <v>2</v>
      </c>
      <c r="EC494" s="14">
        <f>Tabela2[[#This Row],[16lat]]-Tabela2[[#This Row],[15lat]]</f>
        <v>1</v>
      </c>
      <c r="ED494" s="14">
        <f>Tabela2[[#This Row],[17 lat]]-Tabela2[[#This Row],[16lat]]</f>
        <v>0</v>
      </c>
      <c r="EE494" s="14">
        <f>Tabela2[[#This Row],[18lat]]-Tabela2[[#This Row],[17 lat]]</f>
        <v>1</v>
      </c>
      <c r="EF494" s="14">
        <f>Tabela2[[#This Row],[19lat]]-Tabela2[[#This Row],[18lat]]</f>
        <v>0</v>
      </c>
    </row>
    <row r="495" spans="1:136" x14ac:dyDescent="0.25">
      <c r="A495">
        <v>948</v>
      </c>
      <c r="B495" s="1" t="s">
        <v>22</v>
      </c>
      <c r="C495">
        <v>48</v>
      </c>
      <c r="D495">
        <v>67</v>
      </c>
      <c r="E495">
        <v>84</v>
      </c>
      <c r="F495">
        <v>93</v>
      </c>
      <c r="G495">
        <v>101</v>
      </c>
      <c r="H495">
        <v>107</v>
      </c>
      <c r="I495">
        <v>113</v>
      </c>
      <c r="J495">
        <v>118</v>
      </c>
      <c r="K495">
        <v>124</v>
      </c>
      <c r="L495">
        <v>130</v>
      </c>
      <c r="M495">
        <v>136</v>
      </c>
      <c r="N495">
        <v>142</v>
      </c>
      <c r="O495">
        <v>148</v>
      </c>
      <c r="P495">
        <v>154</v>
      </c>
      <c r="Q495">
        <v>157</v>
      </c>
      <c r="R495">
        <v>159</v>
      </c>
      <c r="S495">
        <v>160</v>
      </c>
      <c r="T495">
        <v>160</v>
      </c>
      <c r="U495">
        <v>161</v>
      </c>
      <c r="V495">
        <v>161</v>
      </c>
      <c r="W495">
        <f>wzrost[[#This Row],[19lat]]-wzrost[[#This Row],[dlugosc_ur]]</f>
        <v>113</v>
      </c>
      <c r="X495">
        <f>wzrost[[#This Row],[19lat]]-wzrost[[#This Row],[15lat]]</f>
        <v>2</v>
      </c>
      <c r="Y495">
        <f>IF(wzrost[[#This Row],[1rok]]&lt;=5,IF(wzrost[[#This Row],[plec]]="ch",1,0),0)</f>
        <v>0</v>
      </c>
      <c r="Z495" s="1"/>
      <c r="AA495" s="1"/>
      <c r="AB495" s="1" t="e">
        <f>_xlfn.PERCENTILE.INC(wzrost[1rok],5)</f>
        <v>#NUM!</v>
      </c>
      <c r="BC495" s="8">
        <v>50</v>
      </c>
      <c r="BD495" s="8">
        <v>72</v>
      </c>
      <c r="BE495" s="8">
        <v>86</v>
      </c>
      <c r="BF495" s="8">
        <v>94</v>
      </c>
      <c r="BG495" s="8">
        <v>102</v>
      </c>
      <c r="BH495" s="8">
        <v>108</v>
      </c>
      <c r="BI495" s="8">
        <v>114</v>
      </c>
      <c r="BJ495" s="8">
        <v>120</v>
      </c>
      <c r="BK495" s="8">
        <v>125</v>
      </c>
      <c r="BL495" s="8">
        <v>130</v>
      </c>
      <c r="BM495" s="8">
        <v>135</v>
      </c>
      <c r="BN495" s="8">
        <v>141</v>
      </c>
      <c r="BO495" s="8">
        <v>147</v>
      </c>
      <c r="BP495" s="8">
        <v>153</v>
      </c>
      <c r="BQ495" s="8">
        <v>160</v>
      </c>
      <c r="BR495" s="8">
        <v>166</v>
      </c>
      <c r="BS495" s="8">
        <v>170</v>
      </c>
      <c r="BT495" s="8">
        <v>172</v>
      </c>
      <c r="BU495" s="8">
        <v>173</v>
      </c>
      <c r="BV495" s="8">
        <v>174</v>
      </c>
      <c r="BW495" s="9">
        <v>124</v>
      </c>
      <c r="BX495" s="11">
        <f t="shared" si="141"/>
        <v>22</v>
      </c>
      <c r="BY495" s="11">
        <f t="shared" si="142"/>
        <v>14</v>
      </c>
      <c r="BZ495" s="11">
        <f t="shared" si="143"/>
        <v>8</v>
      </c>
      <c r="CA495" s="11">
        <f t="shared" si="144"/>
        <v>8</v>
      </c>
      <c r="CB495" s="11">
        <f t="shared" si="145"/>
        <v>6</v>
      </c>
      <c r="CC495" s="11">
        <f t="shared" si="146"/>
        <v>6</v>
      </c>
      <c r="CD495" s="11">
        <f t="shared" si="147"/>
        <v>6</v>
      </c>
      <c r="CE495" s="11">
        <f t="shared" si="148"/>
        <v>5</v>
      </c>
      <c r="CF495" s="11">
        <f t="shared" si="149"/>
        <v>5</v>
      </c>
      <c r="CG495" s="11">
        <f t="shared" si="150"/>
        <v>5</v>
      </c>
      <c r="CH495" s="11">
        <f t="shared" si="151"/>
        <v>6</v>
      </c>
      <c r="CI495" s="11">
        <f t="shared" si="152"/>
        <v>6</v>
      </c>
      <c r="CJ495" s="11">
        <f t="shared" si="153"/>
        <v>6</v>
      </c>
      <c r="CK495" s="11">
        <f t="shared" si="154"/>
        <v>7</v>
      </c>
      <c r="CL495" s="11">
        <f t="shared" si="155"/>
        <v>6</v>
      </c>
      <c r="CM495" s="11">
        <f t="shared" si="156"/>
        <v>4</v>
      </c>
      <c r="CN495" s="11">
        <f t="shared" si="157"/>
        <v>2</v>
      </c>
      <c r="CO495" s="11">
        <f t="shared" si="158"/>
        <v>1</v>
      </c>
      <c r="CP495" s="11">
        <f t="shared" si="159"/>
        <v>1</v>
      </c>
      <c r="CS495" s="8">
        <v>52</v>
      </c>
      <c r="CT495" s="8">
        <v>70</v>
      </c>
      <c r="CU495" s="8">
        <v>86</v>
      </c>
      <c r="CV495" s="8">
        <v>96</v>
      </c>
      <c r="CW495" s="8">
        <v>104</v>
      </c>
      <c r="CX495" s="8">
        <v>110</v>
      </c>
      <c r="CY495" s="8">
        <v>116</v>
      </c>
      <c r="CZ495" s="8">
        <v>122</v>
      </c>
      <c r="DA495" s="8">
        <v>128</v>
      </c>
      <c r="DB495" s="8">
        <v>134</v>
      </c>
      <c r="DC495" s="8">
        <v>140</v>
      </c>
      <c r="DD495" s="8">
        <v>147</v>
      </c>
      <c r="DE495" s="8">
        <v>153</v>
      </c>
      <c r="DF495" s="8">
        <v>158</v>
      </c>
      <c r="DG495" s="8">
        <v>162</v>
      </c>
      <c r="DH495" s="8">
        <v>163</v>
      </c>
      <c r="DI495" s="8">
        <v>164</v>
      </c>
      <c r="DJ495" s="8">
        <v>165</v>
      </c>
      <c r="DK495" s="8">
        <v>165</v>
      </c>
      <c r="DL495" s="8">
        <v>165</v>
      </c>
      <c r="DM495" s="8">
        <v>113</v>
      </c>
      <c r="DN495" s="6">
        <f>Tabela2[[#This Row],[1rok]]-Tabela2[[#This Row],[dlugosc_ur]]</f>
        <v>18</v>
      </c>
      <c r="DO495" s="14">
        <f>Tabela2[[#This Row],[2lata]]-Tabela2[[#This Row],[1rok]]</f>
        <v>16</v>
      </c>
      <c r="DP495" s="14">
        <f>Tabela2[[#This Row],[3lata]]-Tabela2[[#This Row],[2lata]]</f>
        <v>10</v>
      </c>
      <c r="DQ495" s="14">
        <f>Tabela2[[#This Row],[4lata]]-Tabela2[[#This Row],[3lata]]</f>
        <v>8</v>
      </c>
      <c r="DR495" s="14">
        <f>Tabela2[[#This Row],[5lat]]-Tabela2[[#This Row],[4lata]]</f>
        <v>6</v>
      </c>
      <c r="DS495" s="14">
        <f>Tabela2[[#This Row],[6lat]]-Tabela2[[#This Row],[5lat]]</f>
        <v>6</v>
      </c>
      <c r="DT495" s="14">
        <f>Tabela2[[#This Row],[7lat]]-Tabela2[[#This Row],[6lat]]</f>
        <v>6</v>
      </c>
      <c r="DU495" s="14">
        <f>Tabela2[[#This Row],[8lat]]-Tabela2[[#This Row],[7lat]]</f>
        <v>6</v>
      </c>
      <c r="DV495" s="14">
        <f>Tabela2[[#This Row],[9lat]]-Tabela2[[#This Row],[8lat]]</f>
        <v>6</v>
      </c>
      <c r="DW495" s="14">
        <f>Tabela2[[#This Row],[10lat]]-Tabela2[[#This Row],[9lat]]</f>
        <v>6</v>
      </c>
      <c r="DX495" s="14">
        <f>Tabela2[[#This Row],[11lat]]-Tabela2[[#This Row],[10lat]]</f>
        <v>7</v>
      </c>
      <c r="DY495" s="14">
        <f>Tabela2[[#This Row],[12lat]]-Tabela2[[#This Row],[11lat]]</f>
        <v>6</v>
      </c>
      <c r="DZ495" s="14">
        <f>Tabela2[[#This Row],[13lat]]-Tabela2[[#This Row],[12lat]]</f>
        <v>5</v>
      </c>
      <c r="EA495" s="14">
        <f>Tabela2[[#This Row],[14lat]]-Tabela2[[#This Row],[13lat]]</f>
        <v>4</v>
      </c>
      <c r="EB495" s="14">
        <f>Tabela2[[#This Row],[15lat]]-Tabela2[[#This Row],[14lat]]</f>
        <v>1</v>
      </c>
      <c r="EC495" s="14">
        <f>Tabela2[[#This Row],[16lat]]-Tabela2[[#This Row],[15lat]]</f>
        <v>1</v>
      </c>
      <c r="ED495" s="14">
        <f>Tabela2[[#This Row],[17 lat]]-Tabela2[[#This Row],[16lat]]</f>
        <v>1</v>
      </c>
      <c r="EE495" s="14">
        <f>Tabela2[[#This Row],[18lat]]-Tabela2[[#This Row],[17 lat]]</f>
        <v>0</v>
      </c>
      <c r="EF495" s="14">
        <f>Tabela2[[#This Row],[19lat]]-Tabela2[[#This Row],[18lat]]</f>
        <v>0</v>
      </c>
    </row>
    <row r="496" spans="1:136" x14ac:dyDescent="0.25">
      <c r="A496">
        <v>962</v>
      </c>
      <c r="B496" s="1" t="s">
        <v>22</v>
      </c>
      <c r="C496">
        <v>52</v>
      </c>
      <c r="D496">
        <v>70</v>
      </c>
      <c r="E496">
        <v>87</v>
      </c>
      <c r="F496">
        <v>96</v>
      </c>
      <c r="G496">
        <v>104</v>
      </c>
      <c r="H496">
        <v>111</v>
      </c>
      <c r="I496">
        <v>117</v>
      </c>
      <c r="J496">
        <v>122</v>
      </c>
      <c r="K496">
        <v>128</v>
      </c>
      <c r="L496">
        <v>134</v>
      </c>
      <c r="M496">
        <v>140</v>
      </c>
      <c r="N496">
        <v>147</v>
      </c>
      <c r="O496">
        <v>153</v>
      </c>
      <c r="P496">
        <v>159</v>
      </c>
      <c r="Q496">
        <v>162</v>
      </c>
      <c r="R496">
        <v>164</v>
      </c>
      <c r="S496">
        <v>165</v>
      </c>
      <c r="T496">
        <v>165</v>
      </c>
      <c r="U496">
        <v>165</v>
      </c>
      <c r="V496">
        <v>165</v>
      </c>
      <c r="W496">
        <f>wzrost[[#This Row],[19lat]]-wzrost[[#This Row],[dlugosc_ur]]</f>
        <v>113</v>
      </c>
      <c r="X496">
        <f>wzrost[[#This Row],[19lat]]-wzrost[[#This Row],[15lat]]</f>
        <v>1</v>
      </c>
      <c r="Y496">
        <f>IF(wzrost[[#This Row],[1rok]]&lt;=5,IF(wzrost[[#This Row],[plec]]="ch",1,0),0)</f>
        <v>0</v>
      </c>
      <c r="Z496" s="1"/>
      <c r="AA496" s="1"/>
      <c r="AB496" s="1" t="e">
        <f>_xlfn.PERCENTILE.INC(wzrost[1rok],5)</f>
        <v>#NUM!</v>
      </c>
      <c r="BC496" s="6">
        <v>47</v>
      </c>
      <c r="BD496" s="6">
        <v>70</v>
      </c>
      <c r="BE496" s="6">
        <v>84</v>
      </c>
      <c r="BF496" s="6">
        <v>93</v>
      </c>
      <c r="BG496" s="6">
        <v>99</v>
      </c>
      <c r="BH496" s="6">
        <v>106</v>
      </c>
      <c r="BI496" s="6">
        <v>111</v>
      </c>
      <c r="BJ496" s="6">
        <v>117</v>
      </c>
      <c r="BK496" s="6">
        <v>122</v>
      </c>
      <c r="BL496" s="6">
        <v>127</v>
      </c>
      <c r="BM496" s="6">
        <v>132</v>
      </c>
      <c r="BN496" s="6">
        <v>137</v>
      </c>
      <c r="BO496" s="6">
        <v>143</v>
      </c>
      <c r="BP496" s="6">
        <v>150</v>
      </c>
      <c r="BQ496" s="6">
        <v>157</v>
      </c>
      <c r="BR496" s="6">
        <v>162</v>
      </c>
      <c r="BS496" s="6">
        <v>166</v>
      </c>
      <c r="BT496" s="6">
        <v>169</v>
      </c>
      <c r="BU496" s="6">
        <v>170</v>
      </c>
      <c r="BV496" s="6">
        <v>171</v>
      </c>
      <c r="BW496" s="7">
        <v>124</v>
      </c>
      <c r="BX496" s="11">
        <f t="shared" si="141"/>
        <v>23</v>
      </c>
      <c r="BY496" s="11">
        <f t="shared" si="142"/>
        <v>14</v>
      </c>
      <c r="BZ496" s="11">
        <f t="shared" si="143"/>
        <v>9</v>
      </c>
      <c r="CA496" s="11">
        <f t="shared" si="144"/>
        <v>6</v>
      </c>
      <c r="CB496" s="11">
        <f t="shared" si="145"/>
        <v>7</v>
      </c>
      <c r="CC496" s="11">
        <f t="shared" si="146"/>
        <v>5</v>
      </c>
      <c r="CD496" s="11">
        <f t="shared" si="147"/>
        <v>6</v>
      </c>
      <c r="CE496" s="11">
        <f t="shared" si="148"/>
        <v>5</v>
      </c>
      <c r="CF496" s="11">
        <f t="shared" si="149"/>
        <v>5</v>
      </c>
      <c r="CG496" s="11">
        <f t="shared" si="150"/>
        <v>5</v>
      </c>
      <c r="CH496" s="11">
        <f t="shared" si="151"/>
        <v>5</v>
      </c>
      <c r="CI496" s="11">
        <f t="shared" si="152"/>
        <v>6</v>
      </c>
      <c r="CJ496" s="11">
        <f t="shared" si="153"/>
        <v>7</v>
      </c>
      <c r="CK496" s="11">
        <f t="shared" si="154"/>
        <v>7</v>
      </c>
      <c r="CL496" s="11">
        <f t="shared" si="155"/>
        <v>5</v>
      </c>
      <c r="CM496" s="11">
        <f t="shared" si="156"/>
        <v>4</v>
      </c>
      <c r="CN496" s="11">
        <f t="shared" si="157"/>
        <v>3</v>
      </c>
      <c r="CO496" s="11">
        <f t="shared" si="158"/>
        <v>1</v>
      </c>
      <c r="CP496" s="11">
        <f t="shared" si="159"/>
        <v>1</v>
      </c>
      <c r="CS496" s="6">
        <v>52</v>
      </c>
      <c r="CT496" s="6">
        <v>70</v>
      </c>
      <c r="CU496" s="6">
        <v>86</v>
      </c>
      <c r="CV496" s="6">
        <v>96</v>
      </c>
      <c r="CW496" s="6">
        <v>103</v>
      </c>
      <c r="CX496" s="6">
        <v>110</v>
      </c>
      <c r="CY496" s="6">
        <v>116</v>
      </c>
      <c r="CZ496" s="6">
        <v>122</v>
      </c>
      <c r="DA496" s="6">
        <v>128</v>
      </c>
      <c r="DB496" s="6">
        <v>134</v>
      </c>
      <c r="DC496" s="6">
        <v>140</v>
      </c>
      <c r="DD496" s="6">
        <v>146</v>
      </c>
      <c r="DE496" s="6">
        <v>153</v>
      </c>
      <c r="DF496" s="6">
        <v>158</v>
      </c>
      <c r="DG496" s="6">
        <v>161</v>
      </c>
      <c r="DH496" s="6">
        <v>163</v>
      </c>
      <c r="DI496" s="6">
        <v>164</v>
      </c>
      <c r="DJ496" s="6">
        <v>164</v>
      </c>
      <c r="DK496" s="6">
        <v>165</v>
      </c>
      <c r="DL496" s="6">
        <v>165</v>
      </c>
      <c r="DM496" s="6">
        <v>113</v>
      </c>
      <c r="DN496" s="6">
        <f>Tabela2[[#This Row],[1rok]]-Tabela2[[#This Row],[dlugosc_ur]]</f>
        <v>18</v>
      </c>
      <c r="DO496" s="14">
        <f>Tabela2[[#This Row],[2lata]]-Tabela2[[#This Row],[1rok]]</f>
        <v>16</v>
      </c>
      <c r="DP496" s="14">
        <f>Tabela2[[#This Row],[3lata]]-Tabela2[[#This Row],[2lata]]</f>
        <v>10</v>
      </c>
      <c r="DQ496" s="14">
        <f>Tabela2[[#This Row],[4lata]]-Tabela2[[#This Row],[3lata]]</f>
        <v>7</v>
      </c>
      <c r="DR496" s="14">
        <f>Tabela2[[#This Row],[5lat]]-Tabela2[[#This Row],[4lata]]</f>
        <v>7</v>
      </c>
      <c r="DS496" s="14">
        <f>Tabela2[[#This Row],[6lat]]-Tabela2[[#This Row],[5lat]]</f>
        <v>6</v>
      </c>
      <c r="DT496" s="14">
        <f>Tabela2[[#This Row],[7lat]]-Tabela2[[#This Row],[6lat]]</f>
        <v>6</v>
      </c>
      <c r="DU496" s="14">
        <f>Tabela2[[#This Row],[8lat]]-Tabela2[[#This Row],[7lat]]</f>
        <v>6</v>
      </c>
      <c r="DV496" s="14">
        <f>Tabela2[[#This Row],[9lat]]-Tabela2[[#This Row],[8lat]]</f>
        <v>6</v>
      </c>
      <c r="DW496" s="14">
        <f>Tabela2[[#This Row],[10lat]]-Tabela2[[#This Row],[9lat]]</f>
        <v>6</v>
      </c>
      <c r="DX496" s="14">
        <f>Tabela2[[#This Row],[11lat]]-Tabela2[[#This Row],[10lat]]</f>
        <v>6</v>
      </c>
      <c r="DY496" s="14">
        <f>Tabela2[[#This Row],[12lat]]-Tabela2[[#This Row],[11lat]]</f>
        <v>7</v>
      </c>
      <c r="DZ496" s="14">
        <f>Tabela2[[#This Row],[13lat]]-Tabela2[[#This Row],[12lat]]</f>
        <v>5</v>
      </c>
      <c r="EA496" s="14">
        <f>Tabela2[[#This Row],[14lat]]-Tabela2[[#This Row],[13lat]]</f>
        <v>3</v>
      </c>
      <c r="EB496" s="14">
        <f>Tabela2[[#This Row],[15lat]]-Tabela2[[#This Row],[14lat]]</f>
        <v>2</v>
      </c>
      <c r="EC496" s="14">
        <f>Tabela2[[#This Row],[16lat]]-Tabela2[[#This Row],[15lat]]</f>
        <v>1</v>
      </c>
      <c r="ED496" s="14">
        <f>Tabela2[[#This Row],[17 lat]]-Tabela2[[#This Row],[16lat]]</f>
        <v>0</v>
      </c>
      <c r="EE496" s="14">
        <f>Tabela2[[#This Row],[18lat]]-Tabela2[[#This Row],[17 lat]]</f>
        <v>1</v>
      </c>
      <c r="EF496" s="14">
        <f>Tabela2[[#This Row],[19lat]]-Tabela2[[#This Row],[18lat]]</f>
        <v>0</v>
      </c>
    </row>
    <row r="497" spans="1:136" x14ac:dyDescent="0.25">
      <c r="A497">
        <v>967</v>
      </c>
      <c r="B497" s="1" t="s">
        <v>22</v>
      </c>
      <c r="C497">
        <v>53</v>
      </c>
      <c r="D497">
        <v>71</v>
      </c>
      <c r="E497">
        <v>87</v>
      </c>
      <c r="F497">
        <v>97</v>
      </c>
      <c r="G497">
        <v>104</v>
      </c>
      <c r="H497">
        <v>111</v>
      </c>
      <c r="I497">
        <v>117</v>
      </c>
      <c r="J497">
        <v>123</v>
      </c>
      <c r="K497">
        <v>129</v>
      </c>
      <c r="L497">
        <v>135</v>
      </c>
      <c r="M497">
        <v>141</v>
      </c>
      <c r="N497">
        <v>147</v>
      </c>
      <c r="O497">
        <v>154</v>
      </c>
      <c r="P497">
        <v>159</v>
      </c>
      <c r="Q497">
        <v>163</v>
      </c>
      <c r="R497">
        <v>164</v>
      </c>
      <c r="S497">
        <v>165</v>
      </c>
      <c r="T497">
        <v>166</v>
      </c>
      <c r="U497">
        <v>166</v>
      </c>
      <c r="V497">
        <v>166</v>
      </c>
      <c r="W497">
        <f>wzrost[[#This Row],[19lat]]-wzrost[[#This Row],[dlugosc_ur]]</f>
        <v>113</v>
      </c>
      <c r="X497">
        <f>wzrost[[#This Row],[19lat]]-wzrost[[#This Row],[15lat]]</f>
        <v>2</v>
      </c>
      <c r="Y497">
        <f>IF(wzrost[[#This Row],[1rok]]&lt;=5,IF(wzrost[[#This Row],[plec]]="ch",1,0),0)</f>
        <v>0</v>
      </c>
      <c r="Z497" s="1"/>
      <c r="AA497" s="1"/>
      <c r="AB497" s="1" t="e">
        <f>_xlfn.PERCENTILE.INC(wzrost[1rok],5)</f>
        <v>#NUM!</v>
      </c>
      <c r="BC497" s="8">
        <v>56</v>
      </c>
      <c r="BD497" s="8">
        <v>77</v>
      </c>
      <c r="BE497" s="8">
        <v>89</v>
      </c>
      <c r="BF497" s="8">
        <v>98</v>
      </c>
      <c r="BG497" s="8">
        <v>105</v>
      </c>
      <c r="BH497" s="8">
        <v>112</v>
      </c>
      <c r="BI497" s="8">
        <v>119</v>
      </c>
      <c r="BJ497" s="8">
        <v>124</v>
      </c>
      <c r="BK497" s="8">
        <v>130</v>
      </c>
      <c r="BL497" s="8">
        <v>135</v>
      </c>
      <c r="BM497" s="8">
        <v>141</v>
      </c>
      <c r="BN497" s="8">
        <v>146</v>
      </c>
      <c r="BO497" s="8">
        <v>152</v>
      </c>
      <c r="BP497" s="8">
        <v>159</v>
      </c>
      <c r="BQ497" s="8">
        <v>167</v>
      </c>
      <c r="BR497" s="8">
        <v>173</v>
      </c>
      <c r="BS497" s="8">
        <v>177</v>
      </c>
      <c r="BT497" s="8">
        <v>179</v>
      </c>
      <c r="BU497" s="8">
        <v>180</v>
      </c>
      <c r="BV497" s="8">
        <v>180</v>
      </c>
      <c r="BW497" s="9">
        <v>124</v>
      </c>
      <c r="BX497" s="11">
        <f t="shared" si="141"/>
        <v>21</v>
      </c>
      <c r="BY497" s="11">
        <f t="shared" si="142"/>
        <v>12</v>
      </c>
      <c r="BZ497" s="11">
        <f t="shared" si="143"/>
        <v>9</v>
      </c>
      <c r="CA497" s="11">
        <f t="shared" si="144"/>
        <v>7</v>
      </c>
      <c r="CB497" s="11">
        <f t="shared" si="145"/>
        <v>7</v>
      </c>
      <c r="CC497" s="11">
        <f t="shared" si="146"/>
        <v>7</v>
      </c>
      <c r="CD497" s="11">
        <f t="shared" si="147"/>
        <v>5</v>
      </c>
      <c r="CE497" s="11">
        <f t="shared" si="148"/>
        <v>6</v>
      </c>
      <c r="CF497" s="11">
        <f t="shared" si="149"/>
        <v>5</v>
      </c>
      <c r="CG497" s="11">
        <f t="shared" si="150"/>
        <v>6</v>
      </c>
      <c r="CH497" s="11">
        <f t="shared" si="151"/>
        <v>5</v>
      </c>
      <c r="CI497" s="11">
        <f t="shared" si="152"/>
        <v>6</v>
      </c>
      <c r="CJ497" s="11">
        <f t="shared" si="153"/>
        <v>7</v>
      </c>
      <c r="CK497" s="11">
        <f t="shared" si="154"/>
        <v>8</v>
      </c>
      <c r="CL497" s="11">
        <f t="shared" si="155"/>
        <v>6</v>
      </c>
      <c r="CM497" s="11">
        <f t="shared" si="156"/>
        <v>4</v>
      </c>
      <c r="CN497" s="11">
        <f t="shared" si="157"/>
        <v>2</v>
      </c>
      <c r="CO497" s="11">
        <f t="shared" si="158"/>
        <v>1</v>
      </c>
      <c r="CP497" s="11">
        <f t="shared" si="159"/>
        <v>0</v>
      </c>
      <c r="CS497" s="8">
        <v>50</v>
      </c>
      <c r="CT497" s="8">
        <v>68</v>
      </c>
      <c r="CU497" s="8">
        <v>85</v>
      </c>
      <c r="CV497" s="8">
        <v>95</v>
      </c>
      <c r="CW497" s="8">
        <v>102</v>
      </c>
      <c r="CX497" s="8">
        <v>109</v>
      </c>
      <c r="CY497" s="8">
        <v>115</v>
      </c>
      <c r="CZ497" s="8">
        <v>120</v>
      </c>
      <c r="DA497" s="8">
        <v>126</v>
      </c>
      <c r="DB497" s="8">
        <v>132</v>
      </c>
      <c r="DC497" s="8">
        <v>138</v>
      </c>
      <c r="DD497" s="8">
        <v>144</v>
      </c>
      <c r="DE497" s="8">
        <v>151</v>
      </c>
      <c r="DF497" s="8">
        <v>156</v>
      </c>
      <c r="DG497" s="8">
        <v>159</v>
      </c>
      <c r="DH497" s="8">
        <v>161</v>
      </c>
      <c r="DI497" s="8">
        <v>162</v>
      </c>
      <c r="DJ497" s="8">
        <v>162</v>
      </c>
      <c r="DK497" s="8">
        <v>163</v>
      </c>
      <c r="DL497" s="8">
        <v>163</v>
      </c>
      <c r="DM497" s="8">
        <v>113</v>
      </c>
      <c r="DN497" s="6">
        <f>Tabela2[[#This Row],[1rok]]-Tabela2[[#This Row],[dlugosc_ur]]</f>
        <v>18</v>
      </c>
      <c r="DO497" s="14">
        <f>Tabela2[[#This Row],[2lata]]-Tabela2[[#This Row],[1rok]]</f>
        <v>17</v>
      </c>
      <c r="DP497" s="14">
        <f>Tabela2[[#This Row],[3lata]]-Tabela2[[#This Row],[2lata]]</f>
        <v>10</v>
      </c>
      <c r="DQ497" s="14">
        <f>Tabela2[[#This Row],[4lata]]-Tabela2[[#This Row],[3lata]]</f>
        <v>7</v>
      </c>
      <c r="DR497" s="14">
        <f>Tabela2[[#This Row],[5lat]]-Tabela2[[#This Row],[4lata]]</f>
        <v>7</v>
      </c>
      <c r="DS497" s="14">
        <f>Tabela2[[#This Row],[6lat]]-Tabela2[[#This Row],[5lat]]</f>
        <v>6</v>
      </c>
      <c r="DT497" s="14">
        <f>Tabela2[[#This Row],[7lat]]-Tabela2[[#This Row],[6lat]]</f>
        <v>5</v>
      </c>
      <c r="DU497" s="14">
        <f>Tabela2[[#This Row],[8lat]]-Tabela2[[#This Row],[7lat]]</f>
        <v>6</v>
      </c>
      <c r="DV497" s="14">
        <f>Tabela2[[#This Row],[9lat]]-Tabela2[[#This Row],[8lat]]</f>
        <v>6</v>
      </c>
      <c r="DW497" s="14">
        <f>Tabela2[[#This Row],[10lat]]-Tabela2[[#This Row],[9lat]]</f>
        <v>6</v>
      </c>
      <c r="DX497" s="14">
        <f>Tabela2[[#This Row],[11lat]]-Tabela2[[#This Row],[10lat]]</f>
        <v>6</v>
      </c>
      <c r="DY497" s="14">
        <f>Tabela2[[#This Row],[12lat]]-Tabela2[[#This Row],[11lat]]</f>
        <v>7</v>
      </c>
      <c r="DZ497" s="14">
        <f>Tabela2[[#This Row],[13lat]]-Tabela2[[#This Row],[12lat]]</f>
        <v>5</v>
      </c>
      <c r="EA497" s="14">
        <f>Tabela2[[#This Row],[14lat]]-Tabela2[[#This Row],[13lat]]</f>
        <v>3</v>
      </c>
      <c r="EB497" s="14">
        <f>Tabela2[[#This Row],[15lat]]-Tabela2[[#This Row],[14lat]]</f>
        <v>2</v>
      </c>
      <c r="EC497" s="14">
        <f>Tabela2[[#This Row],[16lat]]-Tabela2[[#This Row],[15lat]]</f>
        <v>1</v>
      </c>
      <c r="ED497" s="14">
        <f>Tabela2[[#This Row],[17 lat]]-Tabela2[[#This Row],[16lat]]</f>
        <v>0</v>
      </c>
      <c r="EE497" s="14">
        <f>Tabela2[[#This Row],[18lat]]-Tabela2[[#This Row],[17 lat]]</f>
        <v>1</v>
      </c>
      <c r="EF497" s="14">
        <f>Tabela2[[#This Row],[19lat]]-Tabela2[[#This Row],[18lat]]</f>
        <v>0</v>
      </c>
    </row>
    <row r="498" spans="1:136" x14ac:dyDescent="0.25">
      <c r="A498">
        <v>979</v>
      </c>
      <c r="B498" s="1" t="s">
        <v>22</v>
      </c>
      <c r="C498">
        <v>53</v>
      </c>
      <c r="D498">
        <v>71</v>
      </c>
      <c r="E498">
        <v>87</v>
      </c>
      <c r="F498">
        <v>97</v>
      </c>
      <c r="G498">
        <v>105</v>
      </c>
      <c r="H498">
        <v>111</v>
      </c>
      <c r="I498">
        <v>117</v>
      </c>
      <c r="J498">
        <v>123</v>
      </c>
      <c r="K498">
        <v>129</v>
      </c>
      <c r="L498">
        <v>135</v>
      </c>
      <c r="M498">
        <v>141</v>
      </c>
      <c r="N498">
        <v>148</v>
      </c>
      <c r="O498">
        <v>154</v>
      </c>
      <c r="P498">
        <v>159</v>
      </c>
      <c r="Q498">
        <v>163</v>
      </c>
      <c r="R498">
        <v>165</v>
      </c>
      <c r="S498">
        <v>165</v>
      </c>
      <c r="T498">
        <v>166</v>
      </c>
      <c r="U498">
        <v>166</v>
      </c>
      <c r="V498">
        <v>166</v>
      </c>
      <c r="W498">
        <f>wzrost[[#This Row],[19lat]]-wzrost[[#This Row],[dlugosc_ur]]</f>
        <v>113</v>
      </c>
      <c r="X498">
        <f>wzrost[[#This Row],[19lat]]-wzrost[[#This Row],[15lat]]</f>
        <v>1</v>
      </c>
      <c r="Y498">
        <f>IF(wzrost[[#This Row],[1rok]]&lt;=5,IF(wzrost[[#This Row],[plec]]="ch",1,0),0)</f>
        <v>0</v>
      </c>
      <c r="Z498" s="1"/>
      <c r="AA498" s="1"/>
      <c r="AB498" s="1" t="e">
        <f>_xlfn.PERCENTILE.INC(wzrost[1rok],5)</f>
        <v>#NUM!</v>
      </c>
      <c r="BC498" s="6">
        <v>51</v>
      </c>
      <c r="BD498" s="6">
        <v>73</v>
      </c>
      <c r="BE498" s="6">
        <v>86</v>
      </c>
      <c r="BF498" s="6">
        <v>95</v>
      </c>
      <c r="BG498" s="6">
        <v>102</v>
      </c>
      <c r="BH498" s="6">
        <v>109</v>
      </c>
      <c r="BI498" s="6">
        <v>115</v>
      </c>
      <c r="BJ498" s="6">
        <v>120</v>
      </c>
      <c r="BK498" s="6">
        <v>126</v>
      </c>
      <c r="BL498" s="6">
        <v>131</v>
      </c>
      <c r="BM498" s="6">
        <v>136</v>
      </c>
      <c r="BN498" s="6">
        <v>142</v>
      </c>
      <c r="BO498" s="6">
        <v>148</v>
      </c>
      <c r="BP498" s="6">
        <v>155</v>
      </c>
      <c r="BQ498" s="6">
        <v>162</v>
      </c>
      <c r="BR498" s="6">
        <v>168</v>
      </c>
      <c r="BS498" s="6">
        <v>172</v>
      </c>
      <c r="BT498" s="6">
        <v>174</v>
      </c>
      <c r="BU498" s="6">
        <v>175</v>
      </c>
      <c r="BV498" s="6">
        <v>175</v>
      </c>
      <c r="BW498" s="7">
        <v>124</v>
      </c>
      <c r="BX498" s="11">
        <f t="shared" si="141"/>
        <v>22</v>
      </c>
      <c r="BY498" s="11">
        <f t="shared" si="142"/>
        <v>13</v>
      </c>
      <c r="BZ498" s="11">
        <f t="shared" si="143"/>
        <v>9</v>
      </c>
      <c r="CA498" s="11">
        <f t="shared" si="144"/>
        <v>7</v>
      </c>
      <c r="CB498" s="11">
        <f t="shared" si="145"/>
        <v>7</v>
      </c>
      <c r="CC498" s="11">
        <f t="shared" si="146"/>
        <v>6</v>
      </c>
      <c r="CD498" s="11">
        <f t="shared" si="147"/>
        <v>5</v>
      </c>
      <c r="CE498" s="11">
        <f t="shared" si="148"/>
        <v>6</v>
      </c>
      <c r="CF498" s="11">
        <f t="shared" si="149"/>
        <v>5</v>
      </c>
      <c r="CG498" s="11">
        <f t="shared" si="150"/>
        <v>5</v>
      </c>
      <c r="CH498" s="11">
        <f t="shared" si="151"/>
        <v>6</v>
      </c>
      <c r="CI498" s="11">
        <f t="shared" si="152"/>
        <v>6</v>
      </c>
      <c r="CJ498" s="11">
        <f t="shared" si="153"/>
        <v>7</v>
      </c>
      <c r="CK498" s="11">
        <f t="shared" si="154"/>
        <v>7</v>
      </c>
      <c r="CL498" s="11">
        <f t="shared" si="155"/>
        <v>6</v>
      </c>
      <c r="CM498" s="11">
        <f t="shared" si="156"/>
        <v>4</v>
      </c>
      <c r="CN498" s="11">
        <f t="shared" si="157"/>
        <v>2</v>
      </c>
      <c r="CO498" s="11">
        <f t="shared" si="158"/>
        <v>1</v>
      </c>
      <c r="CP498" s="11">
        <f t="shared" si="159"/>
        <v>0</v>
      </c>
      <c r="CS498" s="6">
        <v>50</v>
      </c>
      <c r="CT498" s="6">
        <v>68</v>
      </c>
      <c r="CU498" s="6">
        <v>85</v>
      </c>
      <c r="CV498" s="6">
        <v>95</v>
      </c>
      <c r="CW498" s="6">
        <v>102</v>
      </c>
      <c r="CX498" s="6">
        <v>109</v>
      </c>
      <c r="CY498" s="6">
        <v>115</v>
      </c>
      <c r="CZ498" s="6">
        <v>120</v>
      </c>
      <c r="DA498" s="6">
        <v>126</v>
      </c>
      <c r="DB498" s="6">
        <v>132</v>
      </c>
      <c r="DC498" s="6">
        <v>138</v>
      </c>
      <c r="DD498" s="6">
        <v>144</v>
      </c>
      <c r="DE498" s="6">
        <v>151</v>
      </c>
      <c r="DF498" s="6">
        <v>156</v>
      </c>
      <c r="DG498" s="6">
        <v>159</v>
      </c>
      <c r="DH498" s="6">
        <v>161</v>
      </c>
      <c r="DI498" s="6">
        <v>162</v>
      </c>
      <c r="DJ498" s="6">
        <v>162</v>
      </c>
      <c r="DK498" s="6">
        <v>163</v>
      </c>
      <c r="DL498" s="6">
        <v>163</v>
      </c>
      <c r="DM498" s="6">
        <v>113</v>
      </c>
      <c r="DN498" s="6">
        <f>Tabela2[[#This Row],[1rok]]-Tabela2[[#This Row],[dlugosc_ur]]</f>
        <v>18</v>
      </c>
      <c r="DO498" s="14">
        <f>Tabela2[[#This Row],[2lata]]-Tabela2[[#This Row],[1rok]]</f>
        <v>17</v>
      </c>
      <c r="DP498" s="14">
        <f>Tabela2[[#This Row],[3lata]]-Tabela2[[#This Row],[2lata]]</f>
        <v>10</v>
      </c>
      <c r="DQ498" s="14">
        <f>Tabela2[[#This Row],[4lata]]-Tabela2[[#This Row],[3lata]]</f>
        <v>7</v>
      </c>
      <c r="DR498" s="14">
        <f>Tabela2[[#This Row],[5lat]]-Tabela2[[#This Row],[4lata]]</f>
        <v>7</v>
      </c>
      <c r="DS498" s="14">
        <f>Tabela2[[#This Row],[6lat]]-Tabela2[[#This Row],[5lat]]</f>
        <v>6</v>
      </c>
      <c r="DT498" s="14">
        <f>Tabela2[[#This Row],[7lat]]-Tabela2[[#This Row],[6lat]]</f>
        <v>5</v>
      </c>
      <c r="DU498" s="14">
        <f>Tabela2[[#This Row],[8lat]]-Tabela2[[#This Row],[7lat]]</f>
        <v>6</v>
      </c>
      <c r="DV498" s="14">
        <f>Tabela2[[#This Row],[9lat]]-Tabela2[[#This Row],[8lat]]</f>
        <v>6</v>
      </c>
      <c r="DW498" s="14">
        <f>Tabela2[[#This Row],[10lat]]-Tabela2[[#This Row],[9lat]]</f>
        <v>6</v>
      </c>
      <c r="DX498" s="14">
        <f>Tabela2[[#This Row],[11lat]]-Tabela2[[#This Row],[10lat]]</f>
        <v>6</v>
      </c>
      <c r="DY498" s="14">
        <f>Tabela2[[#This Row],[12lat]]-Tabela2[[#This Row],[11lat]]</f>
        <v>7</v>
      </c>
      <c r="DZ498" s="14">
        <f>Tabela2[[#This Row],[13lat]]-Tabela2[[#This Row],[12lat]]</f>
        <v>5</v>
      </c>
      <c r="EA498" s="14">
        <f>Tabela2[[#This Row],[14lat]]-Tabela2[[#This Row],[13lat]]</f>
        <v>3</v>
      </c>
      <c r="EB498" s="14">
        <f>Tabela2[[#This Row],[15lat]]-Tabela2[[#This Row],[14lat]]</f>
        <v>2</v>
      </c>
      <c r="EC498" s="14">
        <f>Tabela2[[#This Row],[16lat]]-Tabela2[[#This Row],[15lat]]</f>
        <v>1</v>
      </c>
      <c r="ED498" s="14">
        <f>Tabela2[[#This Row],[17 lat]]-Tabela2[[#This Row],[16lat]]</f>
        <v>0</v>
      </c>
      <c r="EE498" s="14">
        <f>Tabela2[[#This Row],[18lat]]-Tabela2[[#This Row],[17 lat]]</f>
        <v>1</v>
      </c>
      <c r="EF498" s="14">
        <f>Tabela2[[#This Row],[19lat]]-Tabela2[[#This Row],[18lat]]</f>
        <v>0</v>
      </c>
    </row>
    <row r="499" spans="1:136" x14ac:dyDescent="0.25">
      <c r="A499">
        <v>983</v>
      </c>
      <c r="B499" s="1" t="s">
        <v>22</v>
      </c>
      <c r="C499">
        <v>48</v>
      </c>
      <c r="D499">
        <v>67</v>
      </c>
      <c r="E499">
        <v>85</v>
      </c>
      <c r="F499">
        <v>94</v>
      </c>
      <c r="G499">
        <v>101</v>
      </c>
      <c r="H499">
        <v>107</v>
      </c>
      <c r="I499">
        <v>113</v>
      </c>
      <c r="J499">
        <v>118</v>
      </c>
      <c r="K499">
        <v>124</v>
      </c>
      <c r="L499">
        <v>130</v>
      </c>
      <c r="M499">
        <v>136</v>
      </c>
      <c r="N499">
        <v>142</v>
      </c>
      <c r="O499">
        <v>148</v>
      </c>
      <c r="P499">
        <v>154</v>
      </c>
      <c r="Q499">
        <v>157</v>
      </c>
      <c r="R499">
        <v>159</v>
      </c>
      <c r="S499">
        <v>160</v>
      </c>
      <c r="T499">
        <v>161</v>
      </c>
      <c r="U499">
        <v>161</v>
      </c>
      <c r="V499">
        <v>161</v>
      </c>
      <c r="W499">
        <f>wzrost[[#This Row],[19lat]]-wzrost[[#This Row],[dlugosc_ur]]</f>
        <v>113</v>
      </c>
      <c r="X499">
        <f>wzrost[[#This Row],[19lat]]-wzrost[[#This Row],[15lat]]</f>
        <v>2</v>
      </c>
      <c r="Y499">
        <f>IF(wzrost[[#This Row],[1rok]]&lt;=5,IF(wzrost[[#This Row],[plec]]="ch",1,0),0)</f>
        <v>0</v>
      </c>
      <c r="Z499" s="1"/>
      <c r="AA499" s="1"/>
      <c r="AB499" s="1" t="e">
        <f>_xlfn.PERCENTILE.INC(wzrost[1rok],5)</f>
        <v>#NUM!</v>
      </c>
      <c r="BC499" s="8">
        <v>50</v>
      </c>
      <c r="BD499" s="8">
        <v>72</v>
      </c>
      <c r="BE499" s="8">
        <v>86</v>
      </c>
      <c r="BF499" s="8">
        <v>95</v>
      </c>
      <c r="BG499" s="8">
        <v>102</v>
      </c>
      <c r="BH499" s="8">
        <v>108</v>
      </c>
      <c r="BI499" s="8">
        <v>114</v>
      </c>
      <c r="BJ499" s="8">
        <v>120</v>
      </c>
      <c r="BK499" s="8">
        <v>125</v>
      </c>
      <c r="BL499" s="8">
        <v>130</v>
      </c>
      <c r="BM499" s="8">
        <v>136</v>
      </c>
      <c r="BN499" s="8">
        <v>141</v>
      </c>
      <c r="BO499" s="8">
        <v>147</v>
      </c>
      <c r="BP499" s="8">
        <v>153</v>
      </c>
      <c r="BQ499" s="8">
        <v>161</v>
      </c>
      <c r="BR499" s="8">
        <v>166</v>
      </c>
      <c r="BS499" s="8">
        <v>170</v>
      </c>
      <c r="BT499" s="8">
        <v>172</v>
      </c>
      <c r="BU499" s="8">
        <v>173</v>
      </c>
      <c r="BV499" s="8">
        <v>174</v>
      </c>
      <c r="BW499" s="9">
        <v>124</v>
      </c>
      <c r="BX499" s="11">
        <f t="shared" si="141"/>
        <v>22</v>
      </c>
      <c r="BY499" s="11">
        <f t="shared" si="142"/>
        <v>14</v>
      </c>
      <c r="BZ499" s="11">
        <f t="shared" si="143"/>
        <v>9</v>
      </c>
      <c r="CA499" s="11">
        <f t="shared" si="144"/>
        <v>7</v>
      </c>
      <c r="CB499" s="11">
        <f t="shared" si="145"/>
        <v>6</v>
      </c>
      <c r="CC499" s="11">
        <f t="shared" si="146"/>
        <v>6</v>
      </c>
      <c r="CD499" s="11">
        <f t="shared" si="147"/>
        <v>6</v>
      </c>
      <c r="CE499" s="11">
        <f t="shared" si="148"/>
        <v>5</v>
      </c>
      <c r="CF499" s="11">
        <f t="shared" si="149"/>
        <v>5</v>
      </c>
      <c r="CG499" s="11">
        <f t="shared" si="150"/>
        <v>6</v>
      </c>
      <c r="CH499" s="11">
        <f t="shared" si="151"/>
        <v>5</v>
      </c>
      <c r="CI499" s="11">
        <f t="shared" si="152"/>
        <v>6</v>
      </c>
      <c r="CJ499" s="11">
        <f t="shared" si="153"/>
        <v>6</v>
      </c>
      <c r="CK499" s="11">
        <f t="shared" si="154"/>
        <v>8</v>
      </c>
      <c r="CL499" s="11">
        <f t="shared" si="155"/>
        <v>5</v>
      </c>
      <c r="CM499" s="11">
        <f t="shared" si="156"/>
        <v>4</v>
      </c>
      <c r="CN499" s="11">
        <f t="shared" si="157"/>
        <v>2</v>
      </c>
      <c r="CO499" s="11">
        <f t="shared" si="158"/>
        <v>1</v>
      </c>
      <c r="CP499" s="11">
        <f t="shared" si="159"/>
        <v>1</v>
      </c>
      <c r="CS499" s="8">
        <v>50</v>
      </c>
      <c r="CT499" s="8">
        <v>68</v>
      </c>
      <c r="CU499" s="8">
        <v>86</v>
      </c>
      <c r="CV499" s="8">
        <v>95</v>
      </c>
      <c r="CW499" s="8">
        <v>103</v>
      </c>
      <c r="CX499" s="8">
        <v>109</v>
      </c>
      <c r="CY499" s="8">
        <v>115</v>
      </c>
      <c r="CZ499" s="8">
        <v>121</v>
      </c>
      <c r="DA499" s="8">
        <v>127</v>
      </c>
      <c r="DB499" s="8">
        <v>132</v>
      </c>
      <c r="DC499" s="8">
        <v>139</v>
      </c>
      <c r="DD499" s="8">
        <v>145</v>
      </c>
      <c r="DE499" s="8">
        <v>151</v>
      </c>
      <c r="DF499" s="8">
        <v>156</v>
      </c>
      <c r="DG499" s="8">
        <v>160</v>
      </c>
      <c r="DH499" s="8">
        <v>162</v>
      </c>
      <c r="DI499" s="8">
        <v>162</v>
      </c>
      <c r="DJ499" s="8">
        <v>163</v>
      </c>
      <c r="DK499" s="8">
        <v>163</v>
      </c>
      <c r="DL499" s="8">
        <v>163</v>
      </c>
      <c r="DM499" s="8">
        <v>113</v>
      </c>
      <c r="DN499" s="6">
        <f>Tabela2[[#This Row],[1rok]]-Tabela2[[#This Row],[dlugosc_ur]]</f>
        <v>18</v>
      </c>
      <c r="DO499" s="14">
        <f>Tabela2[[#This Row],[2lata]]-Tabela2[[#This Row],[1rok]]</f>
        <v>18</v>
      </c>
      <c r="DP499" s="14">
        <f>Tabela2[[#This Row],[3lata]]-Tabela2[[#This Row],[2lata]]</f>
        <v>9</v>
      </c>
      <c r="DQ499" s="14">
        <f>Tabela2[[#This Row],[4lata]]-Tabela2[[#This Row],[3lata]]</f>
        <v>8</v>
      </c>
      <c r="DR499" s="14">
        <f>Tabela2[[#This Row],[5lat]]-Tabela2[[#This Row],[4lata]]</f>
        <v>6</v>
      </c>
      <c r="DS499" s="14">
        <f>Tabela2[[#This Row],[6lat]]-Tabela2[[#This Row],[5lat]]</f>
        <v>6</v>
      </c>
      <c r="DT499" s="14">
        <f>Tabela2[[#This Row],[7lat]]-Tabela2[[#This Row],[6lat]]</f>
        <v>6</v>
      </c>
      <c r="DU499" s="14">
        <f>Tabela2[[#This Row],[8lat]]-Tabela2[[#This Row],[7lat]]</f>
        <v>6</v>
      </c>
      <c r="DV499" s="14">
        <f>Tabela2[[#This Row],[9lat]]-Tabela2[[#This Row],[8lat]]</f>
        <v>5</v>
      </c>
      <c r="DW499" s="14">
        <f>Tabela2[[#This Row],[10lat]]-Tabela2[[#This Row],[9lat]]</f>
        <v>7</v>
      </c>
      <c r="DX499" s="14">
        <f>Tabela2[[#This Row],[11lat]]-Tabela2[[#This Row],[10lat]]</f>
        <v>6</v>
      </c>
      <c r="DY499" s="14">
        <f>Tabela2[[#This Row],[12lat]]-Tabela2[[#This Row],[11lat]]</f>
        <v>6</v>
      </c>
      <c r="DZ499" s="14">
        <f>Tabela2[[#This Row],[13lat]]-Tabela2[[#This Row],[12lat]]</f>
        <v>5</v>
      </c>
      <c r="EA499" s="14">
        <f>Tabela2[[#This Row],[14lat]]-Tabela2[[#This Row],[13lat]]</f>
        <v>4</v>
      </c>
      <c r="EB499" s="14">
        <f>Tabela2[[#This Row],[15lat]]-Tabela2[[#This Row],[14lat]]</f>
        <v>2</v>
      </c>
      <c r="EC499" s="14">
        <f>Tabela2[[#This Row],[16lat]]-Tabela2[[#This Row],[15lat]]</f>
        <v>0</v>
      </c>
      <c r="ED499" s="14">
        <f>Tabela2[[#This Row],[17 lat]]-Tabela2[[#This Row],[16lat]]</f>
        <v>1</v>
      </c>
      <c r="EE499" s="14">
        <f>Tabela2[[#This Row],[18lat]]-Tabela2[[#This Row],[17 lat]]</f>
        <v>0</v>
      </c>
      <c r="EF499" s="14">
        <f>Tabela2[[#This Row],[19lat]]-Tabela2[[#This Row],[18lat]]</f>
        <v>0</v>
      </c>
    </row>
    <row r="500" spans="1:136" x14ac:dyDescent="0.25">
      <c r="A500">
        <v>1014</v>
      </c>
      <c r="B500" s="1" t="s">
        <v>22</v>
      </c>
      <c r="C500">
        <v>53</v>
      </c>
      <c r="D500">
        <v>71</v>
      </c>
      <c r="E500">
        <v>87</v>
      </c>
      <c r="F500">
        <v>97</v>
      </c>
      <c r="G500">
        <v>104</v>
      </c>
      <c r="H500">
        <v>111</v>
      </c>
      <c r="I500">
        <v>117</v>
      </c>
      <c r="J500">
        <v>123</v>
      </c>
      <c r="K500">
        <v>129</v>
      </c>
      <c r="L500">
        <v>135</v>
      </c>
      <c r="M500">
        <v>141</v>
      </c>
      <c r="N500">
        <v>147</v>
      </c>
      <c r="O500">
        <v>154</v>
      </c>
      <c r="P500">
        <v>159</v>
      </c>
      <c r="Q500">
        <v>162</v>
      </c>
      <c r="R500">
        <v>164</v>
      </c>
      <c r="S500">
        <v>165</v>
      </c>
      <c r="T500">
        <v>166</v>
      </c>
      <c r="U500">
        <v>166</v>
      </c>
      <c r="V500">
        <v>166</v>
      </c>
      <c r="W500">
        <f>wzrost[[#This Row],[19lat]]-wzrost[[#This Row],[dlugosc_ur]]</f>
        <v>113</v>
      </c>
      <c r="X500">
        <f>wzrost[[#This Row],[19lat]]-wzrost[[#This Row],[15lat]]</f>
        <v>2</v>
      </c>
      <c r="Y500">
        <f>IF(wzrost[[#This Row],[1rok]]&lt;=5,IF(wzrost[[#This Row],[plec]]="ch",1,0),0)</f>
        <v>0</v>
      </c>
      <c r="Z500" s="1"/>
      <c r="AA500" s="1"/>
      <c r="AB500" s="1" t="e">
        <f>_xlfn.PERCENTILE.INC(wzrost[1rok],5)</f>
        <v>#NUM!</v>
      </c>
      <c r="BC500" s="6">
        <v>49</v>
      </c>
      <c r="BD500" s="6">
        <v>71</v>
      </c>
      <c r="BE500" s="6">
        <v>85</v>
      </c>
      <c r="BF500" s="6">
        <v>94</v>
      </c>
      <c r="BG500" s="6">
        <v>101</v>
      </c>
      <c r="BH500" s="6">
        <v>107</v>
      </c>
      <c r="BI500" s="6">
        <v>113</v>
      </c>
      <c r="BJ500" s="6">
        <v>119</v>
      </c>
      <c r="BK500" s="6">
        <v>124</v>
      </c>
      <c r="BL500" s="6">
        <v>129</v>
      </c>
      <c r="BM500" s="6">
        <v>134</v>
      </c>
      <c r="BN500" s="6">
        <v>139</v>
      </c>
      <c r="BO500" s="6">
        <v>145</v>
      </c>
      <c r="BP500" s="6">
        <v>151</v>
      </c>
      <c r="BQ500" s="6">
        <v>158</v>
      </c>
      <c r="BR500" s="6">
        <v>164</v>
      </c>
      <c r="BS500" s="6">
        <v>168</v>
      </c>
      <c r="BT500" s="6">
        <v>171</v>
      </c>
      <c r="BU500" s="6">
        <v>172</v>
      </c>
      <c r="BV500" s="6">
        <v>173</v>
      </c>
      <c r="BW500" s="7">
        <v>124</v>
      </c>
      <c r="BX500" s="11">
        <f t="shared" si="141"/>
        <v>22</v>
      </c>
      <c r="BY500" s="11">
        <f t="shared" si="142"/>
        <v>14</v>
      </c>
      <c r="BZ500" s="11">
        <f t="shared" si="143"/>
        <v>9</v>
      </c>
      <c r="CA500" s="11">
        <f t="shared" si="144"/>
        <v>7</v>
      </c>
      <c r="CB500" s="11">
        <f t="shared" si="145"/>
        <v>6</v>
      </c>
      <c r="CC500" s="11">
        <f t="shared" si="146"/>
        <v>6</v>
      </c>
      <c r="CD500" s="11">
        <f t="shared" si="147"/>
        <v>6</v>
      </c>
      <c r="CE500" s="11">
        <f t="shared" si="148"/>
        <v>5</v>
      </c>
      <c r="CF500" s="11">
        <f t="shared" si="149"/>
        <v>5</v>
      </c>
      <c r="CG500" s="11">
        <f t="shared" si="150"/>
        <v>5</v>
      </c>
      <c r="CH500" s="11">
        <f t="shared" si="151"/>
        <v>5</v>
      </c>
      <c r="CI500" s="11">
        <f t="shared" si="152"/>
        <v>6</v>
      </c>
      <c r="CJ500" s="11">
        <f t="shared" si="153"/>
        <v>6</v>
      </c>
      <c r="CK500" s="11">
        <f t="shared" si="154"/>
        <v>7</v>
      </c>
      <c r="CL500" s="11">
        <f t="shared" si="155"/>
        <v>6</v>
      </c>
      <c r="CM500" s="11">
        <f t="shared" si="156"/>
        <v>4</v>
      </c>
      <c r="CN500" s="11">
        <f t="shared" si="157"/>
        <v>3</v>
      </c>
      <c r="CO500" s="11">
        <f t="shared" si="158"/>
        <v>1</v>
      </c>
      <c r="CP500" s="11">
        <f t="shared" si="159"/>
        <v>1</v>
      </c>
      <c r="CS500" s="6">
        <v>50</v>
      </c>
      <c r="CT500" s="6">
        <v>68</v>
      </c>
      <c r="CU500" s="6">
        <v>85</v>
      </c>
      <c r="CV500" s="6">
        <v>95</v>
      </c>
      <c r="CW500" s="6">
        <v>102</v>
      </c>
      <c r="CX500" s="6">
        <v>109</v>
      </c>
      <c r="CY500" s="6">
        <v>115</v>
      </c>
      <c r="CZ500" s="6">
        <v>121</v>
      </c>
      <c r="DA500" s="6">
        <v>126</v>
      </c>
      <c r="DB500" s="6">
        <v>132</v>
      </c>
      <c r="DC500" s="6">
        <v>138</v>
      </c>
      <c r="DD500" s="6">
        <v>145</v>
      </c>
      <c r="DE500" s="6">
        <v>151</v>
      </c>
      <c r="DF500" s="6">
        <v>156</v>
      </c>
      <c r="DG500" s="6">
        <v>160</v>
      </c>
      <c r="DH500" s="6">
        <v>161</v>
      </c>
      <c r="DI500" s="6">
        <v>162</v>
      </c>
      <c r="DJ500" s="6">
        <v>163</v>
      </c>
      <c r="DK500" s="6">
        <v>163</v>
      </c>
      <c r="DL500" s="6">
        <v>163</v>
      </c>
      <c r="DM500" s="6">
        <v>113</v>
      </c>
      <c r="DN500" s="6">
        <f>Tabela2[[#This Row],[1rok]]-Tabela2[[#This Row],[dlugosc_ur]]</f>
        <v>18</v>
      </c>
      <c r="DO500" s="14">
        <f>Tabela2[[#This Row],[2lata]]-Tabela2[[#This Row],[1rok]]</f>
        <v>17</v>
      </c>
      <c r="DP500" s="14">
        <f>Tabela2[[#This Row],[3lata]]-Tabela2[[#This Row],[2lata]]</f>
        <v>10</v>
      </c>
      <c r="DQ500" s="14">
        <f>Tabela2[[#This Row],[4lata]]-Tabela2[[#This Row],[3lata]]</f>
        <v>7</v>
      </c>
      <c r="DR500" s="14">
        <f>Tabela2[[#This Row],[5lat]]-Tabela2[[#This Row],[4lata]]</f>
        <v>7</v>
      </c>
      <c r="DS500" s="14">
        <f>Tabela2[[#This Row],[6lat]]-Tabela2[[#This Row],[5lat]]</f>
        <v>6</v>
      </c>
      <c r="DT500" s="14">
        <f>Tabela2[[#This Row],[7lat]]-Tabela2[[#This Row],[6lat]]</f>
        <v>6</v>
      </c>
      <c r="DU500" s="14">
        <f>Tabela2[[#This Row],[8lat]]-Tabela2[[#This Row],[7lat]]</f>
        <v>5</v>
      </c>
      <c r="DV500" s="14">
        <f>Tabela2[[#This Row],[9lat]]-Tabela2[[#This Row],[8lat]]</f>
        <v>6</v>
      </c>
      <c r="DW500" s="14">
        <f>Tabela2[[#This Row],[10lat]]-Tabela2[[#This Row],[9lat]]</f>
        <v>6</v>
      </c>
      <c r="DX500" s="14">
        <f>Tabela2[[#This Row],[11lat]]-Tabela2[[#This Row],[10lat]]</f>
        <v>7</v>
      </c>
      <c r="DY500" s="14">
        <f>Tabela2[[#This Row],[12lat]]-Tabela2[[#This Row],[11lat]]</f>
        <v>6</v>
      </c>
      <c r="DZ500" s="14">
        <f>Tabela2[[#This Row],[13lat]]-Tabela2[[#This Row],[12lat]]</f>
        <v>5</v>
      </c>
      <c r="EA500" s="14">
        <f>Tabela2[[#This Row],[14lat]]-Tabela2[[#This Row],[13lat]]</f>
        <v>4</v>
      </c>
      <c r="EB500" s="14">
        <f>Tabela2[[#This Row],[15lat]]-Tabela2[[#This Row],[14lat]]</f>
        <v>1</v>
      </c>
      <c r="EC500" s="14">
        <f>Tabela2[[#This Row],[16lat]]-Tabela2[[#This Row],[15lat]]</f>
        <v>1</v>
      </c>
      <c r="ED500" s="14">
        <f>Tabela2[[#This Row],[17 lat]]-Tabela2[[#This Row],[16lat]]</f>
        <v>1</v>
      </c>
      <c r="EE500" s="14">
        <f>Tabela2[[#This Row],[18lat]]-Tabela2[[#This Row],[17 lat]]</f>
        <v>0</v>
      </c>
      <c r="EF500" s="14">
        <f>Tabela2[[#This Row],[19lat]]-Tabela2[[#This Row],[18lat]]</f>
        <v>0</v>
      </c>
    </row>
    <row r="501" spans="1:136" x14ac:dyDescent="0.25">
      <c r="A501">
        <v>1022</v>
      </c>
      <c r="B501" s="1" t="s">
        <v>22</v>
      </c>
      <c r="C501">
        <v>52</v>
      </c>
      <c r="D501">
        <v>70</v>
      </c>
      <c r="E501">
        <v>86</v>
      </c>
      <c r="F501">
        <v>96</v>
      </c>
      <c r="G501">
        <v>103</v>
      </c>
      <c r="H501">
        <v>110</v>
      </c>
      <c r="I501">
        <v>116</v>
      </c>
      <c r="J501">
        <v>122</v>
      </c>
      <c r="K501">
        <v>128</v>
      </c>
      <c r="L501">
        <v>134</v>
      </c>
      <c r="M501">
        <v>140</v>
      </c>
      <c r="N501">
        <v>146</v>
      </c>
      <c r="O501">
        <v>153</v>
      </c>
      <c r="P501">
        <v>158</v>
      </c>
      <c r="Q501">
        <v>161</v>
      </c>
      <c r="R501">
        <v>163</v>
      </c>
      <c r="S501">
        <v>164</v>
      </c>
      <c r="T501">
        <v>164</v>
      </c>
      <c r="U501">
        <v>165</v>
      </c>
      <c r="V501">
        <v>165</v>
      </c>
      <c r="W501">
        <f>wzrost[[#This Row],[19lat]]-wzrost[[#This Row],[dlugosc_ur]]</f>
        <v>113</v>
      </c>
      <c r="X501">
        <f>wzrost[[#This Row],[19lat]]-wzrost[[#This Row],[15lat]]</f>
        <v>2</v>
      </c>
      <c r="Y501">
        <f>IF(wzrost[[#This Row],[1rok]]&lt;=5,IF(wzrost[[#This Row],[plec]]="ch",1,0),0)</f>
        <v>0</v>
      </c>
      <c r="Z501" s="1"/>
      <c r="AA501" s="1"/>
      <c r="AB501" s="1" t="e">
        <f>_xlfn.PERCENTILE.INC(wzrost[1rok],5)</f>
        <v>#NUM!</v>
      </c>
      <c r="BC501" s="8">
        <v>49</v>
      </c>
      <c r="BD501" s="8">
        <v>71</v>
      </c>
      <c r="BE501" s="8">
        <v>86</v>
      </c>
      <c r="BF501" s="8">
        <v>94</v>
      </c>
      <c r="BG501" s="8">
        <v>101</v>
      </c>
      <c r="BH501" s="8">
        <v>107</v>
      </c>
      <c r="BI501" s="8">
        <v>113</v>
      </c>
      <c r="BJ501" s="8">
        <v>119</v>
      </c>
      <c r="BK501" s="8">
        <v>124</v>
      </c>
      <c r="BL501" s="8">
        <v>129</v>
      </c>
      <c r="BM501" s="8">
        <v>134</v>
      </c>
      <c r="BN501" s="8">
        <v>139</v>
      </c>
      <c r="BO501" s="8">
        <v>145</v>
      </c>
      <c r="BP501" s="8">
        <v>151</v>
      </c>
      <c r="BQ501" s="8">
        <v>159</v>
      </c>
      <c r="BR501" s="8">
        <v>164</v>
      </c>
      <c r="BS501" s="8">
        <v>168</v>
      </c>
      <c r="BT501" s="8">
        <v>171</v>
      </c>
      <c r="BU501" s="8">
        <v>172</v>
      </c>
      <c r="BV501" s="8">
        <v>173</v>
      </c>
      <c r="BW501" s="9">
        <v>124</v>
      </c>
      <c r="BX501" s="11">
        <f t="shared" si="141"/>
        <v>22</v>
      </c>
      <c r="BY501" s="11">
        <f t="shared" si="142"/>
        <v>15</v>
      </c>
      <c r="BZ501" s="11">
        <f t="shared" si="143"/>
        <v>8</v>
      </c>
      <c r="CA501" s="11">
        <f t="shared" si="144"/>
        <v>7</v>
      </c>
      <c r="CB501" s="11">
        <f t="shared" si="145"/>
        <v>6</v>
      </c>
      <c r="CC501" s="11">
        <f t="shared" si="146"/>
        <v>6</v>
      </c>
      <c r="CD501" s="11">
        <f t="shared" si="147"/>
        <v>6</v>
      </c>
      <c r="CE501" s="11">
        <f t="shared" si="148"/>
        <v>5</v>
      </c>
      <c r="CF501" s="11">
        <f t="shared" si="149"/>
        <v>5</v>
      </c>
      <c r="CG501" s="11">
        <f t="shared" si="150"/>
        <v>5</v>
      </c>
      <c r="CH501" s="11">
        <f t="shared" si="151"/>
        <v>5</v>
      </c>
      <c r="CI501" s="11">
        <f t="shared" si="152"/>
        <v>6</v>
      </c>
      <c r="CJ501" s="11">
        <f t="shared" si="153"/>
        <v>6</v>
      </c>
      <c r="CK501" s="11">
        <f t="shared" si="154"/>
        <v>8</v>
      </c>
      <c r="CL501" s="11">
        <f t="shared" si="155"/>
        <v>5</v>
      </c>
      <c r="CM501" s="11">
        <f t="shared" si="156"/>
        <v>4</v>
      </c>
      <c r="CN501" s="11">
        <f t="shared" si="157"/>
        <v>3</v>
      </c>
      <c r="CO501" s="11">
        <f t="shared" si="158"/>
        <v>1</v>
      </c>
      <c r="CP501" s="11">
        <f t="shared" si="159"/>
        <v>1</v>
      </c>
      <c r="CS501" s="8">
        <v>50</v>
      </c>
      <c r="CT501" s="8">
        <v>68</v>
      </c>
      <c r="CU501" s="8">
        <v>85</v>
      </c>
      <c r="CV501" s="8">
        <v>95</v>
      </c>
      <c r="CW501" s="8">
        <v>102</v>
      </c>
      <c r="CX501" s="8">
        <v>109</v>
      </c>
      <c r="CY501" s="8">
        <v>115</v>
      </c>
      <c r="CZ501" s="8">
        <v>120</v>
      </c>
      <c r="DA501" s="8">
        <v>126</v>
      </c>
      <c r="DB501" s="8">
        <v>132</v>
      </c>
      <c r="DC501" s="8">
        <v>138</v>
      </c>
      <c r="DD501" s="8">
        <v>144</v>
      </c>
      <c r="DE501" s="8">
        <v>151</v>
      </c>
      <c r="DF501" s="8">
        <v>156</v>
      </c>
      <c r="DG501" s="8">
        <v>159</v>
      </c>
      <c r="DH501" s="8">
        <v>161</v>
      </c>
      <c r="DI501" s="8">
        <v>162</v>
      </c>
      <c r="DJ501" s="8">
        <v>162</v>
      </c>
      <c r="DK501" s="8">
        <v>163</v>
      </c>
      <c r="DL501" s="8">
        <v>163</v>
      </c>
      <c r="DM501" s="8">
        <v>113</v>
      </c>
      <c r="DN501" s="6">
        <f>Tabela2[[#This Row],[1rok]]-Tabela2[[#This Row],[dlugosc_ur]]</f>
        <v>18</v>
      </c>
      <c r="DO501" s="14">
        <f>Tabela2[[#This Row],[2lata]]-Tabela2[[#This Row],[1rok]]</f>
        <v>17</v>
      </c>
      <c r="DP501" s="14">
        <f>Tabela2[[#This Row],[3lata]]-Tabela2[[#This Row],[2lata]]</f>
        <v>10</v>
      </c>
      <c r="DQ501" s="14">
        <f>Tabela2[[#This Row],[4lata]]-Tabela2[[#This Row],[3lata]]</f>
        <v>7</v>
      </c>
      <c r="DR501" s="14">
        <f>Tabela2[[#This Row],[5lat]]-Tabela2[[#This Row],[4lata]]</f>
        <v>7</v>
      </c>
      <c r="DS501" s="14">
        <f>Tabela2[[#This Row],[6lat]]-Tabela2[[#This Row],[5lat]]</f>
        <v>6</v>
      </c>
      <c r="DT501" s="14">
        <f>Tabela2[[#This Row],[7lat]]-Tabela2[[#This Row],[6lat]]</f>
        <v>5</v>
      </c>
      <c r="DU501" s="14">
        <f>Tabela2[[#This Row],[8lat]]-Tabela2[[#This Row],[7lat]]</f>
        <v>6</v>
      </c>
      <c r="DV501" s="14">
        <f>Tabela2[[#This Row],[9lat]]-Tabela2[[#This Row],[8lat]]</f>
        <v>6</v>
      </c>
      <c r="DW501" s="14">
        <f>Tabela2[[#This Row],[10lat]]-Tabela2[[#This Row],[9lat]]</f>
        <v>6</v>
      </c>
      <c r="DX501" s="14">
        <f>Tabela2[[#This Row],[11lat]]-Tabela2[[#This Row],[10lat]]</f>
        <v>6</v>
      </c>
      <c r="DY501" s="14">
        <f>Tabela2[[#This Row],[12lat]]-Tabela2[[#This Row],[11lat]]</f>
        <v>7</v>
      </c>
      <c r="DZ501" s="14">
        <f>Tabela2[[#This Row],[13lat]]-Tabela2[[#This Row],[12lat]]</f>
        <v>5</v>
      </c>
      <c r="EA501" s="14">
        <f>Tabela2[[#This Row],[14lat]]-Tabela2[[#This Row],[13lat]]</f>
        <v>3</v>
      </c>
      <c r="EB501" s="14">
        <f>Tabela2[[#This Row],[15lat]]-Tabela2[[#This Row],[14lat]]</f>
        <v>2</v>
      </c>
      <c r="EC501" s="14">
        <f>Tabela2[[#This Row],[16lat]]-Tabela2[[#This Row],[15lat]]</f>
        <v>1</v>
      </c>
      <c r="ED501" s="14">
        <f>Tabela2[[#This Row],[17 lat]]-Tabela2[[#This Row],[16lat]]</f>
        <v>0</v>
      </c>
      <c r="EE501" s="14">
        <f>Tabela2[[#This Row],[18lat]]-Tabela2[[#This Row],[17 lat]]</f>
        <v>1</v>
      </c>
      <c r="EF501" s="14">
        <f>Tabela2[[#This Row],[19lat]]-Tabela2[[#This Row],[18lat]]</f>
        <v>0</v>
      </c>
    </row>
    <row r="502" spans="1:136" x14ac:dyDescent="0.25">
      <c r="A502">
        <v>1029</v>
      </c>
      <c r="B502" s="1" t="s">
        <v>22</v>
      </c>
      <c r="C502">
        <v>53</v>
      </c>
      <c r="D502">
        <v>71</v>
      </c>
      <c r="E502">
        <v>87</v>
      </c>
      <c r="F502">
        <v>97</v>
      </c>
      <c r="G502">
        <v>105</v>
      </c>
      <c r="H502">
        <v>112</v>
      </c>
      <c r="I502">
        <v>117</v>
      </c>
      <c r="J502">
        <v>123</v>
      </c>
      <c r="K502">
        <v>129</v>
      </c>
      <c r="L502">
        <v>135</v>
      </c>
      <c r="M502">
        <v>141</v>
      </c>
      <c r="N502">
        <v>148</v>
      </c>
      <c r="O502">
        <v>154</v>
      </c>
      <c r="P502">
        <v>159</v>
      </c>
      <c r="Q502">
        <v>163</v>
      </c>
      <c r="R502">
        <v>165</v>
      </c>
      <c r="S502">
        <v>166</v>
      </c>
      <c r="T502">
        <v>166</v>
      </c>
      <c r="U502">
        <v>166</v>
      </c>
      <c r="V502">
        <v>166</v>
      </c>
      <c r="W502">
        <f>wzrost[[#This Row],[19lat]]-wzrost[[#This Row],[dlugosc_ur]]</f>
        <v>113</v>
      </c>
      <c r="X502">
        <f>wzrost[[#This Row],[19lat]]-wzrost[[#This Row],[15lat]]</f>
        <v>1</v>
      </c>
      <c r="Y502">
        <f>IF(wzrost[[#This Row],[1rok]]&lt;=5,IF(wzrost[[#This Row],[plec]]="ch",1,0),0)</f>
        <v>0</v>
      </c>
      <c r="Z502" s="1"/>
      <c r="AA502" s="1"/>
      <c r="AB502" s="1" t="e">
        <f>_xlfn.PERCENTILE.INC(wzrost[1rok],5)</f>
        <v>#NUM!</v>
      </c>
      <c r="BC502" s="6">
        <v>56</v>
      </c>
      <c r="BD502" s="6">
        <v>77</v>
      </c>
      <c r="BE502" s="6">
        <v>89</v>
      </c>
      <c r="BF502" s="6">
        <v>98</v>
      </c>
      <c r="BG502" s="6">
        <v>105</v>
      </c>
      <c r="BH502" s="6">
        <v>112</v>
      </c>
      <c r="BI502" s="6">
        <v>119</v>
      </c>
      <c r="BJ502" s="6">
        <v>124</v>
      </c>
      <c r="BK502" s="6">
        <v>130</v>
      </c>
      <c r="BL502" s="6">
        <v>135</v>
      </c>
      <c r="BM502" s="6">
        <v>141</v>
      </c>
      <c r="BN502" s="6">
        <v>146</v>
      </c>
      <c r="BO502" s="6">
        <v>152</v>
      </c>
      <c r="BP502" s="6">
        <v>159</v>
      </c>
      <c r="BQ502" s="6">
        <v>167</v>
      </c>
      <c r="BR502" s="6">
        <v>173</v>
      </c>
      <c r="BS502" s="6">
        <v>177</v>
      </c>
      <c r="BT502" s="6">
        <v>179</v>
      </c>
      <c r="BU502" s="6">
        <v>180</v>
      </c>
      <c r="BV502" s="6">
        <v>180</v>
      </c>
      <c r="BW502" s="7">
        <v>124</v>
      </c>
      <c r="BX502" s="11">
        <f t="shared" si="141"/>
        <v>21</v>
      </c>
      <c r="BY502" s="11">
        <f t="shared" si="142"/>
        <v>12</v>
      </c>
      <c r="BZ502" s="11">
        <f t="shared" si="143"/>
        <v>9</v>
      </c>
      <c r="CA502" s="11">
        <f t="shared" si="144"/>
        <v>7</v>
      </c>
      <c r="CB502" s="11">
        <f t="shared" si="145"/>
        <v>7</v>
      </c>
      <c r="CC502" s="11">
        <f t="shared" si="146"/>
        <v>7</v>
      </c>
      <c r="CD502" s="11">
        <f t="shared" si="147"/>
        <v>5</v>
      </c>
      <c r="CE502" s="11">
        <f t="shared" si="148"/>
        <v>6</v>
      </c>
      <c r="CF502" s="11">
        <f t="shared" si="149"/>
        <v>5</v>
      </c>
      <c r="CG502" s="11">
        <f t="shared" si="150"/>
        <v>6</v>
      </c>
      <c r="CH502" s="11">
        <f t="shared" si="151"/>
        <v>5</v>
      </c>
      <c r="CI502" s="11">
        <f t="shared" si="152"/>
        <v>6</v>
      </c>
      <c r="CJ502" s="11">
        <f t="shared" si="153"/>
        <v>7</v>
      </c>
      <c r="CK502" s="11">
        <f t="shared" si="154"/>
        <v>8</v>
      </c>
      <c r="CL502" s="11">
        <f t="shared" si="155"/>
        <v>6</v>
      </c>
      <c r="CM502" s="11">
        <f t="shared" si="156"/>
        <v>4</v>
      </c>
      <c r="CN502" s="11">
        <f t="shared" si="157"/>
        <v>2</v>
      </c>
      <c r="CO502" s="11">
        <f t="shared" si="158"/>
        <v>1</v>
      </c>
      <c r="CP502" s="11">
        <f t="shared" si="159"/>
        <v>0</v>
      </c>
      <c r="CS502" s="6">
        <v>56</v>
      </c>
      <c r="CT502" s="6">
        <v>74</v>
      </c>
      <c r="CU502" s="6">
        <v>89</v>
      </c>
      <c r="CV502" s="6">
        <v>98</v>
      </c>
      <c r="CW502" s="6">
        <v>106</v>
      </c>
      <c r="CX502" s="6">
        <v>113</v>
      </c>
      <c r="CY502" s="6">
        <v>119</v>
      </c>
      <c r="CZ502" s="6">
        <v>125</v>
      </c>
      <c r="DA502" s="6">
        <v>131</v>
      </c>
      <c r="DB502" s="6">
        <v>137</v>
      </c>
      <c r="DC502" s="6">
        <v>144</v>
      </c>
      <c r="DD502" s="6">
        <v>150</v>
      </c>
      <c r="DE502" s="6">
        <v>157</v>
      </c>
      <c r="DF502" s="6">
        <v>162</v>
      </c>
      <c r="DG502" s="6">
        <v>165</v>
      </c>
      <c r="DH502" s="6">
        <v>167</v>
      </c>
      <c r="DI502" s="6">
        <v>168</v>
      </c>
      <c r="DJ502" s="6">
        <v>169</v>
      </c>
      <c r="DK502" s="6">
        <v>169</v>
      </c>
      <c r="DL502" s="6">
        <v>169</v>
      </c>
      <c r="DM502" s="6">
        <v>113</v>
      </c>
      <c r="DN502" s="6">
        <f>Tabela2[[#This Row],[1rok]]-Tabela2[[#This Row],[dlugosc_ur]]</f>
        <v>18</v>
      </c>
      <c r="DO502" s="14">
        <f>Tabela2[[#This Row],[2lata]]-Tabela2[[#This Row],[1rok]]</f>
        <v>15</v>
      </c>
      <c r="DP502" s="14">
        <f>Tabela2[[#This Row],[3lata]]-Tabela2[[#This Row],[2lata]]</f>
        <v>9</v>
      </c>
      <c r="DQ502" s="14">
        <f>Tabela2[[#This Row],[4lata]]-Tabela2[[#This Row],[3lata]]</f>
        <v>8</v>
      </c>
      <c r="DR502" s="14">
        <f>Tabela2[[#This Row],[5lat]]-Tabela2[[#This Row],[4lata]]</f>
        <v>7</v>
      </c>
      <c r="DS502" s="14">
        <f>Tabela2[[#This Row],[6lat]]-Tabela2[[#This Row],[5lat]]</f>
        <v>6</v>
      </c>
      <c r="DT502" s="14">
        <f>Tabela2[[#This Row],[7lat]]-Tabela2[[#This Row],[6lat]]</f>
        <v>6</v>
      </c>
      <c r="DU502" s="14">
        <f>Tabela2[[#This Row],[8lat]]-Tabela2[[#This Row],[7lat]]</f>
        <v>6</v>
      </c>
      <c r="DV502" s="14">
        <f>Tabela2[[#This Row],[9lat]]-Tabela2[[#This Row],[8lat]]</f>
        <v>6</v>
      </c>
      <c r="DW502" s="14">
        <f>Tabela2[[#This Row],[10lat]]-Tabela2[[#This Row],[9lat]]</f>
        <v>7</v>
      </c>
      <c r="DX502" s="14">
        <f>Tabela2[[#This Row],[11lat]]-Tabela2[[#This Row],[10lat]]</f>
        <v>6</v>
      </c>
      <c r="DY502" s="14">
        <f>Tabela2[[#This Row],[12lat]]-Tabela2[[#This Row],[11lat]]</f>
        <v>7</v>
      </c>
      <c r="DZ502" s="14">
        <f>Tabela2[[#This Row],[13lat]]-Tabela2[[#This Row],[12lat]]</f>
        <v>5</v>
      </c>
      <c r="EA502" s="14">
        <f>Tabela2[[#This Row],[14lat]]-Tabela2[[#This Row],[13lat]]</f>
        <v>3</v>
      </c>
      <c r="EB502" s="14">
        <f>Tabela2[[#This Row],[15lat]]-Tabela2[[#This Row],[14lat]]</f>
        <v>2</v>
      </c>
      <c r="EC502" s="14">
        <f>Tabela2[[#This Row],[16lat]]-Tabela2[[#This Row],[15lat]]</f>
        <v>1</v>
      </c>
      <c r="ED502" s="14">
        <f>Tabela2[[#This Row],[17 lat]]-Tabela2[[#This Row],[16lat]]</f>
        <v>1</v>
      </c>
      <c r="EE502" s="14">
        <f>Tabela2[[#This Row],[18lat]]-Tabela2[[#This Row],[17 lat]]</f>
        <v>0</v>
      </c>
      <c r="EF502" s="14">
        <f>Tabela2[[#This Row],[19lat]]-Tabela2[[#This Row],[18lat]]</f>
        <v>0</v>
      </c>
    </row>
    <row r="503" spans="1:136" x14ac:dyDescent="0.25">
      <c r="A503">
        <v>1037</v>
      </c>
      <c r="B503" s="1" t="s">
        <v>22</v>
      </c>
      <c r="C503">
        <v>52</v>
      </c>
      <c r="D503">
        <v>70</v>
      </c>
      <c r="E503">
        <v>86</v>
      </c>
      <c r="F503">
        <v>95</v>
      </c>
      <c r="G503">
        <v>103</v>
      </c>
      <c r="H503">
        <v>110</v>
      </c>
      <c r="I503">
        <v>116</v>
      </c>
      <c r="J503">
        <v>122</v>
      </c>
      <c r="K503">
        <v>127</v>
      </c>
      <c r="L503">
        <v>133</v>
      </c>
      <c r="M503">
        <v>140</v>
      </c>
      <c r="N503">
        <v>146</v>
      </c>
      <c r="O503">
        <v>152</v>
      </c>
      <c r="P503">
        <v>158</v>
      </c>
      <c r="Q503">
        <v>161</v>
      </c>
      <c r="R503">
        <v>163</v>
      </c>
      <c r="S503">
        <v>164</v>
      </c>
      <c r="T503">
        <v>164</v>
      </c>
      <c r="U503">
        <v>164</v>
      </c>
      <c r="V503">
        <v>165</v>
      </c>
      <c r="W503">
        <f>wzrost[[#This Row],[19lat]]-wzrost[[#This Row],[dlugosc_ur]]</f>
        <v>113</v>
      </c>
      <c r="X503">
        <f>wzrost[[#This Row],[19lat]]-wzrost[[#This Row],[15lat]]</f>
        <v>2</v>
      </c>
      <c r="Y503">
        <f>IF(wzrost[[#This Row],[1rok]]&lt;=5,IF(wzrost[[#This Row],[plec]]="ch",1,0),0)</f>
        <v>0</v>
      </c>
      <c r="Z503" s="1"/>
      <c r="AA503" s="1"/>
      <c r="AB503" s="1" t="e">
        <f>_xlfn.PERCENTILE.INC(wzrost[1rok],5)</f>
        <v>#NUM!</v>
      </c>
      <c r="BC503" s="8">
        <v>50</v>
      </c>
      <c r="BD503" s="8">
        <v>72</v>
      </c>
      <c r="BE503" s="8">
        <v>86</v>
      </c>
      <c r="BF503" s="8">
        <v>95</v>
      </c>
      <c r="BG503" s="8">
        <v>102</v>
      </c>
      <c r="BH503" s="8">
        <v>108</v>
      </c>
      <c r="BI503" s="8">
        <v>114</v>
      </c>
      <c r="BJ503" s="8">
        <v>120</v>
      </c>
      <c r="BK503" s="8">
        <v>125</v>
      </c>
      <c r="BL503" s="8">
        <v>131</v>
      </c>
      <c r="BM503" s="8">
        <v>136</v>
      </c>
      <c r="BN503" s="8">
        <v>141</v>
      </c>
      <c r="BO503" s="8">
        <v>147</v>
      </c>
      <c r="BP503" s="8">
        <v>154</v>
      </c>
      <c r="BQ503" s="8">
        <v>161</v>
      </c>
      <c r="BR503" s="8">
        <v>166</v>
      </c>
      <c r="BS503" s="8">
        <v>170</v>
      </c>
      <c r="BT503" s="8">
        <v>173</v>
      </c>
      <c r="BU503" s="8">
        <v>174</v>
      </c>
      <c r="BV503" s="8">
        <v>174</v>
      </c>
      <c r="BW503" s="9">
        <v>124</v>
      </c>
      <c r="BX503" s="11">
        <f t="shared" si="141"/>
        <v>22</v>
      </c>
      <c r="BY503" s="11">
        <f t="shared" si="142"/>
        <v>14</v>
      </c>
      <c r="BZ503" s="11">
        <f t="shared" si="143"/>
        <v>9</v>
      </c>
      <c r="CA503" s="11">
        <f t="shared" si="144"/>
        <v>7</v>
      </c>
      <c r="CB503" s="11">
        <f t="shared" si="145"/>
        <v>6</v>
      </c>
      <c r="CC503" s="11">
        <f t="shared" si="146"/>
        <v>6</v>
      </c>
      <c r="CD503" s="11">
        <f t="shared" si="147"/>
        <v>6</v>
      </c>
      <c r="CE503" s="11">
        <f t="shared" si="148"/>
        <v>5</v>
      </c>
      <c r="CF503" s="11">
        <f t="shared" si="149"/>
        <v>6</v>
      </c>
      <c r="CG503" s="11">
        <f t="shared" si="150"/>
        <v>5</v>
      </c>
      <c r="CH503" s="11">
        <f t="shared" si="151"/>
        <v>5</v>
      </c>
      <c r="CI503" s="11">
        <f t="shared" si="152"/>
        <v>6</v>
      </c>
      <c r="CJ503" s="11">
        <f t="shared" si="153"/>
        <v>7</v>
      </c>
      <c r="CK503" s="11">
        <f t="shared" si="154"/>
        <v>7</v>
      </c>
      <c r="CL503" s="11">
        <f t="shared" si="155"/>
        <v>5</v>
      </c>
      <c r="CM503" s="11">
        <f t="shared" si="156"/>
        <v>4</v>
      </c>
      <c r="CN503" s="11">
        <f t="shared" si="157"/>
        <v>3</v>
      </c>
      <c r="CO503" s="11">
        <f t="shared" si="158"/>
        <v>1</v>
      </c>
      <c r="CP503" s="11">
        <f t="shared" si="159"/>
        <v>0</v>
      </c>
      <c r="CS503" s="8">
        <v>58</v>
      </c>
      <c r="CT503" s="8">
        <v>75</v>
      </c>
      <c r="CU503" s="8">
        <v>89</v>
      </c>
      <c r="CV503" s="8">
        <v>99</v>
      </c>
      <c r="CW503" s="8">
        <v>108</v>
      </c>
      <c r="CX503" s="8">
        <v>115</v>
      </c>
      <c r="CY503" s="8">
        <v>121</v>
      </c>
      <c r="CZ503" s="8">
        <v>127</v>
      </c>
      <c r="DA503" s="8">
        <v>133</v>
      </c>
      <c r="DB503" s="8">
        <v>140</v>
      </c>
      <c r="DC503" s="8">
        <v>146</v>
      </c>
      <c r="DD503" s="8">
        <v>153</v>
      </c>
      <c r="DE503" s="8">
        <v>160</v>
      </c>
      <c r="DF503" s="8">
        <v>165</v>
      </c>
      <c r="DG503" s="8">
        <v>168</v>
      </c>
      <c r="DH503" s="8">
        <v>170</v>
      </c>
      <c r="DI503" s="8">
        <v>171</v>
      </c>
      <c r="DJ503" s="8">
        <v>171</v>
      </c>
      <c r="DK503" s="8">
        <v>171</v>
      </c>
      <c r="DL503" s="8">
        <v>171</v>
      </c>
      <c r="DM503" s="8">
        <v>113</v>
      </c>
      <c r="DN503" s="6">
        <f>Tabela2[[#This Row],[1rok]]-Tabela2[[#This Row],[dlugosc_ur]]</f>
        <v>17</v>
      </c>
      <c r="DO503" s="14">
        <f>Tabela2[[#This Row],[2lata]]-Tabela2[[#This Row],[1rok]]</f>
        <v>14</v>
      </c>
      <c r="DP503" s="14">
        <f>Tabela2[[#This Row],[3lata]]-Tabela2[[#This Row],[2lata]]</f>
        <v>10</v>
      </c>
      <c r="DQ503" s="14">
        <f>Tabela2[[#This Row],[4lata]]-Tabela2[[#This Row],[3lata]]</f>
        <v>9</v>
      </c>
      <c r="DR503" s="14">
        <f>Tabela2[[#This Row],[5lat]]-Tabela2[[#This Row],[4lata]]</f>
        <v>7</v>
      </c>
      <c r="DS503" s="14">
        <f>Tabela2[[#This Row],[6lat]]-Tabela2[[#This Row],[5lat]]</f>
        <v>6</v>
      </c>
      <c r="DT503" s="14">
        <f>Tabela2[[#This Row],[7lat]]-Tabela2[[#This Row],[6lat]]</f>
        <v>6</v>
      </c>
      <c r="DU503" s="14">
        <f>Tabela2[[#This Row],[8lat]]-Tabela2[[#This Row],[7lat]]</f>
        <v>6</v>
      </c>
      <c r="DV503" s="14">
        <f>Tabela2[[#This Row],[9lat]]-Tabela2[[#This Row],[8lat]]</f>
        <v>7</v>
      </c>
      <c r="DW503" s="14">
        <f>Tabela2[[#This Row],[10lat]]-Tabela2[[#This Row],[9lat]]</f>
        <v>6</v>
      </c>
      <c r="DX503" s="14">
        <f>Tabela2[[#This Row],[11lat]]-Tabela2[[#This Row],[10lat]]</f>
        <v>7</v>
      </c>
      <c r="DY503" s="14">
        <f>Tabela2[[#This Row],[12lat]]-Tabela2[[#This Row],[11lat]]</f>
        <v>7</v>
      </c>
      <c r="DZ503" s="14">
        <f>Tabela2[[#This Row],[13lat]]-Tabela2[[#This Row],[12lat]]</f>
        <v>5</v>
      </c>
      <c r="EA503" s="14">
        <f>Tabela2[[#This Row],[14lat]]-Tabela2[[#This Row],[13lat]]</f>
        <v>3</v>
      </c>
      <c r="EB503" s="14">
        <f>Tabela2[[#This Row],[15lat]]-Tabela2[[#This Row],[14lat]]</f>
        <v>2</v>
      </c>
      <c r="EC503" s="14">
        <f>Tabela2[[#This Row],[16lat]]-Tabela2[[#This Row],[15lat]]</f>
        <v>1</v>
      </c>
      <c r="ED503" s="14">
        <f>Tabela2[[#This Row],[17 lat]]-Tabela2[[#This Row],[16lat]]</f>
        <v>0</v>
      </c>
      <c r="EE503" s="14">
        <f>Tabela2[[#This Row],[18lat]]-Tabela2[[#This Row],[17 lat]]</f>
        <v>0</v>
      </c>
      <c r="EF503" s="14">
        <f>Tabela2[[#This Row],[19lat]]-Tabela2[[#This Row],[18lat]]</f>
        <v>0</v>
      </c>
    </row>
    <row r="504" spans="1:136" x14ac:dyDescent="0.25">
      <c r="A504">
        <v>1053</v>
      </c>
      <c r="B504" s="1" t="s">
        <v>22</v>
      </c>
      <c r="C504">
        <v>50</v>
      </c>
      <c r="D504">
        <v>68</v>
      </c>
      <c r="E504">
        <v>86</v>
      </c>
      <c r="F504">
        <v>95</v>
      </c>
      <c r="G504">
        <v>103</v>
      </c>
      <c r="H504">
        <v>109</v>
      </c>
      <c r="I504">
        <v>115</v>
      </c>
      <c r="J504">
        <v>121</v>
      </c>
      <c r="K504">
        <v>126</v>
      </c>
      <c r="L504">
        <v>132</v>
      </c>
      <c r="M504">
        <v>138</v>
      </c>
      <c r="N504">
        <v>145</v>
      </c>
      <c r="O504">
        <v>151</v>
      </c>
      <c r="P504">
        <v>156</v>
      </c>
      <c r="Q504">
        <v>160</v>
      </c>
      <c r="R504">
        <v>162</v>
      </c>
      <c r="S504">
        <v>162</v>
      </c>
      <c r="T504">
        <v>163</v>
      </c>
      <c r="U504">
        <v>163</v>
      </c>
      <c r="V504">
        <v>163</v>
      </c>
      <c r="W504">
        <f>wzrost[[#This Row],[19lat]]-wzrost[[#This Row],[dlugosc_ur]]</f>
        <v>113</v>
      </c>
      <c r="X504">
        <f>wzrost[[#This Row],[19lat]]-wzrost[[#This Row],[15lat]]</f>
        <v>1</v>
      </c>
      <c r="Y504">
        <f>IF(wzrost[[#This Row],[1rok]]&lt;=5,IF(wzrost[[#This Row],[plec]]="ch",1,0),0)</f>
        <v>0</v>
      </c>
      <c r="Z504" s="1"/>
      <c r="AA504" s="1"/>
      <c r="AB504" s="1" t="e">
        <f>_xlfn.PERCENTILE.INC(wzrost[1rok],5)</f>
        <v>#NUM!</v>
      </c>
      <c r="BC504" s="6">
        <v>52</v>
      </c>
      <c r="BD504" s="6">
        <v>74</v>
      </c>
      <c r="BE504" s="6">
        <v>87</v>
      </c>
      <c r="BF504" s="6">
        <v>96</v>
      </c>
      <c r="BG504" s="6">
        <v>103</v>
      </c>
      <c r="BH504" s="6">
        <v>110</v>
      </c>
      <c r="BI504" s="6">
        <v>116</v>
      </c>
      <c r="BJ504" s="6">
        <v>121</v>
      </c>
      <c r="BK504" s="6">
        <v>127</v>
      </c>
      <c r="BL504" s="6">
        <v>132</v>
      </c>
      <c r="BM504" s="6">
        <v>137</v>
      </c>
      <c r="BN504" s="6">
        <v>143</v>
      </c>
      <c r="BO504" s="6">
        <v>149</v>
      </c>
      <c r="BP504" s="6">
        <v>156</v>
      </c>
      <c r="BQ504" s="6">
        <v>163</v>
      </c>
      <c r="BR504" s="6">
        <v>169</v>
      </c>
      <c r="BS504" s="6">
        <v>173</v>
      </c>
      <c r="BT504" s="6">
        <v>175</v>
      </c>
      <c r="BU504" s="6">
        <v>176</v>
      </c>
      <c r="BV504" s="6">
        <v>176</v>
      </c>
      <c r="BW504" s="7">
        <v>124</v>
      </c>
      <c r="BX504" s="11">
        <f t="shared" si="141"/>
        <v>22</v>
      </c>
      <c r="BY504" s="11">
        <f t="shared" si="142"/>
        <v>13</v>
      </c>
      <c r="BZ504" s="11">
        <f t="shared" si="143"/>
        <v>9</v>
      </c>
      <c r="CA504" s="11">
        <f t="shared" si="144"/>
        <v>7</v>
      </c>
      <c r="CB504" s="11">
        <f t="shared" si="145"/>
        <v>7</v>
      </c>
      <c r="CC504" s="11">
        <f t="shared" si="146"/>
        <v>6</v>
      </c>
      <c r="CD504" s="11">
        <f t="shared" si="147"/>
        <v>5</v>
      </c>
      <c r="CE504" s="11">
        <f t="shared" si="148"/>
        <v>6</v>
      </c>
      <c r="CF504" s="11">
        <f t="shared" si="149"/>
        <v>5</v>
      </c>
      <c r="CG504" s="11">
        <f t="shared" si="150"/>
        <v>5</v>
      </c>
      <c r="CH504" s="11">
        <f t="shared" si="151"/>
        <v>6</v>
      </c>
      <c r="CI504" s="11">
        <f t="shared" si="152"/>
        <v>6</v>
      </c>
      <c r="CJ504" s="11">
        <f t="shared" si="153"/>
        <v>7</v>
      </c>
      <c r="CK504" s="11">
        <f t="shared" si="154"/>
        <v>7</v>
      </c>
      <c r="CL504" s="11">
        <f t="shared" si="155"/>
        <v>6</v>
      </c>
      <c r="CM504" s="11">
        <f t="shared" si="156"/>
        <v>4</v>
      </c>
      <c r="CN504" s="11">
        <f t="shared" si="157"/>
        <v>2</v>
      </c>
      <c r="CO504" s="11">
        <f t="shared" si="158"/>
        <v>1</v>
      </c>
      <c r="CP504" s="11">
        <f t="shared" si="159"/>
        <v>0</v>
      </c>
      <c r="CS504" s="6">
        <v>53</v>
      </c>
      <c r="CT504" s="6">
        <v>71</v>
      </c>
      <c r="CU504" s="6">
        <v>87</v>
      </c>
      <c r="CV504" s="6">
        <v>97</v>
      </c>
      <c r="CW504" s="6">
        <v>105</v>
      </c>
      <c r="CX504" s="6">
        <v>112</v>
      </c>
      <c r="CY504" s="6">
        <v>117</v>
      </c>
      <c r="CZ504" s="6">
        <v>123</v>
      </c>
      <c r="DA504" s="6">
        <v>129</v>
      </c>
      <c r="DB504" s="6">
        <v>135</v>
      </c>
      <c r="DC504" s="6">
        <v>141</v>
      </c>
      <c r="DD504" s="6">
        <v>148</v>
      </c>
      <c r="DE504" s="6">
        <v>154</v>
      </c>
      <c r="DF504" s="6">
        <v>159</v>
      </c>
      <c r="DG504" s="6">
        <v>163</v>
      </c>
      <c r="DH504" s="6">
        <v>165</v>
      </c>
      <c r="DI504" s="6">
        <v>166</v>
      </c>
      <c r="DJ504" s="6">
        <v>166</v>
      </c>
      <c r="DK504" s="6">
        <v>166</v>
      </c>
      <c r="DL504" s="6">
        <v>166</v>
      </c>
      <c r="DM504" s="6">
        <v>113</v>
      </c>
      <c r="DN504" s="6">
        <f>Tabela2[[#This Row],[1rok]]-Tabela2[[#This Row],[dlugosc_ur]]</f>
        <v>18</v>
      </c>
      <c r="DO504" s="14">
        <f>Tabela2[[#This Row],[2lata]]-Tabela2[[#This Row],[1rok]]</f>
        <v>16</v>
      </c>
      <c r="DP504" s="14">
        <f>Tabela2[[#This Row],[3lata]]-Tabela2[[#This Row],[2lata]]</f>
        <v>10</v>
      </c>
      <c r="DQ504" s="14">
        <f>Tabela2[[#This Row],[4lata]]-Tabela2[[#This Row],[3lata]]</f>
        <v>8</v>
      </c>
      <c r="DR504" s="14">
        <f>Tabela2[[#This Row],[5lat]]-Tabela2[[#This Row],[4lata]]</f>
        <v>7</v>
      </c>
      <c r="DS504" s="14">
        <f>Tabela2[[#This Row],[6lat]]-Tabela2[[#This Row],[5lat]]</f>
        <v>5</v>
      </c>
      <c r="DT504" s="14">
        <f>Tabela2[[#This Row],[7lat]]-Tabela2[[#This Row],[6lat]]</f>
        <v>6</v>
      </c>
      <c r="DU504" s="14">
        <f>Tabela2[[#This Row],[8lat]]-Tabela2[[#This Row],[7lat]]</f>
        <v>6</v>
      </c>
      <c r="DV504" s="14">
        <f>Tabela2[[#This Row],[9lat]]-Tabela2[[#This Row],[8lat]]</f>
        <v>6</v>
      </c>
      <c r="DW504" s="14">
        <f>Tabela2[[#This Row],[10lat]]-Tabela2[[#This Row],[9lat]]</f>
        <v>6</v>
      </c>
      <c r="DX504" s="14">
        <f>Tabela2[[#This Row],[11lat]]-Tabela2[[#This Row],[10lat]]</f>
        <v>7</v>
      </c>
      <c r="DY504" s="14">
        <f>Tabela2[[#This Row],[12lat]]-Tabela2[[#This Row],[11lat]]</f>
        <v>6</v>
      </c>
      <c r="DZ504" s="14">
        <f>Tabela2[[#This Row],[13lat]]-Tabela2[[#This Row],[12lat]]</f>
        <v>5</v>
      </c>
      <c r="EA504" s="14">
        <f>Tabela2[[#This Row],[14lat]]-Tabela2[[#This Row],[13lat]]</f>
        <v>4</v>
      </c>
      <c r="EB504" s="14">
        <f>Tabela2[[#This Row],[15lat]]-Tabela2[[#This Row],[14lat]]</f>
        <v>2</v>
      </c>
      <c r="EC504" s="14">
        <f>Tabela2[[#This Row],[16lat]]-Tabela2[[#This Row],[15lat]]</f>
        <v>1</v>
      </c>
      <c r="ED504" s="14">
        <f>Tabela2[[#This Row],[17 lat]]-Tabela2[[#This Row],[16lat]]</f>
        <v>0</v>
      </c>
      <c r="EE504" s="14">
        <f>Tabela2[[#This Row],[18lat]]-Tabela2[[#This Row],[17 lat]]</f>
        <v>0</v>
      </c>
      <c r="EF504" s="14">
        <f>Tabela2[[#This Row],[19lat]]-Tabela2[[#This Row],[18lat]]</f>
        <v>0</v>
      </c>
    </row>
    <row r="505" spans="1:136" x14ac:dyDescent="0.25">
      <c r="A505">
        <v>1072</v>
      </c>
      <c r="B505" s="1" t="s">
        <v>22</v>
      </c>
      <c r="C505">
        <v>49</v>
      </c>
      <c r="D505">
        <v>67</v>
      </c>
      <c r="E505">
        <v>85</v>
      </c>
      <c r="F505">
        <v>94</v>
      </c>
      <c r="G505">
        <v>101</v>
      </c>
      <c r="H505">
        <v>108</v>
      </c>
      <c r="I505">
        <v>113</v>
      </c>
      <c r="J505">
        <v>119</v>
      </c>
      <c r="K505">
        <v>124</v>
      </c>
      <c r="L505">
        <v>130</v>
      </c>
      <c r="M505">
        <v>136</v>
      </c>
      <c r="N505">
        <v>143</v>
      </c>
      <c r="O505">
        <v>149</v>
      </c>
      <c r="P505">
        <v>154</v>
      </c>
      <c r="Q505">
        <v>158</v>
      </c>
      <c r="R505">
        <v>160</v>
      </c>
      <c r="S505">
        <v>161</v>
      </c>
      <c r="T505">
        <v>161</v>
      </c>
      <c r="U505">
        <v>161</v>
      </c>
      <c r="V505">
        <v>162</v>
      </c>
      <c r="W505">
        <f>wzrost[[#This Row],[19lat]]-wzrost[[#This Row],[dlugosc_ur]]</f>
        <v>113</v>
      </c>
      <c r="X505">
        <f>wzrost[[#This Row],[19lat]]-wzrost[[#This Row],[15lat]]</f>
        <v>2</v>
      </c>
      <c r="Y505">
        <f>IF(wzrost[[#This Row],[1rok]]&lt;=5,IF(wzrost[[#This Row],[plec]]="ch",1,0),0)</f>
        <v>0</v>
      </c>
      <c r="Z505" s="1"/>
      <c r="AA505" s="1"/>
      <c r="AB505" s="1" t="e">
        <f>_xlfn.PERCENTILE.INC(wzrost[1rok],5)</f>
        <v>#NUM!</v>
      </c>
      <c r="BC505" s="8">
        <v>50</v>
      </c>
      <c r="BD505" s="8">
        <v>72</v>
      </c>
      <c r="BE505" s="8">
        <v>86</v>
      </c>
      <c r="BF505" s="8">
        <v>95</v>
      </c>
      <c r="BG505" s="8">
        <v>102</v>
      </c>
      <c r="BH505" s="8">
        <v>108</v>
      </c>
      <c r="BI505" s="8">
        <v>114</v>
      </c>
      <c r="BJ505" s="8">
        <v>120</v>
      </c>
      <c r="BK505" s="8">
        <v>125</v>
      </c>
      <c r="BL505" s="8">
        <v>130</v>
      </c>
      <c r="BM505" s="8">
        <v>136</v>
      </c>
      <c r="BN505" s="8">
        <v>141</v>
      </c>
      <c r="BO505" s="8">
        <v>147</v>
      </c>
      <c r="BP505" s="8">
        <v>153</v>
      </c>
      <c r="BQ505" s="8">
        <v>161</v>
      </c>
      <c r="BR505" s="8">
        <v>166</v>
      </c>
      <c r="BS505" s="8">
        <v>170</v>
      </c>
      <c r="BT505" s="8">
        <v>172</v>
      </c>
      <c r="BU505" s="8">
        <v>173</v>
      </c>
      <c r="BV505" s="8">
        <v>174</v>
      </c>
      <c r="BW505" s="9">
        <v>124</v>
      </c>
      <c r="BX505" s="11">
        <f t="shared" si="141"/>
        <v>22</v>
      </c>
      <c r="BY505" s="11">
        <f t="shared" si="142"/>
        <v>14</v>
      </c>
      <c r="BZ505" s="11">
        <f t="shared" si="143"/>
        <v>9</v>
      </c>
      <c r="CA505" s="11">
        <f t="shared" si="144"/>
        <v>7</v>
      </c>
      <c r="CB505" s="11">
        <f t="shared" si="145"/>
        <v>6</v>
      </c>
      <c r="CC505" s="11">
        <f t="shared" si="146"/>
        <v>6</v>
      </c>
      <c r="CD505" s="11">
        <f t="shared" si="147"/>
        <v>6</v>
      </c>
      <c r="CE505" s="11">
        <f t="shared" si="148"/>
        <v>5</v>
      </c>
      <c r="CF505" s="11">
        <f t="shared" si="149"/>
        <v>5</v>
      </c>
      <c r="CG505" s="11">
        <f t="shared" si="150"/>
        <v>6</v>
      </c>
      <c r="CH505" s="11">
        <f t="shared" si="151"/>
        <v>5</v>
      </c>
      <c r="CI505" s="11">
        <f t="shared" si="152"/>
        <v>6</v>
      </c>
      <c r="CJ505" s="11">
        <f t="shared" si="153"/>
        <v>6</v>
      </c>
      <c r="CK505" s="11">
        <f t="shared" si="154"/>
        <v>8</v>
      </c>
      <c r="CL505" s="11">
        <f t="shared" si="155"/>
        <v>5</v>
      </c>
      <c r="CM505" s="11">
        <f t="shared" si="156"/>
        <v>4</v>
      </c>
      <c r="CN505" s="11">
        <f t="shared" si="157"/>
        <v>2</v>
      </c>
      <c r="CO505" s="11">
        <f t="shared" si="158"/>
        <v>1</v>
      </c>
      <c r="CP505" s="11">
        <f t="shared" si="159"/>
        <v>1</v>
      </c>
      <c r="CS505" s="8">
        <v>50</v>
      </c>
      <c r="CT505" s="8">
        <v>68</v>
      </c>
      <c r="CU505" s="8">
        <v>85</v>
      </c>
      <c r="CV505" s="8">
        <v>95</v>
      </c>
      <c r="CW505" s="8">
        <v>102</v>
      </c>
      <c r="CX505" s="8">
        <v>109</v>
      </c>
      <c r="CY505" s="8">
        <v>115</v>
      </c>
      <c r="CZ505" s="8">
        <v>121</v>
      </c>
      <c r="DA505" s="8">
        <v>126</v>
      </c>
      <c r="DB505" s="8">
        <v>132</v>
      </c>
      <c r="DC505" s="8">
        <v>138</v>
      </c>
      <c r="DD505" s="8">
        <v>145</v>
      </c>
      <c r="DE505" s="8">
        <v>151</v>
      </c>
      <c r="DF505" s="8">
        <v>156</v>
      </c>
      <c r="DG505" s="8">
        <v>160</v>
      </c>
      <c r="DH505" s="8">
        <v>161</v>
      </c>
      <c r="DI505" s="8">
        <v>162</v>
      </c>
      <c r="DJ505" s="8">
        <v>163</v>
      </c>
      <c r="DK505" s="8">
        <v>163</v>
      </c>
      <c r="DL505" s="8">
        <v>163</v>
      </c>
      <c r="DM505" s="8">
        <v>113</v>
      </c>
      <c r="DN505" s="6">
        <f>Tabela2[[#This Row],[1rok]]-Tabela2[[#This Row],[dlugosc_ur]]</f>
        <v>18</v>
      </c>
      <c r="DO505" s="14">
        <f>Tabela2[[#This Row],[2lata]]-Tabela2[[#This Row],[1rok]]</f>
        <v>17</v>
      </c>
      <c r="DP505" s="14">
        <f>Tabela2[[#This Row],[3lata]]-Tabela2[[#This Row],[2lata]]</f>
        <v>10</v>
      </c>
      <c r="DQ505" s="14">
        <f>Tabela2[[#This Row],[4lata]]-Tabela2[[#This Row],[3lata]]</f>
        <v>7</v>
      </c>
      <c r="DR505" s="14">
        <f>Tabela2[[#This Row],[5lat]]-Tabela2[[#This Row],[4lata]]</f>
        <v>7</v>
      </c>
      <c r="DS505" s="14">
        <f>Tabela2[[#This Row],[6lat]]-Tabela2[[#This Row],[5lat]]</f>
        <v>6</v>
      </c>
      <c r="DT505" s="14">
        <f>Tabela2[[#This Row],[7lat]]-Tabela2[[#This Row],[6lat]]</f>
        <v>6</v>
      </c>
      <c r="DU505" s="14">
        <f>Tabela2[[#This Row],[8lat]]-Tabela2[[#This Row],[7lat]]</f>
        <v>5</v>
      </c>
      <c r="DV505" s="14">
        <f>Tabela2[[#This Row],[9lat]]-Tabela2[[#This Row],[8lat]]</f>
        <v>6</v>
      </c>
      <c r="DW505" s="14">
        <f>Tabela2[[#This Row],[10lat]]-Tabela2[[#This Row],[9lat]]</f>
        <v>6</v>
      </c>
      <c r="DX505" s="14">
        <f>Tabela2[[#This Row],[11lat]]-Tabela2[[#This Row],[10lat]]</f>
        <v>7</v>
      </c>
      <c r="DY505" s="14">
        <f>Tabela2[[#This Row],[12lat]]-Tabela2[[#This Row],[11lat]]</f>
        <v>6</v>
      </c>
      <c r="DZ505" s="14">
        <f>Tabela2[[#This Row],[13lat]]-Tabela2[[#This Row],[12lat]]</f>
        <v>5</v>
      </c>
      <c r="EA505" s="14">
        <f>Tabela2[[#This Row],[14lat]]-Tabela2[[#This Row],[13lat]]</f>
        <v>4</v>
      </c>
      <c r="EB505" s="14">
        <f>Tabela2[[#This Row],[15lat]]-Tabela2[[#This Row],[14lat]]</f>
        <v>1</v>
      </c>
      <c r="EC505" s="14">
        <f>Tabela2[[#This Row],[16lat]]-Tabela2[[#This Row],[15lat]]</f>
        <v>1</v>
      </c>
      <c r="ED505" s="14">
        <f>Tabela2[[#This Row],[17 lat]]-Tabela2[[#This Row],[16lat]]</f>
        <v>1</v>
      </c>
      <c r="EE505" s="14">
        <f>Tabela2[[#This Row],[18lat]]-Tabela2[[#This Row],[17 lat]]</f>
        <v>0</v>
      </c>
      <c r="EF505" s="14">
        <f>Tabela2[[#This Row],[19lat]]-Tabela2[[#This Row],[18lat]]</f>
        <v>0</v>
      </c>
    </row>
    <row r="506" spans="1:136" x14ac:dyDescent="0.25">
      <c r="A506">
        <v>1076</v>
      </c>
      <c r="B506" s="1" t="s">
        <v>22</v>
      </c>
      <c r="C506">
        <v>50</v>
      </c>
      <c r="D506">
        <v>68</v>
      </c>
      <c r="E506">
        <v>85</v>
      </c>
      <c r="F506">
        <v>95</v>
      </c>
      <c r="G506">
        <v>102</v>
      </c>
      <c r="H506">
        <v>109</v>
      </c>
      <c r="I506">
        <v>115</v>
      </c>
      <c r="J506">
        <v>120</v>
      </c>
      <c r="K506">
        <v>126</v>
      </c>
      <c r="L506">
        <v>132</v>
      </c>
      <c r="M506">
        <v>138</v>
      </c>
      <c r="N506">
        <v>145</v>
      </c>
      <c r="O506">
        <v>151</v>
      </c>
      <c r="P506">
        <v>156</v>
      </c>
      <c r="Q506">
        <v>159</v>
      </c>
      <c r="R506">
        <v>161</v>
      </c>
      <c r="S506">
        <v>162</v>
      </c>
      <c r="T506">
        <v>163</v>
      </c>
      <c r="U506">
        <v>163</v>
      </c>
      <c r="V506">
        <v>163</v>
      </c>
      <c r="W506">
        <f>wzrost[[#This Row],[19lat]]-wzrost[[#This Row],[dlugosc_ur]]</f>
        <v>113</v>
      </c>
      <c r="X506">
        <f>wzrost[[#This Row],[19lat]]-wzrost[[#This Row],[15lat]]</f>
        <v>2</v>
      </c>
      <c r="Y506">
        <f>IF(wzrost[[#This Row],[1rok]]&lt;=5,IF(wzrost[[#This Row],[plec]]="ch",1,0),0)</f>
        <v>0</v>
      </c>
      <c r="Z506" s="1"/>
      <c r="AA506" s="1"/>
      <c r="AB506" s="1" t="e">
        <f>_xlfn.PERCENTILE.INC(wzrost[1rok],5)</f>
        <v>#NUM!</v>
      </c>
      <c r="BC506" s="6">
        <v>56</v>
      </c>
      <c r="BD506" s="6">
        <v>77</v>
      </c>
      <c r="BE506" s="6">
        <v>89</v>
      </c>
      <c r="BF506" s="6">
        <v>98</v>
      </c>
      <c r="BG506" s="6">
        <v>105</v>
      </c>
      <c r="BH506" s="6">
        <v>112</v>
      </c>
      <c r="BI506" s="6">
        <v>119</v>
      </c>
      <c r="BJ506" s="6">
        <v>124</v>
      </c>
      <c r="BK506" s="6">
        <v>130</v>
      </c>
      <c r="BL506" s="6">
        <v>135</v>
      </c>
      <c r="BM506" s="6">
        <v>141</v>
      </c>
      <c r="BN506" s="6">
        <v>146</v>
      </c>
      <c r="BO506" s="6">
        <v>152</v>
      </c>
      <c r="BP506" s="6">
        <v>159</v>
      </c>
      <c r="BQ506" s="6">
        <v>167</v>
      </c>
      <c r="BR506" s="6">
        <v>173</v>
      </c>
      <c r="BS506" s="6">
        <v>177</v>
      </c>
      <c r="BT506" s="6">
        <v>179</v>
      </c>
      <c r="BU506" s="6">
        <v>180</v>
      </c>
      <c r="BV506" s="6">
        <v>180</v>
      </c>
      <c r="BW506" s="7">
        <v>124</v>
      </c>
      <c r="BX506" s="11">
        <f t="shared" si="141"/>
        <v>21</v>
      </c>
      <c r="BY506" s="11">
        <f t="shared" si="142"/>
        <v>12</v>
      </c>
      <c r="BZ506" s="11">
        <f t="shared" si="143"/>
        <v>9</v>
      </c>
      <c r="CA506" s="11">
        <f t="shared" si="144"/>
        <v>7</v>
      </c>
      <c r="CB506" s="11">
        <f t="shared" si="145"/>
        <v>7</v>
      </c>
      <c r="CC506" s="11">
        <f t="shared" si="146"/>
        <v>7</v>
      </c>
      <c r="CD506" s="11">
        <f t="shared" si="147"/>
        <v>5</v>
      </c>
      <c r="CE506" s="11">
        <f t="shared" si="148"/>
        <v>6</v>
      </c>
      <c r="CF506" s="11">
        <f t="shared" si="149"/>
        <v>5</v>
      </c>
      <c r="CG506" s="11">
        <f t="shared" si="150"/>
        <v>6</v>
      </c>
      <c r="CH506" s="11">
        <f t="shared" si="151"/>
        <v>5</v>
      </c>
      <c r="CI506" s="11">
        <f t="shared" si="152"/>
        <v>6</v>
      </c>
      <c r="CJ506" s="11">
        <f t="shared" si="153"/>
        <v>7</v>
      </c>
      <c r="CK506" s="11">
        <f t="shared" si="154"/>
        <v>8</v>
      </c>
      <c r="CL506" s="11">
        <f t="shared" si="155"/>
        <v>6</v>
      </c>
      <c r="CM506" s="11">
        <f t="shared" si="156"/>
        <v>4</v>
      </c>
      <c r="CN506" s="11">
        <f t="shared" si="157"/>
        <v>2</v>
      </c>
      <c r="CO506" s="11">
        <f t="shared" si="158"/>
        <v>1</v>
      </c>
      <c r="CP506" s="11">
        <f t="shared" si="159"/>
        <v>0</v>
      </c>
      <c r="CS506" s="6">
        <v>53</v>
      </c>
      <c r="CT506" s="6">
        <v>71</v>
      </c>
      <c r="CU506" s="6">
        <v>87</v>
      </c>
      <c r="CV506" s="6">
        <v>97</v>
      </c>
      <c r="CW506" s="6">
        <v>105</v>
      </c>
      <c r="CX506" s="6">
        <v>112</v>
      </c>
      <c r="CY506" s="6">
        <v>117</v>
      </c>
      <c r="CZ506" s="6">
        <v>123</v>
      </c>
      <c r="DA506" s="6">
        <v>129</v>
      </c>
      <c r="DB506" s="6">
        <v>135</v>
      </c>
      <c r="DC506" s="6">
        <v>141</v>
      </c>
      <c r="DD506" s="6">
        <v>148</v>
      </c>
      <c r="DE506" s="6">
        <v>154</v>
      </c>
      <c r="DF506" s="6">
        <v>159</v>
      </c>
      <c r="DG506" s="6">
        <v>163</v>
      </c>
      <c r="DH506" s="6">
        <v>165</v>
      </c>
      <c r="DI506" s="6">
        <v>166</v>
      </c>
      <c r="DJ506" s="6">
        <v>166</v>
      </c>
      <c r="DK506" s="6">
        <v>166</v>
      </c>
      <c r="DL506" s="6">
        <v>166</v>
      </c>
      <c r="DM506" s="6">
        <v>113</v>
      </c>
      <c r="DN506" s="6">
        <f>Tabela2[[#This Row],[1rok]]-Tabela2[[#This Row],[dlugosc_ur]]</f>
        <v>18</v>
      </c>
      <c r="DO506" s="14">
        <f>Tabela2[[#This Row],[2lata]]-Tabela2[[#This Row],[1rok]]</f>
        <v>16</v>
      </c>
      <c r="DP506" s="14">
        <f>Tabela2[[#This Row],[3lata]]-Tabela2[[#This Row],[2lata]]</f>
        <v>10</v>
      </c>
      <c r="DQ506" s="14">
        <f>Tabela2[[#This Row],[4lata]]-Tabela2[[#This Row],[3lata]]</f>
        <v>8</v>
      </c>
      <c r="DR506" s="14">
        <f>Tabela2[[#This Row],[5lat]]-Tabela2[[#This Row],[4lata]]</f>
        <v>7</v>
      </c>
      <c r="DS506" s="14">
        <f>Tabela2[[#This Row],[6lat]]-Tabela2[[#This Row],[5lat]]</f>
        <v>5</v>
      </c>
      <c r="DT506" s="14">
        <f>Tabela2[[#This Row],[7lat]]-Tabela2[[#This Row],[6lat]]</f>
        <v>6</v>
      </c>
      <c r="DU506" s="14">
        <f>Tabela2[[#This Row],[8lat]]-Tabela2[[#This Row],[7lat]]</f>
        <v>6</v>
      </c>
      <c r="DV506" s="14">
        <f>Tabela2[[#This Row],[9lat]]-Tabela2[[#This Row],[8lat]]</f>
        <v>6</v>
      </c>
      <c r="DW506" s="14">
        <f>Tabela2[[#This Row],[10lat]]-Tabela2[[#This Row],[9lat]]</f>
        <v>6</v>
      </c>
      <c r="DX506" s="14">
        <f>Tabela2[[#This Row],[11lat]]-Tabela2[[#This Row],[10lat]]</f>
        <v>7</v>
      </c>
      <c r="DY506" s="14">
        <f>Tabela2[[#This Row],[12lat]]-Tabela2[[#This Row],[11lat]]</f>
        <v>6</v>
      </c>
      <c r="DZ506" s="14">
        <f>Tabela2[[#This Row],[13lat]]-Tabela2[[#This Row],[12lat]]</f>
        <v>5</v>
      </c>
      <c r="EA506" s="14">
        <f>Tabela2[[#This Row],[14lat]]-Tabela2[[#This Row],[13lat]]</f>
        <v>4</v>
      </c>
      <c r="EB506" s="14">
        <f>Tabela2[[#This Row],[15lat]]-Tabela2[[#This Row],[14lat]]</f>
        <v>2</v>
      </c>
      <c r="EC506" s="14">
        <f>Tabela2[[#This Row],[16lat]]-Tabela2[[#This Row],[15lat]]</f>
        <v>1</v>
      </c>
      <c r="ED506" s="14">
        <f>Tabela2[[#This Row],[17 lat]]-Tabela2[[#This Row],[16lat]]</f>
        <v>0</v>
      </c>
      <c r="EE506" s="14">
        <f>Tabela2[[#This Row],[18lat]]-Tabela2[[#This Row],[17 lat]]</f>
        <v>0</v>
      </c>
      <c r="EF506" s="14">
        <f>Tabela2[[#This Row],[19lat]]-Tabela2[[#This Row],[18lat]]</f>
        <v>0</v>
      </c>
    </row>
    <row r="507" spans="1:136" x14ac:dyDescent="0.25">
      <c r="A507">
        <v>1082</v>
      </c>
      <c r="B507" s="1" t="s">
        <v>22</v>
      </c>
      <c r="C507">
        <v>57</v>
      </c>
      <c r="D507">
        <v>74</v>
      </c>
      <c r="E507">
        <v>89</v>
      </c>
      <c r="F507">
        <v>99</v>
      </c>
      <c r="G507">
        <v>107</v>
      </c>
      <c r="H507">
        <v>114</v>
      </c>
      <c r="I507">
        <v>120</v>
      </c>
      <c r="J507">
        <v>126</v>
      </c>
      <c r="K507">
        <v>132</v>
      </c>
      <c r="L507">
        <v>138</v>
      </c>
      <c r="M507">
        <v>145</v>
      </c>
      <c r="N507">
        <v>151</v>
      </c>
      <c r="O507">
        <v>158</v>
      </c>
      <c r="P507">
        <v>163</v>
      </c>
      <c r="Q507">
        <v>167</v>
      </c>
      <c r="R507">
        <v>169</v>
      </c>
      <c r="S507">
        <v>170</v>
      </c>
      <c r="T507">
        <v>170</v>
      </c>
      <c r="U507">
        <v>170</v>
      </c>
      <c r="V507">
        <v>170</v>
      </c>
      <c r="W507">
        <f>wzrost[[#This Row],[19lat]]-wzrost[[#This Row],[dlugosc_ur]]</f>
        <v>113</v>
      </c>
      <c r="X507">
        <f>wzrost[[#This Row],[19lat]]-wzrost[[#This Row],[15lat]]</f>
        <v>1</v>
      </c>
      <c r="Y507">
        <f>IF(wzrost[[#This Row],[1rok]]&lt;=5,IF(wzrost[[#This Row],[plec]]="ch",1,0),0)</f>
        <v>0</v>
      </c>
      <c r="Z507" s="1"/>
      <c r="AA507" s="1"/>
      <c r="AB507" s="1" t="e">
        <f>_xlfn.PERCENTILE.INC(wzrost[1rok],5)</f>
        <v>#NUM!</v>
      </c>
      <c r="BC507" s="8">
        <v>54</v>
      </c>
      <c r="BD507" s="8">
        <v>75</v>
      </c>
      <c r="BE507" s="8">
        <v>88</v>
      </c>
      <c r="BF507" s="8">
        <v>97</v>
      </c>
      <c r="BG507" s="8">
        <v>104</v>
      </c>
      <c r="BH507" s="8">
        <v>111</v>
      </c>
      <c r="BI507" s="8">
        <v>117</v>
      </c>
      <c r="BJ507" s="8">
        <v>123</v>
      </c>
      <c r="BK507" s="8">
        <v>128</v>
      </c>
      <c r="BL507" s="8">
        <v>134</v>
      </c>
      <c r="BM507" s="8">
        <v>139</v>
      </c>
      <c r="BN507" s="8">
        <v>144</v>
      </c>
      <c r="BO507" s="8">
        <v>151</v>
      </c>
      <c r="BP507" s="8">
        <v>158</v>
      </c>
      <c r="BQ507" s="8">
        <v>165</v>
      </c>
      <c r="BR507" s="8">
        <v>171</v>
      </c>
      <c r="BS507" s="8">
        <v>175</v>
      </c>
      <c r="BT507" s="8">
        <v>177</v>
      </c>
      <c r="BU507" s="8">
        <v>178</v>
      </c>
      <c r="BV507" s="8">
        <v>178</v>
      </c>
      <c r="BW507" s="9">
        <v>124</v>
      </c>
      <c r="BX507" s="11">
        <f t="shared" si="141"/>
        <v>21</v>
      </c>
      <c r="BY507" s="11">
        <f t="shared" si="142"/>
        <v>13</v>
      </c>
      <c r="BZ507" s="11">
        <f t="shared" si="143"/>
        <v>9</v>
      </c>
      <c r="CA507" s="11">
        <f t="shared" si="144"/>
        <v>7</v>
      </c>
      <c r="CB507" s="11">
        <f t="shared" si="145"/>
        <v>7</v>
      </c>
      <c r="CC507" s="11">
        <f t="shared" si="146"/>
        <v>6</v>
      </c>
      <c r="CD507" s="11">
        <f t="shared" si="147"/>
        <v>6</v>
      </c>
      <c r="CE507" s="11">
        <f t="shared" si="148"/>
        <v>5</v>
      </c>
      <c r="CF507" s="11">
        <f t="shared" si="149"/>
        <v>6</v>
      </c>
      <c r="CG507" s="11">
        <f t="shared" si="150"/>
        <v>5</v>
      </c>
      <c r="CH507" s="11">
        <f t="shared" si="151"/>
        <v>5</v>
      </c>
      <c r="CI507" s="11">
        <f t="shared" si="152"/>
        <v>7</v>
      </c>
      <c r="CJ507" s="11">
        <f t="shared" si="153"/>
        <v>7</v>
      </c>
      <c r="CK507" s="11">
        <f t="shared" si="154"/>
        <v>7</v>
      </c>
      <c r="CL507" s="11">
        <f t="shared" si="155"/>
        <v>6</v>
      </c>
      <c r="CM507" s="11">
        <f t="shared" si="156"/>
        <v>4</v>
      </c>
      <c r="CN507" s="11">
        <f t="shared" si="157"/>
        <v>2</v>
      </c>
      <c r="CO507" s="11">
        <f t="shared" si="158"/>
        <v>1</v>
      </c>
      <c r="CP507" s="11">
        <f t="shared" si="159"/>
        <v>0</v>
      </c>
      <c r="CS507" s="8">
        <v>54</v>
      </c>
      <c r="CT507" s="8">
        <v>72</v>
      </c>
      <c r="CU507" s="8">
        <v>87</v>
      </c>
      <c r="CV507" s="8">
        <v>97</v>
      </c>
      <c r="CW507" s="8">
        <v>105</v>
      </c>
      <c r="CX507" s="8">
        <v>112</v>
      </c>
      <c r="CY507" s="8">
        <v>118</v>
      </c>
      <c r="CZ507" s="8">
        <v>123</v>
      </c>
      <c r="DA507" s="8">
        <v>129</v>
      </c>
      <c r="DB507" s="8">
        <v>135</v>
      </c>
      <c r="DC507" s="8">
        <v>141</v>
      </c>
      <c r="DD507" s="8">
        <v>148</v>
      </c>
      <c r="DE507" s="8">
        <v>154</v>
      </c>
      <c r="DF507" s="8">
        <v>160</v>
      </c>
      <c r="DG507" s="8">
        <v>163</v>
      </c>
      <c r="DH507" s="8">
        <v>165</v>
      </c>
      <c r="DI507" s="8">
        <v>166</v>
      </c>
      <c r="DJ507" s="8">
        <v>166</v>
      </c>
      <c r="DK507" s="8">
        <v>166</v>
      </c>
      <c r="DL507" s="8">
        <v>167</v>
      </c>
      <c r="DM507" s="8">
        <v>113</v>
      </c>
      <c r="DN507" s="6">
        <f>Tabela2[[#This Row],[1rok]]-Tabela2[[#This Row],[dlugosc_ur]]</f>
        <v>18</v>
      </c>
      <c r="DO507" s="14">
        <f>Tabela2[[#This Row],[2lata]]-Tabela2[[#This Row],[1rok]]</f>
        <v>15</v>
      </c>
      <c r="DP507" s="14">
        <f>Tabela2[[#This Row],[3lata]]-Tabela2[[#This Row],[2lata]]</f>
        <v>10</v>
      </c>
      <c r="DQ507" s="14">
        <f>Tabela2[[#This Row],[4lata]]-Tabela2[[#This Row],[3lata]]</f>
        <v>8</v>
      </c>
      <c r="DR507" s="14">
        <f>Tabela2[[#This Row],[5lat]]-Tabela2[[#This Row],[4lata]]</f>
        <v>7</v>
      </c>
      <c r="DS507" s="14">
        <f>Tabela2[[#This Row],[6lat]]-Tabela2[[#This Row],[5lat]]</f>
        <v>6</v>
      </c>
      <c r="DT507" s="14">
        <f>Tabela2[[#This Row],[7lat]]-Tabela2[[#This Row],[6lat]]</f>
        <v>5</v>
      </c>
      <c r="DU507" s="14">
        <f>Tabela2[[#This Row],[8lat]]-Tabela2[[#This Row],[7lat]]</f>
        <v>6</v>
      </c>
      <c r="DV507" s="14">
        <f>Tabela2[[#This Row],[9lat]]-Tabela2[[#This Row],[8lat]]</f>
        <v>6</v>
      </c>
      <c r="DW507" s="14">
        <f>Tabela2[[#This Row],[10lat]]-Tabela2[[#This Row],[9lat]]</f>
        <v>6</v>
      </c>
      <c r="DX507" s="14">
        <f>Tabela2[[#This Row],[11lat]]-Tabela2[[#This Row],[10lat]]</f>
        <v>7</v>
      </c>
      <c r="DY507" s="14">
        <f>Tabela2[[#This Row],[12lat]]-Tabela2[[#This Row],[11lat]]</f>
        <v>6</v>
      </c>
      <c r="DZ507" s="14">
        <f>Tabela2[[#This Row],[13lat]]-Tabela2[[#This Row],[12lat]]</f>
        <v>6</v>
      </c>
      <c r="EA507" s="14">
        <f>Tabela2[[#This Row],[14lat]]-Tabela2[[#This Row],[13lat]]</f>
        <v>3</v>
      </c>
      <c r="EB507" s="14">
        <f>Tabela2[[#This Row],[15lat]]-Tabela2[[#This Row],[14lat]]</f>
        <v>2</v>
      </c>
      <c r="EC507" s="14">
        <f>Tabela2[[#This Row],[16lat]]-Tabela2[[#This Row],[15lat]]</f>
        <v>1</v>
      </c>
      <c r="ED507" s="14">
        <f>Tabela2[[#This Row],[17 lat]]-Tabela2[[#This Row],[16lat]]</f>
        <v>0</v>
      </c>
      <c r="EE507" s="14">
        <f>Tabela2[[#This Row],[18lat]]-Tabela2[[#This Row],[17 lat]]</f>
        <v>0</v>
      </c>
      <c r="EF507" s="14">
        <f>Tabela2[[#This Row],[19lat]]-Tabela2[[#This Row],[18lat]]</f>
        <v>1</v>
      </c>
    </row>
    <row r="508" spans="1:136" x14ac:dyDescent="0.25">
      <c r="A508">
        <v>1086</v>
      </c>
      <c r="B508" s="1" t="s">
        <v>22</v>
      </c>
      <c r="C508">
        <v>48</v>
      </c>
      <c r="D508">
        <v>67</v>
      </c>
      <c r="E508">
        <v>85</v>
      </c>
      <c r="F508">
        <v>94</v>
      </c>
      <c r="G508">
        <v>101</v>
      </c>
      <c r="H508">
        <v>107</v>
      </c>
      <c r="I508">
        <v>113</v>
      </c>
      <c r="J508">
        <v>118</v>
      </c>
      <c r="K508">
        <v>124</v>
      </c>
      <c r="L508">
        <v>130</v>
      </c>
      <c r="M508">
        <v>136</v>
      </c>
      <c r="N508">
        <v>142</v>
      </c>
      <c r="O508">
        <v>148</v>
      </c>
      <c r="P508">
        <v>154</v>
      </c>
      <c r="Q508">
        <v>157</v>
      </c>
      <c r="R508">
        <v>159</v>
      </c>
      <c r="S508">
        <v>160</v>
      </c>
      <c r="T508">
        <v>161</v>
      </c>
      <c r="U508">
        <v>161</v>
      </c>
      <c r="V508">
        <v>161</v>
      </c>
      <c r="W508">
        <f>wzrost[[#This Row],[19lat]]-wzrost[[#This Row],[dlugosc_ur]]</f>
        <v>113</v>
      </c>
      <c r="X508">
        <f>wzrost[[#This Row],[19lat]]-wzrost[[#This Row],[15lat]]</f>
        <v>2</v>
      </c>
      <c r="Y508">
        <f>IF(wzrost[[#This Row],[1rok]]&lt;=5,IF(wzrost[[#This Row],[plec]]="ch",1,0),0)</f>
        <v>0</v>
      </c>
      <c r="Z508" s="1"/>
      <c r="AA508" s="1"/>
      <c r="AB508" s="1" t="e">
        <f>_xlfn.PERCENTILE.INC(wzrost[1rok],5)</f>
        <v>#NUM!</v>
      </c>
      <c r="BC508" s="6">
        <v>49</v>
      </c>
      <c r="BD508" s="6">
        <v>71</v>
      </c>
      <c r="BE508" s="6">
        <v>86</v>
      </c>
      <c r="BF508" s="6">
        <v>94</v>
      </c>
      <c r="BG508" s="6">
        <v>101</v>
      </c>
      <c r="BH508" s="6">
        <v>108</v>
      </c>
      <c r="BI508" s="6">
        <v>113</v>
      </c>
      <c r="BJ508" s="6">
        <v>119</v>
      </c>
      <c r="BK508" s="6">
        <v>124</v>
      </c>
      <c r="BL508" s="6">
        <v>129</v>
      </c>
      <c r="BM508" s="6">
        <v>134</v>
      </c>
      <c r="BN508" s="6">
        <v>139</v>
      </c>
      <c r="BO508" s="6">
        <v>145</v>
      </c>
      <c r="BP508" s="6">
        <v>152</v>
      </c>
      <c r="BQ508" s="6">
        <v>159</v>
      </c>
      <c r="BR508" s="6">
        <v>164</v>
      </c>
      <c r="BS508" s="6">
        <v>168</v>
      </c>
      <c r="BT508" s="6">
        <v>171</v>
      </c>
      <c r="BU508" s="6">
        <v>172</v>
      </c>
      <c r="BV508" s="6">
        <v>173</v>
      </c>
      <c r="BW508" s="7">
        <v>124</v>
      </c>
      <c r="BX508" s="11">
        <f t="shared" si="141"/>
        <v>22</v>
      </c>
      <c r="BY508" s="11">
        <f t="shared" si="142"/>
        <v>15</v>
      </c>
      <c r="BZ508" s="11">
        <f t="shared" si="143"/>
        <v>8</v>
      </c>
      <c r="CA508" s="11">
        <f t="shared" si="144"/>
        <v>7</v>
      </c>
      <c r="CB508" s="11">
        <f t="shared" si="145"/>
        <v>7</v>
      </c>
      <c r="CC508" s="11">
        <f t="shared" si="146"/>
        <v>5</v>
      </c>
      <c r="CD508" s="11">
        <f t="shared" si="147"/>
        <v>6</v>
      </c>
      <c r="CE508" s="11">
        <f t="shared" si="148"/>
        <v>5</v>
      </c>
      <c r="CF508" s="11">
        <f t="shared" si="149"/>
        <v>5</v>
      </c>
      <c r="CG508" s="11">
        <f t="shared" si="150"/>
        <v>5</v>
      </c>
      <c r="CH508" s="11">
        <f t="shared" si="151"/>
        <v>5</v>
      </c>
      <c r="CI508" s="11">
        <f t="shared" si="152"/>
        <v>6</v>
      </c>
      <c r="CJ508" s="11">
        <f t="shared" si="153"/>
        <v>7</v>
      </c>
      <c r="CK508" s="11">
        <f t="shared" si="154"/>
        <v>7</v>
      </c>
      <c r="CL508" s="11">
        <f t="shared" si="155"/>
        <v>5</v>
      </c>
      <c r="CM508" s="11">
        <f t="shared" si="156"/>
        <v>4</v>
      </c>
      <c r="CN508" s="11">
        <f t="shared" si="157"/>
        <v>3</v>
      </c>
      <c r="CO508" s="11">
        <f t="shared" si="158"/>
        <v>1</v>
      </c>
      <c r="CP508" s="11">
        <f t="shared" si="159"/>
        <v>1</v>
      </c>
      <c r="CS508" s="6">
        <v>53</v>
      </c>
      <c r="CT508" s="6">
        <v>71</v>
      </c>
      <c r="CU508" s="6">
        <v>87</v>
      </c>
      <c r="CV508" s="6">
        <v>97</v>
      </c>
      <c r="CW508" s="6">
        <v>105</v>
      </c>
      <c r="CX508" s="6">
        <v>112</v>
      </c>
      <c r="CY508" s="6">
        <v>117</v>
      </c>
      <c r="CZ508" s="6">
        <v>123</v>
      </c>
      <c r="DA508" s="6">
        <v>129</v>
      </c>
      <c r="DB508" s="6">
        <v>135</v>
      </c>
      <c r="DC508" s="6">
        <v>141</v>
      </c>
      <c r="DD508" s="6">
        <v>148</v>
      </c>
      <c r="DE508" s="6">
        <v>154</v>
      </c>
      <c r="DF508" s="6">
        <v>159</v>
      </c>
      <c r="DG508" s="6">
        <v>163</v>
      </c>
      <c r="DH508" s="6">
        <v>165</v>
      </c>
      <c r="DI508" s="6">
        <v>166</v>
      </c>
      <c r="DJ508" s="6">
        <v>166</v>
      </c>
      <c r="DK508" s="6">
        <v>166</v>
      </c>
      <c r="DL508" s="6">
        <v>166</v>
      </c>
      <c r="DM508" s="6">
        <v>113</v>
      </c>
      <c r="DN508" s="6">
        <f>Tabela2[[#This Row],[1rok]]-Tabela2[[#This Row],[dlugosc_ur]]</f>
        <v>18</v>
      </c>
      <c r="DO508" s="14">
        <f>Tabela2[[#This Row],[2lata]]-Tabela2[[#This Row],[1rok]]</f>
        <v>16</v>
      </c>
      <c r="DP508" s="14">
        <f>Tabela2[[#This Row],[3lata]]-Tabela2[[#This Row],[2lata]]</f>
        <v>10</v>
      </c>
      <c r="DQ508" s="14">
        <f>Tabela2[[#This Row],[4lata]]-Tabela2[[#This Row],[3lata]]</f>
        <v>8</v>
      </c>
      <c r="DR508" s="14">
        <f>Tabela2[[#This Row],[5lat]]-Tabela2[[#This Row],[4lata]]</f>
        <v>7</v>
      </c>
      <c r="DS508" s="14">
        <f>Tabela2[[#This Row],[6lat]]-Tabela2[[#This Row],[5lat]]</f>
        <v>5</v>
      </c>
      <c r="DT508" s="14">
        <f>Tabela2[[#This Row],[7lat]]-Tabela2[[#This Row],[6lat]]</f>
        <v>6</v>
      </c>
      <c r="DU508" s="14">
        <f>Tabela2[[#This Row],[8lat]]-Tabela2[[#This Row],[7lat]]</f>
        <v>6</v>
      </c>
      <c r="DV508" s="14">
        <f>Tabela2[[#This Row],[9lat]]-Tabela2[[#This Row],[8lat]]</f>
        <v>6</v>
      </c>
      <c r="DW508" s="14">
        <f>Tabela2[[#This Row],[10lat]]-Tabela2[[#This Row],[9lat]]</f>
        <v>6</v>
      </c>
      <c r="DX508" s="14">
        <f>Tabela2[[#This Row],[11lat]]-Tabela2[[#This Row],[10lat]]</f>
        <v>7</v>
      </c>
      <c r="DY508" s="14">
        <f>Tabela2[[#This Row],[12lat]]-Tabela2[[#This Row],[11lat]]</f>
        <v>6</v>
      </c>
      <c r="DZ508" s="14">
        <f>Tabela2[[#This Row],[13lat]]-Tabela2[[#This Row],[12lat]]</f>
        <v>5</v>
      </c>
      <c r="EA508" s="14">
        <f>Tabela2[[#This Row],[14lat]]-Tabela2[[#This Row],[13lat]]</f>
        <v>4</v>
      </c>
      <c r="EB508" s="14">
        <f>Tabela2[[#This Row],[15lat]]-Tabela2[[#This Row],[14lat]]</f>
        <v>2</v>
      </c>
      <c r="EC508" s="14">
        <f>Tabela2[[#This Row],[16lat]]-Tabela2[[#This Row],[15lat]]</f>
        <v>1</v>
      </c>
      <c r="ED508" s="14">
        <f>Tabela2[[#This Row],[17 lat]]-Tabela2[[#This Row],[16lat]]</f>
        <v>0</v>
      </c>
      <c r="EE508" s="14">
        <f>Tabela2[[#This Row],[18lat]]-Tabela2[[#This Row],[17 lat]]</f>
        <v>0</v>
      </c>
      <c r="EF508" s="14">
        <f>Tabela2[[#This Row],[19lat]]-Tabela2[[#This Row],[18lat]]</f>
        <v>0</v>
      </c>
    </row>
    <row r="509" spans="1:136" x14ac:dyDescent="0.25">
      <c r="A509">
        <v>1143</v>
      </c>
      <c r="B509" s="1" t="s">
        <v>22</v>
      </c>
      <c r="C509">
        <v>53</v>
      </c>
      <c r="D509">
        <v>71</v>
      </c>
      <c r="E509">
        <v>87</v>
      </c>
      <c r="F509">
        <v>96</v>
      </c>
      <c r="G509">
        <v>104</v>
      </c>
      <c r="H509">
        <v>111</v>
      </c>
      <c r="I509">
        <v>117</v>
      </c>
      <c r="J509">
        <v>123</v>
      </c>
      <c r="K509">
        <v>128</v>
      </c>
      <c r="L509">
        <v>134</v>
      </c>
      <c r="M509">
        <v>141</v>
      </c>
      <c r="N509">
        <v>147</v>
      </c>
      <c r="O509">
        <v>153</v>
      </c>
      <c r="P509">
        <v>159</v>
      </c>
      <c r="Q509">
        <v>162</v>
      </c>
      <c r="R509">
        <v>164</v>
      </c>
      <c r="S509">
        <v>165</v>
      </c>
      <c r="T509">
        <v>165</v>
      </c>
      <c r="U509">
        <v>166</v>
      </c>
      <c r="V509">
        <v>166</v>
      </c>
      <c r="W509">
        <f>wzrost[[#This Row],[19lat]]-wzrost[[#This Row],[dlugosc_ur]]</f>
        <v>113</v>
      </c>
      <c r="X509">
        <f>wzrost[[#This Row],[19lat]]-wzrost[[#This Row],[15lat]]</f>
        <v>2</v>
      </c>
      <c r="Y509">
        <f>IF(wzrost[[#This Row],[1rok]]&lt;=5,IF(wzrost[[#This Row],[plec]]="ch",1,0),0)</f>
        <v>0</v>
      </c>
      <c r="Z509" s="1"/>
      <c r="AA509" s="1"/>
      <c r="AB509" s="1" t="e">
        <f>_xlfn.PERCENTILE.INC(wzrost[1rok],5)</f>
        <v>#NUM!</v>
      </c>
      <c r="BC509" s="8">
        <v>47</v>
      </c>
      <c r="BD509" s="8">
        <v>70</v>
      </c>
      <c r="BE509" s="8">
        <v>84</v>
      </c>
      <c r="BF509" s="8">
        <v>93</v>
      </c>
      <c r="BG509" s="8">
        <v>99</v>
      </c>
      <c r="BH509" s="8">
        <v>106</v>
      </c>
      <c r="BI509" s="8">
        <v>111</v>
      </c>
      <c r="BJ509" s="8">
        <v>117</v>
      </c>
      <c r="BK509" s="8">
        <v>122</v>
      </c>
      <c r="BL509" s="8">
        <v>127</v>
      </c>
      <c r="BM509" s="8">
        <v>132</v>
      </c>
      <c r="BN509" s="8">
        <v>137</v>
      </c>
      <c r="BO509" s="8">
        <v>143</v>
      </c>
      <c r="BP509" s="8">
        <v>150</v>
      </c>
      <c r="BQ509" s="8">
        <v>157</v>
      </c>
      <c r="BR509" s="8">
        <v>162</v>
      </c>
      <c r="BS509" s="8">
        <v>166</v>
      </c>
      <c r="BT509" s="8">
        <v>169</v>
      </c>
      <c r="BU509" s="8">
        <v>170</v>
      </c>
      <c r="BV509" s="8">
        <v>171</v>
      </c>
      <c r="BW509" s="9">
        <v>124</v>
      </c>
      <c r="BX509" s="11">
        <f t="shared" si="141"/>
        <v>23</v>
      </c>
      <c r="BY509" s="11">
        <f t="shared" si="142"/>
        <v>14</v>
      </c>
      <c r="BZ509" s="11">
        <f t="shared" si="143"/>
        <v>9</v>
      </c>
      <c r="CA509" s="11">
        <f t="shared" si="144"/>
        <v>6</v>
      </c>
      <c r="CB509" s="11">
        <f t="shared" si="145"/>
        <v>7</v>
      </c>
      <c r="CC509" s="11">
        <f t="shared" si="146"/>
        <v>5</v>
      </c>
      <c r="CD509" s="11">
        <f t="shared" si="147"/>
        <v>6</v>
      </c>
      <c r="CE509" s="11">
        <f t="shared" si="148"/>
        <v>5</v>
      </c>
      <c r="CF509" s="11">
        <f t="shared" si="149"/>
        <v>5</v>
      </c>
      <c r="CG509" s="11">
        <f t="shared" si="150"/>
        <v>5</v>
      </c>
      <c r="CH509" s="11">
        <f t="shared" si="151"/>
        <v>5</v>
      </c>
      <c r="CI509" s="11">
        <f t="shared" si="152"/>
        <v>6</v>
      </c>
      <c r="CJ509" s="11">
        <f t="shared" si="153"/>
        <v>7</v>
      </c>
      <c r="CK509" s="11">
        <f t="shared" si="154"/>
        <v>7</v>
      </c>
      <c r="CL509" s="11">
        <f t="shared" si="155"/>
        <v>5</v>
      </c>
      <c r="CM509" s="11">
        <f t="shared" si="156"/>
        <v>4</v>
      </c>
      <c r="CN509" s="11">
        <f t="shared" si="157"/>
        <v>3</v>
      </c>
      <c r="CO509" s="11">
        <f t="shared" si="158"/>
        <v>1</v>
      </c>
      <c r="CP509" s="11">
        <f t="shared" si="159"/>
        <v>1</v>
      </c>
      <c r="CS509" s="8">
        <v>45</v>
      </c>
      <c r="CT509" s="8">
        <v>64</v>
      </c>
      <c r="CU509" s="8">
        <v>83</v>
      </c>
      <c r="CV509" s="8">
        <v>92</v>
      </c>
      <c r="CW509" s="8">
        <v>99</v>
      </c>
      <c r="CX509" s="8">
        <v>105</v>
      </c>
      <c r="CY509" s="8">
        <v>111</v>
      </c>
      <c r="CZ509" s="8">
        <v>116</v>
      </c>
      <c r="DA509" s="8">
        <v>121</v>
      </c>
      <c r="DB509" s="8">
        <v>127</v>
      </c>
      <c r="DC509" s="8">
        <v>133</v>
      </c>
      <c r="DD509" s="8">
        <v>139</v>
      </c>
      <c r="DE509" s="8">
        <v>145</v>
      </c>
      <c r="DF509" s="8">
        <v>151</v>
      </c>
      <c r="DG509" s="8">
        <v>154</v>
      </c>
      <c r="DH509" s="8">
        <v>156</v>
      </c>
      <c r="DI509" s="8">
        <v>157</v>
      </c>
      <c r="DJ509" s="8">
        <v>157</v>
      </c>
      <c r="DK509" s="8">
        <v>158</v>
      </c>
      <c r="DL509" s="8">
        <v>158</v>
      </c>
      <c r="DM509" s="8">
        <v>113</v>
      </c>
      <c r="DN509" s="6">
        <f>Tabela2[[#This Row],[1rok]]-Tabela2[[#This Row],[dlugosc_ur]]</f>
        <v>19</v>
      </c>
      <c r="DO509" s="14">
        <f>Tabela2[[#This Row],[2lata]]-Tabela2[[#This Row],[1rok]]</f>
        <v>19</v>
      </c>
      <c r="DP509" s="14">
        <f>Tabela2[[#This Row],[3lata]]-Tabela2[[#This Row],[2lata]]</f>
        <v>9</v>
      </c>
      <c r="DQ509" s="14">
        <f>Tabela2[[#This Row],[4lata]]-Tabela2[[#This Row],[3lata]]</f>
        <v>7</v>
      </c>
      <c r="DR509" s="14">
        <f>Tabela2[[#This Row],[5lat]]-Tabela2[[#This Row],[4lata]]</f>
        <v>6</v>
      </c>
      <c r="DS509" s="14">
        <f>Tabela2[[#This Row],[6lat]]-Tabela2[[#This Row],[5lat]]</f>
        <v>6</v>
      </c>
      <c r="DT509" s="14">
        <f>Tabela2[[#This Row],[7lat]]-Tabela2[[#This Row],[6lat]]</f>
        <v>5</v>
      </c>
      <c r="DU509" s="14">
        <f>Tabela2[[#This Row],[8lat]]-Tabela2[[#This Row],[7lat]]</f>
        <v>5</v>
      </c>
      <c r="DV509" s="14">
        <f>Tabela2[[#This Row],[9lat]]-Tabela2[[#This Row],[8lat]]</f>
        <v>6</v>
      </c>
      <c r="DW509" s="14">
        <f>Tabela2[[#This Row],[10lat]]-Tabela2[[#This Row],[9lat]]</f>
        <v>6</v>
      </c>
      <c r="DX509" s="14">
        <f>Tabela2[[#This Row],[11lat]]-Tabela2[[#This Row],[10lat]]</f>
        <v>6</v>
      </c>
      <c r="DY509" s="14">
        <f>Tabela2[[#This Row],[12lat]]-Tabela2[[#This Row],[11lat]]</f>
        <v>6</v>
      </c>
      <c r="DZ509" s="14">
        <f>Tabela2[[#This Row],[13lat]]-Tabela2[[#This Row],[12lat]]</f>
        <v>6</v>
      </c>
      <c r="EA509" s="14">
        <f>Tabela2[[#This Row],[14lat]]-Tabela2[[#This Row],[13lat]]</f>
        <v>3</v>
      </c>
      <c r="EB509" s="14">
        <f>Tabela2[[#This Row],[15lat]]-Tabela2[[#This Row],[14lat]]</f>
        <v>2</v>
      </c>
      <c r="EC509" s="14">
        <f>Tabela2[[#This Row],[16lat]]-Tabela2[[#This Row],[15lat]]</f>
        <v>1</v>
      </c>
      <c r="ED509" s="14">
        <f>Tabela2[[#This Row],[17 lat]]-Tabela2[[#This Row],[16lat]]</f>
        <v>0</v>
      </c>
      <c r="EE509" s="14">
        <f>Tabela2[[#This Row],[18lat]]-Tabela2[[#This Row],[17 lat]]</f>
        <v>1</v>
      </c>
      <c r="EF509" s="14">
        <f>Tabela2[[#This Row],[19lat]]-Tabela2[[#This Row],[18lat]]</f>
        <v>0</v>
      </c>
    </row>
    <row r="510" spans="1:136" x14ac:dyDescent="0.25">
      <c r="A510">
        <v>1167</v>
      </c>
      <c r="B510" s="1" t="s">
        <v>22</v>
      </c>
      <c r="C510">
        <v>52</v>
      </c>
      <c r="D510">
        <v>70</v>
      </c>
      <c r="E510">
        <v>86</v>
      </c>
      <c r="F510">
        <v>96</v>
      </c>
      <c r="G510">
        <v>104</v>
      </c>
      <c r="H510">
        <v>110</v>
      </c>
      <c r="I510">
        <v>116</v>
      </c>
      <c r="J510">
        <v>122</v>
      </c>
      <c r="K510">
        <v>128</v>
      </c>
      <c r="L510">
        <v>134</v>
      </c>
      <c r="M510">
        <v>140</v>
      </c>
      <c r="N510">
        <v>147</v>
      </c>
      <c r="O510">
        <v>153</v>
      </c>
      <c r="P510">
        <v>158</v>
      </c>
      <c r="Q510">
        <v>162</v>
      </c>
      <c r="R510">
        <v>163</v>
      </c>
      <c r="S510">
        <v>164</v>
      </c>
      <c r="T510">
        <v>165</v>
      </c>
      <c r="U510">
        <v>165</v>
      </c>
      <c r="V510">
        <v>165</v>
      </c>
      <c r="W510">
        <f>wzrost[[#This Row],[19lat]]-wzrost[[#This Row],[dlugosc_ur]]</f>
        <v>113</v>
      </c>
      <c r="X510">
        <f>wzrost[[#This Row],[19lat]]-wzrost[[#This Row],[15lat]]</f>
        <v>2</v>
      </c>
      <c r="Y510">
        <f>IF(wzrost[[#This Row],[1rok]]&lt;=5,IF(wzrost[[#This Row],[plec]]="ch",1,0),0)</f>
        <v>0</v>
      </c>
      <c r="Z510" s="1"/>
      <c r="AA510" s="1"/>
      <c r="AB510" s="1" t="e">
        <f>_xlfn.PERCENTILE.INC(wzrost[1rok],5)</f>
        <v>#NUM!</v>
      </c>
      <c r="BC510" s="6">
        <v>56</v>
      </c>
      <c r="BD510" s="6">
        <v>77</v>
      </c>
      <c r="BE510" s="6">
        <v>89</v>
      </c>
      <c r="BF510" s="6">
        <v>98</v>
      </c>
      <c r="BG510" s="6">
        <v>105</v>
      </c>
      <c r="BH510" s="6">
        <v>112</v>
      </c>
      <c r="BI510" s="6">
        <v>119</v>
      </c>
      <c r="BJ510" s="6">
        <v>124</v>
      </c>
      <c r="BK510" s="6">
        <v>130</v>
      </c>
      <c r="BL510" s="6">
        <v>135</v>
      </c>
      <c r="BM510" s="6">
        <v>141</v>
      </c>
      <c r="BN510" s="6">
        <v>146</v>
      </c>
      <c r="BO510" s="6">
        <v>152</v>
      </c>
      <c r="BP510" s="6">
        <v>159</v>
      </c>
      <c r="BQ510" s="6">
        <v>167</v>
      </c>
      <c r="BR510" s="6">
        <v>173</v>
      </c>
      <c r="BS510" s="6">
        <v>177</v>
      </c>
      <c r="BT510" s="6">
        <v>179</v>
      </c>
      <c r="BU510" s="6">
        <v>180</v>
      </c>
      <c r="BV510" s="6">
        <v>180</v>
      </c>
      <c r="BW510" s="7">
        <v>124</v>
      </c>
      <c r="BX510" s="11">
        <f t="shared" si="141"/>
        <v>21</v>
      </c>
      <c r="BY510" s="11">
        <f t="shared" si="142"/>
        <v>12</v>
      </c>
      <c r="BZ510" s="11">
        <f t="shared" si="143"/>
        <v>9</v>
      </c>
      <c r="CA510" s="11">
        <f t="shared" si="144"/>
        <v>7</v>
      </c>
      <c r="CB510" s="11">
        <f t="shared" si="145"/>
        <v>7</v>
      </c>
      <c r="CC510" s="11">
        <f t="shared" si="146"/>
        <v>7</v>
      </c>
      <c r="CD510" s="11">
        <f t="shared" si="147"/>
        <v>5</v>
      </c>
      <c r="CE510" s="11">
        <f t="shared" si="148"/>
        <v>6</v>
      </c>
      <c r="CF510" s="11">
        <f t="shared" si="149"/>
        <v>5</v>
      </c>
      <c r="CG510" s="11">
        <f t="shared" si="150"/>
        <v>6</v>
      </c>
      <c r="CH510" s="11">
        <f t="shared" si="151"/>
        <v>5</v>
      </c>
      <c r="CI510" s="11">
        <f t="shared" si="152"/>
        <v>6</v>
      </c>
      <c r="CJ510" s="11">
        <f t="shared" si="153"/>
        <v>7</v>
      </c>
      <c r="CK510" s="11">
        <f t="shared" si="154"/>
        <v>8</v>
      </c>
      <c r="CL510" s="11">
        <f t="shared" si="155"/>
        <v>6</v>
      </c>
      <c r="CM510" s="11">
        <f t="shared" si="156"/>
        <v>4</v>
      </c>
      <c r="CN510" s="11">
        <f t="shared" si="157"/>
        <v>2</v>
      </c>
      <c r="CO510" s="11">
        <f t="shared" si="158"/>
        <v>1</v>
      </c>
      <c r="CP510" s="11">
        <f t="shared" si="159"/>
        <v>0</v>
      </c>
      <c r="CS510" s="6">
        <v>53</v>
      </c>
      <c r="CT510" s="6">
        <v>71</v>
      </c>
      <c r="CU510" s="6">
        <v>87</v>
      </c>
      <c r="CV510" s="6">
        <v>97</v>
      </c>
      <c r="CW510" s="6">
        <v>105</v>
      </c>
      <c r="CX510" s="6">
        <v>112</v>
      </c>
      <c r="CY510" s="6">
        <v>117</v>
      </c>
      <c r="CZ510" s="6">
        <v>123</v>
      </c>
      <c r="DA510" s="6">
        <v>129</v>
      </c>
      <c r="DB510" s="6">
        <v>135</v>
      </c>
      <c r="DC510" s="6">
        <v>141</v>
      </c>
      <c r="DD510" s="6">
        <v>148</v>
      </c>
      <c r="DE510" s="6">
        <v>154</v>
      </c>
      <c r="DF510" s="6">
        <v>159</v>
      </c>
      <c r="DG510" s="6">
        <v>163</v>
      </c>
      <c r="DH510" s="6">
        <v>165</v>
      </c>
      <c r="DI510" s="6">
        <v>166</v>
      </c>
      <c r="DJ510" s="6">
        <v>166</v>
      </c>
      <c r="DK510" s="6">
        <v>166</v>
      </c>
      <c r="DL510" s="6">
        <v>166</v>
      </c>
      <c r="DM510" s="6">
        <v>113</v>
      </c>
      <c r="DN510" s="6">
        <f>Tabela2[[#This Row],[1rok]]-Tabela2[[#This Row],[dlugosc_ur]]</f>
        <v>18</v>
      </c>
      <c r="DO510" s="14">
        <f>Tabela2[[#This Row],[2lata]]-Tabela2[[#This Row],[1rok]]</f>
        <v>16</v>
      </c>
      <c r="DP510" s="14">
        <f>Tabela2[[#This Row],[3lata]]-Tabela2[[#This Row],[2lata]]</f>
        <v>10</v>
      </c>
      <c r="DQ510" s="14">
        <f>Tabela2[[#This Row],[4lata]]-Tabela2[[#This Row],[3lata]]</f>
        <v>8</v>
      </c>
      <c r="DR510" s="14">
        <f>Tabela2[[#This Row],[5lat]]-Tabela2[[#This Row],[4lata]]</f>
        <v>7</v>
      </c>
      <c r="DS510" s="14">
        <f>Tabela2[[#This Row],[6lat]]-Tabela2[[#This Row],[5lat]]</f>
        <v>5</v>
      </c>
      <c r="DT510" s="14">
        <f>Tabela2[[#This Row],[7lat]]-Tabela2[[#This Row],[6lat]]</f>
        <v>6</v>
      </c>
      <c r="DU510" s="14">
        <f>Tabela2[[#This Row],[8lat]]-Tabela2[[#This Row],[7lat]]</f>
        <v>6</v>
      </c>
      <c r="DV510" s="14">
        <f>Tabela2[[#This Row],[9lat]]-Tabela2[[#This Row],[8lat]]</f>
        <v>6</v>
      </c>
      <c r="DW510" s="14">
        <f>Tabela2[[#This Row],[10lat]]-Tabela2[[#This Row],[9lat]]</f>
        <v>6</v>
      </c>
      <c r="DX510" s="14">
        <f>Tabela2[[#This Row],[11lat]]-Tabela2[[#This Row],[10lat]]</f>
        <v>7</v>
      </c>
      <c r="DY510" s="14">
        <f>Tabela2[[#This Row],[12lat]]-Tabela2[[#This Row],[11lat]]</f>
        <v>6</v>
      </c>
      <c r="DZ510" s="14">
        <f>Tabela2[[#This Row],[13lat]]-Tabela2[[#This Row],[12lat]]</f>
        <v>5</v>
      </c>
      <c r="EA510" s="14">
        <f>Tabela2[[#This Row],[14lat]]-Tabela2[[#This Row],[13lat]]</f>
        <v>4</v>
      </c>
      <c r="EB510" s="14">
        <f>Tabela2[[#This Row],[15lat]]-Tabela2[[#This Row],[14lat]]</f>
        <v>2</v>
      </c>
      <c r="EC510" s="14">
        <f>Tabela2[[#This Row],[16lat]]-Tabela2[[#This Row],[15lat]]</f>
        <v>1</v>
      </c>
      <c r="ED510" s="14">
        <f>Tabela2[[#This Row],[17 lat]]-Tabela2[[#This Row],[16lat]]</f>
        <v>0</v>
      </c>
      <c r="EE510" s="14">
        <f>Tabela2[[#This Row],[18lat]]-Tabela2[[#This Row],[17 lat]]</f>
        <v>0</v>
      </c>
      <c r="EF510" s="14">
        <f>Tabela2[[#This Row],[19lat]]-Tabela2[[#This Row],[18lat]]</f>
        <v>0</v>
      </c>
    </row>
    <row r="511" spans="1:136" x14ac:dyDescent="0.25">
      <c r="A511">
        <v>1169</v>
      </c>
      <c r="B511" s="1" t="s">
        <v>22</v>
      </c>
      <c r="C511">
        <v>56</v>
      </c>
      <c r="D511">
        <v>74</v>
      </c>
      <c r="E511">
        <v>89</v>
      </c>
      <c r="F511">
        <v>99</v>
      </c>
      <c r="G511">
        <v>107</v>
      </c>
      <c r="H511">
        <v>114</v>
      </c>
      <c r="I511">
        <v>119</v>
      </c>
      <c r="J511">
        <v>125</v>
      </c>
      <c r="K511">
        <v>131</v>
      </c>
      <c r="L511">
        <v>137</v>
      </c>
      <c r="M511">
        <v>144</v>
      </c>
      <c r="N511">
        <v>150</v>
      </c>
      <c r="O511">
        <v>157</v>
      </c>
      <c r="P511">
        <v>162</v>
      </c>
      <c r="Q511">
        <v>166</v>
      </c>
      <c r="R511">
        <v>168</v>
      </c>
      <c r="S511">
        <v>169</v>
      </c>
      <c r="T511">
        <v>169</v>
      </c>
      <c r="U511">
        <v>169</v>
      </c>
      <c r="V511">
        <v>169</v>
      </c>
      <c r="W511">
        <f>wzrost[[#This Row],[19lat]]-wzrost[[#This Row],[dlugosc_ur]]</f>
        <v>113</v>
      </c>
      <c r="X511">
        <f>wzrost[[#This Row],[19lat]]-wzrost[[#This Row],[15lat]]</f>
        <v>1</v>
      </c>
      <c r="Y511">
        <f>IF(wzrost[[#This Row],[1rok]]&lt;=5,IF(wzrost[[#This Row],[plec]]="ch",1,0),0)</f>
        <v>0</v>
      </c>
      <c r="Z511" s="1"/>
      <c r="AA511" s="1"/>
      <c r="AB511" s="1" t="e">
        <f>_xlfn.PERCENTILE.INC(wzrost[1rok],5)</f>
        <v>#NUM!</v>
      </c>
      <c r="BC511" s="8">
        <v>51</v>
      </c>
      <c r="BD511" s="8">
        <v>73</v>
      </c>
      <c r="BE511" s="8">
        <v>86</v>
      </c>
      <c r="BF511" s="8">
        <v>95</v>
      </c>
      <c r="BG511" s="8">
        <v>102</v>
      </c>
      <c r="BH511" s="8">
        <v>109</v>
      </c>
      <c r="BI511" s="8">
        <v>115</v>
      </c>
      <c r="BJ511" s="8">
        <v>120</v>
      </c>
      <c r="BK511" s="8">
        <v>126</v>
      </c>
      <c r="BL511" s="8">
        <v>131</v>
      </c>
      <c r="BM511" s="8">
        <v>136</v>
      </c>
      <c r="BN511" s="8">
        <v>142</v>
      </c>
      <c r="BO511" s="8">
        <v>148</v>
      </c>
      <c r="BP511" s="8">
        <v>155</v>
      </c>
      <c r="BQ511" s="8">
        <v>162</v>
      </c>
      <c r="BR511" s="8">
        <v>168</v>
      </c>
      <c r="BS511" s="8">
        <v>172</v>
      </c>
      <c r="BT511" s="8">
        <v>174</v>
      </c>
      <c r="BU511" s="8">
        <v>175</v>
      </c>
      <c r="BV511" s="8">
        <v>175</v>
      </c>
      <c r="BW511" s="9">
        <v>124</v>
      </c>
      <c r="BX511" s="11">
        <f t="shared" si="141"/>
        <v>22</v>
      </c>
      <c r="BY511" s="11">
        <f t="shared" si="142"/>
        <v>13</v>
      </c>
      <c r="BZ511" s="11">
        <f t="shared" si="143"/>
        <v>9</v>
      </c>
      <c r="CA511" s="11">
        <f t="shared" si="144"/>
        <v>7</v>
      </c>
      <c r="CB511" s="11">
        <f t="shared" si="145"/>
        <v>7</v>
      </c>
      <c r="CC511" s="11">
        <f t="shared" si="146"/>
        <v>6</v>
      </c>
      <c r="CD511" s="11">
        <f t="shared" si="147"/>
        <v>5</v>
      </c>
      <c r="CE511" s="11">
        <f t="shared" si="148"/>
        <v>6</v>
      </c>
      <c r="CF511" s="11">
        <f t="shared" si="149"/>
        <v>5</v>
      </c>
      <c r="CG511" s="11">
        <f t="shared" si="150"/>
        <v>5</v>
      </c>
      <c r="CH511" s="11">
        <f t="shared" si="151"/>
        <v>6</v>
      </c>
      <c r="CI511" s="11">
        <f t="shared" si="152"/>
        <v>6</v>
      </c>
      <c r="CJ511" s="11">
        <f t="shared" si="153"/>
        <v>7</v>
      </c>
      <c r="CK511" s="11">
        <f t="shared" si="154"/>
        <v>7</v>
      </c>
      <c r="CL511" s="11">
        <f t="shared" si="155"/>
        <v>6</v>
      </c>
      <c r="CM511" s="11">
        <f t="shared" si="156"/>
        <v>4</v>
      </c>
      <c r="CN511" s="11">
        <f t="shared" si="157"/>
        <v>2</v>
      </c>
      <c r="CO511" s="11">
        <f t="shared" si="158"/>
        <v>1</v>
      </c>
      <c r="CP511" s="11">
        <f t="shared" si="159"/>
        <v>0</v>
      </c>
      <c r="CS511" s="8">
        <v>52</v>
      </c>
      <c r="CT511" s="8">
        <v>73</v>
      </c>
      <c r="CU511" s="8">
        <v>86</v>
      </c>
      <c r="CV511" s="8">
        <v>96</v>
      </c>
      <c r="CW511" s="8">
        <v>104</v>
      </c>
      <c r="CX511" s="8">
        <v>110</v>
      </c>
      <c r="CY511" s="8">
        <v>116</v>
      </c>
      <c r="CZ511" s="8">
        <v>122</v>
      </c>
      <c r="DA511" s="8">
        <v>128</v>
      </c>
      <c r="DB511" s="8">
        <v>134</v>
      </c>
      <c r="DC511" s="8">
        <v>140</v>
      </c>
      <c r="DD511" s="8">
        <v>147</v>
      </c>
      <c r="DE511" s="8">
        <v>153</v>
      </c>
      <c r="DF511" s="8">
        <v>158</v>
      </c>
      <c r="DG511" s="8">
        <v>162</v>
      </c>
      <c r="DH511" s="8">
        <v>163</v>
      </c>
      <c r="DI511" s="8">
        <v>164</v>
      </c>
      <c r="DJ511" s="8">
        <v>165</v>
      </c>
      <c r="DK511" s="8">
        <v>165</v>
      </c>
      <c r="DL511" s="8">
        <v>165</v>
      </c>
      <c r="DM511" s="8">
        <v>113</v>
      </c>
      <c r="DN511" s="6">
        <f>Tabela2[[#This Row],[1rok]]-Tabela2[[#This Row],[dlugosc_ur]]</f>
        <v>21</v>
      </c>
      <c r="DO511" s="14">
        <f>Tabela2[[#This Row],[2lata]]-Tabela2[[#This Row],[1rok]]</f>
        <v>13</v>
      </c>
      <c r="DP511" s="14">
        <f>Tabela2[[#This Row],[3lata]]-Tabela2[[#This Row],[2lata]]</f>
        <v>10</v>
      </c>
      <c r="DQ511" s="14">
        <f>Tabela2[[#This Row],[4lata]]-Tabela2[[#This Row],[3lata]]</f>
        <v>8</v>
      </c>
      <c r="DR511" s="14">
        <f>Tabela2[[#This Row],[5lat]]-Tabela2[[#This Row],[4lata]]</f>
        <v>6</v>
      </c>
      <c r="DS511" s="14">
        <f>Tabela2[[#This Row],[6lat]]-Tabela2[[#This Row],[5lat]]</f>
        <v>6</v>
      </c>
      <c r="DT511" s="14">
        <f>Tabela2[[#This Row],[7lat]]-Tabela2[[#This Row],[6lat]]</f>
        <v>6</v>
      </c>
      <c r="DU511" s="14">
        <f>Tabela2[[#This Row],[8lat]]-Tabela2[[#This Row],[7lat]]</f>
        <v>6</v>
      </c>
      <c r="DV511" s="14">
        <f>Tabela2[[#This Row],[9lat]]-Tabela2[[#This Row],[8lat]]</f>
        <v>6</v>
      </c>
      <c r="DW511" s="14">
        <f>Tabela2[[#This Row],[10lat]]-Tabela2[[#This Row],[9lat]]</f>
        <v>6</v>
      </c>
      <c r="DX511" s="14">
        <f>Tabela2[[#This Row],[11lat]]-Tabela2[[#This Row],[10lat]]</f>
        <v>7</v>
      </c>
      <c r="DY511" s="14">
        <f>Tabela2[[#This Row],[12lat]]-Tabela2[[#This Row],[11lat]]</f>
        <v>6</v>
      </c>
      <c r="DZ511" s="14">
        <f>Tabela2[[#This Row],[13lat]]-Tabela2[[#This Row],[12lat]]</f>
        <v>5</v>
      </c>
      <c r="EA511" s="14">
        <f>Tabela2[[#This Row],[14lat]]-Tabela2[[#This Row],[13lat]]</f>
        <v>4</v>
      </c>
      <c r="EB511" s="14">
        <f>Tabela2[[#This Row],[15lat]]-Tabela2[[#This Row],[14lat]]</f>
        <v>1</v>
      </c>
      <c r="EC511" s="14">
        <f>Tabela2[[#This Row],[16lat]]-Tabela2[[#This Row],[15lat]]</f>
        <v>1</v>
      </c>
      <c r="ED511" s="14">
        <f>Tabela2[[#This Row],[17 lat]]-Tabela2[[#This Row],[16lat]]</f>
        <v>1</v>
      </c>
      <c r="EE511" s="14">
        <f>Tabela2[[#This Row],[18lat]]-Tabela2[[#This Row],[17 lat]]</f>
        <v>0</v>
      </c>
      <c r="EF511" s="14">
        <f>Tabela2[[#This Row],[19lat]]-Tabela2[[#This Row],[18lat]]</f>
        <v>0</v>
      </c>
    </row>
    <row r="512" spans="1:136" x14ac:dyDescent="0.25">
      <c r="A512">
        <v>1205</v>
      </c>
      <c r="B512" s="1" t="s">
        <v>22</v>
      </c>
      <c r="C512">
        <v>56</v>
      </c>
      <c r="D512">
        <v>74</v>
      </c>
      <c r="E512">
        <v>89</v>
      </c>
      <c r="F512">
        <v>98</v>
      </c>
      <c r="G512">
        <v>106</v>
      </c>
      <c r="H512">
        <v>113</v>
      </c>
      <c r="I512">
        <v>119</v>
      </c>
      <c r="J512">
        <v>125</v>
      </c>
      <c r="K512">
        <v>131</v>
      </c>
      <c r="L512">
        <v>137</v>
      </c>
      <c r="M512">
        <v>144</v>
      </c>
      <c r="N512">
        <v>150</v>
      </c>
      <c r="O512">
        <v>157</v>
      </c>
      <c r="P512">
        <v>162</v>
      </c>
      <c r="Q512">
        <v>165</v>
      </c>
      <c r="R512">
        <v>167</v>
      </c>
      <c r="S512">
        <v>168</v>
      </c>
      <c r="T512">
        <v>169</v>
      </c>
      <c r="U512">
        <v>169</v>
      </c>
      <c r="V512">
        <v>169</v>
      </c>
      <c r="W512">
        <f>wzrost[[#This Row],[19lat]]-wzrost[[#This Row],[dlugosc_ur]]</f>
        <v>113</v>
      </c>
      <c r="X512">
        <f>wzrost[[#This Row],[19lat]]-wzrost[[#This Row],[15lat]]</f>
        <v>2</v>
      </c>
      <c r="Y512">
        <f>IF(wzrost[[#This Row],[1rok]]&lt;=5,IF(wzrost[[#This Row],[plec]]="ch",1,0),0)</f>
        <v>0</v>
      </c>
      <c r="Z512" s="1"/>
      <c r="AA512" s="1"/>
      <c r="AB512" s="1" t="e">
        <f>_xlfn.PERCENTILE.INC(wzrost[1rok],5)</f>
        <v>#NUM!</v>
      </c>
      <c r="BC512" s="6">
        <v>55</v>
      </c>
      <c r="BD512" s="6">
        <v>76</v>
      </c>
      <c r="BE512" s="6">
        <v>88</v>
      </c>
      <c r="BF512" s="6">
        <v>98</v>
      </c>
      <c r="BG512" s="6">
        <v>105</v>
      </c>
      <c r="BH512" s="6">
        <v>112</v>
      </c>
      <c r="BI512" s="6">
        <v>118</v>
      </c>
      <c r="BJ512" s="6">
        <v>124</v>
      </c>
      <c r="BK512" s="6">
        <v>129</v>
      </c>
      <c r="BL512" s="6">
        <v>135</v>
      </c>
      <c r="BM512" s="6">
        <v>140</v>
      </c>
      <c r="BN512" s="6">
        <v>145</v>
      </c>
      <c r="BO512" s="6">
        <v>152</v>
      </c>
      <c r="BP512" s="6">
        <v>159</v>
      </c>
      <c r="BQ512" s="6">
        <v>166</v>
      </c>
      <c r="BR512" s="6">
        <v>172</v>
      </c>
      <c r="BS512" s="6">
        <v>176</v>
      </c>
      <c r="BT512" s="6">
        <v>178</v>
      </c>
      <c r="BU512" s="6">
        <v>179</v>
      </c>
      <c r="BV512" s="6">
        <v>179</v>
      </c>
      <c r="BW512" s="7">
        <v>124</v>
      </c>
      <c r="BX512" s="11">
        <f t="shared" si="141"/>
        <v>21</v>
      </c>
      <c r="BY512" s="11">
        <f t="shared" si="142"/>
        <v>12</v>
      </c>
      <c r="BZ512" s="11">
        <f t="shared" si="143"/>
        <v>10</v>
      </c>
      <c r="CA512" s="11">
        <f t="shared" si="144"/>
        <v>7</v>
      </c>
      <c r="CB512" s="11">
        <f t="shared" si="145"/>
        <v>7</v>
      </c>
      <c r="CC512" s="11">
        <f t="shared" si="146"/>
        <v>6</v>
      </c>
      <c r="CD512" s="11">
        <f t="shared" si="147"/>
        <v>6</v>
      </c>
      <c r="CE512" s="11">
        <f t="shared" si="148"/>
        <v>5</v>
      </c>
      <c r="CF512" s="11">
        <f t="shared" si="149"/>
        <v>6</v>
      </c>
      <c r="CG512" s="11">
        <f t="shared" si="150"/>
        <v>5</v>
      </c>
      <c r="CH512" s="11">
        <f t="shared" si="151"/>
        <v>5</v>
      </c>
      <c r="CI512" s="11">
        <f t="shared" si="152"/>
        <v>7</v>
      </c>
      <c r="CJ512" s="11">
        <f t="shared" si="153"/>
        <v>7</v>
      </c>
      <c r="CK512" s="11">
        <f t="shared" si="154"/>
        <v>7</v>
      </c>
      <c r="CL512" s="11">
        <f t="shared" si="155"/>
        <v>6</v>
      </c>
      <c r="CM512" s="11">
        <f t="shared" si="156"/>
        <v>4</v>
      </c>
      <c r="CN512" s="11">
        <f t="shared" si="157"/>
        <v>2</v>
      </c>
      <c r="CO512" s="11">
        <f t="shared" si="158"/>
        <v>1</v>
      </c>
      <c r="CP512" s="11">
        <f t="shared" si="159"/>
        <v>0</v>
      </c>
      <c r="CS512" s="6">
        <v>48</v>
      </c>
      <c r="CT512" s="6">
        <v>67</v>
      </c>
      <c r="CU512" s="6">
        <v>84</v>
      </c>
      <c r="CV512" s="6">
        <v>93</v>
      </c>
      <c r="CW512" s="6">
        <v>101</v>
      </c>
      <c r="CX512" s="6">
        <v>107</v>
      </c>
      <c r="CY512" s="6">
        <v>113</v>
      </c>
      <c r="CZ512" s="6">
        <v>118</v>
      </c>
      <c r="DA512" s="6">
        <v>124</v>
      </c>
      <c r="DB512" s="6">
        <v>130</v>
      </c>
      <c r="DC512" s="6">
        <v>136</v>
      </c>
      <c r="DD512" s="6">
        <v>142</v>
      </c>
      <c r="DE512" s="6">
        <v>148</v>
      </c>
      <c r="DF512" s="6">
        <v>154</v>
      </c>
      <c r="DG512" s="6">
        <v>157</v>
      </c>
      <c r="DH512" s="6">
        <v>159</v>
      </c>
      <c r="DI512" s="6">
        <v>160</v>
      </c>
      <c r="DJ512" s="6">
        <v>160</v>
      </c>
      <c r="DK512" s="6">
        <v>161</v>
      </c>
      <c r="DL512" s="6">
        <v>161</v>
      </c>
      <c r="DM512" s="6">
        <v>113</v>
      </c>
      <c r="DN512" s="6">
        <f>Tabela2[[#This Row],[1rok]]-Tabela2[[#This Row],[dlugosc_ur]]</f>
        <v>19</v>
      </c>
      <c r="DO512" s="14">
        <f>Tabela2[[#This Row],[2lata]]-Tabela2[[#This Row],[1rok]]</f>
        <v>17</v>
      </c>
      <c r="DP512" s="14">
        <f>Tabela2[[#This Row],[3lata]]-Tabela2[[#This Row],[2lata]]</f>
        <v>9</v>
      </c>
      <c r="DQ512" s="14">
        <f>Tabela2[[#This Row],[4lata]]-Tabela2[[#This Row],[3lata]]</f>
        <v>8</v>
      </c>
      <c r="DR512" s="14">
        <f>Tabela2[[#This Row],[5lat]]-Tabela2[[#This Row],[4lata]]</f>
        <v>6</v>
      </c>
      <c r="DS512" s="14">
        <f>Tabela2[[#This Row],[6lat]]-Tabela2[[#This Row],[5lat]]</f>
        <v>6</v>
      </c>
      <c r="DT512" s="14">
        <f>Tabela2[[#This Row],[7lat]]-Tabela2[[#This Row],[6lat]]</f>
        <v>5</v>
      </c>
      <c r="DU512" s="14">
        <f>Tabela2[[#This Row],[8lat]]-Tabela2[[#This Row],[7lat]]</f>
        <v>6</v>
      </c>
      <c r="DV512" s="14">
        <f>Tabela2[[#This Row],[9lat]]-Tabela2[[#This Row],[8lat]]</f>
        <v>6</v>
      </c>
      <c r="DW512" s="14">
        <f>Tabela2[[#This Row],[10lat]]-Tabela2[[#This Row],[9lat]]</f>
        <v>6</v>
      </c>
      <c r="DX512" s="14">
        <f>Tabela2[[#This Row],[11lat]]-Tabela2[[#This Row],[10lat]]</f>
        <v>6</v>
      </c>
      <c r="DY512" s="14">
        <f>Tabela2[[#This Row],[12lat]]-Tabela2[[#This Row],[11lat]]</f>
        <v>6</v>
      </c>
      <c r="DZ512" s="14">
        <f>Tabela2[[#This Row],[13lat]]-Tabela2[[#This Row],[12lat]]</f>
        <v>6</v>
      </c>
      <c r="EA512" s="14">
        <f>Tabela2[[#This Row],[14lat]]-Tabela2[[#This Row],[13lat]]</f>
        <v>3</v>
      </c>
      <c r="EB512" s="14">
        <f>Tabela2[[#This Row],[15lat]]-Tabela2[[#This Row],[14lat]]</f>
        <v>2</v>
      </c>
      <c r="EC512" s="14">
        <f>Tabela2[[#This Row],[16lat]]-Tabela2[[#This Row],[15lat]]</f>
        <v>1</v>
      </c>
      <c r="ED512" s="14">
        <f>Tabela2[[#This Row],[17 lat]]-Tabela2[[#This Row],[16lat]]</f>
        <v>0</v>
      </c>
      <c r="EE512" s="14">
        <f>Tabela2[[#This Row],[18lat]]-Tabela2[[#This Row],[17 lat]]</f>
        <v>1</v>
      </c>
      <c r="EF512" s="14">
        <f>Tabela2[[#This Row],[19lat]]-Tabela2[[#This Row],[18lat]]</f>
        <v>0</v>
      </c>
    </row>
    <row r="513" spans="1:136" x14ac:dyDescent="0.25">
      <c r="A513">
        <v>1210</v>
      </c>
      <c r="B513" s="1" t="s">
        <v>22</v>
      </c>
      <c r="C513">
        <v>53</v>
      </c>
      <c r="D513">
        <v>71</v>
      </c>
      <c r="E513">
        <v>87</v>
      </c>
      <c r="F513">
        <v>96</v>
      </c>
      <c r="G513">
        <v>104</v>
      </c>
      <c r="H513">
        <v>111</v>
      </c>
      <c r="I513">
        <v>117</v>
      </c>
      <c r="J513">
        <v>122</v>
      </c>
      <c r="K513">
        <v>128</v>
      </c>
      <c r="L513">
        <v>134</v>
      </c>
      <c r="M513">
        <v>141</v>
      </c>
      <c r="N513">
        <v>147</v>
      </c>
      <c r="O513">
        <v>153</v>
      </c>
      <c r="P513">
        <v>159</v>
      </c>
      <c r="Q513">
        <v>162</v>
      </c>
      <c r="R513">
        <v>164</v>
      </c>
      <c r="S513">
        <v>165</v>
      </c>
      <c r="T513">
        <v>165</v>
      </c>
      <c r="U513">
        <v>165</v>
      </c>
      <c r="V513">
        <v>166</v>
      </c>
      <c r="W513">
        <f>wzrost[[#This Row],[19lat]]-wzrost[[#This Row],[dlugosc_ur]]</f>
        <v>113</v>
      </c>
      <c r="X513">
        <f>wzrost[[#This Row],[19lat]]-wzrost[[#This Row],[15lat]]</f>
        <v>2</v>
      </c>
      <c r="Y513">
        <f>IF(wzrost[[#This Row],[1rok]]&lt;=5,IF(wzrost[[#This Row],[plec]]="ch",1,0),0)</f>
        <v>0</v>
      </c>
      <c r="Z513" s="1"/>
      <c r="AA513" s="1"/>
      <c r="AB513" s="1" t="e">
        <f>_xlfn.PERCENTILE.INC(wzrost[1rok],5)</f>
        <v>#NUM!</v>
      </c>
      <c r="BC513" s="8">
        <v>49</v>
      </c>
      <c r="BD513" s="8">
        <v>71</v>
      </c>
      <c r="BE513" s="8">
        <v>86</v>
      </c>
      <c r="BF513" s="8">
        <v>94</v>
      </c>
      <c r="BG513" s="8">
        <v>101</v>
      </c>
      <c r="BH513" s="8">
        <v>108</v>
      </c>
      <c r="BI513" s="8">
        <v>113</v>
      </c>
      <c r="BJ513" s="8">
        <v>119</v>
      </c>
      <c r="BK513" s="8">
        <v>124</v>
      </c>
      <c r="BL513" s="8">
        <v>129</v>
      </c>
      <c r="BM513" s="8">
        <v>134</v>
      </c>
      <c r="BN513" s="8">
        <v>139</v>
      </c>
      <c r="BO513" s="8">
        <v>145</v>
      </c>
      <c r="BP513" s="8">
        <v>152</v>
      </c>
      <c r="BQ513" s="8">
        <v>159</v>
      </c>
      <c r="BR513" s="8">
        <v>165</v>
      </c>
      <c r="BS513" s="8">
        <v>169</v>
      </c>
      <c r="BT513" s="8">
        <v>171</v>
      </c>
      <c r="BU513" s="8">
        <v>173</v>
      </c>
      <c r="BV513" s="8">
        <v>173</v>
      </c>
      <c r="BW513" s="9">
        <v>124</v>
      </c>
      <c r="BX513" s="11">
        <f t="shared" si="141"/>
        <v>22</v>
      </c>
      <c r="BY513" s="11">
        <f t="shared" si="142"/>
        <v>15</v>
      </c>
      <c r="BZ513" s="11">
        <f t="shared" si="143"/>
        <v>8</v>
      </c>
      <c r="CA513" s="11">
        <f t="shared" si="144"/>
        <v>7</v>
      </c>
      <c r="CB513" s="11">
        <f t="shared" si="145"/>
        <v>7</v>
      </c>
      <c r="CC513" s="11">
        <f t="shared" si="146"/>
        <v>5</v>
      </c>
      <c r="CD513" s="11">
        <f t="shared" si="147"/>
        <v>6</v>
      </c>
      <c r="CE513" s="11">
        <f t="shared" si="148"/>
        <v>5</v>
      </c>
      <c r="CF513" s="11">
        <f t="shared" si="149"/>
        <v>5</v>
      </c>
      <c r="CG513" s="11">
        <f t="shared" si="150"/>
        <v>5</v>
      </c>
      <c r="CH513" s="11">
        <f t="shared" si="151"/>
        <v>5</v>
      </c>
      <c r="CI513" s="11">
        <f t="shared" si="152"/>
        <v>6</v>
      </c>
      <c r="CJ513" s="11">
        <f t="shared" si="153"/>
        <v>7</v>
      </c>
      <c r="CK513" s="11">
        <f t="shared" si="154"/>
        <v>7</v>
      </c>
      <c r="CL513" s="11">
        <f t="shared" si="155"/>
        <v>6</v>
      </c>
      <c r="CM513" s="11">
        <f t="shared" si="156"/>
        <v>4</v>
      </c>
      <c r="CN513" s="11">
        <f t="shared" si="157"/>
        <v>2</v>
      </c>
      <c r="CO513" s="11">
        <f t="shared" si="158"/>
        <v>2</v>
      </c>
      <c r="CP513" s="11">
        <f t="shared" si="159"/>
        <v>0</v>
      </c>
      <c r="CS513" s="8">
        <v>52</v>
      </c>
      <c r="CT513" s="8">
        <v>70</v>
      </c>
      <c r="CU513" s="8">
        <v>87</v>
      </c>
      <c r="CV513" s="8">
        <v>96</v>
      </c>
      <c r="CW513" s="8">
        <v>104</v>
      </c>
      <c r="CX513" s="8">
        <v>111</v>
      </c>
      <c r="CY513" s="8">
        <v>117</v>
      </c>
      <c r="CZ513" s="8">
        <v>122</v>
      </c>
      <c r="DA513" s="8">
        <v>128</v>
      </c>
      <c r="DB513" s="8">
        <v>134</v>
      </c>
      <c r="DC513" s="8">
        <v>140</v>
      </c>
      <c r="DD513" s="8">
        <v>147</v>
      </c>
      <c r="DE513" s="8">
        <v>153</v>
      </c>
      <c r="DF513" s="8">
        <v>159</v>
      </c>
      <c r="DG513" s="8">
        <v>162</v>
      </c>
      <c r="DH513" s="8">
        <v>164</v>
      </c>
      <c r="DI513" s="8">
        <v>165</v>
      </c>
      <c r="DJ513" s="8">
        <v>165</v>
      </c>
      <c r="DK513" s="8">
        <v>165</v>
      </c>
      <c r="DL513" s="8">
        <v>165</v>
      </c>
      <c r="DM513" s="8">
        <v>113</v>
      </c>
      <c r="DN513" s="6">
        <f>Tabela2[[#This Row],[1rok]]-Tabela2[[#This Row],[dlugosc_ur]]</f>
        <v>18</v>
      </c>
      <c r="DO513" s="14">
        <f>Tabela2[[#This Row],[2lata]]-Tabela2[[#This Row],[1rok]]</f>
        <v>17</v>
      </c>
      <c r="DP513" s="14">
        <f>Tabela2[[#This Row],[3lata]]-Tabela2[[#This Row],[2lata]]</f>
        <v>9</v>
      </c>
      <c r="DQ513" s="14">
        <f>Tabela2[[#This Row],[4lata]]-Tabela2[[#This Row],[3lata]]</f>
        <v>8</v>
      </c>
      <c r="DR513" s="14">
        <f>Tabela2[[#This Row],[5lat]]-Tabela2[[#This Row],[4lata]]</f>
        <v>7</v>
      </c>
      <c r="DS513" s="14">
        <f>Tabela2[[#This Row],[6lat]]-Tabela2[[#This Row],[5lat]]</f>
        <v>6</v>
      </c>
      <c r="DT513" s="14">
        <f>Tabela2[[#This Row],[7lat]]-Tabela2[[#This Row],[6lat]]</f>
        <v>5</v>
      </c>
      <c r="DU513" s="14">
        <f>Tabela2[[#This Row],[8lat]]-Tabela2[[#This Row],[7lat]]</f>
        <v>6</v>
      </c>
      <c r="DV513" s="14">
        <f>Tabela2[[#This Row],[9lat]]-Tabela2[[#This Row],[8lat]]</f>
        <v>6</v>
      </c>
      <c r="DW513" s="14">
        <f>Tabela2[[#This Row],[10lat]]-Tabela2[[#This Row],[9lat]]</f>
        <v>6</v>
      </c>
      <c r="DX513" s="14">
        <f>Tabela2[[#This Row],[11lat]]-Tabela2[[#This Row],[10lat]]</f>
        <v>7</v>
      </c>
      <c r="DY513" s="14">
        <f>Tabela2[[#This Row],[12lat]]-Tabela2[[#This Row],[11lat]]</f>
        <v>6</v>
      </c>
      <c r="DZ513" s="14">
        <f>Tabela2[[#This Row],[13lat]]-Tabela2[[#This Row],[12lat]]</f>
        <v>6</v>
      </c>
      <c r="EA513" s="14">
        <f>Tabela2[[#This Row],[14lat]]-Tabela2[[#This Row],[13lat]]</f>
        <v>3</v>
      </c>
      <c r="EB513" s="14">
        <f>Tabela2[[#This Row],[15lat]]-Tabela2[[#This Row],[14lat]]</f>
        <v>2</v>
      </c>
      <c r="EC513" s="14">
        <f>Tabela2[[#This Row],[16lat]]-Tabela2[[#This Row],[15lat]]</f>
        <v>1</v>
      </c>
      <c r="ED513" s="14">
        <f>Tabela2[[#This Row],[17 lat]]-Tabela2[[#This Row],[16lat]]</f>
        <v>0</v>
      </c>
      <c r="EE513" s="14">
        <f>Tabela2[[#This Row],[18lat]]-Tabela2[[#This Row],[17 lat]]</f>
        <v>0</v>
      </c>
      <c r="EF513" s="14">
        <f>Tabela2[[#This Row],[19lat]]-Tabela2[[#This Row],[18lat]]</f>
        <v>0</v>
      </c>
    </row>
    <row r="514" spans="1:136" x14ac:dyDescent="0.25">
      <c r="A514">
        <v>1214</v>
      </c>
      <c r="B514" s="1" t="s">
        <v>22</v>
      </c>
      <c r="C514">
        <v>56</v>
      </c>
      <c r="D514">
        <v>74</v>
      </c>
      <c r="E514">
        <v>88</v>
      </c>
      <c r="F514">
        <v>98</v>
      </c>
      <c r="G514">
        <v>106</v>
      </c>
      <c r="H514">
        <v>113</v>
      </c>
      <c r="I514">
        <v>119</v>
      </c>
      <c r="J514">
        <v>125</v>
      </c>
      <c r="K514">
        <v>131</v>
      </c>
      <c r="L514">
        <v>137</v>
      </c>
      <c r="M514">
        <v>143</v>
      </c>
      <c r="N514">
        <v>150</v>
      </c>
      <c r="O514">
        <v>156</v>
      </c>
      <c r="P514">
        <v>162</v>
      </c>
      <c r="Q514">
        <v>165</v>
      </c>
      <c r="R514">
        <v>167</v>
      </c>
      <c r="S514">
        <v>168</v>
      </c>
      <c r="T514">
        <v>168</v>
      </c>
      <c r="U514">
        <v>169</v>
      </c>
      <c r="V514">
        <v>169</v>
      </c>
      <c r="W514">
        <f>wzrost[[#This Row],[19lat]]-wzrost[[#This Row],[dlugosc_ur]]</f>
        <v>113</v>
      </c>
      <c r="X514">
        <f>wzrost[[#This Row],[19lat]]-wzrost[[#This Row],[15lat]]</f>
        <v>2</v>
      </c>
      <c r="Y514">
        <f>IF(wzrost[[#This Row],[1rok]]&lt;=5,IF(wzrost[[#This Row],[plec]]="ch",1,0),0)</f>
        <v>0</v>
      </c>
      <c r="Z514" s="1"/>
      <c r="AA514" s="1"/>
      <c r="AB514" s="1" t="e">
        <f>_xlfn.PERCENTILE.INC(wzrost[1rok],5)</f>
        <v>#NUM!</v>
      </c>
      <c r="BC514" s="6">
        <v>50</v>
      </c>
      <c r="BD514" s="6">
        <v>72</v>
      </c>
      <c r="BE514" s="6">
        <v>86</v>
      </c>
      <c r="BF514" s="6">
        <v>94</v>
      </c>
      <c r="BG514" s="6">
        <v>102</v>
      </c>
      <c r="BH514" s="6">
        <v>108</v>
      </c>
      <c r="BI514" s="6">
        <v>114</v>
      </c>
      <c r="BJ514" s="6">
        <v>120</v>
      </c>
      <c r="BK514" s="6">
        <v>125</v>
      </c>
      <c r="BL514" s="6">
        <v>130</v>
      </c>
      <c r="BM514" s="6">
        <v>135</v>
      </c>
      <c r="BN514" s="6">
        <v>141</v>
      </c>
      <c r="BO514" s="6">
        <v>147</v>
      </c>
      <c r="BP514" s="6">
        <v>153</v>
      </c>
      <c r="BQ514" s="6">
        <v>160</v>
      </c>
      <c r="BR514" s="6">
        <v>166</v>
      </c>
      <c r="BS514" s="6">
        <v>170</v>
      </c>
      <c r="BT514" s="6">
        <v>172</v>
      </c>
      <c r="BU514" s="6">
        <v>173</v>
      </c>
      <c r="BV514" s="6">
        <v>174</v>
      </c>
      <c r="BW514" s="7">
        <v>124</v>
      </c>
      <c r="BX514" s="11">
        <f t="shared" si="141"/>
        <v>22</v>
      </c>
      <c r="BY514" s="11">
        <f t="shared" si="142"/>
        <v>14</v>
      </c>
      <c r="BZ514" s="11">
        <f t="shared" si="143"/>
        <v>8</v>
      </c>
      <c r="CA514" s="11">
        <f t="shared" si="144"/>
        <v>8</v>
      </c>
      <c r="CB514" s="11">
        <f t="shared" si="145"/>
        <v>6</v>
      </c>
      <c r="CC514" s="11">
        <f t="shared" si="146"/>
        <v>6</v>
      </c>
      <c r="CD514" s="11">
        <f t="shared" si="147"/>
        <v>6</v>
      </c>
      <c r="CE514" s="11">
        <f t="shared" si="148"/>
        <v>5</v>
      </c>
      <c r="CF514" s="11">
        <f t="shared" si="149"/>
        <v>5</v>
      </c>
      <c r="CG514" s="11">
        <f t="shared" si="150"/>
        <v>5</v>
      </c>
      <c r="CH514" s="11">
        <f t="shared" si="151"/>
        <v>6</v>
      </c>
      <c r="CI514" s="11">
        <f t="shared" si="152"/>
        <v>6</v>
      </c>
      <c r="CJ514" s="11">
        <f t="shared" si="153"/>
        <v>6</v>
      </c>
      <c r="CK514" s="11">
        <f t="shared" si="154"/>
        <v>7</v>
      </c>
      <c r="CL514" s="11">
        <f t="shared" si="155"/>
        <v>6</v>
      </c>
      <c r="CM514" s="11">
        <f t="shared" si="156"/>
        <v>4</v>
      </c>
      <c r="CN514" s="11">
        <f t="shared" si="157"/>
        <v>2</v>
      </c>
      <c r="CO514" s="11">
        <f t="shared" si="158"/>
        <v>1</v>
      </c>
      <c r="CP514" s="11">
        <f t="shared" si="159"/>
        <v>1</v>
      </c>
      <c r="CS514" s="6">
        <v>53</v>
      </c>
      <c r="CT514" s="6">
        <v>71</v>
      </c>
      <c r="CU514" s="6">
        <v>87</v>
      </c>
      <c r="CV514" s="6">
        <v>97</v>
      </c>
      <c r="CW514" s="6">
        <v>104</v>
      </c>
      <c r="CX514" s="6">
        <v>111</v>
      </c>
      <c r="CY514" s="6">
        <v>117</v>
      </c>
      <c r="CZ514" s="6">
        <v>123</v>
      </c>
      <c r="DA514" s="6">
        <v>129</v>
      </c>
      <c r="DB514" s="6">
        <v>135</v>
      </c>
      <c r="DC514" s="6">
        <v>141</v>
      </c>
      <c r="DD514" s="6">
        <v>147</v>
      </c>
      <c r="DE514" s="6">
        <v>154</v>
      </c>
      <c r="DF514" s="6">
        <v>159</v>
      </c>
      <c r="DG514" s="6">
        <v>163</v>
      </c>
      <c r="DH514" s="6">
        <v>164</v>
      </c>
      <c r="DI514" s="6">
        <v>165</v>
      </c>
      <c r="DJ514" s="6">
        <v>166</v>
      </c>
      <c r="DK514" s="6">
        <v>166</v>
      </c>
      <c r="DL514" s="6">
        <v>166</v>
      </c>
      <c r="DM514" s="6">
        <v>113</v>
      </c>
      <c r="DN514" s="6">
        <f>Tabela2[[#This Row],[1rok]]-Tabela2[[#This Row],[dlugosc_ur]]</f>
        <v>18</v>
      </c>
      <c r="DO514" s="14">
        <f>Tabela2[[#This Row],[2lata]]-Tabela2[[#This Row],[1rok]]</f>
        <v>16</v>
      </c>
      <c r="DP514" s="14">
        <f>Tabela2[[#This Row],[3lata]]-Tabela2[[#This Row],[2lata]]</f>
        <v>10</v>
      </c>
      <c r="DQ514" s="14">
        <f>Tabela2[[#This Row],[4lata]]-Tabela2[[#This Row],[3lata]]</f>
        <v>7</v>
      </c>
      <c r="DR514" s="14">
        <f>Tabela2[[#This Row],[5lat]]-Tabela2[[#This Row],[4lata]]</f>
        <v>7</v>
      </c>
      <c r="DS514" s="14">
        <f>Tabela2[[#This Row],[6lat]]-Tabela2[[#This Row],[5lat]]</f>
        <v>6</v>
      </c>
      <c r="DT514" s="14">
        <f>Tabela2[[#This Row],[7lat]]-Tabela2[[#This Row],[6lat]]</f>
        <v>6</v>
      </c>
      <c r="DU514" s="14">
        <f>Tabela2[[#This Row],[8lat]]-Tabela2[[#This Row],[7lat]]</f>
        <v>6</v>
      </c>
      <c r="DV514" s="14">
        <f>Tabela2[[#This Row],[9lat]]-Tabela2[[#This Row],[8lat]]</f>
        <v>6</v>
      </c>
      <c r="DW514" s="14">
        <f>Tabela2[[#This Row],[10lat]]-Tabela2[[#This Row],[9lat]]</f>
        <v>6</v>
      </c>
      <c r="DX514" s="14">
        <f>Tabela2[[#This Row],[11lat]]-Tabela2[[#This Row],[10lat]]</f>
        <v>6</v>
      </c>
      <c r="DY514" s="14">
        <f>Tabela2[[#This Row],[12lat]]-Tabela2[[#This Row],[11lat]]</f>
        <v>7</v>
      </c>
      <c r="DZ514" s="14">
        <f>Tabela2[[#This Row],[13lat]]-Tabela2[[#This Row],[12lat]]</f>
        <v>5</v>
      </c>
      <c r="EA514" s="14">
        <f>Tabela2[[#This Row],[14lat]]-Tabela2[[#This Row],[13lat]]</f>
        <v>4</v>
      </c>
      <c r="EB514" s="14">
        <f>Tabela2[[#This Row],[15lat]]-Tabela2[[#This Row],[14lat]]</f>
        <v>1</v>
      </c>
      <c r="EC514" s="14">
        <f>Tabela2[[#This Row],[16lat]]-Tabela2[[#This Row],[15lat]]</f>
        <v>1</v>
      </c>
      <c r="ED514" s="14">
        <f>Tabela2[[#This Row],[17 lat]]-Tabela2[[#This Row],[16lat]]</f>
        <v>1</v>
      </c>
      <c r="EE514" s="14">
        <f>Tabela2[[#This Row],[18lat]]-Tabela2[[#This Row],[17 lat]]</f>
        <v>0</v>
      </c>
      <c r="EF514" s="14">
        <f>Tabela2[[#This Row],[19lat]]-Tabela2[[#This Row],[18lat]]</f>
        <v>0</v>
      </c>
    </row>
    <row r="515" spans="1:136" x14ac:dyDescent="0.25">
      <c r="A515">
        <v>1230</v>
      </c>
      <c r="B515" s="1" t="s">
        <v>22</v>
      </c>
      <c r="C515">
        <v>52</v>
      </c>
      <c r="D515">
        <v>70</v>
      </c>
      <c r="E515">
        <v>86</v>
      </c>
      <c r="F515">
        <v>95</v>
      </c>
      <c r="G515">
        <v>103</v>
      </c>
      <c r="H515">
        <v>110</v>
      </c>
      <c r="I515">
        <v>116</v>
      </c>
      <c r="J515">
        <v>122</v>
      </c>
      <c r="K515">
        <v>127</v>
      </c>
      <c r="L515">
        <v>133</v>
      </c>
      <c r="M515">
        <v>140</v>
      </c>
      <c r="N515">
        <v>146</v>
      </c>
      <c r="O515">
        <v>152</v>
      </c>
      <c r="P515">
        <v>158</v>
      </c>
      <c r="Q515">
        <v>161</v>
      </c>
      <c r="R515">
        <v>163</v>
      </c>
      <c r="S515">
        <v>164</v>
      </c>
      <c r="T515">
        <v>164</v>
      </c>
      <c r="U515">
        <v>164</v>
      </c>
      <c r="V515">
        <v>165</v>
      </c>
      <c r="W515">
        <f>wzrost[[#This Row],[19lat]]-wzrost[[#This Row],[dlugosc_ur]]</f>
        <v>113</v>
      </c>
      <c r="X515">
        <f>wzrost[[#This Row],[19lat]]-wzrost[[#This Row],[15lat]]</f>
        <v>2</v>
      </c>
      <c r="Y515">
        <f>IF(wzrost[[#This Row],[1rok]]&lt;=5,IF(wzrost[[#This Row],[plec]]="ch",1,0),0)</f>
        <v>0</v>
      </c>
      <c r="Z515" s="1"/>
      <c r="AA515" s="1"/>
      <c r="AB515" s="1" t="e">
        <f>_xlfn.PERCENTILE.INC(wzrost[1rok],5)</f>
        <v>#NUM!</v>
      </c>
      <c r="BC515" s="8">
        <v>52</v>
      </c>
      <c r="BD515" s="8">
        <v>74</v>
      </c>
      <c r="BE515" s="8">
        <v>87</v>
      </c>
      <c r="BF515" s="8">
        <v>96</v>
      </c>
      <c r="BG515" s="8">
        <v>103</v>
      </c>
      <c r="BH515" s="8">
        <v>110</v>
      </c>
      <c r="BI515" s="8">
        <v>116</v>
      </c>
      <c r="BJ515" s="8">
        <v>121</v>
      </c>
      <c r="BK515" s="8">
        <v>127</v>
      </c>
      <c r="BL515" s="8">
        <v>132</v>
      </c>
      <c r="BM515" s="8">
        <v>137</v>
      </c>
      <c r="BN515" s="8">
        <v>143</v>
      </c>
      <c r="BO515" s="8">
        <v>149</v>
      </c>
      <c r="BP515" s="8">
        <v>156</v>
      </c>
      <c r="BQ515" s="8">
        <v>163</v>
      </c>
      <c r="BR515" s="8">
        <v>169</v>
      </c>
      <c r="BS515" s="8">
        <v>173</v>
      </c>
      <c r="BT515" s="8">
        <v>175</v>
      </c>
      <c r="BU515" s="8">
        <v>176</v>
      </c>
      <c r="BV515" s="8">
        <v>176</v>
      </c>
      <c r="BW515" s="9">
        <v>124</v>
      </c>
      <c r="BX515" s="11">
        <f t="shared" ref="BX515:BX578" si="160">BD515-BC515</f>
        <v>22</v>
      </c>
      <c r="BY515" s="11">
        <f t="shared" ref="BY515:BY578" si="161">BE515-BD515</f>
        <v>13</v>
      </c>
      <c r="BZ515" s="11">
        <f t="shared" ref="BZ515:BZ578" si="162">BF515-BE515</f>
        <v>9</v>
      </c>
      <c r="CA515" s="11">
        <f t="shared" ref="CA515:CA578" si="163">BG515-BF515</f>
        <v>7</v>
      </c>
      <c r="CB515" s="11">
        <f t="shared" ref="CB515:CB578" si="164">BH515-BG515</f>
        <v>7</v>
      </c>
      <c r="CC515" s="11">
        <f t="shared" ref="CC515:CC578" si="165">BI515-BH515</f>
        <v>6</v>
      </c>
      <c r="CD515" s="11">
        <f t="shared" ref="CD515:CD578" si="166">BJ515-BI515</f>
        <v>5</v>
      </c>
      <c r="CE515" s="11">
        <f t="shared" ref="CE515:CE578" si="167">BK515-BJ515</f>
        <v>6</v>
      </c>
      <c r="CF515" s="11">
        <f t="shared" ref="CF515:CF578" si="168">BL515-BK515</f>
        <v>5</v>
      </c>
      <c r="CG515" s="11">
        <f t="shared" ref="CG515:CG578" si="169">BM515-BL515</f>
        <v>5</v>
      </c>
      <c r="CH515" s="11">
        <f t="shared" ref="CH515:CH578" si="170">BN515-BM515</f>
        <v>6</v>
      </c>
      <c r="CI515" s="11">
        <f t="shared" ref="CI515:CI578" si="171">BO515-BN515</f>
        <v>6</v>
      </c>
      <c r="CJ515" s="11">
        <f t="shared" ref="CJ515:CJ578" si="172">BP515-BO515</f>
        <v>7</v>
      </c>
      <c r="CK515" s="11">
        <f t="shared" ref="CK515:CK578" si="173">BQ515-BP515</f>
        <v>7</v>
      </c>
      <c r="CL515" s="11">
        <f t="shared" ref="CL515:CL578" si="174">BR515-BQ515</f>
        <v>6</v>
      </c>
      <c r="CM515" s="11">
        <f t="shared" ref="CM515:CM578" si="175">BS515-BR515</f>
        <v>4</v>
      </c>
      <c r="CN515" s="11">
        <f t="shared" ref="CN515:CN578" si="176">BT515-BS515</f>
        <v>2</v>
      </c>
      <c r="CO515" s="11">
        <f t="shared" ref="CO515:CO578" si="177">BU515-BT515</f>
        <v>1</v>
      </c>
      <c r="CP515" s="11">
        <f t="shared" ref="CP515:CP578" si="178">BV515-BU515</f>
        <v>0</v>
      </c>
      <c r="CS515" s="8">
        <v>53</v>
      </c>
      <c r="CT515" s="8">
        <v>71</v>
      </c>
      <c r="CU515" s="8">
        <v>87</v>
      </c>
      <c r="CV515" s="8">
        <v>97</v>
      </c>
      <c r="CW515" s="8">
        <v>105</v>
      </c>
      <c r="CX515" s="8">
        <v>111</v>
      </c>
      <c r="CY515" s="8">
        <v>117</v>
      </c>
      <c r="CZ515" s="8">
        <v>123</v>
      </c>
      <c r="DA515" s="8">
        <v>129</v>
      </c>
      <c r="DB515" s="8">
        <v>135</v>
      </c>
      <c r="DC515" s="8">
        <v>141</v>
      </c>
      <c r="DD515" s="8">
        <v>148</v>
      </c>
      <c r="DE515" s="8">
        <v>154</v>
      </c>
      <c r="DF515" s="8">
        <v>159</v>
      </c>
      <c r="DG515" s="8">
        <v>163</v>
      </c>
      <c r="DH515" s="8">
        <v>165</v>
      </c>
      <c r="DI515" s="8">
        <v>165</v>
      </c>
      <c r="DJ515" s="8">
        <v>166</v>
      </c>
      <c r="DK515" s="8">
        <v>166</v>
      </c>
      <c r="DL515" s="8">
        <v>166</v>
      </c>
      <c r="DM515" s="8">
        <v>113</v>
      </c>
      <c r="DN515" s="6">
        <f>Tabela2[[#This Row],[1rok]]-Tabela2[[#This Row],[dlugosc_ur]]</f>
        <v>18</v>
      </c>
      <c r="DO515" s="14">
        <f>Tabela2[[#This Row],[2lata]]-Tabela2[[#This Row],[1rok]]</f>
        <v>16</v>
      </c>
      <c r="DP515" s="14">
        <f>Tabela2[[#This Row],[3lata]]-Tabela2[[#This Row],[2lata]]</f>
        <v>10</v>
      </c>
      <c r="DQ515" s="14">
        <f>Tabela2[[#This Row],[4lata]]-Tabela2[[#This Row],[3lata]]</f>
        <v>8</v>
      </c>
      <c r="DR515" s="14">
        <f>Tabela2[[#This Row],[5lat]]-Tabela2[[#This Row],[4lata]]</f>
        <v>6</v>
      </c>
      <c r="DS515" s="14">
        <f>Tabela2[[#This Row],[6lat]]-Tabela2[[#This Row],[5lat]]</f>
        <v>6</v>
      </c>
      <c r="DT515" s="14">
        <f>Tabela2[[#This Row],[7lat]]-Tabela2[[#This Row],[6lat]]</f>
        <v>6</v>
      </c>
      <c r="DU515" s="14">
        <f>Tabela2[[#This Row],[8lat]]-Tabela2[[#This Row],[7lat]]</f>
        <v>6</v>
      </c>
      <c r="DV515" s="14">
        <f>Tabela2[[#This Row],[9lat]]-Tabela2[[#This Row],[8lat]]</f>
        <v>6</v>
      </c>
      <c r="DW515" s="14">
        <f>Tabela2[[#This Row],[10lat]]-Tabela2[[#This Row],[9lat]]</f>
        <v>6</v>
      </c>
      <c r="DX515" s="14">
        <f>Tabela2[[#This Row],[11lat]]-Tabela2[[#This Row],[10lat]]</f>
        <v>7</v>
      </c>
      <c r="DY515" s="14">
        <f>Tabela2[[#This Row],[12lat]]-Tabela2[[#This Row],[11lat]]</f>
        <v>6</v>
      </c>
      <c r="DZ515" s="14">
        <f>Tabela2[[#This Row],[13lat]]-Tabela2[[#This Row],[12lat]]</f>
        <v>5</v>
      </c>
      <c r="EA515" s="14">
        <f>Tabela2[[#This Row],[14lat]]-Tabela2[[#This Row],[13lat]]</f>
        <v>4</v>
      </c>
      <c r="EB515" s="14">
        <f>Tabela2[[#This Row],[15lat]]-Tabela2[[#This Row],[14lat]]</f>
        <v>2</v>
      </c>
      <c r="EC515" s="14">
        <f>Tabela2[[#This Row],[16lat]]-Tabela2[[#This Row],[15lat]]</f>
        <v>0</v>
      </c>
      <c r="ED515" s="14">
        <f>Tabela2[[#This Row],[17 lat]]-Tabela2[[#This Row],[16lat]]</f>
        <v>1</v>
      </c>
      <c r="EE515" s="14">
        <f>Tabela2[[#This Row],[18lat]]-Tabela2[[#This Row],[17 lat]]</f>
        <v>0</v>
      </c>
      <c r="EF515" s="14">
        <f>Tabela2[[#This Row],[19lat]]-Tabela2[[#This Row],[18lat]]</f>
        <v>0</v>
      </c>
    </row>
    <row r="516" spans="1:136" x14ac:dyDescent="0.25">
      <c r="A516">
        <v>1282</v>
      </c>
      <c r="B516" s="1" t="s">
        <v>22</v>
      </c>
      <c r="C516">
        <v>50</v>
      </c>
      <c r="D516">
        <v>68</v>
      </c>
      <c r="E516">
        <v>86</v>
      </c>
      <c r="F516">
        <v>95</v>
      </c>
      <c r="G516">
        <v>103</v>
      </c>
      <c r="H516">
        <v>110</v>
      </c>
      <c r="I516">
        <v>115</v>
      </c>
      <c r="J516">
        <v>121</v>
      </c>
      <c r="K516">
        <v>127</v>
      </c>
      <c r="L516">
        <v>133</v>
      </c>
      <c r="M516">
        <v>139</v>
      </c>
      <c r="N516">
        <v>145</v>
      </c>
      <c r="O516">
        <v>151</v>
      </c>
      <c r="P516">
        <v>157</v>
      </c>
      <c r="Q516">
        <v>160</v>
      </c>
      <c r="R516">
        <v>162</v>
      </c>
      <c r="S516">
        <v>163</v>
      </c>
      <c r="T516">
        <v>163</v>
      </c>
      <c r="U516">
        <v>163</v>
      </c>
      <c r="V516">
        <v>163</v>
      </c>
      <c r="W516">
        <f>wzrost[[#This Row],[19lat]]-wzrost[[#This Row],[dlugosc_ur]]</f>
        <v>113</v>
      </c>
      <c r="X516">
        <f>wzrost[[#This Row],[19lat]]-wzrost[[#This Row],[15lat]]</f>
        <v>1</v>
      </c>
      <c r="Y516">
        <f>IF(wzrost[[#This Row],[1rok]]&lt;=5,IF(wzrost[[#This Row],[plec]]="ch",1,0),0)</f>
        <v>0</v>
      </c>
      <c r="Z516" s="1"/>
      <c r="AA516" s="1"/>
      <c r="AB516" s="1" t="e">
        <f>_xlfn.PERCENTILE.INC(wzrost[1rok],5)</f>
        <v>#NUM!</v>
      </c>
      <c r="BC516" s="6">
        <v>56</v>
      </c>
      <c r="BD516" s="6">
        <v>77</v>
      </c>
      <c r="BE516" s="6">
        <v>89</v>
      </c>
      <c r="BF516" s="6">
        <v>98</v>
      </c>
      <c r="BG516" s="6">
        <v>105</v>
      </c>
      <c r="BH516" s="6">
        <v>112</v>
      </c>
      <c r="BI516" s="6">
        <v>118</v>
      </c>
      <c r="BJ516" s="6">
        <v>124</v>
      </c>
      <c r="BK516" s="6">
        <v>130</v>
      </c>
      <c r="BL516" s="6">
        <v>135</v>
      </c>
      <c r="BM516" s="6">
        <v>141</v>
      </c>
      <c r="BN516" s="6">
        <v>146</v>
      </c>
      <c r="BO516" s="6">
        <v>152</v>
      </c>
      <c r="BP516" s="6">
        <v>159</v>
      </c>
      <c r="BQ516" s="6">
        <v>167</v>
      </c>
      <c r="BR516" s="6">
        <v>172</v>
      </c>
      <c r="BS516" s="6">
        <v>176</v>
      </c>
      <c r="BT516" s="6">
        <v>179</v>
      </c>
      <c r="BU516" s="6">
        <v>180</v>
      </c>
      <c r="BV516" s="6">
        <v>180</v>
      </c>
      <c r="BW516" s="7">
        <v>124</v>
      </c>
      <c r="BX516" s="11">
        <f t="shared" si="160"/>
        <v>21</v>
      </c>
      <c r="BY516" s="11">
        <f t="shared" si="161"/>
        <v>12</v>
      </c>
      <c r="BZ516" s="11">
        <f t="shared" si="162"/>
        <v>9</v>
      </c>
      <c r="CA516" s="11">
        <f t="shared" si="163"/>
        <v>7</v>
      </c>
      <c r="CB516" s="11">
        <f t="shared" si="164"/>
        <v>7</v>
      </c>
      <c r="CC516" s="11">
        <f t="shared" si="165"/>
        <v>6</v>
      </c>
      <c r="CD516" s="11">
        <f t="shared" si="166"/>
        <v>6</v>
      </c>
      <c r="CE516" s="11">
        <f t="shared" si="167"/>
        <v>6</v>
      </c>
      <c r="CF516" s="11">
        <f t="shared" si="168"/>
        <v>5</v>
      </c>
      <c r="CG516" s="11">
        <f t="shared" si="169"/>
        <v>6</v>
      </c>
      <c r="CH516" s="11">
        <f t="shared" si="170"/>
        <v>5</v>
      </c>
      <c r="CI516" s="11">
        <f t="shared" si="171"/>
        <v>6</v>
      </c>
      <c r="CJ516" s="11">
        <f t="shared" si="172"/>
        <v>7</v>
      </c>
      <c r="CK516" s="11">
        <f t="shared" si="173"/>
        <v>8</v>
      </c>
      <c r="CL516" s="11">
        <f t="shared" si="174"/>
        <v>5</v>
      </c>
      <c r="CM516" s="11">
        <f t="shared" si="175"/>
        <v>4</v>
      </c>
      <c r="CN516" s="11">
        <f t="shared" si="176"/>
        <v>3</v>
      </c>
      <c r="CO516" s="11">
        <f t="shared" si="177"/>
        <v>1</v>
      </c>
      <c r="CP516" s="11">
        <f t="shared" si="178"/>
        <v>0</v>
      </c>
      <c r="CS516" s="6">
        <v>48</v>
      </c>
      <c r="CT516" s="6">
        <v>67</v>
      </c>
      <c r="CU516" s="6">
        <v>85</v>
      </c>
      <c r="CV516" s="6">
        <v>94</v>
      </c>
      <c r="CW516" s="6">
        <v>101</v>
      </c>
      <c r="CX516" s="6">
        <v>107</v>
      </c>
      <c r="CY516" s="6">
        <v>113</v>
      </c>
      <c r="CZ516" s="6">
        <v>118</v>
      </c>
      <c r="DA516" s="6">
        <v>124</v>
      </c>
      <c r="DB516" s="6">
        <v>130</v>
      </c>
      <c r="DC516" s="6">
        <v>136</v>
      </c>
      <c r="DD516" s="6">
        <v>142</v>
      </c>
      <c r="DE516" s="6">
        <v>148</v>
      </c>
      <c r="DF516" s="6">
        <v>154</v>
      </c>
      <c r="DG516" s="6">
        <v>157</v>
      </c>
      <c r="DH516" s="6">
        <v>159</v>
      </c>
      <c r="DI516" s="6">
        <v>160</v>
      </c>
      <c r="DJ516" s="6">
        <v>161</v>
      </c>
      <c r="DK516" s="6">
        <v>161</v>
      </c>
      <c r="DL516" s="6">
        <v>161</v>
      </c>
      <c r="DM516" s="6">
        <v>113</v>
      </c>
      <c r="DN516" s="6">
        <f>Tabela2[[#This Row],[1rok]]-Tabela2[[#This Row],[dlugosc_ur]]</f>
        <v>19</v>
      </c>
      <c r="DO516" s="14">
        <f>Tabela2[[#This Row],[2lata]]-Tabela2[[#This Row],[1rok]]</f>
        <v>18</v>
      </c>
      <c r="DP516" s="14">
        <f>Tabela2[[#This Row],[3lata]]-Tabela2[[#This Row],[2lata]]</f>
        <v>9</v>
      </c>
      <c r="DQ516" s="14">
        <f>Tabela2[[#This Row],[4lata]]-Tabela2[[#This Row],[3lata]]</f>
        <v>7</v>
      </c>
      <c r="DR516" s="14">
        <f>Tabela2[[#This Row],[5lat]]-Tabela2[[#This Row],[4lata]]</f>
        <v>6</v>
      </c>
      <c r="DS516" s="14">
        <f>Tabela2[[#This Row],[6lat]]-Tabela2[[#This Row],[5lat]]</f>
        <v>6</v>
      </c>
      <c r="DT516" s="14">
        <f>Tabela2[[#This Row],[7lat]]-Tabela2[[#This Row],[6lat]]</f>
        <v>5</v>
      </c>
      <c r="DU516" s="14">
        <f>Tabela2[[#This Row],[8lat]]-Tabela2[[#This Row],[7lat]]</f>
        <v>6</v>
      </c>
      <c r="DV516" s="14">
        <f>Tabela2[[#This Row],[9lat]]-Tabela2[[#This Row],[8lat]]</f>
        <v>6</v>
      </c>
      <c r="DW516" s="14">
        <f>Tabela2[[#This Row],[10lat]]-Tabela2[[#This Row],[9lat]]</f>
        <v>6</v>
      </c>
      <c r="DX516" s="14">
        <f>Tabela2[[#This Row],[11lat]]-Tabela2[[#This Row],[10lat]]</f>
        <v>6</v>
      </c>
      <c r="DY516" s="14">
        <f>Tabela2[[#This Row],[12lat]]-Tabela2[[#This Row],[11lat]]</f>
        <v>6</v>
      </c>
      <c r="DZ516" s="14">
        <f>Tabela2[[#This Row],[13lat]]-Tabela2[[#This Row],[12lat]]</f>
        <v>6</v>
      </c>
      <c r="EA516" s="14">
        <f>Tabela2[[#This Row],[14lat]]-Tabela2[[#This Row],[13lat]]</f>
        <v>3</v>
      </c>
      <c r="EB516" s="14">
        <f>Tabela2[[#This Row],[15lat]]-Tabela2[[#This Row],[14lat]]</f>
        <v>2</v>
      </c>
      <c r="EC516" s="14">
        <f>Tabela2[[#This Row],[16lat]]-Tabela2[[#This Row],[15lat]]</f>
        <v>1</v>
      </c>
      <c r="ED516" s="14">
        <f>Tabela2[[#This Row],[17 lat]]-Tabela2[[#This Row],[16lat]]</f>
        <v>1</v>
      </c>
      <c r="EE516" s="14">
        <f>Tabela2[[#This Row],[18lat]]-Tabela2[[#This Row],[17 lat]]</f>
        <v>0</v>
      </c>
      <c r="EF516" s="14">
        <f>Tabela2[[#This Row],[19lat]]-Tabela2[[#This Row],[18lat]]</f>
        <v>0</v>
      </c>
    </row>
    <row r="517" spans="1:136" x14ac:dyDescent="0.25">
      <c r="A517">
        <v>1285</v>
      </c>
      <c r="B517" s="1" t="s">
        <v>22</v>
      </c>
      <c r="C517">
        <v>54</v>
      </c>
      <c r="D517">
        <v>72</v>
      </c>
      <c r="E517">
        <v>87</v>
      </c>
      <c r="F517">
        <v>97</v>
      </c>
      <c r="G517">
        <v>105</v>
      </c>
      <c r="H517">
        <v>112</v>
      </c>
      <c r="I517">
        <v>118</v>
      </c>
      <c r="J517">
        <v>123</v>
      </c>
      <c r="K517">
        <v>129</v>
      </c>
      <c r="L517">
        <v>135</v>
      </c>
      <c r="M517">
        <v>141</v>
      </c>
      <c r="N517">
        <v>148</v>
      </c>
      <c r="O517">
        <v>154</v>
      </c>
      <c r="P517">
        <v>160</v>
      </c>
      <c r="Q517">
        <v>163</v>
      </c>
      <c r="R517">
        <v>165</v>
      </c>
      <c r="S517">
        <v>166</v>
      </c>
      <c r="T517">
        <v>166</v>
      </c>
      <c r="U517">
        <v>166</v>
      </c>
      <c r="V517">
        <v>167</v>
      </c>
      <c r="W517">
        <f>wzrost[[#This Row],[19lat]]-wzrost[[#This Row],[dlugosc_ur]]</f>
        <v>113</v>
      </c>
      <c r="X517">
        <f>wzrost[[#This Row],[19lat]]-wzrost[[#This Row],[15lat]]</f>
        <v>2</v>
      </c>
      <c r="Y517">
        <f>IF(wzrost[[#This Row],[1rok]]&lt;=5,IF(wzrost[[#This Row],[plec]]="ch",1,0),0)</f>
        <v>0</v>
      </c>
      <c r="Z517" s="1"/>
      <c r="AA517" s="1"/>
      <c r="AB517" s="1" t="e">
        <f>_xlfn.PERCENTILE.INC(wzrost[1rok],5)</f>
        <v>#NUM!</v>
      </c>
      <c r="BC517" s="8">
        <v>55</v>
      </c>
      <c r="BD517" s="8">
        <v>76</v>
      </c>
      <c r="BE517" s="8">
        <v>88</v>
      </c>
      <c r="BF517" s="8">
        <v>98</v>
      </c>
      <c r="BG517" s="8">
        <v>105</v>
      </c>
      <c r="BH517" s="8">
        <v>112</v>
      </c>
      <c r="BI517" s="8">
        <v>118</v>
      </c>
      <c r="BJ517" s="8">
        <v>124</v>
      </c>
      <c r="BK517" s="8">
        <v>129</v>
      </c>
      <c r="BL517" s="8">
        <v>135</v>
      </c>
      <c r="BM517" s="8">
        <v>140</v>
      </c>
      <c r="BN517" s="8">
        <v>145</v>
      </c>
      <c r="BO517" s="8">
        <v>151</v>
      </c>
      <c r="BP517" s="8">
        <v>158</v>
      </c>
      <c r="BQ517" s="8">
        <v>166</v>
      </c>
      <c r="BR517" s="8">
        <v>172</v>
      </c>
      <c r="BS517" s="8">
        <v>176</v>
      </c>
      <c r="BT517" s="8">
        <v>178</v>
      </c>
      <c r="BU517" s="8">
        <v>179</v>
      </c>
      <c r="BV517" s="8">
        <v>179</v>
      </c>
      <c r="BW517" s="9">
        <v>124</v>
      </c>
      <c r="BX517" s="11">
        <f t="shared" si="160"/>
        <v>21</v>
      </c>
      <c r="BY517" s="11">
        <f t="shared" si="161"/>
        <v>12</v>
      </c>
      <c r="BZ517" s="11">
        <f t="shared" si="162"/>
        <v>10</v>
      </c>
      <c r="CA517" s="11">
        <f t="shared" si="163"/>
        <v>7</v>
      </c>
      <c r="CB517" s="11">
        <f t="shared" si="164"/>
        <v>7</v>
      </c>
      <c r="CC517" s="11">
        <f t="shared" si="165"/>
        <v>6</v>
      </c>
      <c r="CD517" s="11">
        <f t="shared" si="166"/>
        <v>6</v>
      </c>
      <c r="CE517" s="11">
        <f t="shared" si="167"/>
        <v>5</v>
      </c>
      <c r="CF517" s="11">
        <f t="shared" si="168"/>
        <v>6</v>
      </c>
      <c r="CG517" s="11">
        <f t="shared" si="169"/>
        <v>5</v>
      </c>
      <c r="CH517" s="11">
        <f t="shared" si="170"/>
        <v>5</v>
      </c>
      <c r="CI517" s="11">
        <f t="shared" si="171"/>
        <v>6</v>
      </c>
      <c r="CJ517" s="11">
        <f t="shared" si="172"/>
        <v>7</v>
      </c>
      <c r="CK517" s="11">
        <f t="shared" si="173"/>
        <v>8</v>
      </c>
      <c r="CL517" s="11">
        <f t="shared" si="174"/>
        <v>6</v>
      </c>
      <c r="CM517" s="11">
        <f t="shared" si="175"/>
        <v>4</v>
      </c>
      <c r="CN517" s="11">
        <f t="shared" si="176"/>
        <v>2</v>
      </c>
      <c r="CO517" s="11">
        <f t="shared" si="177"/>
        <v>1</v>
      </c>
      <c r="CP517" s="11">
        <f t="shared" si="178"/>
        <v>0</v>
      </c>
      <c r="CS517" s="8">
        <v>53</v>
      </c>
      <c r="CT517" s="8">
        <v>71</v>
      </c>
      <c r="CU517" s="8">
        <v>87</v>
      </c>
      <c r="CV517" s="8">
        <v>97</v>
      </c>
      <c r="CW517" s="8">
        <v>104</v>
      </c>
      <c r="CX517" s="8">
        <v>111</v>
      </c>
      <c r="CY517" s="8">
        <v>117</v>
      </c>
      <c r="CZ517" s="8">
        <v>123</v>
      </c>
      <c r="DA517" s="8">
        <v>129</v>
      </c>
      <c r="DB517" s="8">
        <v>135</v>
      </c>
      <c r="DC517" s="8">
        <v>141</v>
      </c>
      <c r="DD517" s="8">
        <v>147</v>
      </c>
      <c r="DE517" s="8">
        <v>154</v>
      </c>
      <c r="DF517" s="8">
        <v>159</v>
      </c>
      <c r="DG517" s="8">
        <v>162</v>
      </c>
      <c r="DH517" s="8">
        <v>164</v>
      </c>
      <c r="DI517" s="8">
        <v>165</v>
      </c>
      <c r="DJ517" s="8">
        <v>166</v>
      </c>
      <c r="DK517" s="8">
        <v>166</v>
      </c>
      <c r="DL517" s="8">
        <v>166</v>
      </c>
      <c r="DM517" s="8">
        <v>113</v>
      </c>
      <c r="DN517" s="6">
        <f>Tabela2[[#This Row],[1rok]]-Tabela2[[#This Row],[dlugosc_ur]]</f>
        <v>18</v>
      </c>
      <c r="DO517" s="14">
        <f>Tabela2[[#This Row],[2lata]]-Tabela2[[#This Row],[1rok]]</f>
        <v>16</v>
      </c>
      <c r="DP517" s="14">
        <f>Tabela2[[#This Row],[3lata]]-Tabela2[[#This Row],[2lata]]</f>
        <v>10</v>
      </c>
      <c r="DQ517" s="14">
        <f>Tabela2[[#This Row],[4lata]]-Tabela2[[#This Row],[3lata]]</f>
        <v>7</v>
      </c>
      <c r="DR517" s="14">
        <f>Tabela2[[#This Row],[5lat]]-Tabela2[[#This Row],[4lata]]</f>
        <v>7</v>
      </c>
      <c r="DS517" s="14">
        <f>Tabela2[[#This Row],[6lat]]-Tabela2[[#This Row],[5lat]]</f>
        <v>6</v>
      </c>
      <c r="DT517" s="14">
        <f>Tabela2[[#This Row],[7lat]]-Tabela2[[#This Row],[6lat]]</f>
        <v>6</v>
      </c>
      <c r="DU517" s="14">
        <f>Tabela2[[#This Row],[8lat]]-Tabela2[[#This Row],[7lat]]</f>
        <v>6</v>
      </c>
      <c r="DV517" s="14">
        <f>Tabela2[[#This Row],[9lat]]-Tabela2[[#This Row],[8lat]]</f>
        <v>6</v>
      </c>
      <c r="DW517" s="14">
        <f>Tabela2[[#This Row],[10lat]]-Tabela2[[#This Row],[9lat]]</f>
        <v>6</v>
      </c>
      <c r="DX517" s="14">
        <f>Tabela2[[#This Row],[11lat]]-Tabela2[[#This Row],[10lat]]</f>
        <v>6</v>
      </c>
      <c r="DY517" s="14">
        <f>Tabela2[[#This Row],[12lat]]-Tabela2[[#This Row],[11lat]]</f>
        <v>7</v>
      </c>
      <c r="DZ517" s="14">
        <f>Tabela2[[#This Row],[13lat]]-Tabela2[[#This Row],[12lat]]</f>
        <v>5</v>
      </c>
      <c r="EA517" s="14">
        <f>Tabela2[[#This Row],[14lat]]-Tabela2[[#This Row],[13lat]]</f>
        <v>3</v>
      </c>
      <c r="EB517" s="14">
        <f>Tabela2[[#This Row],[15lat]]-Tabela2[[#This Row],[14lat]]</f>
        <v>2</v>
      </c>
      <c r="EC517" s="14">
        <f>Tabela2[[#This Row],[16lat]]-Tabela2[[#This Row],[15lat]]</f>
        <v>1</v>
      </c>
      <c r="ED517" s="14">
        <f>Tabela2[[#This Row],[17 lat]]-Tabela2[[#This Row],[16lat]]</f>
        <v>1</v>
      </c>
      <c r="EE517" s="14">
        <f>Tabela2[[#This Row],[18lat]]-Tabela2[[#This Row],[17 lat]]</f>
        <v>0</v>
      </c>
      <c r="EF517" s="14">
        <f>Tabela2[[#This Row],[19lat]]-Tabela2[[#This Row],[18lat]]</f>
        <v>0</v>
      </c>
    </row>
    <row r="518" spans="1:136" x14ac:dyDescent="0.25">
      <c r="A518">
        <v>1289</v>
      </c>
      <c r="B518" s="1" t="s">
        <v>22</v>
      </c>
      <c r="C518">
        <v>52</v>
      </c>
      <c r="D518">
        <v>71</v>
      </c>
      <c r="E518">
        <v>87</v>
      </c>
      <c r="F518">
        <v>96</v>
      </c>
      <c r="G518">
        <v>104</v>
      </c>
      <c r="H518">
        <v>111</v>
      </c>
      <c r="I518">
        <v>116</v>
      </c>
      <c r="J518">
        <v>122</v>
      </c>
      <c r="K518">
        <v>128</v>
      </c>
      <c r="L518">
        <v>134</v>
      </c>
      <c r="M518">
        <v>140</v>
      </c>
      <c r="N518">
        <v>147</v>
      </c>
      <c r="O518">
        <v>153</v>
      </c>
      <c r="P518">
        <v>158</v>
      </c>
      <c r="Q518">
        <v>162</v>
      </c>
      <c r="R518">
        <v>164</v>
      </c>
      <c r="S518">
        <v>165</v>
      </c>
      <c r="T518">
        <v>165</v>
      </c>
      <c r="U518">
        <v>165</v>
      </c>
      <c r="V518">
        <v>165</v>
      </c>
      <c r="W518">
        <f>wzrost[[#This Row],[19lat]]-wzrost[[#This Row],[dlugosc_ur]]</f>
        <v>113</v>
      </c>
      <c r="X518">
        <f>wzrost[[#This Row],[19lat]]-wzrost[[#This Row],[15lat]]</f>
        <v>1</v>
      </c>
      <c r="Y518">
        <f>IF(wzrost[[#This Row],[1rok]]&lt;=5,IF(wzrost[[#This Row],[plec]]="ch",1,0),0)</f>
        <v>0</v>
      </c>
      <c r="Z518" s="1"/>
      <c r="AA518" s="1"/>
      <c r="AB518" s="1" t="e">
        <f>_xlfn.PERCENTILE.INC(wzrost[1rok],5)</f>
        <v>#NUM!</v>
      </c>
      <c r="BC518" s="6">
        <v>50</v>
      </c>
      <c r="BD518" s="6">
        <v>72</v>
      </c>
      <c r="BE518" s="6">
        <v>86</v>
      </c>
      <c r="BF518" s="6">
        <v>95</v>
      </c>
      <c r="BG518" s="6">
        <v>102</v>
      </c>
      <c r="BH518" s="6">
        <v>108</v>
      </c>
      <c r="BI518" s="6">
        <v>114</v>
      </c>
      <c r="BJ518" s="6">
        <v>120</v>
      </c>
      <c r="BK518" s="6">
        <v>125</v>
      </c>
      <c r="BL518" s="6">
        <v>130</v>
      </c>
      <c r="BM518" s="6">
        <v>136</v>
      </c>
      <c r="BN518" s="6">
        <v>141</v>
      </c>
      <c r="BO518" s="6">
        <v>147</v>
      </c>
      <c r="BP518" s="6">
        <v>153</v>
      </c>
      <c r="BQ518" s="6">
        <v>161</v>
      </c>
      <c r="BR518" s="6">
        <v>166</v>
      </c>
      <c r="BS518" s="6">
        <v>170</v>
      </c>
      <c r="BT518" s="6">
        <v>172</v>
      </c>
      <c r="BU518" s="6">
        <v>173</v>
      </c>
      <c r="BV518" s="6">
        <v>174</v>
      </c>
      <c r="BW518" s="7">
        <v>124</v>
      </c>
      <c r="BX518" s="11">
        <f t="shared" si="160"/>
        <v>22</v>
      </c>
      <c r="BY518" s="11">
        <f t="shared" si="161"/>
        <v>14</v>
      </c>
      <c r="BZ518" s="11">
        <f t="shared" si="162"/>
        <v>9</v>
      </c>
      <c r="CA518" s="11">
        <f t="shared" si="163"/>
        <v>7</v>
      </c>
      <c r="CB518" s="11">
        <f t="shared" si="164"/>
        <v>6</v>
      </c>
      <c r="CC518" s="11">
        <f t="shared" si="165"/>
        <v>6</v>
      </c>
      <c r="CD518" s="11">
        <f t="shared" si="166"/>
        <v>6</v>
      </c>
      <c r="CE518" s="11">
        <f t="shared" si="167"/>
        <v>5</v>
      </c>
      <c r="CF518" s="11">
        <f t="shared" si="168"/>
        <v>5</v>
      </c>
      <c r="CG518" s="11">
        <f t="shared" si="169"/>
        <v>6</v>
      </c>
      <c r="CH518" s="11">
        <f t="shared" si="170"/>
        <v>5</v>
      </c>
      <c r="CI518" s="11">
        <f t="shared" si="171"/>
        <v>6</v>
      </c>
      <c r="CJ518" s="11">
        <f t="shared" si="172"/>
        <v>6</v>
      </c>
      <c r="CK518" s="11">
        <f t="shared" si="173"/>
        <v>8</v>
      </c>
      <c r="CL518" s="11">
        <f t="shared" si="174"/>
        <v>5</v>
      </c>
      <c r="CM518" s="11">
        <f t="shared" si="175"/>
        <v>4</v>
      </c>
      <c r="CN518" s="11">
        <f t="shared" si="176"/>
        <v>2</v>
      </c>
      <c r="CO518" s="11">
        <f t="shared" si="177"/>
        <v>1</v>
      </c>
      <c r="CP518" s="11">
        <f t="shared" si="178"/>
        <v>1</v>
      </c>
      <c r="CS518" s="6">
        <v>52</v>
      </c>
      <c r="CT518" s="6">
        <v>70</v>
      </c>
      <c r="CU518" s="6">
        <v>86</v>
      </c>
      <c r="CV518" s="6">
        <v>96</v>
      </c>
      <c r="CW518" s="6">
        <v>103</v>
      </c>
      <c r="CX518" s="6">
        <v>110</v>
      </c>
      <c r="CY518" s="6">
        <v>116</v>
      </c>
      <c r="CZ518" s="6">
        <v>122</v>
      </c>
      <c r="DA518" s="6">
        <v>128</v>
      </c>
      <c r="DB518" s="6">
        <v>134</v>
      </c>
      <c r="DC518" s="6">
        <v>140</v>
      </c>
      <c r="DD518" s="6">
        <v>146</v>
      </c>
      <c r="DE518" s="6">
        <v>153</v>
      </c>
      <c r="DF518" s="6">
        <v>158</v>
      </c>
      <c r="DG518" s="6">
        <v>161</v>
      </c>
      <c r="DH518" s="6">
        <v>163</v>
      </c>
      <c r="DI518" s="6">
        <v>164</v>
      </c>
      <c r="DJ518" s="6">
        <v>164</v>
      </c>
      <c r="DK518" s="6">
        <v>165</v>
      </c>
      <c r="DL518" s="6">
        <v>165</v>
      </c>
      <c r="DM518" s="6">
        <v>113</v>
      </c>
      <c r="DN518" s="6">
        <f>Tabela2[[#This Row],[1rok]]-Tabela2[[#This Row],[dlugosc_ur]]</f>
        <v>18</v>
      </c>
      <c r="DO518" s="14">
        <f>Tabela2[[#This Row],[2lata]]-Tabela2[[#This Row],[1rok]]</f>
        <v>16</v>
      </c>
      <c r="DP518" s="14">
        <f>Tabela2[[#This Row],[3lata]]-Tabela2[[#This Row],[2lata]]</f>
        <v>10</v>
      </c>
      <c r="DQ518" s="14">
        <f>Tabela2[[#This Row],[4lata]]-Tabela2[[#This Row],[3lata]]</f>
        <v>7</v>
      </c>
      <c r="DR518" s="14">
        <f>Tabela2[[#This Row],[5lat]]-Tabela2[[#This Row],[4lata]]</f>
        <v>7</v>
      </c>
      <c r="DS518" s="14">
        <f>Tabela2[[#This Row],[6lat]]-Tabela2[[#This Row],[5lat]]</f>
        <v>6</v>
      </c>
      <c r="DT518" s="14">
        <f>Tabela2[[#This Row],[7lat]]-Tabela2[[#This Row],[6lat]]</f>
        <v>6</v>
      </c>
      <c r="DU518" s="14">
        <f>Tabela2[[#This Row],[8lat]]-Tabela2[[#This Row],[7lat]]</f>
        <v>6</v>
      </c>
      <c r="DV518" s="14">
        <f>Tabela2[[#This Row],[9lat]]-Tabela2[[#This Row],[8lat]]</f>
        <v>6</v>
      </c>
      <c r="DW518" s="14">
        <f>Tabela2[[#This Row],[10lat]]-Tabela2[[#This Row],[9lat]]</f>
        <v>6</v>
      </c>
      <c r="DX518" s="14">
        <f>Tabela2[[#This Row],[11lat]]-Tabela2[[#This Row],[10lat]]</f>
        <v>6</v>
      </c>
      <c r="DY518" s="14">
        <f>Tabela2[[#This Row],[12lat]]-Tabela2[[#This Row],[11lat]]</f>
        <v>7</v>
      </c>
      <c r="DZ518" s="14">
        <f>Tabela2[[#This Row],[13lat]]-Tabela2[[#This Row],[12lat]]</f>
        <v>5</v>
      </c>
      <c r="EA518" s="14">
        <f>Tabela2[[#This Row],[14lat]]-Tabela2[[#This Row],[13lat]]</f>
        <v>3</v>
      </c>
      <c r="EB518" s="14">
        <f>Tabela2[[#This Row],[15lat]]-Tabela2[[#This Row],[14lat]]</f>
        <v>2</v>
      </c>
      <c r="EC518" s="14">
        <f>Tabela2[[#This Row],[16lat]]-Tabela2[[#This Row],[15lat]]</f>
        <v>1</v>
      </c>
      <c r="ED518" s="14">
        <f>Tabela2[[#This Row],[17 lat]]-Tabela2[[#This Row],[16lat]]</f>
        <v>0</v>
      </c>
      <c r="EE518" s="14">
        <f>Tabela2[[#This Row],[18lat]]-Tabela2[[#This Row],[17 lat]]</f>
        <v>1</v>
      </c>
      <c r="EF518" s="14">
        <f>Tabela2[[#This Row],[19lat]]-Tabela2[[#This Row],[18lat]]</f>
        <v>0</v>
      </c>
    </row>
    <row r="519" spans="1:136" x14ac:dyDescent="0.25">
      <c r="A519">
        <v>1291</v>
      </c>
      <c r="B519" s="1" t="s">
        <v>22</v>
      </c>
      <c r="C519">
        <v>53</v>
      </c>
      <c r="D519">
        <v>71</v>
      </c>
      <c r="E519">
        <v>87</v>
      </c>
      <c r="F519">
        <v>97</v>
      </c>
      <c r="G519">
        <v>105</v>
      </c>
      <c r="H519">
        <v>112</v>
      </c>
      <c r="I519">
        <v>117</v>
      </c>
      <c r="J519">
        <v>123</v>
      </c>
      <c r="K519">
        <v>129</v>
      </c>
      <c r="L519">
        <v>135</v>
      </c>
      <c r="M519">
        <v>141</v>
      </c>
      <c r="N519">
        <v>148</v>
      </c>
      <c r="O519">
        <v>154</v>
      </c>
      <c r="P519">
        <v>159</v>
      </c>
      <c r="Q519">
        <v>163</v>
      </c>
      <c r="R519">
        <v>165</v>
      </c>
      <c r="S519">
        <v>166</v>
      </c>
      <c r="T519">
        <v>166</v>
      </c>
      <c r="U519">
        <v>166</v>
      </c>
      <c r="V519">
        <v>166</v>
      </c>
      <c r="W519">
        <f>wzrost[[#This Row],[19lat]]-wzrost[[#This Row],[dlugosc_ur]]</f>
        <v>113</v>
      </c>
      <c r="X519">
        <f>wzrost[[#This Row],[19lat]]-wzrost[[#This Row],[15lat]]</f>
        <v>1</v>
      </c>
      <c r="Y519">
        <f>IF(wzrost[[#This Row],[1rok]]&lt;=5,IF(wzrost[[#This Row],[plec]]="ch",1,0),0)</f>
        <v>0</v>
      </c>
      <c r="Z519" s="1"/>
      <c r="AA519" s="1"/>
      <c r="AB519" s="1" t="e">
        <f>_xlfn.PERCENTILE.INC(wzrost[1rok],5)</f>
        <v>#NUM!</v>
      </c>
      <c r="BC519" s="8">
        <v>55</v>
      </c>
      <c r="BD519" s="8">
        <v>76</v>
      </c>
      <c r="BE519" s="8">
        <v>88</v>
      </c>
      <c r="BF519" s="8">
        <v>98</v>
      </c>
      <c r="BG519" s="8">
        <v>105</v>
      </c>
      <c r="BH519" s="8">
        <v>112</v>
      </c>
      <c r="BI519" s="8">
        <v>118</v>
      </c>
      <c r="BJ519" s="8">
        <v>124</v>
      </c>
      <c r="BK519" s="8">
        <v>129</v>
      </c>
      <c r="BL519" s="8">
        <v>135</v>
      </c>
      <c r="BM519" s="8">
        <v>140</v>
      </c>
      <c r="BN519" s="8">
        <v>145</v>
      </c>
      <c r="BO519" s="8">
        <v>151</v>
      </c>
      <c r="BP519" s="8">
        <v>158</v>
      </c>
      <c r="BQ519" s="8">
        <v>166</v>
      </c>
      <c r="BR519" s="8">
        <v>172</v>
      </c>
      <c r="BS519" s="8">
        <v>176</v>
      </c>
      <c r="BT519" s="8">
        <v>178</v>
      </c>
      <c r="BU519" s="8">
        <v>179</v>
      </c>
      <c r="BV519" s="8">
        <v>179</v>
      </c>
      <c r="BW519" s="9">
        <v>124</v>
      </c>
      <c r="BX519" s="11">
        <f t="shared" si="160"/>
        <v>21</v>
      </c>
      <c r="BY519" s="11">
        <f t="shared" si="161"/>
        <v>12</v>
      </c>
      <c r="BZ519" s="11">
        <f t="shared" si="162"/>
        <v>10</v>
      </c>
      <c r="CA519" s="11">
        <f t="shared" si="163"/>
        <v>7</v>
      </c>
      <c r="CB519" s="11">
        <f t="shared" si="164"/>
        <v>7</v>
      </c>
      <c r="CC519" s="11">
        <f t="shared" si="165"/>
        <v>6</v>
      </c>
      <c r="CD519" s="11">
        <f t="shared" si="166"/>
        <v>6</v>
      </c>
      <c r="CE519" s="11">
        <f t="shared" si="167"/>
        <v>5</v>
      </c>
      <c r="CF519" s="11">
        <f t="shared" si="168"/>
        <v>6</v>
      </c>
      <c r="CG519" s="11">
        <f t="shared" si="169"/>
        <v>5</v>
      </c>
      <c r="CH519" s="11">
        <f t="shared" si="170"/>
        <v>5</v>
      </c>
      <c r="CI519" s="11">
        <f t="shared" si="171"/>
        <v>6</v>
      </c>
      <c r="CJ519" s="11">
        <f t="shared" si="172"/>
        <v>7</v>
      </c>
      <c r="CK519" s="11">
        <f t="shared" si="173"/>
        <v>8</v>
      </c>
      <c r="CL519" s="11">
        <f t="shared" si="174"/>
        <v>6</v>
      </c>
      <c r="CM519" s="11">
        <f t="shared" si="175"/>
        <v>4</v>
      </c>
      <c r="CN519" s="11">
        <f t="shared" si="176"/>
        <v>2</v>
      </c>
      <c r="CO519" s="11">
        <f t="shared" si="177"/>
        <v>1</v>
      </c>
      <c r="CP519" s="11">
        <f t="shared" si="178"/>
        <v>0</v>
      </c>
      <c r="CS519" s="8">
        <v>53</v>
      </c>
      <c r="CT519" s="8">
        <v>71</v>
      </c>
      <c r="CU519" s="8">
        <v>87</v>
      </c>
      <c r="CV519" s="8">
        <v>97</v>
      </c>
      <c r="CW519" s="8">
        <v>105</v>
      </c>
      <c r="CX519" s="8">
        <v>112</v>
      </c>
      <c r="CY519" s="8">
        <v>117</v>
      </c>
      <c r="CZ519" s="8">
        <v>123</v>
      </c>
      <c r="DA519" s="8">
        <v>129</v>
      </c>
      <c r="DB519" s="8">
        <v>135</v>
      </c>
      <c r="DC519" s="8">
        <v>141</v>
      </c>
      <c r="DD519" s="8">
        <v>148</v>
      </c>
      <c r="DE519" s="8">
        <v>154</v>
      </c>
      <c r="DF519" s="8">
        <v>159</v>
      </c>
      <c r="DG519" s="8">
        <v>163</v>
      </c>
      <c r="DH519" s="8">
        <v>165</v>
      </c>
      <c r="DI519" s="8">
        <v>166</v>
      </c>
      <c r="DJ519" s="8">
        <v>166</v>
      </c>
      <c r="DK519" s="8">
        <v>166</v>
      </c>
      <c r="DL519" s="8">
        <v>166</v>
      </c>
      <c r="DM519" s="8">
        <v>113</v>
      </c>
      <c r="DN519" s="6">
        <f>Tabela2[[#This Row],[1rok]]-Tabela2[[#This Row],[dlugosc_ur]]</f>
        <v>18</v>
      </c>
      <c r="DO519" s="14">
        <f>Tabela2[[#This Row],[2lata]]-Tabela2[[#This Row],[1rok]]</f>
        <v>16</v>
      </c>
      <c r="DP519" s="14">
        <f>Tabela2[[#This Row],[3lata]]-Tabela2[[#This Row],[2lata]]</f>
        <v>10</v>
      </c>
      <c r="DQ519" s="14">
        <f>Tabela2[[#This Row],[4lata]]-Tabela2[[#This Row],[3lata]]</f>
        <v>8</v>
      </c>
      <c r="DR519" s="14">
        <f>Tabela2[[#This Row],[5lat]]-Tabela2[[#This Row],[4lata]]</f>
        <v>7</v>
      </c>
      <c r="DS519" s="14">
        <f>Tabela2[[#This Row],[6lat]]-Tabela2[[#This Row],[5lat]]</f>
        <v>5</v>
      </c>
      <c r="DT519" s="14">
        <f>Tabela2[[#This Row],[7lat]]-Tabela2[[#This Row],[6lat]]</f>
        <v>6</v>
      </c>
      <c r="DU519" s="14">
        <f>Tabela2[[#This Row],[8lat]]-Tabela2[[#This Row],[7lat]]</f>
        <v>6</v>
      </c>
      <c r="DV519" s="14">
        <f>Tabela2[[#This Row],[9lat]]-Tabela2[[#This Row],[8lat]]</f>
        <v>6</v>
      </c>
      <c r="DW519" s="14">
        <f>Tabela2[[#This Row],[10lat]]-Tabela2[[#This Row],[9lat]]</f>
        <v>6</v>
      </c>
      <c r="DX519" s="14">
        <f>Tabela2[[#This Row],[11lat]]-Tabela2[[#This Row],[10lat]]</f>
        <v>7</v>
      </c>
      <c r="DY519" s="14">
        <f>Tabela2[[#This Row],[12lat]]-Tabela2[[#This Row],[11lat]]</f>
        <v>6</v>
      </c>
      <c r="DZ519" s="14">
        <f>Tabela2[[#This Row],[13lat]]-Tabela2[[#This Row],[12lat]]</f>
        <v>5</v>
      </c>
      <c r="EA519" s="14">
        <f>Tabela2[[#This Row],[14lat]]-Tabela2[[#This Row],[13lat]]</f>
        <v>4</v>
      </c>
      <c r="EB519" s="14">
        <f>Tabela2[[#This Row],[15lat]]-Tabela2[[#This Row],[14lat]]</f>
        <v>2</v>
      </c>
      <c r="EC519" s="14">
        <f>Tabela2[[#This Row],[16lat]]-Tabela2[[#This Row],[15lat]]</f>
        <v>1</v>
      </c>
      <c r="ED519" s="14">
        <f>Tabela2[[#This Row],[17 lat]]-Tabela2[[#This Row],[16lat]]</f>
        <v>0</v>
      </c>
      <c r="EE519" s="14">
        <f>Tabela2[[#This Row],[18lat]]-Tabela2[[#This Row],[17 lat]]</f>
        <v>0</v>
      </c>
      <c r="EF519" s="14">
        <f>Tabela2[[#This Row],[19lat]]-Tabela2[[#This Row],[18lat]]</f>
        <v>0</v>
      </c>
    </row>
    <row r="520" spans="1:136" x14ac:dyDescent="0.25">
      <c r="A520">
        <v>1301</v>
      </c>
      <c r="B520" s="1" t="s">
        <v>22</v>
      </c>
      <c r="C520">
        <v>50</v>
      </c>
      <c r="D520">
        <v>68</v>
      </c>
      <c r="E520">
        <v>86</v>
      </c>
      <c r="F520">
        <v>95</v>
      </c>
      <c r="G520">
        <v>103</v>
      </c>
      <c r="H520">
        <v>109</v>
      </c>
      <c r="I520">
        <v>115</v>
      </c>
      <c r="J520">
        <v>121</v>
      </c>
      <c r="K520">
        <v>126</v>
      </c>
      <c r="L520">
        <v>132</v>
      </c>
      <c r="M520">
        <v>138</v>
      </c>
      <c r="N520">
        <v>145</v>
      </c>
      <c r="O520">
        <v>151</v>
      </c>
      <c r="P520">
        <v>156</v>
      </c>
      <c r="Q520">
        <v>160</v>
      </c>
      <c r="R520">
        <v>162</v>
      </c>
      <c r="S520">
        <v>162</v>
      </c>
      <c r="T520">
        <v>163</v>
      </c>
      <c r="U520">
        <v>163</v>
      </c>
      <c r="V520">
        <v>163</v>
      </c>
      <c r="W520">
        <f>wzrost[[#This Row],[19lat]]-wzrost[[#This Row],[dlugosc_ur]]</f>
        <v>113</v>
      </c>
      <c r="X520">
        <f>wzrost[[#This Row],[19lat]]-wzrost[[#This Row],[15lat]]</f>
        <v>1</v>
      </c>
      <c r="Y520">
        <f>IF(wzrost[[#This Row],[1rok]]&lt;=5,IF(wzrost[[#This Row],[plec]]="ch",1,0),0)</f>
        <v>0</v>
      </c>
      <c r="Z520" s="1"/>
      <c r="AA520" s="1"/>
      <c r="AB520" s="1" t="e">
        <f>_xlfn.PERCENTILE.INC(wzrost[1rok],5)</f>
        <v>#NUM!</v>
      </c>
      <c r="BC520" s="6">
        <v>52</v>
      </c>
      <c r="BD520" s="6">
        <v>74</v>
      </c>
      <c r="BE520" s="6">
        <v>87</v>
      </c>
      <c r="BF520" s="6">
        <v>96</v>
      </c>
      <c r="BG520" s="6">
        <v>103</v>
      </c>
      <c r="BH520" s="6">
        <v>110</v>
      </c>
      <c r="BI520" s="6">
        <v>116</v>
      </c>
      <c r="BJ520" s="6">
        <v>121</v>
      </c>
      <c r="BK520" s="6">
        <v>127</v>
      </c>
      <c r="BL520" s="6">
        <v>132</v>
      </c>
      <c r="BM520" s="6">
        <v>137</v>
      </c>
      <c r="BN520" s="6">
        <v>143</v>
      </c>
      <c r="BO520" s="6">
        <v>149</v>
      </c>
      <c r="BP520" s="6">
        <v>156</v>
      </c>
      <c r="BQ520" s="6">
        <v>163</v>
      </c>
      <c r="BR520" s="6">
        <v>169</v>
      </c>
      <c r="BS520" s="6">
        <v>172</v>
      </c>
      <c r="BT520" s="6">
        <v>175</v>
      </c>
      <c r="BU520" s="6">
        <v>176</v>
      </c>
      <c r="BV520" s="6">
        <v>176</v>
      </c>
      <c r="BW520" s="7">
        <v>124</v>
      </c>
      <c r="BX520" s="11">
        <f t="shared" si="160"/>
        <v>22</v>
      </c>
      <c r="BY520" s="11">
        <f t="shared" si="161"/>
        <v>13</v>
      </c>
      <c r="BZ520" s="11">
        <f t="shared" si="162"/>
        <v>9</v>
      </c>
      <c r="CA520" s="11">
        <f t="shared" si="163"/>
        <v>7</v>
      </c>
      <c r="CB520" s="11">
        <f t="shared" si="164"/>
        <v>7</v>
      </c>
      <c r="CC520" s="11">
        <f t="shared" si="165"/>
        <v>6</v>
      </c>
      <c r="CD520" s="11">
        <f t="shared" si="166"/>
        <v>5</v>
      </c>
      <c r="CE520" s="11">
        <f t="shared" si="167"/>
        <v>6</v>
      </c>
      <c r="CF520" s="11">
        <f t="shared" si="168"/>
        <v>5</v>
      </c>
      <c r="CG520" s="11">
        <f t="shared" si="169"/>
        <v>5</v>
      </c>
      <c r="CH520" s="11">
        <f t="shared" si="170"/>
        <v>6</v>
      </c>
      <c r="CI520" s="11">
        <f t="shared" si="171"/>
        <v>6</v>
      </c>
      <c r="CJ520" s="11">
        <f t="shared" si="172"/>
        <v>7</v>
      </c>
      <c r="CK520" s="11">
        <f t="shared" si="173"/>
        <v>7</v>
      </c>
      <c r="CL520" s="11">
        <f t="shared" si="174"/>
        <v>6</v>
      </c>
      <c r="CM520" s="11">
        <f t="shared" si="175"/>
        <v>3</v>
      </c>
      <c r="CN520" s="11">
        <f t="shared" si="176"/>
        <v>3</v>
      </c>
      <c r="CO520" s="11">
        <f t="shared" si="177"/>
        <v>1</v>
      </c>
      <c r="CP520" s="11">
        <f t="shared" si="178"/>
        <v>0</v>
      </c>
      <c r="CS520" s="6">
        <v>52</v>
      </c>
      <c r="CT520" s="6">
        <v>70</v>
      </c>
      <c r="CU520" s="6">
        <v>86</v>
      </c>
      <c r="CV520" s="6">
        <v>95</v>
      </c>
      <c r="CW520" s="6">
        <v>103</v>
      </c>
      <c r="CX520" s="6">
        <v>110</v>
      </c>
      <c r="CY520" s="6">
        <v>116</v>
      </c>
      <c r="CZ520" s="6">
        <v>122</v>
      </c>
      <c r="DA520" s="6">
        <v>127</v>
      </c>
      <c r="DB520" s="6">
        <v>133</v>
      </c>
      <c r="DC520" s="6">
        <v>140</v>
      </c>
      <c r="DD520" s="6">
        <v>146</v>
      </c>
      <c r="DE520" s="6">
        <v>152</v>
      </c>
      <c r="DF520" s="6">
        <v>158</v>
      </c>
      <c r="DG520" s="6">
        <v>161</v>
      </c>
      <c r="DH520" s="6">
        <v>163</v>
      </c>
      <c r="DI520" s="6">
        <v>164</v>
      </c>
      <c r="DJ520" s="6">
        <v>164</v>
      </c>
      <c r="DK520" s="6">
        <v>164</v>
      </c>
      <c r="DL520" s="6">
        <v>165</v>
      </c>
      <c r="DM520" s="6">
        <v>113</v>
      </c>
      <c r="DN520" s="6">
        <f>Tabela2[[#This Row],[1rok]]-Tabela2[[#This Row],[dlugosc_ur]]</f>
        <v>18</v>
      </c>
      <c r="DO520" s="14">
        <f>Tabela2[[#This Row],[2lata]]-Tabela2[[#This Row],[1rok]]</f>
        <v>16</v>
      </c>
      <c r="DP520" s="14">
        <f>Tabela2[[#This Row],[3lata]]-Tabela2[[#This Row],[2lata]]</f>
        <v>9</v>
      </c>
      <c r="DQ520" s="14">
        <f>Tabela2[[#This Row],[4lata]]-Tabela2[[#This Row],[3lata]]</f>
        <v>8</v>
      </c>
      <c r="DR520" s="14">
        <f>Tabela2[[#This Row],[5lat]]-Tabela2[[#This Row],[4lata]]</f>
        <v>7</v>
      </c>
      <c r="DS520" s="14">
        <f>Tabela2[[#This Row],[6lat]]-Tabela2[[#This Row],[5lat]]</f>
        <v>6</v>
      </c>
      <c r="DT520" s="14">
        <f>Tabela2[[#This Row],[7lat]]-Tabela2[[#This Row],[6lat]]</f>
        <v>6</v>
      </c>
      <c r="DU520" s="14">
        <f>Tabela2[[#This Row],[8lat]]-Tabela2[[#This Row],[7lat]]</f>
        <v>5</v>
      </c>
      <c r="DV520" s="14">
        <f>Tabela2[[#This Row],[9lat]]-Tabela2[[#This Row],[8lat]]</f>
        <v>6</v>
      </c>
      <c r="DW520" s="14">
        <f>Tabela2[[#This Row],[10lat]]-Tabela2[[#This Row],[9lat]]</f>
        <v>7</v>
      </c>
      <c r="DX520" s="14">
        <f>Tabela2[[#This Row],[11lat]]-Tabela2[[#This Row],[10lat]]</f>
        <v>6</v>
      </c>
      <c r="DY520" s="14">
        <f>Tabela2[[#This Row],[12lat]]-Tabela2[[#This Row],[11lat]]</f>
        <v>6</v>
      </c>
      <c r="DZ520" s="14">
        <f>Tabela2[[#This Row],[13lat]]-Tabela2[[#This Row],[12lat]]</f>
        <v>6</v>
      </c>
      <c r="EA520" s="14">
        <f>Tabela2[[#This Row],[14lat]]-Tabela2[[#This Row],[13lat]]</f>
        <v>3</v>
      </c>
      <c r="EB520" s="14">
        <f>Tabela2[[#This Row],[15lat]]-Tabela2[[#This Row],[14lat]]</f>
        <v>2</v>
      </c>
      <c r="EC520" s="14">
        <f>Tabela2[[#This Row],[16lat]]-Tabela2[[#This Row],[15lat]]</f>
        <v>1</v>
      </c>
      <c r="ED520" s="14">
        <f>Tabela2[[#This Row],[17 lat]]-Tabela2[[#This Row],[16lat]]</f>
        <v>0</v>
      </c>
      <c r="EE520" s="14">
        <f>Tabela2[[#This Row],[18lat]]-Tabela2[[#This Row],[17 lat]]</f>
        <v>0</v>
      </c>
      <c r="EF520" s="14">
        <f>Tabela2[[#This Row],[19lat]]-Tabela2[[#This Row],[18lat]]</f>
        <v>1</v>
      </c>
    </row>
    <row r="521" spans="1:136" x14ac:dyDescent="0.25">
      <c r="A521">
        <v>1314</v>
      </c>
      <c r="B521" s="1" t="s">
        <v>22</v>
      </c>
      <c r="C521">
        <v>53</v>
      </c>
      <c r="D521">
        <v>71</v>
      </c>
      <c r="E521">
        <v>87</v>
      </c>
      <c r="F521">
        <v>96</v>
      </c>
      <c r="G521">
        <v>104</v>
      </c>
      <c r="H521">
        <v>111</v>
      </c>
      <c r="I521">
        <v>117</v>
      </c>
      <c r="J521">
        <v>123</v>
      </c>
      <c r="K521">
        <v>128</v>
      </c>
      <c r="L521">
        <v>134</v>
      </c>
      <c r="M521">
        <v>141</v>
      </c>
      <c r="N521">
        <v>147</v>
      </c>
      <c r="O521">
        <v>153</v>
      </c>
      <c r="P521">
        <v>159</v>
      </c>
      <c r="Q521">
        <v>162</v>
      </c>
      <c r="R521">
        <v>164</v>
      </c>
      <c r="S521">
        <v>165</v>
      </c>
      <c r="T521">
        <v>165</v>
      </c>
      <c r="U521">
        <v>166</v>
      </c>
      <c r="V521">
        <v>166</v>
      </c>
      <c r="W521">
        <f>wzrost[[#This Row],[19lat]]-wzrost[[#This Row],[dlugosc_ur]]</f>
        <v>113</v>
      </c>
      <c r="X521">
        <f>wzrost[[#This Row],[19lat]]-wzrost[[#This Row],[15lat]]</f>
        <v>2</v>
      </c>
      <c r="Y521">
        <f>IF(wzrost[[#This Row],[1rok]]&lt;=5,IF(wzrost[[#This Row],[plec]]="ch",1,0),0)</f>
        <v>0</v>
      </c>
      <c r="Z521" s="1"/>
      <c r="AA521" s="1"/>
      <c r="AB521" s="1" t="e">
        <f>_xlfn.PERCENTILE.INC(wzrost[1rok],5)</f>
        <v>#NUM!</v>
      </c>
      <c r="BC521" s="8">
        <v>49</v>
      </c>
      <c r="BD521" s="8">
        <v>71</v>
      </c>
      <c r="BE521" s="8">
        <v>85</v>
      </c>
      <c r="BF521" s="8">
        <v>94</v>
      </c>
      <c r="BG521" s="8">
        <v>101</v>
      </c>
      <c r="BH521" s="8">
        <v>107</v>
      </c>
      <c r="BI521" s="8">
        <v>113</v>
      </c>
      <c r="BJ521" s="8">
        <v>119</v>
      </c>
      <c r="BK521" s="8">
        <v>124</v>
      </c>
      <c r="BL521" s="8">
        <v>129</v>
      </c>
      <c r="BM521" s="8">
        <v>134</v>
      </c>
      <c r="BN521" s="8">
        <v>139</v>
      </c>
      <c r="BO521" s="8">
        <v>145</v>
      </c>
      <c r="BP521" s="8">
        <v>151</v>
      </c>
      <c r="BQ521" s="8">
        <v>158</v>
      </c>
      <c r="BR521" s="8">
        <v>164</v>
      </c>
      <c r="BS521" s="8">
        <v>168</v>
      </c>
      <c r="BT521" s="8">
        <v>171</v>
      </c>
      <c r="BU521" s="8">
        <v>172</v>
      </c>
      <c r="BV521" s="8">
        <v>173</v>
      </c>
      <c r="BW521" s="9">
        <v>124</v>
      </c>
      <c r="BX521" s="11">
        <f t="shared" si="160"/>
        <v>22</v>
      </c>
      <c r="BY521" s="11">
        <f t="shared" si="161"/>
        <v>14</v>
      </c>
      <c r="BZ521" s="11">
        <f t="shared" si="162"/>
        <v>9</v>
      </c>
      <c r="CA521" s="11">
        <f t="shared" si="163"/>
        <v>7</v>
      </c>
      <c r="CB521" s="11">
        <f t="shared" si="164"/>
        <v>6</v>
      </c>
      <c r="CC521" s="11">
        <f t="shared" si="165"/>
        <v>6</v>
      </c>
      <c r="CD521" s="11">
        <f t="shared" si="166"/>
        <v>6</v>
      </c>
      <c r="CE521" s="11">
        <f t="shared" si="167"/>
        <v>5</v>
      </c>
      <c r="CF521" s="11">
        <f t="shared" si="168"/>
        <v>5</v>
      </c>
      <c r="CG521" s="11">
        <f t="shared" si="169"/>
        <v>5</v>
      </c>
      <c r="CH521" s="11">
        <f t="shared" si="170"/>
        <v>5</v>
      </c>
      <c r="CI521" s="11">
        <f t="shared" si="171"/>
        <v>6</v>
      </c>
      <c r="CJ521" s="11">
        <f t="shared" si="172"/>
        <v>6</v>
      </c>
      <c r="CK521" s="11">
        <f t="shared" si="173"/>
        <v>7</v>
      </c>
      <c r="CL521" s="11">
        <f t="shared" si="174"/>
        <v>6</v>
      </c>
      <c r="CM521" s="11">
        <f t="shared" si="175"/>
        <v>4</v>
      </c>
      <c r="CN521" s="11">
        <f t="shared" si="176"/>
        <v>3</v>
      </c>
      <c r="CO521" s="11">
        <f t="shared" si="177"/>
        <v>1</v>
      </c>
      <c r="CP521" s="11">
        <f t="shared" si="178"/>
        <v>1</v>
      </c>
      <c r="CS521" s="8">
        <v>50</v>
      </c>
      <c r="CT521" s="8">
        <v>68</v>
      </c>
      <c r="CU521" s="8">
        <v>86</v>
      </c>
      <c r="CV521" s="8">
        <v>95</v>
      </c>
      <c r="CW521" s="8">
        <v>103</v>
      </c>
      <c r="CX521" s="8">
        <v>109</v>
      </c>
      <c r="CY521" s="8">
        <v>115</v>
      </c>
      <c r="CZ521" s="8">
        <v>121</v>
      </c>
      <c r="DA521" s="8">
        <v>126</v>
      </c>
      <c r="DB521" s="8">
        <v>132</v>
      </c>
      <c r="DC521" s="8">
        <v>138</v>
      </c>
      <c r="DD521" s="8">
        <v>145</v>
      </c>
      <c r="DE521" s="8">
        <v>151</v>
      </c>
      <c r="DF521" s="8">
        <v>156</v>
      </c>
      <c r="DG521" s="8">
        <v>160</v>
      </c>
      <c r="DH521" s="8">
        <v>162</v>
      </c>
      <c r="DI521" s="8">
        <v>162</v>
      </c>
      <c r="DJ521" s="8">
        <v>163</v>
      </c>
      <c r="DK521" s="8">
        <v>163</v>
      </c>
      <c r="DL521" s="8">
        <v>163</v>
      </c>
      <c r="DM521" s="8">
        <v>113</v>
      </c>
      <c r="DN521" s="6">
        <f>Tabela2[[#This Row],[1rok]]-Tabela2[[#This Row],[dlugosc_ur]]</f>
        <v>18</v>
      </c>
      <c r="DO521" s="14">
        <f>Tabela2[[#This Row],[2lata]]-Tabela2[[#This Row],[1rok]]</f>
        <v>18</v>
      </c>
      <c r="DP521" s="14">
        <f>Tabela2[[#This Row],[3lata]]-Tabela2[[#This Row],[2lata]]</f>
        <v>9</v>
      </c>
      <c r="DQ521" s="14">
        <f>Tabela2[[#This Row],[4lata]]-Tabela2[[#This Row],[3lata]]</f>
        <v>8</v>
      </c>
      <c r="DR521" s="14">
        <f>Tabela2[[#This Row],[5lat]]-Tabela2[[#This Row],[4lata]]</f>
        <v>6</v>
      </c>
      <c r="DS521" s="14">
        <f>Tabela2[[#This Row],[6lat]]-Tabela2[[#This Row],[5lat]]</f>
        <v>6</v>
      </c>
      <c r="DT521" s="14">
        <f>Tabela2[[#This Row],[7lat]]-Tabela2[[#This Row],[6lat]]</f>
        <v>6</v>
      </c>
      <c r="DU521" s="14">
        <f>Tabela2[[#This Row],[8lat]]-Tabela2[[#This Row],[7lat]]</f>
        <v>5</v>
      </c>
      <c r="DV521" s="14">
        <f>Tabela2[[#This Row],[9lat]]-Tabela2[[#This Row],[8lat]]</f>
        <v>6</v>
      </c>
      <c r="DW521" s="14">
        <f>Tabela2[[#This Row],[10lat]]-Tabela2[[#This Row],[9lat]]</f>
        <v>6</v>
      </c>
      <c r="DX521" s="14">
        <f>Tabela2[[#This Row],[11lat]]-Tabela2[[#This Row],[10lat]]</f>
        <v>7</v>
      </c>
      <c r="DY521" s="14">
        <f>Tabela2[[#This Row],[12lat]]-Tabela2[[#This Row],[11lat]]</f>
        <v>6</v>
      </c>
      <c r="DZ521" s="14">
        <f>Tabela2[[#This Row],[13lat]]-Tabela2[[#This Row],[12lat]]</f>
        <v>5</v>
      </c>
      <c r="EA521" s="14">
        <f>Tabela2[[#This Row],[14lat]]-Tabela2[[#This Row],[13lat]]</f>
        <v>4</v>
      </c>
      <c r="EB521" s="14">
        <f>Tabela2[[#This Row],[15lat]]-Tabela2[[#This Row],[14lat]]</f>
        <v>2</v>
      </c>
      <c r="EC521" s="14">
        <f>Tabela2[[#This Row],[16lat]]-Tabela2[[#This Row],[15lat]]</f>
        <v>0</v>
      </c>
      <c r="ED521" s="14">
        <f>Tabela2[[#This Row],[17 lat]]-Tabela2[[#This Row],[16lat]]</f>
        <v>1</v>
      </c>
      <c r="EE521" s="14">
        <f>Tabela2[[#This Row],[18lat]]-Tabela2[[#This Row],[17 lat]]</f>
        <v>0</v>
      </c>
      <c r="EF521" s="14">
        <f>Tabela2[[#This Row],[19lat]]-Tabela2[[#This Row],[18lat]]</f>
        <v>0</v>
      </c>
    </row>
    <row r="522" spans="1:136" x14ac:dyDescent="0.25">
      <c r="A522">
        <v>1338</v>
      </c>
      <c r="B522" s="1" t="s">
        <v>22</v>
      </c>
      <c r="C522">
        <v>50</v>
      </c>
      <c r="D522">
        <v>68</v>
      </c>
      <c r="E522">
        <v>85</v>
      </c>
      <c r="F522">
        <v>95</v>
      </c>
      <c r="G522">
        <v>102</v>
      </c>
      <c r="H522">
        <v>109</v>
      </c>
      <c r="I522">
        <v>115</v>
      </c>
      <c r="J522">
        <v>120</v>
      </c>
      <c r="K522">
        <v>126</v>
      </c>
      <c r="L522">
        <v>132</v>
      </c>
      <c r="M522">
        <v>138</v>
      </c>
      <c r="N522">
        <v>145</v>
      </c>
      <c r="O522">
        <v>151</v>
      </c>
      <c r="P522">
        <v>156</v>
      </c>
      <c r="Q522">
        <v>159</v>
      </c>
      <c r="R522">
        <v>161</v>
      </c>
      <c r="S522">
        <v>162</v>
      </c>
      <c r="T522">
        <v>162</v>
      </c>
      <c r="U522">
        <v>163</v>
      </c>
      <c r="V522">
        <v>163</v>
      </c>
      <c r="W522">
        <f>wzrost[[#This Row],[19lat]]-wzrost[[#This Row],[dlugosc_ur]]</f>
        <v>113</v>
      </c>
      <c r="X522">
        <f>wzrost[[#This Row],[19lat]]-wzrost[[#This Row],[15lat]]</f>
        <v>2</v>
      </c>
      <c r="Y522">
        <f>IF(wzrost[[#This Row],[1rok]]&lt;=5,IF(wzrost[[#This Row],[plec]]="ch",1,0),0)</f>
        <v>0</v>
      </c>
      <c r="Z522" s="1"/>
      <c r="AA522" s="1"/>
      <c r="AB522" s="1" t="e">
        <f>_xlfn.PERCENTILE.INC(wzrost[1rok],5)</f>
        <v>#NUM!</v>
      </c>
      <c r="BC522" s="6">
        <v>52</v>
      </c>
      <c r="BD522" s="6">
        <v>73</v>
      </c>
      <c r="BE522" s="6">
        <v>86</v>
      </c>
      <c r="BF522" s="6">
        <v>95</v>
      </c>
      <c r="BG522" s="6">
        <v>103</v>
      </c>
      <c r="BH522" s="6">
        <v>109</v>
      </c>
      <c r="BI522" s="6">
        <v>115</v>
      </c>
      <c r="BJ522" s="6">
        <v>121</v>
      </c>
      <c r="BK522" s="6">
        <v>127</v>
      </c>
      <c r="BL522" s="6">
        <v>132</v>
      </c>
      <c r="BM522" s="6">
        <v>137</v>
      </c>
      <c r="BN522" s="6">
        <v>142</v>
      </c>
      <c r="BO522" s="6">
        <v>148</v>
      </c>
      <c r="BP522" s="6">
        <v>155</v>
      </c>
      <c r="BQ522" s="6">
        <v>162</v>
      </c>
      <c r="BR522" s="6">
        <v>168</v>
      </c>
      <c r="BS522" s="6">
        <v>172</v>
      </c>
      <c r="BT522" s="6">
        <v>174</v>
      </c>
      <c r="BU522" s="6">
        <v>175</v>
      </c>
      <c r="BV522" s="6">
        <v>176</v>
      </c>
      <c r="BW522" s="7">
        <v>124</v>
      </c>
      <c r="BX522" s="11">
        <f t="shared" si="160"/>
        <v>21</v>
      </c>
      <c r="BY522" s="11">
        <f t="shared" si="161"/>
        <v>13</v>
      </c>
      <c r="BZ522" s="11">
        <f t="shared" si="162"/>
        <v>9</v>
      </c>
      <c r="CA522" s="11">
        <f t="shared" si="163"/>
        <v>8</v>
      </c>
      <c r="CB522" s="11">
        <f t="shared" si="164"/>
        <v>6</v>
      </c>
      <c r="CC522" s="11">
        <f t="shared" si="165"/>
        <v>6</v>
      </c>
      <c r="CD522" s="11">
        <f t="shared" si="166"/>
        <v>6</v>
      </c>
      <c r="CE522" s="11">
        <f t="shared" si="167"/>
        <v>6</v>
      </c>
      <c r="CF522" s="11">
        <f t="shared" si="168"/>
        <v>5</v>
      </c>
      <c r="CG522" s="11">
        <f t="shared" si="169"/>
        <v>5</v>
      </c>
      <c r="CH522" s="11">
        <f t="shared" si="170"/>
        <v>5</v>
      </c>
      <c r="CI522" s="11">
        <f t="shared" si="171"/>
        <v>6</v>
      </c>
      <c r="CJ522" s="11">
        <f t="shared" si="172"/>
        <v>7</v>
      </c>
      <c r="CK522" s="11">
        <f t="shared" si="173"/>
        <v>7</v>
      </c>
      <c r="CL522" s="11">
        <f t="shared" si="174"/>
        <v>6</v>
      </c>
      <c r="CM522" s="11">
        <f t="shared" si="175"/>
        <v>4</v>
      </c>
      <c r="CN522" s="11">
        <f t="shared" si="176"/>
        <v>2</v>
      </c>
      <c r="CO522" s="11">
        <f t="shared" si="177"/>
        <v>1</v>
      </c>
      <c r="CP522" s="11">
        <f t="shared" si="178"/>
        <v>1</v>
      </c>
      <c r="CS522" s="6">
        <v>49</v>
      </c>
      <c r="CT522" s="6">
        <v>67</v>
      </c>
      <c r="CU522" s="6">
        <v>85</v>
      </c>
      <c r="CV522" s="6">
        <v>94</v>
      </c>
      <c r="CW522" s="6">
        <v>101</v>
      </c>
      <c r="CX522" s="6">
        <v>108</v>
      </c>
      <c r="CY522" s="6">
        <v>113</v>
      </c>
      <c r="CZ522" s="6">
        <v>119</v>
      </c>
      <c r="DA522" s="6">
        <v>124</v>
      </c>
      <c r="DB522" s="6">
        <v>130</v>
      </c>
      <c r="DC522" s="6">
        <v>136</v>
      </c>
      <c r="DD522" s="6">
        <v>143</v>
      </c>
      <c r="DE522" s="6">
        <v>149</v>
      </c>
      <c r="DF522" s="6">
        <v>154</v>
      </c>
      <c r="DG522" s="6">
        <v>158</v>
      </c>
      <c r="DH522" s="6">
        <v>160</v>
      </c>
      <c r="DI522" s="6">
        <v>161</v>
      </c>
      <c r="DJ522" s="6">
        <v>161</v>
      </c>
      <c r="DK522" s="6">
        <v>161</v>
      </c>
      <c r="DL522" s="6">
        <v>162</v>
      </c>
      <c r="DM522" s="6">
        <v>113</v>
      </c>
      <c r="DN522" s="6">
        <f>Tabela2[[#This Row],[1rok]]-Tabela2[[#This Row],[dlugosc_ur]]</f>
        <v>18</v>
      </c>
      <c r="DO522" s="14">
        <f>Tabela2[[#This Row],[2lata]]-Tabela2[[#This Row],[1rok]]</f>
        <v>18</v>
      </c>
      <c r="DP522" s="14">
        <f>Tabela2[[#This Row],[3lata]]-Tabela2[[#This Row],[2lata]]</f>
        <v>9</v>
      </c>
      <c r="DQ522" s="14">
        <f>Tabela2[[#This Row],[4lata]]-Tabela2[[#This Row],[3lata]]</f>
        <v>7</v>
      </c>
      <c r="DR522" s="14">
        <f>Tabela2[[#This Row],[5lat]]-Tabela2[[#This Row],[4lata]]</f>
        <v>7</v>
      </c>
      <c r="DS522" s="14">
        <f>Tabela2[[#This Row],[6lat]]-Tabela2[[#This Row],[5lat]]</f>
        <v>5</v>
      </c>
      <c r="DT522" s="14">
        <f>Tabela2[[#This Row],[7lat]]-Tabela2[[#This Row],[6lat]]</f>
        <v>6</v>
      </c>
      <c r="DU522" s="14">
        <f>Tabela2[[#This Row],[8lat]]-Tabela2[[#This Row],[7lat]]</f>
        <v>5</v>
      </c>
      <c r="DV522" s="14">
        <f>Tabela2[[#This Row],[9lat]]-Tabela2[[#This Row],[8lat]]</f>
        <v>6</v>
      </c>
      <c r="DW522" s="14">
        <f>Tabela2[[#This Row],[10lat]]-Tabela2[[#This Row],[9lat]]</f>
        <v>6</v>
      </c>
      <c r="DX522" s="14">
        <f>Tabela2[[#This Row],[11lat]]-Tabela2[[#This Row],[10lat]]</f>
        <v>7</v>
      </c>
      <c r="DY522" s="14">
        <f>Tabela2[[#This Row],[12lat]]-Tabela2[[#This Row],[11lat]]</f>
        <v>6</v>
      </c>
      <c r="DZ522" s="14">
        <f>Tabela2[[#This Row],[13lat]]-Tabela2[[#This Row],[12lat]]</f>
        <v>5</v>
      </c>
      <c r="EA522" s="14">
        <f>Tabela2[[#This Row],[14lat]]-Tabela2[[#This Row],[13lat]]</f>
        <v>4</v>
      </c>
      <c r="EB522" s="14">
        <f>Tabela2[[#This Row],[15lat]]-Tabela2[[#This Row],[14lat]]</f>
        <v>2</v>
      </c>
      <c r="EC522" s="14">
        <f>Tabela2[[#This Row],[16lat]]-Tabela2[[#This Row],[15lat]]</f>
        <v>1</v>
      </c>
      <c r="ED522" s="14">
        <f>Tabela2[[#This Row],[17 lat]]-Tabela2[[#This Row],[16lat]]</f>
        <v>0</v>
      </c>
      <c r="EE522" s="14">
        <f>Tabela2[[#This Row],[18lat]]-Tabela2[[#This Row],[17 lat]]</f>
        <v>0</v>
      </c>
      <c r="EF522" s="14">
        <f>Tabela2[[#This Row],[19lat]]-Tabela2[[#This Row],[18lat]]</f>
        <v>1</v>
      </c>
    </row>
    <row r="523" spans="1:136" x14ac:dyDescent="0.25">
      <c r="A523">
        <v>1341</v>
      </c>
      <c r="B523" s="1" t="s">
        <v>22</v>
      </c>
      <c r="C523">
        <v>48</v>
      </c>
      <c r="D523">
        <v>67</v>
      </c>
      <c r="E523">
        <v>85</v>
      </c>
      <c r="F523">
        <v>94</v>
      </c>
      <c r="G523">
        <v>101</v>
      </c>
      <c r="H523">
        <v>107</v>
      </c>
      <c r="I523">
        <v>113</v>
      </c>
      <c r="J523">
        <v>118</v>
      </c>
      <c r="K523">
        <v>124</v>
      </c>
      <c r="L523">
        <v>130</v>
      </c>
      <c r="M523">
        <v>136</v>
      </c>
      <c r="N523">
        <v>142</v>
      </c>
      <c r="O523">
        <v>148</v>
      </c>
      <c r="P523">
        <v>154</v>
      </c>
      <c r="Q523">
        <v>157</v>
      </c>
      <c r="R523">
        <v>159</v>
      </c>
      <c r="S523">
        <v>160</v>
      </c>
      <c r="T523">
        <v>161</v>
      </c>
      <c r="U523">
        <v>161</v>
      </c>
      <c r="V523">
        <v>161</v>
      </c>
      <c r="W523">
        <f>wzrost[[#This Row],[19lat]]-wzrost[[#This Row],[dlugosc_ur]]</f>
        <v>113</v>
      </c>
      <c r="X523">
        <f>wzrost[[#This Row],[19lat]]-wzrost[[#This Row],[15lat]]</f>
        <v>2</v>
      </c>
      <c r="Y523">
        <f>IF(wzrost[[#This Row],[1rok]]&lt;=5,IF(wzrost[[#This Row],[plec]]="ch",1,0),0)</f>
        <v>0</v>
      </c>
      <c r="Z523" s="1"/>
      <c r="AA523" s="1"/>
      <c r="AB523" s="1" t="e">
        <f>_xlfn.PERCENTILE.INC(wzrost[1rok],5)</f>
        <v>#NUM!</v>
      </c>
      <c r="BC523" s="8">
        <v>53</v>
      </c>
      <c r="BD523" s="8">
        <v>74</v>
      </c>
      <c r="BE523" s="8">
        <v>87</v>
      </c>
      <c r="BF523" s="8">
        <v>96</v>
      </c>
      <c r="BG523" s="8">
        <v>103</v>
      </c>
      <c r="BH523" s="8">
        <v>110</v>
      </c>
      <c r="BI523" s="8">
        <v>116</v>
      </c>
      <c r="BJ523" s="8">
        <v>122</v>
      </c>
      <c r="BK523" s="8">
        <v>127</v>
      </c>
      <c r="BL523" s="8">
        <v>133</v>
      </c>
      <c r="BM523" s="8">
        <v>138</v>
      </c>
      <c r="BN523" s="8">
        <v>143</v>
      </c>
      <c r="BO523" s="8">
        <v>149</v>
      </c>
      <c r="BP523" s="8">
        <v>156</v>
      </c>
      <c r="BQ523" s="8">
        <v>163</v>
      </c>
      <c r="BR523" s="8">
        <v>169</v>
      </c>
      <c r="BS523" s="8">
        <v>173</v>
      </c>
      <c r="BT523" s="8">
        <v>175</v>
      </c>
      <c r="BU523" s="8">
        <v>176</v>
      </c>
      <c r="BV523" s="8">
        <v>177</v>
      </c>
      <c r="BW523" s="9">
        <v>124</v>
      </c>
      <c r="BX523" s="11">
        <f t="shared" si="160"/>
        <v>21</v>
      </c>
      <c r="BY523" s="11">
        <f t="shared" si="161"/>
        <v>13</v>
      </c>
      <c r="BZ523" s="11">
        <f t="shared" si="162"/>
        <v>9</v>
      </c>
      <c r="CA523" s="11">
        <f t="shared" si="163"/>
        <v>7</v>
      </c>
      <c r="CB523" s="11">
        <f t="shared" si="164"/>
        <v>7</v>
      </c>
      <c r="CC523" s="11">
        <f t="shared" si="165"/>
        <v>6</v>
      </c>
      <c r="CD523" s="11">
        <f t="shared" si="166"/>
        <v>6</v>
      </c>
      <c r="CE523" s="11">
        <f t="shared" si="167"/>
        <v>5</v>
      </c>
      <c r="CF523" s="11">
        <f t="shared" si="168"/>
        <v>6</v>
      </c>
      <c r="CG523" s="11">
        <f t="shared" si="169"/>
        <v>5</v>
      </c>
      <c r="CH523" s="11">
        <f t="shared" si="170"/>
        <v>5</v>
      </c>
      <c r="CI523" s="11">
        <f t="shared" si="171"/>
        <v>6</v>
      </c>
      <c r="CJ523" s="11">
        <f t="shared" si="172"/>
        <v>7</v>
      </c>
      <c r="CK523" s="11">
        <f t="shared" si="173"/>
        <v>7</v>
      </c>
      <c r="CL523" s="11">
        <f t="shared" si="174"/>
        <v>6</v>
      </c>
      <c r="CM523" s="11">
        <f t="shared" si="175"/>
        <v>4</v>
      </c>
      <c r="CN523" s="11">
        <f t="shared" si="176"/>
        <v>2</v>
      </c>
      <c r="CO523" s="11">
        <f t="shared" si="177"/>
        <v>1</v>
      </c>
      <c r="CP523" s="11">
        <f t="shared" si="178"/>
        <v>1</v>
      </c>
      <c r="CS523" s="8">
        <v>50</v>
      </c>
      <c r="CT523" s="8">
        <v>68</v>
      </c>
      <c r="CU523" s="8">
        <v>85</v>
      </c>
      <c r="CV523" s="8">
        <v>95</v>
      </c>
      <c r="CW523" s="8">
        <v>102</v>
      </c>
      <c r="CX523" s="8">
        <v>109</v>
      </c>
      <c r="CY523" s="8">
        <v>115</v>
      </c>
      <c r="CZ523" s="8">
        <v>120</v>
      </c>
      <c r="DA523" s="8">
        <v>126</v>
      </c>
      <c r="DB523" s="8">
        <v>132</v>
      </c>
      <c r="DC523" s="8">
        <v>138</v>
      </c>
      <c r="DD523" s="8">
        <v>145</v>
      </c>
      <c r="DE523" s="8">
        <v>151</v>
      </c>
      <c r="DF523" s="8">
        <v>156</v>
      </c>
      <c r="DG523" s="8">
        <v>159</v>
      </c>
      <c r="DH523" s="8">
        <v>161</v>
      </c>
      <c r="DI523" s="8">
        <v>162</v>
      </c>
      <c r="DJ523" s="8">
        <v>163</v>
      </c>
      <c r="DK523" s="8">
        <v>163</v>
      </c>
      <c r="DL523" s="8">
        <v>163</v>
      </c>
      <c r="DM523" s="8">
        <v>113</v>
      </c>
      <c r="DN523" s="6">
        <f>Tabela2[[#This Row],[1rok]]-Tabela2[[#This Row],[dlugosc_ur]]</f>
        <v>18</v>
      </c>
      <c r="DO523" s="14">
        <f>Tabela2[[#This Row],[2lata]]-Tabela2[[#This Row],[1rok]]</f>
        <v>17</v>
      </c>
      <c r="DP523" s="14">
        <f>Tabela2[[#This Row],[3lata]]-Tabela2[[#This Row],[2lata]]</f>
        <v>10</v>
      </c>
      <c r="DQ523" s="14">
        <f>Tabela2[[#This Row],[4lata]]-Tabela2[[#This Row],[3lata]]</f>
        <v>7</v>
      </c>
      <c r="DR523" s="14">
        <f>Tabela2[[#This Row],[5lat]]-Tabela2[[#This Row],[4lata]]</f>
        <v>7</v>
      </c>
      <c r="DS523" s="14">
        <f>Tabela2[[#This Row],[6lat]]-Tabela2[[#This Row],[5lat]]</f>
        <v>6</v>
      </c>
      <c r="DT523" s="14">
        <f>Tabela2[[#This Row],[7lat]]-Tabela2[[#This Row],[6lat]]</f>
        <v>5</v>
      </c>
      <c r="DU523" s="14">
        <f>Tabela2[[#This Row],[8lat]]-Tabela2[[#This Row],[7lat]]</f>
        <v>6</v>
      </c>
      <c r="DV523" s="14">
        <f>Tabela2[[#This Row],[9lat]]-Tabela2[[#This Row],[8lat]]</f>
        <v>6</v>
      </c>
      <c r="DW523" s="14">
        <f>Tabela2[[#This Row],[10lat]]-Tabela2[[#This Row],[9lat]]</f>
        <v>6</v>
      </c>
      <c r="DX523" s="14">
        <f>Tabela2[[#This Row],[11lat]]-Tabela2[[#This Row],[10lat]]</f>
        <v>7</v>
      </c>
      <c r="DY523" s="14">
        <f>Tabela2[[#This Row],[12lat]]-Tabela2[[#This Row],[11lat]]</f>
        <v>6</v>
      </c>
      <c r="DZ523" s="14">
        <f>Tabela2[[#This Row],[13lat]]-Tabela2[[#This Row],[12lat]]</f>
        <v>5</v>
      </c>
      <c r="EA523" s="14">
        <f>Tabela2[[#This Row],[14lat]]-Tabela2[[#This Row],[13lat]]</f>
        <v>3</v>
      </c>
      <c r="EB523" s="14">
        <f>Tabela2[[#This Row],[15lat]]-Tabela2[[#This Row],[14lat]]</f>
        <v>2</v>
      </c>
      <c r="EC523" s="14">
        <f>Tabela2[[#This Row],[16lat]]-Tabela2[[#This Row],[15lat]]</f>
        <v>1</v>
      </c>
      <c r="ED523" s="14">
        <f>Tabela2[[#This Row],[17 lat]]-Tabela2[[#This Row],[16lat]]</f>
        <v>1</v>
      </c>
      <c r="EE523" s="14">
        <f>Tabela2[[#This Row],[18lat]]-Tabela2[[#This Row],[17 lat]]</f>
        <v>0</v>
      </c>
      <c r="EF523" s="14">
        <f>Tabela2[[#This Row],[19lat]]-Tabela2[[#This Row],[18lat]]</f>
        <v>0</v>
      </c>
    </row>
    <row r="524" spans="1:136" x14ac:dyDescent="0.25">
      <c r="A524">
        <v>1359</v>
      </c>
      <c r="B524" s="1" t="s">
        <v>22</v>
      </c>
      <c r="C524">
        <v>53</v>
      </c>
      <c r="D524">
        <v>71</v>
      </c>
      <c r="E524">
        <v>87</v>
      </c>
      <c r="F524">
        <v>97</v>
      </c>
      <c r="G524">
        <v>104</v>
      </c>
      <c r="H524">
        <v>111</v>
      </c>
      <c r="I524">
        <v>117</v>
      </c>
      <c r="J524">
        <v>123</v>
      </c>
      <c r="K524">
        <v>129</v>
      </c>
      <c r="L524">
        <v>135</v>
      </c>
      <c r="M524">
        <v>141</v>
      </c>
      <c r="N524">
        <v>147</v>
      </c>
      <c r="O524">
        <v>154</v>
      </c>
      <c r="P524">
        <v>159</v>
      </c>
      <c r="Q524">
        <v>163</v>
      </c>
      <c r="R524">
        <v>164</v>
      </c>
      <c r="S524">
        <v>165</v>
      </c>
      <c r="T524">
        <v>166</v>
      </c>
      <c r="U524">
        <v>166</v>
      </c>
      <c r="V524">
        <v>166</v>
      </c>
      <c r="W524">
        <f>wzrost[[#This Row],[19lat]]-wzrost[[#This Row],[dlugosc_ur]]</f>
        <v>113</v>
      </c>
      <c r="X524">
        <f>wzrost[[#This Row],[19lat]]-wzrost[[#This Row],[15lat]]</f>
        <v>2</v>
      </c>
      <c r="Y524">
        <f>IF(wzrost[[#This Row],[1rok]]&lt;=5,IF(wzrost[[#This Row],[plec]]="ch",1,0),0)</f>
        <v>0</v>
      </c>
      <c r="Z524" s="1"/>
      <c r="AA524" s="1"/>
      <c r="AB524" s="1" t="e">
        <f>_xlfn.PERCENTILE.INC(wzrost[1rok],5)</f>
        <v>#NUM!</v>
      </c>
      <c r="BC524" s="6">
        <v>56</v>
      </c>
      <c r="BD524" s="6">
        <v>77</v>
      </c>
      <c r="BE524" s="6">
        <v>89</v>
      </c>
      <c r="BF524" s="6">
        <v>98</v>
      </c>
      <c r="BG524" s="6">
        <v>105</v>
      </c>
      <c r="BH524" s="6">
        <v>112</v>
      </c>
      <c r="BI524" s="6">
        <v>118</v>
      </c>
      <c r="BJ524" s="6">
        <v>124</v>
      </c>
      <c r="BK524" s="6">
        <v>130</v>
      </c>
      <c r="BL524" s="6">
        <v>135</v>
      </c>
      <c r="BM524" s="6">
        <v>141</v>
      </c>
      <c r="BN524" s="6">
        <v>146</v>
      </c>
      <c r="BO524" s="6">
        <v>152</v>
      </c>
      <c r="BP524" s="6">
        <v>159</v>
      </c>
      <c r="BQ524" s="6">
        <v>167</v>
      </c>
      <c r="BR524" s="6">
        <v>172</v>
      </c>
      <c r="BS524" s="6">
        <v>176</v>
      </c>
      <c r="BT524" s="6">
        <v>179</v>
      </c>
      <c r="BU524" s="6">
        <v>180</v>
      </c>
      <c r="BV524" s="6">
        <v>180</v>
      </c>
      <c r="BW524" s="7">
        <v>124</v>
      </c>
      <c r="BX524" s="11">
        <f t="shared" si="160"/>
        <v>21</v>
      </c>
      <c r="BY524" s="11">
        <f t="shared" si="161"/>
        <v>12</v>
      </c>
      <c r="BZ524" s="11">
        <f t="shared" si="162"/>
        <v>9</v>
      </c>
      <c r="CA524" s="11">
        <f t="shared" si="163"/>
        <v>7</v>
      </c>
      <c r="CB524" s="11">
        <f t="shared" si="164"/>
        <v>7</v>
      </c>
      <c r="CC524" s="11">
        <f t="shared" si="165"/>
        <v>6</v>
      </c>
      <c r="CD524" s="11">
        <f t="shared" si="166"/>
        <v>6</v>
      </c>
      <c r="CE524" s="11">
        <f t="shared" si="167"/>
        <v>6</v>
      </c>
      <c r="CF524" s="11">
        <f t="shared" si="168"/>
        <v>5</v>
      </c>
      <c r="CG524" s="11">
        <f t="shared" si="169"/>
        <v>6</v>
      </c>
      <c r="CH524" s="11">
        <f t="shared" si="170"/>
        <v>5</v>
      </c>
      <c r="CI524" s="11">
        <f t="shared" si="171"/>
        <v>6</v>
      </c>
      <c r="CJ524" s="11">
        <f t="shared" si="172"/>
        <v>7</v>
      </c>
      <c r="CK524" s="11">
        <f t="shared" si="173"/>
        <v>8</v>
      </c>
      <c r="CL524" s="11">
        <f t="shared" si="174"/>
        <v>5</v>
      </c>
      <c r="CM524" s="11">
        <f t="shared" si="175"/>
        <v>4</v>
      </c>
      <c r="CN524" s="11">
        <f t="shared" si="176"/>
        <v>3</v>
      </c>
      <c r="CO524" s="11">
        <f t="shared" si="177"/>
        <v>1</v>
      </c>
      <c r="CP524" s="11">
        <f t="shared" si="178"/>
        <v>0</v>
      </c>
      <c r="CS524" s="6">
        <v>57</v>
      </c>
      <c r="CT524" s="6">
        <v>74</v>
      </c>
      <c r="CU524" s="6">
        <v>89</v>
      </c>
      <c r="CV524" s="6">
        <v>99</v>
      </c>
      <c r="CW524" s="6">
        <v>107</v>
      </c>
      <c r="CX524" s="6">
        <v>114</v>
      </c>
      <c r="CY524" s="6">
        <v>120</v>
      </c>
      <c r="CZ524" s="6">
        <v>126</v>
      </c>
      <c r="DA524" s="6">
        <v>132</v>
      </c>
      <c r="DB524" s="6">
        <v>138</v>
      </c>
      <c r="DC524" s="6">
        <v>145</v>
      </c>
      <c r="DD524" s="6">
        <v>151</v>
      </c>
      <c r="DE524" s="6">
        <v>158</v>
      </c>
      <c r="DF524" s="6">
        <v>163</v>
      </c>
      <c r="DG524" s="6">
        <v>167</v>
      </c>
      <c r="DH524" s="6">
        <v>169</v>
      </c>
      <c r="DI524" s="6">
        <v>170</v>
      </c>
      <c r="DJ524" s="6">
        <v>170</v>
      </c>
      <c r="DK524" s="6">
        <v>170</v>
      </c>
      <c r="DL524" s="6">
        <v>170</v>
      </c>
      <c r="DM524" s="6">
        <v>113</v>
      </c>
      <c r="DN524" s="6">
        <f>Tabela2[[#This Row],[1rok]]-Tabela2[[#This Row],[dlugosc_ur]]</f>
        <v>17</v>
      </c>
      <c r="DO524" s="14">
        <f>Tabela2[[#This Row],[2lata]]-Tabela2[[#This Row],[1rok]]</f>
        <v>15</v>
      </c>
      <c r="DP524" s="14">
        <f>Tabela2[[#This Row],[3lata]]-Tabela2[[#This Row],[2lata]]</f>
        <v>10</v>
      </c>
      <c r="DQ524" s="14">
        <f>Tabela2[[#This Row],[4lata]]-Tabela2[[#This Row],[3lata]]</f>
        <v>8</v>
      </c>
      <c r="DR524" s="14">
        <f>Tabela2[[#This Row],[5lat]]-Tabela2[[#This Row],[4lata]]</f>
        <v>7</v>
      </c>
      <c r="DS524" s="14">
        <f>Tabela2[[#This Row],[6lat]]-Tabela2[[#This Row],[5lat]]</f>
        <v>6</v>
      </c>
      <c r="DT524" s="14">
        <f>Tabela2[[#This Row],[7lat]]-Tabela2[[#This Row],[6lat]]</f>
        <v>6</v>
      </c>
      <c r="DU524" s="14">
        <f>Tabela2[[#This Row],[8lat]]-Tabela2[[#This Row],[7lat]]</f>
        <v>6</v>
      </c>
      <c r="DV524" s="14">
        <f>Tabela2[[#This Row],[9lat]]-Tabela2[[#This Row],[8lat]]</f>
        <v>6</v>
      </c>
      <c r="DW524" s="14">
        <f>Tabela2[[#This Row],[10lat]]-Tabela2[[#This Row],[9lat]]</f>
        <v>7</v>
      </c>
      <c r="DX524" s="14">
        <f>Tabela2[[#This Row],[11lat]]-Tabela2[[#This Row],[10lat]]</f>
        <v>6</v>
      </c>
      <c r="DY524" s="14">
        <f>Tabela2[[#This Row],[12lat]]-Tabela2[[#This Row],[11lat]]</f>
        <v>7</v>
      </c>
      <c r="DZ524" s="14">
        <f>Tabela2[[#This Row],[13lat]]-Tabela2[[#This Row],[12lat]]</f>
        <v>5</v>
      </c>
      <c r="EA524" s="14">
        <f>Tabela2[[#This Row],[14lat]]-Tabela2[[#This Row],[13lat]]</f>
        <v>4</v>
      </c>
      <c r="EB524" s="14">
        <f>Tabela2[[#This Row],[15lat]]-Tabela2[[#This Row],[14lat]]</f>
        <v>2</v>
      </c>
      <c r="EC524" s="14">
        <f>Tabela2[[#This Row],[16lat]]-Tabela2[[#This Row],[15lat]]</f>
        <v>1</v>
      </c>
      <c r="ED524" s="14">
        <f>Tabela2[[#This Row],[17 lat]]-Tabela2[[#This Row],[16lat]]</f>
        <v>0</v>
      </c>
      <c r="EE524" s="14">
        <f>Tabela2[[#This Row],[18lat]]-Tabela2[[#This Row],[17 lat]]</f>
        <v>0</v>
      </c>
      <c r="EF524" s="14">
        <f>Tabela2[[#This Row],[19lat]]-Tabela2[[#This Row],[18lat]]</f>
        <v>0</v>
      </c>
    </row>
    <row r="525" spans="1:136" x14ac:dyDescent="0.25">
      <c r="A525">
        <v>1378</v>
      </c>
      <c r="B525" s="1" t="s">
        <v>22</v>
      </c>
      <c r="C525">
        <v>56</v>
      </c>
      <c r="D525">
        <v>74</v>
      </c>
      <c r="E525">
        <v>88</v>
      </c>
      <c r="F525">
        <v>98</v>
      </c>
      <c r="G525">
        <v>106</v>
      </c>
      <c r="H525">
        <v>113</v>
      </c>
      <c r="I525">
        <v>119</v>
      </c>
      <c r="J525">
        <v>125</v>
      </c>
      <c r="K525">
        <v>131</v>
      </c>
      <c r="L525">
        <v>137</v>
      </c>
      <c r="M525">
        <v>143</v>
      </c>
      <c r="N525">
        <v>150</v>
      </c>
      <c r="O525">
        <v>156</v>
      </c>
      <c r="P525">
        <v>162</v>
      </c>
      <c r="Q525">
        <v>165</v>
      </c>
      <c r="R525">
        <v>167</v>
      </c>
      <c r="S525">
        <v>168</v>
      </c>
      <c r="T525">
        <v>168</v>
      </c>
      <c r="U525">
        <v>169</v>
      </c>
      <c r="V525">
        <v>169</v>
      </c>
      <c r="W525">
        <f>wzrost[[#This Row],[19lat]]-wzrost[[#This Row],[dlugosc_ur]]</f>
        <v>113</v>
      </c>
      <c r="X525">
        <f>wzrost[[#This Row],[19lat]]-wzrost[[#This Row],[15lat]]</f>
        <v>2</v>
      </c>
      <c r="Y525">
        <f>IF(wzrost[[#This Row],[1rok]]&lt;=5,IF(wzrost[[#This Row],[plec]]="ch",1,0),0)</f>
        <v>0</v>
      </c>
      <c r="Z525" s="1"/>
      <c r="AA525" s="1"/>
      <c r="AB525" s="1" t="e">
        <f>_xlfn.PERCENTILE.INC(wzrost[1rok],5)</f>
        <v>#NUM!</v>
      </c>
      <c r="BC525" s="8">
        <v>56</v>
      </c>
      <c r="BD525" s="8">
        <v>77</v>
      </c>
      <c r="BE525" s="8">
        <v>89</v>
      </c>
      <c r="BF525" s="8">
        <v>98</v>
      </c>
      <c r="BG525" s="8">
        <v>105</v>
      </c>
      <c r="BH525" s="8">
        <v>112</v>
      </c>
      <c r="BI525" s="8">
        <v>119</v>
      </c>
      <c r="BJ525" s="8">
        <v>124</v>
      </c>
      <c r="BK525" s="8">
        <v>130</v>
      </c>
      <c r="BL525" s="8">
        <v>135</v>
      </c>
      <c r="BM525" s="8">
        <v>141</v>
      </c>
      <c r="BN525" s="8">
        <v>146</v>
      </c>
      <c r="BO525" s="8">
        <v>152</v>
      </c>
      <c r="BP525" s="8">
        <v>159</v>
      </c>
      <c r="BQ525" s="8">
        <v>167</v>
      </c>
      <c r="BR525" s="8">
        <v>173</v>
      </c>
      <c r="BS525" s="8">
        <v>177</v>
      </c>
      <c r="BT525" s="8">
        <v>179</v>
      </c>
      <c r="BU525" s="8">
        <v>180</v>
      </c>
      <c r="BV525" s="8">
        <v>180</v>
      </c>
      <c r="BW525" s="9">
        <v>124</v>
      </c>
      <c r="BX525" s="11">
        <f t="shared" si="160"/>
        <v>21</v>
      </c>
      <c r="BY525" s="11">
        <f t="shared" si="161"/>
        <v>12</v>
      </c>
      <c r="BZ525" s="11">
        <f t="shared" si="162"/>
        <v>9</v>
      </c>
      <c r="CA525" s="11">
        <f t="shared" si="163"/>
        <v>7</v>
      </c>
      <c r="CB525" s="11">
        <f t="shared" si="164"/>
        <v>7</v>
      </c>
      <c r="CC525" s="11">
        <f t="shared" si="165"/>
        <v>7</v>
      </c>
      <c r="CD525" s="11">
        <f t="shared" si="166"/>
        <v>5</v>
      </c>
      <c r="CE525" s="11">
        <f t="shared" si="167"/>
        <v>6</v>
      </c>
      <c r="CF525" s="11">
        <f t="shared" si="168"/>
        <v>5</v>
      </c>
      <c r="CG525" s="11">
        <f t="shared" si="169"/>
        <v>6</v>
      </c>
      <c r="CH525" s="11">
        <f t="shared" si="170"/>
        <v>5</v>
      </c>
      <c r="CI525" s="11">
        <f t="shared" si="171"/>
        <v>6</v>
      </c>
      <c r="CJ525" s="11">
        <f t="shared" si="172"/>
        <v>7</v>
      </c>
      <c r="CK525" s="11">
        <f t="shared" si="173"/>
        <v>8</v>
      </c>
      <c r="CL525" s="11">
        <f t="shared" si="174"/>
        <v>6</v>
      </c>
      <c r="CM525" s="11">
        <f t="shared" si="175"/>
        <v>4</v>
      </c>
      <c r="CN525" s="11">
        <f t="shared" si="176"/>
        <v>2</v>
      </c>
      <c r="CO525" s="11">
        <f t="shared" si="177"/>
        <v>1</v>
      </c>
      <c r="CP525" s="11">
        <f t="shared" si="178"/>
        <v>0</v>
      </c>
      <c r="CS525" s="8">
        <v>48</v>
      </c>
      <c r="CT525" s="8">
        <v>67</v>
      </c>
      <c r="CU525" s="8">
        <v>85</v>
      </c>
      <c r="CV525" s="8">
        <v>94</v>
      </c>
      <c r="CW525" s="8">
        <v>101</v>
      </c>
      <c r="CX525" s="8">
        <v>107</v>
      </c>
      <c r="CY525" s="8">
        <v>113</v>
      </c>
      <c r="CZ525" s="8">
        <v>118</v>
      </c>
      <c r="DA525" s="8">
        <v>124</v>
      </c>
      <c r="DB525" s="8">
        <v>130</v>
      </c>
      <c r="DC525" s="8">
        <v>136</v>
      </c>
      <c r="DD525" s="8">
        <v>142</v>
      </c>
      <c r="DE525" s="8">
        <v>148</v>
      </c>
      <c r="DF525" s="8">
        <v>154</v>
      </c>
      <c r="DG525" s="8">
        <v>157</v>
      </c>
      <c r="DH525" s="8">
        <v>159</v>
      </c>
      <c r="DI525" s="8">
        <v>160</v>
      </c>
      <c r="DJ525" s="8">
        <v>161</v>
      </c>
      <c r="DK525" s="8">
        <v>161</v>
      </c>
      <c r="DL525" s="8">
        <v>161</v>
      </c>
      <c r="DM525" s="8">
        <v>113</v>
      </c>
      <c r="DN525" s="6">
        <f>Tabela2[[#This Row],[1rok]]-Tabela2[[#This Row],[dlugosc_ur]]</f>
        <v>19</v>
      </c>
      <c r="DO525" s="14">
        <f>Tabela2[[#This Row],[2lata]]-Tabela2[[#This Row],[1rok]]</f>
        <v>18</v>
      </c>
      <c r="DP525" s="14">
        <f>Tabela2[[#This Row],[3lata]]-Tabela2[[#This Row],[2lata]]</f>
        <v>9</v>
      </c>
      <c r="DQ525" s="14">
        <f>Tabela2[[#This Row],[4lata]]-Tabela2[[#This Row],[3lata]]</f>
        <v>7</v>
      </c>
      <c r="DR525" s="14">
        <f>Tabela2[[#This Row],[5lat]]-Tabela2[[#This Row],[4lata]]</f>
        <v>6</v>
      </c>
      <c r="DS525" s="14">
        <f>Tabela2[[#This Row],[6lat]]-Tabela2[[#This Row],[5lat]]</f>
        <v>6</v>
      </c>
      <c r="DT525" s="14">
        <f>Tabela2[[#This Row],[7lat]]-Tabela2[[#This Row],[6lat]]</f>
        <v>5</v>
      </c>
      <c r="DU525" s="14">
        <f>Tabela2[[#This Row],[8lat]]-Tabela2[[#This Row],[7lat]]</f>
        <v>6</v>
      </c>
      <c r="DV525" s="14">
        <f>Tabela2[[#This Row],[9lat]]-Tabela2[[#This Row],[8lat]]</f>
        <v>6</v>
      </c>
      <c r="DW525" s="14">
        <f>Tabela2[[#This Row],[10lat]]-Tabela2[[#This Row],[9lat]]</f>
        <v>6</v>
      </c>
      <c r="DX525" s="14">
        <f>Tabela2[[#This Row],[11lat]]-Tabela2[[#This Row],[10lat]]</f>
        <v>6</v>
      </c>
      <c r="DY525" s="14">
        <f>Tabela2[[#This Row],[12lat]]-Tabela2[[#This Row],[11lat]]</f>
        <v>6</v>
      </c>
      <c r="DZ525" s="14">
        <f>Tabela2[[#This Row],[13lat]]-Tabela2[[#This Row],[12lat]]</f>
        <v>6</v>
      </c>
      <c r="EA525" s="14">
        <f>Tabela2[[#This Row],[14lat]]-Tabela2[[#This Row],[13lat]]</f>
        <v>3</v>
      </c>
      <c r="EB525" s="14">
        <f>Tabela2[[#This Row],[15lat]]-Tabela2[[#This Row],[14lat]]</f>
        <v>2</v>
      </c>
      <c r="EC525" s="14">
        <f>Tabela2[[#This Row],[16lat]]-Tabela2[[#This Row],[15lat]]</f>
        <v>1</v>
      </c>
      <c r="ED525" s="14">
        <f>Tabela2[[#This Row],[17 lat]]-Tabela2[[#This Row],[16lat]]</f>
        <v>1</v>
      </c>
      <c r="EE525" s="14">
        <f>Tabela2[[#This Row],[18lat]]-Tabela2[[#This Row],[17 lat]]</f>
        <v>0</v>
      </c>
      <c r="EF525" s="14">
        <f>Tabela2[[#This Row],[19lat]]-Tabela2[[#This Row],[18lat]]</f>
        <v>0</v>
      </c>
    </row>
    <row r="526" spans="1:136" x14ac:dyDescent="0.25">
      <c r="A526">
        <v>1410</v>
      </c>
      <c r="B526" s="1" t="s">
        <v>22</v>
      </c>
      <c r="C526">
        <v>52</v>
      </c>
      <c r="D526">
        <v>70</v>
      </c>
      <c r="E526">
        <v>87</v>
      </c>
      <c r="F526">
        <v>96</v>
      </c>
      <c r="G526">
        <v>104</v>
      </c>
      <c r="H526">
        <v>111</v>
      </c>
      <c r="I526">
        <v>117</v>
      </c>
      <c r="J526">
        <v>122</v>
      </c>
      <c r="K526">
        <v>128</v>
      </c>
      <c r="L526">
        <v>134</v>
      </c>
      <c r="M526">
        <v>140</v>
      </c>
      <c r="N526">
        <v>147</v>
      </c>
      <c r="O526">
        <v>153</v>
      </c>
      <c r="P526">
        <v>159</v>
      </c>
      <c r="Q526">
        <v>162</v>
      </c>
      <c r="R526">
        <v>164</v>
      </c>
      <c r="S526">
        <v>165</v>
      </c>
      <c r="T526">
        <v>165</v>
      </c>
      <c r="U526">
        <v>165</v>
      </c>
      <c r="V526">
        <v>165</v>
      </c>
      <c r="W526">
        <f>wzrost[[#This Row],[19lat]]-wzrost[[#This Row],[dlugosc_ur]]</f>
        <v>113</v>
      </c>
      <c r="X526">
        <f>wzrost[[#This Row],[19lat]]-wzrost[[#This Row],[15lat]]</f>
        <v>1</v>
      </c>
      <c r="Y526">
        <f>IF(wzrost[[#This Row],[1rok]]&lt;=5,IF(wzrost[[#This Row],[plec]]="ch",1,0),0)</f>
        <v>0</v>
      </c>
      <c r="Z526" s="1"/>
      <c r="AA526" s="1"/>
      <c r="AB526" s="1" t="e">
        <f>_xlfn.PERCENTILE.INC(wzrost[1rok],5)</f>
        <v>#NUM!</v>
      </c>
      <c r="BC526" s="6">
        <v>52</v>
      </c>
      <c r="BD526" s="6">
        <v>73</v>
      </c>
      <c r="BE526" s="6">
        <v>86</v>
      </c>
      <c r="BF526" s="6">
        <v>95</v>
      </c>
      <c r="BG526" s="6">
        <v>103</v>
      </c>
      <c r="BH526" s="6">
        <v>109</v>
      </c>
      <c r="BI526" s="6">
        <v>115</v>
      </c>
      <c r="BJ526" s="6">
        <v>121</v>
      </c>
      <c r="BK526" s="6">
        <v>127</v>
      </c>
      <c r="BL526" s="6">
        <v>132</v>
      </c>
      <c r="BM526" s="6">
        <v>137</v>
      </c>
      <c r="BN526" s="6">
        <v>142</v>
      </c>
      <c r="BO526" s="6">
        <v>148</v>
      </c>
      <c r="BP526" s="6">
        <v>155</v>
      </c>
      <c r="BQ526" s="6">
        <v>162</v>
      </c>
      <c r="BR526" s="6">
        <v>168</v>
      </c>
      <c r="BS526" s="6">
        <v>172</v>
      </c>
      <c r="BT526" s="6">
        <v>174</v>
      </c>
      <c r="BU526" s="6">
        <v>175</v>
      </c>
      <c r="BV526" s="6">
        <v>176</v>
      </c>
      <c r="BW526" s="7">
        <v>124</v>
      </c>
      <c r="BX526" s="11">
        <f t="shared" si="160"/>
        <v>21</v>
      </c>
      <c r="BY526" s="11">
        <f t="shared" si="161"/>
        <v>13</v>
      </c>
      <c r="BZ526" s="11">
        <f t="shared" si="162"/>
        <v>9</v>
      </c>
      <c r="CA526" s="11">
        <f t="shared" si="163"/>
        <v>8</v>
      </c>
      <c r="CB526" s="11">
        <f t="shared" si="164"/>
        <v>6</v>
      </c>
      <c r="CC526" s="11">
        <f t="shared" si="165"/>
        <v>6</v>
      </c>
      <c r="CD526" s="11">
        <f t="shared" si="166"/>
        <v>6</v>
      </c>
      <c r="CE526" s="11">
        <f t="shared" si="167"/>
        <v>6</v>
      </c>
      <c r="CF526" s="11">
        <f t="shared" si="168"/>
        <v>5</v>
      </c>
      <c r="CG526" s="11">
        <f t="shared" si="169"/>
        <v>5</v>
      </c>
      <c r="CH526" s="11">
        <f t="shared" si="170"/>
        <v>5</v>
      </c>
      <c r="CI526" s="11">
        <f t="shared" si="171"/>
        <v>6</v>
      </c>
      <c r="CJ526" s="11">
        <f t="shared" si="172"/>
        <v>7</v>
      </c>
      <c r="CK526" s="11">
        <f t="shared" si="173"/>
        <v>7</v>
      </c>
      <c r="CL526" s="11">
        <f t="shared" si="174"/>
        <v>6</v>
      </c>
      <c r="CM526" s="11">
        <f t="shared" si="175"/>
        <v>4</v>
      </c>
      <c r="CN526" s="11">
        <f t="shared" si="176"/>
        <v>2</v>
      </c>
      <c r="CO526" s="11">
        <f t="shared" si="177"/>
        <v>1</v>
      </c>
      <c r="CP526" s="11">
        <f t="shared" si="178"/>
        <v>1</v>
      </c>
      <c r="CS526" s="6">
        <v>53</v>
      </c>
      <c r="CT526" s="6">
        <v>71</v>
      </c>
      <c r="CU526" s="6">
        <v>87</v>
      </c>
      <c r="CV526" s="6">
        <v>96</v>
      </c>
      <c r="CW526" s="6">
        <v>104</v>
      </c>
      <c r="CX526" s="6">
        <v>111</v>
      </c>
      <c r="CY526" s="6">
        <v>117</v>
      </c>
      <c r="CZ526" s="6">
        <v>123</v>
      </c>
      <c r="DA526" s="6">
        <v>128</v>
      </c>
      <c r="DB526" s="6">
        <v>134</v>
      </c>
      <c r="DC526" s="6">
        <v>141</v>
      </c>
      <c r="DD526" s="6">
        <v>147</v>
      </c>
      <c r="DE526" s="6">
        <v>153</v>
      </c>
      <c r="DF526" s="6">
        <v>159</v>
      </c>
      <c r="DG526" s="6">
        <v>162</v>
      </c>
      <c r="DH526" s="6">
        <v>164</v>
      </c>
      <c r="DI526" s="6">
        <v>165</v>
      </c>
      <c r="DJ526" s="6">
        <v>165</v>
      </c>
      <c r="DK526" s="6">
        <v>166</v>
      </c>
      <c r="DL526" s="6">
        <v>166</v>
      </c>
      <c r="DM526" s="6">
        <v>113</v>
      </c>
      <c r="DN526" s="6">
        <f>Tabela2[[#This Row],[1rok]]-Tabela2[[#This Row],[dlugosc_ur]]</f>
        <v>18</v>
      </c>
      <c r="DO526" s="14">
        <f>Tabela2[[#This Row],[2lata]]-Tabela2[[#This Row],[1rok]]</f>
        <v>16</v>
      </c>
      <c r="DP526" s="14">
        <f>Tabela2[[#This Row],[3lata]]-Tabela2[[#This Row],[2lata]]</f>
        <v>9</v>
      </c>
      <c r="DQ526" s="14">
        <f>Tabela2[[#This Row],[4lata]]-Tabela2[[#This Row],[3lata]]</f>
        <v>8</v>
      </c>
      <c r="DR526" s="14">
        <f>Tabela2[[#This Row],[5lat]]-Tabela2[[#This Row],[4lata]]</f>
        <v>7</v>
      </c>
      <c r="DS526" s="14">
        <f>Tabela2[[#This Row],[6lat]]-Tabela2[[#This Row],[5lat]]</f>
        <v>6</v>
      </c>
      <c r="DT526" s="14">
        <f>Tabela2[[#This Row],[7lat]]-Tabela2[[#This Row],[6lat]]</f>
        <v>6</v>
      </c>
      <c r="DU526" s="14">
        <f>Tabela2[[#This Row],[8lat]]-Tabela2[[#This Row],[7lat]]</f>
        <v>5</v>
      </c>
      <c r="DV526" s="14">
        <f>Tabela2[[#This Row],[9lat]]-Tabela2[[#This Row],[8lat]]</f>
        <v>6</v>
      </c>
      <c r="DW526" s="14">
        <f>Tabela2[[#This Row],[10lat]]-Tabela2[[#This Row],[9lat]]</f>
        <v>7</v>
      </c>
      <c r="DX526" s="14">
        <f>Tabela2[[#This Row],[11lat]]-Tabela2[[#This Row],[10lat]]</f>
        <v>6</v>
      </c>
      <c r="DY526" s="14">
        <f>Tabela2[[#This Row],[12lat]]-Tabela2[[#This Row],[11lat]]</f>
        <v>6</v>
      </c>
      <c r="DZ526" s="14">
        <f>Tabela2[[#This Row],[13lat]]-Tabela2[[#This Row],[12lat]]</f>
        <v>6</v>
      </c>
      <c r="EA526" s="14">
        <f>Tabela2[[#This Row],[14lat]]-Tabela2[[#This Row],[13lat]]</f>
        <v>3</v>
      </c>
      <c r="EB526" s="14">
        <f>Tabela2[[#This Row],[15lat]]-Tabela2[[#This Row],[14lat]]</f>
        <v>2</v>
      </c>
      <c r="EC526" s="14">
        <f>Tabela2[[#This Row],[16lat]]-Tabela2[[#This Row],[15lat]]</f>
        <v>1</v>
      </c>
      <c r="ED526" s="14">
        <f>Tabela2[[#This Row],[17 lat]]-Tabela2[[#This Row],[16lat]]</f>
        <v>0</v>
      </c>
      <c r="EE526" s="14">
        <f>Tabela2[[#This Row],[18lat]]-Tabela2[[#This Row],[17 lat]]</f>
        <v>1</v>
      </c>
      <c r="EF526" s="14">
        <f>Tabela2[[#This Row],[19lat]]-Tabela2[[#This Row],[18lat]]</f>
        <v>0</v>
      </c>
    </row>
    <row r="527" spans="1:136" x14ac:dyDescent="0.25">
      <c r="A527">
        <v>1425</v>
      </c>
      <c r="B527" s="1" t="s">
        <v>22</v>
      </c>
      <c r="C527">
        <v>50</v>
      </c>
      <c r="D527">
        <v>68</v>
      </c>
      <c r="E527">
        <v>85</v>
      </c>
      <c r="F527">
        <v>95</v>
      </c>
      <c r="G527">
        <v>102</v>
      </c>
      <c r="H527">
        <v>109</v>
      </c>
      <c r="I527">
        <v>115</v>
      </c>
      <c r="J527">
        <v>120</v>
      </c>
      <c r="K527">
        <v>126</v>
      </c>
      <c r="L527">
        <v>132</v>
      </c>
      <c r="M527">
        <v>138</v>
      </c>
      <c r="N527">
        <v>144</v>
      </c>
      <c r="O527">
        <v>151</v>
      </c>
      <c r="P527">
        <v>156</v>
      </c>
      <c r="Q527">
        <v>159</v>
      </c>
      <c r="R527">
        <v>161</v>
      </c>
      <c r="S527">
        <v>162</v>
      </c>
      <c r="T527">
        <v>162</v>
      </c>
      <c r="U527">
        <v>163</v>
      </c>
      <c r="V527">
        <v>163</v>
      </c>
      <c r="W527">
        <f>wzrost[[#This Row],[19lat]]-wzrost[[#This Row],[dlugosc_ur]]</f>
        <v>113</v>
      </c>
      <c r="X527">
        <f>wzrost[[#This Row],[19lat]]-wzrost[[#This Row],[15lat]]</f>
        <v>2</v>
      </c>
      <c r="Y527">
        <f>IF(wzrost[[#This Row],[1rok]]&lt;=5,IF(wzrost[[#This Row],[plec]]="ch",1,0),0)</f>
        <v>0</v>
      </c>
      <c r="Z527" s="1"/>
      <c r="AA527" s="1"/>
      <c r="AB527" s="1" t="e">
        <f>_xlfn.PERCENTILE.INC(wzrost[1rok],5)</f>
        <v>#NUM!</v>
      </c>
      <c r="BC527" s="8">
        <v>52</v>
      </c>
      <c r="BD527" s="8">
        <v>74</v>
      </c>
      <c r="BE527" s="8">
        <v>87</v>
      </c>
      <c r="BF527" s="8">
        <v>96</v>
      </c>
      <c r="BG527" s="8">
        <v>103</v>
      </c>
      <c r="BH527" s="8">
        <v>110</v>
      </c>
      <c r="BI527" s="8">
        <v>116</v>
      </c>
      <c r="BJ527" s="8">
        <v>121</v>
      </c>
      <c r="BK527" s="8">
        <v>127</v>
      </c>
      <c r="BL527" s="8">
        <v>132</v>
      </c>
      <c r="BM527" s="8">
        <v>138</v>
      </c>
      <c r="BN527" s="8">
        <v>143</v>
      </c>
      <c r="BO527" s="8">
        <v>149</v>
      </c>
      <c r="BP527" s="8">
        <v>156</v>
      </c>
      <c r="BQ527" s="8">
        <v>163</v>
      </c>
      <c r="BR527" s="8">
        <v>169</v>
      </c>
      <c r="BS527" s="8">
        <v>173</v>
      </c>
      <c r="BT527" s="8">
        <v>175</v>
      </c>
      <c r="BU527" s="8">
        <v>176</v>
      </c>
      <c r="BV527" s="8">
        <v>176</v>
      </c>
      <c r="BW527" s="9">
        <v>124</v>
      </c>
      <c r="BX527" s="11">
        <f t="shared" si="160"/>
        <v>22</v>
      </c>
      <c r="BY527" s="11">
        <f t="shared" si="161"/>
        <v>13</v>
      </c>
      <c r="BZ527" s="11">
        <f t="shared" si="162"/>
        <v>9</v>
      </c>
      <c r="CA527" s="11">
        <f t="shared" si="163"/>
        <v>7</v>
      </c>
      <c r="CB527" s="11">
        <f t="shared" si="164"/>
        <v>7</v>
      </c>
      <c r="CC527" s="11">
        <f t="shared" si="165"/>
        <v>6</v>
      </c>
      <c r="CD527" s="11">
        <f t="shared" si="166"/>
        <v>5</v>
      </c>
      <c r="CE527" s="11">
        <f t="shared" si="167"/>
        <v>6</v>
      </c>
      <c r="CF527" s="11">
        <f t="shared" si="168"/>
        <v>5</v>
      </c>
      <c r="CG527" s="11">
        <f t="shared" si="169"/>
        <v>6</v>
      </c>
      <c r="CH527" s="11">
        <f t="shared" si="170"/>
        <v>5</v>
      </c>
      <c r="CI527" s="11">
        <f t="shared" si="171"/>
        <v>6</v>
      </c>
      <c r="CJ527" s="11">
        <f t="shared" si="172"/>
        <v>7</v>
      </c>
      <c r="CK527" s="11">
        <f t="shared" si="173"/>
        <v>7</v>
      </c>
      <c r="CL527" s="11">
        <f t="shared" si="174"/>
        <v>6</v>
      </c>
      <c r="CM527" s="11">
        <f t="shared" si="175"/>
        <v>4</v>
      </c>
      <c r="CN527" s="11">
        <f t="shared" si="176"/>
        <v>2</v>
      </c>
      <c r="CO527" s="11">
        <f t="shared" si="177"/>
        <v>1</v>
      </c>
      <c r="CP527" s="11">
        <f t="shared" si="178"/>
        <v>0</v>
      </c>
      <c r="CS527" s="8">
        <v>52</v>
      </c>
      <c r="CT527" s="8">
        <v>70</v>
      </c>
      <c r="CU527" s="8">
        <v>86</v>
      </c>
      <c r="CV527" s="8">
        <v>96</v>
      </c>
      <c r="CW527" s="8">
        <v>104</v>
      </c>
      <c r="CX527" s="8">
        <v>110</v>
      </c>
      <c r="CY527" s="8">
        <v>116</v>
      </c>
      <c r="CZ527" s="8">
        <v>122</v>
      </c>
      <c r="DA527" s="8">
        <v>128</v>
      </c>
      <c r="DB527" s="8">
        <v>134</v>
      </c>
      <c r="DC527" s="8">
        <v>140</v>
      </c>
      <c r="DD527" s="8">
        <v>147</v>
      </c>
      <c r="DE527" s="8">
        <v>153</v>
      </c>
      <c r="DF527" s="8">
        <v>158</v>
      </c>
      <c r="DG527" s="8">
        <v>162</v>
      </c>
      <c r="DH527" s="8">
        <v>163</v>
      </c>
      <c r="DI527" s="8">
        <v>164</v>
      </c>
      <c r="DJ527" s="8">
        <v>165</v>
      </c>
      <c r="DK527" s="8">
        <v>165</v>
      </c>
      <c r="DL527" s="8">
        <v>165</v>
      </c>
      <c r="DM527" s="8">
        <v>113</v>
      </c>
      <c r="DN527" s="6">
        <f>Tabela2[[#This Row],[1rok]]-Tabela2[[#This Row],[dlugosc_ur]]</f>
        <v>18</v>
      </c>
      <c r="DO527" s="14">
        <f>Tabela2[[#This Row],[2lata]]-Tabela2[[#This Row],[1rok]]</f>
        <v>16</v>
      </c>
      <c r="DP527" s="14">
        <f>Tabela2[[#This Row],[3lata]]-Tabela2[[#This Row],[2lata]]</f>
        <v>10</v>
      </c>
      <c r="DQ527" s="14">
        <f>Tabela2[[#This Row],[4lata]]-Tabela2[[#This Row],[3lata]]</f>
        <v>8</v>
      </c>
      <c r="DR527" s="14">
        <f>Tabela2[[#This Row],[5lat]]-Tabela2[[#This Row],[4lata]]</f>
        <v>6</v>
      </c>
      <c r="DS527" s="14">
        <f>Tabela2[[#This Row],[6lat]]-Tabela2[[#This Row],[5lat]]</f>
        <v>6</v>
      </c>
      <c r="DT527" s="14">
        <f>Tabela2[[#This Row],[7lat]]-Tabela2[[#This Row],[6lat]]</f>
        <v>6</v>
      </c>
      <c r="DU527" s="14">
        <f>Tabela2[[#This Row],[8lat]]-Tabela2[[#This Row],[7lat]]</f>
        <v>6</v>
      </c>
      <c r="DV527" s="14">
        <f>Tabela2[[#This Row],[9lat]]-Tabela2[[#This Row],[8lat]]</f>
        <v>6</v>
      </c>
      <c r="DW527" s="14">
        <f>Tabela2[[#This Row],[10lat]]-Tabela2[[#This Row],[9lat]]</f>
        <v>6</v>
      </c>
      <c r="DX527" s="14">
        <f>Tabela2[[#This Row],[11lat]]-Tabela2[[#This Row],[10lat]]</f>
        <v>7</v>
      </c>
      <c r="DY527" s="14">
        <f>Tabela2[[#This Row],[12lat]]-Tabela2[[#This Row],[11lat]]</f>
        <v>6</v>
      </c>
      <c r="DZ527" s="14">
        <f>Tabela2[[#This Row],[13lat]]-Tabela2[[#This Row],[12lat]]</f>
        <v>5</v>
      </c>
      <c r="EA527" s="14">
        <f>Tabela2[[#This Row],[14lat]]-Tabela2[[#This Row],[13lat]]</f>
        <v>4</v>
      </c>
      <c r="EB527" s="14">
        <f>Tabela2[[#This Row],[15lat]]-Tabela2[[#This Row],[14lat]]</f>
        <v>1</v>
      </c>
      <c r="EC527" s="14">
        <f>Tabela2[[#This Row],[16lat]]-Tabela2[[#This Row],[15lat]]</f>
        <v>1</v>
      </c>
      <c r="ED527" s="14">
        <f>Tabela2[[#This Row],[17 lat]]-Tabela2[[#This Row],[16lat]]</f>
        <v>1</v>
      </c>
      <c r="EE527" s="14">
        <f>Tabela2[[#This Row],[18lat]]-Tabela2[[#This Row],[17 lat]]</f>
        <v>0</v>
      </c>
      <c r="EF527" s="14">
        <f>Tabela2[[#This Row],[19lat]]-Tabela2[[#This Row],[18lat]]</f>
        <v>0</v>
      </c>
    </row>
    <row r="528" spans="1:136" x14ac:dyDescent="0.25">
      <c r="A528">
        <v>1437</v>
      </c>
      <c r="B528" s="1" t="s">
        <v>22</v>
      </c>
      <c r="C528">
        <v>50</v>
      </c>
      <c r="D528">
        <v>68</v>
      </c>
      <c r="E528">
        <v>85</v>
      </c>
      <c r="F528">
        <v>95</v>
      </c>
      <c r="G528">
        <v>102</v>
      </c>
      <c r="H528">
        <v>109</v>
      </c>
      <c r="I528">
        <v>115</v>
      </c>
      <c r="J528">
        <v>120</v>
      </c>
      <c r="K528">
        <v>126</v>
      </c>
      <c r="L528">
        <v>132</v>
      </c>
      <c r="M528">
        <v>138</v>
      </c>
      <c r="N528">
        <v>144</v>
      </c>
      <c r="O528">
        <v>151</v>
      </c>
      <c r="P528">
        <v>156</v>
      </c>
      <c r="Q528">
        <v>159</v>
      </c>
      <c r="R528">
        <v>161</v>
      </c>
      <c r="S528">
        <v>162</v>
      </c>
      <c r="T528">
        <v>162</v>
      </c>
      <c r="U528">
        <v>163</v>
      </c>
      <c r="V528">
        <v>163</v>
      </c>
      <c r="W528">
        <f>wzrost[[#This Row],[19lat]]-wzrost[[#This Row],[dlugosc_ur]]</f>
        <v>113</v>
      </c>
      <c r="X528">
        <f>wzrost[[#This Row],[19lat]]-wzrost[[#This Row],[15lat]]</f>
        <v>2</v>
      </c>
      <c r="Y528">
        <f>IF(wzrost[[#This Row],[1rok]]&lt;=5,IF(wzrost[[#This Row],[plec]]="ch",1,0),0)</f>
        <v>0</v>
      </c>
      <c r="Z528" s="1"/>
      <c r="AA528" s="1"/>
      <c r="AB528" s="1" t="e">
        <f>_xlfn.PERCENTILE.INC(wzrost[1rok],5)</f>
        <v>#NUM!</v>
      </c>
      <c r="BC528" s="6">
        <v>50</v>
      </c>
      <c r="BD528" s="6">
        <v>72</v>
      </c>
      <c r="BE528" s="6">
        <v>86</v>
      </c>
      <c r="BF528" s="6">
        <v>95</v>
      </c>
      <c r="BG528" s="6">
        <v>102</v>
      </c>
      <c r="BH528" s="6">
        <v>108</v>
      </c>
      <c r="BI528" s="6">
        <v>114</v>
      </c>
      <c r="BJ528" s="6">
        <v>120</v>
      </c>
      <c r="BK528" s="6">
        <v>125</v>
      </c>
      <c r="BL528" s="6">
        <v>131</v>
      </c>
      <c r="BM528" s="6">
        <v>136</v>
      </c>
      <c r="BN528" s="6">
        <v>141</v>
      </c>
      <c r="BO528" s="6">
        <v>147</v>
      </c>
      <c r="BP528" s="6">
        <v>154</v>
      </c>
      <c r="BQ528" s="6">
        <v>161</v>
      </c>
      <c r="BR528" s="6">
        <v>166</v>
      </c>
      <c r="BS528" s="6">
        <v>170</v>
      </c>
      <c r="BT528" s="6">
        <v>172</v>
      </c>
      <c r="BU528" s="6">
        <v>173</v>
      </c>
      <c r="BV528" s="6">
        <v>174</v>
      </c>
      <c r="BW528" s="7">
        <v>124</v>
      </c>
      <c r="BX528" s="11">
        <f t="shared" si="160"/>
        <v>22</v>
      </c>
      <c r="BY528" s="11">
        <f t="shared" si="161"/>
        <v>14</v>
      </c>
      <c r="BZ528" s="11">
        <f t="shared" si="162"/>
        <v>9</v>
      </c>
      <c r="CA528" s="11">
        <f t="shared" si="163"/>
        <v>7</v>
      </c>
      <c r="CB528" s="11">
        <f t="shared" si="164"/>
        <v>6</v>
      </c>
      <c r="CC528" s="11">
        <f t="shared" si="165"/>
        <v>6</v>
      </c>
      <c r="CD528" s="11">
        <f t="shared" si="166"/>
        <v>6</v>
      </c>
      <c r="CE528" s="11">
        <f t="shared" si="167"/>
        <v>5</v>
      </c>
      <c r="CF528" s="11">
        <f t="shared" si="168"/>
        <v>6</v>
      </c>
      <c r="CG528" s="11">
        <f t="shared" si="169"/>
        <v>5</v>
      </c>
      <c r="CH528" s="11">
        <f t="shared" si="170"/>
        <v>5</v>
      </c>
      <c r="CI528" s="11">
        <f t="shared" si="171"/>
        <v>6</v>
      </c>
      <c r="CJ528" s="11">
        <f t="shared" si="172"/>
        <v>7</v>
      </c>
      <c r="CK528" s="11">
        <f t="shared" si="173"/>
        <v>7</v>
      </c>
      <c r="CL528" s="11">
        <f t="shared" si="174"/>
        <v>5</v>
      </c>
      <c r="CM528" s="11">
        <f t="shared" si="175"/>
        <v>4</v>
      </c>
      <c r="CN528" s="11">
        <f t="shared" si="176"/>
        <v>2</v>
      </c>
      <c r="CO528" s="11">
        <f t="shared" si="177"/>
        <v>1</v>
      </c>
      <c r="CP528" s="11">
        <f t="shared" si="178"/>
        <v>1</v>
      </c>
      <c r="CS528" s="6">
        <v>56</v>
      </c>
      <c r="CT528" s="6">
        <v>74</v>
      </c>
      <c r="CU528" s="6">
        <v>89</v>
      </c>
      <c r="CV528" s="6">
        <v>99</v>
      </c>
      <c r="CW528" s="6">
        <v>107</v>
      </c>
      <c r="CX528" s="6">
        <v>114</v>
      </c>
      <c r="CY528" s="6">
        <v>119</v>
      </c>
      <c r="CZ528" s="6">
        <v>125</v>
      </c>
      <c r="DA528" s="6">
        <v>131</v>
      </c>
      <c r="DB528" s="6">
        <v>137</v>
      </c>
      <c r="DC528" s="6">
        <v>144</v>
      </c>
      <c r="DD528" s="6">
        <v>150</v>
      </c>
      <c r="DE528" s="6">
        <v>157</v>
      </c>
      <c r="DF528" s="6">
        <v>162</v>
      </c>
      <c r="DG528" s="6">
        <v>166</v>
      </c>
      <c r="DH528" s="6">
        <v>168</v>
      </c>
      <c r="DI528" s="6">
        <v>169</v>
      </c>
      <c r="DJ528" s="6">
        <v>169</v>
      </c>
      <c r="DK528" s="6">
        <v>169</v>
      </c>
      <c r="DL528" s="6">
        <v>169</v>
      </c>
      <c r="DM528" s="6">
        <v>113</v>
      </c>
      <c r="DN528" s="6">
        <f>Tabela2[[#This Row],[1rok]]-Tabela2[[#This Row],[dlugosc_ur]]</f>
        <v>18</v>
      </c>
      <c r="DO528" s="14">
        <f>Tabela2[[#This Row],[2lata]]-Tabela2[[#This Row],[1rok]]</f>
        <v>15</v>
      </c>
      <c r="DP528" s="14">
        <f>Tabela2[[#This Row],[3lata]]-Tabela2[[#This Row],[2lata]]</f>
        <v>10</v>
      </c>
      <c r="DQ528" s="14">
        <f>Tabela2[[#This Row],[4lata]]-Tabela2[[#This Row],[3lata]]</f>
        <v>8</v>
      </c>
      <c r="DR528" s="14">
        <f>Tabela2[[#This Row],[5lat]]-Tabela2[[#This Row],[4lata]]</f>
        <v>7</v>
      </c>
      <c r="DS528" s="14">
        <f>Tabela2[[#This Row],[6lat]]-Tabela2[[#This Row],[5lat]]</f>
        <v>5</v>
      </c>
      <c r="DT528" s="14">
        <f>Tabela2[[#This Row],[7lat]]-Tabela2[[#This Row],[6lat]]</f>
        <v>6</v>
      </c>
      <c r="DU528" s="14">
        <f>Tabela2[[#This Row],[8lat]]-Tabela2[[#This Row],[7lat]]</f>
        <v>6</v>
      </c>
      <c r="DV528" s="14">
        <f>Tabela2[[#This Row],[9lat]]-Tabela2[[#This Row],[8lat]]</f>
        <v>6</v>
      </c>
      <c r="DW528" s="14">
        <f>Tabela2[[#This Row],[10lat]]-Tabela2[[#This Row],[9lat]]</f>
        <v>7</v>
      </c>
      <c r="DX528" s="14">
        <f>Tabela2[[#This Row],[11lat]]-Tabela2[[#This Row],[10lat]]</f>
        <v>6</v>
      </c>
      <c r="DY528" s="14">
        <f>Tabela2[[#This Row],[12lat]]-Tabela2[[#This Row],[11lat]]</f>
        <v>7</v>
      </c>
      <c r="DZ528" s="14">
        <f>Tabela2[[#This Row],[13lat]]-Tabela2[[#This Row],[12lat]]</f>
        <v>5</v>
      </c>
      <c r="EA528" s="14">
        <f>Tabela2[[#This Row],[14lat]]-Tabela2[[#This Row],[13lat]]</f>
        <v>4</v>
      </c>
      <c r="EB528" s="14">
        <f>Tabela2[[#This Row],[15lat]]-Tabela2[[#This Row],[14lat]]</f>
        <v>2</v>
      </c>
      <c r="EC528" s="14">
        <f>Tabela2[[#This Row],[16lat]]-Tabela2[[#This Row],[15lat]]</f>
        <v>1</v>
      </c>
      <c r="ED528" s="14">
        <f>Tabela2[[#This Row],[17 lat]]-Tabela2[[#This Row],[16lat]]</f>
        <v>0</v>
      </c>
      <c r="EE528" s="14">
        <f>Tabela2[[#This Row],[18lat]]-Tabela2[[#This Row],[17 lat]]</f>
        <v>0</v>
      </c>
      <c r="EF528" s="14">
        <f>Tabela2[[#This Row],[19lat]]-Tabela2[[#This Row],[18lat]]</f>
        <v>0</v>
      </c>
    </row>
    <row r="529" spans="1:136" x14ac:dyDescent="0.25">
      <c r="A529">
        <v>1446</v>
      </c>
      <c r="B529" s="1" t="s">
        <v>22</v>
      </c>
      <c r="C529">
        <v>56</v>
      </c>
      <c r="D529">
        <v>74</v>
      </c>
      <c r="E529">
        <v>88</v>
      </c>
      <c r="F529">
        <v>98</v>
      </c>
      <c r="G529">
        <v>106</v>
      </c>
      <c r="H529">
        <v>113</v>
      </c>
      <c r="I529">
        <v>119</v>
      </c>
      <c r="J529">
        <v>125</v>
      </c>
      <c r="K529">
        <v>131</v>
      </c>
      <c r="L529">
        <v>137</v>
      </c>
      <c r="M529">
        <v>143</v>
      </c>
      <c r="N529">
        <v>150</v>
      </c>
      <c r="O529">
        <v>156</v>
      </c>
      <c r="P529">
        <v>162</v>
      </c>
      <c r="Q529">
        <v>165</v>
      </c>
      <c r="R529">
        <v>167</v>
      </c>
      <c r="S529">
        <v>168</v>
      </c>
      <c r="T529">
        <v>168</v>
      </c>
      <c r="U529">
        <v>169</v>
      </c>
      <c r="V529">
        <v>169</v>
      </c>
      <c r="W529">
        <f>wzrost[[#This Row],[19lat]]-wzrost[[#This Row],[dlugosc_ur]]</f>
        <v>113</v>
      </c>
      <c r="X529">
        <f>wzrost[[#This Row],[19lat]]-wzrost[[#This Row],[15lat]]</f>
        <v>2</v>
      </c>
      <c r="Y529">
        <f>IF(wzrost[[#This Row],[1rok]]&lt;=5,IF(wzrost[[#This Row],[plec]]="ch",1,0),0)</f>
        <v>0</v>
      </c>
      <c r="Z529" s="1"/>
      <c r="AA529" s="1"/>
      <c r="AB529" s="1" t="e">
        <f>_xlfn.PERCENTILE.INC(wzrost[1rok],5)</f>
        <v>#NUM!</v>
      </c>
      <c r="BC529" s="8">
        <v>53</v>
      </c>
      <c r="BD529" s="8">
        <v>74</v>
      </c>
      <c r="BE529" s="8">
        <v>87</v>
      </c>
      <c r="BF529" s="8">
        <v>96</v>
      </c>
      <c r="BG529" s="8">
        <v>104</v>
      </c>
      <c r="BH529" s="8">
        <v>110</v>
      </c>
      <c r="BI529" s="8">
        <v>116</v>
      </c>
      <c r="BJ529" s="8">
        <v>122</v>
      </c>
      <c r="BK529" s="8">
        <v>128</v>
      </c>
      <c r="BL529" s="8">
        <v>133</v>
      </c>
      <c r="BM529" s="8">
        <v>138</v>
      </c>
      <c r="BN529" s="8">
        <v>144</v>
      </c>
      <c r="BO529" s="8">
        <v>150</v>
      </c>
      <c r="BP529" s="8">
        <v>156</v>
      </c>
      <c r="BQ529" s="8">
        <v>164</v>
      </c>
      <c r="BR529" s="8">
        <v>169</v>
      </c>
      <c r="BS529" s="8">
        <v>173</v>
      </c>
      <c r="BT529" s="8">
        <v>176</v>
      </c>
      <c r="BU529" s="8">
        <v>177</v>
      </c>
      <c r="BV529" s="8">
        <v>177</v>
      </c>
      <c r="BW529" s="9">
        <v>124</v>
      </c>
      <c r="BX529" s="11">
        <f t="shared" si="160"/>
        <v>21</v>
      </c>
      <c r="BY529" s="11">
        <f t="shared" si="161"/>
        <v>13</v>
      </c>
      <c r="BZ529" s="11">
        <f t="shared" si="162"/>
        <v>9</v>
      </c>
      <c r="CA529" s="11">
        <f t="shared" si="163"/>
        <v>8</v>
      </c>
      <c r="CB529" s="11">
        <f t="shared" si="164"/>
        <v>6</v>
      </c>
      <c r="CC529" s="11">
        <f t="shared" si="165"/>
        <v>6</v>
      </c>
      <c r="CD529" s="11">
        <f t="shared" si="166"/>
        <v>6</v>
      </c>
      <c r="CE529" s="11">
        <f t="shared" si="167"/>
        <v>6</v>
      </c>
      <c r="CF529" s="11">
        <f t="shared" si="168"/>
        <v>5</v>
      </c>
      <c r="CG529" s="11">
        <f t="shared" si="169"/>
        <v>5</v>
      </c>
      <c r="CH529" s="11">
        <f t="shared" si="170"/>
        <v>6</v>
      </c>
      <c r="CI529" s="11">
        <f t="shared" si="171"/>
        <v>6</v>
      </c>
      <c r="CJ529" s="11">
        <f t="shared" si="172"/>
        <v>6</v>
      </c>
      <c r="CK529" s="11">
        <f t="shared" si="173"/>
        <v>8</v>
      </c>
      <c r="CL529" s="11">
        <f t="shared" si="174"/>
        <v>5</v>
      </c>
      <c r="CM529" s="11">
        <f t="shared" si="175"/>
        <v>4</v>
      </c>
      <c r="CN529" s="11">
        <f t="shared" si="176"/>
        <v>3</v>
      </c>
      <c r="CO529" s="11">
        <f t="shared" si="177"/>
        <v>1</v>
      </c>
      <c r="CP529" s="11">
        <f t="shared" si="178"/>
        <v>0</v>
      </c>
      <c r="CS529" s="8">
        <v>56</v>
      </c>
      <c r="CT529" s="8">
        <v>74</v>
      </c>
      <c r="CU529" s="8">
        <v>89</v>
      </c>
      <c r="CV529" s="8">
        <v>98</v>
      </c>
      <c r="CW529" s="8">
        <v>106</v>
      </c>
      <c r="CX529" s="8">
        <v>113</v>
      </c>
      <c r="CY529" s="8">
        <v>119</v>
      </c>
      <c r="CZ529" s="8">
        <v>125</v>
      </c>
      <c r="DA529" s="8">
        <v>131</v>
      </c>
      <c r="DB529" s="8">
        <v>137</v>
      </c>
      <c r="DC529" s="8">
        <v>144</v>
      </c>
      <c r="DD529" s="8">
        <v>150</v>
      </c>
      <c r="DE529" s="8">
        <v>157</v>
      </c>
      <c r="DF529" s="8">
        <v>162</v>
      </c>
      <c r="DG529" s="8">
        <v>165</v>
      </c>
      <c r="DH529" s="8">
        <v>167</v>
      </c>
      <c r="DI529" s="8">
        <v>168</v>
      </c>
      <c r="DJ529" s="8">
        <v>169</v>
      </c>
      <c r="DK529" s="8">
        <v>169</v>
      </c>
      <c r="DL529" s="8">
        <v>169</v>
      </c>
      <c r="DM529" s="8">
        <v>113</v>
      </c>
      <c r="DN529" s="6">
        <f>Tabela2[[#This Row],[1rok]]-Tabela2[[#This Row],[dlugosc_ur]]</f>
        <v>18</v>
      </c>
      <c r="DO529" s="14">
        <f>Tabela2[[#This Row],[2lata]]-Tabela2[[#This Row],[1rok]]</f>
        <v>15</v>
      </c>
      <c r="DP529" s="14">
        <f>Tabela2[[#This Row],[3lata]]-Tabela2[[#This Row],[2lata]]</f>
        <v>9</v>
      </c>
      <c r="DQ529" s="14">
        <f>Tabela2[[#This Row],[4lata]]-Tabela2[[#This Row],[3lata]]</f>
        <v>8</v>
      </c>
      <c r="DR529" s="14">
        <f>Tabela2[[#This Row],[5lat]]-Tabela2[[#This Row],[4lata]]</f>
        <v>7</v>
      </c>
      <c r="DS529" s="14">
        <f>Tabela2[[#This Row],[6lat]]-Tabela2[[#This Row],[5lat]]</f>
        <v>6</v>
      </c>
      <c r="DT529" s="14">
        <f>Tabela2[[#This Row],[7lat]]-Tabela2[[#This Row],[6lat]]</f>
        <v>6</v>
      </c>
      <c r="DU529" s="14">
        <f>Tabela2[[#This Row],[8lat]]-Tabela2[[#This Row],[7lat]]</f>
        <v>6</v>
      </c>
      <c r="DV529" s="14">
        <f>Tabela2[[#This Row],[9lat]]-Tabela2[[#This Row],[8lat]]</f>
        <v>6</v>
      </c>
      <c r="DW529" s="14">
        <f>Tabela2[[#This Row],[10lat]]-Tabela2[[#This Row],[9lat]]</f>
        <v>7</v>
      </c>
      <c r="DX529" s="14">
        <f>Tabela2[[#This Row],[11lat]]-Tabela2[[#This Row],[10lat]]</f>
        <v>6</v>
      </c>
      <c r="DY529" s="14">
        <f>Tabela2[[#This Row],[12lat]]-Tabela2[[#This Row],[11lat]]</f>
        <v>7</v>
      </c>
      <c r="DZ529" s="14">
        <f>Tabela2[[#This Row],[13lat]]-Tabela2[[#This Row],[12lat]]</f>
        <v>5</v>
      </c>
      <c r="EA529" s="14">
        <f>Tabela2[[#This Row],[14lat]]-Tabela2[[#This Row],[13lat]]</f>
        <v>3</v>
      </c>
      <c r="EB529" s="14">
        <f>Tabela2[[#This Row],[15lat]]-Tabela2[[#This Row],[14lat]]</f>
        <v>2</v>
      </c>
      <c r="EC529" s="14">
        <f>Tabela2[[#This Row],[16lat]]-Tabela2[[#This Row],[15lat]]</f>
        <v>1</v>
      </c>
      <c r="ED529" s="14">
        <f>Tabela2[[#This Row],[17 lat]]-Tabela2[[#This Row],[16lat]]</f>
        <v>1</v>
      </c>
      <c r="EE529" s="14">
        <f>Tabela2[[#This Row],[18lat]]-Tabela2[[#This Row],[17 lat]]</f>
        <v>0</v>
      </c>
      <c r="EF529" s="14">
        <f>Tabela2[[#This Row],[19lat]]-Tabela2[[#This Row],[18lat]]</f>
        <v>0</v>
      </c>
    </row>
    <row r="530" spans="1:136" x14ac:dyDescent="0.25">
      <c r="A530">
        <v>1461</v>
      </c>
      <c r="B530" s="1" t="s">
        <v>22</v>
      </c>
      <c r="C530">
        <v>50</v>
      </c>
      <c r="D530">
        <v>68</v>
      </c>
      <c r="E530">
        <v>85</v>
      </c>
      <c r="F530">
        <v>95</v>
      </c>
      <c r="G530">
        <v>102</v>
      </c>
      <c r="H530">
        <v>109</v>
      </c>
      <c r="I530">
        <v>115</v>
      </c>
      <c r="J530">
        <v>120</v>
      </c>
      <c r="K530">
        <v>126</v>
      </c>
      <c r="L530">
        <v>132</v>
      </c>
      <c r="M530">
        <v>138</v>
      </c>
      <c r="N530">
        <v>145</v>
      </c>
      <c r="O530">
        <v>151</v>
      </c>
      <c r="P530">
        <v>156</v>
      </c>
      <c r="Q530">
        <v>159</v>
      </c>
      <c r="R530">
        <v>161</v>
      </c>
      <c r="S530">
        <v>162</v>
      </c>
      <c r="T530">
        <v>162</v>
      </c>
      <c r="U530">
        <v>163</v>
      </c>
      <c r="V530">
        <v>163</v>
      </c>
      <c r="W530">
        <f>wzrost[[#This Row],[19lat]]-wzrost[[#This Row],[dlugosc_ur]]</f>
        <v>113</v>
      </c>
      <c r="X530">
        <f>wzrost[[#This Row],[19lat]]-wzrost[[#This Row],[15lat]]</f>
        <v>2</v>
      </c>
      <c r="Y530">
        <f>IF(wzrost[[#This Row],[1rok]]&lt;=5,IF(wzrost[[#This Row],[plec]]="ch",1,0),0)</f>
        <v>0</v>
      </c>
      <c r="Z530" s="1"/>
      <c r="AA530" s="1"/>
      <c r="AB530" s="1" t="e">
        <f>_xlfn.PERCENTILE.INC(wzrost[1rok],5)</f>
        <v>#NUM!</v>
      </c>
      <c r="BC530" s="6">
        <v>49</v>
      </c>
      <c r="BD530" s="6">
        <v>71</v>
      </c>
      <c r="BE530" s="6">
        <v>86</v>
      </c>
      <c r="BF530" s="6">
        <v>94</v>
      </c>
      <c r="BG530" s="6">
        <v>101</v>
      </c>
      <c r="BH530" s="6">
        <v>107</v>
      </c>
      <c r="BI530" s="6">
        <v>113</v>
      </c>
      <c r="BJ530" s="6">
        <v>119</v>
      </c>
      <c r="BK530" s="6">
        <v>124</v>
      </c>
      <c r="BL530" s="6">
        <v>129</v>
      </c>
      <c r="BM530" s="6">
        <v>134</v>
      </c>
      <c r="BN530" s="6">
        <v>139</v>
      </c>
      <c r="BO530" s="6">
        <v>145</v>
      </c>
      <c r="BP530" s="6">
        <v>151</v>
      </c>
      <c r="BQ530" s="6">
        <v>159</v>
      </c>
      <c r="BR530" s="6">
        <v>164</v>
      </c>
      <c r="BS530" s="6">
        <v>168</v>
      </c>
      <c r="BT530" s="6">
        <v>171</v>
      </c>
      <c r="BU530" s="6">
        <v>172</v>
      </c>
      <c r="BV530" s="6">
        <v>173</v>
      </c>
      <c r="BW530" s="7">
        <v>124</v>
      </c>
      <c r="BX530" s="11">
        <f t="shared" si="160"/>
        <v>22</v>
      </c>
      <c r="BY530" s="11">
        <f t="shared" si="161"/>
        <v>15</v>
      </c>
      <c r="BZ530" s="11">
        <f t="shared" si="162"/>
        <v>8</v>
      </c>
      <c r="CA530" s="11">
        <f t="shared" si="163"/>
        <v>7</v>
      </c>
      <c r="CB530" s="11">
        <f t="shared" si="164"/>
        <v>6</v>
      </c>
      <c r="CC530" s="11">
        <f t="shared" si="165"/>
        <v>6</v>
      </c>
      <c r="CD530" s="11">
        <f t="shared" si="166"/>
        <v>6</v>
      </c>
      <c r="CE530" s="11">
        <f t="shared" si="167"/>
        <v>5</v>
      </c>
      <c r="CF530" s="11">
        <f t="shared" si="168"/>
        <v>5</v>
      </c>
      <c r="CG530" s="11">
        <f t="shared" si="169"/>
        <v>5</v>
      </c>
      <c r="CH530" s="11">
        <f t="shared" si="170"/>
        <v>5</v>
      </c>
      <c r="CI530" s="11">
        <f t="shared" si="171"/>
        <v>6</v>
      </c>
      <c r="CJ530" s="11">
        <f t="shared" si="172"/>
        <v>6</v>
      </c>
      <c r="CK530" s="11">
        <f t="shared" si="173"/>
        <v>8</v>
      </c>
      <c r="CL530" s="11">
        <f t="shared" si="174"/>
        <v>5</v>
      </c>
      <c r="CM530" s="11">
        <f t="shared" si="175"/>
        <v>4</v>
      </c>
      <c r="CN530" s="11">
        <f t="shared" si="176"/>
        <v>3</v>
      </c>
      <c r="CO530" s="11">
        <f t="shared" si="177"/>
        <v>1</v>
      </c>
      <c r="CP530" s="11">
        <f t="shared" si="178"/>
        <v>1</v>
      </c>
      <c r="CS530" s="6">
        <v>53</v>
      </c>
      <c r="CT530" s="6">
        <v>71</v>
      </c>
      <c r="CU530" s="6">
        <v>87</v>
      </c>
      <c r="CV530" s="6">
        <v>96</v>
      </c>
      <c r="CW530" s="6">
        <v>104</v>
      </c>
      <c r="CX530" s="6">
        <v>111</v>
      </c>
      <c r="CY530" s="6">
        <v>117</v>
      </c>
      <c r="CZ530" s="6">
        <v>122</v>
      </c>
      <c r="DA530" s="6">
        <v>128</v>
      </c>
      <c r="DB530" s="6">
        <v>134</v>
      </c>
      <c r="DC530" s="6">
        <v>141</v>
      </c>
      <c r="DD530" s="6">
        <v>147</v>
      </c>
      <c r="DE530" s="6">
        <v>153</v>
      </c>
      <c r="DF530" s="6">
        <v>159</v>
      </c>
      <c r="DG530" s="6">
        <v>162</v>
      </c>
      <c r="DH530" s="6">
        <v>164</v>
      </c>
      <c r="DI530" s="6">
        <v>165</v>
      </c>
      <c r="DJ530" s="6">
        <v>165</v>
      </c>
      <c r="DK530" s="6">
        <v>165</v>
      </c>
      <c r="DL530" s="6">
        <v>166</v>
      </c>
      <c r="DM530" s="6">
        <v>113</v>
      </c>
      <c r="DN530" s="6">
        <f>Tabela2[[#This Row],[1rok]]-Tabela2[[#This Row],[dlugosc_ur]]</f>
        <v>18</v>
      </c>
      <c r="DO530" s="14">
        <f>Tabela2[[#This Row],[2lata]]-Tabela2[[#This Row],[1rok]]</f>
        <v>16</v>
      </c>
      <c r="DP530" s="14">
        <f>Tabela2[[#This Row],[3lata]]-Tabela2[[#This Row],[2lata]]</f>
        <v>9</v>
      </c>
      <c r="DQ530" s="14">
        <f>Tabela2[[#This Row],[4lata]]-Tabela2[[#This Row],[3lata]]</f>
        <v>8</v>
      </c>
      <c r="DR530" s="14">
        <f>Tabela2[[#This Row],[5lat]]-Tabela2[[#This Row],[4lata]]</f>
        <v>7</v>
      </c>
      <c r="DS530" s="14">
        <f>Tabela2[[#This Row],[6lat]]-Tabela2[[#This Row],[5lat]]</f>
        <v>6</v>
      </c>
      <c r="DT530" s="14">
        <f>Tabela2[[#This Row],[7lat]]-Tabela2[[#This Row],[6lat]]</f>
        <v>5</v>
      </c>
      <c r="DU530" s="14">
        <f>Tabela2[[#This Row],[8lat]]-Tabela2[[#This Row],[7lat]]</f>
        <v>6</v>
      </c>
      <c r="DV530" s="14">
        <f>Tabela2[[#This Row],[9lat]]-Tabela2[[#This Row],[8lat]]</f>
        <v>6</v>
      </c>
      <c r="DW530" s="14">
        <f>Tabela2[[#This Row],[10lat]]-Tabela2[[#This Row],[9lat]]</f>
        <v>7</v>
      </c>
      <c r="DX530" s="14">
        <f>Tabela2[[#This Row],[11lat]]-Tabela2[[#This Row],[10lat]]</f>
        <v>6</v>
      </c>
      <c r="DY530" s="14">
        <f>Tabela2[[#This Row],[12lat]]-Tabela2[[#This Row],[11lat]]</f>
        <v>6</v>
      </c>
      <c r="DZ530" s="14">
        <f>Tabela2[[#This Row],[13lat]]-Tabela2[[#This Row],[12lat]]</f>
        <v>6</v>
      </c>
      <c r="EA530" s="14">
        <f>Tabela2[[#This Row],[14lat]]-Tabela2[[#This Row],[13lat]]</f>
        <v>3</v>
      </c>
      <c r="EB530" s="14">
        <f>Tabela2[[#This Row],[15lat]]-Tabela2[[#This Row],[14lat]]</f>
        <v>2</v>
      </c>
      <c r="EC530" s="14">
        <f>Tabela2[[#This Row],[16lat]]-Tabela2[[#This Row],[15lat]]</f>
        <v>1</v>
      </c>
      <c r="ED530" s="14">
        <f>Tabela2[[#This Row],[17 lat]]-Tabela2[[#This Row],[16lat]]</f>
        <v>0</v>
      </c>
      <c r="EE530" s="14">
        <f>Tabela2[[#This Row],[18lat]]-Tabela2[[#This Row],[17 lat]]</f>
        <v>0</v>
      </c>
      <c r="EF530" s="14">
        <f>Tabela2[[#This Row],[19lat]]-Tabela2[[#This Row],[18lat]]</f>
        <v>1</v>
      </c>
    </row>
    <row r="531" spans="1:136" x14ac:dyDescent="0.25">
      <c r="A531">
        <v>1475</v>
      </c>
      <c r="B531" s="1" t="s">
        <v>22</v>
      </c>
      <c r="C531">
        <v>53</v>
      </c>
      <c r="D531">
        <v>71</v>
      </c>
      <c r="E531">
        <v>87</v>
      </c>
      <c r="F531">
        <v>97</v>
      </c>
      <c r="G531">
        <v>105</v>
      </c>
      <c r="H531">
        <v>112</v>
      </c>
      <c r="I531">
        <v>117</v>
      </c>
      <c r="J531">
        <v>123</v>
      </c>
      <c r="K531">
        <v>129</v>
      </c>
      <c r="L531">
        <v>135</v>
      </c>
      <c r="M531">
        <v>141</v>
      </c>
      <c r="N531">
        <v>148</v>
      </c>
      <c r="O531">
        <v>154</v>
      </c>
      <c r="P531">
        <v>159</v>
      </c>
      <c r="Q531">
        <v>163</v>
      </c>
      <c r="R531">
        <v>165</v>
      </c>
      <c r="S531">
        <v>166</v>
      </c>
      <c r="T531">
        <v>166</v>
      </c>
      <c r="U531">
        <v>166</v>
      </c>
      <c r="V531">
        <v>166</v>
      </c>
      <c r="W531">
        <f>wzrost[[#This Row],[19lat]]-wzrost[[#This Row],[dlugosc_ur]]</f>
        <v>113</v>
      </c>
      <c r="X531">
        <f>wzrost[[#This Row],[19lat]]-wzrost[[#This Row],[15lat]]</f>
        <v>1</v>
      </c>
      <c r="Y531">
        <f>IF(wzrost[[#This Row],[1rok]]&lt;=5,IF(wzrost[[#This Row],[plec]]="ch",1,0),0)</f>
        <v>0</v>
      </c>
      <c r="Z531" s="1"/>
      <c r="AA531" s="1"/>
      <c r="AB531" s="1" t="e">
        <f>_xlfn.PERCENTILE.INC(wzrost[1rok],5)</f>
        <v>#NUM!</v>
      </c>
      <c r="BC531" s="8">
        <v>49</v>
      </c>
      <c r="BD531" s="8">
        <v>71</v>
      </c>
      <c r="BE531" s="8">
        <v>85</v>
      </c>
      <c r="BF531" s="8">
        <v>94</v>
      </c>
      <c r="BG531" s="8">
        <v>101</v>
      </c>
      <c r="BH531" s="8">
        <v>107</v>
      </c>
      <c r="BI531" s="8">
        <v>113</v>
      </c>
      <c r="BJ531" s="8">
        <v>119</v>
      </c>
      <c r="BK531" s="8">
        <v>124</v>
      </c>
      <c r="BL531" s="8">
        <v>129</v>
      </c>
      <c r="BM531" s="8">
        <v>134</v>
      </c>
      <c r="BN531" s="8">
        <v>139</v>
      </c>
      <c r="BO531" s="8">
        <v>145</v>
      </c>
      <c r="BP531" s="8">
        <v>151</v>
      </c>
      <c r="BQ531" s="8">
        <v>158</v>
      </c>
      <c r="BR531" s="8">
        <v>164</v>
      </c>
      <c r="BS531" s="8">
        <v>168</v>
      </c>
      <c r="BT531" s="8">
        <v>171</v>
      </c>
      <c r="BU531" s="8">
        <v>172</v>
      </c>
      <c r="BV531" s="8">
        <v>173</v>
      </c>
      <c r="BW531" s="9">
        <v>124</v>
      </c>
      <c r="BX531" s="11">
        <f t="shared" si="160"/>
        <v>22</v>
      </c>
      <c r="BY531" s="11">
        <f t="shared" si="161"/>
        <v>14</v>
      </c>
      <c r="BZ531" s="11">
        <f t="shared" si="162"/>
        <v>9</v>
      </c>
      <c r="CA531" s="11">
        <f t="shared" si="163"/>
        <v>7</v>
      </c>
      <c r="CB531" s="11">
        <f t="shared" si="164"/>
        <v>6</v>
      </c>
      <c r="CC531" s="11">
        <f t="shared" si="165"/>
        <v>6</v>
      </c>
      <c r="CD531" s="11">
        <f t="shared" si="166"/>
        <v>6</v>
      </c>
      <c r="CE531" s="11">
        <f t="shared" si="167"/>
        <v>5</v>
      </c>
      <c r="CF531" s="11">
        <f t="shared" si="168"/>
        <v>5</v>
      </c>
      <c r="CG531" s="11">
        <f t="shared" si="169"/>
        <v>5</v>
      </c>
      <c r="CH531" s="11">
        <f t="shared" si="170"/>
        <v>5</v>
      </c>
      <c r="CI531" s="11">
        <f t="shared" si="171"/>
        <v>6</v>
      </c>
      <c r="CJ531" s="11">
        <f t="shared" si="172"/>
        <v>6</v>
      </c>
      <c r="CK531" s="11">
        <f t="shared" si="173"/>
        <v>7</v>
      </c>
      <c r="CL531" s="11">
        <f t="shared" si="174"/>
        <v>6</v>
      </c>
      <c r="CM531" s="11">
        <f t="shared" si="175"/>
        <v>4</v>
      </c>
      <c r="CN531" s="11">
        <f t="shared" si="176"/>
        <v>3</v>
      </c>
      <c r="CO531" s="11">
        <f t="shared" si="177"/>
        <v>1</v>
      </c>
      <c r="CP531" s="11">
        <f t="shared" si="178"/>
        <v>1</v>
      </c>
      <c r="CS531" s="8">
        <v>56</v>
      </c>
      <c r="CT531" s="8">
        <v>74</v>
      </c>
      <c r="CU531" s="8">
        <v>88</v>
      </c>
      <c r="CV531" s="8">
        <v>98</v>
      </c>
      <c r="CW531" s="8">
        <v>106</v>
      </c>
      <c r="CX531" s="8">
        <v>113</v>
      </c>
      <c r="CY531" s="8">
        <v>119</v>
      </c>
      <c r="CZ531" s="8">
        <v>125</v>
      </c>
      <c r="DA531" s="8">
        <v>131</v>
      </c>
      <c r="DB531" s="8">
        <v>137</v>
      </c>
      <c r="DC531" s="8">
        <v>143</v>
      </c>
      <c r="DD531" s="8">
        <v>150</v>
      </c>
      <c r="DE531" s="8">
        <v>156</v>
      </c>
      <c r="DF531" s="8">
        <v>162</v>
      </c>
      <c r="DG531" s="8">
        <v>165</v>
      </c>
      <c r="DH531" s="8">
        <v>167</v>
      </c>
      <c r="DI531" s="8">
        <v>168</v>
      </c>
      <c r="DJ531" s="8">
        <v>168</v>
      </c>
      <c r="DK531" s="8">
        <v>169</v>
      </c>
      <c r="DL531" s="8">
        <v>169</v>
      </c>
      <c r="DM531" s="8">
        <v>113</v>
      </c>
      <c r="DN531" s="6">
        <f>Tabela2[[#This Row],[1rok]]-Tabela2[[#This Row],[dlugosc_ur]]</f>
        <v>18</v>
      </c>
      <c r="DO531" s="14">
        <f>Tabela2[[#This Row],[2lata]]-Tabela2[[#This Row],[1rok]]</f>
        <v>14</v>
      </c>
      <c r="DP531" s="14">
        <f>Tabela2[[#This Row],[3lata]]-Tabela2[[#This Row],[2lata]]</f>
        <v>10</v>
      </c>
      <c r="DQ531" s="14">
        <f>Tabela2[[#This Row],[4lata]]-Tabela2[[#This Row],[3lata]]</f>
        <v>8</v>
      </c>
      <c r="DR531" s="14">
        <f>Tabela2[[#This Row],[5lat]]-Tabela2[[#This Row],[4lata]]</f>
        <v>7</v>
      </c>
      <c r="DS531" s="14">
        <f>Tabela2[[#This Row],[6lat]]-Tabela2[[#This Row],[5lat]]</f>
        <v>6</v>
      </c>
      <c r="DT531" s="14">
        <f>Tabela2[[#This Row],[7lat]]-Tabela2[[#This Row],[6lat]]</f>
        <v>6</v>
      </c>
      <c r="DU531" s="14">
        <f>Tabela2[[#This Row],[8lat]]-Tabela2[[#This Row],[7lat]]</f>
        <v>6</v>
      </c>
      <c r="DV531" s="14">
        <f>Tabela2[[#This Row],[9lat]]-Tabela2[[#This Row],[8lat]]</f>
        <v>6</v>
      </c>
      <c r="DW531" s="14">
        <f>Tabela2[[#This Row],[10lat]]-Tabela2[[#This Row],[9lat]]</f>
        <v>6</v>
      </c>
      <c r="DX531" s="14">
        <f>Tabela2[[#This Row],[11lat]]-Tabela2[[#This Row],[10lat]]</f>
        <v>7</v>
      </c>
      <c r="DY531" s="14">
        <f>Tabela2[[#This Row],[12lat]]-Tabela2[[#This Row],[11lat]]</f>
        <v>6</v>
      </c>
      <c r="DZ531" s="14">
        <f>Tabela2[[#This Row],[13lat]]-Tabela2[[#This Row],[12lat]]</f>
        <v>6</v>
      </c>
      <c r="EA531" s="14">
        <f>Tabela2[[#This Row],[14lat]]-Tabela2[[#This Row],[13lat]]</f>
        <v>3</v>
      </c>
      <c r="EB531" s="14">
        <f>Tabela2[[#This Row],[15lat]]-Tabela2[[#This Row],[14lat]]</f>
        <v>2</v>
      </c>
      <c r="EC531" s="14">
        <f>Tabela2[[#This Row],[16lat]]-Tabela2[[#This Row],[15lat]]</f>
        <v>1</v>
      </c>
      <c r="ED531" s="14">
        <f>Tabela2[[#This Row],[17 lat]]-Tabela2[[#This Row],[16lat]]</f>
        <v>0</v>
      </c>
      <c r="EE531" s="14">
        <f>Tabela2[[#This Row],[18lat]]-Tabela2[[#This Row],[17 lat]]</f>
        <v>1</v>
      </c>
      <c r="EF531" s="14">
        <f>Tabela2[[#This Row],[19lat]]-Tabela2[[#This Row],[18lat]]</f>
        <v>0</v>
      </c>
    </row>
    <row r="532" spans="1:136" x14ac:dyDescent="0.25">
      <c r="A532">
        <v>1477</v>
      </c>
      <c r="B532" s="1" t="s">
        <v>22</v>
      </c>
      <c r="C532">
        <v>48</v>
      </c>
      <c r="D532">
        <v>67</v>
      </c>
      <c r="E532">
        <v>84</v>
      </c>
      <c r="F532">
        <v>93</v>
      </c>
      <c r="G532">
        <v>101</v>
      </c>
      <c r="H532">
        <v>107</v>
      </c>
      <c r="I532">
        <v>113</v>
      </c>
      <c r="J532">
        <v>118</v>
      </c>
      <c r="K532">
        <v>124</v>
      </c>
      <c r="L532">
        <v>130</v>
      </c>
      <c r="M532">
        <v>136</v>
      </c>
      <c r="N532">
        <v>142</v>
      </c>
      <c r="O532">
        <v>148</v>
      </c>
      <c r="P532">
        <v>154</v>
      </c>
      <c r="Q532">
        <v>157</v>
      </c>
      <c r="R532">
        <v>159</v>
      </c>
      <c r="S532">
        <v>160</v>
      </c>
      <c r="T532">
        <v>160</v>
      </c>
      <c r="U532">
        <v>161</v>
      </c>
      <c r="V532">
        <v>161</v>
      </c>
      <c r="W532">
        <f>wzrost[[#This Row],[19lat]]-wzrost[[#This Row],[dlugosc_ur]]</f>
        <v>113</v>
      </c>
      <c r="X532">
        <f>wzrost[[#This Row],[19lat]]-wzrost[[#This Row],[15lat]]</f>
        <v>2</v>
      </c>
      <c r="Y532">
        <f>IF(wzrost[[#This Row],[1rok]]&lt;=5,IF(wzrost[[#This Row],[plec]]="ch",1,0),0)</f>
        <v>0</v>
      </c>
      <c r="Z532" s="1"/>
      <c r="AA532" s="1"/>
      <c r="AB532" s="1" t="e">
        <f>_xlfn.PERCENTILE.INC(wzrost[1rok],5)</f>
        <v>#NUM!</v>
      </c>
      <c r="BC532" s="6">
        <v>53</v>
      </c>
      <c r="BD532" s="6">
        <v>74</v>
      </c>
      <c r="BE532" s="6">
        <v>87</v>
      </c>
      <c r="BF532" s="6">
        <v>96</v>
      </c>
      <c r="BG532" s="6">
        <v>104</v>
      </c>
      <c r="BH532" s="6">
        <v>110</v>
      </c>
      <c r="BI532" s="6">
        <v>116</v>
      </c>
      <c r="BJ532" s="6">
        <v>122</v>
      </c>
      <c r="BK532" s="6">
        <v>128</v>
      </c>
      <c r="BL532" s="6">
        <v>133</v>
      </c>
      <c r="BM532" s="6">
        <v>138</v>
      </c>
      <c r="BN532" s="6">
        <v>144</v>
      </c>
      <c r="BO532" s="6">
        <v>150</v>
      </c>
      <c r="BP532" s="6">
        <v>156</v>
      </c>
      <c r="BQ532" s="6">
        <v>164</v>
      </c>
      <c r="BR532" s="6">
        <v>169</v>
      </c>
      <c r="BS532" s="6">
        <v>173</v>
      </c>
      <c r="BT532" s="6">
        <v>176</v>
      </c>
      <c r="BU532" s="6">
        <v>177</v>
      </c>
      <c r="BV532" s="6">
        <v>177</v>
      </c>
      <c r="BW532" s="7">
        <v>124</v>
      </c>
      <c r="BX532" s="11">
        <f t="shared" si="160"/>
        <v>21</v>
      </c>
      <c r="BY532" s="11">
        <f t="shared" si="161"/>
        <v>13</v>
      </c>
      <c r="BZ532" s="11">
        <f t="shared" si="162"/>
        <v>9</v>
      </c>
      <c r="CA532" s="11">
        <f t="shared" si="163"/>
        <v>8</v>
      </c>
      <c r="CB532" s="11">
        <f t="shared" si="164"/>
        <v>6</v>
      </c>
      <c r="CC532" s="11">
        <f t="shared" si="165"/>
        <v>6</v>
      </c>
      <c r="CD532" s="11">
        <f t="shared" si="166"/>
        <v>6</v>
      </c>
      <c r="CE532" s="11">
        <f t="shared" si="167"/>
        <v>6</v>
      </c>
      <c r="CF532" s="11">
        <f t="shared" si="168"/>
        <v>5</v>
      </c>
      <c r="CG532" s="11">
        <f t="shared" si="169"/>
        <v>5</v>
      </c>
      <c r="CH532" s="11">
        <f t="shared" si="170"/>
        <v>6</v>
      </c>
      <c r="CI532" s="11">
        <f t="shared" si="171"/>
        <v>6</v>
      </c>
      <c r="CJ532" s="11">
        <f t="shared" si="172"/>
        <v>6</v>
      </c>
      <c r="CK532" s="11">
        <f t="shared" si="173"/>
        <v>8</v>
      </c>
      <c r="CL532" s="11">
        <f t="shared" si="174"/>
        <v>5</v>
      </c>
      <c r="CM532" s="11">
        <f t="shared" si="175"/>
        <v>4</v>
      </c>
      <c r="CN532" s="11">
        <f t="shared" si="176"/>
        <v>3</v>
      </c>
      <c r="CO532" s="11">
        <f t="shared" si="177"/>
        <v>1</v>
      </c>
      <c r="CP532" s="11">
        <f t="shared" si="178"/>
        <v>0</v>
      </c>
      <c r="CS532" s="6">
        <v>52</v>
      </c>
      <c r="CT532" s="6">
        <v>70</v>
      </c>
      <c r="CU532" s="6">
        <v>86</v>
      </c>
      <c r="CV532" s="6">
        <v>95</v>
      </c>
      <c r="CW532" s="6">
        <v>103</v>
      </c>
      <c r="CX532" s="6">
        <v>110</v>
      </c>
      <c r="CY532" s="6">
        <v>116</v>
      </c>
      <c r="CZ532" s="6">
        <v>122</v>
      </c>
      <c r="DA532" s="6">
        <v>127</v>
      </c>
      <c r="DB532" s="6">
        <v>133</v>
      </c>
      <c r="DC532" s="6">
        <v>140</v>
      </c>
      <c r="DD532" s="6">
        <v>146</v>
      </c>
      <c r="DE532" s="6">
        <v>152</v>
      </c>
      <c r="DF532" s="6">
        <v>158</v>
      </c>
      <c r="DG532" s="6">
        <v>161</v>
      </c>
      <c r="DH532" s="6">
        <v>163</v>
      </c>
      <c r="DI532" s="6">
        <v>164</v>
      </c>
      <c r="DJ532" s="6">
        <v>164</v>
      </c>
      <c r="DK532" s="6">
        <v>164</v>
      </c>
      <c r="DL532" s="6">
        <v>165</v>
      </c>
      <c r="DM532" s="6">
        <v>113</v>
      </c>
      <c r="DN532" s="6">
        <f>Tabela2[[#This Row],[1rok]]-Tabela2[[#This Row],[dlugosc_ur]]</f>
        <v>18</v>
      </c>
      <c r="DO532" s="14">
        <f>Tabela2[[#This Row],[2lata]]-Tabela2[[#This Row],[1rok]]</f>
        <v>16</v>
      </c>
      <c r="DP532" s="14">
        <f>Tabela2[[#This Row],[3lata]]-Tabela2[[#This Row],[2lata]]</f>
        <v>9</v>
      </c>
      <c r="DQ532" s="14">
        <f>Tabela2[[#This Row],[4lata]]-Tabela2[[#This Row],[3lata]]</f>
        <v>8</v>
      </c>
      <c r="DR532" s="14">
        <f>Tabela2[[#This Row],[5lat]]-Tabela2[[#This Row],[4lata]]</f>
        <v>7</v>
      </c>
      <c r="DS532" s="14">
        <f>Tabela2[[#This Row],[6lat]]-Tabela2[[#This Row],[5lat]]</f>
        <v>6</v>
      </c>
      <c r="DT532" s="14">
        <f>Tabela2[[#This Row],[7lat]]-Tabela2[[#This Row],[6lat]]</f>
        <v>6</v>
      </c>
      <c r="DU532" s="14">
        <f>Tabela2[[#This Row],[8lat]]-Tabela2[[#This Row],[7lat]]</f>
        <v>5</v>
      </c>
      <c r="DV532" s="14">
        <f>Tabela2[[#This Row],[9lat]]-Tabela2[[#This Row],[8lat]]</f>
        <v>6</v>
      </c>
      <c r="DW532" s="14">
        <f>Tabela2[[#This Row],[10lat]]-Tabela2[[#This Row],[9lat]]</f>
        <v>7</v>
      </c>
      <c r="DX532" s="14">
        <f>Tabela2[[#This Row],[11lat]]-Tabela2[[#This Row],[10lat]]</f>
        <v>6</v>
      </c>
      <c r="DY532" s="14">
        <f>Tabela2[[#This Row],[12lat]]-Tabela2[[#This Row],[11lat]]</f>
        <v>6</v>
      </c>
      <c r="DZ532" s="14">
        <f>Tabela2[[#This Row],[13lat]]-Tabela2[[#This Row],[12lat]]</f>
        <v>6</v>
      </c>
      <c r="EA532" s="14">
        <f>Tabela2[[#This Row],[14lat]]-Tabela2[[#This Row],[13lat]]</f>
        <v>3</v>
      </c>
      <c r="EB532" s="14">
        <f>Tabela2[[#This Row],[15lat]]-Tabela2[[#This Row],[14lat]]</f>
        <v>2</v>
      </c>
      <c r="EC532" s="14">
        <f>Tabela2[[#This Row],[16lat]]-Tabela2[[#This Row],[15lat]]</f>
        <v>1</v>
      </c>
      <c r="ED532" s="14">
        <f>Tabela2[[#This Row],[17 lat]]-Tabela2[[#This Row],[16lat]]</f>
        <v>0</v>
      </c>
      <c r="EE532" s="14">
        <f>Tabela2[[#This Row],[18lat]]-Tabela2[[#This Row],[17 lat]]</f>
        <v>0</v>
      </c>
      <c r="EF532" s="14">
        <f>Tabela2[[#This Row],[19lat]]-Tabela2[[#This Row],[18lat]]</f>
        <v>1</v>
      </c>
    </row>
    <row r="533" spans="1:136" x14ac:dyDescent="0.25">
      <c r="A533">
        <v>1495</v>
      </c>
      <c r="B533" s="1" t="s">
        <v>22</v>
      </c>
      <c r="C533">
        <v>50</v>
      </c>
      <c r="D533">
        <v>68</v>
      </c>
      <c r="E533">
        <v>85</v>
      </c>
      <c r="F533">
        <v>95</v>
      </c>
      <c r="G533">
        <v>102</v>
      </c>
      <c r="H533">
        <v>109</v>
      </c>
      <c r="I533">
        <v>115</v>
      </c>
      <c r="J533">
        <v>120</v>
      </c>
      <c r="K533">
        <v>126</v>
      </c>
      <c r="L533">
        <v>132</v>
      </c>
      <c r="M533">
        <v>138</v>
      </c>
      <c r="N533">
        <v>145</v>
      </c>
      <c r="O533">
        <v>151</v>
      </c>
      <c r="P533">
        <v>156</v>
      </c>
      <c r="Q533">
        <v>159</v>
      </c>
      <c r="R533">
        <v>161</v>
      </c>
      <c r="S533">
        <v>162</v>
      </c>
      <c r="T533">
        <v>162</v>
      </c>
      <c r="U533">
        <v>163</v>
      </c>
      <c r="V533">
        <v>163</v>
      </c>
      <c r="W533">
        <f>wzrost[[#This Row],[19lat]]-wzrost[[#This Row],[dlugosc_ur]]</f>
        <v>113</v>
      </c>
      <c r="X533">
        <f>wzrost[[#This Row],[19lat]]-wzrost[[#This Row],[15lat]]</f>
        <v>2</v>
      </c>
      <c r="Y533">
        <f>IF(wzrost[[#This Row],[1rok]]&lt;=5,IF(wzrost[[#This Row],[plec]]="ch",1,0),0)</f>
        <v>0</v>
      </c>
      <c r="Z533" s="1"/>
      <c r="AA533" s="1"/>
      <c r="AB533" s="1" t="e">
        <f>_xlfn.PERCENTILE.INC(wzrost[1rok],5)</f>
        <v>#NUM!</v>
      </c>
      <c r="BC533" s="8">
        <v>56</v>
      </c>
      <c r="BD533" s="8">
        <v>77</v>
      </c>
      <c r="BE533" s="8">
        <v>89</v>
      </c>
      <c r="BF533" s="8">
        <v>98</v>
      </c>
      <c r="BG533" s="8">
        <v>105</v>
      </c>
      <c r="BH533" s="8">
        <v>112</v>
      </c>
      <c r="BI533" s="8">
        <v>118</v>
      </c>
      <c r="BJ533" s="8">
        <v>124</v>
      </c>
      <c r="BK533" s="8">
        <v>130</v>
      </c>
      <c r="BL533" s="8">
        <v>135</v>
      </c>
      <c r="BM533" s="8">
        <v>140</v>
      </c>
      <c r="BN533" s="8">
        <v>146</v>
      </c>
      <c r="BO533" s="8">
        <v>152</v>
      </c>
      <c r="BP533" s="8">
        <v>159</v>
      </c>
      <c r="BQ533" s="8">
        <v>166</v>
      </c>
      <c r="BR533" s="8">
        <v>172</v>
      </c>
      <c r="BS533" s="8">
        <v>176</v>
      </c>
      <c r="BT533" s="8">
        <v>179</v>
      </c>
      <c r="BU533" s="8">
        <v>180</v>
      </c>
      <c r="BV533" s="8">
        <v>180</v>
      </c>
      <c r="BW533" s="9">
        <v>124</v>
      </c>
      <c r="BX533" s="11">
        <f t="shared" si="160"/>
        <v>21</v>
      </c>
      <c r="BY533" s="11">
        <f t="shared" si="161"/>
        <v>12</v>
      </c>
      <c r="BZ533" s="11">
        <f t="shared" si="162"/>
        <v>9</v>
      </c>
      <c r="CA533" s="11">
        <f t="shared" si="163"/>
        <v>7</v>
      </c>
      <c r="CB533" s="11">
        <f t="shared" si="164"/>
        <v>7</v>
      </c>
      <c r="CC533" s="11">
        <f t="shared" si="165"/>
        <v>6</v>
      </c>
      <c r="CD533" s="11">
        <f t="shared" si="166"/>
        <v>6</v>
      </c>
      <c r="CE533" s="11">
        <f t="shared" si="167"/>
        <v>6</v>
      </c>
      <c r="CF533" s="11">
        <f t="shared" si="168"/>
        <v>5</v>
      </c>
      <c r="CG533" s="11">
        <f t="shared" si="169"/>
        <v>5</v>
      </c>
      <c r="CH533" s="11">
        <f t="shared" si="170"/>
        <v>6</v>
      </c>
      <c r="CI533" s="11">
        <f t="shared" si="171"/>
        <v>6</v>
      </c>
      <c r="CJ533" s="11">
        <f t="shared" si="172"/>
        <v>7</v>
      </c>
      <c r="CK533" s="11">
        <f t="shared" si="173"/>
        <v>7</v>
      </c>
      <c r="CL533" s="11">
        <f t="shared" si="174"/>
        <v>6</v>
      </c>
      <c r="CM533" s="11">
        <f t="shared" si="175"/>
        <v>4</v>
      </c>
      <c r="CN533" s="11">
        <f t="shared" si="176"/>
        <v>3</v>
      </c>
      <c r="CO533" s="11">
        <f t="shared" si="177"/>
        <v>1</v>
      </c>
      <c r="CP533" s="11">
        <f t="shared" si="178"/>
        <v>0</v>
      </c>
      <c r="CS533" s="8">
        <v>50</v>
      </c>
      <c r="CT533" s="8">
        <v>68</v>
      </c>
      <c r="CU533" s="8">
        <v>86</v>
      </c>
      <c r="CV533" s="8">
        <v>95</v>
      </c>
      <c r="CW533" s="8">
        <v>103</v>
      </c>
      <c r="CX533" s="8">
        <v>110</v>
      </c>
      <c r="CY533" s="8">
        <v>115</v>
      </c>
      <c r="CZ533" s="8">
        <v>121</v>
      </c>
      <c r="DA533" s="8">
        <v>127</v>
      </c>
      <c r="DB533" s="8">
        <v>133</v>
      </c>
      <c r="DC533" s="8">
        <v>139</v>
      </c>
      <c r="DD533" s="8">
        <v>145</v>
      </c>
      <c r="DE533" s="8">
        <v>151</v>
      </c>
      <c r="DF533" s="8">
        <v>157</v>
      </c>
      <c r="DG533" s="8">
        <v>160</v>
      </c>
      <c r="DH533" s="8">
        <v>162</v>
      </c>
      <c r="DI533" s="8">
        <v>163</v>
      </c>
      <c r="DJ533" s="8">
        <v>163</v>
      </c>
      <c r="DK533" s="8">
        <v>163</v>
      </c>
      <c r="DL533" s="8">
        <v>163</v>
      </c>
      <c r="DM533" s="8">
        <v>113</v>
      </c>
      <c r="DN533" s="6">
        <f>Tabela2[[#This Row],[1rok]]-Tabela2[[#This Row],[dlugosc_ur]]</f>
        <v>18</v>
      </c>
      <c r="DO533" s="14">
        <f>Tabela2[[#This Row],[2lata]]-Tabela2[[#This Row],[1rok]]</f>
        <v>18</v>
      </c>
      <c r="DP533" s="14">
        <f>Tabela2[[#This Row],[3lata]]-Tabela2[[#This Row],[2lata]]</f>
        <v>9</v>
      </c>
      <c r="DQ533" s="14">
        <f>Tabela2[[#This Row],[4lata]]-Tabela2[[#This Row],[3lata]]</f>
        <v>8</v>
      </c>
      <c r="DR533" s="14">
        <f>Tabela2[[#This Row],[5lat]]-Tabela2[[#This Row],[4lata]]</f>
        <v>7</v>
      </c>
      <c r="DS533" s="14">
        <f>Tabela2[[#This Row],[6lat]]-Tabela2[[#This Row],[5lat]]</f>
        <v>5</v>
      </c>
      <c r="DT533" s="14">
        <f>Tabela2[[#This Row],[7lat]]-Tabela2[[#This Row],[6lat]]</f>
        <v>6</v>
      </c>
      <c r="DU533" s="14">
        <f>Tabela2[[#This Row],[8lat]]-Tabela2[[#This Row],[7lat]]</f>
        <v>6</v>
      </c>
      <c r="DV533" s="14">
        <f>Tabela2[[#This Row],[9lat]]-Tabela2[[#This Row],[8lat]]</f>
        <v>6</v>
      </c>
      <c r="DW533" s="14">
        <f>Tabela2[[#This Row],[10lat]]-Tabela2[[#This Row],[9lat]]</f>
        <v>6</v>
      </c>
      <c r="DX533" s="14">
        <f>Tabela2[[#This Row],[11lat]]-Tabela2[[#This Row],[10lat]]</f>
        <v>6</v>
      </c>
      <c r="DY533" s="14">
        <f>Tabela2[[#This Row],[12lat]]-Tabela2[[#This Row],[11lat]]</f>
        <v>6</v>
      </c>
      <c r="DZ533" s="14">
        <f>Tabela2[[#This Row],[13lat]]-Tabela2[[#This Row],[12lat]]</f>
        <v>6</v>
      </c>
      <c r="EA533" s="14">
        <f>Tabela2[[#This Row],[14lat]]-Tabela2[[#This Row],[13lat]]</f>
        <v>3</v>
      </c>
      <c r="EB533" s="14">
        <f>Tabela2[[#This Row],[15lat]]-Tabela2[[#This Row],[14lat]]</f>
        <v>2</v>
      </c>
      <c r="EC533" s="14">
        <f>Tabela2[[#This Row],[16lat]]-Tabela2[[#This Row],[15lat]]</f>
        <v>1</v>
      </c>
      <c r="ED533" s="14">
        <f>Tabela2[[#This Row],[17 lat]]-Tabela2[[#This Row],[16lat]]</f>
        <v>0</v>
      </c>
      <c r="EE533" s="14">
        <f>Tabela2[[#This Row],[18lat]]-Tabela2[[#This Row],[17 lat]]</f>
        <v>0</v>
      </c>
      <c r="EF533" s="14">
        <f>Tabela2[[#This Row],[19lat]]-Tabela2[[#This Row],[18lat]]</f>
        <v>0</v>
      </c>
    </row>
    <row r="534" spans="1:136" x14ac:dyDescent="0.25">
      <c r="A534">
        <v>1498</v>
      </c>
      <c r="B534" s="1" t="s">
        <v>22</v>
      </c>
      <c r="C534">
        <v>53</v>
      </c>
      <c r="D534">
        <v>71</v>
      </c>
      <c r="E534">
        <v>87</v>
      </c>
      <c r="F534">
        <v>96</v>
      </c>
      <c r="G534">
        <v>104</v>
      </c>
      <c r="H534">
        <v>111</v>
      </c>
      <c r="I534">
        <v>117</v>
      </c>
      <c r="J534">
        <v>123</v>
      </c>
      <c r="K534">
        <v>128</v>
      </c>
      <c r="L534">
        <v>134</v>
      </c>
      <c r="M534">
        <v>141</v>
      </c>
      <c r="N534">
        <v>147</v>
      </c>
      <c r="O534">
        <v>153</v>
      </c>
      <c r="P534">
        <v>159</v>
      </c>
      <c r="Q534">
        <v>162</v>
      </c>
      <c r="R534">
        <v>164</v>
      </c>
      <c r="S534">
        <v>165</v>
      </c>
      <c r="T534">
        <v>165</v>
      </c>
      <c r="U534">
        <v>166</v>
      </c>
      <c r="V534">
        <v>166</v>
      </c>
      <c r="W534">
        <f>wzrost[[#This Row],[19lat]]-wzrost[[#This Row],[dlugosc_ur]]</f>
        <v>113</v>
      </c>
      <c r="X534">
        <f>wzrost[[#This Row],[19lat]]-wzrost[[#This Row],[15lat]]</f>
        <v>2</v>
      </c>
      <c r="Y534">
        <f>IF(wzrost[[#This Row],[1rok]]&lt;=5,IF(wzrost[[#This Row],[plec]]="ch",1,0),0)</f>
        <v>0</v>
      </c>
      <c r="Z534" s="1"/>
      <c r="AA534" s="1"/>
      <c r="AB534" s="1" t="e">
        <f>_xlfn.PERCENTILE.INC(wzrost[1rok],5)</f>
        <v>#NUM!</v>
      </c>
      <c r="BC534" s="6">
        <v>47</v>
      </c>
      <c r="BD534" s="6">
        <v>70</v>
      </c>
      <c r="BE534" s="6">
        <v>84</v>
      </c>
      <c r="BF534" s="6">
        <v>93</v>
      </c>
      <c r="BG534" s="6">
        <v>99</v>
      </c>
      <c r="BH534" s="6">
        <v>106</v>
      </c>
      <c r="BI534" s="6">
        <v>111</v>
      </c>
      <c r="BJ534" s="6">
        <v>117</v>
      </c>
      <c r="BK534" s="6">
        <v>122</v>
      </c>
      <c r="BL534" s="6">
        <v>127</v>
      </c>
      <c r="BM534" s="6">
        <v>132</v>
      </c>
      <c r="BN534" s="6">
        <v>137</v>
      </c>
      <c r="BO534" s="6">
        <v>143</v>
      </c>
      <c r="BP534" s="6">
        <v>150</v>
      </c>
      <c r="BQ534" s="6">
        <v>157</v>
      </c>
      <c r="BR534" s="6">
        <v>162</v>
      </c>
      <c r="BS534" s="6">
        <v>166</v>
      </c>
      <c r="BT534" s="6">
        <v>169</v>
      </c>
      <c r="BU534" s="6">
        <v>170</v>
      </c>
      <c r="BV534" s="6">
        <v>171</v>
      </c>
      <c r="BW534" s="7">
        <v>124</v>
      </c>
      <c r="BX534" s="11">
        <f t="shared" si="160"/>
        <v>23</v>
      </c>
      <c r="BY534" s="11">
        <f t="shared" si="161"/>
        <v>14</v>
      </c>
      <c r="BZ534" s="11">
        <f t="shared" si="162"/>
        <v>9</v>
      </c>
      <c r="CA534" s="11">
        <f t="shared" si="163"/>
        <v>6</v>
      </c>
      <c r="CB534" s="11">
        <f t="shared" si="164"/>
        <v>7</v>
      </c>
      <c r="CC534" s="11">
        <f t="shared" si="165"/>
        <v>5</v>
      </c>
      <c r="CD534" s="11">
        <f t="shared" si="166"/>
        <v>6</v>
      </c>
      <c r="CE534" s="11">
        <f t="shared" si="167"/>
        <v>5</v>
      </c>
      <c r="CF534" s="11">
        <f t="shared" si="168"/>
        <v>5</v>
      </c>
      <c r="CG534" s="11">
        <f t="shared" si="169"/>
        <v>5</v>
      </c>
      <c r="CH534" s="11">
        <f t="shared" si="170"/>
        <v>5</v>
      </c>
      <c r="CI534" s="11">
        <f t="shared" si="171"/>
        <v>6</v>
      </c>
      <c r="CJ534" s="11">
        <f t="shared" si="172"/>
        <v>7</v>
      </c>
      <c r="CK534" s="11">
        <f t="shared" si="173"/>
        <v>7</v>
      </c>
      <c r="CL534" s="11">
        <f t="shared" si="174"/>
        <v>5</v>
      </c>
      <c r="CM534" s="11">
        <f t="shared" si="175"/>
        <v>4</v>
      </c>
      <c r="CN534" s="11">
        <f t="shared" si="176"/>
        <v>3</v>
      </c>
      <c r="CO534" s="11">
        <f t="shared" si="177"/>
        <v>1</v>
      </c>
      <c r="CP534" s="11">
        <f t="shared" si="178"/>
        <v>1</v>
      </c>
      <c r="CS534" s="6">
        <v>54</v>
      </c>
      <c r="CT534" s="6">
        <v>72</v>
      </c>
      <c r="CU534" s="6">
        <v>87</v>
      </c>
      <c r="CV534" s="6">
        <v>97</v>
      </c>
      <c r="CW534" s="6">
        <v>105</v>
      </c>
      <c r="CX534" s="6">
        <v>112</v>
      </c>
      <c r="CY534" s="6">
        <v>118</v>
      </c>
      <c r="CZ534" s="6">
        <v>123</v>
      </c>
      <c r="DA534" s="6">
        <v>129</v>
      </c>
      <c r="DB534" s="6">
        <v>135</v>
      </c>
      <c r="DC534" s="6">
        <v>141</v>
      </c>
      <c r="DD534" s="6">
        <v>148</v>
      </c>
      <c r="DE534" s="6">
        <v>154</v>
      </c>
      <c r="DF534" s="6">
        <v>160</v>
      </c>
      <c r="DG534" s="6">
        <v>163</v>
      </c>
      <c r="DH534" s="6">
        <v>165</v>
      </c>
      <c r="DI534" s="6">
        <v>166</v>
      </c>
      <c r="DJ534" s="6">
        <v>166</v>
      </c>
      <c r="DK534" s="6">
        <v>166</v>
      </c>
      <c r="DL534" s="6">
        <v>167</v>
      </c>
      <c r="DM534" s="6">
        <v>113</v>
      </c>
      <c r="DN534" s="6">
        <f>Tabela2[[#This Row],[1rok]]-Tabela2[[#This Row],[dlugosc_ur]]</f>
        <v>18</v>
      </c>
      <c r="DO534" s="14">
        <f>Tabela2[[#This Row],[2lata]]-Tabela2[[#This Row],[1rok]]</f>
        <v>15</v>
      </c>
      <c r="DP534" s="14">
        <f>Tabela2[[#This Row],[3lata]]-Tabela2[[#This Row],[2lata]]</f>
        <v>10</v>
      </c>
      <c r="DQ534" s="14">
        <f>Tabela2[[#This Row],[4lata]]-Tabela2[[#This Row],[3lata]]</f>
        <v>8</v>
      </c>
      <c r="DR534" s="14">
        <f>Tabela2[[#This Row],[5lat]]-Tabela2[[#This Row],[4lata]]</f>
        <v>7</v>
      </c>
      <c r="DS534" s="14">
        <f>Tabela2[[#This Row],[6lat]]-Tabela2[[#This Row],[5lat]]</f>
        <v>6</v>
      </c>
      <c r="DT534" s="14">
        <f>Tabela2[[#This Row],[7lat]]-Tabela2[[#This Row],[6lat]]</f>
        <v>5</v>
      </c>
      <c r="DU534" s="14">
        <f>Tabela2[[#This Row],[8lat]]-Tabela2[[#This Row],[7lat]]</f>
        <v>6</v>
      </c>
      <c r="DV534" s="14">
        <f>Tabela2[[#This Row],[9lat]]-Tabela2[[#This Row],[8lat]]</f>
        <v>6</v>
      </c>
      <c r="DW534" s="14">
        <f>Tabela2[[#This Row],[10lat]]-Tabela2[[#This Row],[9lat]]</f>
        <v>6</v>
      </c>
      <c r="DX534" s="14">
        <f>Tabela2[[#This Row],[11lat]]-Tabela2[[#This Row],[10lat]]</f>
        <v>7</v>
      </c>
      <c r="DY534" s="14">
        <f>Tabela2[[#This Row],[12lat]]-Tabela2[[#This Row],[11lat]]</f>
        <v>6</v>
      </c>
      <c r="DZ534" s="14">
        <f>Tabela2[[#This Row],[13lat]]-Tabela2[[#This Row],[12lat]]</f>
        <v>6</v>
      </c>
      <c r="EA534" s="14">
        <f>Tabela2[[#This Row],[14lat]]-Tabela2[[#This Row],[13lat]]</f>
        <v>3</v>
      </c>
      <c r="EB534" s="14">
        <f>Tabela2[[#This Row],[15lat]]-Tabela2[[#This Row],[14lat]]</f>
        <v>2</v>
      </c>
      <c r="EC534" s="14">
        <f>Tabela2[[#This Row],[16lat]]-Tabela2[[#This Row],[15lat]]</f>
        <v>1</v>
      </c>
      <c r="ED534" s="14">
        <f>Tabela2[[#This Row],[17 lat]]-Tabela2[[#This Row],[16lat]]</f>
        <v>0</v>
      </c>
      <c r="EE534" s="14">
        <f>Tabela2[[#This Row],[18lat]]-Tabela2[[#This Row],[17 lat]]</f>
        <v>0</v>
      </c>
      <c r="EF534" s="14">
        <f>Tabela2[[#This Row],[19lat]]-Tabela2[[#This Row],[18lat]]</f>
        <v>1</v>
      </c>
    </row>
    <row r="535" spans="1:136" x14ac:dyDescent="0.25">
      <c r="A535">
        <v>1515</v>
      </c>
      <c r="B535" s="1" t="s">
        <v>22</v>
      </c>
      <c r="C535">
        <v>52</v>
      </c>
      <c r="D535">
        <v>70</v>
      </c>
      <c r="E535">
        <v>86</v>
      </c>
      <c r="F535">
        <v>96</v>
      </c>
      <c r="G535">
        <v>104</v>
      </c>
      <c r="H535">
        <v>110</v>
      </c>
      <c r="I535">
        <v>116</v>
      </c>
      <c r="J535">
        <v>122</v>
      </c>
      <c r="K535">
        <v>128</v>
      </c>
      <c r="L535">
        <v>134</v>
      </c>
      <c r="M535">
        <v>140</v>
      </c>
      <c r="N535">
        <v>147</v>
      </c>
      <c r="O535">
        <v>153</v>
      </c>
      <c r="P535">
        <v>158</v>
      </c>
      <c r="Q535">
        <v>162</v>
      </c>
      <c r="R535">
        <v>164</v>
      </c>
      <c r="S535">
        <v>164</v>
      </c>
      <c r="T535">
        <v>165</v>
      </c>
      <c r="U535">
        <v>165</v>
      </c>
      <c r="V535">
        <v>165</v>
      </c>
      <c r="W535">
        <f>wzrost[[#This Row],[19lat]]-wzrost[[#This Row],[dlugosc_ur]]</f>
        <v>113</v>
      </c>
      <c r="X535">
        <f>wzrost[[#This Row],[19lat]]-wzrost[[#This Row],[15lat]]</f>
        <v>1</v>
      </c>
      <c r="Y535">
        <f>IF(wzrost[[#This Row],[1rok]]&lt;=5,IF(wzrost[[#This Row],[plec]]="ch",1,0),0)</f>
        <v>0</v>
      </c>
      <c r="Z535" s="1"/>
      <c r="AA535" s="1"/>
      <c r="AB535" s="1" t="e">
        <f>_xlfn.PERCENTILE.INC(wzrost[1rok],5)</f>
        <v>#NUM!</v>
      </c>
      <c r="BC535" s="8">
        <v>52</v>
      </c>
      <c r="BD535" s="8">
        <v>73</v>
      </c>
      <c r="BE535" s="8">
        <v>86</v>
      </c>
      <c r="BF535" s="8">
        <v>95</v>
      </c>
      <c r="BG535" s="8">
        <v>103</v>
      </c>
      <c r="BH535" s="8">
        <v>109</v>
      </c>
      <c r="BI535" s="8">
        <v>115</v>
      </c>
      <c r="BJ535" s="8">
        <v>121</v>
      </c>
      <c r="BK535" s="8">
        <v>127</v>
      </c>
      <c r="BL535" s="8">
        <v>132</v>
      </c>
      <c r="BM535" s="8">
        <v>137</v>
      </c>
      <c r="BN535" s="8">
        <v>142</v>
      </c>
      <c r="BO535" s="8">
        <v>148</v>
      </c>
      <c r="BP535" s="8">
        <v>155</v>
      </c>
      <c r="BQ535" s="8">
        <v>162</v>
      </c>
      <c r="BR535" s="8">
        <v>168</v>
      </c>
      <c r="BS535" s="8">
        <v>172</v>
      </c>
      <c r="BT535" s="8">
        <v>174</v>
      </c>
      <c r="BU535" s="8">
        <v>175</v>
      </c>
      <c r="BV535" s="8">
        <v>176</v>
      </c>
      <c r="BW535" s="9">
        <v>124</v>
      </c>
      <c r="BX535" s="11">
        <f t="shared" si="160"/>
        <v>21</v>
      </c>
      <c r="BY535" s="11">
        <f t="shared" si="161"/>
        <v>13</v>
      </c>
      <c r="BZ535" s="11">
        <f t="shared" si="162"/>
        <v>9</v>
      </c>
      <c r="CA535" s="11">
        <f t="shared" si="163"/>
        <v>8</v>
      </c>
      <c r="CB535" s="11">
        <f t="shared" si="164"/>
        <v>6</v>
      </c>
      <c r="CC535" s="11">
        <f t="shared" si="165"/>
        <v>6</v>
      </c>
      <c r="CD535" s="11">
        <f t="shared" si="166"/>
        <v>6</v>
      </c>
      <c r="CE535" s="11">
        <f t="shared" si="167"/>
        <v>6</v>
      </c>
      <c r="CF535" s="11">
        <f t="shared" si="168"/>
        <v>5</v>
      </c>
      <c r="CG535" s="11">
        <f t="shared" si="169"/>
        <v>5</v>
      </c>
      <c r="CH535" s="11">
        <f t="shared" si="170"/>
        <v>5</v>
      </c>
      <c r="CI535" s="11">
        <f t="shared" si="171"/>
        <v>6</v>
      </c>
      <c r="CJ535" s="11">
        <f t="shared" si="172"/>
        <v>7</v>
      </c>
      <c r="CK535" s="11">
        <f t="shared" si="173"/>
        <v>7</v>
      </c>
      <c r="CL535" s="11">
        <f t="shared" si="174"/>
        <v>6</v>
      </c>
      <c r="CM535" s="11">
        <f t="shared" si="175"/>
        <v>4</v>
      </c>
      <c r="CN535" s="11">
        <f t="shared" si="176"/>
        <v>2</v>
      </c>
      <c r="CO535" s="11">
        <f t="shared" si="177"/>
        <v>1</v>
      </c>
      <c r="CP535" s="11">
        <f t="shared" si="178"/>
        <v>1</v>
      </c>
      <c r="CS535" s="8">
        <v>52</v>
      </c>
      <c r="CT535" s="8">
        <v>71</v>
      </c>
      <c r="CU535" s="8">
        <v>87</v>
      </c>
      <c r="CV535" s="8">
        <v>96</v>
      </c>
      <c r="CW535" s="8">
        <v>104</v>
      </c>
      <c r="CX535" s="8">
        <v>111</v>
      </c>
      <c r="CY535" s="8">
        <v>116</v>
      </c>
      <c r="CZ535" s="8">
        <v>122</v>
      </c>
      <c r="DA535" s="8">
        <v>128</v>
      </c>
      <c r="DB535" s="8">
        <v>134</v>
      </c>
      <c r="DC535" s="8">
        <v>140</v>
      </c>
      <c r="DD535" s="8">
        <v>147</v>
      </c>
      <c r="DE535" s="8">
        <v>153</v>
      </c>
      <c r="DF535" s="8">
        <v>158</v>
      </c>
      <c r="DG535" s="8">
        <v>162</v>
      </c>
      <c r="DH535" s="8">
        <v>164</v>
      </c>
      <c r="DI535" s="8">
        <v>165</v>
      </c>
      <c r="DJ535" s="8">
        <v>165</v>
      </c>
      <c r="DK535" s="8">
        <v>165</v>
      </c>
      <c r="DL535" s="8">
        <v>165</v>
      </c>
      <c r="DM535" s="8">
        <v>113</v>
      </c>
      <c r="DN535" s="6">
        <f>Tabela2[[#This Row],[1rok]]-Tabela2[[#This Row],[dlugosc_ur]]</f>
        <v>19</v>
      </c>
      <c r="DO535" s="14">
        <f>Tabela2[[#This Row],[2lata]]-Tabela2[[#This Row],[1rok]]</f>
        <v>16</v>
      </c>
      <c r="DP535" s="14">
        <f>Tabela2[[#This Row],[3lata]]-Tabela2[[#This Row],[2lata]]</f>
        <v>9</v>
      </c>
      <c r="DQ535" s="14">
        <f>Tabela2[[#This Row],[4lata]]-Tabela2[[#This Row],[3lata]]</f>
        <v>8</v>
      </c>
      <c r="DR535" s="14">
        <f>Tabela2[[#This Row],[5lat]]-Tabela2[[#This Row],[4lata]]</f>
        <v>7</v>
      </c>
      <c r="DS535" s="14">
        <f>Tabela2[[#This Row],[6lat]]-Tabela2[[#This Row],[5lat]]</f>
        <v>5</v>
      </c>
      <c r="DT535" s="14">
        <f>Tabela2[[#This Row],[7lat]]-Tabela2[[#This Row],[6lat]]</f>
        <v>6</v>
      </c>
      <c r="DU535" s="14">
        <f>Tabela2[[#This Row],[8lat]]-Tabela2[[#This Row],[7lat]]</f>
        <v>6</v>
      </c>
      <c r="DV535" s="14">
        <f>Tabela2[[#This Row],[9lat]]-Tabela2[[#This Row],[8lat]]</f>
        <v>6</v>
      </c>
      <c r="DW535" s="14">
        <f>Tabela2[[#This Row],[10lat]]-Tabela2[[#This Row],[9lat]]</f>
        <v>6</v>
      </c>
      <c r="DX535" s="14">
        <f>Tabela2[[#This Row],[11lat]]-Tabela2[[#This Row],[10lat]]</f>
        <v>7</v>
      </c>
      <c r="DY535" s="14">
        <f>Tabela2[[#This Row],[12lat]]-Tabela2[[#This Row],[11lat]]</f>
        <v>6</v>
      </c>
      <c r="DZ535" s="14">
        <f>Tabela2[[#This Row],[13lat]]-Tabela2[[#This Row],[12lat]]</f>
        <v>5</v>
      </c>
      <c r="EA535" s="14">
        <f>Tabela2[[#This Row],[14lat]]-Tabela2[[#This Row],[13lat]]</f>
        <v>4</v>
      </c>
      <c r="EB535" s="14">
        <f>Tabela2[[#This Row],[15lat]]-Tabela2[[#This Row],[14lat]]</f>
        <v>2</v>
      </c>
      <c r="EC535" s="14">
        <f>Tabela2[[#This Row],[16lat]]-Tabela2[[#This Row],[15lat]]</f>
        <v>1</v>
      </c>
      <c r="ED535" s="14">
        <f>Tabela2[[#This Row],[17 lat]]-Tabela2[[#This Row],[16lat]]</f>
        <v>0</v>
      </c>
      <c r="EE535" s="14">
        <f>Tabela2[[#This Row],[18lat]]-Tabela2[[#This Row],[17 lat]]</f>
        <v>0</v>
      </c>
      <c r="EF535" s="14">
        <f>Tabela2[[#This Row],[19lat]]-Tabela2[[#This Row],[18lat]]</f>
        <v>0</v>
      </c>
    </row>
    <row r="536" spans="1:136" x14ac:dyDescent="0.25">
      <c r="A536">
        <v>1535</v>
      </c>
      <c r="B536" s="1" t="s">
        <v>22</v>
      </c>
      <c r="C536">
        <v>50</v>
      </c>
      <c r="D536">
        <v>68</v>
      </c>
      <c r="E536">
        <v>86</v>
      </c>
      <c r="F536">
        <v>95</v>
      </c>
      <c r="G536">
        <v>103</v>
      </c>
      <c r="H536">
        <v>110</v>
      </c>
      <c r="I536">
        <v>115</v>
      </c>
      <c r="J536">
        <v>121</v>
      </c>
      <c r="K536">
        <v>127</v>
      </c>
      <c r="L536">
        <v>133</v>
      </c>
      <c r="M536">
        <v>139</v>
      </c>
      <c r="N536">
        <v>145</v>
      </c>
      <c r="O536">
        <v>151</v>
      </c>
      <c r="P536">
        <v>157</v>
      </c>
      <c r="Q536">
        <v>160</v>
      </c>
      <c r="R536">
        <v>162</v>
      </c>
      <c r="S536">
        <v>163</v>
      </c>
      <c r="T536">
        <v>163</v>
      </c>
      <c r="U536">
        <v>163</v>
      </c>
      <c r="V536">
        <v>163</v>
      </c>
      <c r="W536">
        <f>wzrost[[#This Row],[19lat]]-wzrost[[#This Row],[dlugosc_ur]]</f>
        <v>113</v>
      </c>
      <c r="X536">
        <f>wzrost[[#This Row],[19lat]]-wzrost[[#This Row],[15lat]]</f>
        <v>1</v>
      </c>
      <c r="Y536">
        <f>IF(wzrost[[#This Row],[1rok]]&lt;=5,IF(wzrost[[#This Row],[plec]]="ch",1,0),0)</f>
        <v>0</v>
      </c>
      <c r="Z536" s="1"/>
      <c r="AA536" s="1"/>
      <c r="AB536" s="1" t="e">
        <f>_xlfn.PERCENTILE.INC(wzrost[1rok],5)</f>
        <v>#NUM!</v>
      </c>
      <c r="BC536" s="6">
        <v>50</v>
      </c>
      <c r="BD536" s="6">
        <v>72</v>
      </c>
      <c r="BE536" s="6">
        <v>86</v>
      </c>
      <c r="BF536" s="6">
        <v>95</v>
      </c>
      <c r="BG536" s="6">
        <v>102</v>
      </c>
      <c r="BH536" s="6">
        <v>108</v>
      </c>
      <c r="BI536" s="6">
        <v>114</v>
      </c>
      <c r="BJ536" s="6">
        <v>120</v>
      </c>
      <c r="BK536" s="6">
        <v>125</v>
      </c>
      <c r="BL536" s="6">
        <v>130</v>
      </c>
      <c r="BM536" s="6">
        <v>136</v>
      </c>
      <c r="BN536" s="6">
        <v>141</v>
      </c>
      <c r="BO536" s="6">
        <v>147</v>
      </c>
      <c r="BP536" s="6">
        <v>153</v>
      </c>
      <c r="BQ536" s="6">
        <v>161</v>
      </c>
      <c r="BR536" s="6">
        <v>166</v>
      </c>
      <c r="BS536" s="6">
        <v>170</v>
      </c>
      <c r="BT536" s="6">
        <v>172</v>
      </c>
      <c r="BU536" s="6">
        <v>173</v>
      </c>
      <c r="BV536" s="6">
        <v>174</v>
      </c>
      <c r="BW536" s="7">
        <v>124</v>
      </c>
      <c r="BX536" s="11">
        <f t="shared" si="160"/>
        <v>22</v>
      </c>
      <c r="BY536" s="11">
        <f t="shared" si="161"/>
        <v>14</v>
      </c>
      <c r="BZ536" s="11">
        <f t="shared" si="162"/>
        <v>9</v>
      </c>
      <c r="CA536" s="11">
        <f t="shared" si="163"/>
        <v>7</v>
      </c>
      <c r="CB536" s="11">
        <f t="shared" si="164"/>
        <v>6</v>
      </c>
      <c r="CC536" s="11">
        <f t="shared" si="165"/>
        <v>6</v>
      </c>
      <c r="CD536" s="11">
        <f t="shared" si="166"/>
        <v>6</v>
      </c>
      <c r="CE536" s="11">
        <f t="shared" si="167"/>
        <v>5</v>
      </c>
      <c r="CF536" s="11">
        <f t="shared" si="168"/>
        <v>5</v>
      </c>
      <c r="CG536" s="11">
        <f t="shared" si="169"/>
        <v>6</v>
      </c>
      <c r="CH536" s="11">
        <f t="shared" si="170"/>
        <v>5</v>
      </c>
      <c r="CI536" s="11">
        <f t="shared" si="171"/>
        <v>6</v>
      </c>
      <c r="CJ536" s="11">
        <f t="shared" si="172"/>
        <v>6</v>
      </c>
      <c r="CK536" s="11">
        <f t="shared" si="173"/>
        <v>8</v>
      </c>
      <c r="CL536" s="11">
        <f t="shared" si="174"/>
        <v>5</v>
      </c>
      <c r="CM536" s="11">
        <f t="shared" si="175"/>
        <v>4</v>
      </c>
      <c r="CN536" s="11">
        <f t="shared" si="176"/>
        <v>2</v>
      </c>
      <c r="CO536" s="11">
        <f t="shared" si="177"/>
        <v>1</v>
      </c>
      <c r="CP536" s="11">
        <f t="shared" si="178"/>
        <v>1</v>
      </c>
      <c r="CS536" s="6">
        <v>53</v>
      </c>
      <c r="CT536" s="6">
        <v>71</v>
      </c>
      <c r="CU536" s="6">
        <v>87</v>
      </c>
      <c r="CV536" s="6">
        <v>97</v>
      </c>
      <c r="CW536" s="6">
        <v>105</v>
      </c>
      <c r="CX536" s="6">
        <v>112</v>
      </c>
      <c r="CY536" s="6">
        <v>117</v>
      </c>
      <c r="CZ536" s="6">
        <v>123</v>
      </c>
      <c r="DA536" s="6">
        <v>129</v>
      </c>
      <c r="DB536" s="6">
        <v>135</v>
      </c>
      <c r="DC536" s="6">
        <v>141</v>
      </c>
      <c r="DD536" s="6">
        <v>148</v>
      </c>
      <c r="DE536" s="6">
        <v>154</v>
      </c>
      <c r="DF536" s="6">
        <v>159</v>
      </c>
      <c r="DG536" s="6">
        <v>163</v>
      </c>
      <c r="DH536" s="6">
        <v>165</v>
      </c>
      <c r="DI536" s="6">
        <v>166</v>
      </c>
      <c r="DJ536" s="6">
        <v>166</v>
      </c>
      <c r="DK536" s="6">
        <v>166</v>
      </c>
      <c r="DL536" s="6">
        <v>166</v>
      </c>
      <c r="DM536" s="6">
        <v>113</v>
      </c>
      <c r="DN536" s="6">
        <f>Tabela2[[#This Row],[1rok]]-Tabela2[[#This Row],[dlugosc_ur]]</f>
        <v>18</v>
      </c>
      <c r="DO536" s="14">
        <f>Tabela2[[#This Row],[2lata]]-Tabela2[[#This Row],[1rok]]</f>
        <v>16</v>
      </c>
      <c r="DP536" s="14">
        <f>Tabela2[[#This Row],[3lata]]-Tabela2[[#This Row],[2lata]]</f>
        <v>10</v>
      </c>
      <c r="DQ536" s="14">
        <f>Tabela2[[#This Row],[4lata]]-Tabela2[[#This Row],[3lata]]</f>
        <v>8</v>
      </c>
      <c r="DR536" s="14">
        <f>Tabela2[[#This Row],[5lat]]-Tabela2[[#This Row],[4lata]]</f>
        <v>7</v>
      </c>
      <c r="DS536" s="14">
        <f>Tabela2[[#This Row],[6lat]]-Tabela2[[#This Row],[5lat]]</f>
        <v>5</v>
      </c>
      <c r="DT536" s="14">
        <f>Tabela2[[#This Row],[7lat]]-Tabela2[[#This Row],[6lat]]</f>
        <v>6</v>
      </c>
      <c r="DU536" s="14">
        <f>Tabela2[[#This Row],[8lat]]-Tabela2[[#This Row],[7lat]]</f>
        <v>6</v>
      </c>
      <c r="DV536" s="14">
        <f>Tabela2[[#This Row],[9lat]]-Tabela2[[#This Row],[8lat]]</f>
        <v>6</v>
      </c>
      <c r="DW536" s="14">
        <f>Tabela2[[#This Row],[10lat]]-Tabela2[[#This Row],[9lat]]</f>
        <v>6</v>
      </c>
      <c r="DX536" s="14">
        <f>Tabela2[[#This Row],[11lat]]-Tabela2[[#This Row],[10lat]]</f>
        <v>7</v>
      </c>
      <c r="DY536" s="14">
        <f>Tabela2[[#This Row],[12lat]]-Tabela2[[#This Row],[11lat]]</f>
        <v>6</v>
      </c>
      <c r="DZ536" s="14">
        <f>Tabela2[[#This Row],[13lat]]-Tabela2[[#This Row],[12lat]]</f>
        <v>5</v>
      </c>
      <c r="EA536" s="14">
        <f>Tabela2[[#This Row],[14lat]]-Tabela2[[#This Row],[13lat]]</f>
        <v>4</v>
      </c>
      <c r="EB536" s="14">
        <f>Tabela2[[#This Row],[15lat]]-Tabela2[[#This Row],[14lat]]</f>
        <v>2</v>
      </c>
      <c r="EC536" s="14">
        <f>Tabela2[[#This Row],[16lat]]-Tabela2[[#This Row],[15lat]]</f>
        <v>1</v>
      </c>
      <c r="ED536" s="14">
        <f>Tabela2[[#This Row],[17 lat]]-Tabela2[[#This Row],[16lat]]</f>
        <v>0</v>
      </c>
      <c r="EE536" s="14">
        <f>Tabela2[[#This Row],[18lat]]-Tabela2[[#This Row],[17 lat]]</f>
        <v>0</v>
      </c>
      <c r="EF536" s="14">
        <f>Tabela2[[#This Row],[19lat]]-Tabela2[[#This Row],[18lat]]</f>
        <v>0</v>
      </c>
    </row>
    <row r="537" spans="1:136" x14ac:dyDescent="0.25">
      <c r="A537">
        <v>1561</v>
      </c>
      <c r="B537" s="1" t="s">
        <v>22</v>
      </c>
      <c r="C537">
        <v>50</v>
      </c>
      <c r="D537">
        <v>68</v>
      </c>
      <c r="E537">
        <v>86</v>
      </c>
      <c r="F537">
        <v>95</v>
      </c>
      <c r="G537">
        <v>103</v>
      </c>
      <c r="H537">
        <v>110</v>
      </c>
      <c r="I537">
        <v>115</v>
      </c>
      <c r="J537">
        <v>121</v>
      </c>
      <c r="K537">
        <v>127</v>
      </c>
      <c r="L537">
        <v>133</v>
      </c>
      <c r="M537">
        <v>139</v>
      </c>
      <c r="N537">
        <v>145</v>
      </c>
      <c r="O537">
        <v>151</v>
      </c>
      <c r="P537">
        <v>157</v>
      </c>
      <c r="Q537">
        <v>160</v>
      </c>
      <c r="R537">
        <v>162</v>
      </c>
      <c r="S537">
        <v>163</v>
      </c>
      <c r="T537">
        <v>163</v>
      </c>
      <c r="U537">
        <v>163</v>
      </c>
      <c r="V537">
        <v>163</v>
      </c>
      <c r="W537">
        <f>wzrost[[#This Row],[19lat]]-wzrost[[#This Row],[dlugosc_ur]]</f>
        <v>113</v>
      </c>
      <c r="X537">
        <f>wzrost[[#This Row],[19lat]]-wzrost[[#This Row],[15lat]]</f>
        <v>1</v>
      </c>
      <c r="Y537">
        <f>IF(wzrost[[#This Row],[1rok]]&lt;=5,IF(wzrost[[#This Row],[plec]]="ch",1,0),0)</f>
        <v>0</v>
      </c>
      <c r="Z537" s="1"/>
      <c r="AA537" s="1"/>
      <c r="AB537" s="1" t="e">
        <f>_xlfn.PERCENTILE.INC(wzrost[1rok],5)</f>
        <v>#NUM!</v>
      </c>
      <c r="BC537" s="8">
        <v>52</v>
      </c>
      <c r="BD537" s="8">
        <v>73</v>
      </c>
      <c r="BE537" s="8">
        <v>86</v>
      </c>
      <c r="BF537" s="8">
        <v>95</v>
      </c>
      <c r="BG537" s="8">
        <v>102</v>
      </c>
      <c r="BH537" s="8">
        <v>109</v>
      </c>
      <c r="BI537" s="8">
        <v>115</v>
      </c>
      <c r="BJ537" s="8">
        <v>121</v>
      </c>
      <c r="BK537" s="8">
        <v>126</v>
      </c>
      <c r="BL537" s="8">
        <v>132</v>
      </c>
      <c r="BM537" s="8">
        <v>137</v>
      </c>
      <c r="BN537" s="8">
        <v>142</v>
      </c>
      <c r="BO537" s="8">
        <v>148</v>
      </c>
      <c r="BP537" s="8">
        <v>155</v>
      </c>
      <c r="BQ537" s="8">
        <v>162</v>
      </c>
      <c r="BR537" s="8">
        <v>168</v>
      </c>
      <c r="BS537" s="8">
        <v>172</v>
      </c>
      <c r="BT537" s="8">
        <v>174</v>
      </c>
      <c r="BU537" s="8">
        <v>175</v>
      </c>
      <c r="BV537" s="8">
        <v>176</v>
      </c>
      <c r="BW537" s="9">
        <v>124</v>
      </c>
      <c r="BX537" s="11">
        <f t="shared" si="160"/>
        <v>21</v>
      </c>
      <c r="BY537" s="11">
        <f t="shared" si="161"/>
        <v>13</v>
      </c>
      <c r="BZ537" s="11">
        <f t="shared" si="162"/>
        <v>9</v>
      </c>
      <c r="CA537" s="11">
        <f t="shared" si="163"/>
        <v>7</v>
      </c>
      <c r="CB537" s="11">
        <f t="shared" si="164"/>
        <v>7</v>
      </c>
      <c r="CC537" s="11">
        <f t="shared" si="165"/>
        <v>6</v>
      </c>
      <c r="CD537" s="11">
        <f t="shared" si="166"/>
        <v>6</v>
      </c>
      <c r="CE537" s="11">
        <f t="shared" si="167"/>
        <v>5</v>
      </c>
      <c r="CF537" s="11">
        <f t="shared" si="168"/>
        <v>6</v>
      </c>
      <c r="CG537" s="11">
        <f t="shared" si="169"/>
        <v>5</v>
      </c>
      <c r="CH537" s="11">
        <f t="shared" si="170"/>
        <v>5</v>
      </c>
      <c r="CI537" s="11">
        <f t="shared" si="171"/>
        <v>6</v>
      </c>
      <c r="CJ537" s="11">
        <f t="shared" si="172"/>
        <v>7</v>
      </c>
      <c r="CK537" s="11">
        <f t="shared" si="173"/>
        <v>7</v>
      </c>
      <c r="CL537" s="11">
        <f t="shared" si="174"/>
        <v>6</v>
      </c>
      <c r="CM537" s="11">
        <f t="shared" si="175"/>
        <v>4</v>
      </c>
      <c r="CN537" s="11">
        <f t="shared" si="176"/>
        <v>2</v>
      </c>
      <c r="CO537" s="11">
        <f t="shared" si="177"/>
        <v>1</v>
      </c>
      <c r="CP537" s="11">
        <f t="shared" si="178"/>
        <v>1</v>
      </c>
      <c r="CS537" s="8">
        <v>50</v>
      </c>
      <c r="CT537" s="8">
        <v>68</v>
      </c>
      <c r="CU537" s="8">
        <v>86</v>
      </c>
      <c r="CV537" s="8">
        <v>95</v>
      </c>
      <c r="CW537" s="8">
        <v>103</v>
      </c>
      <c r="CX537" s="8">
        <v>109</v>
      </c>
      <c r="CY537" s="8">
        <v>115</v>
      </c>
      <c r="CZ537" s="8">
        <v>121</v>
      </c>
      <c r="DA537" s="8">
        <v>126</v>
      </c>
      <c r="DB537" s="8">
        <v>132</v>
      </c>
      <c r="DC537" s="8">
        <v>138</v>
      </c>
      <c r="DD537" s="8">
        <v>145</v>
      </c>
      <c r="DE537" s="8">
        <v>151</v>
      </c>
      <c r="DF537" s="8">
        <v>156</v>
      </c>
      <c r="DG537" s="8">
        <v>160</v>
      </c>
      <c r="DH537" s="8">
        <v>162</v>
      </c>
      <c r="DI537" s="8">
        <v>162</v>
      </c>
      <c r="DJ537" s="8">
        <v>163</v>
      </c>
      <c r="DK537" s="8">
        <v>163</v>
      </c>
      <c r="DL537" s="8">
        <v>163</v>
      </c>
      <c r="DM537" s="8">
        <v>113</v>
      </c>
      <c r="DN537" s="6">
        <f>Tabela2[[#This Row],[1rok]]-Tabela2[[#This Row],[dlugosc_ur]]</f>
        <v>18</v>
      </c>
      <c r="DO537" s="14">
        <f>Tabela2[[#This Row],[2lata]]-Tabela2[[#This Row],[1rok]]</f>
        <v>18</v>
      </c>
      <c r="DP537" s="14">
        <f>Tabela2[[#This Row],[3lata]]-Tabela2[[#This Row],[2lata]]</f>
        <v>9</v>
      </c>
      <c r="DQ537" s="14">
        <f>Tabela2[[#This Row],[4lata]]-Tabela2[[#This Row],[3lata]]</f>
        <v>8</v>
      </c>
      <c r="DR537" s="14">
        <f>Tabela2[[#This Row],[5lat]]-Tabela2[[#This Row],[4lata]]</f>
        <v>6</v>
      </c>
      <c r="DS537" s="14">
        <f>Tabela2[[#This Row],[6lat]]-Tabela2[[#This Row],[5lat]]</f>
        <v>6</v>
      </c>
      <c r="DT537" s="14">
        <f>Tabela2[[#This Row],[7lat]]-Tabela2[[#This Row],[6lat]]</f>
        <v>6</v>
      </c>
      <c r="DU537" s="14">
        <f>Tabela2[[#This Row],[8lat]]-Tabela2[[#This Row],[7lat]]</f>
        <v>5</v>
      </c>
      <c r="DV537" s="14">
        <f>Tabela2[[#This Row],[9lat]]-Tabela2[[#This Row],[8lat]]</f>
        <v>6</v>
      </c>
      <c r="DW537" s="14">
        <f>Tabela2[[#This Row],[10lat]]-Tabela2[[#This Row],[9lat]]</f>
        <v>6</v>
      </c>
      <c r="DX537" s="14">
        <f>Tabela2[[#This Row],[11lat]]-Tabela2[[#This Row],[10lat]]</f>
        <v>7</v>
      </c>
      <c r="DY537" s="14">
        <f>Tabela2[[#This Row],[12lat]]-Tabela2[[#This Row],[11lat]]</f>
        <v>6</v>
      </c>
      <c r="DZ537" s="14">
        <f>Tabela2[[#This Row],[13lat]]-Tabela2[[#This Row],[12lat]]</f>
        <v>5</v>
      </c>
      <c r="EA537" s="14">
        <f>Tabela2[[#This Row],[14lat]]-Tabela2[[#This Row],[13lat]]</f>
        <v>4</v>
      </c>
      <c r="EB537" s="14">
        <f>Tabela2[[#This Row],[15lat]]-Tabela2[[#This Row],[14lat]]</f>
        <v>2</v>
      </c>
      <c r="EC537" s="14">
        <f>Tabela2[[#This Row],[16lat]]-Tabela2[[#This Row],[15lat]]</f>
        <v>0</v>
      </c>
      <c r="ED537" s="14">
        <f>Tabela2[[#This Row],[17 lat]]-Tabela2[[#This Row],[16lat]]</f>
        <v>1</v>
      </c>
      <c r="EE537" s="14">
        <f>Tabela2[[#This Row],[18lat]]-Tabela2[[#This Row],[17 lat]]</f>
        <v>0</v>
      </c>
      <c r="EF537" s="14">
        <f>Tabela2[[#This Row],[19lat]]-Tabela2[[#This Row],[18lat]]</f>
        <v>0</v>
      </c>
    </row>
    <row r="538" spans="1:136" x14ac:dyDescent="0.25">
      <c r="A538">
        <v>1571</v>
      </c>
      <c r="B538" s="1" t="s">
        <v>22</v>
      </c>
      <c r="C538">
        <v>52</v>
      </c>
      <c r="D538">
        <v>73</v>
      </c>
      <c r="E538">
        <v>86</v>
      </c>
      <c r="F538">
        <v>96</v>
      </c>
      <c r="G538">
        <v>103</v>
      </c>
      <c r="H538">
        <v>110</v>
      </c>
      <c r="I538">
        <v>116</v>
      </c>
      <c r="J538">
        <v>122</v>
      </c>
      <c r="K538">
        <v>128</v>
      </c>
      <c r="L538">
        <v>134</v>
      </c>
      <c r="M538">
        <v>140</v>
      </c>
      <c r="N538">
        <v>146</v>
      </c>
      <c r="O538">
        <v>153</v>
      </c>
      <c r="P538">
        <v>158</v>
      </c>
      <c r="Q538">
        <v>161</v>
      </c>
      <c r="R538">
        <v>163</v>
      </c>
      <c r="S538">
        <v>164</v>
      </c>
      <c r="T538">
        <v>164</v>
      </c>
      <c r="U538">
        <v>165</v>
      </c>
      <c r="V538">
        <v>165</v>
      </c>
      <c r="W538">
        <f>wzrost[[#This Row],[19lat]]-wzrost[[#This Row],[dlugosc_ur]]</f>
        <v>113</v>
      </c>
      <c r="X538">
        <f>wzrost[[#This Row],[19lat]]-wzrost[[#This Row],[15lat]]</f>
        <v>2</v>
      </c>
      <c r="Y538">
        <f>IF(wzrost[[#This Row],[1rok]]&lt;=5,IF(wzrost[[#This Row],[plec]]="ch",1,0),0)</f>
        <v>0</v>
      </c>
      <c r="Z538" s="1"/>
      <c r="AA538" s="1"/>
      <c r="AB538" s="1" t="e">
        <f>_xlfn.PERCENTILE.INC(wzrost[1rok],5)</f>
        <v>#NUM!</v>
      </c>
      <c r="BC538" s="6">
        <v>52</v>
      </c>
      <c r="BD538" s="6">
        <v>73</v>
      </c>
      <c r="BE538" s="6">
        <v>86</v>
      </c>
      <c r="BF538" s="6">
        <v>95</v>
      </c>
      <c r="BG538" s="6">
        <v>103</v>
      </c>
      <c r="BH538" s="6">
        <v>109</v>
      </c>
      <c r="BI538" s="6">
        <v>115</v>
      </c>
      <c r="BJ538" s="6">
        <v>121</v>
      </c>
      <c r="BK538" s="6">
        <v>127</v>
      </c>
      <c r="BL538" s="6">
        <v>132</v>
      </c>
      <c r="BM538" s="6">
        <v>137</v>
      </c>
      <c r="BN538" s="6">
        <v>142</v>
      </c>
      <c r="BO538" s="6">
        <v>148</v>
      </c>
      <c r="BP538" s="6">
        <v>155</v>
      </c>
      <c r="BQ538" s="6">
        <v>162</v>
      </c>
      <c r="BR538" s="6">
        <v>168</v>
      </c>
      <c r="BS538" s="6">
        <v>172</v>
      </c>
      <c r="BT538" s="6">
        <v>174</v>
      </c>
      <c r="BU538" s="6">
        <v>175</v>
      </c>
      <c r="BV538" s="6">
        <v>176</v>
      </c>
      <c r="BW538" s="7">
        <v>124</v>
      </c>
      <c r="BX538" s="11">
        <f t="shared" si="160"/>
        <v>21</v>
      </c>
      <c r="BY538" s="11">
        <f t="shared" si="161"/>
        <v>13</v>
      </c>
      <c r="BZ538" s="11">
        <f t="shared" si="162"/>
        <v>9</v>
      </c>
      <c r="CA538" s="11">
        <f t="shared" si="163"/>
        <v>8</v>
      </c>
      <c r="CB538" s="11">
        <f t="shared" si="164"/>
        <v>6</v>
      </c>
      <c r="CC538" s="11">
        <f t="shared" si="165"/>
        <v>6</v>
      </c>
      <c r="CD538" s="11">
        <f t="shared" si="166"/>
        <v>6</v>
      </c>
      <c r="CE538" s="11">
        <f t="shared" si="167"/>
        <v>6</v>
      </c>
      <c r="CF538" s="11">
        <f t="shared" si="168"/>
        <v>5</v>
      </c>
      <c r="CG538" s="11">
        <f t="shared" si="169"/>
        <v>5</v>
      </c>
      <c r="CH538" s="11">
        <f t="shared" si="170"/>
        <v>5</v>
      </c>
      <c r="CI538" s="11">
        <f t="shared" si="171"/>
        <v>6</v>
      </c>
      <c r="CJ538" s="11">
        <f t="shared" si="172"/>
        <v>7</v>
      </c>
      <c r="CK538" s="11">
        <f t="shared" si="173"/>
        <v>7</v>
      </c>
      <c r="CL538" s="11">
        <f t="shared" si="174"/>
        <v>6</v>
      </c>
      <c r="CM538" s="11">
        <f t="shared" si="175"/>
        <v>4</v>
      </c>
      <c r="CN538" s="11">
        <f t="shared" si="176"/>
        <v>2</v>
      </c>
      <c r="CO538" s="11">
        <f t="shared" si="177"/>
        <v>1</v>
      </c>
      <c r="CP538" s="11">
        <f t="shared" si="178"/>
        <v>1</v>
      </c>
      <c r="CS538" s="6">
        <v>53</v>
      </c>
      <c r="CT538" s="6">
        <v>71</v>
      </c>
      <c r="CU538" s="6">
        <v>87</v>
      </c>
      <c r="CV538" s="6">
        <v>96</v>
      </c>
      <c r="CW538" s="6">
        <v>104</v>
      </c>
      <c r="CX538" s="6">
        <v>111</v>
      </c>
      <c r="CY538" s="6">
        <v>117</v>
      </c>
      <c r="CZ538" s="6">
        <v>123</v>
      </c>
      <c r="DA538" s="6">
        <v>128</v>
      </c>
      <c r="DB538" s="6">
        <v>134</v>
      </c>
      <c r="DC538" s="6">
        <v>141</v>
      </c>
      <c r="DD538" s="6">
        <v>147</v>
      </c>
      <c r="DE538" s="6">
        <v>153</v>
      </c>
      <c r="DF538" s="6">
        <v>159</v>
      </c>
      <c r="DG538" s="6">
        <v>162</v>
      </c>
      <c r="DH538" s="6">
        <v>164</v>
      </c>
      <c r="DI538" s="6">
        <v>165</v>
      </c>
      <c r="DJ538" s="6">
        <v>165</v>
      </c>
      <c r="DK538" s="6">
        <v>166</v>
      </c>
      <c r="DL538" s="6">
        <v>166</v>
      </c>
      <c r="DM538" s="6">
        <v>113</v>
      </c>
      <c r="DN538" s="6">
        <f>Tabela2[[#This Row],[1rok]]-Tabela2[[#This Row],[dlugosc_ur]]</f>
        <v>18</v>
      </c>
      <c r="DO538" s="14">
        <f>Tabela2[[#This Row],[2lata]]-Tabela2[[#This Row],[1rok]]</f>
        <v>16</v>
      </c>
      <c r="DP538" s="14">
        <f>Tabela2[[#This Row],[3lata]]-Tabela2[[#This Row],[2lata]]</f>
        <v>9</v>
      </c>
      <c r="DQ538" s="14">
        <f>Tabela2[[#This Row],[4lata]]-Tabela2[[#This Row],[3lata]]</f>
        <v>8</v>
      </c>
      <c r="DR538" s="14">
        <f>Tabela2[[#This Row],[5lat]]-Tabela2[[#This Row],[4lata]]</f>
        <v>7</v>
      </c>
      <c r="DS538" s="14">
        <f>Tabela2[[#This Row],[6lat]]-Tabela2[[#This Row],[5lat]]</f>
        <v>6</v>
      </c>
      <c r="DT538" s="14">
        <f>Tabela2[[#This Row],[7lat]]-Tabela2[[#This Row],[6lat]]</f>
        <v>6</v>
      </c>
      <c r="DU538" s="14">
        <f>Tabela2[[#This Row],[8lat]]-Tabela2[[#This Row],[7lat]]</f>
        <v>5</v>
      </c>
      <c r="DV538" s="14">
        <f>Tabela2[[#This Row],[9lat]]-Tabela2[[#This Row],[8lat]]</f>
        <v>6</v>
      </c>
      <c r="DW538" s="14">
        <f>Tabela2[[#This Row],[10lat]]-Tabela2[[#This Row],[9lat]]</f>
        <v>7</v>
      </c>
      <c r="DX538" s="14">
        <f>Tabela2[[#This Row],[11lat]]-Tabela2[[#This Row],[10lat]]</f>
        <v>6</v>
      </c>
      <c r="DY538" s="14">
        <f>Tabela2[[#This Row],[12lat]]-Tabela2[[#This Row],[11lat]]</f>
        <v>6</v>
      </c>
      <c r="DZ538" s="14">
        <f>Tabela2[[#This Row],[13lat]]-Tabela2[[#This Row],[12lat]]</f>
        <v>6</v>
      </c>
      <c r="EA538" s="14">
        <f>Tabela2[[#This Row],[14lat]]-Tabela2[[#This Row],[13lat]]</f>
        <v>3</v>
      </c>
      <c r="EB538" s="14">
        <f>Tabela2[[#This Row],[15lat]]-Tabela2[[#This Row],[14lat]]</f>
        <v>2</v>
      </c>
      <c r="EC538" s="14">
        <f>Tabela2[[#This Row],[16lat]]-Tabela2[[#This Row],[15lat]]</f>
        <v>1</v>
      </c>
      <c r="ED538" s="14">
        <f>Tabela2[[#This Row],[17 lat]]-Tabela2[[#This Row],[16lat]]</f>
        <v>0</v>
      </c>
      <c r="EE538" s="14">
        <f>Tabela2[[#This Row],[18lat]]-Tabela2[[#This Row],[17 lat]]</f>
        <v>1</v>
      </c>
      <c r="EF538" s="14">
        <f>Tabela2[[#This Row],[19lat]]-Tabela2[[#This Row],[18lat]]</f>
        <v>0</v>
      </c>
    </row>
    <row r="539" spans="1:136" x14ac:dyDescent="0.25">
      <c r="A539">
        <v>1573</v>
      </c>
      <c r="B539" s="1" t="s">
        <v>22</v>
      </c>
      <c r="C539">
        <v>50</v>
      </c>
      <c r="D539">
        <v>68</v>
      </c>
      <c r="E539">
        <v>85</v>
      </c>
      <c r="F539">
        <v>95</v>
      </c>
      <c r="G539">
        <v>102</v>
      </c>
      <c r="H539">
        <v>109</v>
      </c>
      <c r="I539">
        <v>115</v>
      </c>
      <c r="J539">
        <v>120</v>
      </c>
      <c r="K539">
        <v>126</v>
      </c>
      <c r="L539">
        <v>132</v>
      </c>
      <c r="M539">
        <v>138</v>
      </c>
      <c r="N539">
        <v>145</v>
      </c>
      <c r="O539">
        <v>151</v>
      </c>
      <c r="P539">
        <v>156</v>
      </c>
      <c r="Q539">
        <v>159</v>
      </c>
      <c r="R539">
        <v>161</v>
      </c>
      <c r="S539">
        <v>162</v>
      </c>
      <c r="T539">
        <v>162</v>
      </c>
      <c r="U539">
        <v>163</v>
      </c>
      <c r="V539">
        <v>163</v>
      </c>
      <c r="W539">
        <f>wzrost[[#This Row],[19lat]]-wzrost[[#This Row],[dlugosc_ur]]</f>
        <v>113</v>
      </c>
      <c r="X539">
        <f>wzrost[[#This Row],[19lat]]-wzrost[[#This Row],[15lat]]</f>
        <v>2</v>
      </c>
      <c r="Y539">
        <f>IF(wzrost[[#This Row],[1rok]]&lt;=5,IF(wzrost[[#This Row],[plec]]="ch",1,0),0)</f>
        <v>0</v>
      </c>
      <c r="Z539" s="1"/>
      <c r="AA539" s="1"/>
      <c r="AB539" s="1" t="e">
        <f>_xlfn.PERCENTILE.INC(wzrost[1rok],5)</f>
        <v>#NUM!</v>
      </c>
      <c r="BC539" s="8">
        <v>56</v>
      </c>
      <c r="BD539" s="8">
        <v>77</v>
      </c>
      <c r="BE539" s="8">
        <v>89</v>
      </c>
      <c r="BF539" s="8">
        <v>98</v>
      </c>
      <c r="BG539" s="8">
        <v>105</v>
      </c>
      <c r="BH539" s="8">
        <v>112</v>
      </c>
      <c r="BI539" s="8">
        <v>118</v>
      </c>
      <c r="BJ539" s="8">
        <v>124</v>
      </c>
      <c r="BK539" s="8">
        <v>130</v>
      </c>
      <c r="BL539" s="8">
        <v>135</v>
      </c>
      <c r="BM539" s="8">
        <v>141</v>
      </c>
      <c r="BN539" s="8">
        <v>146</v>
      </c>
      <c r="BO539" s="8">
        <v>152</v>
      </c>
      <c r="BP539" s="8">
        <v>159</v>
      </c>
      <c r="BQ539" s="8">
        <v>167</v>
      </c>
      <c r="BR539" s="8">
        <v>172</v>
      </c>
      <c r="BS539" s="8">
        <v>176</v>
      </c>
      <c r="BT539" s="8">
        <v>179</v>
      </c>
      <c r="BU539" s="8">
        <v>180</v>
      </c>
      <c r="BV539" s="8">
        <v>180</v>
      </c>
      <c r="BW539" s="9">
        <v>124</v>
      </c>
      <c r="BX539" s="11">
        <f t="shared" si="160"/>
        <v>21</v>
      </c>
      <c r="BY539" s="11">
        <f t="shared" si="161"/>
        <v>12</v>
      </c>
      <c r="BZ539" s="11">
        <f t="shared" si="162"/>
        <v>9</v>
      </c>
      <c r="CA539" s="11">
        <f t="shared" si="163"/>
        <v>7</v>
      </c>
      <c r="CB539" s="11">
        <f t="shared" si="164"/>
        <v>7</v>
      </c>
      <c r="CC539" s="11">
        <f t="shared" si="165"/>
        <v>6</v>
      </c>
      <c r="CD539" s="11">
        <f t="shared" si="166"/>
        <v>6</v>
      </c>
      <c r="CE539" s="11">
        <f t="shared" si="167"/>
        <v>6</v>
      </c>
      <c r="CF539" s="11">
        <f t="shared" si="168"/>
        <v>5</v>
      </c>
      <c r="CG539" s="11">
        <f t="shared" si="169"/>
        <v>6</v>
      </c>
      <c r="CH539" s="11">
        <f t="shared" si="170"/>
        <v>5</v>
      </c>
      <c r="CI539" s="11">
        <f t="shared" si="171"/>
        <v>6</v>
      </c>
      <c r="CJ539" s="11">
        <f t="shared" si="172"/>
        <v>7</v>
      </c>
      <c r="CK539" s="11">
        <f t="shared" si="173"/>
        <v>8</v>
      </c>
      <c r="CL539" s="11">
        <f t="shared" si="174"/>
        <v>5</v>
      </c>
      <c r="CM539" s="11">
        <f t="shared" si="175"/>
        <v>4</v>
      </c>
      <c r="CN539" s="11">
        <f t="shared" si="176"/>
        <v>3</v>
      </c>
      <c r="CO539" s="11">
        <f t="shared" si="177"/>
        <v>1</v>
      </c>
      <c r="CP539" s="11">
        <f t="shared" si="178"/>
        <v>0</v>
      </c>
      <c r="CS539" s="8">
        <v>50</v>
      </c>
      <c r="CT539" s="8">
        <v>68</v>
      </c>
      <c r="CU539" s="8">
        <v>85</v>
      </c>
      <c r="CV539" s="8">
        <v>95</v>
      </c>
      <c r="CW539" s="8">
        <v>102</v>
      </c>
      <c r="CX539" s="8">
        <v>109</v>
      </c>
      <c r="CY539" s="8">
        <v>115</v>
      </c>
      <c r="CZ539" s="8">
        <v>120</v>
      </c>
      <c r="DA539" s="8">
        <v>126</v>
      </c>
      <c r="DB539" s="8">
        <v>132</v>
      </c>
      <c r="DC539" s="8">
        <v>138</v>
      </c>
      <c r="DD539" s="8">
        <v>145</v>
      </c>
      <c r="DE539" s="8">
        <v>151</v>
      </c>
      <c r="DF539" s="8">
        <v>156</v>
      </c>
      <c r="DG539" s="8">
        <v>159</v>
      </c>
      <c r="DH539" s="8">
        <v>161</v>
      </c>
      <c r="DI539" s="8">
        <v>162</v>
      </c>
      <c r="DJ539" s="8">
        <v>162</v>
      </c>
      <c r="DK539" s="8">
        <v>163</v>
      </c>
      <c r="DL539" s="8">
        <v>163</v>
      </c>
      <c r="DM539" s="8">
        <v>113</v>
      </c>
      <c r="DN539" s="6">
        <f>Tabela2[[#This Row],[1rok]]-Tabela2[[#This Row],[dlugosc_ur]]</f>
        <v>18</v>
      </c>
      <c r="DO539" s="14">
        <f>Tabela2[[#This Row],[2lata]]-Tabela2[[#This Row],[1rok]]</f>
        <v>17</v>
      </c>
      <c r="DP539" s="14">
        <f>Tabela2[[#This Row],[3lata]]-Tabela2[[#This Row],[2lata]]</f>
        <v>10</v>
      </c>
      <c r="DQ539" s="14">
        <f>Tabela2[[#This Row],[4lata]]-Tabela2[[#This Row],[3lata]]</f>
        <v>7</v>
      </c>
      <c r="DR539" s="14">
        <f>Tabela2[[#This Row],[5lat]]-Tabela2[[#This Row],[4lata]]</f>
        <v>7</v>
      </c>
      <c r="DS539" s="14">
        <f>Tabela2[[#This Row],[6lat]]-Tabela2[[#This Row],[5lat]]</f>
        <v>6</v>
      </c>
      <c r="DT539" s="14">
        <f>Tabela2[[#This Row],[7lat]]-Tabela2[[#This Row],[6lat]]</f>
        <v>5</v>
      </c>
      <c r="DU539" s="14">
        <f>Tabela2[[#This Row],[8lat]]-Tabela2[[#This Row],[7lat]]</f>
        <v>6</v>
      </c>
      <c r="DV539" s="14">
        <f>Tabela2[[#This Row],[9lat]]-Tabela2[[#This Row],[8lat]]</f>
        <v>6</v>
      </c>
      <c r="DW539" s="14">
        <f>Tabela2[[#This Row],[10lat]]-Tabela2[[#This Row],[9lat]]</f>
        <v>6</v>
      </c>
      <c r="DX539" s="14">
        <f>Tabela2[[#This Row],[11lat]]-Tabela2[[#This Row],[10lat]]</f>
        <v>7</v>
      </c>
      <c r="DY539" s="14">
        <f>Tabela2[[#This Row],[12lat]]-Tabela2[[#This Row],[11lat]]</f>
        <v>6</v>
      </c>
      <c r="DZ539" s="14">
        <f>Tabela2[[#This Row],[13lat]]-Tabela2[[#This Row],[12lat]]</f>
        <v>5</v>
      </c>
      <c r="EA539" s="14">
        <f>Tabela2[[#This Row],[14lat]]-Tabela2[[#This Row],[13lat]]</f>
        <v>3</v>
      </c>
      <c r="EB539" s="14">
        <f>Tabela2[[#This Row],[15lat]]-Tabela2[[#This Row],[14lat]]</f>
        <v>2</v>
      </c>
      <c r="EC539" s="14">
        <f>Tabela2[[#This Row],[16lat]]-Tabela2[[#This Row],[15lat]]</f>
        <v>1</v>
      </c>
      <c r="ED539" s="14">
        <f>Tabela2[[#This Row],[17 lat]]-Tabela2[[#This Row],[16lat]]</f>
        <v>0</v>
      </c>
      <c r="EE539" s="14">
        <f>Tabela2[[#This Row],[18lat]]-Tabela2[[#This Row],[17 lat]]</f>
        <v>1</v>
      </c>
      <c r="EF539" s="14">
        <f>Tabela2[[#This Row],[19lat]]-Tabela2[[#This Row],[18lat]]</f>
        <v>0</v>
      </c>
    </row>
    <row r="540" spans="1:136" x14ac:dyDescent="0.25">
      <c r="A540">
        <v>1598</v>
      </c>
      <c r="B540" s="1" t="s">
        <v>22</v>
      </c>
      <c r="C540">
        <v>52</v>
      </c>
      <c r="D540">
        <v>73</v>
      </c>
      <c r="E540">
        <v>86</v>
      </c>
      <c r="F540">
        <v>95</v>
      </c>
      <c r="G540">
        <v>103</v>
      </c>
      <c r="H540">
        <v>110</v>
      </c>
      <c r="I540">
        <v>116</v>
      </c>
      <c r="J540">
        <v>122</v>
      </c>
      <c r="K540">
        <v>127</v>
      </c>
      <c r="L540">
        <v>133</v>
      </c>
      <c r="M540">
        <v>140</v>
      </c>
      <c r="N540">
        <v>146</v>
      </c>
      <c r="O540">
        <v>152</v>
      </c>
      <c r="P540">
        <v>158</v>
      </c>
      <c r="Q540">
        <v>161</v>
      </c>
      <c r="R540">
        <v>163</v>
      </c>
      <c r="S540">
        <v>164</v>
      </c>
      <c r="T540">
        <v>164</v>
      </c>
      <c r="U540">
        <v>164</v>
      </c>
      <c r="V540">
        <v>165</v>
      </c>
      <c r="W540">
        <f>wzrost[[#This Row],[19lat]]-wzrost[[#This Row],[dlugosc_ur]]</f>
        <v>113</v>
      </c>
      <c r="X540">
        <f>wzrost[[#This Row],[19lat]]-wzrost[[#This Row],[15lat]]</f>
        <v>2</v>
      </c>
      <c r="Y540">
        <f>IF(wzrost[[#This Row],[1rok]]&lt;=5,IF(wzrost[[#This Row],[plec]]="ch",1,0),0)</f>
        <v>0</v>
      </c>
      <c r="Z540" s="1"/>
      <c r="AA540" s="1"/>
      <c r="AB540" s="1" t="e">
        <f>_xlfn.PERCENTILE.INC(wzrost[1rok],5)</f>
        <v>#NUM!</v>
      </c>
      <c r="BC540" s="6">
        <v>52</v>
      </c>
      <c r="BD540" s="6">
        <v>74</v>
      </c>
      <c r="BE540" s="6">
        <v>87</v>
      </c>
      <c r="BF540" s="6">
        <v>96</v>
      </c>
      <c r="BG540" s="6">
        <v>103</v>
      </c>
      <c r="BH540" s="6">
        <v>110</v>
      </c>
      <c r="BI540" s="6">
        <v>116</v>
      </c>
      <c r="BJ540" s="6">
        <v>121</v>
      </c>
      <c r="BK540" s="6">
        <v>127</v>
      </c>
      <c r="BL540" s="6">
        <v>132</v>
      </c>
      <c r="BM540" s="6">
        <v>138</v>
      </c>
      <c r="BN540" s="6">
        <v>143</v>
      </c>
      <c r="BO540" s="6">
        <v>149</v>
      </c>
      <c r="BP540" s="6">
        <v>156</v>
      </c>
      <c r="BQ540" s="6">
        <v>163</v>
      </c>
      <c r="BR540" s="6">
        <v>169</v>
      </c>
      <c r="BS540" s="6">
        <v>173</v>
      </c>
      <c r="BT540" s="6">
        <v>175</v>
      </c>
      <c r="BU540" s="6">
        <v>176</v>
      </c>
      <c r="BV540" s="6">
        <v>176</v>
      </c>
      <c r="BW540" s="7">
        <v>124</v>
      </c>
      <c r="BX540" s="11">
        <f t="shared" si="160"/>
        <v>22</v>
      </c>
      <c r="BY540" s="11">
        <f t="shared" si="161"/>
        <v>13</v>
      </c>
      <c r="BZ540" s="11">
        <f t="shared" si="162"/>
        <v>9</v>
      </c>
      <c r="CA540" s="11">
        <f t="shared" si="163"/>
        <v>7</v>
      </c>
      <c r="CB540" s="11">
        <f t="shared" si="164"/>
        <v>7</v>
      </c>
      <c r="CC540" s="11">
        <f t="shared" si="165"/>
        <v>6</v>
      </c>
      <c r="CD540" s="11">
        <f t="shared" si="166"/>
        <v>5</v>
      </c>
      <c r="CE540" s="11">
        <f t="shared" si="167"/>
        <v>6</v>
      </c>
      <c r="CF540" s="11">
        <f t="shared" si="168"/>
        <v>5</v>
      </c>
      <c r="CG540" s="11">
        <f t="shared" si="169"/>
        <v>6</v>
      </c>
      <c r="CH540" s="11">
        <f t="shared" si="170"/>
        <v>5</v>
      </c>
      <c r="CI540" s="11">
        <f t="shared" si="171"/>
        <v>6</v>
      </c>
      <c r="CJ540" s="11">
        <f t="shared" si="172"/>
        <v>7</v>
      </c>
      <c r="CK540" s="11">
        <f t="shared" si="173"/>
        <v>7</v>
      </c>
      <c r="CL540" s="11">
        <f t="shared" si="174"/>
        <v>6</v>
      </c>
      <c r="CM540" s="11">
        <f t="shared" si="175"/>
        <v>4</v>
      </c>
      <c r="CN540" s="11">
        <f t="shared" si="176"/>
        <v>2</v>
      </c>
      <c r="CO540" s="11">
        <f t="shared" si="177"/>
        <v>1</v>
      </c>
      <c r="CP540" s="11">
        <f t="shared" si="178"/>
        <v>0</v>
      </c>
      <c r="CS540" s="6">
        <v>48</v>
      </c>
      <c r="CT540" s="6">
        <v>67</v>
      </c>
      <c r="CU540" s="6">
        <v>85</v>
      </c>
      <c r="CV540" s="6">
        <v>94</v>
      </c>
      <c r="CW540" s="6">
        <v>101</v>
      </c>
      <c r="CX540" s="6">
        <v>107</v>
      </c>
      <c r="CY540" s="6">
        <v>113</v>
      </c>
      <c r="CZ540" s="6">
        <v>118</v>
      </c>
      <c r="DA540" s="6">
        <v>124</v>
      </c>
      <c r="DB540" s="6">
        <v>130</v>
      </c>
      <c r="DC540" s="6">
        <v>136</v>
      </c>
      <c r="DD540" s="6">
        <v>142</v>
      </c>
      <c r="DE540" s="6">
        <v>148</v>
      </c>
      <c r="DF540" s="6">
        <v>154</v>
      </c>
      <c r="DG540" s="6">
        <v>157</v>
      </c>
      <c r="DH540" s="6">
        <v>159</v>
      </c>
      <c r="DI540" s="6">
        <v>160</v>
      </c>
      <c r="DJ540" s="6">
        <v>161</v>
      </c>
      <c r="DK540" s="6">
        <v>161</v>
      </c>
      <c r="DL540" s="6">
        <v>161</v>
      </c>
      <c r="DM540" s="6">
        <v>113</v>
      </c>
      <c r="DN540" s="6">
        <f>Tabela2[[#This Row],[1rok]]-Tabela2[[#This Row],[dlugosc_ur]]</f>
        <v>19</v>
      </c>
      <c r="DO540" s="14">
        <f>Tabela2[[#This Row],[2lata]]-Tabela2[[#This Row],[1rok]]</f>
        <v>18</v>
      </c>
      <c r="DP540" s="14">
        <f>Tabela2[[#This Row],[3lata]]-Tabela2[[#This Row],[2lata]]</f>
        <v>9</v>
      </c>
      <c r="DQ540" s="14">
        <f>Tabela2[[#This Row],[4lata]]-Tabela2[[#This Row],[3lata]]</f>
        <v>7</v>
      </c>
      <c r="DR540" s="14">
        <f>Tabela2[[#This Row],[5lat]]-Tabela2[[#This Row],[4lata]]</f>
        <v>6</v>
      </c>
      <c r="DS540" s="14">
        <f>Tabela2[[#This Row],[6lat]]-Tabela2[[#This Row],[5lat]]</f>
        <v>6</v>
      </c>
      <c r="DT540" s="14">
        <f>Tabela2[[#This Row],[7lat]]-Tabela2[[#This Row],[6lat]]</f>
        <v>5</v>
      </c>
      <c r="DU540" s="14">
        <f>Tabela2[[#This Row],[8lat]]-Tabela2[[#This Row],[7lat]]</f>
        <v>6</v>
      </c>
      <c r="DV540" s="14">
        <f>Tabela2[[#This Row],[9lat]]-Tabela2[[#This Row],[8lat]]</f>
        <v>6</v>
      </c>
      <c r="DW540" s="14">
        <f>Tabela2[[#This Row],[10lat]]-Tabela2[[#This Row],[9lat]]</f>
        <v>6</v>
      </c>
      <c r="DX540" s="14">
        <f>Tabela2[[#This Row],[11lat]]-Tabela2[[#This Row],[10lat]]</f>
        <v>6</v>
      </c>
      <c r="DY540" s="14">
        <f>Tabela2[[#This Row],[12lat]]-Tabela2[[#This Row],[11lat]]</f>
        <v>6</v>
      </c>
      <c r="DZ540" s="14">
        <f>Tabela2[[#This Row],[13lat]]-Tabela2[[#This Row],[12lat]]</f>
        <v>6</v>
      </c>
      <c r="EA540" s="14">
        <f>Tabela2[[#This Row],[14lat]]-Tabela2[[#This Row],[13lat]]</f>
        <v>3</v>
      </c>
      <c r="EB540" s="14">
        <f>Tabela2[[#This Row],[15lat]]-Tabela2[[#This Row],[14lat]]</f>
        <v>2</v>
      </c>
      <c r="EC540" s="14">
        <f>Tabela2[[#This Row],[16lat]]-Tabela2[[#This Row],[15lat]]</f>
        <v>1</v>
      </c>
      <c r="ED540" s="14">
        <f>Tabela2[[#This Row],[17 lat]]-Tabela2[[#This Row],[16lat]]</f>
        <v>1</v>
      </c>
      <c r="EE540" s="14">
        <f>Tabela2[[#This Row],[18lat]]-Tabela2[[#This Row],[17 lat]]</f>
        <v>0</v>
      </c>
      <c r="EF540" s="14">
        <f>Tabela2[[#This Row],[19lat]]-Tabela2[[#This Row],[18lat]]</f>
        <v>0</v>
      </c>
    </row>
    <row r="541" spans="1:136" x14ac:dyDescent="0.25">
      <c r="A541">
        <v>1600</v>
      </c>
      <c r="B541" s="1" t="s">
        <v>22</v>
      </c>
      <c r="C541">
        <v>53</v>
      </c>
      <c r="D541">
        <v>71</v>
      </c>
      <c r="E541">
        <v>87</v>
      </c>
      <c r="F541">
        <v>97</v>
      </c>
      <c r="G541">
        <v>105</v>
      </c>
      <c r="H541">
        <v>112</v>
      </c>
      <c r="I541">
        <v>117</v>
      </c>
      <c r="J541">
        <v>123</v>
      </c>
      <c r="K541">
        <v>129</v>
      </c>
      <c r="L541">
        <v>135</v>
      </c>
      <c r="M541">
        <v>141</v>
      </c>
      <c r="N541">
        <v>148</v>
      </c>
      <c r="O541">
        <v>154</v>
      </c>
      <c r="P541">
        <v>159</v>
      </c>
      <c r="Q541">
        <v>163</v>
      </c>
      <c r="R541">
        <v>165</v>
      </c>
      <c r="S541">
        <v>166</v>
      </c>
      <c r="T541">
        <v>166</v>
      </c>
      <c r="U541">
        <v>166</v>
      </c>
      <c r="V541">
        <v>166</v>
      </c>
      <c r="W541">
        <f>wzrost[[#This Row],[19lat]]-wzrost[[#This Row],[dlugosc_ur]]</f>
        <v>113</v>
      </c>
      <c r="X541">
        <f>wzrost[[#This Row],[19lat]]-wzrost[[#This Row],[15lat]]</f>
        <v>1</v>
      </c>
      <c r="Y541">
        <f>IF(wzrost[[#This Row],[1rok]]&lt;=5,IF(wzrost[[#This Row],[plec]]="ch",1,0),0)</f>
        <v>0</v>
      </c>
      <c r="Z541" s="1"/>
      <c r="AA541" s="1"/>
      <c r="AB541" s="1" t="e">
        <f>_xlfn.PERCENTILE.INC(wzrost[1rok],5)</f>
        <v>#NUM!</v>
      </c>
      <c r="BC541" s="8">
        <v>53</v>
      </c>
      <c r="BD541" s="8">
        <v>74</v>
      </c>
      <c r="BE541" s="8">
        <v>87</v>
      </c>
      <c r="BF541" s="8">
        <v>96</v>
      </c>
      <c r="BG541" s="8">
        <v>104</v>
      </c>
      <c r="BH541" s="8">
        <v>110</v>
      </c>
      <c r="BI541" s="8">
        <v>116</v>
      </c>
      <c r="BJ541" s="8">
        <v>122</v>
      </c>
      <c r="BK541" s="8">
        <v>128</v>
      </c>
      <c r="BL541" s="8">
        <v>133</v>
      </c>
      <c r="BM541" s="8">
        <v>138</v>
      </c>
      <c r="BN541" s="8">
        <v>144</v>
      </c>
      <c r="BO541" s="8">
        <v>150</v>
      </c>
      <c r="BP541" s="8">
        <v>156</v>
      </c>
      <c r="BQ541" s="8">
        <v>164</v>
      </c>
      <c r="BR541" s="8">
        <v>169</v>
      </c>
      <c r="BS541" s="8">
        <v>173</v>
      </c>
      <c r="BT541" s="8">
        <v>176</v>
      </c>
      <c r="BU541" s="8">
        <v>177</v>
      </c>
      <c r="BV541" s="8">
        <v>177</v>
      </c>
      <c r="BW541" s="9">
        <v>124</v>
      </c>
      <c r="BX541" s="11">
        <f t="shared" si="160"/>
        <v>21</v>
      </c>
      <c r="BY541" s="11">
        <f t="shared" si="161"/>
        <v>13</v>
      </c>
      <c r="BZ541" s="11">
        <f t="shared" si="162"/>
        <v>9</v>
      </c>
      <c r="CA541" s="11">
        <f t="shared" si="163"/>
        <v>8</v>
      </c>
      <c r="CB541" s="11">
        <f t="shared" si="164"/>
        <v>6</v>
      </c>
      <c r="CC541" s="11">
        <f t="shared" si="165"/>
        <v>6</v>
      </c>
      <c r="CD541" s="11">
        <f t="shared" si="166"/>
        <v>6</v>
      </c>
      <c r="CE541" s="11">
        <f t="shared" si="167"/>
        <v>6</v>
      </c>
      <c r="CF541" s="11">
        <f t="shared" si="168"/>
        <v>5</v>
      </c>
      <c r="CG541" s="11">
        <f t="shared" si="169"/>
        <v>5</v>
      </c>
      <c r="CH541" s="11">
        <f t="shared" si="170"/>
        <v>6</v>
      </c>
      <c r="CI541" s="11">
        <f t="shared" si="171"/>
        <v>6</v>
      </c>
      <c r="CJ541" s="11">
        <f t="shared" si="172"/>
        <v>6</v>
      </c>
      <c r="CK541" s="11">
        <f t="shared" si="173"/>
        <v>8</v>
      </c>
      <c r="CL541" s="11">
        <f t="shared" si="174"/>
        <v>5</v>
      </c>
      <c r="CM541" s="11">
        <f t="shared" si="175"/>
        <v>4</v>
      </c>
      <c r="CN541" s="11">
        <f t="shared" si="176"/>
        <v>3</v>
      </c>
      <c r="CO541" s="11">
        <f t="shared" si="177"/>
        <v>1</v>
      </c>
      <c r="CP541" s="11">
        <f t="shared" si="178"/>
        <v>0</v>
      </c>
      <c r="CS541" s="8">
        <v>53</v>
      </c>
      <c r="CT541" s="8">
        <v>71</v>
      </c>
      <c r="CU541" s="8">
        <v>87</v>
      </c>
      <c r="CV541" s="8">
        <v>97</v>
      </c>
      <c r="CW541" s="8">
        <v>104</v>
      </c>
      <c r="CX541" s="8">
        <v>111</v>
      </c>
      <c r="CY541" s="8">
        <v>117</v>
      </c>
      <c r="CZ541" s="8">
        <v>123</v>
      </c>
      <c r="DA541" s="8">
        <v>129</v>
      </c>
      <c r="DB541" s="8">
        <v>135</v>
      </c>
      <c r="DC541" s="8">
        <v>141</v>
      </c>
      <c r="DD541" s="8">
        <v>147</v>
      </c>
      <c r="DE541" s="8">
        <v>154</v>
      </c>
      <c r="DF541" s="8">
        <v>159</v>
      </c>
      <c r="DG541" s="8">
        <v>163</v>
      </c>
      <c r="DH541" s="8">
        <v>164</v>
      </c>
      <c r="DI541" s="8">
        <v>165</v>
      </c>
      <c r="DJ541" s="8">
        <v>166</v>
      </c>
      <c r="DK541" s="8">
        <v>166</v>
      </c>
      <c r="DL541" s="8">
        <v>166</v>
      </c>
      <c r="DM541" s="8">
        <v>113</v>
      </c>
      <c r="DN541" s="6">
        <f>Tabela2[[#This Row],[1rok]]-Tabela2[[#This Row],[dlugosc_ur]]</f>
        <v>18</v>
      </c>
      <c r="DO541" s="14">
        <f>Tabela2[[#This Row],[2lata]]-Tabela2[[#This Row],[1rok]]</f>
        <v>16</v>
      </c>
      <c r="DP541" s="14">
        <f>Tabela2[[#This Row],[3lata]]-Tabela2[[#This Row],[2lata]]</f>
        <v>10</v>
      </c>
      <c r="DQ541" s="14">
        <f>Tabela2[[#This Row],[4lata]]-Tabela2[[#This Row],[3lata]]</f>
        <v>7</v>
      </c>
      <c r="DR541" s="14">
        <f>Tabela2[[#This Row],[5lat]]-Tabela2[[#This Row],[4lata]]</f>
        <v>7</v>
      </c>
      <c r="DS541" s="14">
        <f>Tabela2[[#This Row],[6lat]]-Tabela2[[#This Row],[5lat]]</f>
        <v>6</v>
      </c>
      <c r="DT541" s="14">
        <f>Tabela2[[#This Row],[7lat]]-Tabela2[[#This Row],[6lat]]</f>
        <v>6</v>
      </c>
      <c r="DU541" s="14">
        <f>Tabela2[[#This Row],[8lat]]-Tabela2[[#This Row],[7lat]]</f>
        <v>6</v>
      </c>
      <c r="DV541" s="14">
        <f>Tabela2[[#This Row],[9lat]]-Tabela2[[#This Row],[8lat]]</f>
        <v>6</v>
      </c>
      <c r="DW541" s="14">
        <f>Tabela2[[#This Row],[10lat]]-Tabela2[[#This Row],[9lat]]</f>
        <v>6</v>
      </c>
      <c r="DX541" s="14">
        <f>Tabela2[[#This Row],[11lat]]-Tabela2[[#This Row],[10lat]]</f>
        <v>6</v>
      </c>
      <c r="DY541" s="14">
        <f>Tabela2[[#This Row],[12lat]]-Tabela2[[#This Row],[11lat]]</f>
        <v>7</v>
      </c>
      <c r="DZ541" s="14">
        <f>Tabela2[[#This Row],[13lat]]-Tabela2[[#This Row],[12lat]]</f>
        <v>5</v>
      </c>
      <c r="EA541" s="14">
        <f>Tabela2[[#This Row],[14lat]]-Tabela2[[#This Row],[13lat]]</f>
        <v>4</v>
      </c>
      <c r="EB541" s="14">
        <f>Tabela2[[#This Row],[15lat]]-Tabela2[[#This Row],[14lat]]</f>
        <v>1</v>
      </c>
      <c r="EC541" s="14">
        <f>Tabela2[[#This Row],[16lat]]-Tabela2[[#This Row],[15lat]]</f>
        <v>1</v>
      </c>
      <c r="ED541" s="14">
        <f>Tabela2[[#This Row],[17 lat]]-Tabela2[[#This Row],[16lat]]</f>
        <v>1</v>
      </c>
      <c r="EE541" s="14">
        <f>Tabela2[[#This Row],[18lat]]-Tabela2[[#This Row],[17 lat]]</f>
        <v>0</v>
      </c>
      <c r="EF541" s="14">
        <f>Tabela2[[#This Row],[19lat]]-Tabela2[[#This Row],[18lat]]</f>
        <v>0</v>
      </c>
    </row>
    <row r="542" spans="1:136" x14ac:dyDescent="0.25">
      <c r="A542">
        <v>1615</v>
      </c>
      <c r="B542" s="1" t="s">
        <v>22</v>
      </c>
      <c r="C542">
        <v>52</v>
      </c>
      <c r="D542">
        <v>71</v>
      </c>
      <c r="E542">
        <v>86</v>
      </c>
      <c r="F542">
        <v>96</v>
      </c>
      <c r="G542">
        <v>103</v>
      </c>
      <c r="H542">
        <v>110</v>
      </c>
      <c r="I542">
        <v>116</v>
      </c>
      <c r="J542">
        <v>122</v>
      </c>
      <c r="K542">
        <v>128</v>
      </c>
      <c r="L542">
        <v>134</v>
      </c>
      <c r="M542">
        <v>140</v>
      </c>
      <c r="N542">
        <v>146</v>
      </c>
      <c r="O542">
        <v>153</v>
      </c>
      <c r="P542">
        <v>158</v>
      </c>
      <c r="Q542">
        <v>161</v>
      </c>
      <c r="R542">
        <v>163</v>
      </c>
      <c r="S542">
        <v>164</v>
      </c>
      <c r="T542">
        <v>165</v>
      </c>
      <c r="U542">
        <v>165</v>
      </c>
      <c r="V542">
        <v>165</v>
      </c>
      <c r="W542">
        <f>wzrost[[#This Row],[19lat]]-wzrost[[#This Row],[dlugosc_ur]]</f>
        <v>113</v>
      </c>
      <c r="X542">
        <f>wzrost[[#This Row],[19lat]]-wzrost[[#This Row],[15lat]]</f>
        <v>2</v>
      </c>
      <c r="Y542">
        <f>IF(wzrost[[#This Row],[1rok]]&lt;=5,IF(wzrost[[#This Row],[plec]]="ch",1,0),0)</f>
        <v>0</v>
      </c>
      <c r="Z542" s="1"/>
      <c r="AA542" s="1"/>
      <c r="AB542" s="1" t="e">
        <f>_xlfn.PERCENTILE.INC(wzrost[1rok],5)</f>
        <v>#NUM!</v>
      </c>
      <c r="BC542" s="6">
        <v>55</v>
      </c>
      <c r="BD542" s="6">
        <v>76</v>
      </c>
      <c r="BE542" s="6">
        <v>88</v>
      </c>
      <c r="BF542" s="6">
        <v>98</v>
      </c>
      <c r="BG542" s="6">
        <v>105</v>
      </c>
      <c r="BH542" s="6">
        <v>112</v>
      </c>
      <c r="BI542" s="6">
        <v>118</v>
      </c>
      <c r="BJ542" s="6">
        <v>124</v>
      </c>
      <c r="BK542" s="6">
        <v>129</v>
      </c>
      <c r="BL542" s="6">
        <v>135</v>
      </c>
      <c r="BM542" s="6">
        <v>140</v>
      </c>
      <c r="BN542" s="6">
        <v>145</v>
      </c>
      <c r="BO542" s="6">
        <v>151</v>
      </c>
      <c r="BP542" s="6">
        <v>158</v>
      </c>
      <c r="BQ542" s="6">
        <v>166</v>
      </c>
      <c r="BR542" s="6">
        <v>172</v>
      </c>
      <c r="BS542" s="6">
        <v>176</v>
      </c>
      <c r="BT542" s="6">
        <v>178</v>
      </c>
      <c r="BU542" s="6">
        <v>179</v>
      </c>
      <c r="BV542" s="6">
        <v>179</v>
      </c>
      <c r="BW542" s="7">
        <v>124</v>
      </c>
      <c r="BX542" s="11">
        <f t="shared" si="160"/>
        <v>21</v>
      </c>
      <c r="BY542" s="11">
        <f t="shared" si="161"/>
        <v>12</v>
      </c>
      <c r="BZ542" s="11">
        <f t="shared" si="162"/>
        <v>10</v>
      </c>
      <c r="CA542" s="11">
        <f t="shared" si="163"/>
        <v>7</v>
      </c>
      <c r="CB542" s="11">
        <f t="shared" si="164"/>
        <v>7</v>
      </c>
      <c r="CC542" s="11">
        <f t="shared" si="165"/>
        <v>6</v>
      </c>
      <c r="CD542" s="11">
        <f t="shared" si="166"/>
        <v>6</v>
      </c>
      <c r="CE542" s="11">
        <f t="shared" si="167"/>
        <v>5</v>
      </c>
      <c r="CF542" s="11">
        <f t="shared" si="168"/>
        <v>6</v>
      </c>
      <c r="CG542" s="11">
        <f t="shared" si="169"/>
        <v>5</v>
      </c>
      <c r="CH542" s="11">
        <f t="shared" si="170"/>
        <v>5</v>
      </c>
      <c r="CI542" s="11">
        <f t="shared" si="171"/>
        <v>6</v>
      </c>
      <c r="CJ542" s="11">
        <f t="shared" si="172"/>
        <v>7</v>
      </c>
      <c r="CK542" s="11">
        <f t="shared" si="173"/>
        <v>8</v>
      </c>
      <c r="CL542" s="11">
        <f t="shared" si="174"/>
        <v>6</v>
      </c>
      <c r="CM542" s="11">
        <f t="shared" si="175"/>
        <v>4</v>
      </c>
      <c r="CN542" s="11">
        <f t="shared" si="176"/>
        <v>2</v>
      </c>
      <c r="CO542" s="11">
        <f t="shared" si="177"/>
        <v>1</v>
      </c>
      <c r="CP542" s="11">
        <f t="shared" si="178"/>
        <v>0</v>
      </c>
      <c r="CS542" s="6">
        <v>56</v>
      </c>
      <c r="CT542" s="6">
        <v>74</v>
      </c>
      <c r="CU542" s="6">
        <v>88</v>
      </c>
      <c r="CV542" s="6">
        <v>98</v>
      </c>
      <c r="CW542" s="6">
        <v>106</v>
      </c>
      <c r="CX542" s="6">
        <v>113</v>
      </c>
      <c r="CY542" s="6">
        <v>119</v>
      </c>
      <c r="CZ542" s="6">
        <v>125</v>
      </c>
      <c r="DA542" s="6">
        <v>131</v>
      </c>
      <c r="DB542" s="6">
        <v>137</v>
      </c>
      <c r="DC542" s="6">
        <v>143</v>
      </c>
      <c r="DD542" s="6">
        <v>150</v>
      </c>
      <c r="DE542" s="6">
        <v>156</v>
      </c>
      <c r="DF542" s="6">
        <v>162</v>
      </c>
      <c r="DG542" s="6">
        <v>165</v>
      </c>
      <c r="DH542" s="6">
        <v>167</v>
      </c>
      <c r="DI542" s="6">
        <v>168</v>
      </c>
      <c r="DJ542" s="6">
        <v>168</v>
      </c>
      <c r="DK542" s="6">
        <v>169</v>
      </c>
      <c r="DL542" s="6">
        <v>169</v>
      </c>
      <c r="DM542" s="6">
        <v>113</v>
      </c>
      <c r="DN542" s="6">
        <f>Tabela2[[#This Row],[1rok]]-Tabela2[[#This Row],[dlugosc_ur]]</f>
        <v>18</v>
      </c>
      <c r="DO542" s="14">
        <f>Tabela2[[#This Row],[2lata]]-Tabela2[[#This Row],[1rok]]</f>
        <v>14</v>
      </c>
      <c r="DP542" s="14">
        <f>Tabela2[[#This Row],[3lata]]-Tabela2[[#This Row],[2lata]]</f>
        <v>10</v>
      </c>
      <c r="DQ542" s="14">
        <f>Tabela2[[#This Row],[4lata]]-Tabela2[[#This Row],[3lata]]</f>
        <v>8</v>
      </c>
      <c r="DR542" s="14">
        <f>Tabela2[[#This Row],[5lat]]-Tabela2[[#This Row],[4lata]]</f>
        <v>7</v>
      </c>
      <c r="DS542" s="14">
        <f>Tabela2[[#This Row],[6lat]]-Tabela2[[#This Row],[5lat]]</f>
        <v>6</v>
      </c>
      <c r="DT542" s="14">
        <f>Tabela2[[#This Row],[7lat]]-Tabela2[[#This Row],[6lat]]</f>
        <v>6</v>
      </c>
      <c r="DU542" s="14">
        <f>Tabela2[[#This Row],[8lat]]-Tabela2[[#This Row],[7lat]]</f>
        <v>6</v>
      </c>
      <c r="DV542" s="14">
        <f>Tabela2[[#This Row],[9lat]]-Tabela2[[#This Row],[8lat]]</f>
        <v>6</v>
      </c>
      <c r="DW542" s="14">
        <f>Tabela2[[#This Row],[10lat]]-Tabela2[[#This Row],[9lat]]</f>
        <v>6</v>
      </c>
      <c r="DX542" s="14">
        <f>Tabela2[[#This Row],[11lat]]-Tabela2[[#This Row],[10lat]]</f>
        <v>7</v>
      </c>
      <c r="DY542" s="14">
        <f>Tabela2[[#This Row],[12lat]]-Tabela2[[#This Row],[11lat]]</f>
        <v>6</v>
      </c>
      <c r="DZ542" s="14">
        <f>Tabela2[[#This Row],[13lat]]-Tabela2[[#This Row],[12lat]]</f>
        <v>6</v>
      </c>
      <c r="EA542" s="14">
        <f>Tabela2[[#This Row],[14lat]]-Tabela2[[#This Row],[13lat]]</f>
        <v>3</v>
      </c>
      <c r="EB542" s="14">
        <f>Tabela2[[#This Row],[15lat]]-Tabela2[[#This Row],[14lat]]</f>
        <v>2</v>
      </c>
      <c r="EC542" s="14">
        <f>Tabela2[[#This Row],[16lat]]-Tabela2[[#This Row],[15lat]]</f>
        <v>1</v>
      </c>
      <c r="ED542" s="14">
        <f>Tabela2[[#This Row],[17 lat]]-Tabela2[[#This Row],[16lat]]</f>
        <v>0</v>
      </c>
      <c r="EE542" s="14">
        <f>Tabela2[[#This Row],[18lat]]-Tabela2[[#This Row],[17 lat]]</f>
        <v>1</v>
      </c>
      <c r="EF542" s="14">
        <f>Tabela2[[#This Row],[19lat]]-Tabela2[[#This Row],[18lat]]</f>
        <v>0</v>
      </c>
    </row>
    <row r="543" spans="1:136" x14ac:dyDescent="0.25">
      <c r="A543">
        <v>1629</v>
      </c>
      <c r="B543" s="1" t="s">
        <v>22</v>
      </c>
      <c r="C543">
        <v>53</v>
      </c>
      <c r="D543">
        <v>71</v>
      </c>
      <c r="E543">
        <v>87</v>
      </c>
      <c r="F543">
        <v>96</v>
      </c>
      <c r="G543">
        <v>104</v>
      </c>
      <c r="H543">
        <v>111</v>
      </c>
      <c r="I543">
        <v>117</v>
      </c>
      <c r="J543">
        <v>123</v>
      </c>
      <c r="K543">
        <v>128</v>
      </c>
      <c r="L543">
        <v>134</v>
      </c>
      <c r="M543">
        <v>141</v>
      </c>
      <c r="N543">
        <v>147</v>
      </c>
      <c r="O543">
        <v>153</v>
      </c>
      <c r="P543">
        <v>159</v>
      </c>
      <c r="Q543">
        <v>162</v>
      </c>
      <c r="R543">
        <v>164</v>
      </c>
      <c r="S543">
        <v>165</v>
      </c>
      <c r="T543">
        <v>165</v>
      </c>
      <c r="U543">
        <v>166</v>
      </c>
      <c r="V543">
        <v>166</v>
      </c>
      <c r="W543">
        <f>wzrost[[#This Row],[19lat]]-wzrost[[#This Row],[dlugosc_ur]]</f>
        <v>113</v>
      </c>
      <c r="X543">
        <f>wzrost[[#This Row],[19lat]]-wzrost[[#This Row],[15lat]]</f>
        <v>2</v>
      </c>
      <c r="Y543">
        <f>IF(wzrost[[#This Row],[1rok]]&lt;=5,IF(wzrost[[#This Row],[plec]]="ch",1,0),0)</f>
        <v>0</v>
      </c>
      <c r="Z543" s="1"/>
      <c r="AA543" s="1"/>
      <c r="AB543" s="1" t="e">
        <f>_xlfn.PERCENTILE.INC(wzrost[1rok],5)</f>
        <v>#NUM!</v>
      </c>
      <c r="BC543" s="8">
        <v>58</v>
      </c>
      <c r="BD543" s="8">
        <v>78</v>
      </c>
      <c r="BE543" s="8">
        <v>90</v>
      </c>
      <c r="BF543" s="8">
        <v>99</v>
      </c>
      <c r="BG543" s="8">
        <v>107</v>
      </c>
      <c r="BH543" s="8">
        <v>114</v>
      </c>
      <c r="BI543" s="8">
        <v>120</v>
      </c>
      <c r="BJ543" s="8">
        <v>126</v>
      </c>
      <c r="BK543" s="8">
        <v>131</v>
      </c>
      <c r="BL543" s="8">
        <v>137</v>
      </c>
      <c r="BM543" s="8">
        <v>142</v>
      </c>
      <c r="BN543" s="8">
        <v>148</v>
      </c>
      <c r="BO543" s="8">
        <v>154</v>
      </c>
      <c r="BP543" s="8">
        <v>161</v>
      </c>
      <c r="BQ543" s="8">
        <v>169</v>
      </c>
      <c r="BR543" s="8">
        <v>175</v>
      </c>
      <c r="BS543" s="8">
        <v>179</v>
      </c>
      <c r="BT543" s="8">
        <v>181</v>
      </c>
      <c r="BU543" s="8">
        <v>182</v>
      </c>
      <c r="BV543" s="8">
        <v>182</v>
      </c>
      <c r="BW543" s="9">
        <v>124</v>
      </c>
      <c r="BX543" s="11">
        <f t="shared" si="160"/>
        <v>20</v>
      </c>
      <c r="BY543" s="11">
        <f t="shared" si="161"/>
        <v>12</v>
      </c>
      <c r="BZ543" s="11">
        <f t="shared" si="162"/>
        <v>9</v>
      </c>
      <c r="CA543" s="11">
        <f t="shared" si="163"/>
        <v>8</v>
      </c>
      <c r="CB543" s="11">
        <f t="shared" si="164"/>
        <v>7</v>
      </c>
      <c r="CC543" s="11">
        <f t="shared" si="165"/>
        <v>6</v>
      </c>
      <c r="CD543" s="11">
        <f t="shared" si="166"/>
        <v>6</v>
      </c>
      <c r="CE543" s="11">
        <f t="shared" si="167"/>
        <v>5</v>
      </c>
      <c r="CF543" s="11">
        <f t="shared" si="168"/>
        <v>6</v>
      </c>
      <c r="CG543" s="11">
        <f t="shared" si="169"/>
        <v>5</v>
      </c>
      <c r="CH543" s="11">
        <f t="shared" si="170"/>
        <v>6</v>
      </c>
      <c r="CI543" s="11">
        <f t="shared" si="171"/>
        <v>6</v>
      </c>
      <c r="CJ543" s="11">
        <f t="shared" si="172"/>
        <v>7</v>
      </c>
      <c r="CK543" s="11">
        <f t="shared" si="173"/>
        <v>8</v>
      </c>
      <c r="CL543" s="11">
        <f t="shared" si="174"/>
        <v>6</v>
      </c>
      <c r="CM543" s="11">
        <f t="shared" si="175"/>
        <v>4</v>
      </c>
      <c r="CN543" s="11">
        <f t="shared" si="176"/>
        <v>2</v>
      </c>
      <c r="CO543" s="11">
        <f t="shared" si="177"/>
        <v>1</v>
      </c>
      <c r="CP543" s="11">
        <f t="shared" si="178"/>
        <v>0</v>
      </c>
      <c r="CS543" s="8">
        <v>52</v>
      </c>
      <c r="CT543" s="8">
        <v>70</v>
      </c>
      <c r="CU543" s="8">
        <v>87</v>
      </c>
      <c r="CV543" s="8">
        <v>96</v>
      </c>
      <c r="CW543" s="8">
        <v>104</v>
      </c>
      <c r="CX543" s="8">
        <v>111</v>
      </c>
      <c r="CY543" s="8">
        <v>117</v>
      </c>
      <c r="CZ543" s="8">
        <v>122</v>
      </c>
      <c r="DA543" s="8">
        <v>128</v>
      </c>
      <c r="DB543" s="8">
        <v>134</v>
      </c>
      <c r="DC543" s="8">
        <v>140</v>
      </c>
      <c r="DD543" s="8">
        <v>147</v>
      </c>
      <c r="DE543" s="8">
        <v>153</v>
      </c>
      <c r="DF543" s="8">
        <v>159</v>
      </c>
      <c r="DG543" s="8">
        <v>162</v>
      </c>
      <c r="DH543" s="8">
        <v>164</v>
      </c>
      <c r="DI543" s="8">
        <v>165</v>
      </c>
      <c r="DJ543" s="8">
        <v>165</v>
      </c>
      <c r="DK543" s="8">
        <v>165</v>
      </c>
      <c r="DL543" s="8">
        <v>165</v>
      </c>
      <c r="DM543" s="8">
        <v>113</v>
      </c>
      <c r="DN543" s="6">
        <f>Tabela2[[#This Row],[1rok]]-Tabela2[[#This Row],[dlugosc_ur]]</f>
        <v>18</v>
      </c>
      <c r="DO543" s="14">
        <f>Tabela2[[#This Row],[2lata]]-Tabela2[[#This Row],[1rok]]</f>
        <v>17</v>
      </c>
      <c r="DP543" s="14">
        <f>Tabela2[[#This Row],[3lata]]-Tabela2[[#This Row],[2lata]]</f>
        <v>9</v>
      </c>
      <c r="DQ543" s="14">
        <f>Tabela2[[#This Row],[4lata]]-Tabela2[[#This Row],[3lata]]</f>
        <v>8</v>
      </c>
      <c r="DR543" s="14">
        <f>Tabela2[[#This Row],[5lat]]-Tabela2[[#This Row],[4lata]]</f>
        <v>7</v>
      </c>
      <c r="DS543" s="14">
        <f>Tabela2[[#This Row],[6lat]]-Tabela2[[#This Row],[5lat]]</f>
        <v>6</v>
      </c>
      <c r="DT543" s="14">
        <f>Tabela2[[#This Row],[7lat]]-Tabela2[[#This Row],[6lat]]</f>
        <v>5</v>
      </c>
      <c r="DU543" s="14">
        <f>Tabela2[[#This Row],[8lat]]-Tabela2[[#This Row],[7lat]]</f>
        <v>6</v>
      </c>
      <c r="DV543" s="14">
        <f>Tabela2[[#This Row],[9lat]]-Tabela2[[#This Row],[8lat]]</f>
        <v>6</v>
      </c>
      <c r="DW543" s="14">
        <f>Tabela2[[#This Row],[10lat]]-Tabela2[[#This Row],[9lat]]</f>
        <v>6</v>
      </c>
      <c r="DX543" s="14">
        <f>Tabela2[[#This Row],[11lat]]-Tabela2[[#This Row],[10lat]]</f>
        <v>7</v>
      </c>
      <c r="DY543" s="14">
        <f>Tabela2[[#This Row],[12lat]]-Tabela2[[#This Row],[11lat]]</f>
        <v>6</v>
      </c>
      <c r="DZ543" s="14">
        <f>Tabela2[[#This Row],[13lat]]-Tabela2[[#This Row],[12lat]]</f>
        <v>6</v>
      </c>
      <c r="EA543" s="14">
        <f>Tabela2[[#This Row],[14lat]]-Tabela2[[#This Row],[13lat]]</f>
        <v>3</v>
      </c>
      <c r="EB543" s="14">
        <f>Tabela2[[#This Row],[15lat]]-Tabela2[[#This Row],[14lat]]</f>
        <v>2</v>
      </c>
      <c r="EC543" s="14">
        <f>Tabela2[[#This Row],[16lat]]-Tabela2[[#This Row],[15lat]]</f>
        <v>1</v>
      </c>
      <c r="ED543" s="14">
        <f>Tabela2[[#This Row],[17 lat]]-Tabela2[[#This Row],[16lat]]</f>
        <v>0</v>
      </c>
      <c r="EE543" s="14">
        <f>Tabela2[[#This Row],[18lat]]-Tabela2[[#This Row],[17 lat]]</f>
        <v>0</v>
      </c>
      <c r="EF543" s="14">
        <f>Tabela2[[#This Row],[19lat]]-Tabela2[[#This Row],[18lat]]</f>
        <v>0</v>
      </c>
    </row>
    <row r="544" spans="1:136" x14ac:dyDescent="0.25">
      <c r="A544">
        <v>1664</v>
      </c>
      <c r="B544" s="1" t="s">
        <v>22</v>
      </c>
      <c r="C544">
        <v>50</v>
      </c>
      <c r="D544">
        <v>68</v>
      </c>
      <c r="E544">
        <v>86</v>
      </c>
      <c r="F544">
        <v>95</v>
      </c>
      <c r="G544">
        <v>103</v>
      </c>
      <c r="H544">
        <v>109</v>
      </c>
      <c r="I544">
        <v>115</v>
      </c>
      <c r="J544">
        <v>121</v>
      </c>
      <c r="K544">
        <v>126</v>
      </c>
      <c r="L544">
        <v>132</v>
      </c>
      <c r="M544">
        <v>138</v>
      </c>
      <c r="N544">
        <v>145</v>
      </c>
      <c r="O544">
        <v>151</v>
      </c>
      <c r="P544">
        <v>156</v>
      </c>
      <c r="Q544">
        <v>160</v>
      </c>
      <c r="R544">
        <v>162</v>
      </c>
      <c r="S544">
        <v>162</v>
      </c>
      <c r="T544">
        <v>163</v>
      </c>
      <c r="U544">
        <v>163</v>
      </c>
      <c r="V544">
        <v>163</v>
      </c>
      <c r="W544">
        <f>wzrost[[#This Row],[19lat]]-wzrost[[#This Row],[dlugosc_ur]]</f>
        <v>113</v>
      </c>
      <c r="X544">
        <f>wzrost[[#This Row],[19lat]]-wzrost[[#This Row],[15lat]]</f>
        <v>1</v>
      </c>
      <c r="Y544">
        <f>IF(wzrost[[#This Row],[1rok]]&lt;=5,IF(wzrost[[#This Row],[plec]]="ch",1,0),0)</f>
        <v>0</v>
      </c>
      <c r="Z544" s="1"/>
      <c r="AA544" s="1"/>
      <c r="AB544" s="1" t="e">
        <f>_xlfn.PERCENTILE.INC(wzrost[1rok],5)</f>
        <v>#NUM!</v>
      </c>
      <c r="BC544" s="6">
        <v>49</v>
      </c>
      <c r="BD544" s="6">
        <v>71</v>
      </c>
      <c r="BE544" s="6">
        <v>86</v>
      </c>
      <c r="BF544" s="6">
        <v>94</v>
      </c>
      <c r="BG544" s="6">
        <v>101</v>
      </c>
      <c r="BH544" s="6">
        <v>107</v>
      </c>
      <c r="BI544" s="6">
        <v>113</v>
      </c>
      <c r="BJ544" s="6">
        <v>119</v>
      </c>
      <c r="BK544" s="6">
        <v>124</v>
      </c>
      <c r="BL544" s="6">
        <v>129</v>
      </c>
      <c r="BM544" s="6">
        <v>134</v>
      </c>
      <c r="BN544" s="6">
        <v>139</v>
      </c>
      <c r="BO544" s="6">
        <v>145</v>
      </c>
      <c r="BP544" s="6">
        <v>151</v>
      </c>
      <c r="BQ544" s="6">
        <v>159</v>
      </c>
      <c r="BR544" s="6">
        <v>164</v>
      </c>
      <c r="BS544" s="6">
        <v>168</v>
      </c>
      <c r="BT544" s="6">
        <v>171</v>
      </c>
      <c r="BU544" s="6">
        <v>172</v>
      </c>
      <c r="BV544" s="6">
        <v>173</v>
      </c>
      <c r="BW544" s="7">
        <v>124</v>
      </c>
      <c r="BX544" s="11">
        <f t="shared" si="160"/>
        <v>22</v>
      </c>
      <c r="BY544" s="11">
        <f t="shared" si="161"/>
        <v>15</v>
      </c>
      <c r="BZ544" s="11">
        <f t="shared" si="162"/>
        <v>8</v>
      </c>
      <c r="CA544" s="11">
        <f t="shared" si="163"/>
        <v>7</v>
      </c>
      <c r="CB544" s="11">
        <f t="shared" si="164"/>
        <v>6</v>
      </c>
      <c r="CC544" s="11">
        <f t="shared" si="165"/>
        <v>6</v>
      </c>
      <c r="CD544" s="11">
        <f t="shared" si="166"/>
        <v>6</v>
      </c>
      <c r="CE544" s="11">
        <f t="shared" si="167"/>
        <v>5</v>
      </c>
      <c r="CF544" s="11">
        <f t="shared" si="168"/>
        <v>5</v>
      </c>
      <c r="CG544" s="11">
        <f t="shared" si="169"/>
        <v>5</v>
      </c>
      <c r="CH544" s="11">
        <f t="shared" si="170"/>
        <v>5</v>
      </c>
      <c r="CI544" s="11">
        <f t="shared" si="171"/>
        <v>6</v>
      </c>
      <c r="CJ544" s="11">
        <f t="shared" si="172"/>
        <v>6</v>
      </c>
      <c r="CK544" s="11">
        <f t="shared" si="173"/>
        <v>8</v>
      </c>
      <c r="CL544" s="11">
        <f t="shared" si="174"/>
        <v>5</v>
      </c>
      <c r="CM544" s="11">
        <f t="shared" si="175"/>
        <v>4</v>
      </c>
      <c r="CN544" s="11">
        <f t="shared" si="176"/>
        <v>3</v>
      </c>
      <c r="CO544" s="11">
        <f t="shared" si="177"/>
        <v>1</v>
      </c>
      <c r="CP544" s="11">
        <f t="shared" si="178"/>
        <v>1</v>
      </c>
      <c r="CS544" s="6">
        <v>50</v>
      </c>
      <c r="CT544" s="6">
        <v>68</v>
      </c>
      <c r="CU544" s="6">
        <v>85</v>
      </c>
      <c r="CV544" s="6">
        <v>95</v>
      </c>
      <c r="CW544" s="6">
        <v>102</v>
      </c>
      <c r="CX544" s="6">
        <v>109</v>
      </c>
      <c r="CY544" s="6">
        <v>115</v>
      </c>
      <c r="CZ544" s="6">
        <v>120</v>
      </c>
      <c r="DA544" s="6">
        <v>126</v>
      </c>
      <c r="DB544" s="6">
        <v>132</v>
      </c>
      <c r="DC544" s="6">
        <v>138</v>
      </c>
      <c r="DD544" s="6">
        <v>144</v>
      </c>
      <c r="DE544" s="6">
        <v>151</v>
      </c>
      <c r="DF544" s="6">
        <v>156</v>
      </c>
      <c r="DG544" s="6">
        <v>159</v>
      </c>
      <c r="DH544" s="6">
        <v>161</v>
      </c>
      <c r="DI544" s="6">
        <v>162</v>
      </c>
      <c r="DJ544" s="6">
        <v>162</v>
      </c>
      <c r="DK544" s="6">
        <v>163</v>
      </c>
      <c r="DL544" s="6">
        <v>163</v>
      </c>
      <c r="DM544" s="6">
        <v>113</v>
      </c>
      <c r="DN544" s="6">
        <f>Tabela2[[#This Row],[1rok]]-Tabela2[[#This Row],[dlugosc_ur]]</f>
        <v>18</v>
      </c>
      <c r="DO544" s="14">
        <f>Tabela2[[#This Row],[2lata]]-Tabela2[[#This Row],[1rok]]</f>
        <v>17</v>
      </c>
      <c r="DP544" s="14">
        <f>Tabela2[[#This Row],[3lata]]-Tabela2[[#This Row],[2lata]]</f>
        <v>10</v>
      </c>
      <c r="DQ544" s="14">
        <f>Tabela2[[#This Row],[4lata]]-Tabela2[[#This Row],[3lata]]</f>
        <v>7</v>
      </c>
      <c r="DR544" s="14">
        <f>Tabela2[[#This Row],[5lat]]-Tabela2[[#This Row],[4lata]]</f>
        <v>7</v>
      </c>
      <c r="DS544" s="14">
        <f>Tabela2[[#This Row],[6lat]]-Tabela2[[#This Row],[5lat]]</f>
        <v>6</v>
      </c>
      <c r="DT544" s="14">
        <f>Tabela2[[#This Row],[7lat]]-Tabela2[[#This Row],[6lat]]</f>
        <v>5</v>
      </c>
      <c r="DU544" s="14">
        <f>Tabela2[[#This Row],[8lat]]-Tabela2[[#This Row],[7lat]]</f>
        <v>6</v>
      </c>
      <c r="DV544" s="14">
        <f>Tabela2[[#This Row],[9lat]]-Tabela2[[#This Row],[8lat]]</f>
        <v>6</v>
      </c>
      <c r="DW544" s="14">
        <f>Tabela2[[#This Row],[10lat]]-Tabela2[[#This Row],[9lat]]</f>
        <v>6</v>
      </c>
      <c r="DX544" s="14">
        <f>Tabela2[[#This Row],[11lat]]-Tabela2[[#This Row],[10lat]]</f>
        <v>6</v>
      </c>
      <c r="DY544" s="14">
        <f>Tabela2[[#This Row],[12lat]]-Tabela2[[#This Row],[11lat]]</f>
        <v>7</v>
      </c>
      <c r="DZ544" s="14">
        <f>Tabela2[[#This Row],[13lat]]-Tabela2[[#This Row],[12lat]]</f>
        <v>5</v>
      </c>
      <c r="EA544" s="14">
        <f>Tabela2[[#This Row],[14lat]]-Tabela2[[#This Row],[13lat]]</f>
        <v>3</v>
      </c>
      <c r="EB544" s="14">
        <f>Tabela2[[#This Row],[15lat]]-Tabela2[[#This Row],[14lat]]</f>
        <v>2</v>
      </c>
      <c r="EC544" s="14">
        <f>Tabela2[[#This Row],[16lat]]-Tabela2[[#This Row],[15lat]]</f>
        <v>1</v>
      </c>
      <c r="ED544" s="14">
        <f>Tabela2[[#This Row],[17 lat]]-Tabela2[[#This Row],[16lat]]</f>
        <v>0</v>
      </c>
      <c r="EE544" s="14">
        <f>Tabela2[[#This Row],[18lat]]-Tabela2[[#This Row],[17 lat]]</f>
        <v>1</v>
      </c>
      <c r="EF544" s="14">
        <f>Tabela2[[#This Row],[19lat]]-Tabela2[[#This Row],[18lat]]</f>
        <v>0</v>
      </c>
    </row>
    <row r="545" spans="1:136" x14ac:dyDescent="0.25">
      <c r="A545">
        <v>1677</v>
      </c>
      <c r="B545" s="1" t="s">
        <v>22</v>
      </c>
      <c r="C545">
        <v>50</v>
      </c>
      <c r="D545">
        <v>68</v>
      </c>
      <c r="E545">
        <v>85</v>
      </c>
      <c r="F545">
        <v>95</v>
      </c>
      <c r="G545">
        <v>102</v>
      </c>
      <c r="H545">
        <v>109</v>
      </c>
      <c r="I545">
        <v>115</v>
      </c>
      <c r="J545">
        <v>120</v>
      </c>
      <c r="K545">
        <v>126</v>
      </c>
      <c r="L545">
        <v>132</v>
      </c>
      <c r="M545">
        <v>138</v>
      </c>
      <c r="N545">
        <v>145</v>
      </c>
      <c r="O545">
        <v>151</v>
      </c>
      <c r="P545">
        <v>156</v>
      </c>
      <c r="Q545">
        <v>159</v>
      </c>
      <c r="R545">
        <v>161</v>
      </c>
      <c r="S545">
        <v>162</v>
      </c>
      <c r="T545">
        <v>162</v>
      </c>
      <c r="U545">
        <v>163</v>
      </c>
      <c r="V545">
        <v>163</v>
      </c>
      <c r="W545">
        <f>wzrost[[#This Row],[19lat]]-wzrost[[#This Row],[dlugosc_ur]]</f>
        <v>113</v>
      </c>
      <c r="X545">
        <f>wzrost[[#This Row],[19lat]]-wzrost[[#This Row],[15lat]]</f>
        <v>2</v>
      </c>
      <c r="Y545">
        <f>IF(wzrost[[#This Row],[1rok]]&lt;=5,IF(wzrost[[#This Row],[plec]]="ch",1,0),0)</f>
        <v>0</v>
      </c>
      <c r="Z545" s="1"/>
      <c r="AA545" s="1"/>
      <c r="AB545" s="1" t="e">
        <f>_xlfn.PERCENTILE.INC(wzrost[1rok],5)</f>
        <v>#NUM!</v>
      </c>
      <c r="BC545" s="8">
        <v>52</v>
      </c>
      <c r="BD545" s="8">
        <v>73</v>
      </c>
      <c r="BE545" s="8">
        <v>86</v>
      </c>
      <c r="BF545" s="8">
        <v>95</v>
      </c>
      <c r="BG545" s="8">
        <v>103</v>
      </c>
      <c r="BH545" s="8">
        <v>109</v>
      </c>
      <c r="BI545" s="8">
        <v>115</v>
      </c>
      <c r="BJ545" s="8">
        <v>121</v>
      </c>
      <c r="BK545" s="8">
        <v>127</v>
      </c>
      <c r="BL545" s="8">
        <v>132</v>
      </c>
      <c r="BM545" s="8">
        <v>137</v>
      </c>
      <c r="BN545" s="8">
        <v>142</v>
      </c>
      <c r="BO545" s="8">
        <v>148</v>
      </c>
      <c r="BP545" s="8">
        <v>155</v>
      </c>
      <c r="BQ545" s="8">
        <v>163</v>
      </c>
      <c r="BR545" s="8">
        <v>168</v>
      </c>
      <c r="BS545" s="8">
        <v>172</v>
      </c>
      <c r="BT545" s="8">
        <v>175</v>
      </c>
      <c r="BU545" s="8">
        <v>175</v>
      </c>
      <c r="BV545" s="8">
        <v>176</v>
      </c>
      <c r="BW545" s="9">
        <v>124</v>
      </c>
      <c r="BX545" s="11">
        <f t="shared" si="160"/>
        <v>21</v>
      </c>
      <c r="BY545" s="11">
        <f t="shared" si="161"/>
        <v>13</v>
      </c>
      <c r="BZ545" s="11">
        <f t="shared" si="162"/>
        <v>9</v>
      </c>
      <c r="CA545" s="11">
        <f t="shared" si="163"/>
        <v>8</v>
      </c>
      <c r="CB545" s="11">
        <f t="shared" si="164"/>
        <v>6</v>
      </c>
      <c r="CC545" s="11">
        <f t="shared" si="165"/>
        <v>6</v>
      </c>
      <c r="CD545" s="11">
        <f t="shared" si="166"/>
        <v>6</v>
      </c>
      <c r="CE545" s="11">
        <f t="shared" si="167"/>
        <v>6</v>
      </c>
      <c r="CF545" s="11">
        <f t="shared" si="168"/>
        <v>5</v>
      </c>
      <c r="CG545" s="11">
        <f t="shared" si="169"/>
        <v>5</v>
      </c>
      <c r="CH545" s="11">
        <f t="shared" si="170"/>
        <v>5</v>
      </c>
      <c r="CI545" s="11">
        <f t="shared" si="171"/>
        <v>6</v>
      </c>
      <c r="CJ545" s="11">
        <f t="shared" si="172"/>
        <v>7</v>
      </c>
      <c r="CK545" s="11">
        <f t="shared" si="173"/>
        <v>8</v>
      </c>
      <c r="CL545" s="11">
        <f t="shared" si="174"/>
        <v>5</v>
      </c>
      <c r="CM545" s="11">
        <f t="shared" si="175"/>
        <v>4</v>
      </c>
      <c r="CN545" s="11">
        <f t="shared" si="176"/>
        <v>3</v>
      </c>
      <c r="CO545" s="11">
        <f t="shared" si="177"/>
        <v>0</v>
      </c>
      <c r="CP545" s="11">
        <f t="shared" si="178"/>
        <v>1</v>
      </c>
      <c r="CS545" s="8">
        <v>50</v>
      </c>
      <c r="CT545" s="8">
        <v>68</v>
      </c>
      <c r="CU545" s="8">
        <v>85</v>
      </c>
      <c r="CV545" s="8">
        <v>95</v>
      </c>
      <c r="CW545" s="8">
        <v>102</v>
      </c>
      <c r="CX545" s="8">
        <v>109</v>
      </c>
      <c r="CY545" s="8">
        <v>115</v>
      </c>
      <c r="CZ545" s="8">
        <v>120</v>
      </c>
      <c r="DA545" s="8">
        <v>126</v>
      </c>
      <c r="DB545" s="8">
        <v>132</v>
      </c>
      <c r="DC545" s="8">
        <v>138</v>
      </c>
      <c r="DD545" s="8">
        <v>144</v>
      </c>
      <c r="DE545" s="8">
        <v>151</v>
      </c>
      <c r="DF545" s="8">
        <v>156</v>
      </c>
      <c r="DG545" s="8">
        <v>159</v>
      </c>
      <c r="DH545" s="8">
        <v>161</v>
      </c>
      <c r="DI545" s="8">
        <v>162</v>
      </c>
      <c r="DJ545" s="8">
        <v>162</v>
      </c>
      <c r="DK545" s="8">
        <v>163</v>
      </c>
      <c r="DL545" s="8">
        <v>163</v>
      </c>
      <c r="DM545" s="8">
        <v>113</v>
      </c>
      <c r="DN545" s="6">
        <f>Tabela2[[#This Row],[1rok]]-Tabela2[[#This Row],[dlugosc_ur]]</f>
        <v>18</v>
      </c>
      <c r="DO545" s="14">
        <f>Tabela2[[#This Row],[2lata]]-Tabela2[[#This Row],[1rok]]</f>
        <v>17</v>
      </c>
      <c r="DP545" s="14">
        <f>Tabela2[[#This Row],[3lata]]-Tabela2[[#This Row],[2lata]]</f>
        <v>10</v>
      </c>
      <c r="DQ545" s="14">
        <f>Tabela2[[#This Row],[4lata]]-Tabela2[[#This Row],[3lata]]</f>
        <v>7</v>
      </c>
      <c r="DR545" s="14">
        <f>Tabela2[[#This Row],[5lat]]-Tabela2[[#This Row],[4lata]]</f>
        <v>7</v>
      </c>
      <c r="DS545" s="14">
        <f>Tabela2[[#This Row],[6lat]]-Tabela2[[#This Row],[5lat]]</f>
        <v>6</v>
      </c>
      <c r="DT545" s="14">
        <f>Tabela2[[#This Row],[7lat]]-Tabela2[[#This Row],[6lat]]</f>
        <v>5</v>
      </c>
      <c r="DU545" s="14">
        <f>Tabela2[[#This Row],[8lat]]-Tabela2[[#This Row],[7lat]]</f>
        <v>6</v>
      </c>
      <c r="DV545" s="14">
        <f>Tabela2[[#This Row],[9lat]]-Tabela2[[#This Row],[8lat]]</f>
        <v>6</v>
      </c>
      <c r="DW545" s="14">
        <f>Tabela2[[#This Row],[10lat]]-Tabela2[[#This Row],[9lat]]</f>
        <v>6</v>
      </c>
      <c r="DX545" s="14">
        <f>Tabela2[[#This Row],[11lat]]-Tabela2[[#This Row],[10lat]]</f>
        <v>6</v>
      </c>
      <c r="DY545" s="14">
        <f>Tabela2[[#This Row],[12lat]]-Tabela2[[#This Row],[11lat]]</f>
        <v>7</v>
      </c>
      <c r="DZ545" s="14">
        <f>Tabela2[[#This Row],[13lat]]-Tabela2[[#This Row],[12lat]]</f>
        <v>5</v>
      </c>
      <c r="EA545" s="14">
        <f>Tabela2[[#This Row],[14lat]]-Tabela2[[#This Row],[13lat]]</f>
        <v>3</v>
      </c>
      <c r="EB545" s="14">
        <f>Tabela2[[#This Row],[15lat]]-Tabela2[[#This Row],[14lat]]</f>
        <v>2</v>
      </c>
      <c r="EC545" s="14">
        <f>Tabela2[[#This Row],[16lat]]-Tabela2[[#This Row],[15lat]]</f>
        <v>1</v>
      </c>
      <c r="ED545" s="14">
        <f>Tabela2[[#This Row],[17 lat]]-Tabela2[[#This Row],[16lat]]</f>
        <v>0</v>
      </c>
      <c r="EE545" s="14">
        <f>Tabela2[[#This Row],[18lat]]-Tabela2[[#This Row],[17 lat]]</f>
        <v>1</v>
      </c>
      <c r="EF545" s="14">
        <f>Tabela2[[#This Row],[19lat]]-Tabela2[[#This Row],[18lat]]</f>
        <v>0</v>
      </c>
    </row>
    <row r="546" spans="1:136" x14ac:dyDescent="0.25">
      <c r="A546">
        <v>1680</v>
      </c>
      <c r="B546" s="1" t="s">
        <v>22</v>
      </c>
      <c r="C546">
        <v>53</v>
      </c>
      <c r="D546">
        <v>71</v>
      </c>
      <c r="E546">
        <v>87</v>
      </c>
      <c r="F546">
        <v>97</v>
      </c>
      <c r="G546">
        <v>105</v>
      </c>
      <c r="H546">
        <v>112</v>
      </c>
      <c r="I546">
        <v>117</v>
      </c>
      <c r="J546">
        <v>123</v>
      </c>
      <c r="K546">
        <v>129</v>
      </c>
      <c r="L546">
        <v>135</v>
      </c>
      <c r="M546">
        <v>141</v>
      </c>
      <c r="N546">
        <v>148</v>
      </c>
      <c r="O546">
        <v>154</v>
      </c>
      <c r="P546">
        <v>159</v>
      </c>
      <c r="Q546">
        <v>163</v>
      </c>
      <c r="R546">
        <v>165</v>
      </c>
      <c r="S546">
        <v>166</v>
      </c>
      <c r="T546">
        <v>166</v>
      </c>
      <c r="U546">
        <v>166</v>
      </c>
      <c r="V546">
        <v>166</v>
      </c>
      <c r="W546">
        <f>wzrost[[#This Row],[19lat]]-wzrost[[#This Row],[dlugosc_ur]]</f>
        <v>113</v>
      </c>
      <c r="X546">
        <f>wzrost[[#This Row],[19lat]]-wzrost[[#This Row],[15lat]]</f>
        <v>1</v>
      </c>
      <c r="Y546">
        <f>IF(wzrost[[#This Row],[1rok]]&lt;=5,IF(wzrost[[#This Row],[plec]]="ch",1,0),0)</f>
        <v>0</v>
      </c>
      <c r="Z546" s="1"/>
      <c r="AA546" s="1"/>
      <c r="AB546" s="1" t="e">
        <f>_xlfn.PERCENTILE.INC(wzrost[1rok],5)</f>
        <v>#NUM!</v>
      </c>
      <c r="BC546" s="6">
        <v>52</v>
      </c>
      <c r="BD546" s="6">
        <v>73</v>
      </c>
      <c r="BE546" s="6">
        <v>86</v>
      </c>
      <c r="BF546" s="6">
        <v>95</v>
      </c>
      <c r="BG546" s="6">
        <v>103</v>
      </c>
      <c r="BH546" s="6">
        <v>109</v>
      </c>
      <c r="BI546" s="6">
        <v>115</v>
      </c>
      <c r="BJ546" s="6">
        <v>121</v>
      </c>
      <c r="BK546" s="6">
        <v>127</v>
      </c>
      <c r="BL546" s="6">
        <v>132</v>
      </c>
      <c r="BM546" s="6">
        <v>137</v>
      </c>
      <c r="BN546" s="6">
        <v>142</v>
      </c>
      <c r="BO546" s="6">
        <v>148</v>
      </c>
      <c r="BP546" s="6">
        <v>155</v>
      </c>
      <c r="BQ546" s="6">
        <v>162</v>
      </c>
      <c r="BR546" s="6">
        <v>168</v>
      </c>
      <c r="BS546" s="6">
        <v>172</v>
      </c>
      <c r="BT546" s="6">
        <v>174</v>
      </c>
      <c r="BU546" s="6">
        <v>175</v>
      </c>
      <c r="BV546" s="6">
        <v>176</v>
      </c>
      <c r="BW546" s="7">
        <v>124</v>
      </c>
      <c r="BX546" s="11">
        <f t="shared" si="160"/>
        <v>21</v>
      </c>
      <c r="BY546" s="11">
        <f t="shared" si="161"/>
        <v>13</v>
      </c>
      <c r="BZ546" s="11">
        <f t="shared" si="162"/>
        <v>9</v>
      </c>
      <c r="CA546" s="11">
        <f t="shared" si="163"/>
        <v>8</v>
      </c>
      <c r="CB546" s="11">
        <f t="shared" si="164"/>
        <v>6</v>
      </c>
      <c r="CC546" s="11">
        <f t="shared" si="165"/>
        <v>6</v>
      </c>
      <c r="CD546" s="11">
        <f t="shared" si="166"/>
        <v>6</v>
      </c>
      <c r="CE546" s="11">
        <f t="shared" si="167"/>
        <v>6</v>
      </c>
      <c r="CF546" s="11">
        <f t="shared" si="168"/>
        <v>5</v>
      </c>
      <c r="CG546" s="11">
        <f t="shared" si="169"/>
        <v>5</v>
      </c>
      <c r="CH546" s="11">
        <f t="shared" si="170"/>
        <v>5</v>
      </c>
      <c r="CI546" s="11">
        <f t="shared" si="171"/>
        <v>6</v>
      </c>
      <c r="CJ546" s="11">
        <f t="shared" si="172"/>
        <v>7</v>
      </c>
      <c r="CK546" s="11">
        <f t="shared" si="173"/>
        <v>7</v>
      </c>
      <c r="CL546" s="11">
        <f t="shared" si="174"/>
        <v>6</v>
      </c>
      <c r="CM546" s="11">
        <f t="shared" si="175"/>
        <v>4</v>
      </c>
      <c r="CN546" s="11">
        <f t="shared" si="176"/>
        <v>2</v>
      </c>
      <c r="CO546" s="11">
        <f t="shared" si="177"/>
        <v>1</v>
      </c>
      <c r="CP546" s="11">
        <f t="shared" si="178"/>
        <v>1</v>
      </c>
      <c r="CS546" s="6">
        <v>56</v>
      </c>
      <c r="CT546" s="6">
        <v>74</v>
      </c>
      <c r="CU546" s="6">
        <v>88</v>
      </c>
      <c r="CV546" s="6">
        <v>98</v>
      </c>
      <c r="CW546" s="6">
        <v>106</v>
      </c>
      <c r="CX546" s="6">
        <v>113</v>
      </c>
      <c r="CY546" s="6">
        <v>119</v>
      </c>
      <c r="CZ546" s="6">
        <v>125</v>
      </c>
      <c r="DA546" s="6">
        <v>131</v>
      </c>
      <c r="DB546" s="6">
        <v>137</v>
      </c>
      <c r="DC546" s="6">
        <v>143</v>
      </c>
      <c r="DD546" s="6">
        <v>150</v>
      </c>
      <c r="DE546" s="6">
        <v>156</v>
      </c>
      <c r="DF546" s="6">
        <v>162</v>
      </c>
      <c r="DG546" s="6">
        <v>165</v>
      </c>
      <c r="DH546" s="6">
        <v>167</v>
      </c>
      <c r="DI546" s="6">
        <v>168</v>
      </c>
      <c r="DJ546" s="6">
        <v>168</v>
      </c>
      <c r="DK546" s="6">
        <v>169</v>
      </c>
      <c r="DL546" s="6">
        <v>169</v>
      </c>
      <c r="DM546" s="6">
        <v>113</v>
      </c>
      <c r="DN546" s="6">
        <f>Tabela2[[#This Row],[1rok]]-Tabela2[[#This Row],[dlugosc_ur]]</f>
        <v>18</v>
      </c>
      <c r="DO546" s="14">
        <f>Tabela2[[#This Row],[2lata]]-Tabela2[[#This Row],[1rok]]</f>
        <v>14</v>
      </c>
      <c r="DP546" s="14">
        <f>Tabela2[[#This Row],[3lata]]-Tabela2[[#This Row],[2lata]]</f>
        <v>10</v>
      </c>
      <c r="DQ546" s="14">
        <f>Tabela2[[#This Row],[4lata]]-Tabela2[[#This Row],[3lata]]</f>
        <v>8</v>
      </c>
      <c r="DR546" s="14">
        <f>Tabela2[[#This Row],[5lat]]-Tabela2[[#This Row],[4lata]]</f>
        <v>7</v>
      </c>
      <c r="DS546" s="14">
        <f>Tabela2[[#This Row],[6lat]]-Tabela2[[#This Row],[5lat]]</f>
        <v>6</v>
      </c>
      <c r="DT546" s="14">
        <f>Tabela2[[#This Row],[7lat]]-Tabela2[[#This Row],[6lat]]</f>
        <v>6</v>
      </c>
      <c r="DU546" s="14">
        <f>Tabela2[[#This Row],[8lat]]-Tabela2[[#This Row],[7lat]]</f>
        <v>6</v>
      </c>
      <c r="DV546" s="14">
        <f>Tabela2[[#This Row],[9lat]]-Tabela2[[#This Row],[8lat]]</f>
        <v>6</v>
      </c>
      <c r="DW546" s="14">
        <f>Tabela2[[#This Row],[10lat]]-Tabela2[[#This Row],[9lat]]</f>
        <v>6</v>
      </c>
      <c r="DX546" s="14">
        <f>Tabela2[[#This Row],[11lat]]-Tabela2[[#This Row],[10lat]]</f>
        <v>7</v>
      </c>
      <c r="DY546" s="14">
        <f>Tabela2[[#This Row],[12lat]]-Tabela2[[#This Row],[11lat]]</f>
        <v>6</v>
      </c>
      <c r="DZ546" s="14">
        <f>Tabela2[[#This Row],[13lat]]-Tabela2[[#This Row],[12lat]]</f>
        <v>6</v>
      </c>
      <c r="EA546" s="14">
        <f>Tabela2[[#This Row],[14lat]]-Tabela2[[#This Row],[13lat]]</f>
        <v>3</v>
      </c>
      <c r="EB546" s="14">
        <f>Tabela2[[#This Row],[15lat]]-Tabela2[[#This Row],[14lat]]</f>
        <v>2</v>
      </c>
      <c r="EC546" s="14">
        <f>Tabela2[[#This Row],[16lat]]-Tabela2[[#This Row],[15lat]]</f>
        <v>1</v>
      </c>
      <c r="ED546" s="14">
        <f>Tabela2[[#This Row],[17 lat]]-Tabela2[[#This Row],[16lat]]</f>
        <v>0</v>
      </c>
      <c r="EE546" s="14">
        <f>Tabela2[[#This Row],[18lat]]-Tabela2[[#This Row],[17 lat]]</f>
        <v>1</v>
      </c>
      <c r="EF546" s="14">
        <f>Tabela2[[#This Row],[19lat]]-Tabela2[[#This Row],[18lat]]</f>
        <v>0</v>
      </c>
    </row>
    <row r="547" spans="1:136" x14ac:dyDescent="0.25">
      <c r="A547">
        <v>1681</v>
      </c>
      <c r="B547" s="1" t="s">
        <v>22</v>
      </c>
      <c r="C547">
        <v>50</v>
      </c>
      <c r="D547">
        <v>68</v>
      </c>
      <c r="E547">
        <v>86</v>
      </c>
      <c r="F547">
        <v>95</v>
      </c>
      <c r="G547">
        <v>103</v>
      </c>
      <c r="H547">
        <v>109</v>
      </c>
      <c r="I547">
        <v>115</v>
      </c>
      <c r="J547">
        <v>121</v>
      </c>
      <c r="K547">
        <v>126</v>
      </c>
      <c r="L547">
        <v>132</v>
      </c>
      <c r="M547">
        <v>138</v>
      </c>
      <c r="N547">
        <v>145</v>
      </c>
      <c r="O547">
        <v>151</v>
      </c>
      <c r="P547">
        <v>156</v>
      </c>
      <c r="Q547">
        <v>160</v>
      </c>
      <c r="R547">
        <v>162</v>
      </c>
      <c r="S547">
        <v>162</v>
      </c>
      <c r="T547">
        <v>163</v>
      </c>
      <c r="U547">
        <v>163</v>
      </c>
      <c r="V547">
        <v>163</v>
      </c>
      <c r="W547">
        <f>wzrost[[#This Row],[19lat]]-wzrost[[#This Row],[dlugosc_ur]]</f>
        <v>113</v>
      </c>
      <c r="X547">
        <f>wzrost[[#This Row],[19lat]]-wzrost[[#This Row],[15lat]]</f>
        <v>1</v>
      </c>
      <c r="Y547">
        <f>IF(wzrost[[#This Row],[1rok]]&lt;=5,IF(wzrost[[#This Row],[plec]]="ch",1,0),0)</f>
        <v>0</v>
      </c>
      <c r="Z547" s="1"/>
      <c r="AA547" s="1"/>
      <c r="AB547" s="1" t="e">
        <f>_xlfn.PERCENTILE.INC(wzrost[1rok],5)</f>
        <v>#NUM!</v>
      </c>
      <c r="BC547" s="8">
        <v>50</v>
      </c>
      <c r="BD547" s="8">
        <v>72</v>
      </c>
      <c r="BE547" s="8">
        <v>86</v>
      </c>
      <c r="BF547" s="8">
        <v>94</v>
      </c>
      <c r="BG547" s="8">
        <v>102</v>
      </c>
      <c r="BH547" s="8">
        <v>108</v>
      </c>
      <c r="BI547" s="8">
        <v>114</v>
      </c>
      <c r="BJ547" s="8">
        <v>120</v>
      </c>
      <c r="BK547" s="8">
        <v>125</v>
      </c>
      <c r="BL547" s="8">
        <v>130</v>
      </c>
      <c r="BM547" s="8">
        <v>135</v>
      </c>
      <c r="BN547" s="8">
        <v>141</v>
      </c>
      <c r="BO547" s="8">
        <v>147</v>
      </c>
      <c r="BP547" s="8">
        <v>153</v>
      </c>
      <c r="BQ547" s="8">
        <v>160</v>
      </c>
      <c r="BR547" s="8">
        <v>166</v>
      </c>
      <c r="BS547" s="8">
        <v>170</v>
      </c>
      <c r="BT547" s="8">
        <v>172</v>
      </c>
      <c r="BU547" s="8">
        <v>173</v>
      </c>
      <c r="BV547" s="8">
        <v>174</v>
      </c>
      <c r="BW547" s="9">
        <v>124</v>
      </c>
      <c r="BX547" s="11">
        <f t="shared" si="160"/>
        <v>22</v>
      </c>
      <c r="BY547" s="11">
        <f t="shared" si="161"/>
        <v>14</v>
      </c>
      <c r="BZ547" s="11">
        <f t="shared" si="162"/>
        <v>8</v>
      </c>
      <c r="CA547" s="11">
        <f t="shared" si="163"/>
        <v>8</v>
      </c>
      <c r="CB547" s="11">
        <f t="shared" si="164"/>
        <v>6</v>
      </c>
      <c r="CC547" s="11">
        <f t="shared" si="165"/>
        <v>6</v>
      </c>
      <c r="CD547" s="11">
        <f t="shared" si="166"/>
        <v>6</v>
      </c>
      <c r="CE547" s="11">
        <f t="shared" si="167"/>
        <v>5</v>
      </c>
      <c r="CF547" s="11">
        <f t="shared" si="168"/>
        <v>5</v>
      </c>
      <c r="CG547" s="11">
        <f t="shared" si="169"/>
        <v>5</v>
      </c>
      <c r="CH547" s="11">
        <f t="shared" si="170"/>
        <v>6</v>
      </c>
      <c r="CI547" s="11">
        <f t="shared" si="171"/>
        <v>6</v>
      </c>
      <c r="CJ547" s="11">
        <f t="shared" si="172"/>
        <v>6</v>
      </c>
      <c r="CK547" s="11">
        <f t="shared" si="173"/>
        <v>7</v>
      </c>
      <c r="CL547" s="11">
        <f t="shared" si="174"/>
        <v>6</v>
      </c>
      <c r="CM547" s="11">
        <f t="shared" si="175"/>
        <v>4</v>
      </c>
      <c r="CN547" s="11">
        <f t="shared" si="176"/>
        <v>2</v>
      </c>
      <c r="CO547" s="11">
        <f t="shared" si="177"/>
        <v>1</v>
      </c>
      <c r="CP547" s="11">
        <f t="shared" si="178"/>
        <v>1</v>
      </c>
      <c r="CS547" s="8">
        <v>50</v>
      </c>
      <c r="CT547" s="8">
        <v>68</v>
      </c>
      <c r="CU547" s="8">
        <v>85</v>
      </c>
      <c r="CV547" s="8">
        <v>95</v>
      </c>
      <c r="CW547" s="8">
        <v>102</v>
      </c>
      <c r="CX547" s="8">
        <v>109</v>
      </c>
      <c r="CY547" s="8">
        <v>115</v>
      </c>
      <c r="CZ547" s="8">
        <v>120</v>
      </c>
      <c r="DA547" s="8">
        <v>126</v>
      </c>
      <c r="DB547" s="8">
        <v>132</v>
      </c>
      <c r="DC547" s="8">
        <v>138</v>
      </c>
      <c r="DD547" s="8">
        <v>145</v>
      </c>
      <c r="DE547" s="8">
        <v>151</v>
      </c>
      <c r="DF547" s="8">
        <v>156</v>
      </c>
      <c r="DG547" s="8">
        <v>159</v>
      </c>
      <c r="DH547" s="8">
        <v>161</v>
      </c>
      <c r="DI547" s="8">
        <v>162</v>
      </c>
      <c r="DJ547" s="8">
        <v>162</v>
      </c>
      <c r="DK547" s="8">
        <v>163</v>
      </c>
      <c r="DL547" s="8">
        <v>163</v>
      </c>
      <c r="DM547" s="8">
        <v>113</v>
      </c>
      <c r="DN547" s="6">
        <f>Tabela2[[#This Row],[1rok]]-Tabela2[[#This Row],[dlugosc_ur]]</f>
        <v>18</v>
      </c>
      <c r="DO547" s="14">
        <f>Tabela2[[#This Row],[2lata]]-Tabela2[[#This Row],[1rok]]</f>
        <v>17</v>
      </c>
      <c r="DP547" s="14">
        <f>Tabela2[[#This Row],[3lata]]-Tabela2[[#This Row],[2lata]]</f>
        <v>10</v>
      </c>
      <c r="DQ547" s="14">
        <f>Tabela2[[#This Row],[4lata]]-Tabela2[[#This Row],[3lata]]</f>
        <v>7</v>
      </c>
      <c r="DR547" s="14">
        <f>Tabela2[[#This Row],[5lat]]-Tabela2[[#This Row],[4lata]]</f>
        <v>7</v>
      </c>
      <c r="DS547" s="14">
        <f>Tabela2[[#This Row],[6lat]]-Tabela2[[#This Row],[5lat]]</f>
        <v>6</v>
      </c>
      <c r="DT547" s="14">
        <f>Tabela2[[#This Row],[7lat]]-Tabela2[[#This Row],[6lat]]</f>
        <v>5</v>
      </c>
      <c r="DU547" s="14">
        <f>Tabela2[[#This Row],[8lat]]-Tabela2[[#This Row],[7lat]]</f>
        <v>6</v>
      </c>
      <c r="DV547" s="14">
        <f>Tabela2[[#This Row],[9lat]]-Tabela2[[#This Row],[8lat]]</f>
        <v>6</v>
      </c>
      <c r="DW547" s="14">
        <f>Tabela2[[#This Row],[10lat]]-Tabela2[[#This Row],[9lat]]</f>
        <v>6</v>
      </c>
      <c r="DX547" s="14">
        <f>Tabela2[[#This Row],[11lat]]-Tabela2[[#This Row],[10lat]]</f>
        <v>7</v>
      </c>
      <c r="DY547" s="14">
        <f>Tabela2[[#This Row],[12lat]]-Tabela2[[#This Row],[11lat]]</f>
        <v>6</v>
      </c>
      <c r="DZ547" s="14">
        <f>Tabela2[[#This Row],[13lat]]-Tabela2[[#This Row],[12lat]]</f>
        <v>5</v>
      </c>
      <c r="EA547" s="14">
        <f>Tabela2[[#This Row],[14lat]]-Tabela2[[#This Row],[13lat]]</f>
        <v>3</v>
      </c>
      <c r="EB547" s="14">
        <f>Tabela2[[#This Row],[15lat]]-Tabela2[[#This Row],[14lat]]</f>
        <v>2</v>
      </c>
      <c r="EC547" s="14">
        <f>Tabela2[[#This Row],[16lat]]-Tabela2[[#This Row],[15lat]]</f>
        <v>1</v>
      </c>
      <c r="ED547" s="14">
        <f>Tabela2[[#This Row],[17 lat]]-Tabela2[[#This Row],[16lat]]</f>
        <v>0</v>
      </c>
      <c r="EE547" s="14">
        <f>Tabela2[[#This Row],[18lat]]-Tabela2[[#This Row],[17 lat]]</f>
        <v>1</v>
      </c>
      <c r="EF547" s="14">
        <f>Tabela2[[#This Row],[19lat]]-Tabela2[[#This Row],[18lat]]</f>
        <v>0</v>
      </c>
    </row>
    <row r="548" spans="1:136" x14ac:dyDescent="0.25">
      <c r="A548">
        <v>1684</v>
      </c>
      <c r="B548" s="1" t="s">
        <v>22</v>
      </c>
      <c r="C548">
        <v>52</v>
      </c>
      <c r="D548">
        <v>72</v>
      </c>
      <c r="E548">
        <v>86</v>
      </c>
      <c r="F548">
        <v>96</v>
      </c>
      <c r="G548">
        <v>103</v>
      </c>
      <c r="H548">
        <v>110</v>
      </c>
      <c r="I548">
        <v>116</v>
      </c>
      <c r="J548">
        <v>122</v>
      </c>
      <c r="K548">
        <v>128</v>
      </c>
      <c r="L548">
        <v>134</v>
      </c>
      <c r="M548">
        <v>140</v>
      </c>
      <c r="N548">
        <v>146</v>
      </c>
      <c r="O548">
        <v>153</v>
      </c>
      <c r="P548">
        <v>158</v>
      </c>
      <c r="Q548">
        <v>161</v>
      </c>
      <c r="R548">
        <v>163</v>
      </c>
      <c r="S548">
        <v>164</v>
      </c>
      <c r="T548">
        <v>164</v>
      </c>
      <c r="U548">
        <v>165</v>
      </c>
      <c r="V548">
        <v>165</v>
      </c>
      <c r="W548">
        <f>wzrost[[#This Row],[19lat]]-wzrost[[#This Row],[dlugosc_ur]]</f>
        <v>113</v>
      </c>
      <c r="X548">
        <f>wzrost[[#This Row],[19lat]]-wzrost[[#This Row],[15lat]]</f>
        <v>2</v>
      </c>
      <c r="Y548">
        <f>IF(wzrost[[#This Row],[1rok]]&lt;=5,IF(wzrost[[#This Row],[plec]]="ch",1,0),0)</f>
        <v>0</v>
      </c>
      <c r="Z548" s="1"/>
      <c r="AA548" s="1"/>
      <c r="AB548" s="1" t="e">
        <f>_xlfn.PERCENTILE.INC(wzrost[1rok],5)</f>
        <v>#NUM!</v>
      </c>
      <c r="BC548" s="6">
        <v>50</v>
      </c>
      <c r="BD548" s="6">
        <v>72</v>
      </c>
      <c r="BE548" s="6">
        <v>86</v>
      </c>
      <c r="BF548" s="6">
        <v>95</v>
      </c>
      <c r="BG548" s="6">
        <v>102</v>
      </c>
      <c r="BH548" s="6">
        <v>108</v>
      </c>
      <c r="BI548" s="6">
        <v>114</v>
      </c>
      <c r="BJ548" s="6">
        <v>120</v>
      </c>
      <c r="BK548" s="6">
        <v>125</v>
      </c>
      <c r="BL548" s="6">
        <v>131</v>
      </c>
      <c r="BM548" s="6">
        <v>136</v>
      </c>
      <c r="BN548" s="6">
        <v>141</v>
      </c>
      <c r="BO548" s="6">
        <v>147</v>
      </c>
      <c r="BP548" s="6">
        <v>154</v>
      </c>
      <c r="BQ548" s="6">
        <v>161</v>
      </c>
      <c r="BR548" s="6">
        <v>166</v>
      </c>
      <c r="BS548" s="6">
        <v>170</v>
      </c>
      <c r="BT548" s="6">
        <v>173</v>
      </c>
      <c r="BU548" s="6">
        <v>174</v>
      </c>
      <c r="BV548" s="6">
        <v>174</v>
      </c>
      <c r="BW548" s="7">
        <v>124</v>
      </c>
      <c r="BX548" s="11">
        <f t="shared" si="160"/>
        <v>22</v>
      </c>
      <c r="BY548" s="11">
        <f t="shared" si="161"/>
        <v>14</v>
      </c>
      <c r="BZ548" s="11">
        <f t="shared" si="162"/>
        <v>9</v>
      </c>
      <c r="CA548" s="11">
        <f t="shared" si="163"/>
        <v>7</v>
      </c>
      <c r="CB548" s="11">
        <f t="shared" si="164"/>
        <v>6</v>
      </c>
      <c r="CC548" s="11">
        <f t="shared" si="165"/>
        <v>6</v>
      </c>
      <c r="CD548" s="11">
        <f t="shared" si="166"/>
        <v>6</v>
      </c>
      <c r="CE548" s="11">
        <f t="shared" si="167"/>
        <v>5</v>
      </c>
      <c r="CF548" s="11">
        <f t="shared" si="168"/>
        <v>6</v>
      </c>
      <c r="CG548" s="11">
        <f t="shared" si="169"/>
        <v>5</v>
      </c>
      <c r="CH548" s="11">
        <f t="shared" si="170"/>
        <v>5</v>
      </c>
      <c r="CI548" s="11">
        <f t="shared" si="171"/>
        <v>6</v>
      </c>
      <c r="CJ548" s="11">
        <f t="shared" si="172"/>
        <v>7</v>
      </c>
      <c r="CK548" s="11">
        <f t="shared" si="173"/>
        <v>7</v>
      </c>
      <c r="CL548" s="11">
        <f t="shared" si="174"/>
        <v>5</v>
      </c>
      <c r="CM548" s="11">
        <f t="shared" si="175"/>
        <v>4</v>
      </c>
      <c r="CN548" s="11">
        <f t="shared" si="176"/>
        <v>3</v>
      </c>
      <c r="CO548" s="11">
        <f t="shared" si="177"/>
        <v>1</v>
      </c>
      <c r="CP548" s="11">
        <f t="shared" si="178"/>
        <v>0</v>
      </c>
      <c r="CS548" s="6">
        <v>53</v>
      </c>
      <c r="CT548" s="6">
        <v>71</v>
      </c>
      <c r="CU548" s="6">
        <v>87</v>
      </c>
      <c r="CV548" s="6">
        <v>97</v>
      </c>
      <c r="CW548" s="6">
        <v>105</v>
      </c>
      <c r="CX548" s="6">
        <v>112</v>
      </c>
      <c r="CY548" s="6">
        <v>117</v>
      </c>
      <c r="CZ548" s="6">
        <v>123</v>
      </c>
      <c r="DA548" s="6">
        <v>129</v>
      </c>
      <c r="DB548" s="6">
        <v>135</v>
      </c>
      <c r="DC548" s="6">
        <v>141</v>
      </c>
      <c r="DD548" s="6">
        <v>148</v>
      </c>
      <c r="DE548" s="6">
        <v>154</v>
      </c>
      <c r="DF548" s="6">
        <v>159</v>
      </c>
      <c r="DG548" s="6">
        <v>163</v>
      </c>
      <c r="DH548" s="6">
        <v>165</v>
      </c>
      <c r="DI548" s="6">
        <v>166</v>
      </c>
      <c r="DJ548" s="6">
        <v>166</v>
      </c>
      <c r="DK548" s="6">
        <v>166</v>
      </c>
      <c r="DL548" s="6">
        <v>166</v>
      </c>
      <c r="DM548" s="6">
        <v>113</v>
      </c>
      <c r="DN548" s="6">
        <f>Tabela2[[#This Row],[1rok]]-Tabela2[[#This Row],[dlugosc_ur]]</f>
        <v>18</v>
      </c>
      <c r="DO548" s="14">
        <f>Tabela2[[#This Row],[2lata]]-Tabela2[[#This Row],[1rok]]</f>
        <v>16</v>
      </c>
      <c r="DP548" s="14">
        <f>Tabela2[[#This Row],[3lata]]-Tabela2[[#This Row],[2lata]]</f>
        <v>10</v>
      </c>
      <c r="DQ548" s="14">
        <f>Tabela2[[#This Row],[4lata]]-Tabela2[[#This Row],[3lata]]</f>
        <v>8</v>
      </c>
      <c r="DR548" s="14">
        <f>Tabela2[[#This Row],[5lat]]-Tabela2[[#This Row],[4lata]]</f>
        <v>7</v>
      </c>
      <c r="DS548" s="14">
        <f>Tabela2[[#This Row],[6lat]]-Tabela2[[#This Row],[5lat]]</f>
        <v>5</v>
      </c>
      <c r="DT548" s="14">
        <f>Tabela2[[#This Row],[7lat]]-Tabela2[[#This Row],[6lat]]</f>
        <v>6</v>
      </c>
      <c r="DU548" s="14">
        <f>Tabela2[[#This Row],[8lat]]-Tabela2[[#This Row],[7lat]]</f>
        <v>6</v>
      </c>
      <c r="DV548" s="14">
        <f>Tabela2[[#This Row],[9lat]]-Tabela2[[#This Row],[8lat]]</f>
        <v>6</v>
      </c>
      <c r="DW548" s="14">
        <f>Tabela2[[#This Row],[10lat]]-Tabela2[[#This Row],[9lat]]</f>
        <v>6</v>
      </c>
      <c r="DX548" s="14">
        <f>Tabela2[[#This Row],[11lat]]-Tabela2[[#This Row],[10lat]]</f>
        <v>7</v>
      </c>
      <c r="DY548" s="14">
        <f>Tabela2[[#This Row],[12lat]]-Tabela2[[#This Row],[11lat]]</f>
        <v>6</v>
      </c>
      <c r="DZ548" s="14">
        <f>Tabela2[[#This Row],[13lat]]-Tabela2[[#This Row],[12lat]]</f>
        <v>5</v>
      </c>
      <c r="EA548" s="14">
        <f>Tabela2[[#This Row],[14lat]]-Tabela2[[#This Row],[13lat]]</f>
        <v>4</v>
      </c>
      <c r="EB548" s="14">
        <f>Tabela2[[#This Row],[15lat]]-Tabela2[[#This Row],[14lat]]</f>
        <v>2</v>
      </c>
      <c r="EC548" s="14">
        <f>Tabela2[[#This Row],[16lat]]-Tabela2[[#This Row],[15lat]]</f>
        <v>1</v>
      </c>
      <c r="ED548" s="14">
        <f>Tabela2[[#This Row],[17 lat]]-Tabela2[[#This Row],[16lat]]</f>
        <v>0</v>
      </c>
      <c r="EE548" s="14">
        <f>Tabela2[[#This Row],[18lat]]-Tabela2[[#This Row],[17 lat]]</f>
        <v>0</v>
      </c>
      <c r="EF548" s="14">
        <f>Tabela2[[#This Row],[19lat]]-Tabela2[[#This Row],[18lat]]</f>
        <v>0</v>
      </c>
    </row>
    <row r="549" spans="1:136" x14ac:dyDescent="0.25">
      <c r="A549">
        <v>1693</v>
      </c>
      <c r="B549" s="1" t="s">
        <v>22</v>
      </c>
      <c r="C549">
        <v>53</v>
      </c>
      <c r="D549">
        <v>71</v>
      </c>
      <c r="E549">
        <v>87</v>
      </c>
      <c r="F549">
        <v>96</v>
      </c>
      <c r="G549">
        <v>104</v>
      </c>
      <c r="H549">
        <v>111</v>
      </c>
      <c r="I549">
        <v>117</v>
      </c>
      <c r="J549">
        <v>123</v>
      </c>
      <c r="K549">
        <v>128</v>
      </c>
      <c r="L549">
        <v>134</v>
      </c>
      <c r="M549">
        <v>141</v>
      </c>
      <c r="N549">
        <v>147</v>
      </c>
      <c r="O549">
        <v>153</v>
      </c>
      <c r="P549">
        <v>159</v>
      </c>
      <c r="Q549">
        <v>162</v>
      </c>
      <c r="R549">
        <v>164</v>
      </c>
      <c r="S549">
        <v>165</v>
      </c>
      <c r="T549">
        <v>165</v>
      </c>
      <c r="U549">
        <v>166</v>
      </c>
      <c r="V549">
        <v>166</v>
      </c>
      <c r="W549">
        <f>wzrost[[#This Row],[19lat]]-wzrost[[#This Row],[dlugosc_ur]]</f>
        <v>113</v>
      </c>
      <c r="X549">
        <f>wzrost[[#This Row],[19lat]]-wzrost[[#This Row],[15lat]]</f>
        <v>2</v>
      </c>
      <c r="Y549">
        <f>IF(wzrost[[#This Row],[1rok]]&lt;=5,IF(wzrost[[#This Row],[plec]]="ch",1,0),0)</f>
        <v>0</v>
      </c>
      <c r="Z549" s="1"/>
      <c r="AA549" s="1"/>
      <c r="AB549" s="1" t="e">
        <f>_xlfn.PERCENTILE.INC(wzrost[1rok],5)</f>
        <v>#NUM!</v>
      </c>
      <c r="BC549" s="8">
        <v>56</v>
      </c>
      <c r="BD549" s="8">
        <v>77</v>
      </c>
      <c r="BE549" s="8">
        <v>89</v>
      </c>
      <c r="BF549" s="8">
        <v>98</v>
      </c>
      <c r="BG549" s="8">
        <v>105</v>
      </c>
      <c r="BH549" s="8">
        <v>112</v>
      </c>
      <c r="BI549" s="8">
        <v>118</v>
      </c>
      <c r="BJ549" s="8">
        <v>124</v>
      </c>
      <c r="BK549" s="8">
        <v>130</v>
      </c>
      <c r="BL549" s="8">
        <v>135</v>
      </c>
      <c r="BM549" s="8">
        <v>140</v>
      </c>
      <c r="BN549" s="8">
        <v>146</v>
      </c>
      <c r="BO549" s="8">
        <v>152</v>
      </c>
      <c r="BP549" s="8">
        <v>159</v>
      </c>
      <c r="BQ549" s="8">
        <v>166</v>
      </c>
      <c r="BR549" s="8">
        <v>172</v>
      </c>
      <c r="BS549" s="8">
        <v>176</v>
      </c>
      <c r="BT549" s="8">
        <v>179</v>
      </c>
      <c r="BU549" s="8">
        <v>180</v>
      </c>
      <c r="BV549" s="8">
        <v>180</v>
      </c>
      <c r="BW549" s="9">
        <v>124</v>
      </c>
      <c r="BX549" s="11">
        <f t="shared" si="160"/>
        <v>21</v>
      </c>
      <c r="BY549" s="11">
        <f t="shared" si="161"/>
        <v>12</v>
      </c>
      <c r="BZ549" s="11">
        <f t="shared" si="162"/>
        <v>9</v>
      </c>
      <c r="CA549" s="11">
        <f t="shared" si="163"/>
        <v>7</v>
      </c>
      <c r="CB549" s="11">
        <f t="shared" si="164"/>
        <v>7</v>
      </c>
      <c r="CC549" s="11">
        <f t="shared" si="165"/>
        <v>6</v>
      </c>
      <c r="CD549" s="11">
        <f t="shared" si="166"/>
        <v>6</v>
      </c>
      <c r="CE549" s="11">
        <f t="shared" si="167"/>
        <v>6</v>
      </c>
      <c r="CF549" s="11">
        <f t="shared" si="168"/>
        <v>5</v>
      </c>
      <c r="CG549" s="11">
        <f t="shared" si="169"/>
        <v>5</v>
      </c>
      <c r="CH549" s="11">
        <f t="shared" si="170"/>
        <v>6</v>
      </c>
      <c r="CI549" s="11">
        <f t="shared" si="171"/>
        <v>6</v>
      </c>
      <c r="CJ549" s="11">
        <f t="shared" si="172"/>
        <v>7</v>
      </c>
      <c r="CK549" s="11">
        <f t="shared" si="173"/>
        <v>7</v>
      </c>
      <c r="CL549" s="11">
        <f t="shared" si="174"/>
        <v>6</v>
      </c>
      <c r="CM549" s="11">
        <f t="shared" si="175"/>
        <v>4</v>
      </c>
      <c r="CN549" s="11">
        <f t="shared" si="176"/>
        <v>3</v>
      </c>
      <c r="CO549" s="11">
        <f t="shared" si="177"/>
        <v>1</v>
      </c>
      <c r="CP549" s="11">
        <f t="shared" si="178"/>
        <v>0</v>
      </c>
      <c r="CS549" s="8">
        <v>48</v>
      </c>
      <c r="CT549" s="8">
        <v>67</v>
      </c>
      <c r="CU549" s="8">
        <v>84</v>
      </c>
      <c r="CV549" s="8">
        <v>93</v>
      </c>
      <c r="CW549" s="8">
        <v>101</v>
      </c>
      <c r="CX549" s="8">
        <v>107</v>
      </c>
      <c r="CY549" s="8">
        <v>113</v>
      </c>
      <c r="CZ549" s="8">
        <v>118</v>
      </c>
      <c r="DA549" s="8">
        <v>124</v>
      </c>
      <c r="DB549" s="8">
        <v>130</v>
      </c>
      <c r="DC549" s="8">
        <v>136</v>
      </c>
      <c r="DD549" s="8">
        <v>142</v>
      </c>
      <c r="DE549" s="8">
        <v>148</v>
      </c>
      <c r="DF549" s="8">
        <v>154</v>
      </c>
      <c r="DG549" s="8">
        <v>157</v>
      </c>
      <c r="DH549" s="8">
        <v>159</v>
      </c>
      <c r="DI549" s="8">
        <v>160</v>
      </c>
      <c r="DJ549" s="8">
        <v>160</v>
      </c>
      <c r="DK549" s="8">
        <v>161</v>
      </c>
      <c r="DL549" s="8">
        <v>161</v>
      </c>
      <c r="DM549" s="8">
        <v>113</v>
      </c>
      <c r="DN549" s="6">
        <f>Tabela2[[#This Row],[1rok]]-Tabela2[[#This Row],[dlugosc_ur]]</f>
        <v>19</v>
      </c>
      <c r="DO549" s="14">
        <f>Tabela2[[#This Row],[2lata]]-Tabela2[[#This Row],[1rok]]</f>
        <v>17</v>
      </c>
      <c r="DP549" s="14">
        <f>Tabela2[[#This Row],[3lata]]-Tabela2[[#This Row],[2lata]]</f>
        <v>9</v>
      </c>
      <c r="DQ549" s="14">
        <f>Tabela2[[#This Row],[4lata]]-Tabela2[[#This Row],[3lata]]</f>
        <v>8</v>
      </c>
      <c r="DR549" s="14">
        <f>Tabela2[[#This Row],[5lat]]-Tabela2[[#This Row],[4lata]]</f>
        <v>6</v>
      </c>
      <c r="DS549" s="14">
        <f>Tabela2[[#This Row],[6lat]]-Tabela2[[#This Row],[5lat]]</f>
        <v>6</v>
      </c>
      <c r="DT549" s="14">
        <f>Tabela2[[#This Row],[7lat]]-Tabela2[[#This Row],[6lat]]</f>
        <v>5</v>
      </c>
      <c r="DU549" s="14">
        <f>Tabela2[[#This Row],[8lat]]-Tabela2[[#This Row],[7lat]]</f>
        <v>6</v>
      </c>
      <c r="DV549" s="14">
        <f>Tabela2[[#This Row],[9lat]]-Tabela2[[#This Row],[8lat]]</f>
        <v>6</v>
      </c>
      <c r="DW549" s="14">
        <f>Tabela2[[#This Row],[10lat]]-Tabela2[[#This Row],[9lat]]</f>
        <v>6</v>
      </c>
      <c r="DX549" s="14">
        <f>Tabela2[[#This Row],[11lat]]-Tabela2[[#This Row],[10lat]]</f>
        <v>6</v>
      </c>
      <c r="DY549" s="14">
        <f>Tabela2[[#This Row],[12lat]]-Tabela2[[#This Row],[11lat]]</f>
        <v>6</v>
      </c>
      <c r="DZ549" s="14">
        <f>Tabela2[[#This Row],[13lat]]-Tabela2[[#This Row],[12lat]]</f>
        <v>6</v>
      </c>
      <c r="EA549" s="14">
        <f>Tabela2[[#This Row],[14lat]]-Tabela2[[#This Row],[13lat]]</f>
        <v>3</v>
      </c>
      <c r="EB549" s="14">
        <f>Tabela2[[#This Row],[15lat]]-Tabela2[[#This Row],[14lat]]</f>
        <v>2</v>
      </c>
      <c r="EC549" s="14">
        <f>Tabela2[[#This Row],[16lat]]-Tabela2[[#This Row],[15lat]]</f>
        <v>1</v>
      </c>
      <c r="ED549" s="14">
        <f>Tabela2[[#This Row],[17 lat]]-Tabela2[[#This Row],[16lat]]</f>
        <v>0</v>
      </c>
      <c r="EE549" s="14">
        <f>Tabela2[[#This Row],[18lat]]-Tabela2[[#This Row],[17 lat]]</f>
        <v>1</v>
      </c>
      <c r="EF549" s="14">
        <f>Tabela2[[#This Row],[19lat]]-Tabela2[[#This Row],[18lat]]</f>
        <v>0</v>
      </c>
    </row>
    <row r="550" spans="1:136" x14ac:dyDescent="0.25">
      <c r="A550">
        <v>1697</v>
      </c>
      <c r="B550" s="1" t="s">
        <v>22</v>
      </c>
      <c r="C550">
        <v>50</v>
      </c>
      <c r="D550">
        <v>68</v>
      </c>
      <c r="E550">
        <v>86</v>
      </c>
      <c r="F550">
        <v>95</v>
      </c>
      <c r="G550">
        <v>103</v>
      </c>
      <c r="H550">
        <v>110</v>
      </c>
      <c r="I550">
        <v>115</v>
      </c>
      <c r="J550">
        <v>121</v>
      </c>
      <c r="K550">
        <v>127</v>
      </c>
      <c r="L550">
        <v>133</v>
      </c>
      <c r="M550">
        <v>139</v>
      </c>
      <c r="N550">
        <v>145</v>
      </c>
      <c r="O550">
        <v>151</v>
      </c>
      <c r="P550">
        <v>157</v>
      </c>
      <c r="Q550">
        <v>160</v>
      </c>
      <c r="R550">
        <v>162</v>
      </c>
      <c r="S550">
        <v>163</v>
      </c>
      <c r="T550">
        <v>163</v>
      </c>
      <c r="U550">
        <v>163</v>
      </c>
      <c r="V550">
        <v>163</v>
      </c>
      <c r="W550">
        <f>wzrost[[#This Row],[19lat]]-wzrost[[#This Row],[dlugosc_ur]]</f>
        <v>113</v>
      </c>
      <c r="X550">
        <f>wzrost[[#This Row],[19lat]]-wzrost[[#This Row],[15lat]]</f>
        <v>1</v>
      </c>
      <c r="Y550">
        <f>IF(wzrost[[#This Row],[1rok]]&lt;=5,IF(wzrost[[#This Row],[plec]]="ch",1,0),0)</f>
        <v>0</v>
      </c>
      <c r="Z550" s="1"/>
      <c r="AA550" s="1"/>
      <c r="AB550" s="1" t="e">
        <f>_xlfn.PERCENTILE.INC(wzrost[1rok],5)</f>
        <v>#NUM!</v>
      </c>
      <c r="BC550" s="6">
        <v>49</v>
      </c>
      <c r="BD550" s="6">
        <v>71</v>
      </c>
      <c r="BE550" s="6">
        <v>86</v>
      </c>
      <c r="BF550" s="6">
        <v>94</v>
      </c>
      <c r="BG550" s="6">
        <v>101</v>
      </c>
      <c r="BH550" s="6">
        <v>108</v>
      </c>
      <c r="BI550" s="6">
        <v>113</v>
      </c>
      <c r="BJ550" s="6">
        <v>119</v>
      </c>
      <c r="BK550" s="6">
        <v>124</v>
      </c>
      <c r="BL550" s="6">
        <v>129</v>
      </c>
      <c r="BM550" s="6">
        <v>134</v>
      </c>
      <c r="BN550" s="6">
        <v>139</v>
      </c>
      <c r="BO550" s="6">
        <v>145</v>
      </c>
      <c r="BP550" s="6">
        <v>152</v>
      </c>
      <c r="BQ550" s="6">
        <v>159</v>
      </c>
      <c r="BR550" s="6">
        <v>164</v>
      </c>
      <c r="BS550" s="6">
        <v>168</v>
      </c>
      <c r="BT550" s="6">
        <v>171</v>
      </c>
      <c r="BU550" s="6">
        <v>172</v>
      </c>
      <c r="BV550" s="6">
        <v>173</v>
      </c>
      <c r="BW550" s="7">
        <v>124</v>
      </c>
      <c r="BX550" s="11">
        <f t="shared" si="160"/>
        <v>22</v>
      </c>
      <c r="BY550" s="11">
        <f t="shared" si="161"/>
        <v>15</v>
      </c>
      <c r="BZ550" s="11">
        <f t="shared" si="162"/>
        <v>8</v>
      </c>
      <c r="CA550" s="11">
        <f t="shared" si="163"/>
        <v>7</v>
      </c>
      <c r="CB550" s="11">
        <f t="shared" si="164"/>
        <v>7</v>
      </c>
      <c r="CC550" s="11">
        <f t="shared" si="165"/>
        <v>5</v>
      </c>
      <c r="CD550" s="11">
        <f t="shared" si="166"/>
        <v>6</v>
      </c>
      <c r="CE550" s="11">
        <f t="shared" si="167"/>
        <v>5</v>
      </c>
      <c r="CF550" s="11">
        <f t="shared" si="168"/>
        <v>5</v>
      </c>
      <c r="CG550" s="11">
        <f t="shared" si="169"/>
        <v>5</v>
      </c>
      <c r="CH550" s="11">
        <f t="shared" si="170"/>
        <v>5</v>
      </c>
      <c r="CI550" s="11">
        <f t="shared" si="171"/>
        <v>6</v>
      </c>
      <c r="CJ550" s="11">
        <f t="shared" si="172"/>
        <v>7</v>
      </c>
      <c r="CK550" s="11">
        <f t="shared" si="173"/>
        <v>7</v>
      </c>
      <c r="CL550" s="11">
        <f t="shared" si="174"/>
        <v>5</v>
      </c>
      <c r="CM550" s="11">
        <f t="shared" si="175"/>
        <v>4</v>
      </c>
      <c r="CN550" s="11">
        <f t="shared" si="176"/>
        <v>3</v>
      </c>
      <c r="CO550" s="11">
        <f t="shared" si="177"/>
        <v>1</v>
      </c>
      <c r="CP550" s="11">
        <f t="shared" si="178"/>
        <v>1</v>
      </c>
      <c r="CS550" s="6">
        <v>50</v>
      </c>
      <c r="CT550" s="6">
        <v>68</v>
      </c>
      <c r="CU550" s="6">
        <v>85</v>
      </c>
      <c r="CV550" s="6">
        <v>95</v>
      </c>
      <c r="CW550" s="6">
        <v>102</v>
      </c>
      <c r="CX550" s="6">
        <v>109</v>
      </c>
      <c r="CY550" s="6">
        <v>115</v>
      </c>
      <c r="CZ550" s="6">
        <v>120</v>
      </c>
      <c r="DA550" s="6">
        <v>126</v>
      </c>
      <c r="DB550" s="6">
        <v>132</v>
      </c>
      <c r="DC550" s="6">
        <v>138</v>
      </c>
      <c r="DD550" s="6">
        <v>145</v>
      </c>
      <c r="DE550" s="6">
        <v>151</v>
      </c>
      <c r="DF550" s="6">
        <v>156</v>
      </c>
      <c r="DG550" s="6">
        <v>159</v>
      </c>
      <c r="DH550" s="6">
        <v>161</v>
      </c>
      <c r="DI550" s="6">
        <v>162</v>
      </c>
      <c r="DJ550" s="6">
        <v>162</v>
      </c>
      <c r="DK550" s="6">
        <v>163</v>
      </c>
      <c r="DL550" s="6">
        <v>163</v>
      </c>
      <c r="DM550" s="6">
        <v>113</v>
      </c>
      <c r="DN550" s="6">
        <f>Tabela2[[#This Row],[1rok]]-Tabela2[[#This Row],[dlugosc_ur]]</f>
        <v>18</v>
      </c>
      <c r="DO550" s="14">
        <f>Tabela2[[#This Row],[2lata]]-Tabela2[[#This Row],[1rok]]</f>
        <v>17</v>
      </c>
      <c r="DP550" s="14">
        <f>Tabela2[[#This Row],[3lata]]-Tabela2[[#This Row],[2lata]]</f>
        <v>10</v>
      </c>
      <c r="DQ550" s="14">
        <f>Tabela2[[#This Row],[4lata]]-Tabela2[[#This Row],[3lata]]</f>
        <v>7</v>
      </c>
      <c r="DR550" s="14">
        <f>Tabela2[[#This Row],[5lat]]-Tabela2[[#This Row],[4lata]]</f>
        <v>7</v>
      </c>
      <c r="DS550" s="14">
        <f>Tabela2[[#This Row],[6lat]]-Tabela2[[#This Row],[5lat]]</f>
        <v>6</v>
      </c>
      <c r="DT550" s="14">
        <f>Tabela2[[#This Row],[7lat]]-Tabela2[[#This Row],[6lat]]</f>
        <v>5</v>
      </c>
      <c r="DU550" s="14">
        <f>Tabela2[[#This Row],[8lat]]-Tabela2[[#This Row],[7lat]]</f>
        <v>6</v>
      </c>
      <c r="DV550" s="14">
        <f>Tabela2[[#This Row],[9lat]]-Tabela2[[#This Row],[8lat]]</f>
        <v>6</v>
      </c>
      <c r="DW550" s="14">
        <f>Tabela2[[#This Row],[10lat]]-Tabela2[[#This Row],[9lat]]</f>
        <v>6</v>
      </c>
      <c r="DX550" s="14">
        <f>Tabela2[[#This Row],[11lat]]-Tabela2[[#This Row],[10lat]]</f>
        <v>7</v>
      </c>
      <c r="DY550" s="14">
        <f>Tabela2[[#This Row],[12lat]]-Tabela2[[#This Row],[11lat]]</f>
        <v>6</v>
      </c>
      <c r="DZ550" s="14">
        <f>Tabela2[[#This Row],[13lat]]-Tabela2[[#This Row],[12lat]]</f>
        <v>5</v>
      </c>
      <c r="EA550" s="14">
        <f>Tabela2[[#This Row],[14lat]]-Tabela2[[#This Row],[13lat]]</f>
        <v>3</v>
      </c>
      <c r="EB550" s="14">
        <f>Tabela2[[#This Row],[15lat]]-Tabela2[[#This Row],[14lat]]</f>
        <v>2</v>
      </c>
      <c r="EC550" s="14">
        <f>Tabela2[[#This Row],[16lat]]-Tabela2[[#This Row],[15lat]]</f>
        <v>1</v>
      </c>
      <c r="ED550" s="14">
        <f>Tabela2[[#This Row],[17 lat]]-Tabela2[[#This Row],[16lat]]</f>
        <v>0</v>
      </c>
      <c r="EE550" s="14">
        <f>Tabela2[[#This Row],[18lat]]-Tabela2[[#This Row],[17 lat]]</f>
        <v>1</v>
      </c>
      <c r="EF550" s="14">
        <f>Tabela2[[#This Row],[19lat]]-Tabela2[[#This Row],[18lat]]</f>
        <v>0</v>
      </c>
    </row>
    <row r="551" spans="1:136" x14ac:dyDescent="0.25">
      <c r="A551">
        <v>1723</v>
      </c>
      <c r="B551" s="1" t="s">
        <v>22</v>
      </c>
      <c r="C551">
        <v>48</v>
      </c>
      <c r="D551">
        <v>67</v>
      </c>
      <c r="E551">
        <v>85</v>
      </c>
      <c r="F551">
        <v>94</v>
      </c>
      <c r="G551">
        <v>101</v>
      </c>
      <c r="H551">
        <v>107</v>
      </c>
      <c r="I551">
        <v>113</v>
      </c>
      <c r="J551">
        <v>118</v>
      </c>
      <c r="K551">
        <v>124</v>
      </c>
      <c r="L551">
        <v>130</v>
      </c>
      <c r="M551">
        <v>136</v>
      </c>
      <c r="N551">
        <v>142</v>
      </c>
      <c r="O551">
        <v>148</v>
      </c>
      <c r="P551">
        <v>154</v>
      </c>
      <c r="Q551">
        <v>157</v>
      </c>
      <c r="R551">
        <v>159</v>
      </c>
      <c r="S551">
        <v>160</v>
      </c>
      <c r="T551">
        <v>161</v>
      </c>
      <c r="U551">
        <v>161</v>
      </c>
      <c r="V551">
        <v>161</v>
      </c>
      <c r="W551">
        <f>wzrost[[#This Row],[19lat]]-wzrost[[#This Row],[dlugosc_ur]]</f>
        <v>113</v>
      </c>
      <c r="X551">
        <f>wzrost[[#This Row],[19lat]]-wzrost[[#This Row],[15lat]]</f>
        <v>2</v>
      </c>
      <c r="Y551">
        <f>IF(wzrost[[#This Row],[1rok]]&lt;=5,IF(wzrost[[#This Row],[plec]]="ch",1,0),0)</f>
        <v>0</v>
      </c>
      <c r="Z551" s="1"/>
      <c r="AA551" s="1"/>
      <c r="AB551" s="1" t="e">
        <f>_xlfn.PERCENTILE.INC(wzrost[1rok],5)</f>
        <v>#NUM!</v>
      </c>
      <c r="BC551" s="8">
        <v>52</v>
      </c>
      <c r="BD551" s="8">
        <v>74</v>
      </c>
      <c r="BE551" s="8">
        <v>87</v>
      </c>
      <c r="BF551" s="8">
        <v>96</v>
      </c>
      <c r="BG551" s="8">
        <v>103</v>
      </c>
      <c r="BH551" s="8">
        <v>110</v>
      </c>
      <c r="BI551" s="8">
        <v>116</v>
      </c>
      <c r="BJ551" s="8">
        <v>121</v>
      </c>
      <c r="BK551" s="8">
        <v>127</v>
      </c>
      <c r="BL551" s="8">
        <v>132</v>
      </c>
      <c r="BM551" s="8">
        <v>137</v>
      </c>
      <c r="BN551" s="8">
        <v>143</v>
      </c>
      <c r="BO551" s="8">
        <v>149</v>
      </c>
      <c r="BP551" s="8">
        <v>156</v>
      </c>
      <c r="BQ551" s="8">
        <v>163</v>
      </c>
      <c r="BR551" s="8">
        <v>169</v>
      </c>
      <c r="BS551" s="8">
        <v>173</v>
      </c>
      <c r="BT551" s="8">
        <v>175</v>
      </c>
      <c r="BU551" s="8">
        <v>176</v>
      </c>
      <c r="BV551" s="8">
        <v>176</v>
      </c>
      <c r="BW551" s="9">
        <v>124</v>
      </c>
      <c r="BX551" s="11">
        <f t="shared" si="160"/>
        <v>22</v>
      </c>
      <c r="BY551" s="11">
        <f t="shared" si="161"/>
        <v>13</v>
      </c>
      <c r="BZ551" s="11">
        <f t="shared" si="162"/>
        <v>9</v>
      </c>
      <c r="CA551" s="11">
        <f t="shared" si="163"/>
        <v>7</v>
      </c>
      <c r="CB551" s="11">
        <f t="shared" si="164"/>
        <v>7</v>
      </c>
      <c r="CC551" s="11">
        <f t="shared" si="165"/>
        <v>6</v>
      </c>
      <c r="CD551" s="11">
        <f t="shared" si="166"/>
        <v>5</v>
      </c>
      <c r="CE551" s="11">
        <f t="shared" si="167"/>
        <v>6</v>
      </c>
      <c r="CF551" s="11">
        <f t="shared" si="168"/>
        <v>5</v>
      </c>
      <c r="CG551" s="11">
        <f t="shared" si="169"/>
        <v>5</v>
      </c>
      <c r="CH551" s="11">
        <f t="shared" si="170"/>
        <v>6</v>
      </c>
      <c r="CI551" s="11">
        <f t="shared" si="171"/>
        <v>6</v>
      </c>
      <c r="CJ551" s="11">
        <f t="shared" si="172"/>
        <v>7</v>
      </c>
      <c r="CK551" s="11">
        <f t="shared" si="173"/>
        <v>7</v>
      </c>
      <c r="CL551" s="11">
        <f t="shared" si="174"/>
        <v>6</v>
      </c>
      <c r="CM551" s="11">
        <f t="shared" si="175"/>
        <v>4</v>
      </c>
      <c r="CN551" s="11">
        <f t="shared" si="176"/>
        <v>2</v>
      </c>
      <c r="CO551" s="11">
        <f t="shared" si="177"/>
        <v>1</v>
      </c>
      <c r="CP551" s="11">
        <f t="shared" si="178"/>
        <v>0</v>
      </c>
      <c r="CS551" s="8">
        <v>53</v>
      </c>
      <c r="CT551" s="8">
        <v>71</v>
      </c>
      <c r="CU551" s="8">
        <v>87</v>
      </c>
      <c r="CV551" s="8">
        <v>96</v>
      </c>
      <c r="CW551" s="8">
        <v>104</v>
      </c>
      <c r="CX551" s="8">
        <v>111</v>
      </c>
      <c r="CY551" s="8">
        <v>117</v>
      </c>
      <c r="CZ551" s="8">
        <v>123</v>
      </c>
      <c r="DA551" s="8">
        <v>128</v>
      </c>
      <c r="DB551" s="8">
        <v>134</v>
      </c>
      <c r="DC551" s="8">
        <v>141</v>
      </c>
      <c r="DD551" s="8">
        <v>147</v>
      </c>
      <c r="DE551" s="8">
        <v>153</v>
      </c>
      <c r="DF551" s="8">
        <v>159</v>
      </c>
      <c r="DG551" s="8">
        <v>162</v>
      </c>
      <c r="DH551" s="8">
        <v>164</v>
      </c>
      <c r="DI551" s="8">
        <v>165</v>
      </c>
      <c r="DJ551" s="8">
        <v>165</v>
      </c>
      <c r="DK551" s="8">
        <v>166</v>
      </c>
      <c r="DL551" s="8">
        <v>166</v>
      </c>
      <c r="DM551" s="8">
        <v>113</v>
      </c>
      <c r="DN551" s="6">
        <f>Tabela2[[#This Row],[1rok]]-Tabela2[[#This Row],[dlugosc_ur]]</f>
        <v>18</v>
      </c>
      <c r="DO551" s="14">
        <f>Tabela2[[#This Row],[2lata]]-Tabela2[[#This Row],[1rok]]</f>
        <v>16</v>
      </c>
      <c r="DP551" s="14">
        <f>Tabela2[[#This Row],[3lata]]-Tabela2[[#This Row],[2lata]]</f>
        <v>9</v>
      </c>
      <c r="DQ551" s="14">
        <f>Tabela2[[#This Row],[4lata]]-Tabela2[[#This Row],[3lata]]</f>
        <v>8</v>
      </c>
      <c r="DR551" s="14">
        <f>Tabela2[[#This Row],[5lat]]-Tabela2[[#This Row],[4lata]]</f>
        <v>7</v>
      </c>
      <c r="DS551" s="14">
        <f>Tabela2[[#This Row],[6lat]]-Tabela2[[#This Row],[5lat]]</f>
        <v>6</v>
      </c>
      <c r="DT551" s="14">
        <f>Tabela2[[#This Row],[7lat]]-Tabela2[[#This Row],[6lat]]</f>
        <v>6</v>
      </c>
      <c r="DU551" s="14">
        <f>Tabela2[[#This Row],[8lat]]-Tabela2[[#This Row],[7lat]]</f>
        <v>5</v>
      </c>
      <c r="DV551" s="14">
        <f>Tabela2[[#This Row],[9lat]]-Tabela2[[#This Row],[8lat]]</f>
        <v>6</v>
      </c>
      <c r="DW551" s="14">
        <f>Tabela2[[#This Row],[10lat]]-Tabela2[[#This Row],[9lat]]</f>
        <v>7</v>
      </c>
      <c r="DX551" s="14">
        <f>Tabela2[[#This Row],[11lat]]-Tabela2[[#This Row],[10lat]]</f>
        <v>6</v>
      </c>
      <c r="DY551" s="14">
        <f>Tabela2[[#This Row],[12lat]]-Tabela2[[#This Row],[11lat]]</f>
        <v>6</v>
      </c>
      <c r="DZ551" s="14">
        <f>Tabela2[[#This Row],[13lat]]-Tabela2[[#This Row],[12lat]]</f>
        <v>6</v>
      </c>
      <c r="EA551" s="14">
        <f>Tabela2[[#This Row],[14lat]]-Tabela2[[#This Row],[13lat]]</f>
        <v>3</v>
      </c>
      <c r="EB551" s="14">
        <f>Tabela2[[#This Row],[15lat]]-Tabela2[[#This Row],[14lat]]</f>
        <v>2</v>
      </c>
      <c r="EC551" s="14">
        <f>Tabela2[[#This Row],[16lat]]-Tabela2[[#This Row],[15lat]]</f>
        <v>1</v>
      </c>
      <c r="ED551" s="14">
        <f>Tabela2[[#This Row],[17 lat]]-Tabela2[[#This Row],[16lat]]</f>
        <v>0</v>
      </c>
      <c r="EE551" s="14">
        <f>Tabela2[[#This Row],[18lat]]-Tabela2[[#This Row],[17 lat]]</f>
        <v>1</v>
      </c>
      <c r="EF551" s="14">
        <f>Tabela2[[#This Row],[19lat]]-Tabela2[[#This Row],[18lat]]</f>
        <v>0</v>
      </c>
    </row>
    <row r="552" spans="1:136" x14ac:dyDescent="0.25">
      <c r="A552">
        <v>1729</v>
      </c>
      <c r="B552" s="1" t="s">
        <v>22</v>
      </c>
      <c r="C552">
        <v>52</v>
      </c>
      <c r="D552">
        <v>70</v>
      </c>
      <c r="E552">
        <v>86</v>
      </c>
      <c r="F552">
        <v>96</v>
      </c>
      <c r="G552">
        <v>104</v>
      </c>
      <c r="H552">
        <v>110</v>
      </c>
      <c r="I552">
        <v>116</v>
      </c>
      <c r="J552">
        <v>122</v>
      </c>
      <c r="K552">
        <v>128</v>
      </c>
      <c r="L552">
        <v>134</v>
      </c>
      <c r="M552">
        <v>140</v>
      </c>
      <c r="N552">
        <v>147</v>
      </c>
      <c r="O552">
        <v>153</v>
      </c>
      <c r="P552">
        <v>158</v>
      </c>
      <c r="Q552">
        <v>162</v>
      </c>
      <c r="R552">
        <v>164</v>
      </c>
      <c r="S552">
        <v>164</v>
      </c>
      <c r="T552">
        <v>165</v>
      </c>
      <c r="U552">
        <v>165</v>
      </c>
      <c r="V552">
        <v>165</v>
      </c>
      <c r="W552">
        <f>wzrost[[#This Row],[19lat]]-wzrost[[#This Row],[dlugosc_ur]]</f>
        <v>113</v>
      </c>
      <c r="X552">
        <f>wzrost[[#This Row],[19lat]]-wzrost[[#This Row],[15lat]]</f>
        <v>1</v>
      </c>
      <c r="Y552">
        <f>IF(wzrost[[#This Row],[1rok]]&lt;=5,IF(wzrost[[#This Row],[plec]]="ch",1,0),0)</f>
        <v>0</v>
      </c>
      <c r="Z552" s="1"/>
      <c r="AA552" s="1"/>
      <c r="AB552" s="1" t="e">
        <f>_xlfn.PERCENTILE.INC(wzrost[1rok],5)</f>
        <v>#NUM!</v>
      </c>
      <c r="BC552" s="6">
        <v>56</v>
      </c>
      <c r="BD552" s="6">
        <v>77</v>
      </c>
      <c r="BE552" s="6">
        <v>89</v>
      </c>
      <c r="BF552" s="6">
        <v>98</v>
      </c>
      <c r="BG552" s="6">
        <v>105</v>
      </c>
      <c r="BH552" s="6">
        <v>112</v>
      </c>
      <c r="BI552" s="6">
        <v>118</v>
      </c>
      <c r="BJ552" s="6">
        <v>124</v>
      </c>
      <c r="BK552" s="6">
        <v>130</v>
      </c>
      <c r="BL552" s="6">
        <v>135</v>
      </c>
      <c r="BM552" s="6">
        <v>140</v>
      </c>
      <c r="BN552" s="6">
        <v>146</v>
      </c>
      <c r="BO552" s="6">
        <v>152</v>
      </c>
      <c r="BP552" s="6">
        <v>159</v>
      </c>
      <c r="BQ552" s="6">
        <v>166</v>
      </c>
      <c r="BR552" s="6">
        <v>172</v>
      </c>
      <c r="BS552" s="6">
        <v>176</v>
      </c>
      <c r="BT552" s="6">
        <v>178</v>
      </c>
      <c r="BU552" s="6">
        <v>179</v>
      </c>
      <c r="BV552" s="6">
        <v>180</v>
      </c>
      <c r="BW552" s="7">
        <v>124</v>
      </c>
      <c r="BX552" s="11">
        <f t="shared" si="160"/>
        <v>21</v>
      </c>
      <c r="BY552" s="11">
        <f t="shared" si="161"/>
        <v>12</v>
      </c>
      <c r="BZ552" s="11">
        <f t="shared" si="162"/>
        <v>9</v>
      </c>
      <c r="CA552" s="11">
        <f t="shared" si="163"/>
        <v>7</v>
      </c>
      <c r="CB552" s="11">
        <f t="shared" si="164"/>
        <v>7</v>
      </c>
      <c r="CC552" s="11">
        <f t="shared" si="165"/>
        <v>6</v>
      </c>
      <c r="CD552" s="11">
        <f t="shared" si="166"/>
        <v>6</v>
      </c>
      <c r="CE552" s="11">
        <f t="shared" si="167"/>
        <v>6</v>
      </c>
      <c r="CF552" s="11">
        <f t="shared" si="168"/>
        <v>5</v>
      </c>
      <c r="CG552" s="11">
        <f t="shared" si="169"/>
        <v>5</v>
      </c>
      <c r="CH552" s="11">
        <f t="shared" si="170"/>
        <v>6</v>
      </c>
      <c r="CI552" s="11">
        <f t="shared" si="171"/>
        <v>6</v>
      </c>
      <c r="CJ552" s="11">
        <f t="shared" si="172"/>
        <v>7</v>
      </c>
      <c r="CK552" s="11">
        <f t="shared" si="173"/>
        <v>7</v>
      </c>
      <c r="CL552" s="11">
        <f t="shared" si="174"/>
        <v>6</v>
      </c>
      <c r="CM552" s="11">
        <f t="shared" si="175"/>
        <v>4</v>
      </c>
      <c r="CN552" s="11">
        <f t="shared" si="176"/>
        <v>2</v>
      </c>
      <c r="CO552" s="11">
        <f t="shared" si="177"/>
        <v>1</v>
      </c>
      <c r="CP552" s="11">
        <f t="shared" si="178"/>
        <v>1</v>
      </c>
      <c r="CS552" s="6">
        <v>52</v>
      </c>
      <c r="CT552" s="6">
        <v>70</v>
      </c>
      <c r="CU552" s="6">
        <v>86</v>
      </c>
      <c r="CV552" s="6">
        <v>96</v>
      </c>
      <c r="CW552" s="6">
        <v>104</v>
      </c>
      <c r="CX552" s="6">
        <v>110</v>
      </c>
      <c r="CY552" s="6">
        <v>116</v>
      </c>
      <c r="CZ552" s="6">
        <v>122</v>
      </c>
      <c r="DA552" s="6">
        <v>128</v>
      </c>
      <c r="DB552" s="6">
        <v>134</v>
      </c>
      <c r="DC552" s="6">
        <v>140</v>
      </c>
      <c r="DD552" s="6">
        <v>147</v>
      </c>
      <c r="DE552" s="6">
        <v>153</v>
      </c>
      <c r="DF552" s="6">
        <v>158</v>
      </c>
      <c r="DG552" s="6">
        <v>162</v>
      </c>
      <c r="DH552" s="6">
        <v>164</v>
      </c>
      <c r="DI552" s="6">
        <v>164</v>
      </c>
      <c r="DJ552" s="6">
        <v>165</v>
      </c>
      <c r="DK552" s="6">
        <v>165</v>
      </c>
      <c r="DL552" s="6">
        <v>165</v>
      </c>
      <c r="DM552" s="6">
        <v>113</v>
      </c>
      <c r="DN552" s="6">
        <f>Tabela2[[#This Row],[1rok]]-Tabela2[[#This Row],[dlugosc_ur]]</f>
        <v>18</v>
      </c>
      <c r="DO552" s="14">
        <f>Tabela2[[#This Row],[2lata]]-Tabela2[[#This Row],[1rok]]</f>
        <v>16</v>
      </c>
      <c r="DP552" s="14">
        <f>Tabela2[[#This Row],[3lata]]-Tabela2[[#This Row],[2lata]]</f>
        <v>10</v>
      </c>
      <c r="DQ552" s="14">
        <f>Tabela2[[#This Row],[4lata]]-Tabela2[[#This Row],[3lata]]</f>
        <v>8</v>
      </c>
      <c r="DR552" s="14">
        <f>Tabela2[[#This Row],[5lat]]-Tabela2[[#This Row],[4lata]]</f>
        <v>6</v>
      </c>
      <c r="DS552" s="14">
        <f>Tabela2[[#This Row],[6lat]]-Tabela2[[#This Row],[5lat]]</f>
        <v>6</v>
      </c>
      <c r="DT552" s="14">
        <f>Tabela2[[#This Row],[7lat]]-Tabela2[[#This Row],[6lat]]</f>
        <v>6</v>
      </c>
      <c r="DU552" s="14">
        <f>Tabela2[[#This Row],[8lat]]-Tabela2[[#This Row],[7lat]]</f>
        <v>6</v>
      </c>
      <c r="DV552" s="14">
        <f>Tabela2[[#This Row],[9lat]]-Tabela2[[#This Row],[8lat]]</f>
        <v>6</v>
      </c>
      <c r="DW552" s="14">
        <f>Tabela2[[#This Row],[10lat]]-Tabela2[[#This Row],[9lat]]</f>
        <v>6</v>
      </c>
      <c r="DX552" s="14">
        <f>Tabela2[[#This Row],[11lat]]-Tabela2[[#This Row],[10lat]]</f>
        <v>7</v>
      </c>
      <c r="DY552" s="14">
        <f>Tabela2[[#This Row],[12lat]]-Tabela2[[#This Row],[11lat]]</f>
        <v>6</v>
      </c>
      <c r="DZ552" s="14">
        <f>Tabela2[[#This Row],[13lat]]-Tabela2[[#This Row],[12lat]]</f>
        <v>5</v>
      </c>
      <c r="EA552" s="14">
        <f>Tabela2[[#This Row],[14lat]]-Tabela2[[#This Row],[13lat]]</f>
        <v>4</v>
      </c>
      <c r="EB552" s="14">
        <f>Tabela2[[#This Row],[15lat]]-Tabela2[[#This Row],[14lat]]</f>
        <v>2</v>
      </c>
      <c r="EC552" s="14">
        <f>Tabela2[[#This Row],[16lat]]-Tabela2[[#This Row],[15lat]]</f>
        <v>0</v>
      </c>
      <c r="ED552" s="14">
        <f>Tabela2[[#This Row],[17 lat]]-Tabela2[[#This Row],[16lat]]</f>
        <v>1</v>
      </c>
      <c r="EE552" s="14">
        <f>Tabela2[[#This Row],[18lat]]-Tabela2[[#This Row],[17 lat]]</f>
        <v>0</v>
      </c>
      <c r="EF552" s="14">
        <f>Tabela2[[#This Row],[19lat]]-Tabela2[[#This Row],[18lat]]</f>
        <v>0</v>
      </c>
    </row>
    <row r="553" spans="1:136" x14ac:dyDescent="0.25">
      <c r="A553">
        <v>1745</v>
      </c>
      <c r="B553" s="1" t="s">
        <v>22</v>
      </c>
      <c r="C553">
        <v>53</v>
      </c>
      <c r="D553">
        <v>71</v>
      </c>
      <c r="E553">
        <v>87</v>
      </c>
      <c r="F553">
        <v>96</v>
      </c>
      <c r="G553">
        <v>104</v>
      </c>
      <c r="H553">
        <v>111</v>
      </c>
      <c r="I553">
        <v>117</v>
      </c>
      <c r="J553">
        <v>123</v>
      </c>
      <c r="K553">
        <v>128</v>
      </c>
      <c r="L553">
        <v>134</v>
      </c>
      <c r="M553">
        <v>141</v>
      </c>
      <c r="N553">
        <v>147</v>
      </c>
      <c r="O553">
        <v>153</v>
      </c>
      <c r="P553">
        <v>159</v>
      </c>
      <c r="Q553">
        <v>162</v>
      </c>
      <c r="R553">
        <v>164</v>
      </c>
      <c r="S553">
        <v>165</v>
      </c>
      <c r="T553">
        <v>165</v>
      </c>
      <c r="U553">
        <v>166</v>
      </c>
      <c r="V553">
        <v>166</v>
      </c>
      <c r="W553">
        <f>wzrost[[#This Row],[19lat]]-wzrost[[#This Row],[dlugosc_ur]]</f>
        <v>113</v>
      </c>
      <c r="X553">
        <f>wzrost[[#This Row],[19lat]]-wzrost[[#This Row],[15lat]]</f>
        <v>2</v>
      </c>
      <c r="Y553">
        <f>IF(wzrost[[#This Row],[1rok]]&lt;=5,IF(wzrost[[#This Row],[plec]]="ch",1,0),0)</f>
        <v>0</v>
      </c>
      <c r="Z553" s="1"/>
      <c r="AA553" s="1"/>
      <c r="AB553" s="1" t="e">
        <f>_xlfn.PERCENTILE.INC(wzrost[1rok],5)</f>
        <v>#NUM!</v>
      </c>
      <c r="BC553" s="8">
        <v>53</v>
      </c>
      <c r="BD553" s="8">
        <v>74</v>
      </c>
      <c r="BE553" s="8">
        <v>87</v>
      </c>
      <c r="BF553" s="8">
        <v>96</v>
      </c>
      <c r="BG553" s="8">
        <v>104</v>
      </c>
      <c r="BH553" s="8">
        <v>110</v>
      </c>
      <c r="BI553" s="8">
        <v>116</v>
      </c>
      <c r="BJ553" s="8">
        <v>122</v>
      </c>
      <c r="BK553" s="8">
        <v>128</v>
      </c>
      <c r="BL553" s="8">
        <v>133</v>
      </c>
      <c r="BM553" s="8">
        <v>138</v>
      </c>
      <c r="BN553" s="8">
        <v>144</v>
      </c>
      <c r="BO553" s="8">
        <v>150</v>
      </c>
      <c r="BP553" s="8">
        <v>156</v>
      </c>
      <c r="BQ553" s="8">
        <v>164</v>
      </c>
      <c r="BR553" s="8">
        <v>169</v>
      </c>
      <c r="BS553" s="8">
        <v>173</v>
      </c>
      <c r="BT553" s="8">
        <v>176</v>
      </c>
      <c r="BU553" s="8">
        <v>177</v>
      </c>
      <c r="BV553" s="8">
        <v>177</v>
      </c>
      <c r="BW553" s="9">
        <v>124</v>
      </c>
      <c r="BX553" s="11">
        <f t="shared" si="160"/>
        <v>21</v>
      </c>
      <c r="BY553" s="11">
        <f t="shared" si="161"/>
        <v>13</v>
      </c>
      <c r="BZ553" s="11">
        <f t="shared" si="162"/>
        <v>9</v>
      </c>
      <c r="CA553" s="11">
        <f t="shared" si="163"/>
        <v>8</v>
      </c>
      <c r="CB553" s="11">
        <f t="shared" si="164"/>
        <v>6</v>
      </c>
      <c r="CC553" s="11">
        <f t="shared" si="165"/>
        <v>6</v>
      </c>
      <c r="CD553" s="11">
        <f t="shared" si="166"/>
        <v>6</v>
      </c>
      <c r="CE553" s="11">
        <f t="shared" si="167"/>
        <v>6</v>
      </c>
      <c r="CF553" s="11">
        <f t="shared" si="168"/>
        <v>5</v>
      </c>
      <c r="CG553" s="11">
        <f t="shared" si="169"/>
        <v>5</v>
      </c>
      <c r="CH553" s="11">
        <f t="shared" si="170"/>
        <v>6</v>
      </c>
      <c r="CI553" s="11">
        <f t="shared" si="171"/>
        <v>6</v>
      </c>
      <c r="CJ553" s="11">
        <f t="shared" si="172"/>
        <v>6</v>
      </c>
      <c r="CK553" s="11">
        <f t="shared" si="173"/>
        <v>8</v>
      </c>
      <c r="CL553" s="11">
        <f t="shared" si="174"/>
        <v>5</v>
      </c>
      <c r="CM553" s="11">
        <f t="shared" si="175"/>
        <v>4</v>
      </c>
      <c r="CN553" s="11">
        <f t="shared" si="176"/>
        <v>3</v>
      </c>
      <c r="CO553" s="11">
        <f t="shared" si="177"/>
        <v>1</v>
      </c>
      <c r="CP553" s="11">
        <f t="shared" si="178"/>
        <v>0</v>
      </c>
      <c r="CS553" s="8">
        <v>50</v>
      </c>
      <c r="CT553" s="8">
        <v>68</v>
      </c>
      <c r="CU553" s="8">
        <v>86</v>
      </c>
      <c r="CV553" s="8">
        <v>95</v>
      </c>
      <c r="CW553" s="8">
        <v>103</v>
      </c>
      <c r="CX553" s="8">
        <v>110</v>
      </c>
      <c r="CY553" s="8">
        <v>115</v>
      </c>
      <c r="CZ553" s="8">
        <v>121</v>
      </c>
      <c r="DA553" s="8">
        <v>127</v>
      </c>
      <c r="DB553" s="8">
        <v>133</v>
      </c>
      <c r="DC553" s="8">
        <v>139</v>
      </c>
      <c r="DD553" s="8">
        <v>145</v>
      </c>
      <c r="DE553" s="8">
        <v>151</v>
      </c>
      <c r="DF553" s="8">
        <v>157</v>
      </c>
      <c r="DG553" s="8">
        <v>160</v>
      </c>
      <c r="DH553" s="8">
        <v>162</v>
      </c>
      <c r="DI553" s="8">
        <v>163</v>
      </c>
      <c r="DJ553" s="8">
        <v>163</v>
      </c>
      <c r="DK553" s="8">
        <v>163</v>
      </c>
      <c r="DL553" s="8">
        <v>163</v>
      </c>
      <c r="DM553" s="8">
        <v>113</v>
      </c>
      <c r="DN553" s="6">
        <f>Tabela2[[#This Row],[1rok]]-Tabela2[[#This Row],[dlugosc_ur]]</f>
        <v>18</v>
      </c>
      <c r="DO553" s="14">
        <f>Tabela2[[#This Row],[2lata]]-Tabela2[[#This Row],[1rok]]</f>
        <v>18</v>
      </c>
      <c r="DP553" s="14">
        <f>Tabela2[[#This Row],[3lata]]-Tabela2[[#This Row],[2lata]]</f>
        <v>9</v>
      </c>
      <c r="DQ553" s="14">
        <f>Tabela2[[#This Row],[4lata]]-Tabela2[[#This Row],[3lata]]</f>
        <v>8</v>
      </c>
      <c r="DR553" s="14">
        <f>Tabela2[[#This Row],[5lat]]-Tabela2[[#This Row],[4lata]]</f>
        <v>7</v>
      </c>
      <c r="DS553" s="14">
        <f>Tabela2[[#This Row],[6lat]]-Tabela2[[#This Row],[5lat]]</f>
        <v>5</v>
      </c>
      <c r="DT553" s="14">
        <f>Tabela2[[#This Row],[7lat]]-Tabela2[[#This Row],[6lat]]</f>
        <v>6</v>
      </c>
      <c r="DU553" s="14">
        <f>Tabela2[[#This Row],[8lat]]-Tabela2[[#This Row],[7lat]]</f>
        <v>6</v>
      </c>
      <c r="DV553" s="14">
        <f>Tabela2[[#This Row],[9lat]]-Tabela2[[#This Row],[8lat]]</f>
        <v>6</v>
      </c>
      <c r="DW553" s="14">
        <f>Tabela2[[#This Row],[10lat]]-Tabela2[[#This Row],[9lat]]</f>
        <v>6</v>
      </c>
      <c r="DX553" s="14">
        <f>Tabela2[[#This Row],[11lat]]-Tabela2[[#This Row],[10lat]]</f>
        <v>6</v>
      </c>
      <c r="DY553" s="14">
        <f>Tabela2[[#This Row],[12lat]]-Tabela2[[#This Row],[11lat]]</f>
        <v>6</v>
      </c>
      <c r="DZ553" s="14">
        <f>Tabela2[[#This Row],[13lat]]-Tabela2[[#This Row],[12lat]]</f>
        <v>6</v>
      </c>
      <c r="EA553" s="14">
        <f>Tabela2[[#This Row],[14lat]]-Tabela2[[#This Row],[13lat]]</f>
        <v>3</v>
      </c>
      <c r="EB553" s="14">
        <f>Tabela2[[#This Row],[15lat]]-Tabela2[[#This Row],[14lat]]</f>
        <v>2</v>
      </c>
      <c r="EC553" s="14">
        <f>Tabela2[[#This Row],[16lat]]-Tabela2[[#This Row],[15lat]]</f>
        <v>1</v>
      </c>
      <c r="ED553" s="14">
        <f>Tabela2[[#This Row],[17 lat]]-Tabela2[[#This Row],[16lat]]</f>
        <v>0</v>
      </c>
      <c r="EE553" s="14">
        <f>Tabela2[[#This Row],[18lat]]-Tabela2[[#This Row],[17 lat]]</f>
        <v>0</v>
      </c>
      <c r="EF553" s="14">
        <f>Tabela2[[#This Row],[19lat]]-Tabela2[[#This Row],[18lat]]</f>
        <v>0</v>
      </c>
    </row>
    <row r="554" spans="1:136" x14ac:dyDescent="0.25">
      <c r="A554">
        <v>1747</v>
      </c>
      <c r="B554" s="1" t="s">
        <v>22</v>
      </c>
      <c r="C554">
        <v>53</v>
      </c>
      <c r="D554">
        <v>71</v>
      </c>
      <c r="E554">
        <v>87</v>
      </c>
      <c r="F554">
        <v>97</v>
      </c>
      <c r="G554">
        <v>105</v>
      </c>
      <c r="H554">
        <v>112</v>
      </c>
      <c r="I554">
        <v>117</v>
      </c>
      <c r="J554">
        <v>123</v>
      </c>
      <c r="K554">
        <v>129</v>
      </c>
      <c r="L554">
        <v>135</v>
      </c>
      <c r="M554">
        <v>141</v>
      </c>
      <c r="N554">
        <v>148</v>
      </c>
      <c r="O554">
        <v>154</v>
      </c>
      <c r="P554">
        <v>159</v>
      </c>
      <c r="Q554">
        <v>163</v>
      </c>
      <c r="R554">
        <v>165</v>
      </c>
      <c r="S554">
        <v>166</v>
      </c>
      <c r="T554">
        <v>166</v>
      </c>
      <c r="U554">
        <v>166</v>
      </c>
      <c r="V554">
        <v>166</v>
      </c>
      <c r="W554">
        <f>wzrost[[#This Row],[19lat]]-wzrost[[#This Row],[dlugosc_ur]]</f>
        <v>113</v>
      </c>
      <c r="X554">
        <f>wzrost[[#This Row],[19lat]]-wzrost[[#This Row],[15lat]]</f>
        <v>1</v>
      </c>
      <c r="Y554">
        <f>IF(wzrost[[#This Row],[1rok]]&lt;=5,IF(wzrost[[#This Row],[plec]]="ch",1,0),0)</f>
        <v>0</v>
      </c>
      <c r="Z554" s="1"/>
      <c r="AA554" s="1"/>
      <c r="AB554" s="1" t="e">
        <f>_xlfn.PERCENTILE.INC(wzrost[1rok],5)</f>
        <v>#NUM!</v>
      </c>
      <c r="BC554" s="6">
        <v>56</v>
      </c>
      <c r="BD554" s="6">
        <v>77</v>
      </c>
      <c r="BE554" s="6">
        <v>89</v>
      </c>
      <c r="BF554" s="6">
        <v>98</v>
      </c>
      <c r="BG554" s="6">
        <v>105</v>
      </c>
      <c r="BH554" s="6">
        <v>112</v>
      </c>
      <c r="BI554" s="6">
        <v>118</v>
      </c>
      <c r="BJ554" s="6">
        <v>124</v>
      </c>
      <c r="BK554" s="6">
        <v>130</v>
      </c>
      <c r="BL554" s="6">
        <v>135</v>
      </c>
      <c r="BM554" s="6">
        <v>141</v>
      </c>
      <c r="BN554" s="6">
        <v>146</v>
      </c>
      <c r="BO554" s="6">
        <v>152</v>
      </c>
      <c r="BP554" s="6">
        <v>159</v>
      </c>
      <c r="BQ554" s="6">
        <v>167</v>
      </c>
      <c r="BR554" s="6">
        <v>172</v>
      </c>
      <c r="BS554" s="6">
        <v>176</v>
      </c>
      <c r="BT554" s="6">
        <v>179</v>
      </c>
      <c r="BU554" s="6">
        <v>180</v>
      </c>
      <c r="BV554" s="6">
        <v>180</v>
      </c>
      <c r="BW554" s="7">
        <v>124</v>
      </c>
      <c r="BX554" s="11">
        <f t="shared" si="160"/>
        <v>21</v>
      </c>
      <c r="BY554" s="11">
        <f t="shared" si="161"/>
        <v>12</v>
      </c>
      <c r="BZ554" s="11">
        <f t="shared" si="162"/>
        <v>9</v>
      </c>
      <c r="CA554" s="11">
        <f t="shared" si="163"/>
        <v>7</v>
      </c>
      <c r="CB554" s="11">
        <f t="shared" si="164"/>
        <v>7</v>
      </c>
      <c r="CC554" s="11">
        <f t="shared" si="165"/>
        <v>6</v>
      </c>
      <c r="CD554" s="11">
        <f t="shared" si="166"/>
        <v>6</v>
      </c>
      <c r="CE554" s="11">
        <f t="shared" si="167"/>
        <v>6</v>
      </c>
      <c r="CF554" s="11">
        <f t="shared" si="168"/>
        <v>5</v>
      </c>
      <c r="CG554" s="11">
        <f t="shared" si="169"/>
        <v>6</v>
      </c>
      <c r="CH554" s="11">
        <f t="shared" si="170"/>
        <v>5</v>
      </c>
      <c r="CI554" s="11">
        <f t="shared" si="171"/>
        <v>6</v>
      </c>
      <c r="CJ554" s="11">
        <f t="shared" si="172"/>
        <v>7</v>
      </c>
      <c r="CK554" s="11">
        <f t="shared" si="173"/>
        <v>8</v>
      </c>
      <c r="CL554" s="11">
        <f t="shared" si="174"/>
        <v>5</v>
      </c>
      <c r="CM554" s="11">
        <f t="shared" si="175"/>
        <v>4</v>
      </c>
      <c r="CN554" s="11">
        <f t="shared" si="176"/>
        <v>3</v>
      </c>
      <c r="CO554" s="11">
        <f t="shared" si="177"/>
        <v>1</v>
      </c>
      <c r="CP554" s="11">
        <f t="shared" si="178"/>
        <v>0</v>
      </c>
      <c r="CS554" s="6">
        <v>50</v>
      </c>
      <c r="CT554" s="6">
        <v>68</v>
      </c>
      <c r="CU554" s="6">
        <v>86</v>
      </c>
      <c r="CV554" s="6">
        <v>95</v>
      </c>
      <c r="CW554" s="6">
        <v>103</v>
      </c>
      <c r="CX554" s="6">
        <v>110</v>
      </c>
      <c r="CY554" s="6">
        <v>115</v>
      </c>
      <c r="CZ554" s="6">
        <v>121</v>
      </c>
      <c r="DA554" s="6">
        <v>127</v>
      </c>
      <c r="DB554" s="6">
        <v>133</v>
      </c>
      <c r="DC554" s="6">
        <v>139</v>
      </c>
      <c r="DD554" s="6">
        <v>145</v>
      </c>
      <c r="DE554" s="6">
        <v>151</v>
      </c>
      <c r="DF554" s="6">
        <v>157</v>
      </c>
      <c r="DG554" s="6">
        <v>160</v>
      </c>
      <c r="DH554" s="6">
        <v>162</v>
      </c>
      <c r="DI554" s="6">
        <v>163</v>
      </c>
      <c r="DJ554" s="6">
        <v>163</v>
      </c>
      <c r="DK554" s="6">
        <v>163</v>
      </c>
      <c r="DL554" s="6">
        <v>163</v>
      </c>
      <c r="DM554" s="6">
        <v>113</v>
      </c>
      <c r="DN554" s="6">
        <f>Tabela2[[#This Row],[1rok]]-Tabela2[[#This Row],[dlugosc_ur]]</f>
        <v>18</v>
      </c>
      <c r="DO554" s="14">
        <f>Tabela2[[#This Row],[2lata]]-Tabela2[[#This Row],[1rok]]</f>
        <v>18</v>
      </c>
      <c r="DP554" s="14">
        <f>Tabela2[[#This Row],[3lata]]-Tabela2[[#This Row],[2lata]]</f>
        <v>9</v>
      </c>
      <c r="DQ554" s="14">
        <f>Tabela2[[#This Row],[4lata]]-Tabela2[[#This Row],[3lata]]</f>
        <v>8</v>
      </c>
      <c r="DR554" s="14">
        <f>Tabela2[[#This Row],[5lat]]-Tabela2[[#This Row],[4lata]]</f>
        <v>7</v>
      </c>
      <c r="DS554" s="14">
        <f>Tabela2[[#This Row],[6lat]]-Tabela2[[#This Row],[5lat]]</f>
        <v>5</v>
      </c>
      <c r="DT554" s="14">
        <f>Tabela2[[#This Row],[7lat]]-Tabela2[[#This Row],[6lat]]</f>
        <v>6</v>
      </c>
      <c r="DU554" s="14">
        <f>Tabela2[[#This Row],[8lat]]-Tabela2[[#This Row],[7lat]]</f>
        <v>6</v>
      </c>
      <c r="DV554" s="14">
        <f>Tabela2[[#This Row],[9lat]]-Tabela2[[#This Row],[8lat]]</f>
        <v>6</v>
      </c>
      <c r="DW554" s="14">
        <f>Tabela2[[#This Row],[10lat]]-Tabela2[[#This Row],[9lat]]</f>
        <v>6</v>
      </c>
      <c r="DX554" s="14">
        <f>Tabela2[[#This Row],[11lat]]-Tabela2[[#This Row],[10lat]]</f>
        <v>6</v>
      </c>
      <c r="DY554" s="14">
        <f>Tabela2[[#This Row],[12lat]]-Tabela2[[#This Row],[11lat]]</f>
        <v>6</v>
      </c>
      <c r="DZ554" s="14">
        <f>Tabela2[[#This Row],[13lat]]-Tabela2[[#This Row],[12lat]]</f>
        <v>6</v>
      </c>
      <c r="EA554" s="14">
        <f>Tabela2[[#This Row],[14lat]]-Tabela2[[#This Row],[13lat]]</f>
        <v>3</v>
      </c>
      <c r="EB554" s="14">
        <f>Tabela2[[#This Row],[15lat]]-Tabela2[[#This Row],[14lat]]</f>
        <v>2</v>
      </c>
      <c r="EC554" s="14">
        <f>Tabela2[[#This Row],[16lat]]-Tabela2[[#This Row],[15lat]]</f>
        <v>1</v>
      </c>
      <c r="ED554" s="14">
        <f>Tabela2[[#This Row],[17 lat]]-Tabela2[[#This Row],[16lat]]</f>
        <v>0</v>
      </c>
      <c r="EE554" s="14">
        <f>Tabela2[[#This Row],[18lat]]-Tabela2[[#This Row],[17 lat]]</f>
        <v>0</v>
      </c>
      <c r="EF554" s="14">
        <f>Tabela2[[#This Row],[19lat]]-Tabela2[[#This Row],[18lat]]</f>
        <v>0</v>
      </c>
    </row>
    <row r="555" spans="1:136" x14ac:dyDescent="0.25">
      <c r="A555">
        <v>1749</v>
      </c>
      <c r="B555" s="1" t="s">
        <v>22</v>
      </c>
      <c r="C555">
        <v>52</v>
      </c>
      <c r="D555">
        <v>70</v>
      </c>
      <c r="E555">
        <v>87</v>
      </c>
      <c r="F555">
        <v>96</v>
      </c>
      <c r="G555">
        <v>104</v>
      </c>
      <c r="H555">
        <v>111</v>
      </c>
      <c r="I555">
        <v>116</v>
      </c>
      <c r="J555">
        <v>122</v>
      </c>
      <c r="K555">
        <v>128</v>
      </c>
      <c r="L555">
        <v>134</v>
      </c>
      <c r="M555">
        <v>140</v>
      </c>
      <c r="N555">
        <v>147</v>
      </c>
      <c r="O555">
        <v>153</v>
      </c>
      <c r="P555">
        <v>158</v>
      </c>
      <c r="Q555">
        <v>162</v>
      </c>
      <c r="R555">
        <v>164</v>
      </c>
      <c r="S555">
        <v>165</v>
      </c>
      <c r="T555">
        <v>165</v>
      </c>
      <c r="U555">
        <v>165</v>
      </c>
      <c r="V555">
        <v>165</v>
      </c>
      <c r="W555">
        <f>wzrost[[#This Row],[19lat]]-wzrost[[#This Row],[dlugosc_ur]]</f>
        <v>113</v>
      </c>
      <c r="X555">
        <f>wzrost[[#This Row],[19lat]]-wzrost[[#This Row],[15lat]]</f>
        <v>1</v>
      </c>
      <c r="Y555">
        <f>IF(wzrost[[#This Row],[1rok]]&lt;=5,IF(wzrost[[#This Row],[plec]]="ch",1,0),0)</f>
        <v>0</v>
      </c>
      <c r="Z555" s="1"/>
      <c r="AA555" s="1"/>
      <c r="AB555" s="1" t="e">
        <f>_xlfn.PERCENTILE.INC(wzrost[1rok],5)</f>
        <v>#NUM!</v>
      </c>
      <c r="BC555" s="8">
        <v>56</v>
      </c>
      <c r="BD555" s="8">
        <v>77</v>
      </c>
      <c r="BE555" s="8">
        <v>89</v>
      </c>
      <c r="BF555" s="8">
        <v>98</v>
      </c>
      <c r="BG555" s="8">
        <v>105</v>
      </c>
      <c r="BH555" s="8">
        <v>112</v>
      </c>
      <c r="BI555" s="8">
        <v>118</v>
      </c>
      <c r="BJ555" s="8">
        <v>124</v>
      </c>
      <c r="BK555" s="8">
        <v>130</v>
      </c>
      <c r="BL555" s="8">
        <v>135</v>
      </c>
      <c r="BM555" s="8">
        <v>141</v>
      </c>
      <c r="BN555" s="8">
        <v>146</v>
      </c>
      <c r="BO555" s="8">
        <v>152</v>
      </c>
      <c r="BP555" s="8">
        <v>159</v>
      </c>
      <c r="BQ555" s="8">
        <v>167</v>
      </c>
      <c r="BR555" s="8">
        <v>172</v>
      </c>
      <c r="BS555" s="8">
        <v>176</v>
      </c>
      <c r="BT555" s="8">
        <v>179</v>
      </c>
      <c r="BU555" s="8">
        <v>180</v>
      </c>
      <c r="BV555" s="8">
        <v>180</v>
      </c>
      <c r="BW555" s="9">
        <v>124</v>
      </c>
      <c r="BX555" s="11">
        <f t="shared" si="160"/>
        <v>21</v>
      </c>
      <c r="BY555" s="11">
        <f t="shared" si="161"/>
        <v>12</v>
      </c>
      <c r="BZ555" s="11">
        <f t="shared" si="162"/>
        <v>9</v>
      </c>
      <c r="CA555" s="11">
        <f t="shared" si="163"/>
        <v>7</v>
      </c>
      <c r="CB555" s="11">
        <f t="shared" si="164"/>
        <v>7</v>
      </c>
      <c r="CC555" s="11">
        <f t="shared" si="165"/>
        <v>6</v>
      </c>
      <c r="CD555" s="11">
        <f t="shared" si="166"/>
        <v>6</v>
      </c>
      <c r="CE555" s="11">
        <f t="shared" si="167"/>
        <v>6</v>
      </c>
      <c r="CF555" s="11">
        <f t="shared" si="168"/>
        <v>5</v>
      </c>
      <c r="CG555" s="11">
        <f t="shared" si="169"/>
        <v>6</v>
      </c>
      <c r="CH555" s="11">
        <f t="shared" si="170"/>
        <v>5</v>
      </c>
      <c r="CI555" s="11">
        <f t="shared" si="171"/>
        <v>6</v>
      </c>
      <c r="CJ555" s="11">
        <f t="shared" si="172"/>
        <v>7</v>
      </c>
      <c r="CK555" s="11">
        <f t="shared" si="173"/>
        <v>8</v>
      </c>
      <c r="CL555" s="11">
        <f t="shared" si="174"/>
        <v>5</v>
      </c>
      <c r="CM555" s="11">
        <f t="shared" si="175"/>
        <v>4</v>
      </c>
      <c r="CN555" s="11">
        <f t="shared" si="176"/>
        <v>3</v>
      </c>
      <c r="CO555" s="11">
        <f t="shared" si="177"/>
        <v>1</v>
      </c>
      <c r="CP555" s="11">
        <f t="shared" si="178"/>
        <v>0</v>
      </c>
      <c r="CS555" s="8">
        <v>52</v>
      </c>
      <c r="CT555" s="8">
        <v>73</v>
      </c>
      <c r="CU555" s="8">
        <v>86</v>
      </c>
      <c r="CV555" s="8">
        <v>96</v>
      </c>
      <c r="CW555" s="8">
        <v>103</v>
      </c>
      <c r="CX555" s="8">
        <v>110</v>
      </c>
      <c r="CY555" s="8">
        <v>116</v>
      </c>
      <c r="CZ555" s="8">
        <v>122</v>
      </c>
      <c r="DA555" s="8">
        <v>128</v>
      </c>
      <c r="DB555" s="8">
        <v>134</v>
      </c>
      <c r="DC555" s="8">
        <v>140</v>
      </c>
      <c r="DD555" s="8">
        <v>146</v>
      </c>
      <c r="DE555" s="8">
        <v>153</v>
      </c>
      <c r="DF555" s="8">
        <v>158</v>
      </c>
      <c r="DG555" s="8">
        <v>161</v>
      </c>
      <c r="DH555" s="8">
        <v>163</v>
      </c>
      <c r="DI555" s="8">
        <v>164</v>
      </c>
      <c r="DJ555" s="8">
        <v>164</v>
      </c>
      <c r="DK555" s="8">
        <v>165</v>
      </c>
      <c r="DL555" s="8">
        <v>165</v>
      </c>
      <c r="DM555" s="8">
        <v>113</v>
      </c>
      <c r="DN555" s="6">
        <f>Tabela2[[#This Row],[1rok]]-Tabela2[[#This Row],[dlugosc_ur]]</f>
        <v>21</v>
      </c>
      <c r="DO555" s="14">
        <f>Tabela2[[#This Row],[2lata]]-Tabela2[[#This Row],[1rok]]</f>
        <v>13</v>
      </c>
      <c r="DP555" s="14">
        <f>Tabela2[[#This Row],[3lata]]-Tabela2[[#This Row],[2lata]]</f>
        <v>10</v>
      </c>
      <c r="DQ555" s="14">
        <f>Tabela2[[#This Row],[4lata]]-Tabela2[[#This Row],[3lata]]</f>
        <v>7</v>
      </c>
      <c r="DR555" s="14">
        <f>Tabela2[[#This Row],[5lat]]-Tabela2[[#This Row],[4lata]]</f>
        <v>7</v>
      </c>
      <c r="DS555" s="14">
        <f>Tabela2[[#This Row],[6lat]]-Tabela2[[#This Row],[5lat]]</f>
        <v>6</v>
      </c>
      <c r="DT555" s="14">
        <f>Tabela2[[#This Row],[7lat]]-Tabela2[[#This Row],[6lat]]</f>
        <v>6</v>
      </c>
      <c r="DU555" s="14">
        <f>Tabela2[[#This Row],[8lat]]-Tabela2[[#This Row],[7lat]]</f>
        <v>6</v>
      </c>
      <c r="DV555" s="14">
        <f>Tabela2[[#This Row],[9lat]]-Tabela2[[#This Row],[8lat]]</f>
        <v>6</v>
      </c>
      <c r="DW555" s="14">
        <f>Tabela2[[#This Row],[10lat]]-Tabela2[[#This Row],[9lat]]</f>
        <v>6</v>
      </c>
      <c r="DX555" s="14">
        <f>Tabela2[[#This Row],[11lat]]-Tabela2[[#This Row],[10lat]]</f>
        <v>6</v>
      </c>
      <c r="DY555" s="14">
        <f>Tabela2[[#This Row],[12lat]]-Tabela2[[#This Row],[11lat]]</f>
        <v>7</v>
      </c>
      <c r="DZ555" s="14">
        <f>Tabela2[[#This Row],[13lat]]-Tabela2[[#This Row],[12lat]]</f>
        <v>5</v>
      </c>
      <c r="EA555" s="14">
        <f>Tabela2[[#This Row],[14lat]]-Tabela2[[#This Row],[13lat]]</f>
        <v>3</v>
      </c>
      <c r="EB555" s="14">
        <f>Tabela2[[#This Row],[15lat]]-Tabela2[[#This Row],[14lat]]</f>
        <v>2</v>
      </c>
      <c r="EC555" s="14">
        <f>Tabela2[[#This Row],[16lat]]-Tabela2[[#This Row],[15lat]]</f>
        <v>1</v>
      </c>
      <c r="ED555" s="14">
        <f>Tabela2[[#This Row],[17 lat]]-Tabela2[[#This Row],[16lat]]</f>
        <v>0</v>
      </c>
      <c r="EE555" s="14">
        <f>Tabela2[[#This Row],[18lat]]-Tabela2[[#This Row],[17 lat]]</f>
        <v>1</v>
      </c>
      <c r="EF555" s="14">
        <f>Tabela2[[#This Row],[19lat]]-Tabela2[[#This Row],[18lat]]</f>
        <v>0</v>
      </c>
    </row>
    <row r="556" spans="1:136" x14ac:dyDescent="0.25">
      <c r="A556">
        <v>1750</v>
      </c>
      <c r="B556" s="1" t="s">
        <v>22</v>
      </c>
      <c r="C556">
        <v>53</v>
      </c>
      <c r="D556">
        <v>71</v>
      </c>
      <c r="E556">
        <v>87</v>
      </c>
      <c r="F556">
        <v>97</v>
      </c>
      <c r="G556">
        <v>105</v>
      </c>
      <c r="H556">
        <v>112</v>
      </c>
      <c r="I556">
        <v>117</v>
      </c>
      <c r="J556">
        <v>123</v>
      </c>
      <c r="K556">
        <v>129</v>
      </c>
      <c r="L556">
        <v>135</v>
      </c>
      <c r="M556">
        <v>141</v>
      </c>
      <c r="N556">
        <v>148</v>
      </c>
      <c r="O556">
        <v>154</v>
      </c>
      <c r="P556">
        <v>159</v>
      </c>
      <c r="Q556">
        <v>163</v>
      </c>
      <c r="R556">
        <v>165</v>
      </c>
      <c r="S556">
        <v>166</v>
      </c>
      <c r="T556">
        <v>166</v>
      </c>
      <c r="U556">
        <v>166</v>
      </c>
      <c r="V556">
        <v>166</v>
      </c>
      <c r="W556">
        <f>wzrost[[#This Row],[19lat]]-wzrost[[#This Row],[dlugosc_ur]]</f>
        <v>113</v>
      </c>
      <c r="X556">
        <f>wzrost[[#This Row],[19lat]]-wzrost[[#This Row],[15lat]]</f>
        <v>1</v>
      </c>
      <c r="Y556">
        <f>IF(wzrost[[#This Row],[1rok]]&lt;=5,IF(wzrost[[#This Row],[plec]]="ch",1,0),0)</f>
        <v>0</v>
      </c>
      <c r="Z556" s="1"/>
      <c r="AA556" s="1"/>
      <c r="AB556" s="1" t="e">
        <f>_xlfn.PERCENTILE.INC(wzrost[1rok],5)</f>
        <v>#NUM!</v>
      </c>
      <c r="BC556" s="6">
        <v>56</v>
      </c>
      <c r="BD556" s="6">
        <v>77</v>
      </c>
      <c r="BE556" s="6">
        <v>89</v>
      </c>
      <c r="BF556" s="6">
        <v>98</v>
      </c>
      <c r="BG556" s="6">
        <v>105</v>
      </c>
      <c r="BH556" s="6">
        <v>112</v>
      </c>
      <c r="BI556" s="6">
        <v>118</v>
      </c>
      <c r="BJ556" s="6">
        <v>124</v>
      </c>
      <c r="BK556" s="6">
        <v>130</v>
      </c>
      <c r="BL556" s="6">
        <v>135</v>
      </c>
      <c r="BM556" s="6">
        <v>140</v>
      </c>
      <c r="BN556" s="6">
        <v>146</v>
      </c>
      <c r="BO556" s="6">
        <v>152</v>
      </c>
      <c r="BP556" s="6">
        <v>159</v>
      </c>
      <c r="BQ556" s="6">
        <v>166</v>
      </c>
      <c r="BR556" s="6">
        <v>172</v>
      </c>
      <c r="BS556" s="6">
        <v>176</v>
      </c>
      <c r="BT556" s="6">
        <v>178</v>
      </c>
      <c r="BU556" s="6">
        <v>179</v>
      </c>
      <c r="BV556" s="6">
        <v>180</v>
      </c>
      <c r="BW556" s="7">
        <v>124</v>
      </c>
      <c r="BX556" s="11">
        <f t="shared" si="160"/>
        <v>21</v>
      </c>
      <c r="BY556" s="11">
        <f t="shared" si="161"/>
        <v>12</v>
      </c>
      <c r="BZ556" s="11">
        <f t="shared" si="162"/>
        <v>9</v>
      </c>
      <c r="CA556" s="11">
        <f t="shared" si="163"/>
        <v>7</v>
      </c>
      <c r="CB556" s="11">
        <f t="shared" si="164"/>
        <v>7</v>
      </c>
      <c r="CC556" s="11">
        <f t="shared" si="165"/>
        <v>6</v>
      </c>
      <c r="CD556" s="11">
        <f t="shared" si="166"/>
        <v>6</v>
      </c>
      <c r="CE556" s="11">
        <f t="shared" si="167"/>
        <v>6</v>
      </c>
      <c r="CF556" s="11">
        <f t="shared" si="168"/>
        <v>5</v>
      </c>
      <c r="CG556" s="11">
        <f t="shared" si="169"/>
        <v>5</v>
      </c>
      <c r="CH556" s="11">
        <f t="shared" si="170"/>
        <v>6</v>
      </c>
      <c r="CI556" s="11">
        <f t="shared" si="171"/>
        <v>6</v>
      </c>
      <c r="CJ556" s="11">
        <f t="shared" si="172"/>
        <v>7</v>
      </c>
      <c r="CK556" s="11">
        <f t="shared" si="173"/>
        <v>7</v>
      </c>
      <c r="CL556" s="11">
        <f t="shared" si="174"/>
        <v>6</v>
      </c>
      <c r="CM556" s="11">
        <f t="shared" si="175"/>
        <v>4</v>
      </c>
      <c r="CN556" s="11">
        <f t="shared" si="176"/>
        <v>2</v>
      </c>
      <c r="CO556" s="11">
        <f t="shared" si="177"/>
        <v>1</v>
      </c>
      <c r="CP556" s="11">
        <f t="shared" si="178"/>
        <v>1</v>
      </c>
      <c r="CS556" s="6">
        <v>50</v>
      </c>
      <c r="CT556" s="6">
        <v>68</v>
      </c>
      <c r="CU556" s="6">
        <v>85</v>
      </c>
      <c r="CV556" s="6">
        <v>95</v>
      </c>
      <c r="CW556" s="6">
        <v>102</v>
      </c>
      <c r="CX556" s="6">
        <v>109</v>
      </c>
      <c r="CY556" s="6">
        <v>115</v>
      </c>
      <c r="CZ556" s="6">
        <v>120</v>
      </c>
      <c r="DA556" s="6">
        <v>126</v>
      </c>
      <c r="DB556" s="6">
        <v>132</v>
      </c>
      <c r="DC556" s="6">
        <v>138</v>
      </c>
      <c r="DD556" s="6">
        <v>145</v>
      </c>
      <c r="DE556" s="6">
        <v>151</v>
      </c>
      <c r="DF556" s="6">
        <v>156</v>
      </c>
      <c r="DG556" s="6">
        <v>159</v>
      </c>
      <c r="DH556" s="6">
        <v>161</v>
      </c>
      <c r="DI556" s="6">
        <v>162</v>
      </c>
      <c r="DJ556" s="6">
        <v>162</v>
      </c>
      <c r="DK556" s="6">
        <v>163</v>
      </c>
      <c r="DL556" s="6">
        <v>163</v>
      </c>
      <c r="DM556" s="6">
        <v>113</v>
      </c>
      <c r="DN556" s="6">
        <f>Tabela2[[#This Row],[1rok]]-Tabela2[[#This Row],[dlugosc_ur]]</f>
        <v>18</v>
      </c>
      <c r="DO556" s="14">
        <f>Tabela2[[#This Row],[2lata]]-Tabela2[[#This Row],[1rok]]</f>
        <v>17</v>
      </c>
      <c r="DP556" s="14">
        <f>Tabela2[[#This Row],[3lata]]-Tabela2[[#This Row],[2lata]]</f>
        <v>10</v>
      </c>
      <c r="DQ556" s="14">
        <f>Tabela2[[#This Row],[4lata]]-Tabela2[[#This Row],[3lata]]</f>
        <v>7</v>
      </c>
      <c r="DR556" s="14">
        <f>Tabela2[[#This Row],[5lat]]-Tabela2[[#This Row],[4lata]]</f>
        <v>7</v>
      </c>
      <c r="DS556" s="14">
        <f>Tabela2[[#This Row],[6lat]]-Tabela2[[#This Row],[5lat]]</f>
        <v>6</v>
      </c>
      <c r="DT556" s="14">
        <f>Tabela2[[#This Row],[7lat]]-Tabela2[[#This Row],[6lat]]</f>
        <v>5</v>
      </c>
      <c r="DU556" s="14">
        <f>Tabela2[[#This Row],[8lat]]-Tabela2[[#This Row],[7lat]]</f>
        <v>6</v>
      </c>
      <c r="DV556" s="14">
        <f>Tabela2[[#This Row],[9lat]]-Tabela2[[#This Row],[8lat]]</f>
        <v>6</v>
      </c>
      <c r="DW556" s="14">
        <f>Tabela2[[#This Row],[10lat]]-Tabela2[[#This Row],[9lat]]</f>
        <v>6</v>
      </c>
      <c r="DX556" s="14">
        <f>Tabela2[[#This Row],[11lat]]-Tabela2[[#This Row],[10lat]]</f>
        <v>7</v>
      </c>
      <c r="DY556" s="14">
        <f>Tabela2[[#This Row],[12lat]]-Tabela2[[#This Row],[11lat]]</f>
        <v>6</v>
      </c>
      <c r="DZ556" s="14">
        <f>Tabela2[[#This Row],[13lat]]-Tabela2[[#This Row],[12lat]]</f>
        <v>5</v>
      </c>
      <c r="EA556" s="14">
        <f>Tabela2[[#This Row],[14lat]]-Tabela2[[#This Row],[13lat]]</f>
        <v>3</v>
      </c>
      <c r="EB556" s="14">
        <f>Tabela2[[#This Row],[15lat]]-Tabela2[[#This Row],[14lat]]</f>
        <v>2</v>
      </c>
      <c r="EC556" s="14">
        <f>Tabela2[[#This Row],[16lat]]-Tabela2[[#This Row],[15lat]]</f>
        <v>1</v>
      </c>
      <c r="ED556" s="14">
        <f>Tabela2[[#This Row],[17 lat]]-Tabela2[[#This Row],[16lat]]</f>
        <v>0</v>
      </c>
      <c r="EE556" s="14">
        <f>Tabela2[[#This Row],[18lat]]-Tabela2[[#This Row],[17 lat]]</f>
        <v>1</v>
      </c>
      <c r="EF556" s="14">
        <f>Tabela2[[#This Row],[19lat]]-Tabela2[[#This Row],[18lat]]</f>
        <v>0</v>
      </c>
    </row>
    <row r="557" spans="1:136" x14ac:dyDescent="0.25">
      <c r="A557">
        <v>1775</v>
      </c>
      <c r="B557" s="1" t="s">
        <v>22</v>
      </c>
      <c r="C557">
        <v>53</v>
      </c>
      <c r="D557">
        <v>71</v>
      </c>
      <c r="E557">
        <v>87</v>
      </c>
      <c r="F557">
        <v>97</v>
      </c>
      <c r="G557">
        <v>104</v>
      </c>
      <c r="H557">
        <v>111</v>
      </c>
      <c r="I557">
        <v>117</v>
      </c>
      <c r="J557">
        <v>123</v>
      </c>
      <c r="K557">
        <v>129</v>
      </c>
      <c r="L557">
        <v>135</v>
      </c>
      <c r="M557">
        <v>141</v>
      </c>
      <c r="N557">
        <v>147</v>
      </c>
      <c r="O557">
        <v>154</v>
      </c>
      <c r="P557">
        <v>159</v>
      </c>
      <c r="Q557">
        <v>163</v>
      </c>
      <c r="R557">
        <v>164</v>
      </c>
      <c r="S557">
        <v>165</v>
      </c>
      <c r="T557">
        <v>166</v>
      </c>
      <c r="U557">
        <v>166</v>
      </c>
      <c r="V557">
        <v>166</v>
      </c>
      <c r="W557">
        <f>wzrost[[#This Row],[19lat]]-wzrost[[#This Row],[dlugosc_ur]]</f>
        <v>113</v>
      </c>
      <c r="X557">
        <f>wzrost[[#This Row],[19lat]]-wzrost[[#This Row],[15lat]]</f>
        <v>2</v>
      </c>
      <c r="Y557">
        <f>IF(wzrost[[#This Row],[1rok]]&lt;=5,IF(wzrost[[#This Row],[plec]]="ch",1,0),0)</f>
        <v>0</v>
      </c>
      <c r="Z557" s="1"/>
      <c r="AA557" s="1"/>
      <c r="AB557" s="1" t="e">
        <f>_xlfn.PERCENTILE.INC(wzrost[1rok],5)</f>
        <v>#NUM!</v>
      </c>
      <c r="BC557" s="8">
        <v>56</v>
      </c>
      <c r="BD557" s="8">
        <v>77</v>
      </c>
      <c r="BE557" s="8">
        <v>89</v>
      </c>
      <c r="BF557" s="8">
        <v>98</v>
      </c>
      <c r="BG557" s="8">
        <v>105</v>
      </c>
      <c r="BH557" s="8">
        <v>112</v>
      </c>
      <c r="BI557" s="8">
        <v>119</v>
      </c>
      <c r="BJ557" s="8">
        <v>124</v>
      </c>
      <c r="BK557" s="8">
        <v>130</v>
      </c>
      <c r="BL557" s="8">
        <v>135</v>
      </c>
      <c r="BM557" s="8">
        <v>141</v>
      </c>
      <c r="BN557" s="8">
        <v>146</v>
      </c>
      <c r="BO557" s="8">
        <v>152</v>
      </c>
      <c r="BP557" s="8">
        <v>159</v>
      </c>
      <c r="BQ557" s="8">
        <v>167</v>
      </c>
      <c r="BR557" s="8">
        <v>173</v>
      </c>
      <c r="BS557" s="8">
        <v>177</v>
      </c>
      <c r="BT557" s="8">
        <v>179</v>
      </c>
      <c r="BU557" s="8">
        <v>180</v>
      </c>
      <c r="BV557" s="8">
        <v>180</v>
      </c>
      <c r="BW557" s="9">
        <v>124</v>
      </c>
      <c r="BX557" s="11">
        <f t="shared" si="160"/>
        <v>21</v>
      </c>
      <c r="BY557" s="11">
        <f t="shared" si="161"/>
        <v>12</v>
      </c>
      <c r="BZ557" s="11">
        <f t="shared" si="162"/>
        <v>9</v>
      </c>
      <c r="CA557" s="11">
        <f t="shared" si="163"/>
        <v>7</v>
      </c>
      <c r="CB557" s="11">
        <f t="shared" si="164"/>
        <v>7</v>
      </c>
      <c r="CC557" s="11">
        <f t="shared" si="165"/>
        <v>7</v>
      </c>
      <c r="CD557" s="11">
        <f t="shared" si="166"/>
        <v>5</v>
      </c>
      <c r="CE557" s="11">
        <f t="shared" si="167"/>
        <v>6</v>
      </c>
      <c r="CF557" s="11">
        <f t="shared" si="168"/>
        <v>5</v>
      </c>
      <c r="CG557" s="11">
        <f t="shared" si="169"/>
        <v>6</v>
      </c>
      <c r="CH557" s="11">
        <f t="shared" si="170"/>
        <v>5</v>
      </c>
      <c r="CI557" s="11">
        <f t="shared" si="171"/>
        <v>6</v>
      </c>
      <c r="CJ557" s="11">
        <f t="shared" si="172"/>
        <v>7</v>
      </c>
      <c r="CK557" s="11">
        <f t="shared" si="173"/>
        <v>8</v>
      </c>
      <c r="CL557" s="11">
        <f t="shared" si="174"/>
        <v>6</v>
      </c>
      <c r="CM557" s="11">
        <f t="shared" si="175"/>
        <v>4</v>
      </c>
      <c r="CN557" s="11">
        <f t="shared" si="176"/>
        <v>2</v>
      </c>
      <c r="CO557" s="11">
        <f t="shared" si="177"/>
        <v>1</v>
      </c>
      <c r="CP557" s="11">
        <f t="shared" si="178"/>
        <v>0</v>
      </c>
      <c r="CS557" s="8">
        <v>52</v>
      </c>
      <c r="CT557" s="8">
        <v>73</v>
      </c>
      <c r="CU557" s="8">
        <v>86</v>
      </c>
      <c r="CV557" s="8">
        <v>95</v>
      </c>
      <c r="CW557" s="8">
        <v>103</v>
      </c>
      <c r="CX557" s="8">
        <v>110</v>
      </c>
      <c r="CY557" s="8">
        <v>116</v>
      </c>
      <c r="CZ557" s="8">
        <v>122</v>
      </c>
      <c r="DA557" s="8">
        <v>127</v>
      </c>
      <c r="DB557" s="8">
        <v>133</v>
      </c>
      <c r="DC557" s="8">
        <v>140</v>
      </c>
      <c r="DD557" s="8">
        <v>146</v>
      </c>
      <c r="DE557" s="8">
        <v>152</v>
      </c>
      <c r="DF557" s="8">
        <v>158</v>
      </c>
      <c r="DG557" s="8">
        <v>161</v>
      </c>
      <c r="DH557" s="8">
        <v>163</v>
      </c>
      <c r="DI557" s="8">
        <v>164</v>
      </c>
      <c r="DJ557" s="8">
        <v>164</v>
      </c>
      <c r="DK557" s="8">
        <v>164</v>
      </c>
      <c r="DL557" s="8">
        <v>165</v>
      </c>
      <c r="DM557" s="8">
        <v>113</v>
      </c>
      <c r="DN557" s="6">
        <f>Tabela2[[#This Row],[1rok]]-Tabela2[[#This Row],[dlugosc_ur]]</f>
        <v>21</v>
      </c>
      <c r="DO557" s="14">
        <f>Tabela2[[#This Row],[2lata]]-Tabela2[[#This Row],[1rok]]</f>
        <v>13</v>
      </c>
      <c r="DP557" s="14">
        <f>Tabela2[[#This Row],[3lata]]-Tabela2[[#This Row],[2lata]]</f>
        <v>9</v>
      </c>
      <c r="DQ557" s="14">
        <f>Tabela2[[#This Row],[4lata]]-Tabela2[[#This Row],[3lata]]</f>
        <v>8</v>
      </c>
      <c r="DR557" s="14">
        <f>Tabela2[[#This Row],[5lat]]-Tabela2[[#This Row],[4lata]]</f>
        <v>7</v>
      </c>
      <c r="DS557" s="14">
        <f>Tabela2[[#This Row],[6lat]]-Tabela2[[#This Row],[5lat]]</f>
        <v>6</v>
      </c>
      <c r="DT557" s="14">
        <f>Tabela2[[#This Row],[7lat]]-Tabela2[[#This Row],[6lat]]</f>
        <v>6</v>
      </c>
      <c r="DU557" s="14">
        <f>Tabela2[[#This Row],[8lat]]-Tabela2[[#This Row],[7lat]]</f>
        <v>5</v>
      </c>
      <c r="DV557" s="14">
        <f>Tabela2[[#This Row],[9lat]]-Tabela2[[#This Row],[8lat]]</f>
        <v>6</v>
      </c>
      <c r="DW557" s="14">
        <f>Tabela2[[#This Row],[10lat]]-Tabela2[[#This Row],[9lat]]</f>
        <v>7</v>
      </c>
      <c r="DX557" s="14">
        <f>Tabela2[[#This Row],[11lat]]-Tabela2[[#This Row],[10lat]]</f>
        <v>6</v>
      </c>
      <c r="DY557" s="14">
        <f>Tabela2[[#This Row],[12lat]]-Tabela2[[#This Row],[11lat]]</f>
        <v>6</v>
      </c>
      <c r="DZ557" s="14">
        <f>Tabela2[[#This Row],[13lat]]-Tabela2[[#This Row],[12lat]]</f>
        <v>6</v>
      </c>
      <c r="EA557" s="14">
        <f>Tabela2[[#This Row],[14lat]]-Tabela2[[#This Row],[13lat]]</f>
        <v>3</v>
      </c>
      <c r="EB557" s="14">
        <f>Tabela2[[#This Row],[15lat]]-Tabela2[[#This Row],[14lat]]</f>
        <v>2</v>
      </c>
      <c r="EC557" s="14">
        <f>Tabela2[[#This Row],[16lat]]-Tabela2[[#This Row],[15lat]]</f>
        <v>1</v>
      </c>
      <c r="ED557" s="14">
        <f>Tabela2[[#This Row],[17 lat]]-Tabela2[[#This Row],[16lat]]</f>
        <v>0</v>
      </c>
      <c r="EE557" s="14">
        <f>Tabela2[[#This Row],[18lat]]-Tabela2[[#This Row],[17 lat]]</f>
        <v>0</v>
      </c>
      <c r="EF557" s="14">
        <f>Tabela2[[#This Row],[19lat]]-Tabela2[[#This Row],[18lat]]</f>
        <v>1</v>
      </c>
    </row>
    <row r="558" spans="1:136" x14ac:dyDescent="0.25">
      <c r="A558">
        <v>1799</v>
      </c>
      <c r="B558" s="1" t="s">
        <v>22</v>
      </c>
      <c r="C558">
        <v>53</v>
      </c>
      <c r="D558">
        <v>71</v>
      </c>
      <c r="E558">
        <v>87</v>
      </c>
      <c r="F558">
        <v>97</v>
      </c>
      <c r="G558">
        <v>104</v>
      </c>
      <c r="H558">
        <v>111</v>
      </c>
      <c r="I558">
        <v>117</v>
      </c>
      <c r="J558">
        <v>123</v>
      </c>
      <c r="K558">
        <v>129</v>
      </c>
      <c r="L558">
        <v>135</v>
      </c>
      <c r="M558">
        <v>141</v>
      </c>
      <c r="N558">
        <v>147</v>
      </c>
      <c r="O558">
        <v>154</v>
      </c>
      <c r="P558">
        <v>159</v>
      </c>
      <c r="Q558">
        <v>162</v>
      </c>
      <c r="R558">
        <v>164</v>
      </c>
      <c r="S558">
        <v>165</v>
      </c>
      <c r="T558">
        <v>166</v>
      </c>
      <c r="U558">
        <v>166</v>
      </c>
      <c r="V558">
        <v>166</v>
      </c>
      <c r="W558">
        <f>wzrost[[#This Row],[19lat]]-wzrost[[#This Row],[dlugosc_ur]]</f>
        <v>113</v>
      </c>
      <c r="X558">
        <f>wzrost[[#This Row],[19lat]]-wzrost[[#This Row],[15lat]]</f>
        <v>2</v>
      </c>
      <c r="Y558">
        <f>IF(wzrost[[#This Row],[1rok]]&lt;=5,IF(wzrost[[#This Row],[plec]]="ch",1,0),0)</f>
        <v>0</v>
      </c>
      <c r="Z558" s="1"/>
      <c r="AA558" s="1"/>
      <c r="AB558" s="1" t="e">
        <f>_xlfn.PERCENTILE.INC(wzrost[1rok],5)</f>
        <v>#NUM!</v>
      </c>
      <c r="BC558" s="6">
        <v>53</v>
      </c>
      <c r="BD558" s="6">
        <v>74</v>
      </c>
      <c r="BE558" s="6">
        <v>87</v>
      </c>
      <c r="BF558" s="6">
        <v>96</v>
      </c>
      <c r="BG558" s="6">
        <v>104</v>
      </c>
      <c r="BH558" s="6">
        <v>110</v>
      </c>
      <c r="BI558" s="6">
        <v>116</v>
      </c>
      <c r="BJ558" s="6">
        <v>122</v>
      </c>
      <c r="BK558" s="6">
        <v>128</v>
      </c>
      <c r="BL558" s="6">
        <v>133</v>
      </c>
      <c r="BM558" s="6">
        <v>138</v>
      </c>
      <c r="BN558" s="6">
        <v>144</v>
      </c>
      <c r="BO558" s="6">
        <v>150</v>
      </c>
      <c r="BP558" s="6">
        <v>156</v>
      </c>
      <c r="BQ558" s="6">
        <v>164</v>
      </c>
      <c r="BR558" s="6">
        <v>169</v>
      </c>
      <c r="BS558" s="6">
        <v>173</v>
      </c>
      <c r="BT558" s="6">
        <v>176</v>
      </c>
      <c r="BU558" s="6">
        <v>177</v>
      </c>
      <c r="BV558" s="6">
        <v>177</v>
      </c>
      <c r="BW558" s="7">
        <v>124</v>
      </c>
      <c r="BX558" s="11">
        <f t="shared" si="160"/>
        <v>21</v>
      </c>
      <c r="BY558" s="11">
        <f t="shared" si="161"/>
        <v>13</v>
      </c>
      <c r="BZ558" s="11">
        <f t="shared" si="162"/>
        <v>9</v>
      </c>
      <c r="CA558" s="11">
        <f t="shared" si="163"/>
        <v>8</v>
      </c>
      <c r="CB558" s="11">
        <f t="shared" si="164"/>
        <v>6</v>
      </c>
      <c r="CC558" s="11">
        <f t="shared" si="165"/>
        <v>6</v>
      </c>
      <c r="CD558" s="11">
        <f t="shared" si="166"/>
        <v>6</v>
      </c>
      <c r="CE558" s="11">
        <f t="shared" si="167"/>
        <v>6</v>
      </c>
      <c r="CF558" s="11">
        <f t="shared" si="168"/>
        <v>5</v>
      </c>
      <c r="CG558" s="11">
        <f t="shared" si="169"/>
        <v>5</v>
      </c>
      <c r="CH558" s="11">
        <f t="shared" si="170"/>
        <v>6</v>
      </c>
      <c r="CI558" s="11">
        <f t="shared" si="171"/>
        <v>6</v>
      </c>
      <c r="CJ558" s="11">
        <f t="shared" si="172"/>
        <v>6</v>
      </c>
      <c r="CK558" s="11">
        <f t="shared" si="173"/>
        <v>8</v>
      </c>
      <c r="CL558" s="11">
        <f t="shared" si="174"/>
        <v>5</v>
      </c>
      <c r="CM558" s="11">
        <f t="shared" si="175"/>
        <v>4</v>
      </c>
      <c r="CN558" s="11">
        <f t="shared" si="176"/>
        <v>3</v>
      </c>
      <c r="CO558" s="11">
        <f t="shared" si="177"/>
        <v>1</v>
      </c>
      <c r="CP558" s="11">
        <f t="shared" si="178"/>
        <v>0</v>
      </c>
      <c r="CS558" s="6">
        <v>53</v>
      </c>
      <c r="CT558" s="6">
        <v>71</v>
      </c>
      <c r="CU558" s="6">
        <v>87</v>
      </c>
      <c r="CV558" s="6">
        <v>97</v>
      </c>
      <c r="CW558" s="6">
        <v>105</v>
      </c>
      <c r="CX558" s="6">
        <v>112</v>
      </c>
      <c r="CY558" s="6">
        <v>117</v>
      </c>
      <c r="CZ558" s="6">
        <v>123</v>
      </c>
      <c r="DA558" s="6">
        <v>129</v>
      </c>
      <c r="DB558" s="6">
        <v>135</v>
      </c>
      <c r="DC558" s="6">
        <v>141</v>
      </c>
      <c r="DD558" s="6">
        <v>148</v>
      </c>
      <c r="DE558" s="6">
        <v>154</v>
      </c>
      <c r="DF558" s="6">
        <v>159</v>
      </c>
      <c r="DG558" s="6">
        <v>163</v>
      </c>
      <c r="DH558" s="6">
        <v>165</v>
      </c>
      <c r="DI558" s="6">
        <v>166</v>
      </c>
      <c r="DJ558" s="6">
        <v>166</v>
      </c>
      <c r="DK558" s="6">
        <v>166</v>
      </c>
      <c r="DL558" s="6">
        <v>166</v>
      </c>
      <c r="DM558" s="6">
        <v>113</v>
      </c>
      <c r="DN558" s="6">
        <f>Tabela2[[#This Row],[1rok]]-Tabela2[[#This Row],[dlugosc_ur]]</f>
        <v>18</v>
      </c>
      <c r="DO558" s="14">
        <f>Tabela2[[#This Row],[2lata]]-Tabela2[[#This Row],[1rok]]</f>
        <v>16</v>
      </c>
      <c r="DP558" s="14">
        <f>Tabela2[[#This Row],[3lata]]-Tabela2[[#This Row],[2lata]]</f>
        <v>10</v>
      </c>
      <c r="DQ558" s="14">
        <f>Tabela2[[#This Row],[4lata]]-Tabela2[[#This Row],[3lata]]</f>
        <v>8</v>
      </c>
      <c r="DR558" s="14">
        <f>Tabela2[[#This Row],[5lat]]-Tabela2[[#This Row],[4lata]]</f>
        <v>7</v>
      </c>
      <c r="DS558" s="14">
        <f>Tabela2[[#This Row],[6lat]]-Tabela2[[#This Row],[5lat]]</f>
        <v>5</v>
      </c>
      <c r="DT558" s="14">
        <f>Tabela2[[#This Row],[7lat]]-Tabela2[[#This Row],[6lat]]</f>
        <v>6</v>
      </c>
      <c r="DU558" s="14">
        <f>Tabela2[[#This Row],[8lat]]-Tabela2[[#This Row],[7lat]]</f>
        <v>6</v>
      </c>
      <c r="DV558" s="14">
        <f>Tabela2[[#This Row],[9lat]]-Tabela2[[#This Row],[8lat]]</f>
        <v>6</v>
      </c>
      <c r="DW558" s="14">
        <f>Tabela2[[#This Row],[10lat]]-Tabela2[[#This Row],[9lat]]</f>
        <v>6</v>
      </c>
      <c r="DX558" s="14">
        <f>Tabela2[[#This Row],[11lat]]-Tabela2[[#This Row],[10lat]]</f>
        <v>7</v>
      </c>
      <c r="DY558" s="14">
        <f>Tabela2[[#This Row],[12lat]]-Tabela2[[#This Row],[11lat]]</f>
        <v>6</v>
      </c>
      <c r="DZ558" s="14">
        <f>Tabela2[[#This Row],[13lat]]-Tabela2[[#This Row],[12lat]]</f>
        <v>5</v>
      </c>
      <c r="EA558" s="14">
        <f>Tabela2[[#This Row],[14lat]]-Tabela2[[#This Row],[13lat]]</f>
        <v>4</v>
      </c>
      <c r="EB558" s="14">
        <f>Tabela2[[#This Row],[15lat]]-Tabela2[[#This Row],[14lat]]</f>
        <v>2</v>
      </c>
      <c r="EC558" s="14">
        <f>Tabela2[[#This Row],[16lat]]-Tabela2[[#This Row],[15lat]]</f>
        <v>1</v>
      </c>
      <c r="ED558" s="14">
        <f>Tabela2[[#This Row],[17 lat]]-Tabela2[[#This Row],[16lat]]</f>
        <v>0</v>
      </c>
      <c r="EE558" s="14">
        <f>Tabela2[[#This Row],[18lat]]-Tabela2[[#This Row],[17 lat]]</f>
        <v>0</v>
      </c>
      <c r="EF558" s="14">
        <f>Tabela2[[#This Row],[19lat]]-Tabela2[[#This Row],[18lat]]</f>
        <v>0</v>
      </c>
    </row>
    <row r="559" spans="1:136" x14ac:dyDescent="0.25">
      <c r="A559">
        <v>1801</v>
      </c>
      <c r="B559" s="1" t="s">
        <v>22</v>
      </c>
      <c r="C559">
        <v>56</v>
      </c>
      <c r="D559">
        <v>74</v>
      </c>
      <c r="E559">
        <v>89</v>
      </c>
      <c r="F559">
        <v>98</v>
      </c>
      <c r="G559">
        <v>106</v>
      </c>
      <c r="H559">
        <v>113</v>
      </c>
      <c r="I559">
        <v>119</v>
      </c>
      <c r="J559">
        <v>125</v>
      </c>
      <c r="K559">
        <v>131</v>
      </c>
      <c r="L559">
        <v>137</v>
      </c>
      <c r="M559">
        <v>144</v>
      </c>
      <c r="N559">
        <v>150</v>
      </c>
      <c r="O559">
        <v>157</v>
      </c>
      <c r="P559">
        <v>162</v>
      </c>
      <c r="Q559">
        <v>165</v>
      </c>
      <c r="R559">
        <v>167</v>
      </c>
      <c r="S559">
        <v>168</v>
      </c>
      <c r="T559">
        <v>169</v>
      </c>
      <c r="U559">
        <v>169</v>
      </c>
      <c r="V559">
        <v>169</v>
      </c>
      <c r="W559">
        <f>wzrost[[#This Row],[19lat]]-wzrost[[#This Row],[dlugosc_ur]]</f>
        <v>113</v>
      </c>
      <c r="X559">
        <f>wzrost[[#This Row],[19lat]]-wzrost[[#This Row],[15lat]]</f>
        <v>2</v>
      </c>
      <c r="Y559">
        <f>IF(wzrost[[#This Row],[1rok]]&lt;=5,IF(wzrost[[#This Row],[plec]]="ch",1,0),0)</f>
        <v>0</v>
      </c>
      <c r="Z559" s="1"/>
      <c r="AA559" s="1"/>
      <c r="AB559" s="1" t="e">
        <f>_xlfn.PERCENTILE.INC(wzrost[1rok],5)</f>
        <v>#NUM!</v>
      </c>
      <c r="BC559" s="8">
        <v>52</v>
      </c>
      <c r="BD559" s="8">
        <v>74</v>
      </c>
      <c r="BE559" s="8">
        <v>87</v>
      </c>
      <c r="BF559" s="8">
        <v>96</v>
      </c>
      <c r="BG559" s="8">
        <v>103</v>
      </c>
      <c r="BH559" s="8">
        <v>110</v>
      </c>
      <c r="BI559" s="8">
        <v>116</v>
      </c>
      <c r="BJ559" s="8">
        <v>121</v>
      </c>
      <c r="BK559" s="8">
        <v>127</v>
      </c>
      <c r="BL559" s="8">
        <v>132</v>
      </c>
      <c r="BM559" s="8">
        <v>137</v>
      </c>
      <c r="BN559" s="8">
        <v>143</v>
      </c>
      <c r="BO559" s="8">
        <v>149</v>
      </c>
      <c r="BP559" s="8">
        <v>156</v>
      </c>
      <c r="BQ559" s="8">
        <v>163</v>
      </c>
      <c r="BR559" s="8">
        <v>169</v>
      </c>
      <c r="BS559" s="8">
        <v>172</v>
      </c>
      <c r="BT559" s="8">
        <v>175</v>
      </c>
      <c r="BU559" s="8">
        <v>176</v>
      </c>
      <c r="BV559" s="8">
        <v>176</v>
      </c>
      <c r="BW559" s="9">
        <v>124</v>
      </c>
      <c r="BX559" s="11">
        <f t="shared" si="160"/>
        <v>22</v>
      </c>
      <c r="BY559" s="11">
        <f t="shared" si="161"/>
        <v>13</v>
      </c>
      <c r="BZ559" s="11">
        <f t="shared" si="162"/>
        <v>9</v>
      </c>
      <c r="CA559" s="11">
        <f t="shared" si="163"/>
        <v>7</v>
      </c>
      <c r="CB559" s="11">
        <f t="shared" si="164"/>
        <v>7</v>
      </c>
      <c r="CC559" s="11">
        <f t="shared" si="165"/>
        <v>6</v>
      </c>
      <c r="CD559" s="11">
        <f t="shared" si="166"/>
        <v>5</v>
      </c>
      <c r="CE559" s="11">
        <f t="shared" si="167"/>
        <v>6</v>
      </c>
      <c r="CF559" s="11">
        <f t="shared" si="168"/>
        <v>5</v>
      </c>
      <c r="CG559" s="11">
        <f t="shared" si="169"/>
        <v>5</v>
      </c>
      <c r="CH559" s="11">
        <f t="shared" si="170"/>
        <v>6</v>
      </c>
      <c r="CI559" s="11">
        <f t="shared" si="171"/>
        <v>6</v>
      </c>
      <c r="CJ559" s="11">
        <f t="shared" si="172"/>
        <v>7</v>
      </c>
      <c r="CK559" s="11">
        <f t="shared" si="173"/>
        <v>7</v>
      </c>
      <c r="CL559" s="11">
        <f t="shared" si="174"/>
        <v>6</v>
      </c>
      <c r="CM559" s="11">
        <f t="shared" si="175"/>
        <v>3</v>
      </c>
      <c r="CN559" s="11">
        <f t="shared" si="176"/>
        <v>3</v>
      </c>
      <c r="CO559" s="11">
        <f t="shared" si="177"/>
        <v>1</v>
      </c>
      <c r="CP559" s="11">
        <f t="shared" si="178"/>
        <v>0</v>
      </c>
      <c r="CS559" s="8">
        <v>52</v>
      </c>
      <c r="CT559" s="8">
        <v>71</v>
      </c>
      <c r="CU559" s="8">
        <v>86</v>
      </c>
      <c r="CV559" s="8">
        <v>96</v>
      </c>
      <c r="CW559" s="8">
        <v>103</v>
      </c>
      <c r="CX559" s="8">
        <v>110</v>
      </c>
      <c r="CY559" s="8">
        <v>116</v>
      </c>
      <c r="CZ559" s="8">
        <v>122</v>
      </c>
      <c r="DA559" s="8">
        <v>128</v>
      </c>
      <c r="DB559" s="8">
        <v>134</v>
      </c>
      <c r="DC559" s="8">
        <v>140</v>
      </c>
      <c r="DD559" s="8">
        <v>146</v>
      </c>
      <c r="DE559" s="8">
        <v>153</v>
      </c>
      <c r="DF559" s="8">
        <v>158</v>
      </c>
      <c r="DG559" s="8">
        <v>161</v>
      </c>
      <c r="DH559" s="8">
        <v>163</v>
      </c>
      <c r="DI559" s="8">
        <v>164</v>
      </c>
      <c r="DJ559" s="8">
        <v>165</v>
      </c>
      <c r="DK559" s="8">
        <v>165</v>
      </c>
      <c r="DL559" s="8">
        <v>165</v>
      </c>
      <c r="DM559" s="8">
        <v>113</v>
      </c>
      <c r="DN559" s="6">
        <f>Tabela2[[#This Row],[1rok]]-Tabela2[[#This Row],[dlugosc_ur]]</f>
        <v>19</v>
      </c>
      <c r="DO559" s="14">
        <f>Tabela2[[#This Row],[2lata]]-Tabela2[[#This Row],[1rok]]</f>
        <v>15</v>
      </c>
      <c r="DP559" s="14">
        <f>Tabela2[[#This Row],[3lata]]-Tabela2[[#This Row],[2lata]]</f>
        <v>10</v>
      </c>
      <c r="DQ559" s="14">
        <f>Tabela2[[#This Row],[4lata]]-Tabela2[[#This Row],[3lata]]</f>
        <v>7</v>
      </c>
      <c r="DR559" s="14">
        <f>Tabela2[[#This Row],[5lat]]-Tabela2[[#This Row],[4lata]]</f>
        <v>7</v>
      </c>
      <c r="DS559" s="14">
        <f>Tabela2[[#This Row],[6lat]]-Tabela2[[#This Row],[5lat]]</f>
        <v>6</v>
      </c>
      <c r="DT559" s="14">
        <f>Tabela2[[#This Row],[7lat]]-Tabela2[[#This Row],[6lat]]</f>
        <v>6</v>
      </c>
      <c r="DU559" s="14">
        <f>Tabela2[[#This Row],[8lat]]-Tabela2[[#This Row],[7lat]]</f>
        <v>6</v>
      </c>
      <c r="DV559" s="14">
        <f>Tabela2[[#This Row],[9lat]]-Tabela2[[#This Row],[8lat]]</f>
        <v>6</v>
      </c>
      <c r="DW559" s="14">
        <f>Tabela2[[#This Row],[10lat]]-Tabela2[[#This Row],[9lat]]</f>
        <v>6</v>
      </c>
      <c r="DX559" s="14">
        <f>Tabela2[[#This Row],[11lat]]-Tabela2[[#This Row],[10lat]]</f>
        <v>6</v>
      </c>
      <c r="DY559" s="14">
        <f>Tabela2[[#This Row],[12lat]]-Tabela2[[#This Row],[11lat]]</f>
        <v>7</v>
      </c>
      <c r="DZ559" s="14">
        <f>Tabela2[[#This Row],[13lat]]-Tabela2[[#This Row],[12lat]]</f>
        <v>5</v>
      </c>
      <c r="EA559" s="14">
        <f>Tabela2[[#This Row],[14lat]]-Tabela2[[#This Row],[13lat]]</f>
        <v>3</v>
      </c>
      <c r="EB559" s="14">
        <f>Tabela2[[#This Row],[15lat]]-Tabela2[[#This Row],[14lat]]</f>
        <v>2</v>
      </c>
      <c r="EC559" s="14">
        <f>Tabela2[[#This Row],[16lat]]-Tabela2[[#This Row],[15lat]]</f>
        <v>1</v>
      </c>
      <c r="ED559" s="14">
        <f>Tabela2[[#This Row],[17 lat]]-Tabela2[[#This Row],[16lat]]</f>
        <v>1</v>
      </c>
      <c r="EE559" s="14">
        <f>Tabela2[[#This Row],[18lat]]-Tabela2[[#This Row],[17 lat]]</f>
        <v>0</v>
      </c>
      <c r="EF559" s="14">
        <f>Tabela2[[#This Row],[19lat]]-Tabela2[[#This Row],[18lat]]</f>
        <v>0</v>
      </c>
    </row>
    <row r="560" spans="1:136" x14ac:dyDescent="0.25">
      <c r="A560">
        <v>1823</v>
      </c>
      <c r="B560" s="1" t="s">
        <v>22</v>
      </c>
      <c r="C560">
        <v>52</v>
      </c>
      <c r="D560">
        <v>70</v>
      </c>
      <c r="E560">
        <v>87</v>
      </c>
      <c r="F560">
        <v>96</v>
      </c>
      <c r="G560">
        <v>104</v>
      </c>
      <c r="H560">
        <v>111</v>
      </c>
      <c r="I560">
        <v>117</v>
      </c>
      <c r="J560">
        <v>122</v>
      </c>
      <c r="K560">
        <v>128</v>
      </c>
      <c r="L560">
        <v>134</v>
      </c>
      <c r="M560">
        <v>140</v>
      </c>
      <c r="N560">
        <v>147</v>
      </c>
      <c r="O560">
        <v>153</v>
      </c>
      <c r="P560">
        <v>159</v>
      </c>
      <c r="Q560">
        <v>162</v>
      </c>
      <c r="R560">
        <v>164</v>
      </c>
      <c r="S560">
        <v>165</v>
      </c>
      <c r="T560">
        <v>165</v>
      </c>
      <c r="U560">
        <v>165</v>
      </c>
      <c r="V560">
        <v>165</v>
      </c>
      <c r="W560">
        <f>wzrost[[#This Row],[19lat]]-wzrost[[#This Row],[dlugosc_ur]]</f>
        <v>113</v>
      </c>
      <c r="X560">
        <f>wzrost[[#This Row],[19lat]]-wzrost[[#This Row],[15lat]]</f>
        <v>1</v>
      </c>
      <c r="Y560">
        <f>IF(wzrost[[#This Row],[1rok]]&lt;=5,IF(wzrost[[#This Row],[plec]]="ch",1,0),0)</f>
        <v>0</v>
      </c>
      <c r="Z560" s="1"/>
      <c r="AA560" s="1"/>
      <c r="AB560" s="1" t="e">
        <f>_xlfn.PERCENTILE.INC(wzrost[1rok],5)</f>
        <v>#NUM!</v>
      </c>
      <c r="BC560" s="6">
        <v>50</v>
      </c>
      <c r="BD560" s="6">
        <v>72</v>
      </c>
      <c r="BE560" s="6">
        <v>86</v>
      </c>
      <c r="BF560" s="6">
        <v>94</v>
      </c>
      <c r="BG560" s="6">
        <v>102</v>
      </c>
      <c r="BH560" s="6">
        <v>108</v>
      </c>
      <c r="BI560" s="6">
        <v>114</v>
      </c>
      <c r="BJ560" s="6">
        <v>120</v>
      </c>
      <c r="BK560" s="6">
        <v>125</v>
      </c>
      <c r="BL560" s="6">
        <v>130</v>
      </c>
      <c r="BM560" s="6">
        <v>135</v>
      </c>
      <c r="BN560" s="6">
        <v>141</v>
      </c>
      <c r="BO560" s="6">
        <v>147</v>
      </c>
      <c r="BP560" s="6">
        <v>153</v>
      </c>
      <c r="BQ560" s="6">
        <v>160</v>
      </c>
      <c r="BR560" s="6">
        <v>166</v>
      </c>
      <c r="BS560" s="6">
        <v>170</v>
      </c>
      <c r="BT560" s="6">
        <v>172</v>
      </c>
      <c r="BU560" s="6">
        <v>173</v>
      </c>
      <c r="BV560" s="6">
        <v>174</v>
      </c>
      <c r="BW560" s="7">
        <v>124</v>
      </c>
      <c r="BX560" s="11">
        <f t="shared" si="160"/>
        <v>22</v>
      </c>
      <c r="BY560" s="11">
        <f t="shared" si="161"/>
        <v>14</v>
      </c>
      <c r="BZ560" s="11">
        <f t="shared" si="162"/>
        <v>8</v>
      </c>
      <c r="CA560" s="11">
        <f t="shared" si="163"/>
        <v>8</v>
      </c>
      <c r="CB560" s="11">
        <f t="shared" si="164"/>
        <v>6</v>
      </c>
      <c r="CC560" s="11">
        <f t="shared" si="165"/>
        <v>6</v>
      </c>
      <c r="CD560" s="11">
        <f t="shared" si="166"/>
        <v>6</v>
      </c>
      <c r="CE560" s="11">
        <f t="shared" si="167"/>
        <v>5</v>
      </c>
      <c r="CF560" s="11">
        <f t="shared" si="168"/>
        <v>5</v>
      </c>
      <c r="CG560" s="11">
        <f t="shared" si="169"/>
        <v>5</v>
      </c>
      <c r="CH560" s="11">
        <f t="shared" si="170"/>
        <v>6</v>
      </c>
      <c r="CI560" s="11">
        <f t="shared" si="171"/>
        <v>6</v>
      </c>
      <c r="CJ560" s="11">
        <f t="shared" si="172"/>
        <v>6</v>
      </c>
      <c r="CK560" s="11">
        <f t="shared" si="173"/>
        <v>7</v>
      </c>
      <c r="CL560" s="11">
        <f t="shared" si="174"/>
        <v>6</v>
      </c>
      <c r="CM560" s="11">
        <f t="shared" si="175"/>
        <v>4</v>
      </c>
      <c r="CN560" s="11">
        <f t="shared" si="176"/>
        <v>2</v>
      </c>
      <c r="CO560" s="11">
        <f t="shared" si="177"/>
        <v>1</v>
      </c>
      <c r="CP560" s="11">
        <f t="shared" si="178"/>
        <v>1</v>
      </c>
      <c r="CS560" s="6">
        <v>53</v>
      </c>
      <c r="CT560" s="6">
        <v>71</v>
      </c>
      <c r="CU560" s="6">
        <v>87</v>
      </c>
      <c r="CV560" s="6">
        <v>96</v>
      </c>
      <c r="CW560" s="6">
        <v>104</v>
      </c>
      <c r="CX560" s="6">
        <v>111</v>
      </c>
      <c r="CY560" s="6">
        <v>117</v>
      </c>
      <c r="CZ560" s="6">
        <v>123</v>
      </c>
      <c r="DA560" s="6">
        <v>128</v>
      </c>
      <c r="DB560" s="6">
        <v>134</v>
      </c>
      <c r="DC560" s="6">
        <v>141</v>
      </c>
      <c r="DD560" s="6">
        <v>147</v>
      </c>
      <c r="DE560" s="6">
        <v>153</v>
      </c>
      <c r="DF560" s="6">
        <v>159</v>
      </c>
      <c r="DG560" s="6">
        <v>162</v>
      </c>
      <c r="DH560" s="6">
        <v>164</v>
      </c>
      <c r="DI560" s="6">
        <v>165</v>
      </c>
      <c r="DJ560" s="6">
        <v>165</v>
      </c>
      <c r="DK560" s="6">
        <v>166</v>
      </c>
      <c r="DL560" s="6">
        <v>166</v>
      </c>
      <c r="DM560" s="6">
        <v>113</v>
      </c>
      <c r="DN560" s="6">
        <f>Tabela2[[#This Row],[1rok]]-Tabela2[[#This Row],[dlugosc_ur]]</f>
        <v>18</v>
      </c>
      <c r="DO560" s="14">
        <f>Tabela2[[#This Row],[2lata]]-Tabela2[[#This Row],[1rok]]</f>
        <v>16</v>
      </c>
      <c r="DP560" s="14">
        <f>Tabela2[[#This Row],[3lata]]-Tabela2[[#This Row],[2lata]]</f>
        <v>9</v>
      </c>
      <c r="DQ560" s="14">
        <f>Tabela2[[#This Row],[4lata]]-Tabela2[[#This Row],[3lata]]</f>
        <v>8</v>
      </c>
      <c r="DR560" s="14">
        <f>Tabela2[[#This Row],[5lat]]-Tabela2[[#This Row],[4lata]]</f>
        <v>7</v>
      </c>
      <c r="DS560" s="14">
        <f>Tabela2[[#This Row],[6lat]]-Tabela2[[#This Row],[5lat]]</f>
        <v>6</v>
      </c>
      <c r="DT560" s="14">
        <f>Tabela2[[#This Row],[7lat]]-Tabela2[[#This Row],[6lat]]</f>
        <v>6</v>
      </c>
      <c r="DU560" s="14">
        <f>Tabela2[[#This Row],[8lat]]-Tabela2[[#This Row],[7lat]]</f>
        <v>5</v>
      </c>
      <c r="DV560" s="14">
        <f>Tabela2[[#This Row],[9lat]]-Tabela2[[#This Row],[8lat]]</f>
        <v>6</v>
      </c>
      <c r="DW560" s="14">
        <f>Tabela2[[#This Row],[10lat]]-Tabela2[[#This Row],[9lat]]</f>
        <v>7</v>
      </c>
      <c r="DX560" s="14">
        <f>Tabela2[[#This Row],[11lat]]-Tabela2[[#This Row],[10lat]]</f>
        <v>6</v>
      </c>
      <c r="DY560" s="14">
        <f>Tabela2[[#This Row],[12lat]]-Tabela2[[#This Row],[11lat]]</f>
        <v>6</v>
      </c>
      <c r="DZ560" s="14">
        <f>Tabela2[[#This Row],[13lat]]-Tabela2[[#This Row],[12lat]]</f>
        <v>6</v>
      </c>
      <c r="EA560" s="14">
        <f>Tabela2[[#This Row],[14lat]]-Tabela2[[#This Row],[13lat]]</f>
        <v>3</v>
      </c>
      <c r="EB560" s="14">
        <f>Tabela2[[#This Row],[15lat]]-Tabela2[[#This Row],[14lat]]</f>
        <v>2</v>
      </c>
      <c r="EC560" s="14">
        <f>Tabela2[[#This Row],[16lat]]-Tabela2[[#This Row],[15lat]]</f>
        <v>1</v>
      </c>
      <c r="ED560" s="14">
        <f>Tabela2[[#This Row],[17 lat]]-Tabela2[[#This Row],[16lat]]</f>
        <v>0</v>
      </c>
      <c r="EE560" s="14">
        <f>Tabela2[[#This Row],[18lat]]-Tabela2[[#This Row],[17 lat]]</f>
        <v>1</v>
      </c>
      <c r="EF560" s="14">
        <f>Tabela2[[#This Row],[19lat]]-Tabela2[[#This Row],[18lat]]</f>
        <v>0</v>
      </c>
    </row>
    <row r="561" spans="1:136" x14ac:dyDescent="0.25">
      <c r="A561">
        <v>1832</v>
      </c>
      <c r="B561" s="1" t="s">
        <v>22</v>
      </c>
      <c r="C561">
        <v>48</v>
      </c>
      <c r="D561">
        <v>67</v>
      </c>
      <c r="E561">
        <v>84</v>
      </c>
      <c r="F561">
        <v>93</v>
      </c>
      <c r="G561">
        <v>101</v>
      </c>
      <c r="H561">
        <v>107</v>
      </c>
      <c r="I561">
        <v>113</v>
      </c>
      <c r="J561">
        <v>118</v>
      </c>
      <c r="K561">
        <v>124</v>
      </c>
      <c r="L561">
        <v>130</v>
      </c>
      <c r="M561">
        <v>136</v>
      </c>
      <c r="N561">
        <v>142</v>
      </c>
      <c r="O561">
        <v>148</v>
      </c>
      <c r="P561">
        <v>154</v>
      </c>
      <c r="Q561">
        <v>157</v>
      </c>
      <c r="R561">
        <v>159</v>
      </c>
      <c r="S561">
        <v>160</v>
      </c>
      <c r="T561">
        <v>160</v>
      </c>
      <c r="U561">
        <v>161</v>
      </c>
      <c r="V561">
        <v>161</v>
      </c>
      <c r="W561">
        <f>wzrost[[#This Row],[19lat]]-wzrost[[#This Row],[dlugosc_ur]]</f>
        <v>113</v>
      </c>
      <c r="X561">
        <f>wzrost[[#This Row],[19lat]]-wzrost[[#This Row],[15lat]]</f>
        <v>2</v>
      </c>
      <c r="Y561">
        <f>IF(wzrost[[#This Row],[1rok]]&lt;=5,IF(wzrost[[#This Row],[plec]]="ch",1,0),0)</f>
        <v>0</v>
      </c>
      <c r="Z561" s="1"/>
      <c r="AA561" s="1"/>
      <c r="AB561" s="1" t="e">
        <f>_xlfn.PERCENTILE.INC(wzrost[1rok],5)</f>
        <v>#NUM!</v>
      </c>
      <c r="BC561" s="8">
        <v>49</v>
      </c>
      <c r="BD561" s="8">
        <v>71</v>
      </c>
      <c r="BE561" s="8">
        <v>86</v>
      </c>
      <c r="BF561" s="8">
        <v>94</v>
      </c>
      <c r="BG561" s="8">
        <v>101</v>
      </c>
      <c r="BH561" s="8">
        <v>108</v>
      </c>
      <c r="BI561" s="8">
        <v>113</v>
      </c>
      <c r="BJ561" s="8">
        <v>119</v>
      </c>
      <c r="BK561" s="8">
        <v>124</v>
      </c>
      <c r="BL561" s="8">
        <v>129</v>
      </c>
      <c r="BM561" s="8">
        <v>134</v>
      </c>
      <c r="BN561" s="8">
        <v>139</v>
      </c>
      <c r="BO561" s="8">
        <v>145</v>
      </c>
      <c r="BP561" s="8">
        <v>152</v>
      </c>
      <c r="BQ561" s="8">
        <v>159</v>
      </c>
      <c r="BR561" s="8">
        <v>165</v>
      </c>
      <c r="BS561" s="8">
        <v>169</v>
      </c>
      <c r="BT561" s="8">
        <v>171</v>
      </c>
      <c r="BU561" s="8">
        <v>173</v>
      </c>
      <c r="BV561" s="8">
        <v>173</v>
      </c>
      <c r="BW561" s="9">
        <v>124</v>
      </c>
      <c r="BX561" s="11">
        <f t="shared" si="160"/>
        <v>22</v>
      </c>
      <c r="BY561" s="11">
        <f t="shared" si="161"/>
        <v>15</v>
      </c>
      <c r="BZ561" s="11">
        <f t="shared" si="162"/>
        <v>8</v>
      </c>
      <c r="CA561" s="11">
        <f t="shared" si="163"/>
        <v>7</v>
      </c>
      <c r="CB561" s="11">
        <f t="shared" si="164"/>
        <v>7</v>
      </c>
      <c r="CC561" s="11">
        <f t="shared" si="165"/>
        <v>5</v>
      </c>
      <c r="CD561" s="11">
        <f t="shared" si="166"/>
        <v>6</v>
      </c>
      <c r="CE561" s="11">
        <f t="shared" si="167"/>
        <v>5</v>
      </c>
      <c r="CF561" s="11">
        <f t="shared" si="168"/>
        <v>5</v>
      </c>
      <c r="CG561" s="11">
        <f t="shared" si="169"/>
        <v>5</v>
      </c>
      <c r="CH561" s="11">
        <f t="shared" si="170"/>
        <v>5</v>
      </c>
      <c r="CI561" s="11">
        <f t="shared" si="171"/>
        <v>6</v>
      </c>
      <c r="CJ561" s="11">
        <f t="shared" si="172"/>
        <v>7</v>
      </c>
      <c r="CK561" s="11">
        <f t="shared" si="173"/>
        <v>7</v>
      </c>
      <c r="CL561" s="11">
        <f t="shared" si="174"/>
        <v>6</v>
      </c>
      <c r="CM561" s="11">
        <f t="shared" si="175"/>
        <v>4</v>
      </c>
      <c r="CN561" s="11">
        <f t="shared" si="176"/>
        <v>2</v>
      </c>
      <c r="CO561" s="11">
        <f t="shared" si="177"/>
        <v>2</v>
      </c>
      <c r="CP561" s="11">
        <f t="shared" si="178"/>
        <v>0</v>
      </c>
      <c r="CS561" s="8">
        <v>50</v>
      </c>
      <c r="CT561" s="8">
        <v>68</v>
      </c>
      <c r="CU561" s="8">
        <v>86</v>
      </c>
      <c r="CV561" s="8">
        <v>95</v>
      </c>
      <c r="CW561" s="8">
        <v>103</v>
      </c>
      <c r="CX561" s="8">
        <v>109</v>
      </c>
      <c r="CY561" s="8">
        <v>115</v>
      </c>
      <c r="CZ561" s="8">
        <v>121</v>
      </c>
      <c r="DA561" s="8">
        <v>126</v>
      </c>
      <c r="DB561" s="8">
        <v>132</v>
      </c>
      <c r="DC561" s="8">
        <v>138</v>
      </c>
      <c r="DD561" s="8">
        <v>145</v>
      </c>
      <c r="DE561" s="8">
        <v>151</v>
      </c>
      <c r="DF561" s="8">
        <v>156</v>
      </c>
      <c r="DG561" s="8">
        <v>160</v>
      </c>
      <c r="DH561" s="8">
        <v>162</v>
      </c>
      <c r="DI561" s="8">
        <v>162</v>
      </c>
      <c r="DJ561" s="8">
        <v>163</v>
      </c>
      <c r="DK561" s="8">
        <v>163</v>
      </c>
      <c r="DL561" s="8">
        <v>163</v>
      </c>
      <c r="DM561" s="8">
        <v>113</v>
      </c>
      <c r="DN561" s="6">
        <f>Tabela2[[#This Row],[1rok]]-Tabela2[[#This Row],[dlugosc_ur]]</f>
        <v>18</v>
      </c>
      <c r="DO561" s="14">
        <f>Tabela2[[#This Row],[2lata]]-Tabela2[[#This Row],[1rok]]</f>
        <v>18</v>
      </c>
      <c r="DP561" s="14">
        <f>Tabela2[[#This Row],[3lata]]-Tabela2[[#This Row],[2lata]]</f>
        <v>9</v>
      </c>
      <c r="DQ561" s="14">
        <f>Tabela2[[#This Row],[4lata]]-Tabela2[[#This Row],[3lata]]</f>
        <v>8</v>
      </c>
      <c r="DR561" s="14">
        <f>Tabela2[[#This Row],[5lat]]-Tabela2[[#This Row],[4lata]]</f>
        <v>6</v>
      </c>
      <c r="DS561" s="14">
        <f>Tabela2[[#This Row],[6lat]]-Tabela2[[#This Row],[5lat]]</f>
        <v>6</v>
      </c>
      <c r="DT561" s="14">
        <f>Tabela2[[#This Row],[7lat]]-Tabela2[[#This Row],[6lat]]</f>
        <v>6</v>
      </c>
      <c r="DU561" s="14">
        <f>Tabela2[[#This Row],[8lat]]-Tabela2[[#This Row],[7lat]]</f>
        <v>5</v>
      </c>
      <c r="DV561" s="14">
        <f>Tabela2[[#This Row],[9lat]]-Tabela2[[#This Row],[8lat]]</f>
        <v>6</v>
      </c>
      <c r="DW561" s="14">
        <f>Tabela2[[#This Row],[10lat]]-Tabela2[[#This Row],[9lat]]</f>
        <v>6</v>
      </c>
      <c r="DX561" s="14">
        <f>Tabela2[[#This Row],[11lat]]-Tabela2[[#This Row],[10lat]]</f>
        <v>7</v>
      </c>
      <c r="DY561" s="14">
        <f>Tabela2[[#This Row],[12lat]]-Tabela2[[#This Row],[11lat]]</f>
        <v>6</v>
      </c>
      <c r="DZ561" s="14">
        <f>Tabela2[[#This Row],[13lat]]-Tabela2[[#This Row],[12lat]]</f>
        <v>5</v>
      </c>
      <c r="EA561" s="14">
        <f>Tabela2[[#This Row],[14lat]]-Tabela2[[#This Row],[13lat]]</f>
        <v>4</v>
      </c>
      <c r="EB561" s="14">
        <f>Tabela2[[#This Row],[15lat]]-Tabela2[[#This Row],[14lat]]</f>
        <v>2</v>
      </c>
      <c r="EC561" s="14">
        <f>Tabela2[[#This Row],[16lat]]-Tabela2[[#This Row],[15lat]]</f>
        <v>0</v>
      </c>
      <c r="ED561" s="14">
        <f>Tabela2[[#This Row],[17 lat]]-Tabela2[[#This Row],[16lat]]</f>
        <v>1</v>
      </c>
      <c r="EE561" s="14">
        <f>Tabela2[[#This Row],[18lat]]-Tabela2[[#This Row],[17 lat]]</f>
        <v>0</v>
      </c>
      <c r="EF561" s="14">
        <f>Tabela2[[#This Row],[19lat]]-Tabela2[[#This Row],[18lat]]</f>
        <v>0</v>
      </c>
    </row>
    <row r="562" spans="1:136" x14ac:dyDescent="0.25">
      <c r="A562">
        <v>1838</v>
      </c>
      <c r="B562" s="1" t="s">
        <v>22</v>
      </c>
      <c r="C562">
        <v>50</v>
      </c>
      <c r="D562">
        <v>68</v>
      </c>
      <c r="E562">
        <v>86</v>
      </c>
      <c r="F562">
        <v>95</v>
      </c>
      <c r="G562">
        <v>103</v>
      </c>
      <c r="H562">
        <v>109</v>
      </c>
      <c r="I562">
        <v>115</v>
      </c>
      <c r="J562">
        <v>121</v>
      </c>
      <c r="K562">
        <v>126</v>
      </c>
      <c r="L562">
        <v>132</v>
      </c>
      <c r="M562">
        <v>138</v>
      </c>
      <c r="N562">
        <v>145</v>
      </c>
      <c r="O562">
        <v>151</v>
      </c>
      <c r="P562">
        <v>156</v>
      </c>
      <c r="Q562">
        <v>160</v>
      </c>
      <c r="R562">
        <v>162</v>
      </c>
      <c r="S562">
        <v>162</v>
      </c>
      <c r="T562">
        <v>163</v>
      </c>
      <c r="U562">
        <v>163</v>
      </c>
      <c r="V562">
        <v>163</v>
      </c>
      <c r="W562">
        <f>wzrost[[#This Row],[19lat]]-wzrost[[#This Row],[dlugosc_ur]]</f>
        <v>113</v>
      </c>
      <c r="X562">
        <f>wzrost[[#This Row],[19lat]]-wzrost[[#This Row],[15lat]]</f>
        <v>1</v>
      </c>
      <c r="Y562">
        <f>IF(wzrost[[#This Row],[1rok]]&lt;=5,IF(wzrost[[#This Row],[plec]]="ch",1,0),0)</f>
        <v>0</v>
      </c>
      <c r="Z562" s="1"/>
      <c r="AA562" s="1"/>
      <c r="AB562" s="1" t="e">
        <f>_xlfn.PERCENTILE.INC(wzrost[1rok],5)</f>
        <v>#NUM!</v>
      </c>
      <c r="BC562" s="6">
        <v>56</v>
      </c>
      <c r="BD562" s="6">
        <v>77</v>
      </c>
      <c r="BE562" s="6">
        <v>89</v>
      </c>
      <c r="BF562" s="6">
        <v>98</v>
      </c>
      <c r="BG562" s="6">
        <v>105</v>
      </c>
      <c r="BH562" s="6">
        <v>112</v>
      </c>
      <c r="BI562" s="6">
        <v>118</v>
      </c>
      <c r="BJ562" s="6">
        <v>124</v>
      </c>
      <c r="BK562" s="6">
        <v>130</v>
      </c>
      <c r="BL562" s="6">
        <v>135</v>
      </c>
      <c r="BM562" s="6">
        <v>140</v>
      </c>
      <c r="BN562" s="6">
        <v>146</v>
      </c>
      <c r="BO562" s="6">
        <v>152</v>
      </c>
      <c r="BP562" s="6">
        <v>159</v>
      </c>
      <c r="BQ562" s="6">
        <v>166</v>
      </c>
      <c r="BR562" s="6">
        <v>172</v>
      </c>
      <c r="BS562" s="6">
        <v>176</v>
      </c>
      <c r="BT562" s="6">
        <v>179</v>
      </c>
      <c r="BU562" s="6">
        <v>180</v>
      </c>
      <c r="BV562" s="6">
        <v>180</v>
      </c>
      <c r="BW562" s="7">
        <v>124</v>
      </c>
      <c r="BX562" s="11">
        <f t="shared" si="160"/>
        <v>21</v>
      </c>
      <c r="BY562" s="11">
        <f t="shared" si="161"/>
        <v>12</v>
      </c>
      <c r="BZ562" s="11">
        <f t="shared" si="162"/>
        <v>9</v>
      </c>
      <c r="CA562" s="11">
        <f t="shared" si="163"/>
        <v>7</v>
      </c>
      <c r="CB562" s="11">
        <f t="shared" si="164"/>
        <v>7</v>
      </c>
      <c r="CC562" s="11">
        <f t="shared" si="165"/>
        <v>6</v>
      </c>
      <c r="CD562" s="11">
        <f t="shared" si="166"/>
        <v>6</v>
      </c>
      <c r="CE562" s="11">
        <f t="shared" si="167"/>
        <v>6</v>
      </c>
      <c r="CF562" s="11">
        <f t="shared" si="168"/>
        <v>5</v>
      </c>
      <c r="CG562" s="11">
        <f t="shared" si="169"/>
        <v>5</v>
      </c>
      <c r="CH562" s="11">
        <f t="shared" si="170"/>
        <v>6</v>
      </c>
      <c r="CI562" s="11">
        <f t="shared" si="171"/>
        <v>6</v>
      </c>
      <c r="CJ562" s="11">
        <f t="shared" si="172"/>
        <v>7</v>
      </c>
      <c r="CK562" s="11">
        <f t="shared" si="173"/>
        <v>7</v>
      </c>
      <c r="CL562" s="11">
        <f t="shared" si="174"/>
        <v>6</v>
      </c>
      <c r="CM562" s="11">
        <f t="shared" si="175"/>
        <v>4</v>
      </c>
      <c r="CN562" s="11">
        <f t="shared" si="176"/>
        <v>3</v>
      </c>
      <c r="CO562" s="11">
        <f t="shared" si="177"/>
        <v>1</v>
      </c>
      <c r="CP562" s="11">
        <f t="shared" si="178"/>
        <v>0</v>
      </c>
      <c r="CS562" s="6">
        <v>50</v>
      </c>
      <c r="CT562" s="6">
        <v>68</v>
      </c>
      <c r="CU562" s="6">
        <v>85</v>
      </c>
      <c r="CV562" s="6">
        <v>95</v>
      </c>
      <c r="CW562" s="6">
        <v>102</v>
      </c>
      <c r="CX562" s="6">
        <v>109</v>
      </c>
      <c r="CY562" s="6">
        <v>115</v>
      </c>
      <c r="CZ562" s="6">
        <v>120</v>
      </c>
      <c r="DA562" s="6">
        <v>126</v>
      </c>
      <c r="DB562" s="6">
        <v>132</v>
      </c>
      <c r="DC562" s="6">
        <v>138</v>
      </c>
      <c r="DD562" s="6">
        <v>145</v>
      </c>
      <c r="DE562" s="6">
        <v>151</v>
      </c>
      <c r="DF562" s="6">
        <v>156</v>
      </c>
      <c r="DG562" s="6">
        <v>159</v>
      </c>
      <c r="DH562" s="6">
        <v>161</v>
      </c>
      <c r="DI562" s="6">
        <v>162</v>
      </c>
      <c r="DJ562" s="6">
        <v>162</v>
      </c>
      <c r="DK562" s="6">
        <v>163</v>
      </c>
      <c r="DL562" s="6">
        <v>163</v>
      </c>
      <c r="DM562" s="6">
        <v>113</v>
      </c>
      <c r="DN562" s="6">
        <f>Tabela2[[#This Row],[1rok]]-Tabela2[[#This Row],[dlugosc_ur]]</f>
        <v>18</v>
      </c>
      <c r="DO562" s="14">
        <f>Tabela2[[#This Row],[2lata]]-Tabela2[[#This Row],[1rok]]</f>
        <v>17</v>
      </c>
      <c r="DP562" s="14">
        <f>Tabela2[[#This Row],[3lata]]-Tabela2[[#This Row],[2lata]]</f>
        <v>10</v>
      </c>
      <c r="DQ562" s="14">
        <f>Tabela2[[#This Row],[4lata]]-Tabela2[[#This Row],[3lata]]</f>
        <v>7</v>
      </c>
      <c r="DR562" s="14">
        <f>Tabela2[[#This Row],[5lat]]-Tabela2[[#This Row],[4lata]]</f>
        <v>7</v>
      </c>
      <c r="DS562" s="14">
        <f>Tabela2[[#This Row],[6lat]]-Tabela2[[#This Row],[5lat]]</f>
        <v>6</v>
      </c>
      <c r="DT562" s="14">
        <f>Tabela2[[#This Row],[7lat]]-Tabela2[[#This Row],[6lat]]</f>
        <v>5</v>
      </c>
      <c r="DU562" s="14">
        <f>Tabela2[[#This Row],[8lat]]-Tabela2[[#This Row],[7lat]]</f>
        <v>6</v>
      </c>
      <c r="DV562" s="14">
        <f>Tabela2[[#This Row],[9lat]]-Tabela2[[#This Row],[8lat]]</f>
        <v>6</v>
      </c>
      <c r="DW562" s="14">
        <f>Tabela2[[#This Row],[10lat]]-Tabela2[[#This Row],[9lat]]</f>
        <v>6</v>
      </c>
      <c r="DX562" s="14">
        <f>Tabela2[[#This Row],[11lat]]-Tabela2[[#This Row],[10lat]]</f>
        <v>7</v>
      </c>
      <c r="DY562" s="14">
        <f>Tabela2[[#This Row],[12lat]]-Tabela2[[#This Row],[11lat]]</f>
        <v>6</v>
      </c>
      <c r="DZ562" s="14">
        <f>Tabela2[[#This Row],[13lat]]-Tabela2[[#This Row],[12lat]]</f>
        <v>5</v>
      </c>
      <c r="EA562" s="14">
        <f>Tabela2[[#This Row],[14lat]]-Tabela2[[#This Row],[13lat]]</f>
        <v>3</v>
      </c>
      <c r="EB562" s="14">
        <f>Tabela2[[#This Row],[15lat]]-Tabela2[[#This Row],[14lat]]</f>
        <v>2</v>
      </c>
      <c r="EC562" s="14">
        <f>Tabela2[[#This Row],[16lat]]-Tabela2[[#This Row],[15lat]]</f>
        <v>1</v>
      </c>
      <c r="ED562" s="14">
        <f>Tabela2[[#This Row],[17 lat]]-Tabela2[[#This Row],[16lat]]</f>
        <v>0</v>
      </c>
      <c r="EE562" s="14">
        <f>Tabela2[[#This Row],[18lat]]-Tabela2[[#This Row],[17 lat]]</f>
        <v>1</v>
      </c>
      <c r="EF562" s="14">
        <f>Tabela2[[#This Row],[19lat]]-Tabela2[[#This Row],[18lat]]</f>
        <v>0</v>
      </c>
    </row>
    <row r="563" spans="1:136" x14ac:dyDescent="0.25">
      <c r="A563">
        <v>1858</v>
      </c>
      <c r="B563" s="1" t="s">
        <v>22</v>
      </c>
      <c r="C563">
        <v>52</v>
      </c>
      <c r="D563">
        <v>70</v>
      </c>
      <c r="E563">
        <v>86</v>
      </c>
      <c r="F563">
        <v>96</v>
      </c>
      <c r="G563">
        <v>103</v>
      </c>
      <c r="H563">
        <v>110</v>
      </c>
      <c r="I563">
        <v>116</v>
      </c>
      <c r="J563">
        <v>122</v>
      </c>
      <c r="K563">
        <v>128</v>
      </c>
      <c r="L563">
        <v>134</v>
      </c>
      <c r="M563">
        <v>140</v>
      </c>
      <c r="N563">
        <v>146</v>
      </c>
      <c r="O563">
        <v>153</v>
      </c>
      <c r="P563">
        <v>158</v>
      </c>
      <c r="Q563">
        <v>161</v>
      </c>
      <c r="R563">
        <v>163</v>
      </c>
      <c r="S563">
        <v>164</v>
      </c>
      <c r="T563">
        <v>164</v>
      </c>
      <c r="U563">
        <v>165</v>
      </c>
      <c r="V563">
        <v>165</v>
      </c>
      <c r="W563">
        <f>wzrost[[#This Row],[19lat]]-wzrost[[#This Row],[dlugosc_ur]]</f>
        <v>113</v>
      </c>
      <c r="X563">
        <f>wzrost[[#This Row],[19lat]]-wzrost[[#This Row],[15lat]]</f>
        <v>2</v>
      </c>
      <c r="Y563">
        <f>IF(wzrost[[#This Row],[1rok]]&lt;=5,IF(wzrost[[#This Row],[plec]]="ch",1,0),0)</f>
        <v>0</v>
      </c>
      <c r="Z563" s="1"/>
      <c r="AA563" s="1"/>
      <c r="AB563" s="1" t="e">
        <f>_xlfn.PERCENTILE.INC(wzrost[1rok],5)</f>
        <v>#NUM!</v>
      </c>
      <c r="BC563" s="8">
        <v>50</v>
      </c>
      <c r="BD563" s="8">
        <v>72</v>
      </c>
      <c r="BE563" s="8">
        <v>86</v>
      </c>
      <c r="BF563" s="8">
        <v>95</v>
      </c>
      <c r="BG563" s="8">
        <v>102</v>
      </c>
      <c r="BH563" s="8">
        <v>108</v>
      </c>
      <c r="BI563" s="8">
        <v>114</v>
      </c>
      <c r="BJ563" s="8">
        <v>120</v>
      </c>
      <c r="BK563" s="8">
        <v>125</v>
      </c>
      <c r="BL563" s="8">
        <v>131</v>
      </c>
      <c r="BM563" s="8">
        <v>136</v>
      </c>
      <c r="BN563" s="8">
        <v>141</v>
      </c>
      <c r="BO563" s="8">
        <v>147</v>
      </c>
      <c r="BP563" s="8">
        <v>154</v>
      </c>
      <c r="BQ563" s="8">
        <v>161</v>
      </c>
      <c r="BR563" s="8">
        <v>166</v>
      </c>
      <c r="BS563" s="8">
        <v>170</v>
      </c>
      <c r="BT563" s="8">
        <v>173</v>
      </c>
      <c r="BU563" s="8">
        <v>174</v>
      </c>
      <c r="BV563" s="8">
        <v>174</v>
      </c>
      <c r="BW563" s="9">
        <v>124</v>
      </c>
      <c r="BX563" s="11">
        <f t="shared" si="160"/>
        <v>22</v>
      </c>
      <c r="BY563" s="11">
        <f t="shared" si="161"/>
        <v>14</v>
      </c>
      <c r="BZ563" s="11">
        <f t="shared" si="162"/>
        <v>9</v>
      </c>
      <c r="CA563" s="11">
        <f t="shared" si="163"/>
        <v>7</v>
      </c>
      <c r="CB563" s="11">
        <f t="shared" si="164"/>
        <v>6</v>
      </c>
      <c r="CC563" s="11">
        <f t="shared" si="165"/>
        <v>6</v>
      </c>
      <c r="CD563" s="11">
        <f t="shared" si="166"/>
        <v>6</v>
      </c>
      <c r="CE563" s="11">
        <f t="shared" si="167"/>
        <v>5</v>
      </c>
      <c r="CF563" s="11">
        <f t="shared" si="168"/>
        <v>6</v>
      </c>
      <c r="CG563" s="11">
        <f t="shared" si="169"/>
        <v>5</v>
      </c>
      <c r="CH563" s="11">
        <f t="shared" si="170"/>
        <v>5</v>
      </c>
      <c r="CI563" s="11">
        <f t="shared" si="171"/>
        <v>6</v>
      </c>
      <c r="CJ563" s="11">
        <f t="shared" si="172"/>
        <v>7</v>
      </c>
      <c r="CK563" s="11">
        <f t="shared" si="173"/>
        <v>7</v>
      </c>
      <c r="CL563" s="11">
        <f t="shared" si="174"/>
        <v>5</v>
      </c>
      <c r="CM563" s="11">
        <f t="shared" si="175"/>
        <v>4</v>
      </c>
      <c r="CN563" s="11">
        <f t="shared" si="176"/>
        <v>3</v>
      </c>
      <c r="CO563" s="11">
        <f t="shared" si="177"/>
        <v>1</v>
      </c>
      <c r="CP563" s="11">
        <f t="shared" si="178"/>
        <v>0</v>
      </c>
      <c r="CS563" s="8">
        <v>53</v>
      </c>
      <c r="CT563" s="8">
        <v>71</v>
      </c>
      <c r="CU563" s="8">
        <v>87</v>
      </c>
      <c r="CV563" s="8">
        <v>97</v>
      </c>
      <c r="CW563" s="8">
        <v>105</v>
      </c>
      <c r="CX563" s="8">
        <v>112</v>
      </c>
      <c r="CY563" s="8">
        <v>117</v>
      </c>
      <c r="CZ563" s="8">
        <v>123</v>
      </c>
      <c r="DA563" s="8">
        <v>129</v>
      </c>
      <c r="DB563" s="8">
        <v>135</v>
      </c>
      <c r="DC563" s="8">
        <v>141</v>
      </c>
      <c r="DD563" s="8">
        <v>148</v>
      </c>
      <c r="DE563" s="8">
        <v>154</v>
      </c>
      <c r="DF563" s="8">
        <v>159</v>
      </c>
      <c r="DG563" s="8">
        <v>163</v>
      </c>
      <c r="DH563" s="8">
        <v>165</v>
      </c>
      <c r="DI563" s="8">
        <v>166</v>
      </c>
      <c r="DJ563" s="8">
        <v>166</v>
      </c>
      <c r="DK563" s="8">
        <v>166</v>
      </c>
      <c r="DL563" s="8">
        <v>166</v>
      </c>
      <c r="DM563" s="8">
        <v>113</v>
      </c>
      <c r="DN563" s="6">
        <f>Tabela2[[#This Row],[1rok]]-Tabela2[[#This Row],[dlugosc_ur]]</f>
        <v>18</v>
      </c>
      <c r="DO563" s="14">
        <f>Tabela2[[#This Row],[2lata]]-Tabela2[[#This Row],[1rok]]</f>
        <v>16</v>
      </c>
      <c r="DP563" s="14">
        <f>Tabela2[[#This Row],[3lata]]-Tabela2[[#This Row],[2lata]]</f>
        <v>10</v>
      </c>
      <c r="DQ563" s="14">
        <f>Tabela2[[#This Row],[4lata]]-Tabela2[[#This Row],[3lata]]</f>
        <v>8</v>
      </c>
      <c r="DR563" s="14">
        <f>Tabela2[[#This Row],[5lat]]-Tabela2[[#This Row],[4lata]]</f>
        <v>7</v>
      </c>
      <c r="DS563" s="14">
        <f>Tabela2[[#This Row],[6lat]]-Tabela2[[#This Row],[5lat]]</f>
        <v>5</v>
      </c>
      <c r="DT563" s="14">
        <f>Tabela2[[#This Row],[7lat]]-Tabela2[[#This Row],[6lat]]</f>
        <v>6</v>
      </c>
      <c r="DU563" s="14">
        <f>Tabela2[[#This Row],[8lat]]-Tabela2[[#This Row],[7lat]]</f>
        <v>6</v>
      </c>
      <c r="DV563" s="14">
        <f>Tabela2[[#This Row],[9lat]]-Tabela2[[#This Row],[8lat]]</f>
        <v>6</v>
      </c>
      <c r="DW563" s="14">
        <f>Tabela2[[#This Row],[10lat]]-Tabela2[[#This Row],[9lat]]</f>
        <v>6</v>
      </c>
      <c r="DX563" s="14">
        <f>Tabela2[[#This Row],[11lat]]-Tabela2[[#This Row],[10lat]]</f>
        <v>7</v>
      </c>
      <c r="DY563" s="14">
        <f>Tabela2[[#This Row],[12lat]]-Tabela2[[#This Row],[11lat]]</f>
        <v>6</v>
      </c>
      <c r="DZ563" s="14">
        <f>Tabela2[[#This Row],[13lat]]-Tabela2[[#This Row],[12lat]]</f>
        <v>5</v>
      </c>
      <c r="EA563" s="14">
        <f>Tabela2[[#This Row],[14lat]]-Tabela2[[#This Row],[13lat]]</f>
        <v>4</v>
      </c>
      <c r="EB563" s="14">
        <f>Tabela2[[#This Row],[15lat]]-Tabela2[[#This Row],[14lat]]</f>
        <v>2</v>
      </c>
      <c r="EC563" s="14">
        <f>Tabela2[[#This Row],[16lat]]-Tabela2[[#This Row],[15lat]]</f>
        <v>1</v>
      </c>
      <c r="ED563" s="14">
        <f>Tabela2[[#This Row],[17 lat]]-Tabela2[[#This Row],[16lat]]</f>
        <v>0</v>
      </c>
      <c r="EE563" s="14">
        <f>Tabela2[[#This Row],[18lat]]-Tabela2[[#This Row],[17 lat]]</f>
        <v>0</v>
      </c>
      <c r="EF563" s="14">
        <f>Tabela2[[#This Row],[19lat]]-Tabela2[[#This Row],[18lat]]</f>
        <v>0</v>
      </c>
    </row>
    <row r="564" spans="1:136" x14ac:dyDescent="0.25">
      <c r="A564">
        <v>1865</v>
      </c>
      <c r="B564" s="1" t="s">
        <v>22</v>
      </c>
      <c r="C564">
        <v>50</v>
      </c>
      <c r="D564">
        <v>68</v>
      </c>
      <c r="E564">
        <v>86</v>
      </c>
      <c r="F564">
        <v>95</v>
      </c>
      <c r="G564">
        <v>103</v>
      </c>
      <c r="H564">
        <v>109</v>
      </c>
      <c r="I564">
        <v>115</v>
      </c>
      <c r="J564">
        <v>121</v>
      </c>
      <c r="K564">
        <v>126</v>
      </c>
      <c r="L564">
        <v>132</v>
      </c>
      <c r="M564">
        <v>138</v>
      </c>
      <c r="N564">
        <v>145</v>
      </c>
      <c r="O564">
        <v>151</v>
      </c>
      <c r="P564">
        <v>156</v>
      </c>
      <c r="Q564">
        <v>160</v>
      </c>
      <c r="R564">
        <v>162</v>
      </c>
      <c r="S564">
        <v>162</v>
      </c>
      <c r="T564">
        <v>163</v>
      </c>
      <c r="U564">
        <v>163</v>
      </c>
      <c r="V564">
        <v>163</v>
      </c>
      <c r="W564">
        <f>wzrost[[#This Row],[19lat]]-wzrost[[#This Row],[dlugosc_ur]]</f>
        <v>113</v>
      </c>
      <c r="X564">
        <f>wzrost[[#This Row],[19lat]]-wzrost[[#This Row],[15lat]]</f>
        <v>1</v>
      </c>
      <c r="Y564">
        <f>IF(wzrost[[#This Row],[1rok]]&lt;=5,IF(wzrost[[#This Row],[plec]]="ch",1,0),0)</f>
        <v>0</v>
      </c>
      <c r="Z564" s="1"/>
      <c r="AA564" s="1"/>
      <c r="AB564" s="1" t="e">
        <f>_xlfn.PERCENTILE.INC(wzrost[1rok],5)</f>
        <v>#NUM!</v>
      </c>
      <c r="BC564" s="6">
        <v>52</v>
      </c>
      <c r="BD564" s="6">
        <v>73</v>
      </c>
      <c r="BE564" s="6">
        <v>86</v>
      </c>
      <c r="BF564" s="6">
        <v>95</v>
      </c>
      <c r="BG564" s="6">
        <v>103</v>
      </c>
      <c r="BH564" s="6">
        <v>109</v>
      </c>
      <c r="BI564" s="6">
        <v>115</v>
      </c>
      <c r="BJ564" s="6">
        <v>121</v>
      </c>
      <c r="BK564" s="6">
        <v>127</v>
      </c>
      <c r="BL564" s="6">
        <v>132</v>
      </c>
      <c r="BM564" s="6">
        <v>137</v>
      </c>
      <c r="BN564" s="6">
        <v>142</v>
      </c>
      <c r="BO564" s="6">
        <v>148</v>
      </c>
      <c r="BP564" s="6">
        <v>155</v>
      </c>
      <c r="BQ564" s="6">
        <v>162</v>
      </c>
      <c r="BR564" s="6">
        <v>168</v>
      </c>
      <c r="BS564" s="6">
        <v>172</v>
      </c>
      <c r="BT564" s="6">
        <v>174</v>
      </c>
      <c r="BU564" s="6">
        <v>175</v>
      </c>
      <c r="BV564" s="6">
        <v>176</v>
      </c>
      <c r="BW564" s="7">
        <v>124</v>
      </c>
      <c r="BX564" s="11">
        <f t="shared" si="160"/>
        <v>21</v>
      </c>
      <c r="BY564" s="11">
        <f t="shared" si="161"/>
        <v>13</v>
      </c>
      <c r="BZ564" s="11">
        <f t="shared" si="162"/>
        <v>9</v>
      </c>
      <c r="CA564" s="11">
        <f t="shared" si="163"/>
        <v>8</v>
      </c>
      <c r="CB564" s="11">
        <f t="shared" si="164"/>
        <v>6</v>
      </c>
      <c r="CC564" s="11">
        <f t="shared" si="165"/>
        <v>6</v>
      </c>
      <c r="CD564" s="11">
        <f t="shared" si="166"/>
        <v>6</v>
      </c>
      <c r="CE564" s="11">
        <f t="shared" si="167"/>
        <v>6</v>
      </c>
      <c r="CF564" s="11">
        <f t="shared" si="168"/>
        <v>5</v>
      </c>
      <c r="CG564" s="11">
        <f t="shared" si="169"/>
        <v>5</v>
      </c>
      <c r="CH564" s="11">
        <f t="shared" si="170"/>
        <v>5</v>
      </c>
      <c r="CI564" s="11">
        <f t="shared" si="171"/>
        <v>6</v>
      </c>
      <c r="CJ564" s="11">
        <f t="shared" si="172"/>
        <v>7</v>
      </c>
      <c r="CK564" s="11">
        <f t="shared" si="173"/>
        <v>7</v>
      </c>
      <c r="CL564" s="11">
        <f t="shared" si="174"/>
        <v>6</v>
      </c>
      <c r="CM564" s="11">
        <f t="shared" si="175"/>
        <v>4</v>
      </c>
      <c r="CN564" s="11">
        <f t="shared" si="176"/>
        <v>2</v>
      </c>
      <c r="CO564" s="11">
        <f t="shared" si="177"/>
        <v>1</v>
      </c>
      <c r="CP564" s="11">
        <f t="shared" si="178"/>
        <v>1</v>
      </c>
      <c r="CS564" s="6">
        <v>50</v>
      </c>
      <c r="CT564" s="6">
        <v>68</v>
      </c>
      <c r="CU564" s="6">
        <v>86</v>
      </c>
      <c r="CV564" s="6">
        <v>95</v>
      </c>
      <c r="CW564" s="6">
        <v>103</v>
      </c>
      <c r="CX564" s="6">
        <v>109</v>
      </c>
      <c r="CY564" s="6">
        <v>115</v>
      </c>
      <c r="CZ564" s="6">
        <v>121</v>
      </c>
      <c r="DA564" s="6">
        <v>126</v>
      </c>
      <c r="DB564" s="6">
        <v>132</v>
      </c>
      <c r="DC564" s="6">
        <v>138</v>
      </c>
      <c r="DD564" s="6">
        <v>145</v>
      </c>
      <c r="DE564" s="6">
        <v>151</v>
      </c>
      <c r="DF564" s="6">
        <v>156</v>
      </c>
      <c r="DG564" s="6">
        <v>160</v>
      </c>
      <c r="DH564" s="6">
        <v>162</v>
      </c>
      <c r="DI564" s="6">
        <v>162</v>
      </c>
      <c r="DJ564" s="6">
        <v>163</v>
      </c>
      <c r="DK564" s="6">
        <v>163</v>
      </c>
      <c r="DL564" s="6">
        <v>163</v>
      </c>
      <c r="DM564" s="6">
        <v>113</v>
      </c>
      <c r="DN564" s="6">
        <f>Tabela2[[#This Row],[1rok]]-Tabela2[[#This Row],[dlugosc_ur]]</f>
        <v>18</v>
      </c>
      <c r="DO564" s="14">
        <f>Tabela2[[#This Row],[2lata]]-Tabela2[[#This Row],[1rok]]</f>
        <v>18</v>
      </c>
      <c r="DP564" s="14">
        <f>Tabela2[[#This Row],[3lata]]-Tabela2[[#This Row],[2lata]]</f>
        <v>9</v>
      </c>
      <c r="DQ564" s="14">
        <f>Tabela2[[#This Row],[4lata]]-Tabela2[[#This Row],[3lata]]</f>
        <v>8</v>
      </c>
      <c r="DR564" s="14">
        <f>Tabela2[[#This Row],[5lat]]-Tabela2[[#This Row],[4lata]]</f>
        <v>6</v>
      </c>
      <c r="DS564" s="14">
        <f>Tabela2[[#This Row],[6lat]]-Tabela2[[#This Row],[5lat]]</f>
        <v>6</v>
      </c>
      <c r="DT564" s="14">
        <f>Tabela2[[#This Row],[7lat]]-Tabela2[[#This Row],[6lat]]</f>
        <v>6</v>
      </c>
      <c r="DU564" s="14">
        <f>Tabela2[[#This Row],[8lat]]-Tabela2[[#This Row],[7lat]]</f>
        <v>5</v>
      </c>
      <c r="DV564" s="14">
        <f>Tabela2[[#This Row],[9lat]]-Tabela2[[#This Row],[8lat]]</f>
        <v>6</v>
      </c>
      <c r="DW564" s="14">
        <f>Tabela2[[#This Row],[10lat]]-Tabela2[[#This Row],[9lat]]</f>
        <v>6</v>
      </c>
      <c r="DX564" s="14">
        <f>Tabela2[[#This Row],[11lat]]-Tabela2[[#This Row],[10lat]]</f>
        <v>7</v>
      </c>
      <c r="DY564" s="14">
        <f>Tabela2[[#This Row],[12lat]]-Tabela2[[#This Row],[11lat]]</f>
        <v>6</v>
      </c>
      <c r="DZ564" s="14">
        <f>Tabela2[[#This Row],[13lat]]-Tabela2[[#This Row],[12lat]]</f>
        <v>5</v>
      </c>
      <c r="EA564" s="14">
        <f>Tabela2[[#This Row],[14lat]]-Tabela2[[#This Row],[13lat]]</f>
        <v>4</v>
      </c>
      <c r="EB564" s="14">
        <f>Tabela2[[#This Row],[15lat]]-Tabela2[[#This Row],[14lat]]</f>
        <v>2</v>
      </c>
      <c r="EC564" s="14">
        <f>Tabela2[[#This Row],[16lat]]-Tabela2[[#This Row],[15lat]]</f>
        <v>0</v>
      </c>
      <c r="ED564" s="14">
        <f>Tabela2[[#This Row],[17 lat]]-Tabela2[[#This Row],[16lat]]</f>
        <v>1</v>
      </c>
      <c r="EE564" s="14">
        <f>Tabela2[[#This Row],[18lat]]-Tabela2[[#This Row],[17 lat]]</f>
        <v>0</v>
      </c>
      <c r="EF564" s="14">
        <f>Tabela2[[#This Row],[19lat]]-Tabela2[[#This Row],[18lat]]</f>
        <v>0</v>
      </c>
    </row>
    <row r="565" spans="1:136" x14ac:dyDescent="0.25">
      <c r="A565">
        <v>1874</v>
      </c>
      <c r="B565" s="1" t="s">
        <v>22</v>
      </c>
      <c r="C565">
        <v>50</v>
      </c>
      <c r="D565">
        <v>68</v>
      </c>
      <c r="E565">
        <v>86</v>
      </c>
      <c r="F565">
        <v>95</v>
      </c>
      <c r="G565">
        <v>103</v>
      </c>
      <c r="H565">
        <v>109</v>
      </c>
      <c r="I565">
        <v>115</v>
      </c>
      <c r="J565">
        <v>121</v>
      </c>
      <c r="K565">
        <v>126</v>
      </c>
      <c r="L565">
        <v>132</v>
      </c>
      <c r="M565">
        <v>138</v>
      </c>
      <c r="N565">
        <v>145</v>
      </c>
      <c r="O565">
        <v>151</v>
      </c>
      <c r="P565">
        <v>156</v>
      </c>
      <c r="Q565">
        <v>160</v>
      </c>
      <c r="R565">
        <v>162</v>
      </c>
      <c r="S565">
        <v>162</v>
      </c>
      <c r="T565">
        <v>163</v>
      </c>
      <c r="U565">
        <v>163</v>
      </c>
      <c r="V565">
        <v>163</v>
      </c>
      <c r="W565">
        <f>wzrost[[#This Row],[19lat]]-wzrost[[#This Row],[dlugosc_ur]]</f>
        <v>113</v>
      </c>
      <c r="X565">
        <f>wzrost[[#This Row],[19lat]]-wzrost[[#This Row],[15lat]]</f>
        <v>1</v>
      </c>
      <c r="Y565">
        <f>IF(wzrost[[#This Row],[1rok]]&lt;=5,IF(wzrost[[#This Row],[plec]]="ch",1,0),0)</f>
        <v>0</v>
      </c>
      <c r="Z565" s="1"/>
      <c r="AA565" s="1"/>
      <c r="AB565" s="1" t="e">
        <f>_xlfn.PERCENTILE.INC(wzrost[1rok],5)</f>
        <v>#NUM!</v>
      </c>
      <c r="BC565" s="8">
        <v>49</v>
      </c>
      <c r="BD565" s="8">
        <v>71</v>
      </c>
      <c r="BE565" s="8">
        <v>86</v>
      </c>
      <c r="BF565" s="8">
        <v>94</v>
      </c>
      <c r="BG565" s="8">
        <v>101</v>
      </c>
      <c r="BH565" s="8">
        <v>107</v>
      </c>
      <c r="BI565" s="8">
        <v>113</v>
      </c>
      <c r="BJ565" s="8">
        <v>119</v>
      </c>
      <c r="BK565" s="8">
        <v>124</v>
      </c>
      <c r="BL565" s="8">
        <v>129</v>
      </c>
      <c r="BM565" s="8">
        <v>134</v>
      </c>
      <c r="BN565" s="8">
        <v>139</v>
      </c>
      <c r="BO565" s="8">
        <v>145</v>
      </c>
      <c r="BP565" s="8">
        <v>151</v>
      </c>
      <c r="BQ565" s="8">
        <v>159</v>
      </c>
      <c r="BR565" s="8">
        <v>164</v>
      </c>
      <c r="BS565" s="8">
        <v>168</v>
      </c>
      <c r="BT565" s="8">
        <v>171</v>
      </c>
      <c r="BU565" s="8">
        <v>172</v>
      </c>
      <c r="BV565" s="8">
        <v>173</v>
      </c>
      <c r="BW565" s="9">
        <v>124</v>
      </c>
      <c r="BX565" s="11">
        <f t="shared" si="160"/>
        <v>22</v>
      </c>
      <c r="BY565" s="11">
        <f t="shared" si="161"/>
        <v>15</v>
      </c>
      <c r="BZ565" s="11">
        <f t="shared" si="162"/>
        <v>8</v>
      </c>
      <c r="CA565" s="11">
        <f t="shared" si="163"/>
        <v>7</v>
      </c>
      <c r="CB565" s="11">
        <f t="shared" si="164"/>
        <v>6</v>
      </c>
      <c r="CC565" s="11">
        <f t="shared" si="165"/>
        <v>6</v>
      </c>
      <c r="CD565" s="11">
        <f t="shared" si="166"/>
        <v>6</v>
      </c>
      <c r="CE565" s="11">
        <f t="shared" si="167"/>
        <v>5</v>
      </c>
      <c r="CF565" s="11">
        <f t="shared" si="168"/>
        <v>5</v>
      </c>
      <c r="CG565" s="11">
        <f t="shared" si="169"/>
        <v>5</v>
      </c>
      <c r="CH565" s="11">
        <f t="shared" si="170"/>
        <v>5</v>
      </c>
      <c r="CI565" s="11">
        <f t="shared" si="171"/>
        <v>6</v>
      </c>
      <c r="CJ565" s="11">
        <f t="shared" si="172"/>
        <v>6</v>
      </c>
      <c r="CK565" s="11">
        <f t="shared" si="173"/>
        <v>8</v>
      </c>
      <c r="CL565" s="11">
        <f t="shared" si="174"/>
        <v>5</v>
      </c>
      <c r="CM565" s="11">
        <f t="shared" si="175"/>
        <v>4</v>
      </c>
      <c r="CN565" s="11">
        <f t="shared" si="176"/>
        <v>3</v>
      </c>
      <c r="CO565" s="11">
        <f t="shared" si="177"/>
        <v>1</v>
      </c>
      <c r="CP565" s="11">
        <f t="shared" si="178"/>
        <v>1</v>
      </c>
      <c r="CS565" s="8">
        <v>52</v>
      </c>
      <c r="CT565" s="8">
        <v>72</v>
      </c>
      <c r="CU565" s="8">
        <v>86</v>
      </c>
      <c r="CV565" s="8">
        <v>96</v>
      </c>
      <c r="CW565" s="8">
        <v>103</v>
      </c>
      <c r="CX565" s="8">
        <v>110</v>
      </c>
      <c r="CY565" s="8">
        <v>116</v>
      </c>
      <c r="CZ565" s="8">
        <v>122</v>
      </c>
      <c r="DA565" s="8">
        <v>128</v>
      </c>
      <c r="DB565" s="8">
        <v>134</v>
      </c>
      <c r="DC565" s="8">
        <v>140</v>
      </c>
      <c r="DD565" s="8">
        <v>146</v>
      </c>
      <c r="DE565" s="8">
        <v>153</v>
      </c>
      <c r="DF565" s="8">
        <v>158</v>
      </c>
      <c r="DG565" s="8">
        <v>161</v>
      </c>
      <c r="DH565" s="8">
        <v>163</v>
      </c>
      <c r="DI565" s="8">
        <v>164</v>
      </c>
      <c r="DJ565" s="8">
        <v>164</v>
      </c>
      <c r="DK565" s="8">
        <v>165</v>
      </c>
      <c r="DL565" s="8">
        <v>165</v>
      </c>
      <c r="DM565" s="8">
        <v>113</v>
      </c>
      <c r="DN565" s="6">
        <f>Tabela2[[#This Row],[1rok]]-Tabela2[[#This Row],[dlugosc_ur]]</f>
        <v>20</v>
      </c>
      <c r="DO565" s="14">
        <f>Tabela2[[#This Row],[2lata]]-Tabela2[[#This Row],[1rok]]</f>
        <v>14</v>
      </c>
      <c r="DP565" s="14">
        <f>Tabela2[[#This Row],[3lata]]-Tabela2[[#This Row],[2lata]]</f>
        <v>10</v>
      </c>
      <c r="DQ565" s="14">
        <f>Tabela2[[#This Row],[4lata]]-Tabela2[[#This Row],[3lata]]</f>
        <v>7</v>
      </c>
      <c r="DR565" s="14">
        <f>Tabela2[[#This Row],[5lat]]-Tabela2[[#This Row],[4lata]]</f>
        <v>7</v>
      </c>
      <c r="DS565" s="14">
        <f>Tabela2[[#This Row],[6lat]]-Tabela2[[#This Row],[5lat]]</f>
        <v>6</v>
      </c>
      <c r="DT565" s="14">
        <f>Tabela2[[#This Row],[7lat]]-Tabela2[[#This Row],[6lat]]</f>
        <v>6</v>
      </c>
      <c r="DU565" s="14">
        <f>Tabela2[[#This Row],[8lat]]-Tabela2[[#This Row],[7lat]]</f>
        <v>6</v>
      </c>
      <c r="DV565" s="14">
        <f>Tabela2[[#This Row],[9lat]]-Tabela2[[#This Row],[8lat]]</f>
        <v>6</v>
      </c>
      <c r="DW565" s="14">
        <f>Tabela2[[#This Row],[10lat]]-Tabela2[[#This Row],[9lat]]</f>
        <v>6</v>
      </c>
      <c r="DX565" s="14">
        <f>Tabela2[[#This Row],[11lat]]-Tabela2[[#This Row],[10lat]]</f>
        <v>6</v>
      </c>
      <c r="DY565" s="14">
        <f>Tabela2[[#This Row],[12lat]]-Tabela2[[#This Row],[11lat]]</f>
        <v>7</v>
      </c>
      <c r="DZ565" s="14">
        <f>Tabela2[[#This Row],[13lat]]-Tabela2[[#This Row],[12lat]]</f>
        <v>5</v>
      </c>
      <c r="EA565" s="14">
        <f>Tabela2[[#This Row],[14lat]]-Tabela2[[#This Row],[13lat]]</f>
        <v>3</v>
      </c>
      <c r="EB565" s="14">
        <f>Tabela2[[#This Row],[15lat]]-Tabela2[[#This Row],[14lat]]</f>
        <v>2</v>
      </c>
      <c r="EC565" s="14">
        <f>Tabela2[[#This Row],[16lat]]-Tabela2[[#This Row],[15lat]]</f>
        <v>1</v>
      </c>
      <c r="ED565" s="14">
        <f>Tabela2[[#This Row],[17 lat]]-Tabela2[[#This Row],[16lat]]</f>
        <v>0</v>
      </c>
      <c r="EE565" s="14">
        <f>Tabela2[[#This Row],[18lat]]-Tabela2[[#This Row],[17 lat]]</f>
        <v>1</v>
      </c>
      <c r="EF565" s="14">
        <f>Tabela2[[#This Row],[19lat]]-Tabela2[[#This Row],[18lat]]</f>
        <v>0</v>
      </c>
    </row>
    <row r="566" spans="1:136" x14ac:dyDescent="0.25">
      <c r="A566">
        <v>1899</v>
      </c>
      <c r="B566" s="1" t="s">
        <v>22</v>
      </c>
      <c r="C566">
        <v>48</v>
      </c>
      <c r="D566">
        <v>67</v>
      </c>
      <c r="E566">
        <v>85</v>
      </c>
      <c r="F566">
        <v>94</v>
      </c>
      <c r="G566">
        <v>101</v>
      </c>
      <c r="H566">
        <v>107</v>
      </c>
      <c r="I566">
        <v>113</v>
      </c>
      <c r="J566">
        <v>118</v>
      </c>
      <c r="K566">
        <v>124</v>
      </c>
      <c r="L566">
        <v>130</v>
      </c>
      <c r="M566">
        <v>136</v>
      </c>
      <c r="N566">
        <v>142</v>
      </c>
      <c r="O566">
        <v>148</v>
      </c>
      <c r="P566">
        <v>154</v>
      </c>
      <c r="Q566">
        <v>157</v>
      </c>
      <c r="R566">
        <v>159</v>
      </c>
      <c r="S566">
        <v>160</v>
      </c>
      <c r="T566">
        <v>161</v>
      </c>
      <c r="U566">
        <v>161</v>
      </c>
      <c r="V566">
        <v>161</v>
      </c>
      <c r="W566">
        <f>wzrost[[#This Row],[19lat]]-wzrost[[#This Row],[dlugosc_ur]]</f>
        <v>113</v>
      </c>
      <c r="X566">
        <f>wzrost[[#This Row],[19lat]]-wzrost[[#This Row],[15lat]]</f>
        <v>2</v>
      </c>
      <c r="Y566">
        <f>IF(wzrost[[#This Row],[1rok]]&lt;=5,IF(wzrost[[#This Row],[plec]]="ch",1,0),0)</f>
        <v>0</v>
      </c>
      <c r="Z566" s="1"/>
      <c r="AA566" s="1"/>
      <c r="AB566" s="1" t="e">
        <f>_xlfn.PERCENTILE.INC(wzrost[1rok],5)</f>
        <v>#NUM!</v>
      </c>
      <c r="BC566" s="6">
        <v>50</v>
      </c>
      <c r="BD566" s="6">
        <v>72</v>
      </c>
      <c r="BE566" s="6">
        <v>86</v>
      </c>
      <c r="BF566" s="6">
        <v>95</v>
      </c>
      <c r="BG566" s="6">
        <v>102</v>
      </c>
      <c r="BH566" s="6">
        <v>109</v>
      </c>
      <c r="BI566" s="6">
        <v>114</v>
      </c>
      <c r="BJ566" s="6">
        <v>120</v>
      </c>
      <c r="BK566" s="6">
        <v>126</v>
      </c>
      <c r="BL566" s="6">
        <v>131</v>
      </c>
      <c r="BM566" s="6">
        <v>136</v>
      </c>
      <c r="BN566" s="6">
        <v>141</v>
      </c>
      <c r="BO566" s="6">
        <v>147</v>
      </c>
      <c r="BP566" s="6">
        <v>154</v>
      </c>
      <c r="BQ566" s="6">
        <v>161</v>
      </c>
      <c r="BR566" s="6">
        <v>167</v>
      </c>
      <c r="BS566" s="6">
        <v>170</v>
      </c>
      <c r="BT566" s="6">
        <v>173</v>
      </c>
      <c r="BU566" s="6">
        <v>174</v>
      </c>
      <c r="BV566" s="6">
        <v>174</v>
      </c>
      <c r="BW566" s="7">
        <v>124</v>
      </c>
      <c r="BX566" s="11">
        <f t="shared" si="160"/>
        <v>22</v>
      </c>
      <c r="BY566" s="11">
        <f t="shared" si="161"/>
        <v>14</v>
      </c>
      <c r="BZ566" s="11">
        <f t="shared" si="162"/>
        <v>9</v>
      </c>
      <c r="CA566" s="11">
        <f t="shared" si="163"/>
        <v>7</v>
      </c>
      <c r="CB566" s="11">
        <f t="shared" si="164"/>
        <v>7</v>
      </c>
      <c r="CC566" s="11">
        <f t="shared" si="165"/>
        <v>5</v>
      </c>
      <c r="CD566" s="11">
        <f t="shared" si="166"/>
        <v>6</v>
      </c>
      <c r="CE566" s="11">
        <f t="shared" si="167"/>
        <v>6</v>
      </c>
      <c r="CF566" s="11">
        <f t="shared" si="168"/>
        <v>5</v>
      </c>
      <c r="CG566" s="11">
        <f t="shared" si="169"/>
        <v>5</v>
      </c>
      <c r="CH566" s="11">
        <f t="shared" si="170"/>
        <v>5</v>
      </c>
      <c r="CI566" s="11">
        <f t="shared" si="171"/>
        <v>6</v>
      </c>
      <c r="CJ566" s="11">
        <f t="shared" si="172"/>
        <v>7</v>
      </c>
      <c r="CK566" s="11">
        <f t="shared" si="173"/>
        <v>7</v>
      </c>
      <c r="CL566" s="11">
        <f t="shared" si="174"/>
        <v>6</v>
      </c>
      <c r="CM566" s="11">
        <f t="shared" si="175"/>
        <v>3</v>
      </c>
      <c r="CN566" s="11">
        <f t="shared" si="176"/>
        <v>3</v>
      </c>
      <c r="CO566" s="11">
        <f t="shared" si="177"/>
        <v>1</v>
      </c>
      <c r="CP566" s="11">
        <f t="shared" si="178"/>
        <v>0</v>
      </c>
      <c r="CS566" s="6">
        <v>53</v>
      </c>
      <c r="CT566" s="6">
        <v>71</v>
      </c>
      <c r="CU566" s="6">
        <v>87</v>
      </c>
      <c r="CV566" s="6">
        <v>96</v>
      </c>
      <c r="CW566" s="6">
        <v>104</v>
      </c>
      <c r="CX566" s="6">
        <v>111</v>
      </c>
      <c r="CY566" s="6">
        <v>117</v>
      </c>
      <c r="CZ566" s="6">
        <v>123</v>
      </c>
      <c r="DA566" s="6">
        <v>128</v>
      </c>
      <c r="DB566" s="6">
        <v>134</v>
      </c>
      <c r="DC566" s="6">
        <v>141</v>
      </c>
      <c r="DD566" s="6">
        <v>147</v>
      </c>
      <c r="DE566" s="6">
        <v>153</v>
      </c>
      <c r="DF566" s="6">
        <v>159</v>
      </c>
      <c r="DG566" s="6">
        <v>162</v>
      </c>
      <c r="DH566" s="6">
        <v>164</v>
      </c>
      <c r="DI566" s="6">
        <v>165</v>
      </c>
      <c r="DJ566" s="6">
        <v>165</v>
      </c>
      <c r="DK566" s="6">
        <v>166</v>
      </c>
      <c r="DL566" s="6">
        <v>166</v>
      </c>
      <c r="DM566" s="6">
        <v>113</v>
      </c>
      <c r="DN566" s="6">
        <f>Tabela2[[#This Row],[1rok]]-Tabela2[[#This Row],[dlugosc_ur]]</f>
        <v>18</v>
      </c>
      <c r="DO566" s="14">
        <f>Tabela2[[#This Row],[2lata]]-Tabela2[[#This Row],[1rok]]</f>
        <v>16</v>
      </c>
      <c r="DP566" s="14">
        <f>Tabela2[[#This Row],[3lata]]-Tabela2[[#This Row],[2lata]]</f>
        <v>9</v>
      </c>
      <c r="DQ566" s="14">
        <f>Tabela2[[#This Row],[4lata]]-Tabela2[[#This Row],[3lata]]</f>
        <v>8</v>
      </c>
      <c r="DR566" s="14">
        <f>Tabela2[[#This Row],[5lat]]-Tabela2[[#This Row],[4lata]]</f>
        <v>7</v>
      </c>
      <c r="DS566" s="14">
        <f>Tabela2[[#This Row],[6lat]]-Tabela2[[#This Row],[5lat]]</f>
        <v>6</v>
      </c>
      <c r="DT566" s="14">
        <f>Tabela2[[#This Row],[7lat]]-Tabela2[[#This Row],[6lat]]</f>
        <v>6</v>
      </c>
      <c r="DU566" s="14">
        <f>Tabela2[[#This Row],[8lat]]-Tabela2[[#This Row],[7lat]]</f>
        <v>5</v>
      </c>
      <c r="DV566" s="14">
        <f>Tabela2[[#This Row],[9lat]]-Tabela2[[#This Row],[8lat]]</f>
        <v>6</v>
      </c>
      <c r="DW566" s="14">
        <f>Tabela2[[#This Row],[10lat]]-Tabela2[[#This Row],[9lat]]</f>
        <v>7</v>
      </c>
      <c r="DX566" s="14">
        <f>Tabela2[[#This Row],[11lat]]-Tabela2[[#This Row],[10lat]]</f>
        <v>6</v>
      </c>
      <c r="DY566" s="14">
        <f>Tabela2[[#This Row],[12lat]]-Tabela2[[#This Row],[11lat]]</f>
        <v>6</v>
      </c>
      <c r="DZ566" s="14">
        <f>Tabela2[[#This Row],[13lat]]-Tabela2[[#This Row],[12lat]]</f>
        <v>6</v>
      </c>
      <c r="EA566" s="14">
        <f>Tabela2[[#This Row],[14lat]]-Tabela2[[#This Row],[13lat]]</f>
        <v>3</v>
      </c>
      <c r="EB566" s="14">
        <f>Tabela2[[#This Row],[15lat]]-Tabela2[[#This Row],[14lat]]</f>
        <v>2</v>
      </c>
      <c r="EC566" s="14">
        <f>Tabela2[[#This Row],[16lat]]-Tabela2[[#This Row],[15lat]]</f>
        <v>1</v>
      </c>
      <c r="ED566" s="14">
        <f>Tabela2[[#This Row],[17 lat]]-Tabela2[[#This Row],[16lat]]</f>
        <v>0</v>
      </c>
      <c r="EE566" s="14">
        <f>Tabela2[[#This Row],[18lat]]-Tabela2[[#This Row],[17 lat]]</f>
        <v>1</v>
      </c>
      <c r="EF566" s="14">
        <f>Tabela2[[#This Row],[19lat]]-Tabela2[[#This Row],[18lat]]</f>
        <v>0</v>
      </c>
    </row>
    <row r="567" spans="1:136" x14ac:dyDescent="0.25">
      <c r="A567">
        <v>1915</v>
      </c>
      <c r="B567" s="1" t="s">
        <v>22</v>
      </c>
      <c r="C567">
        <v>49</v>
      </c>
      <c r="D567">
        <v>67</v>
      </c>
      <c r="E567">
        <v>85</v>
      </c>
      <c r="F567">
        <v>94</v>
      </c>
      <c r="G567">
        <v>101</v>
      </c>
      <c r="H567">
        <v>108</v>
      </c>
      <c r="I567">
        <v>113</v>
      </c>
      <c r="J567">
        <v>119</v>
      </c>
      <c r="K567">
        <v>124</v>
      </c>
      <c r="L567">
        <v>130</v>
      </c>
      <c r="M567">
        <v>136</v>
      </c>
      <c r="N567">
        <v>143</v>
      </c>
      <c r="O567">
        <v>149</v>
      </c>
      <c r="P567">
        <v>154</v>
      </c>
      <c r="Q567">
        <v>158</v>
      </c>
      <c r="R567">
        <v>160</v>
      </c>
      <c r="S567">
        <v>161</v>
      </c>
      <c r="T567">
        <v>161</v>
      </c>
      <c r="U567">
        <v>161</v>
      </c>
      <c r="V567">
        <v>162</v>
      </c>
      <c r="W567">
        <f>wzrost[[#This Row],[19lat]]-wzrost[[#This Row],[dlugosc_ur]]</f>
        <v>113</v>
      </c>
      <c r="X567">
        <f>wzrost[[#This Row],[19lat]]-wzrost[[#This Row],[15lat]]</f>
        <v>2</v>
      </c>
      <c r="Y567">
        <f>IF(wzrost[[#This Row],[1rok]]&lt;=5,IF(wzrost[[#This Row],[plec]]="ch",1,0),0)</f>
        <v>0</v>
      </c>
      <c r="Z567" s="1"/>
      <c r="AA567" s="1"/>
      <c r="AB567" s="1" t="e">
        <f>_xlfn.PERCENTILE.INC(wzrost[1rok],5)</f>
        <v>#NUM!</v>
      </c>
      <c r="BC567" s="8">
        <v>52</v>
      </c>
      <c r="BD567" s="8">
        <v>73</v>
      </c>
      <c r="BE567" s="8">
        <v>86</v>
      </c>
      <c r="BF567" s="8">
        <v>95</v>
      </c>
      <c r="BG567" s="8">
        <v>103</v>
      </c>
      <c r="BH567" s="8">
        <v>109</v>
      </c>
      <c r="BI567" s="8">
        <v>115</v>
      </c>
      <c r="BJ567" s="8">
        <v>121</v>
      </c>
      <c r="BK567" s="8">
        <v>127</v>
      </c>
      <c r="BL567" s="8">
        <v>132</v>
      </c>
      <c r="BM567" s="8">
        <v>137</v>
      </c>
      <c r="BN567" s="8">
        <v>142</v>
      </c>
      <c r="BO567" s="8">
        <v>148</v>
      </c>
      <c r="BP567" s="8">
        <v>155</v>
      </c>
      <c r="BQ567" s="8">
        <v>163</v>
      </c>
      <c r="BR567" s="8">
        <v>168</v>
      </c>
      <c r="BS567" s="8">
        <v>172</v>
      </c>
      <c r="BT567" s="8">
        <v>175</v>
      </c>
      <c r="BU567" s="8">
        <v>175</v>
      </c>
      <c r="BV567" s="8">
        <v>176</v>
      </c>
      <c r="BW567" s="9">
        <v>124</v>
      </c>
      <c r="BX567" s="11">
        <f t="shared" si="160"/>
        <v>21</v>
      </c>
      <c r="BY567" s="11">
        <f t="shared" si="161"/>
        <v>13</v>
      </c>
      <c r="BZ567" s="11">
        <f t="shared" si="162"/>
        <v>9</v>
      </c>
      <c r="CA567" s="11">
        <f t="shared" si="163"/>
        <v>8</v>
      </c>
      <c r="CB567" s="11">
        <f t="shared" si="164"/>
        <v>6</v>
      </c>
      <c r="CC567" s="11">
        <f t="shared" si="165"/>
        <v>6</v>
      </c>
      <c r="CD567" s="11">
        <f t="shared" si="166"/>
        <v>6</v>
      </c>
      <c r="CE567" s="11">
        <f t="shared" si="167"/>
        <v>6</v>
      </c>
      <c r="CF567" s="11">
        <f t="shared" si="168"/>
        <v>5</v>
      </c>
      <c r="CG567" s="11">
        <f t="shared" si="169"/>
        <v>5</v>
      </c>
      <c r="CH567" s="11">
        <f t="shared" si="170"/>
        <v>5</v>
      </c>
      <c r="CI567" s="11">
        <f t="shared" si="171"/>
        <v>6</v>
      </c>
      <c r="CJ567" s="11">
        <f t="shared" si="172"/>
        <v>7</v>
      </c>
      <c r="CK567" s="11">
        <f t="shared" si="173"/>
        <v>8</v>
      </c>
      <c r="CL567" s="11">
        <f t="shared" si="174"/>
        <v>5</v>
      </c>
      <c r="CM567" s="11">
        <f t="shared" si="175"/>
        <v>4</v>
      </c>
      <c r="CN567" s="11">
        <f t="shared" si="176"/>
        <v>3</v>
      </c>
      <c r="CO567" s="11">
        <f t="shared" si="177"/>
        <v>0</v>
      </c>
      <c r="CP567" s="11">
        <f t="shared" si="178"/>
        <v>1</v>
      </c>
      <c r="CS567" s="8">
        <v>50</v>
      </c>
      <c r="CT567" s="8">
        <v>68</v>
      </c>
      <c r="CU567" s="8">
        <v>86</v>
      </c>
      <c r="CV567" s="8">
        <v>95</v>
      </c>
      <c r="CW567" s="8">
        <v>103</v>
      </c>
      <c r="CX567" s="8">
        <v>110</v>
      </c>
      <c r="CY567" s="8">
        <v>115</v>
      </c>
      <c r="CZ567" s="8">
        <v>121</v>
      </c>
      <c r="DA567" s="8">
        <v>127</v>
      </c>
      <c r="DB567" s="8">
        <v>133</v>
      </c>
      <c r="DC567" s="8">
        <v>139</v>
      </c>
      <c r="DD567" s="8">
        <v>145</v>
      </c>
      <c r="DE567" s="8">
        <v>151</v>
      </c>
      <c r="DF567" s="8">
        <v>157</v>
      </c>
      <c r="DG567" s="8">
        <v>160</v>
      </c>
      <c r="DH567" s="8">
        <v>162</v>
      </c>
      <c r="DI567" s="8">
        <v>163</v>
      </c>
      <c r="DJ567" s="8">
        <v>163</v>
      </c>
      <c r="DK567" s="8">
        <v>163</v>
      </c>
      <c r="DL567" s="8">
        <v>163</v>
      </c>
      <c r="DM567" s="8">
        <v>113</v>
      </c>
      <c r="DN567" s="6">
        <f>Tabela2[[#This Row],[1rok]]-Tabela2[[#This Row],[dlugosc_ur]]</f>
        <v>18</v>
      </c>
      <c r="DO567" s="14">
        <f>Tabela2[[#This Row],[2lata]]-Tabela2[[#This Row],[1rok]]</f>
        <v>18</v>
      </c>
      <c r="DP567" s="14">
        <f>Tabela2[[#This Row],[3lata]]-Tabela2[[#This Row],[2lata]]</f>
        <v>9</v>
      </c>
      <c r="DQ567" s="14">
        <f>Tabela2[[#This Row],[4lata]]-Tabela2[[#This Row],[3lata]]</f>
        <v>8</v>
      </c>
      <c r="DR567" s="14">
        <f>Tabela2[[#This Row],[5lat]]-Tabela2[[#This Row],[4lata]]</f>
        <v>7</v>
      </c>
      <c r="DS567" s="14">
        <f>Tabela2[[#This Row],[6lat]]-Tabela2[[#This Row],[5lat]]</f>
        <v>5</v>
      </c>
      <c r="DT567" s="14">
        <f>Tabela2[[#This Row],[7lat]]-Tabela2[[#This Row],[6lat]]</f>
        <v>6</v>
      </c>
      <c r="DU567" s="14">
        <f>Tabela2[[#This Row],[8lat]]-Tabela2[[#This Row],[7lat]]</f>
        <v>6</v>
      </c>
      <c r="DV567" s="14">
        <f>Tabela2[[#This Row],[9lat]]-Tabela2[[#This Row],[8lat]]</f>
        <v>6</v>
      </c>
      <c r="DW567" s="14">
        <f>Tabela2[[#This Row],[10lat]]-Tabela2[[#This Row],[9lat]]</f>
        <v>6</v>
      </c>
      <c r="DX567" s="14">
        <f>Tabela2[[#This Row],[11lat]]-Tabela2[[#This Row],[10lat]]</f>
        <v>6</v>
      </c>
      <c r="DY567" s="14">
        <f>Tabela2[[#This Row],[12lat]]-Tabela2[[#This Row],[11lat]]</f>
        <v>6</v>
      </c>
      <c r="DZ567" s="14">
        <f>Tabela2[[#This Row],[13lat]]-Tabela2[[#This Row],[12lat]]</f>
        <v>6</v>
      </c>
      <c r="EA567" s="14">
        <f>Tabela2[[#This Row],[14lat]]-Tabela2[[#This Row],[13lat]]</f>
        <v>3</v>
      </c>
      <c r="EB567" s="14">
        <f>Tabela2[[#This Row],[15lat]]-Tabela2[[#This Row],[14lat]]</f>
        <v>2</v>
      </c>
      <c r="EC567" s="14">
        <f>Tabela2[[#This Row],[16lat]]-Tabela2[[#This Row],[15lat]]</f>
        <v>1</v>
      </c>
      <c r="ED567" s="14">
        <f>Tabela2[[#This Row],[17 lat]]-Tabela2[[#This Row],[16lat]]</f>
        <v>0</v>
      </c>
      <c r="EE567" s="14">
        <f>Tabela2[[#This Row],[18lat]]-Tabela2[[#This Row],[17 lat]]</f>
        <v>0</v>
      </c>
      <c r="EF567" s="14">
        <f>Tabela2[[#This Row],[19lat]]-Tabela2[[#This Row],[18lat]]</f>
        <v>0</v>
      </c>
    </row>
    <row r="568" spans="1:136" x14ac:dyDescent="0.25">
      <c r="A568">
        <v>1928</v>
      </c>
      <c r="B568" s="1" t="s">
        <v>22</v>
      </c>
      <c r="C568">
        <v>52</v>
      </c>
      <c r="D568">
        <v>70</v>
      </c>
      <c r="E568">
        <v>86</v>
      </c>
      <c r="F568">
        <v>96</v>
      </c>
      <c r="G568">
        <v>104</v>
      </c>
      <c r="H568">
        <v>110</v>
      </c>
      <c r="I568">
        <v>116</v>
      </c>
      <c r="J568">
        <v>122</v>
      </c>
      <c r="K568">
        <v>128</v>
      </c>
      <c r="L568">
        <v>134</v>
      </c>
      <c r="M568">
        <v>140</v>
      </c>
      <c r="N568">
        <v>147</v>
      </c>
      <c r="O568">
        <v>153</v>
      </c>
      <c r="P568">
        <v>158</v>
      </c>
      <c r="Q568">
        <v>162</v>
      </c>
      <c r="R568">
        <v>164</v>
      </c>
      <c r="S568">
        <v>164</v>
      </c>
      <c r="T568">
        <v>165</v>
      </c>
      <c r="U568">
        <v>165</v>
      </c>
      <c r="V568">
        <v>165</v>
      </c>
      <c r="W568">
        <f>wzrost[[#This Row],[19lat]]-wzrost[[#This Row],[dlugosc_ur]]</f>
        <v>113</v>
      </c>
      <c r="X568">
        <f>wzrost[[#This Row],[19lat]]-wzrost[[#This Row],[15lat]]</f>
        <v>1</v>
      </c>
      <c r="Y568">
        <f>IF(wzrost[[#This Row],[1rok]]&lt;=5,IF(wzrost[[#This Row],[plec]]="ch",1,0),0)</f>
        <v>0</v>
      </c>
      <c r="Z568" s="1"/>
      <c r="AA568" s="1"/>
      <c r="AB568" s="1" t="e">
        <f>_xlfn.PERCENTILE.INC(wzrost[1rok],5)</f>
        <v>#NUM!</v>
      </c>
      <c r="BC568" s="6">
        <v>50</v>
      </c>
      <c r="BD568" s="6">
        <v>72</v>
      </c>
      <c r="BE568" s="6">
        <v>86</v>
      </c>
      <c r="BF568" s="6">
        <v>95</v>
      </c>
      <c r="BG568" s="6">
        <v>102</v>
      </c>
      <c r="BH568" s="6">
        <v>108</v>
      </c>
      <c r="BI568" s="6">
        <v>114</v>
      </c>
      <c r="BJ568" s="6">
        <v>120</v>
      </c>
      <c r="BK568" s="6">
        <v>125</v>
      </c>
      <c r="BL568" s="6">
        <v>131</v>
      </c>
      <c r="BM568" s="6">
        <v>136</v>
      </c>
      <c r="BN568" s="6">
        <v>141</v>
      </c>
      <c r="BO568" s="6">
        <v>147</v>
      </c>
      <c r="BP568" s="6">
        <v>154</v>
      </c>
      <c r="BQ568" s="6">
        <v>161</v>
      </c>
      <c r="BR568" s="6">
        <v>166</v>
      </c>
      <c r="BS568" s="6">
        <v>170</v>
      </c>
      <c r="BT568" s="6">
        <v>172</v>
      </c>
      <c r="BU568" s="6">
        <v>173</v>
      </c>
      <c r="BV568" s="6">
        <v>174</v>
      </c>
      <c r="BW568" s="7">
        <v>124</v>
      </c>
      <c r="BX568" s="11">
        <f t="shared" si="160"/>
        <v>22</v>
      </c>
      <c r="BY568" s="11">
        <f t="shared" si="161"/>
        <v>14</v>
      </c>
      <c r="BZ568" s="11">
        <f t="shared" si="162"/>
        <v>9</v>
      </c>
      <c r="CA568" s="11">
        <f t="shared" si="163"/>
        <v>7</v>
      </c>
      <c r="CB568" s="11">
        <f t="shared" si="164"/>
        <v>6</v>
      </c>
      <c r="CC568" s="11">
        <f t="shared" si="165"/>
        <v>6</v>
      </c>
      <c r="CD568" s="11">
        <f t="shared" si="166"/>
        <v>6</v>
      </c>
      <c r="CE568" s="11">
        <f t="shared" si="167"/>
        <v>5</v>
      </c>
      <c r="CF568" s="11">
        <f t="shared" si="168"/>
        <v>6</v>
      </c>
      <c r="CG568" s="11">
        <f t="shared" si="169"/>
        <v>5</v>
      </c>
      <c r="CH568" s="11">
        <f t="shared" si="170"/>
        <v>5</v>
      </c>
      <c r="CI568" s="11">
        <f t="shared" si="171"/>
        <v>6</v>
      </c>
      <c r="CJ568" s="11">
        <f t="shared" si="172"/>
        <v>7</v>
      </c>
      <c r="CK568" s="11">
        <f t="shared" si="173"/>
        <v>7</v>
      </c>
      <c r="CL568" s="11">
        <f t="shared" si="174"/>
        <v>5</v>
      </c>
      <c r="CM568" s="11">
        <f t="shared" si="175"/>
        <v>4</v>
      </c>
      <c r="CN568" s="11">
        <f t="shared" si="176"/>
        <v>2</v>
      </c>
      <c r="CO568" s="11">
        <f t="shared" si="177"/>
        <v>1</v>
      </c>
      <c r="CP568" s="11">
        <f t="shared" si="178"/>
        <v>1</v>
      </c>
      <c r="CS568" s="6">
        <v>48</v>
      </c>
      <c r="CT568" s="6">
        <v>67</v>
      </c>
      <c r="CU568" s="6">
        <v>85</v>
      </c>
      <c r="CV568" s="6">
        <v>94</v>
      </c>
      <c r="CW568" s="6">
        <v>101</v>
      </c>
      <c r="CX568" s="6">
        <v>107</v>
      </c>
      <c r="CY568" s="6">
        <v>113</v>
      </c>
      <c r="CZ568" s="6">
        <v>118</v>
      </c>
      <c r="DA568" s="6">
        <v>124</v>
      </c>
      <c r="DB568" s="6">
        <v>130</v>
      </c>
      <c r="DC568" s="6">
        <v>136</v>
      </c>
      <c r="DD568" s="6">
        <v>142</v>
      </c>
      <c r="DE568" s="6">
        <v>148</v>
      </c>
      <c r="DF568" s="6">
        <v>154</v>
      </c>
      <c r="DG568" s="6">
        <v>157</v>
      </c>
      <c r="DH568" s="6">
        <v>159</v>
      </c>
      <c r="DI568" s="6">
        <v>160</v>
      </c>
      <c r="DJ568" s="6">
        <v>161</v>
      </c>
      <c r="DK568" s="6">
        <v>161</v>
      </c>
      <c r="DL568" s="6">
        <v>161</v>
      </c>
      <c r="DM568" s="6">
        <v>113</v>
      </c>
      <c r="DN568" s="6">
        <f>Tabela2[[#This Row],[1rok]]-Tabela2[[#This Row],[dlugosc_ur]]</f>
        <v>19</v>
      </c>
      <c r="DO568" s="14">
        <f>Tabela2[[#This Row],[2lata]]-Tabela2[[#This Row],[1rok]]</f>
        <v>18</v>
      </c>
      <c r="DP568" s="14">
        <f>Tabela2[[#This Row],[3lata]]-Tabela2[[#This Row],[2lata]]</f>
        <v>9</v>
      </c>
      <c r="DQ568" s="14">
        <f>Tabela2[[#This Row],[4lata]]-Tabela2[[#This Row],[3lata]]</f>
        <v>7</v>
      </c>
      <c r="DR568" s="14">
        <f>Tabela2[[#This Row],[5lat]]-Tabela2[[#This Row],[4lata]]</f>
        <v>6</v>
      </c>
      <c r="DS568" s="14">
        <f>Tabela2[[#This Row],[6lat]]-Tabela2[[#This Row],[5lat]]</f>
        <v>6</v>
      </c>
      <c r="DT568" s="14">
        <f>Tabela2[[#This Row],[7lat]]-Tabela2[[#This Row],[6lat]]</f>
        <v>5</v>
      </c>
      <c r="DU568" s="14">
        <f>Tabela2[[#This Row],[8lat]]-Tabela2[[#This Row],[7lat]]</f>
        <v>6</v>
      </c>
      <c r="DV568" s="14">
        <f>Tabela2[[#This Row],[9lat]]-Tabela2[[#This Row],[8lat]]</f>
        <v>6</v>
      </c>
      <c r="DW568" s="14">
        <f>Tabela2[[#This Row],[10lat]]-Tabela2[[#This Row],[9lat]]</f>
        <v>6</v>
      </c>
      <c r="DX568" s="14">
        <f>Tabela2[[#This Row],[11lat]]-Tabela2[[#This Row],[10lat]]</f>
        <v>6</v>
      </c>
      <c r="DY568" s="14">
        <f>Tabela2[[#This Row],[12lat]]-Tabela2[[#This Row],[11lat]]</f>
        <v>6</v>
      </c>
      <c r="DZ568" s="14">
        <f>Tabela2[[#This Row],[13lat]]-Tabela2[[#This Row],[12lat]]</f>
        <v>6</v>
      </c>
      <c r="EA568" s="14">
        <f>Tabela2[[#This Row],[14lat]]-Tabela2[[#This Row],[13lat]]</f>
        <v>3</v>
      </c>
      <c r="EB568" s="14">
        <f>Tabela2[[#This Row],[15lat]]-Tabela2[[#This Row],[14lat]]</f>
        <v>2</v>
      </c>
      <c r="EC568" s="14">
        <f>Tabela2[[#This Row],[16lat]]-Tabela2[[#This Row],[15lat]]</f>
        <v>1</v>
      </c>
      <c r="ED568" s="14">
        <f>Tabela2[[#This Row],[17 lat]]-Tabela2[[#This Row],[16lat]]</f>
        <v>1</v>
      </c>
      <c r="EE568" s="14">
        <f>Tabela2[[#This Row],[18lat]]-Tabela2[[#This Row],[17 lat]]</f>
        <v>0</v>
      </c>
      <c r="EF568" s="14">
        <f>Tabela2[[#This Row],[19lat]]-Tabela2[[#This Row],[18lat]]</f>
        <v>0</v>
      </c>
    </row>
    <row r="569" spans="1:136" x14ac:dyDescent="0.25">
      <c r="A569">
        <v>1939</v>
      </c>
      <c r="B569" s="1" t="s">
        <v>22</v>
      </c>
      <c r="C569">
        <v>53</v>
      </c>
      <c r="D569">
        <v>71</v>
      </c>
      <c r="E569">
        <v>87</v>
      </c>
      <c r="F569">
        <v>97</v>
      </c>
      <c r="G569">
        <v>105</v>
      </c>
      <c r="H569">
        <v>112</v>
      </c>
      <c r="I569">
        <v>117</v>
      </c>
      <c r="J569">
        <v>123</v>
      </c>
      <c r="K569">
        <v>129</v>
      </c>
      <c r="L569">
        <v>135</v>
      </c>
      <c r="M569">
        <v>141</v>
      </c>
      <c r="N569">
        <v>148</v>
      </c>
      <c r="O569">
        <v>154</v>
      </c>
      <c r="P569">
        <v>159</v>
      </c>
      <c r="Q569">
        <v>163</v>
      </c>
      <c r="R569">
        <v>165</v>
      </c>
      <c r="S569">
        <v>166</v>
      </c>
      <c r="T569">
        <v>166</v>
      </c>
      <c r="U569">
        <v>166</v>
      </c>
      <c r="V569">
        <v>166</v>
      </c>
      <c r="W569">
        <f>wzrost[[#This Row],[19lat]]-wzrost[[#This Row],[dlugosc_ur]]</f>
        <v>113</v>
      </c>
      <c r="X569">
        <f>wzrost[[#This Row],[19lat]]-wzrost[[#This Row],[15lat]]</f>
        <v>1</v>
      </c>
      <c r="Y569">
        <f>IF(wzrost[[#This Row],[1rok]]&lt;=5,IF(wzrost[[#This Row],[plec]]="ch",1,0),0)</f>
        <v>0</v>
      </c>
      <c r="Z569" s="1"/>
      <c r="AA569" s="1"/>
      <c r="AB569" s="1" t="e">
        <f>_xlfn.PERCENTILE.INC(wzrost[1rok],5)</f>
        <v>#NUM!</v>
      </c>
      <c r="BC569" s="8">
        <v>53</v>
      </c>
      <c r="BD569" s="8">
        <v>74</v>
      </c>
      <c r="BE569" s="8">
        <v>87</v>
      </c>
      <c r="BF569" s="8">
        <v>96</v>
      </c>
      <c r="BG569" s="8">
        <v>103</v>
      </c>
      <c r="BH569" s="8">
        <v>110</v>
      </c>
      <c r="BI569" s="8">
        <v>116</v>
      </c>
      <c r="BJ569" s="8">
        <v>122</v>
      </c>
      <c r="BK569" s="8">
        <v>127</v>
      </c>
      <c r="BL569" s="8">
        <v>133</v>
      </c>
      <c r="BM569" s="8">
        <v>138</v>
      </c>
      <c r="BN569" s="8">
        <v>143</v>
      </c>
      <c r="BO569" s="8">
        <v>149</v>
      </c>
      <c r="BP569" s="8">
        <v>156</v>
      </c>
      <c r="BQ569" s="8">
        <v>163</v>
      </c>
      <c r="BR569" s="8">
        <v>169</v>
      </c>
      <c r="BS569" s="8">
        <v>173</v>
      </c>
      <c r="BT569" s="8">
        <v>175</v>
      </c>
      <c r="BU569" s="8">
        <v>176</v>
      </c>
      <c r="BV569" s="8">
        <v>177</v>
      </c>
      <c r="BW569" s="9">
        <v>124</v>
      </c>
      <c r="BX569" s="11">
        <f t="shared" si="160"/>
        <v>21</v>
      </c>
      <c r="BY569" s="11">
        <f t="shared" si="161"/>
        <v>13</v>
      </c>
      <c r="BZ569" s="11">
        <f t="shared" si="162"/>
        <v>9</v>
      </c>
      <c r="CA569" s="11">
        <f t="shared" si="163"/>
        <v>7</v>
      </c>
      <c r="CB569" s="11">
        <f t="shared" si="164"/>
        <v>7</v>
      </c>
      <c r="CC569" s="11">
        <f t="shared" si="165"/>
        <v>6</v>
      </c>
      <c r="CD569" s="11">
        <f t="shared" si="166"/>
        <v>6</v>
      </c>
      <c r="CE569" s="11">
        <f t="shared" si="167"/>
        <v>5</v>
      </c>
      <c r="CF569" s="11">
        <f t="shared" si="168"/>
        <v>6</v>
      </c>
      <c r="CG569" s="11">
        <f t="shared" si="169"/>
        <v>5</v>
      </c>
      <c r="CH569" s="11">
        <f t="shared" si="170"/>
        <v>5</v>
      </c>
      <c r="CI569" s="11">
        <f t="shared" si="171"/>
        <v>6</v>
      </c>
      <c r="CJ569" s="11">
        <f t="shared" si="172"/>
        <v>7</v>
      </c>
      <c r="CK569" s="11">
        <f t="shared" si="173"/>
        <v>7</v>
      </c>
      <c r="CL569" s="11">
        <f t="shared" si="174"/>
        <v>6</v>
      </c>
      <c r="CM569" s="11">
        <f t="shared" si="175"/>
        <v>4</v>
      </c>
      <c r="CN569" s="11">
        <f t="shared" si="176"/>
        <v>2</v>
      </c>
      <c r="CO569" s="11">
        <f t="shared" si="177"/>
        <v>1</v>
      </c>
      <c r="CP569" s="11">
        <f t="shared" si="178"/>
        <v>1</v>
      </c>
      <c r="CS569" s="8">
        <v>52</v>
      </c>
      <c r="CT569" s="8">
        <v>70</v>
      </c>
      <c r="CU569" s="8">
        <v>86</v>
      </c>
      <c r="CV569" s="8">
        <v>96</v>
      </c>
      <c r="CW569" s="8">
        <v>104</v>
      </c>
      <c r="CX569" s="8">
        <v>110</v>
      </c>
      <c r="CY569" s="8">
        <v>116</v>
      </c>
      <c r="CZ569" s="8">
        <v>122</v>
      </c>
      <c r="DA569" s="8">
        <v>128</v>
      </c>
      <c r="DB569" s="8">
        <v>134</v>
      </c>
      <c r="DC569" s="8">
        <v>140</v>
      </c>
      <c r="DD569" s="8">
        <v>147</v>
      </c>
      <c r="DE569" s="8">
        <v>153</v>
      </c>
      <c r="DF569" s="8">
        <v>158</v>
      </c>
      <c r="DG569" s="8">
        <v>162</v>
      </c>
      <c r="DH569" s="8">
        <v>164</v>
      </c>
      <c r="DI569" s="8">
        <v>164</v>
      </c>
      <c r="DJ569" s="8">
        <v>165</v>
      </c>
      <c r="DK569" s="8">
        <v>165</v>
      </c>
      <c r="DL569" s="8">
        <v>165</v>
      </c>
      <c r="DM569" s="8">
        <v>113</v>
      </c>
      <c r="DN569" s="6">
        <f>Tabela2[[#This Row],[1rok]]-Tabela2[[#This Row],[dlugosc_ur]]</f>
        <v>18</v>
      </c>
      <c r="DO569" s="14">
        <f>Tabela2[[#This Row],[2lata]]-Tabela2[[#This Row],[1rok]]</f>
        <v>16</v>
      </c>
      <c r="DP569" s="14">
        <f>Tabela2[[#This Row],[3lata]]-Tabela2[[#This Row],[2lata]]</f>
        <v>10</v>
      </c>
      <c r="DQ569" s="14">
        <f>Tabela2[[#This Row],[4lata]]-Tabela2[[#This Row],[3lata]]</f>
        <v>8</v>
      </c>
      <c r="DR569" s="14">
        <f>Tabela2[[#This Row],[5lat]]-Tabela2[[#This Row],[4lata]]</f>
        <v>6</v>
      </c>
      <c r="DS569" s="14">
        <f>Tabela2[[#This Row],[6lat]]-Tabela2[[#This Row],[5lat]]</f>
        <v>6</v>
      </c>
      <c r="DT569" s="14">
        <f>Tabela2[[#This Row],[7lat]]-Tabela2[[#This Row],[6lat]]</f>
        <v>6</v>
      </c>
      <c r="DU569" s="14">
        <f>Tabela2[[#This Row],[8lat]]-Tabela2[[#This Row],[7lat]]</f>
        <v>6</v>
      </c>
      <c r="DV569" s="14">
        <f>Tabela2[[#This Row],[9lat]]-Tabela2[[#This Row],[8lat]]</f>
        <v>6</v>
      </c>
      <c r="DW569" s="14">
        <f>Tabela2[[#This Row],[10lat]]-Tabela2[[#This Row],[9lat]]</f>
        <v>6</v>
      </c>
      <c r="DX569" s="14">
        <f>Tabela2[[#This Row],[11lat]]-Tabela2[[#This Row],[10lat]]</f>
        <v>7</v>
      </c>
      <c r="DY569" s="14">
        <f>Tabela2[[#This Row],[12lat]]-Tabela2[[#This Row],[11lat]]</f>
        <v>6</v>
      </c>
      <c r="DZ569" s="14">
        <f>Tabela2[[#This Row],[13lat]]-Tabela2[[#This Row],[12lat]]</f>
        <v>5</v>
      </c>
      <c r="EA569" s="14">
        <f>Tabela2[[#This Row],[14lat]]-Tabela2[[#This Row],[13lat]]</f>
        <v>4</v>
      </c>
      <c r="EB569" s="14">
        <f>Tabela2[[#This Row],[15lat]]-Tabela2[[#This Row],[14lat]]</f>
        <v>2</v>
      </c>
      <c r="EC569" s="14">
        <f>Tabela2[[#This Row],[16lat]]-Tabela2[[#This Row],[15lat]]</f>
        <v>0</v>
      </c>
      <c r="ED569" s="14">
        <f>Tabela2[[#This Row],[17 lat]]-Tabela2[[#This Row],[16lat]]</f>
        <v>1</v>
      </c>
      <c r="EE569" s="14">
        <f>Tabela2[[#This Row],[18lat]]-Tabela2[[#This Row],[17 lat]]</f>
        <v>0</v>
      </c>
      <c r="EF569" s="14">
        <f>Tabela2[[#This Row],[19lat]]-Tabela2[[#This Row],[18lat]]</f>
        <v>0</v>
      </c>
    </row>
    <row r="570" spans="1:136" x14ac:dyDescent="0.25">
      <c r="A570">
        <v>1946</v>
      </c>
      <c r="B570" s="1" t="s">
        <v>22</v>
      </c>
      <c r="C570">
        <v>48</v>
      </c>
      <c r="D570">
        <v>67</v>
      </c>
      <c r="E570">
        <v>85</v>
      </c>
      <c r="F570">
        <v>94</v>
      </c>
      <c r="G570">
        <v>101</v>
      </c>
      <c r="H570">
        <v>107</v>
      </c>
      <c r="I570">
        <v>113</v>
      </c>
      <c r="J570">
        <v>118</v>
      </c>
      <c r="K570">
        <v>124</v>
      </c>
      <c r="L570">
        <v>130</v>
      </c>
      <c r="M570">
        <v>136</v>
      </c>
      <c r="N570">
        <v>142</v>
      </c>
      <c r="O570">
        <v>148</v>
      </c>
      <c r="P570">
        <v>154</v>
      </c>
      <c r="Q570">
        <v>157</v>
      </c>
      <c r="R570">
        <v>159</v>
      </c>
      <c r="S570">
        <v>160</v>
      </c>
      <c r="T570">
        <v>161</v>
      </c>
      <c r="U570">
        <v>161</v>
      </c>
      <c r="V570">
        <v>161</v>
      </c>
      <c r="W570">
        <f>wzrost[[#This Row],[19lat]]-wzrost[[#This Row],[dlugosc_ur]]</f>
        <v>113</v>
      </c>
      <c r="X570">
        <f>wzrost[[#This Row],[19lat]]-wzrost[[#This Row],[15lat]]</f>
        <v>2</v>
      </c>
      <c r="Y570">
        <f>IF(wzrost[[#This Row],[1rok]]&lt;=5,IF(wzrost[[#This Row],[plec]]="ch",1,0),0)</f>
        <v>0</v>
      </c>
      <c r="Z570" s="1"/>
      <c r="AA570" s="1"/>
      <c r="AB570" s="1" t="e">
        <f>_xlfn.PERCENTILE.INC(wzrost[1rok],5)</f>
        <v>#NUM!</v>
      </c>
      <c r="BC570" s="6">
        <v>50</v>
      </c>
      <c r="BD570" s="6">
        <v>72</v>
      </c>
      <c r="BE570" s="6">
        <v>86</v>
      </c>
      <c r="BF570" s="6">
        <v>95</v>
      </c>
      <c r="BG570" s="6">
        <v>102</v>
      </c>
      <c r="BH570" s="6">
        <v>108</v>
      </c>
      <c r="BI570" s="6">
        <v>114</v>
      </c>
      <c r="BJ570" s="6">
        <v>120</v>
      </c>
      <c r="BK570" s="6">
        <v>125</v>
      </c>
      <c r="BL570" s="6">
        <v>131</v>
      </c>
      <c r="BM570" s="6">
        <v>136</v>
      </c>
      <c r="BN570" s="6">
        <v>141</v>
      </c>
      <c r="BO570" s="6">
        <v>147</v>
      </c>
      <c r="BP570" s="6">
        <v>154</v>
      </c>
      <c r="BQ570" s="6">
        <v>161</v>
      </c>
      <c r="BR570" s="6">
        <v>166</v>
      </c>
      <c r="BS570" s="6">
        <v>170</v>
      </c>
      <c r="BT570" s="6">
        <v>172</v>
      </c>
      <c r="BU570" s="6">
        <v>173</v>
      </c>
      <c r="BV570" s="6">
        <v>174</v>
      </c>
      <c r="BW570" s="7">
        <v>124</v>
      </c>
      <c r="BX570" s="11">
        <f t="shared" si="160"/>
        <v>22</v>
      </c>
      <c r="BY570" s="11">
        <f t="shared" si="161"/>
        <v>14</v>
      </c>
      <c r="BZ570" s="11">
        <f t="shared" si="162"/>
        <v>9</v>
      </c>
      <c r="CA570" s="11">
        <f t="shared" si="163"/>
        <v>7</v>
      </c>
      <c r="CB570" s="11">
        <f t="shared" si="164"/>
        <v>6</v>
      </c>
      <c r="CC570" s="11">
        <f t="shared" si="165"/>
        <v>6</v>
      </c>
      <c r="CD570" s="11">
        <f t="shared" si="166"/>
        <v>6</v>
      </c>
      <c r="CE570" s="11">
        <f t="shared" si="167"/>
        <v>5</v>
      </c>
      <c r="CF570" s="11">
        <f t="shared" si="168"/>
        <v>6</v>
      </c>
      <c r="CG570" s="11">
        <f t="shared" si="169"/>
        <v>5</v>
      </c>
      <c r="CH570" s="11">
        <f t="shared" si="170"/>
        <v>5</v>
      </c>
      <c r="CI570" s="11">
        <f t="shared" si="171"/>
        <v>6</v>
      </c>
      <c r="CJ570" s="11">
        <f t="shared" si="172"/>
        <v>7</v>
      </c>
      <c r="CK570" s="11">
        <f t="shared" si="173"/>
        <v>7</v>
      </c>
      <c r="CL570" s="11">
        <f t="shared" si="174"/>
        <v>5</v>
      </c>
      <c r="CM570" s="11">
        <f t="shared" si="175"/>
        <v>4</v>
      </c>
      <c r="CN570" s="11">
        <f t="shared" si="176"/>
        <v>2</v>
      </c>
      <c r="CO570" s="11">
        <f t="shared" si="177"/>
        <v>1</v>
      </c>
      <c r="CP570" s="11">
        <f t="shared" si="178"/>
        <v>1</v>
      </c>
      <c r="CS570" s="6">
        <v>53</v>
      </c>
      <c r="CT570" s="6">
        <v>71</v>
      </c>
      <c r="CU570" s="6">
        <v>87</v>
      </c>
      <c r="CV570" s="6">
        <v>96</v>
      </c>
      <c r="CW570" s="6">
        <v>104</v>
      </c>
      <c r="CX570" s="6">
        <v>111</v>
      </c>
      <c r="CY570" s="6">
        <v>117</v>
      </c>
      <c r="CZ570" s="6">
        <v>123</v>
      </c>
      <c r="DA570" s="6">
        <v>128</v>
      </c>
      <c r="DB570" s="6">
        <v>134</v>
      </c>
      <c r="DC570" s="6">
        <v>141</v>
      </c>
      <c r="DD570" s="6">
        <v>147</v>
      </c>
      <c r="DE570" s="6">
        <v>153</v>
      </c>
      <c r="DF570" s="6">
        <v>159</v>
      </c>
      <c r="DG570" s="6">
        <v>162</v>
      </c>
      <c r="DH570" s="6">
        <v>164</v>
      </c>
      <c r="DI570" s="6">
        <v>165</v>
      </c>
      <c r="DJ570" s="6">
        <v>165</v>
      </c>
      <c r="DK570" s="6">
        <v>166</v>
      </c>
      <c r="DL570" s="6">
        <v>166</v>
      </c>
      <c r="DM570" s="6">
        <v>113</v>
      </c>
      <c r="DN570" s="6">
        <f>Tabela2[[#This Row],[1rok]]-Tabela2[[#This Row],[dlugosc_ur]]</f>
        <v>18</v>
      </c>
      <c r="DO570" s="14">
        <f>Tabela2[[#This Row],[2lata]]-Tabela2[[#This Row],[1rok]]</f>
        <v>16</v>
      </c>
      <c r="DP570" s="14">
        <f>Tabela2[[#This Row],[3lata]]-Tabela2[[#This Row],[2lata]]</f>
        <v>9</v>
      </c>
      <c r="DQ570" s="14">
        <f>Tabela2[[#This Row],[4lata]]-Tabela2[[#This Row],[3lata]]</f>
        <v>8</v>
      </c>
      <c r="DR570" s="14">
        <f>Tabela2[[#This Row],[5lat]]-Tabela2[[#This Row],[4lata]]</f>
        <v>7</v>
      </c>
      <c r="DS570" s="14">
        <f>Tabela2[[#This Row],[6lat]]-Tabela2[[#This Row],[5lat]]</f>
        <v>6</v>
      </c>
      <c r="DT570" s="14">
        <f>Tabela2[[#This Row],[7lat]]-Tabela2[[#This Row],[6lat]]</f>
        <v>6</v>
      </c>
      <c r="DU570" s="14">
        <f>Tabela2[[#This Row],[8lat]]-Tabela2[[#This Row],[7lat]]</f>
        <v>5</v>
      </c>
      <c r="DV570" s="14">
        <f>Tabela2[[#This Row],[9lat]]-Tabela2[[#This Row],[8lat]]</f>
        <v>6</v>
      </c>
      <c r="DW570" s="14">
        <f>Tabela2[[#This Row],[10lat]]-Tabela2[[#This Row],[9lat]]</f>
        <v>7</v>
      </c>
      <c r="DX570" s="14">
        <f>Tabela2[[#This Row],[11lat]]-Tabela2[[#This Row],[10lat]]</f>
        <v>6</v>
      </c>
      <c r="DY570" s="14">
        <f>Tabela2[[#This Row],[12lat]]-Tabela2[[#This Row],[11lat]]</f>
        <v>6</v>
      </c>
      <c r="DZ570" s="14">
        <f>Tabela2[[#This Row],[13lat]]-Tabela2[[#This Row],[12lat]]</f>
        <v>6</v>
      </c>
      <c r="EA570" s="14">
        <f>Tabela2[[#This Row],[14lat]]-Tabela2[[#This Row],[13lat]]</f>
        <v>3</v>
      </c>
      <c r="EB570" s="14">
        <f>Tabela2[[#This Row],[15lat]]-Tabela2[[#This Row],[14lat]]</f>
        <v>2</v>
      </c>
      <c r="EC570" s="14">
        <f>Tabela2[[#This Row],[16lat]]-Tabela2[[#This Row],[15lat]]</f>
        <v>1</v>
      </c>
      <c r="ED570" s="14">
        <f>Tabela2[[#This Row],[17 lat]]-Tabela2[[#This Row],[16lat]]</f>
        <v>0</v>
      </c>
      <c r="EE570" s="14">
        <f>Tabela2[[#This Row],[18lat]]-Tabela2[[#This Row],[17 lat]]</f>
        <v>1</v>
      </c>
      <c r="EF570" s="14">
        <f>Tabela2[[#This Row],[19lat]]-Tabela2[[#This Row],[18lat]]</f>
        <v>0</v>
      </c>
    </row>
    <row r="571" spans="1:136" x14ac:dyDescent="0.25">
      <c r="A571">
        <v>1950</v>
      </c>
      <c r="B571" s="1" t="s">
        <v>22</v>
      </c>
      <c r="C571">
        <v>54</v>
      </c>
      <c r="D571">
        <v>72</v>
      </c>
      <c r="E571">
        <v>87</v>
      </c>
      <c r="F571">
        <v>97</v>
      </c>
      <c r="G571">
        <v>105</v>
      </c>
      <c r="H571">
        <v>112</v>
      </c>
      <c r="I571">
        <v>118</v>
      </c>
      <c r="J571">
        <v>123</v>
      </c>
      <c r="K571">
        <v>129</v>
      </c>
      <c r="L571">
        <v>135</v>
      </c>
      <c r="M571">
        <v>141</v>
      </c>
      <c r="N571">
        <v>148</v>
      </c>
      <c r="O571">
        <v>154</v>
      </c>
      <c r="P571">
        <v>160</v>
      </c>
      <c r="Q571">
        <v>163</v>
      </c>
      <c r="R571">
        <v>165</v>
      </c>
      <c r="S571">
        <v>166</v>
      </c>
      <c r="T571">
        <v>166</v>
      </c>
      <c r="U571">
        <v>166</v>
      </c>
      <c r="V571">
        <v>167</v>
      </c>
      <c r="W571">
        <f>wzrost[[#This Row],[19lat]]-wzrost[[#This Row],[dlugosc_ur]]</f>
        <v>113</v>
      </c>
      <c r="X571">
        <f>wzrost[[#This Row],[19lat]]-wzrost[[#This Row],[15lat]]</f>
        <v>2</v>
      </c>
      <c r="Y571">
        <f>IF(wzrost[[#This Row],[1rok]]&lt;=5,IF(wzrost[[#This Row],[plec]]="ch",1,0),0)</f>
        <v>0</v>
      </c>
      <c r="Z571" s="1"/>
      <c r="AA571" s="1"/>
      <c r="AB571" s="1" t="e">
        <f>_xlfn.PERCENTILE.INC(wzrost[1rok],5)</f>
        <v>#NUM!</v>
      </c>
      <c r="BC571" s="8">
        <v>54</v>
      </c>
      <c r="BD571" s="8">
        <v>75</v>
      </c>
      <c r="BE571" s="8">
        <v>88</v>
      </c>
      <c r="BF571" s="8">
        <v>97</v>
      </c>
      <c r="BG571" s="8">
        <v>104</v>
      </c>
      <c r="BH571" s="8">
        <v>111</v>
      </c>
      <c r="BI571" s="8">
        <v>117</v>
      </c>
      <c r="BJ571" s="8">
        <v>123</v>
      </c>
      <c r="BK571" s="8">
        <v>128</v>
      </c>
      <c r="BL571" s="8">
        <v>134</v>
      </c>
      <c r="BM571" s="8">
        <v>139</v>
      </c>
      <c r="BN571" s="8">
        <v>145</v>
      </c>
      <c r="BO571" s="8">
        <v>151</v>
      </c>
      <c r="BP571" s="8">
        <v>158</v>
      </c>
      <c r="BQ571" s="8">
        <v>165</v>
      </c>
      <c r="BR571" s="8">
        <v>171</v>
      </c>
      <c r="BS571" s="8">
        <v>175</v>
      </c>
      <c r="BT571" s="8">
        <v>177</v>
      </c>
      <c r="BU571" s="8">
        <v>178</v>
      </c>
      <c r="BV571" s="8">
        <v>178</v>
      </c>
      <c r="BW571" s="9">
        <v>124</v>
      </c>
      <c r="BX571" s="11">
        <f t="shared" si="160"/>
        <v>21</v>
      </c>
      <c r="BY571" s="11">
        <f t="shared" si="161"/>
        <v>13</v>
      </c>
      <c r="BZ571" s="11">
        <f t="shared" si="162"/>
        <v>9</v>
      </c>
      <c r="CA571" s="11">
        <f t="shared" si="163"/>
        <v>7</v>
      </c>
      <c r="CB571" s="11">
        <f t="shared" si="164"/>
        <v>7</v>
      </c>
      <c r="CC571" s="11">
        <f t="shared" si="165"/>
        <v>6</v>
      </c>
      <c r="CD571" s="11">
        <f t="shared" si="166"/>
        <v>6</v>
      </c>
      <c r="CE571" s="11">
        <f t="shared" si="167"/>
        <v>5</v>
      </c>
      <c r="CF571" s="11">
        <f t="shared" si="168"/>
        <v>6</v>
      </c>
      <c r="CG571" s="11">
        <f t="shared" si="169"/>
        <v>5</v>
      </c>
      <c r="CH571" s="11">
        <f t="shared" si="170"/>
        <v>6</v>
      </c>
      <c r="CI571" s="11">
        <f t="shared" si="171"/>
        <v>6</v>
      </c>
      <c r="CJ571" s="11">
        <f t="shared" si="172"/>
        <v>7</v>
      </c>
      <c r="CK571" s="11">
        <f t="shared" si="173"/>
        <v>7</v>
      </c>
      <c r="CL571" s="11">
        <f t="shared" si="174"/>
        <v>6</v>
      </c>
      <c r="CM571" s="11">
        <f t="shared" si="175"/>
        <v>4</v>
      </c>
      <c r="CN571" s="11">
        <f t="shared" si="176"/>
        <v>2</v>
      </c>
      <c r="CO571" s="11">
        <f t="shared" si="177"/>
        <v>1</v>
      </c>
      <c r="CP571" s="11">
        <f t="shared" si="178"/>
        <v>0</v>
      </c>
      <c r="CS571" s="8">
        <v>53</v>
      </c>
      <c r="CT571" s="8">
        <v>71</v>
      </c>
      <c r="CU571" s="8">
        <v>87</v>
      </c>
      <c r="CV571" s="8">
        <v>97</v>
      </c>
      <c r="CW571" s="8">
        <v>105</v>
      </c>
      <c r="CX571" s="8">
        <v>112</v>
      </c>
      <c r="CY571" s="8">
        <v>117</v>
      </c>
      <c r="CZ571" s="8">
        <v>123</v>
      </c>
      <c r="DA571" s="8">
        <v>129</v>
      </c>
      <c r="DB571" s="8">
        <v>135</v>
      </c>
      <c r="DC571" s="8">
        <v>141</v>
      </c>
      <c r="DD571" s="8">
        <v>148</v>
      </c>
      <c r="DE571" s="8">
        <v>154</v>
      </c>
      <c r="DF571" s="8">
        <v>159</v>
      </c>
      <c r="DG571" s="8">
        <v>163</v>
      </c>
      <c r="DH571" s="8">
        <v>165</v>
      </c>
      <c r="DI571" s="8">
        <v>166</v>
      </c>
      <c r="DJ571" s="8">
        <v>166</v>
      </c>
      <c r="DK571" s="8">
        <v>166</v>
      </c>
      <c r="DL571" s="8">
        <v>166</v>
      </c>
      <c r="DM571" s="8">
        <v>113</v>
      </c>
      <c r="DN571" s="6">
        <f>Tabela2[[#This Row],[1rok]]-Tabela2[[#This Row],[dlugosc_ur]]</f>
        <v>18</v>
      </c>
      <c r="DO571" s="14">
        <f>Tabela2[[#This Row],[2lata]]-Tabela2[[#This Row],[1rok]]</f>
        <v>16</v>
      </c>
      <c r="DP571" s="14">
        <f>Tabela2[[#This Row],[3lata]]-Tabela2[[#This Row],[2lata]]</f>
        <v>10</v>
      </c>
      <c r="DQ571" s="14">
        <f>Tabela2[[#This Row],[4lata]]-Tabela2[[#This Row],[3lata]]</f>
        <v>8</v>
      </c>
      <c r="DR571" s="14">
        <f>Tabela2[[#This Row],[5lat]]-Tabela2[[#This Row],[4lata]]</f>
        <v>7</v>
      </c>
      <c r="DS571" s="14">
        <f>Tabela2[[#This Row],[6lat]]-Tabela2[[#This Row],[5lat]]</f>
        <v>5</v>
      </c>
      <c r="DT571" s="14">
        <f>Tabela2[[#This Row],[7lat]]-Tabela2[[#This Row],[6lat]]</f>
        <v>6</v>
      </c>
      <c r="DU571" s="14">
        <f>Tabela2[[#This Row],[8lat]]-Tabela2[[#This Row],[7lat]]</f>
        <v>6</v>
      </c>
      <c r="DV571" s="14">
        <f>Tabela2[[#This Row],[9lat]]-Tabela2[[#This Row],[8lat]]</f>
        <v>6</v>
      </c>
      <c r="DW571" s="14">
        <f>Tabela2[[#This Row],[10lat]]-Tabela2[[#This Row],[9lat]]</f>
        <v>6</v>
      </c>
      <c r="DX571" s="14">
        <f>Tabela2[[#This Row],[11lat]]-Tabela2[[#This Row],[10lat]]</f>
        <v>7</v>
      </c>
      <c r="DY571" s="14">
        <f>Tabela2[[#This Row],[12lat]]-Tabela2[[#This Row],[11lat]]</f>
        <v>6</v>
      </c>
      <c r="DZ571" s="14">
        <f>Tabela2[[#This Row],[13lat]]-Tabela2[[#This Row],[12lat]]</f>
        <v>5</v>
      </c>
      <c r="EA571" s="14">
        <f>Tabela2[[#This Row],[14lat]]-Tabela2[[#This Row],[13lat]]</f>
        <v>4</v>
      </c>
      <c r="EB571" s="14">
        <f>Tabela2[[#This Row],[15lat]]-Tabela2[[#This Row],[14lat]]</f>
        <v>2</v>
      </c>
      <c r="EC571" s="14">
        <f>Tabela2[[#This Row],[16lat]]-Tabela2[[#This Row],[15lat]]</f>
        <v>1</v>
      </c>
      <c r="ED571" s="14">
        <f>Tabela2[[#This Row],[17 lat]]-Tabela2[[#This Row],[16lat]]</f>
        <v>0</v>
      </c>
      <c r="EE571" s="14">
        <f>Tabela2[[#This Row],[18lat]]-Tabela2[[#This Row],[17 lat]]</f>
        <v>0</v>
      </c>
      <c r="EF571" s="14">
        <f>Tabela2[[#This Row],[19lat]]-Tabela2[[#This Row],[18lat]]</f>
        <v>0</v>
      </c>
    </row>
    <row r="572" spans="1:136" x14ac:dyDescent="0.25">
      <c r="A572">
        <v>1955</v>
      </c>
      <c r="B572" s="1" t="s">
        <v>22</v>
      </c>
      <c r="C572">
        <v>55</v>
      </c>
      <c r="D572">
        <v>73</v>
      </c>
      <c r="E572">
        <v>88</v>
      </c>
      <c r="F572">
        <v>98</v>
      </c>
      <c r="G572">
        <v>106</v>
      </c>
      <c r="H572">
        <v>113</v>
      </c>
      <c r="I572">
        <v>119</v>
      </c>
      <c r="J572">
        <v>125</v>
      </c>
      <c r="K572">
        <v>131</v>
      </c>
      <c r="L572">
        <v>137</v>
      </c>
      <c r="M572">
        <v>143</v>
      </c>
      <c r="N572">
        <v>150</v>
      </c>
      <c r="O572">
        <v>156</v>
      </c>
      <c r="P572">
        <v>161</v>
      </c>
      <c r="Q572">
        <v>165</v>
      </c>
      <c r="R572">
        <v>167</v>
      </c>
      <c r="S572">
        <v>168</v>
      </c>
      <c r="T572">
        <v>168</v>
      </c>
      <c r="U572">
        <v>168</v>
      </c>
      <c r="V572">
        <v>168</v>
      </c>
      <c r="W572">
        <f>wzrost[[#This Row],[19lat]]-wzrost[[#This Row],[dlugosc_ur]]</f>
        <v>113</v>
      </c>
      <c r="X572">
        <f>wzrost[[#This Row],[19lat]]-wzrost[[#This Row],[15lat]]</f>
        <v>1</v>
      </c>
      <c r="Y572">
        <f>IF(wzrost[[#This Row],[1rok]]&lt;=5,IF(wzrost[[#This Row],[plec]]="ch",1,0),0)</f>
        <v>0</v>
      </c>
      <c r="Z572" s="1"/>
      <c r="AA572" s="1"/>
      <c r="AB572" s="1" t="e">
        <f>_xlfn.PERCENTILE.INC(wzrost[1rok],5)</f>
        <v>#NUM!</v>
      </c>
      <c r="BC572" s="6">
        <v>50</v>
      </c>
      <c r="BD572" s="6">
        <v>72</v>
      </c>
      <c r="BE572" s="6">
        <v>86</v>
      </c>
      <c r="BF572" s="6">
        <v>95</v>
      </c>
      <c r="BG572" s="6">
        <v>102</v>
      </c>
      <c r="BH572" s="6">
        <v>108</v>
      </c>
      <c r="BI572" s="6">
        <v>114</v>
      </c>
      <c r="BJ572" s="6">
        <v>120</v>
      </c>
      <c r="BK572" s="6">
        <v>125</v>
      </c>
      <c r="BL572" s="6">
        <v>131</v>
      </c>
      <c r="BM572" s="6">
        <v>136</v>
      </c>
      <c r="BN572" s="6">
        <v>141</v>
      </c>
      <c r="BO572" s="6">
        <v>147</v>
      </c>
      <c r="BP572" s="6">
        <v>154</v>
      </c>
      <c r="BQ572" s="6">
        <v>161</v>
      </c>
      <c r="BR572" s="6">
        <v>166</v>
      </c>
      <c r="BS572" s="6">
        <v>170</v>
      </c>
      <c r="BT572" s="6">
        <v>172</v>
      </c>
      <c r="BU572" s="6">
        <v>173</v>
      </c>
      <c r="BV572" s="6">
        <v>174</v>
      </c>
      <c r="BW572" s="7">
        <v>124</v>
      </c>
      <c r="BX572" s="11">
        <f t="shared" si="160"/>
        <v>22</v>
      </c>
      <c r="BY572" s="11">
        <f t="shared" si="161"/>
        <v>14</v>
      </c>
      <c r="BZ572" s="11">
        <f t="shared" si="162"/>
        <v>9</v>
      </c>
      <c r="CA572" s="11">
        <f t="shared" si="163"/>
        <v>7</v>
      </c>
      <c r="CB572" s="11">
        <f t="shared" si="164"/>
        <v>6</v>
      </c>
      <c r="CC572" s="11">
        <f t="shared" si="165"/>
        <v>6</v>
      </c>
      <c r="CD572" s="11">
        <f t="shared" si="166"/>
        <v>6</v>
      </c>
      <c r="CE572" s="11">
        <f t="shared" si="167"/>
        <v>5</v>
      </c>
      <c r="CF572" s="11">
        <f t="shared" si="168"/>
        <v>6</v>
      </c>
      <c r="CG572" s="11">
        <f t="shared" si="169"/>
        <v>5</v>
      </c>
      <c r="CH572" s="11">
        <f t="shared" si="170"/>
        <v>5</v>
      </c>
      <c r="CI572" s="11">
        <f t="shared" si="171"/>
        <v>6</v>
      </c>
      <c r="CJ572" s="11">
        <f t="shared" si="172"/>
        <v>7</v>
      </c>
      <c r="CK572" s="11">
        <f t="shared" si="173"/>
        <v>7</v>
      </c>
      <c r="CL572" s="11">
        <f t="shared" si="174"/>
        <v>5</v>
      </c>
      <c r="CM572" s="11">
        <f t="shared" si="175"/>
        <v>4</v>
      </c>
      <c r="CN572" s="11">
        <f t="shared" si="176"/>
        <v>2</v>
      </c>
      <c r="CO572" s="11">
        <f t="shared" si="177"/>
        <v>1</v>
      </c>
      <c r="CP572" s="11">
        <f t="shared" si="178"/>
        <v>1</v>
      </c>
      <c r="CS572" s="6">
        <v>52</v>
      </c>
      <c r="CT572" s="6">
        <v>70</v>
      </c>
      <c r="CU572" s="6">
        <v>87</v>
      </c>
      <c r="CV572" s="6">
        <v>96</v>
      </c>
      <c r="CW572" s="6">
        <v>104</v>
      </c>
      <c r="CX572" s="6">
        <v>111</v>
      </c>
      <c r="CY572" s="6">
        <v>116</v>
      </c>
      <c r="CZ572" s="6">
        <v>122</v>
      </c>
      <c r="DA572" s="6">
        <v>128</v>
      </c>
      <c r="DB572" s="6">
        <v>134</v>
      </c>
      <c r="DC572" s="6">
        <v>140</v>
      </c>
      <c r="DD572" s="6">
        <v>147</v>
      </c>
      <c r="DE572" s="6">
        <v>153</v>
      </c>
      <c r="DF572" s="6">
        <v>158</v>
      </c>
      <c r="DG572" s="6">
        <v>162</v>
      </c>
      <c r="DH572" s="6">
        <v>164</v>
      </c>
      <c r="DI572" s="6">
        <v>165</v>
      </c>
      <c r="DJ572" s="6">
        <v>165</v>
      </c>
      <c r="DK572" s="6">
        <v>165</v>
      </c>
      <c r="DL572" s="6">
        <v>165</v>
      </c>
      <c r="DM572" s="6">
        <v>113</v>
      </c>
      <c r="DN572" s="6">
        <f>Tabela2[[#This Row],[1rok]]-Tabela2[[#This Row],[dlugosc_ur]]</f>
        <v>18</v>
      </c>
      <c r="DO572" s="14">
        <f>Tabela2[[#This Row],[2lata]]-Tabela2[[#This Row],[1rok]]</f>
        <v>17</v>
      </c>
      <c r="DP572" s="14">
        <f>Tabela2[[#This Row],[3lata]]-Tabela2[[#This Row],[2lata]]</f>
        <v>9</v>
      </c>
      <c r="DQ572" s="14">
        <f>Tabela2[[#This Row],[4lata]]-Tabela2[[#This Row],[3lata]]</f>
        <v>8</v>
      </c>
      <c r="DR572" s="14">
        <f>Tabela2[[#This Row],[5lat]]-Tabela2[[#This Row],[4lata]]</f>
        <v>7</v>
      </c>
      <c r="DS572" s="14">
        <f>Tabela2[[#This Row],[6lat]]-Tabela2[[#This Row],[5lat]]</f>
        <v>5</v>
      </c>
      <c r="DT572" s="14">
        <f>Tabela2[[#This Row],[7lat]]-Tabela2[[#This Row],[6lat]]</f>
        <v>6</v>
      </c>
      <c r="DU572" s="14">
        <f>Tabela2[[#This Row],[8lat]]-Tabela2[[#This Row],[7lat]]</f>
        <v>6</v>
      </c>
      <c r="DV572" s="14">
        <f>Tabela2[[#This Row],[9lat]]-Tabela2[[#This Row],[8lat]]</f>
        <v>6</v>
      </c>
      <c r="DW572" s="14">
        <f>Tabela2[[#This Row],[10lat]]-Tabela2[[#This Row],[9lat]]</f>
        <v>6</v>
      </c>
      <c r="DX572" s="14">
        <f>Tabela2[[#This Row],[11lat]]-Tabela2[[#This Row],[10lat]]</f>
        <v>7</v>
      </c>
      <c r="DY572" s="14">
        <f>Tabela2[[#This Row],[12lat]]-Tabela2[[#This Row],[11lat]]</f>
        <v>6</v>
      </c>
      <c r="DZ572" s="14">
        <f>Tabela2[[#This Row],[13lat]]-Tabela2[[#This Row],[12lat]]</f>
        <v>5</v>
      </c>
      <c r="EA572" s="14">
        <f>Tabela2[[#This Row],[14lat]]-Tabela2[[#This Row],[13lat]]</f>
        <v>4</v>
      </c>
      <c r="EB572" s="14">
        <f>Tabela2[[#This Row],[15lat]]-Tabela2[[#This Row],[14lat]]</f>
        <v>2</v>
      </c>
      <c r="EC572" s="14">
        <f>Tabela2[[#This Row],[16lat]]-Tabela2[[#This Row],[15lat]]</f>
        <v>1</v>
      </c>
      <c r="ED572" s="14">
        <f>Tabela2[[#This Row],[17 lat]]-Tabela2[[#This Row],[16lat]]</f>
        <v>0</v>
      </c>
      <c r="EE572" s="14">
        <f>Tabela2[[#This Row],[18lat]]-Tabela2[[#This Row],[17 lat]]</f>
        <v>0</v>
      </c>
      <c r="EF572" s="14">
        <f>Tabela2[[#This Row],[19lat]]-Tabela2[[#This Row],[18lat]]</f>
        <v>0</v>
      </c>
    </row>
    <row r="573" spans="1:136" x14ac:dyDescent="0.25">
      <c r="A573">
        <v>1963</v>
      </c>
      <c r="B573" s="1" t="s">
        <v>22</v>
      </c>
      <c r="C573">
        <v>52</v>
      </c>
      <c r="D573">
        <v>71</v>
      </c>
      <c r="E573">
        <v>86</v>
      </c>
      <c r="F573">
        <v>96</v>
      </c>
      <c r="G573">
        <v>103</v>
      </c>
      <c r="H573">
        <v>110</v>
      </c>
      <c r="I573">
        <v>116</v>
      </c>
      <c r="J573">
        <v>122</v>
      </c>
      <c r="K573">
        <v>128</v>
      </c>
      <c r="L573">
        <v>134</v>
      </c>
      <c r="M573">
        <v>140</v>
      </c>
      <c r="N573">
        <v>146</v>
      </c>
      <c r="O573">
        <v>153</v>
      </c>
      <c r="P573">
        <v>158</v>
      </c>
      <c r="Q573">
        <v>161</v>
      </c>
      <c r="R573">
        <v>163</v>
      </c>
      <c r="S573">
        <v>164</v>
      </c>
      <c r="T573">
        <v>165</v>
      </c>
      <c r="U573">
        <v>165</v>
      </c>
      <c r="V573">
        <v>165</v>
      </c>
      <c r="W573">
        <f>wzrost[[#This Row],[19lat]]-wzrost[[#This Row],[dlugosc_ur]]</f>
        <v>113</v>
      </c>
      <c r="X573">
        <f>wzrost[[#This Row],[19lat]]-wzrost[[#This Row],[15lat]]</f>
        <v>2</v>
      </c>
      <c r="Y573">
        <f>IF(wzrost[[#This Row],[1rok]]&lt;=5,IF(wzrost[[#This Row],[plec]]="ch",1,0),0)</f>
        <v>0</v>
      </c>
      <c r="Z573" s="1"/>
      <c r="AA573" s="1"/>
      <c r="AB573" s="1" t="e">
        <f>_xlfn.PERCENTILE.INC(wzrost[1rok],5)</f>
        <v>#NUM!</v>
      </c>
      <c r="BC573" s="8">
        <v>50</v>
      </c>
      <c r="BD573" s="8">
        <v>72</v>
      </c>
      <c r="BE573" s="8">
        <v>86</v>
      </c>
      <c r="BF573" s="8">
        <v>95</v>
      </c>
      <c r="BG573" s="8">
        <v>102</v>
      </c>
      <c r="BH573" s="8">
        <v>108</v>
      </c>
      <c r="BI573" s="8">
        <v>114</v>
      </c>
      <c r="BJ573" s="8">
        <v>120</v>
      </c>
      <c r="BK573" s="8">
        <v>125</v>
      </c>
      <c r="BL573" s="8">
        <v>131</v>
      </c>
      <c r="BM573" s="8">
        <v>136</v>
      </c>
      <c r="BN573" s="8">
        <v>141</v>
      </c>
      <c r="BO573" s="8">
        <v>147</v>
      </c>
      <c r="BP573" s="8">
        <v>154</v>
      </c>
      <c r="BQ573" s="8">
        <v>161</v>
      </c>
      <c r="BR573" s="8">
        <v>166</v>
      </c>
      <c r="BS573" s="8">
        <v>170</v>
      </c>
      <c r="BT573" s="8">
        <v>173</v>
      </c>
      <c r="BU573" s="8">
        <v>174</v>
      </c>
      <c r="BV573" s="8">
        <v>174</v>
      </c>
      <c r="BW573" s="9">
        <v>124</v>
      </c>
      <c r="BX573" s="11">
        <f t="shared" si="160"/>
        <v>22</v>
      </c>
      <c r="BY573" s="11">
        <f t="shared" si="161"/>
        <v>14</v>
      </c>
      <c r="BZ573" s="11">
        <f t="shared" si="162"/>
        <v>9</v>
      </c>
      <c r="CA573" s="11">
        <f t="shared" si="163"/>
        <v>7</v>
      </c>
      <c r="CB573" s="11">
        <f t="shared" si="164"/>
        <v>6</v>
      </c>
      <c r="CC573" s="11">
        <f t="shared" si="165"/>
        <v>6</v>
      </c>
      <c r="CD573" s="11">
        <f t="shared" si="166"/>
        <v>6</v>
      </c>
      <c r="CE573" s="11">
        <f t="shared" si="167"/>
        <v>5</v>
      </c>
      <c r="CF573" s="11">
        <f t="shared" si="168"/>
        <v>6</v>
      </c>
      <c r="CG573" s="11">
        <f t="shared" si="169"/>
        <v>5</v>
      </c>
      <c r="CH573" s="11">
        <f t="shared" si="170"/>
        <v>5</v>
      </c>
      <c r="CI573" s="11">
        <f t="shared" si="171"/>
        <v>6</v>
      </c>
      <c r="CJ573" s="11">
        <f t="shared" si="172"/>
        <v>7</v>
      </c>
      <c r="CK573" s="11">
        <f t="shared" si="173"/>
        <v>7</v>
      </c>
      <c r="CL573" s="11">
        <f t="shared" si="174"/>
        <v>5</v>
      </c>
      <c r="CM573" s="11">
        <f t="shared" si="175"/>
        <v>4</v>
      </c>
      <c r="CN573" s="11">
        <f t="shared" si="176"/>
        <v>3</v>
      </c>
      <c r="CO573" s="11">
        <f t="shared" si="177"/>
        <v>1</v>
      </c>
      <c r="CP573" s="11">
        <f t="shared" si="178"/>
        <v>0</v>
      </c>
      <c r="CS573" s="8">
        <v>53</v>
      </c>
      <c r="CT573" s="8">
        <v>71</v>
      </c>
      <c r="CU573" s="8">
        <v>87</v>
      </c>
      <c r="CV573" s="8">
        <v>97</v>
      </c>
      <c r="CW573" s="8">
        <v>105</v>
      </c>
      <c r="CX573" s="8">
        <v>112</v>
      </c>
      <c r="CY573" s="8">
        <v>117</v>
      </c>
      <c r="CZ573" s="8">
        <v>123</v>
      </c>
      <c r="DA573" s="8">
        <v>129</v>
      </c>
      <c r="DB573" s="8">
        <v>135</v>
      </c>
      <c r="DC573" s="8">
        <v>141</v>
      </c>
      <c r="DD573" s="8">
        <v>148</v>
      </c>
      <c r="DE573" s="8">
        <v>154</v>
      </c>
      <c r="DF573" s="8">
        <v>159</v>
      </c>
      <c r="DG573" s="8">
        <v>163</v>
      </c>
      <c r="DH573" s="8">
        <v>165</v>
      </c>
      <c r="DI573" s="8">
        <v>166</v>
      </c>
      <c r="DJ573" s="8">
        <v>166</v>
      </c>
      <c r="DK573" s="8">
        <v>166</v>
      </c>
      <c r="DL573" s="8">
        <v>166</v>
      </c>
      <c r="DM573" s="8">
        <v>113</v>
      </c>
      <c r="DN573" s="6">
        <f>Tabela2[[#This Row],[1rok]]-Tabela2[[#This Row],[dlugosc_ur]]</f>
        <v>18</v>
      </c>
      <c r="DO573" s="14">
        <f>Tabela2[[#This Row],[2lata]]-Tabela2[[#This Row],[1rok]]</f>
        <v>16</v>
      </c>
      <c r="DP573" s="14">
        <f>Tabela2[[#This Row],[3lata]]-Tabela2[[#This Row],[2lata]]</f>
        <v>10</v>
      </c>
      <c r="DQ573" s="14">
        <f>Tabela2[[#This Row],[4lata]]-Tabela2[[#This Row],[3lata]]</f>
        <v>8</v>
      </c>
      <c r="DR573" s="14">
        <f>Tabela2[[#This Row],[5lat]]-Tabela2[[#This Row],[4lata]]</f>
        <v>7</v>
      </c>
      <c r="DS573" s="14">
        <f>Tabela2[[#This Row],[6lat]]-Tabela2[[#This Row],[5lat]]</f>
        <v>5</v>
      </c>
      <c r="DT573" s="14">
        <f>Tabela2[[#This Row],[7lat]]-Tabela2[[#This Row],[6lat]]</f>
        <v>6</v>
      </c>
      <c r="DU573" s="14">
        <f>Tabela2[[#This Row],[8lat]]-Tabela2[[#This Row],[7lat]]</f>
        <v>6</v>
      </c>
      <c r="DV573" s="14">
        <f>Tabela2[[#This Row],[9lat]]-Tabela2[[#This Row],[8lat]]</f>
        <v>6</v>
      </c>
      <c r="DW573" s="14">
        <f>Tabela2[[#This Row],[10lat]]-Tabela2[[#This Row],[9lat]]</f>
        <v>6</v>
      </c>
      <c r="DX573" s="14">
        <f>Tabela2[[#This Row],[11lat]]-Tabela2[[#This Row],[10lat]]</f>
        <v>7</v>
      </c>
      <c r="DY573" s="14">
        <f>Tabela2[[#This Row],[12lat]]-Tabela2[[#This Row],[11lat]]</f>
        <v>6</v>
      </c>
      <c r="DZ573" s="14">
        <f>Tabela2[[#This Row],[13lat]]-Tabela2[[#This Row],[12lat]]</f>
        <v>5</v>
      </c>
      <c r="EA573" s="14">
        <f>Tabela2[[#This Row],[14lat]]-Tabela2[[#This Row],[13lat]]</f>
        <v>4</v>
      </c>
      <c r="EB573" s="14">
        <f>Tabela2[[#This Row],[15lat]]-Tabela2[[#This Row],[14lat]]</f>
        <v>2</v>
      </c>
      <c r="EC573" s="14">
        <f>Tabela2[[#This Row],[16lat]]-Tabela2[[#This Row],[15lat]]</f>
        <v>1</v>
      </c>
      <c r="ED573" s="14">
        <f>Tabela2[[#This Row],[17 lat]]-Tabela2[[#This Row],[16lat]]</f>
        <v>0</v>
      </c>
      <c r="EE573" s="14">
        <f>Tabela2[[#This Row],[18lat]]-Tabela2[[#This Row],[17 lat]]</f>
        <v>0</v>
      </c>
      <c r="EF573" s="14">
        <f>Tabela2[[#This Row],[19lat]]-Tabela2[[#This Row],[18lat]]</f>
        <v>0</v>
      </c>
    </row>
    <row r="574" spans="1:136" x14ac:dyDescent="0.25">
      <c r="A574">
        <v>1964</v>
      </c>
      <c r="B574" s="1" t="s">
        <v>22</v>
      </c>
      <c r="C574">
        <v>50</v>
      </c>
      <c r="D574">
        <v>68</v>
      </c>
      <c r="E574">
        <v>85</v>
      </c>
      <c r="F574">
        <v>95</v>
      </c>
      <c r="G574">
        <v>102</v>
      </c>
      <c r="H574">
        <v>109</v>
      </c>
      <c r="I574">
        <v>115</v>
      </c>
      <c r="J574">
        <v>120</v>
      </c>
      <c r="K574">
        <v>126</v>
      </c>
      <c r="L574">
        <v>132</v>
      </c>
      <c r="M574">
        <v>138</v>
      </c>
      <c r="N574">
        <v>144</v>
      </c>
      <c r="O574">
        <v>151</v>
      </c>
      <c r="P574">
        <v>156</v>
      </c>
      <c r="Q574">
        <v>159</v>
      </c>
      <c r="R574">
        <v>161</v>
      </c>
      <c r="S574">
        <v>162</v>
      </c>
      <c r="T574">
        <v>162</v>
      </c>
      <c r="U574">
        <v>163</v>
      </c>
      <c r="V574">
        <v>163</v>
      </c>
      <c r="W574">
        <f>wzrost[[#This Row],[19lat]]-wzrost[[#This Row],[dlugosc_ur]]</f>
        <v>113</v>
      </c>
      <c r="X574">
        <f>wzrost[[#This Row],[19lat]]-wzrost[[#This Row],[15lat]]</f>
        <v>2</v>
      </c>
      <c r="Y574">
        <f>IF(wzrost[[#This Row],[1rok]]&lt;=5,IF(wzrost[[#This Row],[plec]]="ch",1,0),0)</f>
        <v>0</v>
      </c>
      <c r="Z574" s="1"/>
      <c r="AA574" s="1"/>
      <c r="AB574" s="1" t="e">
        <f>_xlfn.PERCENTILE.INC(wzrost[1rok],5)</f>
        <v>#NUM!</v>
      </c>
      <c r="BC574" s="6">
        <v>54</v>
      </c>
      <c r="BD574" s="6">
        <v>75</v>
      </c>
      <c r="BE574" s="6">
        <v>88</v>
      </c>
      <c r="BF574" s="6">
        <v>97</v>
      </c>
      <c r="BG574" s="6">
        <v>104</v>
      </c>
      <c r="BH574" s="6">
        <v>111</v>
      </c>
      <c r="BI574" s="6">
        <v>117</v>
      </c>
      <c r="BJ574" s="6">
        <v>123</v>
      </c>
      <c r="BK574" s="6">
        <v>128</v>
      </c>
      <c r="BL574" s="6">
        <v>134</v>
      </c>
      <c r="BM574" s="6">
        <v>139</v>
      </c>
      <c r="BN574" s="6">
        <v>145</v>
      </c>
      <c r="BO574" s="6">
        <v>151</v>
      </c>
      <c r="BP574" s="6">
        <v>158</v>
      </c>
      <c r="BQ574" s="6">
        <v>165</v>
      </c>
      <c r="BR574" s="6">
        <v>171</v>
      </c>
      <c r="BS574" s="6">
        <v>175</v>
      </c>
      <c r="BT574" s="6">
        <v>177</v>
      </c>
      <c r="BU574" s="6">
        <v>178</v>
      </c>
      <c r="BV574" s="6">
        <v>178</v>
      </c>
      <c r="BW574" s="7">
        <v>124</v>
      </c>
      <c r="BX574" s="11">
        <f t="shared" si="160"/>
        <v>21</v>
      </c>
      <c r="BY574" s="11">
        <f t="shared" si="161"/>
        <v>13</v>
      </c>
      <c r="BZ574" s="11">
        <f t="shared" si="162"/>
        <v>9</v>
      </c>
      <c r="CA574" s="11">
        <f t="shared" si="163"/>
        <v>7</v>
      </c>
      <c r="CB574" s="11">
        <f t="shared" si="164"/>
        <v>7</v>
      </c>
      <c r="CC574" s="11">
        <f t="shared" si="165"/>
        <v>6</v>
      </c>
      <c r="CD574" s="11">
        <f t="shared" si="166"/>
        <v>6</v>
      </c>
      <c r="CE574" s="11">
        <f t="shared" si="167"/>
        <v>5</v>
      </c>
      <c r="CF574" s="11">
        <f t="shared" si="168"/>
        <v>6</v>
      </c>
      <c r="CG574" s="11">
        <f t="shared" si="169"/>
        <v>5</v>
      </c>
      <c r="CH574" s="11">
        <f t="shared" si="170"/>
        <v>6</v>
      </c>
      <c r="CI574" s="11">
        <f t="shared" si="171"/>
        <v>6</v>
      </c>
      <c r="CJ574" s="11">
        <f t="shared" si="172"/>
        <v>7</v>
      </c>
      <c r="CK574" s="11">
        <f t="shared" si="173"/>
        <v>7</v>
      </c>
      <c r="CL574" s="11">
        <f t="shared" si="174"/>
        <v>6</v>
      </c>
      <c r="CM574" s="11">
        <f t="shared" si="175"/>
        <v>4</v>
      </c>
      <c r="CN574" s="11">
        <f t="shared" si="176"/>
        <v>2</v>
      </c>
      <c r="CO574" s="11">
        <f t="shared" si="177"/>
        <v>1</v>
      </c>
      <c r="CP574" s="11">
        <f t="shared" si="178"/>
        <v>0</v>
      </c>
      <c r="CS574" s="6">
        <v>53</v>
      </c>
      <c r="CT574" s="6">
        <v>71</v>
      </c>
      <c r="CU574" s="6">
        <v>87</v>
      </c>
      <c r="CV574" s="6">
        <v>97</v>
      </c>
      <c r="CW574" s="6">
        <v>104</v>
      </c>
      <c r="CX574" s="6">
        <v>111</v>
      </c>
      <c r="CY574" s="6">
        <v>117</v>
      </c>
      <c r="CZ574" s="6">
        <v>123</v>
      </c>
      <c r="DA574" s="6">
        <v>129</v>
      </c>
      <c r="DB574" s="6">
        <v>135</v>
      </c>
      <c r="DC574" s="6">
        <v>141</v>
      </c>
      <c r="DD574" s="6">
        <v>147</v>
      </c>
      <c r="DE574" s="6">
        <v>154</v>
      </c>
      <c r="DF574" s="6">
        <v>159</v>
      </c>
      <c r="DG574" s="6">
        <v>163</v>
      </c>
      <c r="DH574" s="6">
        <v>164</v>
      </c>
      <c r="DI574" s="6">
        <v>165</v>
      </c>
      <c r="DJ574" s="6">
        <v>166</v>
      </c>
      <c r="DK574" s="6">
        <v>166</v>
      </c>
      <c r="DL574" s="6">
        <v>166</v>
      </c>
      <c r="DM574" s="6">
        <v>113</v>
      </c>
      <c r="DN574" s="6">
        <f>Tabela2[[#This Row],[1rok]]-Tabela2[[#This Row],[dlugosc_ur]]</f>
        <v>18</v>
      </c>
      <c r="DO574" s="14">
        <f>Tabela2[[#This Row],[2lata]]-Tabela2[[#This Row],[1rok]]</f>
        <v>16</v>
      </c>
      <c r="DP574" s="14">
        <f>Tabela2[[#This Row],[3lata]]-Tabela2[[#This Row],[2lata]]</f>
        <v>10</v>
      </c>
      <c r="DQ574" s="14">
        <f>Tabela2[[#This Row],[4lata]]-Tabela2[[#This Row],[3lata]]</f>
        <v>7</v>
      </c>
      <c r="DR574" s="14">
        <f>Tabela2[[#This Row],[5lat]]-Tabela2[[#This Row],[4lata]]</f>
        <v>7</v>
      </c>
      <c r="DS574" s="14">
        <f>Tabela2[[#This Row],[6lat]]-Tabela2[[#This Row],[5lat]]</f>
        <v>6</v>
      </c>
      <c r="DT574" s="14">
        <f>Tabela2[[#This Row],[7lat]]-Tabela2[[#This Row],[6lat]]</f>
        <v>6</v>
      </c>
      <c r="DU574" s="14">
        <f>Tabela2[[#This Row],[8lat]]-Tabela2[[#This Row],[7lat]]</f>
        <v>6</v>
      </c>
      <c r="DV574" s="14">
        <f>Tabela2[[#This Row],[9lat]]-Tabela2[[#This Row],[8lat]]</f>
        <v>6</v>
      </c>
      <c r="DW574" s="14">
        <f>Tabela2[[#This Row],[10lat]]-Tabela2[[#This Row],[9lat]]</f>
        <v>6</v>
      </c>
      <c r="DX574" s="14">
        <f>Tabela2[[#This Row],[11lat]]-Tabela2[[#This Row],[10lat]]</f>
        <v>6</v>
      </c>
      <c r="DY574" s="14">
        <f>Tabela2[[#This Row],[12lat]]-Tabela2[[#This Row],[11lat]]</f>
        <v>7</v>
      </c>
      <c r="DZ574" s="14">
        <f>Tabela2[[#This Row],[13lat]]-Tabela2[[#This Row],[12lat]]</f>
        <v>5</v>
      </c>
      <c r="EA574" s="14">
        <f>Tabela2[[#This Row],[14lat]]-Tabela2[[#This Row],[13lat]]</f>
        <v>4</v>
      </c>
      <c r="EB574" s="14">
        <f>Tabela2[[#This Row],[15lat]]-Tabela2[[#This Row],[14lat]]</f>
        <v>1</v>
      </c>
      <c r="EC574" s="14">
        <f>Tabela2[[#This Row],[16lat]]-Tabela2[[#This Row],[15lat]]</f>
        <v>1</v>
      </c>
      <c r="ED574" s="14">
        <f>Tabela2[[#This Row],[17 lat]]-Tabela2[[#This Row],[16lat]]</f>
        <v>1</v>
      </c>
      <c r="EE574" s="14">
        <f>Tabela2[[#This Row],[18lat]]-Tabela2[[#This Row],[17 lat]]</f>
        <v>0</v>
      </c>
      <c r="EF574" s="14">
        <f>Tabela2[[#This Row],[19lat]]-Tabela2[[#This Row],[18lat]]</f>
        <v>0</v>
      </c>
    </row>
    <row r="575" spans="1:136" x14ac:dyDescent="0.25">
      <c r="A575">
        <v>1972</v>
      </c>
      <c r="B575" s="1" t="s">
        <v>22</v>
      </c>
      <c r="C575">
        <v>57</v>
      </c>
      <c r="D575">
        <v>74</v>
      </c>
      <c r="E575">
        <v>89</v>
      </c>
      <c r="F575">
        <v>99</v>
      </c>
      <c r="G575">
        <v>107</v>
      </c>
      <c r="H575">
        <v>114</v>
      </c>
      <c r="I575">
        <v>120</v>
      </c>
      <c r="J575">
        <v>126</v>
      </c>
      <c r="K575">
        <v>132</v>
      </c>
      <c r="L575">
        <v>138</v>
      </c>
      <c r="M575">
        <v>145</v>
      </c>
      <c r="N575">
        <v>151</v>
      </c>
      <c r="O575">
        <v>158</v>
      </c>
      <c r="P575">
        <v>163</v>
      </c>
      <c r="Q575">
        <v>167</v>
      </c>
      <c r="R575">
        <v>169</v>
      </c>
      <c r="S575">
        <v>170</v>
      </c>
      <c r="T575">
        <v>170</v>
      </c>
      <c r="U575">
        <v>170</v>
      </c>
      <c r="V575">
        <v>170</v>
      </c>
      <c r="W575">
        <f>wzrost[[#This Row],[19lat]]-wzrost[[#This Row],[dlugosc_ur]]</f>
        <v>113</v>
      </c>
      <c r="X575">
        <f>wzrost[[#This Row],[19lat]]-wzrost[[#This Row],[15lat]]</f>
        <v>1</v>
      </c>
      <c r="Y575">
        <f>IF(wzrost[[#This Row],[1rok]]&lt;=5,IF(wzrost[[#This Row],[plec]]="ch",1,0),0)</f>
        <v>0</v>
      </c>
      <c r="Z575" s="1"/>
      <c r="AA575" s="1"/>
      <c r="AB575" s="1" t="e">
        <f>_xlfn.PERCENTILE.INC(wzrost[1rok],5)</f>
        <v>#NUM!</v>
      </c>
      <c r="BC575" s="8">
        <v>52</v>
      </c>
      <c r="BD575" s="8">
        <v>73</v>
      </c>
      <c r="BE575" s="8">
        <v>86</v>
      </c>
      <c r="BF575" s="8">
        <v>95</v>
      </c>
      <c r="BG575" s="8">
        <v>103</v>
      </c>
      <c r="BH575" s="8">
        <v>109</v>
      </c>
      <c r="BI575" s="8">
        <v>115</v>
      </c>
      <c r="BJ575" s="8">
        <v>121</v>
      </c>
      <c r="BK575" s="8">
        <v>127</v>
      </c>
      <c r="BL575" s="8">
        <v>132</v>
      </c>
      <c r="BM575" s="8">
        <v>137</v>
      </c>
      <c r="BN575" s="8">
        <v>142</v>
      </c>
      <c r="BO575" s="8">
        <v>148</v>
      </c>
      <c r="BP575" s="8">
        <v>155</v>
      </c>
      <c r="BQ575" s="8">
        <v>162</v>
      </c>
      <c r="BR575" s="8">
        <v>168</v>
      </c>
      <c r="BS575" s="8">
        <v>172</v>
      </c>
      <c r="BT575" s="8">
        <v>174</v>
      </c>
      <c r="BU575" s="8">
        <v>175</v>
      </c>
      <c r="BV575" s="8">
        <v>176</v>
      </c>
      <c r="BW575" s="9">
        <v>124</v>
      </c>
      <c r="BX575" s="11">
        <f t="shared" si="160"/>
        <v>21</v>
      </c>
      <c r="BY575" s="11">
        <f t="shared" si="161"/>
        <v>13</v>
      </c>
      <c r="BZ575" s="11">
        <f t="shared" si="162"/>
        <v>9</v>
      </c>
      <c r="CA575" s="11">
        <f t="shared" si="163"/>
        <v>8</v>
      </c>
      <c r="CB575" s="11">
        <f t="shared" si="164"/>
        <v>6</v>
      </c>
      <c r="CC575" s="11">
        <f t="shared" si="165"/>
        <v>6</v>
      </c>
      <c r="CD575" s="11">
        <f t="shared" si="166"/>
        <v>6</v>
      </c>
      <c r="CE575" s="11">
        <f t="shared" si="167"/>
        <v>6</v>
      </c>
      <c r="CF575" s="11">
        <f t="shared" si="168"/>
        <v>5</v>
      </c>
      <c r="CG575" s="11">
        <f t="shared" si="169"/>
        <v>5</v>
      </c>
      <c r="CH575" s="11">
        <f t="shared" si="170"/>
        <v>5</v>
      </c>
      <c r="CI575" s="11">
        <f t="shared" si="171"/>
        <v>6</v>
      </c>
      <c r="CJ575" s="11">
        <f t="shared" si="172"/>
        <v>7</v>
      </c>
      <c r="CK575" s="11">
        <f t="shared" si="173"/>
        <v>7</v>
      </c>
      <c r="CL575" s="11">
        <f t="shared" si="174"/>
        <v>6</v>
      </c>
      <c r="CM575" s="11">
        <f t="shared" si="175"/>
        <v>4</v>
      </c>
      <c r="CN575" s="11">
        <f t="shared" si="176"/>
        <v>2</v>
      </c>
      <c r="CO575" s="11">
        <f t="shared" si="177"/>
        <v>1</v>
      </c>
      <c r="CP575" s="11">
        <f t="shared" si="178"/>
        <v>1</v>
      </c>
      <c r="CS575" s="8">
        <v>53</v>
      </c>
      <c r="CT575" s="8">
        <v>71</v>
      </c>
      <c r="CU575" s="8">
        <v>87</v>
      </c>
      <c r="CV575" s="8">
        <v>97</v>
      </c>
      <c r="CW575" s="8">
        <v>104</v>
      </c>
      <c r="CX575" s="8">
        <v>111</v>
      </c>
      <c r="CY575" s="8">
        <v>117</v>
      </c>
      <c r="CZ575" s="8">
        <v>123</v>
      </c>
      <c r="DA575" s="8">
        <v>129</v>
      </c>
      <c r="DB575" s="8">
        <v>135</v>
      </c>
      <c r="DC575" s="8">
        <v>141</v>
      </c>
      <c r="DD575" s="8">
        <v>147</v>
      </c>
      <c r="DE575" s="8">
        <v>154</v>
      </c>
      <c r="DF575" s="8">
        <v>159</v>
      </c>
      <c r="DG575" s="8">
        <v>162</v>
      </c>
      <c r="DH575" s="8">
        <v>164</v>
      </c>
      <c r="DI575" s="8">
        <v>165</v>
      </c>
      <c r="DJ575" s="8">
        <v>166</v>
      </c>
      <c r="DK575" s="8">
        <v>166</v>
      </c>
      <c r="DL575" s="8">
        <v>166</v>
      </c>
      <c r="DM575" s="8">
        <v>113</v>
      </c>
      <c r="DN575" s="6">
        <f>Tabela2[[#This Row],[1rok]]-Tabela2[[#This Row],[dlugosc_ur]]</f>
        <v>18</v>
      </c>
      <c r="DO575" s="14">
        <f>Tabela2[[#This Row],[2lata]]-Tabela2[[#This Row],[1rok]]</f>
        <v>16</v>
      </c>
      <c r="DP575" s="14">
        <f>Tabela2[[#This Row],[3lata]]-Tabela2[[#This Row],[2lata]]</f>
        <v>10</v>
      </c>
      <c r="DQ575" s="14">
        <f>Tabela2[[#This Row],[4lata]]-Tabela2[[#This Row],[3lata]]</f>
        <v>7</v>
      </c>
      <c r="DR575" s="14">
        <f>Tabela2[[#This Row],[5lat]]-Tabela2[[#This Row],[4lata]]</f>
        <v>7</v>
      </c>
      <c r="DS575" s="14">
        <f>Tabela2[[#This Row],[6lat]]-Tabela2[[#This Row],[5lat]]</f>
        <v>6</v>
      </c>
      <c r="DT575" s="14">
        <f>Tabela2[[#This Row],[7lat]]-Tabela2[[#This Row],[6lat]]</f>
        <v>6</v>
      </c>
      <c r="DU575" s="14">
        <f>Tabela2[[#This Row],[8lat]]-Tabela2[[#This Row],[7lat]]</f>
        <v>6</v>
      </c>
      <c r="DV575" s="14">
        <f>Tabela2[[#This Row],[9lat]]-Tabela2[[#This Row],[8lat]]</f>
        <v>6</v>
      </c>
      <c r="DW575" s="14">
        <f>Tabela2[[#This Row],[10lat]]-Tabela2[[#This Row],[9lat]]</f>
        <v>6</v>
      </c>
      <c r="DX575" s="14">
        <f>Tabela2[[#This Row],[11lat]]-Tabela2[[#This Row],[10lat]]</f>
        <v>6</v>
      </c>
      <c r="DY575" s="14">
        <f>Tabela2[[#This Row],[12lat]]-Tabela2[[#This Row],[11lat]]</f>
        <v>7</v>
      </c>
      <c r="DZ575" s="14">
        <f>Tabela2[[#This Row],[13lat]]-Tabela2[[#This Row],[12lat]]</f>
        <v>5</v>
      </c>
      <c r="EA575" s="14">
        <f>Tabela2[[#This Row],[14lat]]-Tabela2[[#This Row],[13lat]]</f>
        <v>3</v>
      </c>
      <c r="EB575" s="14">
        <f>Tabela2[[#This Row],[15lat]]-Tabela2[[#This Row],[14lat]]</f>
        <v>2</v>
      </c>
      <c r="EC575" s="14">
        <f>Tabela2[[#This Row],[16lat]]-Tabela2[[#This Row],[15lat]]</f>
        <v>1</v>
      </c>
      <c r="ED575" s="14">
        <f>Tabela2[[#This Row],[17 lat]]-Tabela2[[#This Row],[16lat]]</f>
        <v>1</v>
      </c>
      <c r="EE575" s="14">
        <f>Tabela2[[#This Row],[18lat]]-Tabela2[[#This Row],[17 lat]]</f>
        <v>0</v>
      </c>
      <c r="EF575" s="14">
        <f>Tabela2[[#This Row],[19lat]]-Tabela2[[#This Row],[18lat]]</f>
        <v>0</v>
      </c>
    </row>
    <row r="576" spans="1:136" x14ac:dyDescent="0.25">
      <c r="A576">
        <v>1975</v>
      </c>
      <c r="B576" s="1" t="s">
        <v>22</v>
      </c>
      <c r="C576">
        <v>52</v>
      </c>
      <c r="D576">
        <v>70</v>
      </c>
      <c r="E576">
        <v>86</v>
      </c>
      <c r="F576">
        <v>96</v>
      </c>
      <c r="G576">
        <v>104</v>
      </c>
      <c r="H576">
        <v>110</v>
      </c>
      <c r="I576">
        <v>116</v>
      </c>
      <c r="J576">
        <v>122</v>
      </c>
      <c r="K576">
        <v>128</v>
      </c>
      <c r="L576">
        <v>134</v>
      </c>
      <c r="M576">
        <v>140</v>
      </c>
      <c r="N576">
        <v>147</v>
      </c>
      <c r="O576">
        <v>153</v>
      </c>
      <c r="P576">
        <v>158</v>
      </c>
      <c r="Q576">
        <v>162</v>
      </c>
      <c r="R576">
        <v>163</v>
      </c>
      <c r="S576">
        <v>164</v>
      </c>
      <c r="T576">
        <v>165</v>
      </c>
      <c r="U576">
        <v>165</v>
      </c>
      <c r="V576">
        <v>165</v>
      </c>
      <c r="W576">
        <f>wzrost[[#This Row],[19lat]]-wzrost[[#This Row],[dlugosc_ur]]</f>
        <v>113</v>
      </c>
      <c r="X576">
        <f>wzrost[[#This Row],[19lat]]-wzrost[[#This Row],[15lat]]</f>
        <v>2</v>
      </c>
      <c r="Y576">
        <f>IF(wzrost[[#This Row],[1rok]]&lt;=5,IF(wzrost[[#This Row],[plec]]="ch",1,0),0)</f>
        <v>0</v>
      </c>
      <c r="Z576" s="1"/>
      <c r="AA576" s="1"/>
      <c r="AB576" s="1" t="e">
        <f>_xlfn.PERCENTILE.INC(wzrost[1rok],5)</f>
        <v>#NUM!</v>
      </c>
      <c r="BC576" s="6">
        <v>50</v>
      </c>
      <c r="BD576" s="6">
        <v>72</v>
      </c>
      <c r="BE576" s="6">
        <v>86</v>
      </c>
      <c r="BF576" s="6">
        <v>95</v>
      </c>
      <c r="BG576" s="6">
        <v>102</v>
      </c>
      <c r="BH576" s="6">
        <v>108</v>
      </c>
      <c r="BI576" s="6">
        <v>114</v>
      </c>
      <c r="BJ576" s="6">
        <v>120</v>
      </c>
      <c r="BK576" s="6">
        <v>125</v>
      </c>
      <c r="BL576" s="6">
        <v>131</v>
      </c>
      <c r="BM576" s="6">
        <v>136</v>
      </c>
      <c r="BN576" s="6">
        <v>141</v>
      </c>
      <c r="BO576" s="6">
        <v>147</v>
      </c>
      <c r="BP576" s="6">
        <v>154</v>
      </c>
      <c r="BQ576" s="6">
        <v>161</v>
      </c>
      <c r="BR576" s="6">
        <v>166</v>
      </c>
      <c r="BS576" s="6">
        <v>170</v>
      </c>
      <c r="BT576" s="6">
        <v>173</v>
      </c>
      <c r="BU576" s="6">
        <v>174</v>
      </c>
      <c r="BV576" s="6">
        <v>174</v>
      </c>
      <c r="BW576" s="7">
        <v>124</v>
      </c>
      <c r="BX576" s="11">
        <f t="shared" si="160"/>
        <v>22</v>
      </c>
      <c r="BY576" s="11">
        <f t="shared" si="161"/>
        <v>14</v>
      </c>
      <c r="BZ576" s="11">
        <f t="shared" si="162"/>
        <v>9</v>
      </c>
      <c r="CA576" s="11">
        <f t="shared" si="163"/>
        <v>7</v>
      </c>
      <c r="CB576" s="11">
        <f t="shared" si="164"/>
        <v>6</v>
      </c>
      <c r="CC576" s="11">
        <f t="shared" si="165"/>
        <v>6</v>
      </c>
      <c r="CD576" s="11">
        <f t="shared" si="166"/>
        <v>6</v>
      </c>
      <c r="CE576" s="11">
        <f t="shared" si="167"/>
        <v>5</v>
      </c>
      <c r="CF576" s="11">
        <f t="shared" si="168"/>
        <v>6</v>
      </c>
      <c r="CG576" s="11">
        <f t="shared" si="169"/>
        <v>5</v>
      </c>
      <c r="CH576" s="11">
        <f t="shared" si="170"/>
        <v>5</v>
      </c>
      <c r="CI576" s="11">
        <f t="shared" si="171"/>
        <v>6</v>
      </c>
      <c r="CJ576" s="11">
        <f t="shared" si="172"/>
        <v>7</v>
      </c>
      <c r="CK576" s="11">
        <f t="shared" si="173"/>
        <v>7</v>
      </c>
      <c r="CL576" s="11">
        <f t="shared" si="174"/>
        <v>5</v>
      </c>
      <c r="CM576" s="11">
        <f t="shared" si="175"/>
        <v>4</v>
      </c>
      <c r="CN576" s="11">
        <f t="shared" si="176"/>
        <v>3</v>
      </c>
      <c r="CO576" s="11">
        <f t="shared" si="177"/>
        <v>1</v>
      </c>
      <c r="CP576" s="11">
        <f t="shared" si="178"/>
        <v>0</v>
      </c>
      <c r="CS576" s="6">
        <v>56</v>
      </c>
      <c r="CT576" s="6">
        <v>74</v>
      </c>
      <c r="CU576" s="6">
        <v>89</v>
      </c>
      <c r="CV576" s="6">
        <v>98</v>
      </c>
      <c r="CW576" s="6">
        <v>106</v>
      </c>
      <c r="CX576" s="6">
        <v>113</v>
      </c>
      <c r="CY576" s="6">
        <v>119</v>
      </c>
      <c r="CZ576" s="6">
        <v>125</v>
      </c>
      <c r="DA576" s="6">
        <v>131</v>
      </c>
      <c r="DB576" s="6">
        <v>137</v>
      </c>
      <c r="DC576" s="6">
        <v>144</v>
      </c>
      <c r="DD576" s="6">
        <v>150</v>
      </c>
      <c r="DE576" s="6">
        <v>157</v>
      </c>
      <c r="DF576" s="6">
        <v>162</v>
      </c>
      <c r="DG576" s="6">
        <v>165</v>
      </c>
      <c r="DH576" s="6">
        <v>167</v>
      </c>
      <c r="DI576" s="6">
        <v>168</v>
      </c>
      <c r="DJ576" s="6">
        <v>169</v>
      </c>
      <c r="DK576" s="6">
        <v>169</v>
      </c>
      <c r="DL576" s="6">
        <v>169</v>
      </c>
      <c r="DM576" s="6">
        <v>113</v>
      </c>
      <c r="DN576" s="6">
        <f>Tabela2[[#This Row],[1rok]]-Tabela2[[#This Row],[dlugosc_ur]]</f>
        <v>18</v>
      </c>
      <c r="DO576" s="14">
        <f>Tabela2[[#This Row],[2lata]]-Tabela2[[#This Row],[1rok]]</f>
        <v>15</v>
      </c>
      <c r="DP576" s="14">
        <f>Tabela2[[#This Row],[3lata]]-Tabela2[[#This Row],[2lata]]</f>
        <v>9</v>
      </c>
      <c r="DQ576" s="14">
        <f>Tabela2[[#This Row],[4lata]]-Tabela2[[#This Row],[3lata]]</f>
        <v>8</v>
      </c>
      <c r="DR576" s="14">
        <f>Tabela2[[#This Row],[5lat]]-Tabela2[[#This Row],[4lata]]</f>
        <v>7</v>
      </c>
      <c r="DS576" s="14">
        <f>Tabela2[[#This Row],[6lat]]-Tabela2[[#This Row],[5lat]]</f>
        <v>6</v>
      </c>
      <c r="DT576" s="14">
        <f>Tabela2[[#This Row],[7lat]]-Tabela2[[#This Row],[6lat]]</f>
        <v>6</v>
      </c>
      <c r="DU576" s="14">
        <f>Tabela2[[#This Row],[8lat]]-Tabela2[[#This Row],[7lat]]</f>
        <v>6</v>
      </c>
      <c r="DV576" s="14">
        <f>Tabela2[[#This Row],[9lat]]-Tabela2[[#This Row],[8lat]]</f>
        <v>6</v>
      </c>
      <c r="DW576" s="14">
        <f>Tabela2[[#This Row],[10lat]]-Tabela2[[#This Row],[9lat]]</f>
        <v>7</v>
      </c>
      <c r="DX576" s="14">
        <f>Tabela2[[#This Row],[11lat]]-Tabela2[[#This Row],[10lat]]</f>
        <v>6</v>
      </c>
      <c r="DY576" s="14">
        <f>Tabela2[[#This Row],[12lat]]-Tabela2[[#This Row],[11lat]]</f>
        <v>7</v>
      </c>
      <c r="DZ576" s="14">
        <f>Tabela2[[#This Row],[13lat]]-Tabela2[[#This Row],[12lat]]</f>
        <v>5</v>
      </c>
      <c r="EA576" s="14">
        <f>Tabela2[[#This Row],[14lat]]-Tabela2[[#This Row],[13lat]]</f>
        <v>3</v>
      </c>
      <c r="EB576" s="14">
        <f>Tabela2[[#This Row],[15lat]]-Tabela2[[#This Row],[14lat]]</f>
        <v>2</v>
      </c>
      <c r="EC576" s="14">
        <f>Tabela2[[#This Row],[16lat]]-Tabela2[[#This Row],[15lat]]</f>
        <v>1</v>
      </c>
      <c r="ED576" s="14">
        <f>Tabela2[[#This Row],[17 lat]]-Tabela2[[#This Row],[16lat]]</f>
        <v>1</v>
      </c>
      <c r="EE576" s="14">
        <f>Tabela2[[#This Row],[18lat]]-Tabela2[[#This Row],[17 lat]]</f>
        <v>0</v>
      </c>
      <c r="EF576" s="14">
        <f>Tabela2[[#This Row],[19lat]]-Tabela2[[#This Row],[18lat]]</f>
        <v>0</v>
      </c>
    </row>
    <row r="577" spans="1:136" x14ac:dyDescent="0.25">
      <c r="A577">
        <v>2001</v>
      </c>
      <c r="B577" s="1" t="s">
        <v>22</v>
      </c>
      <c r="C577">
        <v>50</v>
      </c>
      <c r="D577">
        <v>68</v>
      </c>
      <c r="E577">
        <v>86</v>
      </c>
      <c r="F577">
        <v>95</v>
      </c>
      <c r="G577">
        <v>103</v>
      </c>
      <c r="H577">
        <v>109</v>
      </c>
      <c r="I577">
        <v>115</v>
      </c>
      <c r="J577">
        <v>121</v>
      </c>
      <c r="K577">
        <v>126</v>
      </c>
      <c r="L577">
        <v>132</v>
      </c>
      <c r="M577">
        <v>138</v>
      </c>
      <c r="N577">
        <v>145</v>
      </c>
      <c r="O577">
        <v>151</v>
      </c>
      <c r="P577">
        <v>156</v>
      </c>
      <c r="Q577">
        <v>160</v>
      </c>
      <c r="R577">
        <v>162</v>
      </c>
      <c r="S577">
        <v>162</v>
      </c>
      <c r="T577">
        <v>163</v>
      </c>
      <c r="U577">
        <v>163</v>
      </c>
      <c r="V577">
        <v>163</v>
      </c>
      <c r="W577">
        <f>wzrost[[#This Row],[19lat]]-wzrost[[#This Row],[dlugosc_ur]]</f>
        <v>113</v>
      </c>
      <c r="X577">
        <f>wzrost[[#This Row],[19lat]]-wzrost[[#This Row],[15lat]]</f>
        <v>1</v>
      </c>
      <c r="Y577">
        <f>IF(wzrost[[#This Row],[1rok]]&lt;=5,IF(wzrost[[#This Row],[plec]]="ch",1,0),0)</f>
        <v>0</v>
      </c>
      <c r="Z577" s="1"/>
      <c r="AA577" s="1"/>
      <c r="AB577" s="1" t="e">
        <f>_xlfn.PERCENTILE.INC(wzrost[1rok],5)</f>
        <v>#NUM!</v>
      </c>
      <c r="BC577" s="8">
        <v>56</v>
      </c>
      <c r="BD577" s="8">
        <v>77</v>
      </c>
      <c r="BE577" s="8">
        <v>89</v>
      </c>
      <c r="BF577" s="8">
        <v>98</v>
      </c>
      <c r="BG577" s="8">
        <v>105</v>
      </c>
      <c r="BH577" s="8">
        <v>112</v>
      </c>
      <c r="BI577" s="8">
        <v>118</v>
      </c>
      <c r="BJ577" s="8">
        <v>124</v>
      </c>
      <c r="BK577" s="8">
        <v>130</v>
      </c>
      <c r="BL577" s="8">
        <v>135</v>
      </c>
      <c r="BM577" s="8">
        <v>140</v>
      </c>
      <c r="BN577" s="8">
        <v>146</v>
      </c>
      <c r="BO577" s="8">
        <v>152</v>
      </c>
      <c r="BP577" s="8">
        <v>159</v>
      </c>
      <c r="BQ577" s="8">
        <v>166</v>
      </c>
      <c r="BR577" s="8">
        <v>172</v>
      </c>
      <c r="BS577" s="8">
        <v>176</v>
      </c>
      <c r="BT577" s="8">
        <v>179</v>
      </c>
      <c r="BU577" s="8">
        <v>180</v>
      </c>
      <c r="BV577" s="8">
        <v>180</v>
      </c>
      <c r="BW577" s="9">
        <v>124</v>
      </c>
      <c r="BX577" s="11">
        <f t="shared" si="160"/>
        <v>21</v>
      </c>
      <c r="BY577" s="11">
        <f t="shared" si="161"/>
        <v>12</v>
      </c>
      <c r="BZ577" s="11">
        <f t="shared" si="162"/>
        <v>9</v>
      </c>
      <c r="CA577" s="11">
        <f t="shared" si="163"/>
        <v>7</v>
      </c>
      <c r="CB577" s="11">
        <f t="shared" si="164"/>
        <v>7</v>
      </c>
      <c r="CC577" s="11">
        <f t="shared" si="165"/>
        <v>6</v>
      </c>
      <c r="CD577" s="11">
        <f t="shared" si="166"/>
        <v>6</v>
      </c>
      <c r="CE577" s="11">
        <f t="shared" si="167"/>
        <v>6</v>
      </c>
      <c r="CF577" s="11">
        <f t="shared" si="168"/>
        <v>5</v>
      </c>
      <c r="CG577" s="11">
        <f t="shared" si="169"/>
        <v>5</v>
      </c>
      <c r="CH577" s="11">
        <f t="shared" si="170"/>
        <v>6</v>
      </c>
      <c r="CI577" s="11">
        <f t="shared" si="171"/>
        <v>6</v>
      </c>
      <c r="CJ577" s="11">
        <f t="shared" si="172"/>
        <v>7</v>
      </c>
      <c r="CK577" s="11">
        <f t="shared" si="173"/>
        <v>7</v>
      </c>
      <c r="CL577" s="11">
        <f t="shared" si="174"/>
        <v>6</v>
      </c>
      <c r="CM577" s="11">
        <f t="shared" si="175"/>
        <v>4</v>
      </c>
      <c r="CN577" s="11">
        <f t="shared" si="176"/>
        <v>3</v>
      </c>
      <c r="CO577" s="11">
        <f t="shared" si="177"/>
        <v>1</v>
      </c>
      <c r="CP577" s="11">
        <f t="shared" si="178"/>
        <v>0</v>
      </c>
      <c r="CS577" s="8">
        <v>52</v>
      </c>
      <c r="CT577" s="8">
        <v>70</v>
      </c>
      <c r="CU577" s="8">
        <v>87</v>
      </c>
      <c r="CV577" s="8">
        <v>96</v>
      </c>
      <c r="CW577" s="8">
        <v>104</v>
      </c>
      <c r="CX577" s="8">
        <v>111</v>
      </c>
      <c r="CY577" s="8">
        <v>117</v>
      </c>
      <c r="CZ577" s="8">
        <v>122</v>
      </c>
      <c r="DA577" s="8">
        <v>128</v>
      </c>
      <c r="DB577" s="8">
        <v>134</v>
      </c>
      <c r="DC577" s="8">
        <v>140</v>
      </c>
      <c r="DD577" s="8">
        <v>147</v>
      </c>
      <c r="DE577" s="8">
        <v>153</v>
      </c>
      <c r="DF577" s="8">
        <v>159</v>
      </c>
      <c r="DG577" s="8">
        <v>162</v>
      </c>
      <c r="DH577" s="8">
        <v>164</v>
      </c>
      <c r="DI577" s="8">
        <v>165</v>
      </c>
      <c r="DJ577" s="8">
        <v>165</v>
      </c>
      <c r="DK577" s="8">
        <v>165</v>
      </c>
      <c r="DL577" s="8">
        <v>165</v>
      </c>
      <c r="DM577" s="8">
        <v>113</v>
      </c>
      <c r="DN577" s="6">
        <f>Tabela2[[#This Row],[1rok]]-Tabela2[[#This Row],[dlugosc_ur]]</f>
        <v>18</v>
      </c>
      <c r="DO577" s="14">
        <f>Tabela2[[#This Row],[2lata]]-Tabela2[[#This Row],[1rok]]</f>
        <v>17</v>
      </c>
      <c r="DP577" s="14">
        <f>Tabela2[[#This Row],[3lata]]-Tabela2[[#This Row],[2lata]]</f>
        <v>9</v>
      </c>
      <c r="DQ577" s="14">
        <f>Tabela2[[#This Row],[4lata]]-Tabela2[[#This Row],[3lata]]</f>
        <v>8</v>
      </c>
      <c r="DR577" s="14">
        <f>Tabela2[[#This Row],[5lat]]-Tabela2[[#This Row],[4lata]]</f>
        <v>7</v>
      </c>
      <c r="DS577" s="14">
        <f>Tabela2[[#This Row],[6lat]]-Tabela2[[#This Row],[5lat]]</f>
        <v>6</v>
      </c>
      <c r="DT577" s="14">
        <f>Tabela2[[#This Row],[7lat]]-Tabela2[[#This Row],[6lat]]</f>
        <v>5</v>
      </c>
      <c r="DU577" s="14">
        <f>Tabela2[[#This Row],[8lat]]-Tabela2[[#This Row],[7lat]]</f>
        <v>6</v>
      </c>
      <c r="DV577" s="14">
        <f>Tabela2[[#This Row],[9lat]]-Tabela2[[#This Row],[8lat]]</f>
        <v>6</v>
      </c>
      <c r="DW577" s="14">
        <f>Tabela2[[#This Row],[10lat]]-Tabela2[[#This Row],[9lat]]</f>
        <v>6</v>
      </c>
      <c r="DX577" s="14">
        <f>Tabela2[[#This Row],[11lat]]-Tabela2[[#This Row],[10lat]]</f>
        <v>7</v>
      </c>
      <c r="DY577" s="14">
        <f>Tabela2[[#This Row],[12lat]]-Tabela2[[#This Row],[11lat]]</f>
        <v>6</v>
      </c>
      <c r="DZ577" s="14">
        <f>Tabela2[[#This Row],[13lat]]-Tabela2[[#This Row],[12lat]]</f>
        <v>6</v>
      </c>
      <c r="EA577" s="14">
        <f>Tabela2[[#This Row],[14lat]]-Tabela2[[#This Row],[13lat]]</f>
        <v>3</v>
      </c>
      <c r="EB577" s="14">
        <f>Tabela2[[#This Row],[15lat]]-Tabela2[[#This Row],[14lat]]</f>
        <v>2</v>
      </c>
      <c r="EC577" s="14">
        <f>Tabela2[[#This Row],[16lat]]-Tabela2[[#This Row],[15lat]]</f>
        <v>1</v>
      </c>
      <c r="ED577" s="14">
        <f>Tabela2[[#This Row],[17 lat]]-Tabela2[[#This Row],[16lat]]</f>
        <v>0</v>
      </c>
      <c r="EE577" s="14">
        <f>Tabela2[[#This Row],[18lat]]-Tabela2[[#This Row],[17 lat]]</f>
        <v>0</v>
      </c>
      <c r="EF577" s="14">
        <f>Tabela2[[#This Row],[19lat]]-Tabela2[[#This Row],[18lat]]</f>
        <v>0</v>
      </c>
    </row>
    <row r="578" spans="1:136" x14ac:dyDescent="0.25">
      <c r="A578">
        <v>2017</v>
      </c>
      <c r="B578" s="1" t="s">
        <v>22</v>
      </c>
      <c r="C578">
        <v>48</v>
      </c>
      <c r="D578">
        <v>67</v>
      </c>
      <c r="E578">
        <v>85</v>
      </c>
      <c r="F578">
        <v>94</v>
      </c>
      <c r="G578">
        <v>101</v>
      </c>
      <c r="H578">
        <v>108</v>
      </c>
      <c r="I578">
        <v>113</v>
      </c>
      <c r="J578">
        <v>119</v>
      </c>
      <c r="K578">
        <v>124</v>
      </c>
      <c r="L578">
        <v>130</v>
      </c>
      <c r="M578">
        <v>136</v>
      </c>
      <c r="N578">
        <v>143</v>
      </c>
      <c r="O578">
        <v>149</v>
      </c>
      <c r="P578">
        <v>154</v>
      </c>
      <c r="Q578">
        <v>158</v>
      </c>
      <c r="R578">
        <v>160</v>
      </c>
      <c r="S578">
        <v>161</v>
      </c>
      <c r="T578">
        <v>161</v>
      </c>
      <c r="U578">
        <v>161</v>
      </c>
      <c r="V578">
        <v>161</v>
      </c>
      <c r="W578">
        <f>wzrost[[#This Row],[19lat]]-wzrost[[#This Row],[dlugosc_ur]]</f>
        <v>113</v>
      </c>
      <c r="X578">
        <f>wzrost[[#This Row],[19lat]]-wzrost[[#This Row],[15lat]]</f>
        <v>1</v>
      </c>
      <c r="Y578">
        <f>IF(wzrost[[#This Row],[1rok]]&lt;=5,IF(wzrost[[#This Row],[plec]]="ch",1,0),0)</f>
        <v>0</v>
      </c>
      <c r="Z578" s="1"/>
      <c r="AA578" s="1"/>
      <c r="AB578" s="1" t="e">
        <f>_xlfn.PERCENTILE.INC(wzrost[1rok],5)</f>
        <v>#NUM!</v>
      </c>
      <c r="BC578" s="6">
        <v>57</v>
      </c>
      <c r="BD578" s="6">
        <v>77</v>
      </c>
      <c r="BE578" s="6">
        <v>89</v>
      </c>
      <c r="BF578" s="6">
        <v>98</v>
      </c>
      <c r="BG578" s="6">
        <v>106</v>
      </c>
      <c r="BH578" s="6">
        <v>113</v>
      </c>
      <c r="BI578" s="6">
        <v>119</v>
      </c>
      <c r="BJ578" s="6">
        <v>125</v>
      </c>
      <c r="BK578" s="6">
        <v>131</v>
      </c>
      <c r="BL578" s="6">
        <v>136</v>
      </c>
      <c r="BM578" s="6">
        <v>142</v>
      </c>
      <c r="BN578" s="6">
        <v>147</v>
      </c>
      <c r="BO578" s="6">
        <v>153</v>
      </c>
      <c r="BP578" s="6">
        <v>160</v>
      </c>
      <c r="BQ578" s="6">
        <v>168</v>
      </c>
      <c r="BR578" s="6">
        <v>174</v>
      </c>
      <c r="BS578" s="6">
        <v>178</v>
      </c>
      <c r="BT578" s="6">
        <v>180</v>
      </c>
      <c r="BU578" s="6">
        <v>181</v>
      </c>
      <c r="BV578" s="6">
        <v>181</v>
      </c>
      <c r="BW578" s="7">
        <v>124</v>
      </c>
      <c r="BX578" s="11">
        <f t="shared" si="160"/>
        <v>20</v>
      </c>
      <c r="BY578" s="11">
        <f t="shared" si="161"/>
        <v>12</v>
      </c>
      <c r="BZ578" s="11">
        <f t="shared" si="162"/>
        <v>9</v>
      </c>
      <c r="CA578" s="11">
        <f t="shared" si="163"/>
        <v>8</v>
      </c>
      <c r="CB578" s="11">
        <f t="shared" si="164"/>
        <v>7</v>
      </c>
      <c r="CC578" s="11">
        <f t="shared" si="165"/>
        <v>6</v>
      </c>
      <c r="CD578" s="11">
        <f t="shared" si="166"/>
        <v>6</v>
      </c>
      <c r="CE578" s="11">
        <f t="shared" si="167"/>
        <v>6</v>
      </c>
      <c r="CF578" s="11">
        <f t="shared" si="168"/>
        <v>5</v>
      </c>
      <c r="CG578" s="11">
        <f t="shared" si="169"/>
        <v>6</v>
      </c>
      <c r="CH578" s="11">
        <f t="shared" si="170"/>
        <v>5</v>
      </c>
      <c r="CI578" s="11">
        <f t="shared" si="171"/>
        <v>6</v>
      </c>
      <c r="CJ578" s="11">
        <f t="shared" si="172"/>
        <v>7</v>
      </c>
      <c r="CK578" s="11">
        <f t="shared" si="173"/>
        <v>8</v>
      </c>
      <c r="CL578" s="11">
        <f t="shared" si="174"/>
        <v>6</v>
      </c>
      <c r="CM578" s="11">
        <f t="shared" si="175"/>
        <v>4</v>
      </c>
      <c r="CN578" s="11">
        <f t="shared" si="176"/>
        <v>2</v>
      </c>
      <c r="CO578" s="11">
        <f t="shared" si="177"/>
        <v>1</v>
      </c>
      <c r="CP578" s="11">
        <f t="shared" si="178"/>
        <v>0</v>
      </c>
      <c r="CS578" s="6">
        <v>48</v>
      </c>
      <c r="CT578" s="6">
        <v>67</v>
      </c>
      <c r="CU578" s="6">
        <v>84</v>
      </c>
      <c r="CV578" s="6">
        <v>93</v>
      </c>
      <c r="CW578" s="6">
        <v>101</v>
      </c>
      <c r="CX578" s="6">
        <v>107</v>
      </c>
      <c r="CY578" s="6">
        <v>113</v>
      </c>
      <c r="CZ578" s="6">
        <v>118</v>
      </c>
      <c r="DA578" s="6">
        <v>124</v>
      </c>
      <c r="DB578" s="6">
        <v>130</v>
      </c>
      <c r="DC578" s="6">
        <v>136</v>
      </c>
      <c r="DD578" s="6">
        <v>142</v>
      </c>
      <c r="DE578" s="6">
        <v>148</v>
      </c>
      <c r="DF578" s="6">
        <v>154</v>
      </c>
      <c r="DG578" s="6">
        <v>157</v>
      </c>
      <c r="DH578" s="6">
        <v>159</v>
      </c>
      <c r="DI578" s="6">
        <v>160</v>
      </c>
      <c r="DJ578" s="6">
        <v>160</v>
      </c>
      <c r="DK578" s="6">
        <v>161</v>
      </c>
      <c r="DL578" s="6">
        <v>161</v>
      </c>
      <c r="DM578" s="6">
        <v>113</v>
      </c>
      <c r="DN578" s="6">
        <f>Tabela2[[#This Row],[1rok]]-Tabela2[[#This Row],[dlugosc_ur]]</f>
        <v>19</v>
      </c>
      <c r="DO578" s="14">
        <f>Tabela2[[#This Row],[2lata]]-Tabela2[[#This Row],[1rok]]</f>
        <v>17</v>
      </c>
      <c r="DP578" s="14">
        <f>Tabela2[[#This Row],[3lata]]-Tabela2[[#This Row],[2lata]]</f>
        <v>9</v>
      </c>
      <c r="DQ578" s="14">
        <f>Tabela2[[#This Row],[4lata]]-Tabela2[[#This Row],[3lata]]</f>
        <v>8</v>
      </c>
      <c r="DR578" s="14">
        <f>Tabela2[[#This Row],[5lat]]-Tabela2[[#This Row],[4lata]]</f>
        <v>6</v>
      </c>
      <c r="DS578" s="14">
        <f>Tabela2[[#This Row],[6lat]]-Tabela2[[#This Row],[5lat]]</f>
        <v>6</v>
      </c>
      <c r="DT578" s="14">
        <f>Tabela2[[#This Row],[7lat]]-Tabela2[[#This Row],[6lat]]</f>
        <v>5</v>
      </c>
      <c r="DU578" s="14">
        <f>Tabela2[[#This Row],[8lat]]-Tabela2[[#This Row],[7lat]]</f>
        <v>6</v>
      </c>
      <c r="DV578" s="14">
        <f>Tabela2[[#This Row],[9lat]]-Tabela2[[#This Row],[8lat]]</f>
        <v>6</v>
      </c>
      <c r="DW578" s="14">
        <f>Tabela2[[#This Row],[10lat]]-Tabela2[[#This Row],[9lat]]</f>
        <v>6</v>
      </c>
      <c r="DX578" s="14">
        <f>Tabela2[[#This Row],[11lat]]-Tabela2[[#This Row],[10lat]]</f>
        <v>6</v>
      </c>
      <c r="DY578" s="14">
        <f>Tabela2[[#This Row],[12lat]]-Tabela2[[#This Row],[11lat]]</f>
        <v>6</v>
      </c>
      <c r="DZ578" s="14">
        <f>Tabela2[[#This Row],[13lat]]-Tabela2[[#This Row],[12lat]]</f>
        <v>6</v>
      </c>
      <c r="EA578" s="14">
        <f>Tabela2[[#This Row],[14lat]]-Tabela2[[#This Row],[13lat]]</f>
        <v>3</v>
      </c>
      <c r="EB578" s="14">
        <f>Tabela2[[#This Row],[15lat]]-Tabela2[[#This Row],[14lat]]</f>
        <v>2</v>
      </c>
      <c r="EC578" s="14">
        <f>Tabela2[[#This Row],[16lat]]-Tabela2[[#This Row],[15lat]]</f>
        <v>1</v>
      </c>
      <c r="ED578" s="14">
        <f>Tabela2[[#This Row],[17 lat]]-Tabela2[[#This Row],[16lat]]</f>
        <v>0</v>
      </c>
      <c r="EE578" s="14">
        <f>Tabela2[[#This Row],[18lat]]-Tabela2[[#This Row],[17 lat]]</f>
        <v>1</v>
      </c>
      <c r="EF578" s="14">
        <f>Tabela2[[#This Row],[19lat]]-Tabela2[[#This Row],[18lat]]</f>
        <v>0</v>
      </c>
    </row>
    <row r="579" spans="1:136" x14ac:dyDescent="0.25">
      <c r="A579">
        <v>2035</v>
      </c>
      <c r="B579" s="1" t="s">
        <v>22</v>
      </c>
      <c r="C579">
        <v>48</v>
      </c>
      <c r="D579">
        <v>67</v>
      </c>
      <c r="E579">
        <v>85</v>
      </c>
      <c r="F579">
        <v>94</v>
      </c>
      <c r="G579">
        <v>101</v>
      </c>
      <c r="H579">
        <v>107</v>
      </c>
      <c r="I579">
        <v>113</v>
      </c>
      <c r="J579">
        <v>118</v>
      </c>
      <c r="K579">
        <v>124</v>
      </c>
      <c r="L579">
        <v>130</v>
      </c>
      <c r="M579">
        <v>136</v>
      </c>
      <c r="N579">
        <v>142</v>
      </c>
      <c r="O579">
        <v>148</v>
      </c>
      <c r="P579">
        <v>154</v>
      </c>
      <c r="Q579">
        <v>157</v>
      </c>
      <c r="R579">
        <v>159</v>
      </c>
      <c r="S579">
        <v>160</v>
      </c>
      <c r="T579">
        <v>161</v>
      </c>
      <c r="U579">
        <v>161</v>
      </c>
      <c r="V579">
        <v>161</v>
      </c>
      <c r="W579">
        <f>wzrost[[#This Row],[19lat]]-wzrost[[#This Row],[dlugosc_ur]]</f>
        <v>113</v>
      </c>
      <c r="X579">
        <f>wzrost[[#This Row],[19lat]]-wzrost[[#This Row],[15lat]]</f>
        <v>2</v>
      </c>
      <c r="Y579">
        <f>IF(wzrost[[#This Row],[1rok]]&lt;=5,IF(wzrost[[#This Row],[plec]]="ch",1,0),0)</f>
        <v>0</v>
      </c>
      <c r="Z579" s="1"/>
      <c r="AA579" s="1"/>
      <c r="AB579" s="1" t="e">
        <f>_xlfn.PERCENTILE.INC(wzrost[1rok],5)</f>
        <v>#NUM!</v>
      </c>
      <c r="BC579" s="8">
        <v>52</v>
      </c>
      <c r="BD579" s="8">
        <v>74</v>
      </c>
      <c r="BE579" s="8">
        <v>87</v>
      </c>
      <c r="BF579" s="8">
        <v>96</v>
      </c>
      <c r="BG579" s="8">
        <v>103</v>
      </c>
      <c r="BH579" s="8">
        <v>109</v>
      </c>
      <c r="BI579" s="8">
        <v>115</v>
      </c>
      <c r="BJ579" s="8">
        <v>121</v>
      </c>
      <c r="BK579" s="8">
        <v>127</v>
      </c>
      <c r="BL579" s="8">
        <v>132</v>
      </c>
      <c r="BM579" s="8">
        <v>137</v>
      </c>
      <c r="BN579" s="8">
        <v>143</v>
      </c>
      <c r="BO579" s="8">
        <v>149</v>
      </c>
      <c r="BP579" s="8">
        <v>155</v>
      </c>
      <c r="BQ579" s="8">
        <v>163</v>
      </c>
      <c r="BR579" s="8">
        <v>168</v>
      </c>
      <c r="BS579" s="8">
        <v>172</v>
      </c>
      <c r="BT579" s="8">
        <v>175</v>
      </c>
      <c r="BU579" s="8">
        <v>176</v>
      </c>
      <c r="BV579" s="8">
        <v>176</v>
      </c>
      <c r="BW579" s="9">
        <v>124</v>
      </c>
      <c r="BX579" s="11">
        <f t="shared" ref="BX579:BX642" si="179">BD579-BC579</f>
        <v>22</v>
      </c>
      <c r="BY579" s="11">
        <f t="shared" ref="BY579:BY642" si="180">BE579-BD579</f>
        <v>13</v>
      </c>
      <c r="BZ579" s="11">
        <f t="shared" ref="BZ579:BZ642" si="181">BF579-BE579</f>
        <v>9</v>
      </c>
      <c r="CA579" s="11">
        <f t="shared" ref="CA579:CA642" si="182">BG579-BF579</f>
        <v>7</v>
      </c>
      <c r="CB579" s="11">
        <f t="shared" ref="CB579:CB642" si="183">BH579-BG579</f>
        <v>6</v>
      </c>
      <c r="CC579" s="11">
        <f t="shared" ref="CC579:CC642" si="184">BI579-BH579</f>
        <v>6</v>
      </c>
      <c r="CD579" s="11">
        <f t="shared" ref="CD579:CD642" si="185">BJ579-BI579</f>
        <v>6</v>
      </c>
      <c r="CE579" s="11">
        <f t="shared" ref="CE579:CE642" si="186">BK579-BJ579</f>
        <v>6</v>
      </c>
      <c r="CF579" s="11">
        <f t="shared" ref="CF579:CF642" si="187">BL579-BK579</f>
        <v>5</v>
      </c>
      <c r="CG579" s="11">
        <f t="shared" ref="CG579:CG642" si="188">BM579-BL579</f>
        <v>5</v>
      </c>
      <c r="CH579" s="11">
        <f t="shared" ref="CH579:CH642" si="189">BN579-BM579</f>
        <v>6</v>
      </c>
      <c r="CI579" s="11">
        <f t="shared" ref="CI579:CI642" si="190">BO579-BN579</f>
        <v>6</v>
      </c>
      <c r="CJ579" s="11">
        <f t="shared" ref="CJ579:CJ642" si="191">BP579-BO579</f>
        <v>6</v>
      </c>
      <c r="CK579" s="11">
        <f t="shared" ref="CK579:CK642" si="192">BQ579-BP579</f>
        <v>8</v>
      </c>
      <c r="CL579" s="11">
        <f t="shared" ref="CL579:CL642" si="193">BR579-BQ579</f>
        <v>5</v>
      </c>
      <c r="CM579" s="11">
        <f t="shared" ref="CM579:CM642" si="194">BS579-BR579</f>
        <v>4</v>
      </c>
      <c r="CN579" s="11">
        <f t="shared" ref="CN579:CN642" si="195">BT579-BS579</f>
        <v>3</v>
      </c>
      <c r="CO579" s="11">
        <f t="shared" ref="CO579:CO642" si="196">BU579-BT579</f>
        <v>1</v>
      </c>
      <c r="CP579" s="11">
        <f t="shared" ref="CP579:CP642" si="197">BV579-BU579</f>
        <v>0</v>
      </c>
      <c r="CS579" s="8">
        <v>50</v>
      </c>
      <c r="CT579" s="8">
        <v>68</v>
      </c>
      <c r="CU579" s="8">
        <v>86</v>
      </c>
      <c r="CV579" s="8">
        <v>95</v>
      </c>
      <c r="CW579" s="8">
        <v>103</v>
      </c>
      <c r="CX579" s="8">
        <v>109</v>
      </c>
      <c r="CY579" s="8">
        <v>115</v>
      </c>
      <c r="CZ579" s="8">
        <v>121</v>
      </c>
      <c r="DA579" s="8">
        <v>126</v>
      </c>
      <c r="DB579" s="8">
        <v>132</v>
      </c>
      <c r="DC579" s="8">
        <v>138</v>
      </c>
      <c r="DD579" s="8">
        <v>145</v>
      </c>
      <c r="DE579" s="8">
        <v>151</v>
      </c>
      <c r="DF579" s="8">
        <v>156</v>
      </c>
      <c r="DG579" s="8">
        <v>160</v>
      </c>
      <c r="DH579" s="8">
        <v>162</v>
      </c>
      <c r="DI579" s="8">
        <v>162</v>
      </c>
      <c r="DJ579" s="8">
        <v>163</v>
      </c>
      <c r="DK579" s="8">
        <v>163</v>
      </c>
      <c r="DL579" s="8">
        <v>163</v>
      </c>
      <c r="DM579" s="8">
        <v>113</v>
      </c>
      <c r="DN579" s="6">
        <f>Tabela2[[#This Row],[1rok]]-Tabela2[[#This Row],[dlugosc_ur]]</f>
        <v>18</v>
      </c>
      <c r="DO579" s="14">
        <f>Tabela2[[#This Row],[2lata]]-Tabela2[[#This Row],[1rok]]</f>
        <v>18</v>
      </c>
      <c r="DP579" s="14">
        <f>Tabela2[[#This Row],[3lata]]-Tabela2[[#This Row],[2lata]]</f>
        <v>9</v>
      </c>
      <c r="DQ579" s="14">
        <f>Tabela2[[#This Row],[4lata]]-Tabela2[[#This Row],[3lata]]</f>
        <v>8</v>
      </c>
      <c r="DR579" s="14">
        <f>Tabela2[[#This Row],[5lat]]-Tabela2[[#This Row],[4lata]]</f>
        <v>6</v>
      </c>
      <c r="DS579" s="14">
        <f>Tabela2[[#This Row],[6lat]]-Tabela2[[#This Row],[5lat]]</f>
        <v>6</v>
      </c>
      <c r="DT579" s="14">
        <f>Tabela2[[#This Row],[7lat]]-Tabela2[[#This Row],[6lat]]</f>
        <v>6</v>
      </c>
      <c r="DU579" s="14">
        <f>Tabela2[[#This Row],[8lat]]-Tabela2[[#This Row],[7lat]]</f>
        <v>5</v>
      </c>
      <c r="DV579" s="14">
        <f>Tabela2[[#This Row],[9lat]]-Tabela2[[#This Row],[8lat]]</f>
        <v>6</v>
      </c>
      <c r="DW579" s="14">
        <f>Tabela2[[#This Row],[10lat]]-Tabela2[[#This Row],[9lat]]</f>
        <v>6</v>
      </c>
      <c r="DX579" s="14">
        <f>Tabela2[[#This Row],[11lat]]-Tabela2[[#This Row],[10lat]]</f>
        <v>7</v>
      </c>
      <c r="DY579" s="14">
        <f>Tabela2[[#This Row],[12lat]]-Tabela2[[#This Row],[11lat]]</f>
        <v>6</v>
      </c>
      <c r="DZ579" s="14">
        <f>Tabela2[[#This Row],[13lat]]-Tabela2[[#This Row],[12lat]]</f>
        <v>5</v>
      </c>
      <c r="EA579" s="14">
        <f>Tabela2[[#This Row],[14lat]]-Tabela2[[#This Row],[13lat]]</f>
        <v>4</v>
      </c>
      <c r="EB579" s="14">
        <f>Tabela2[[#This Row],[15lat]]-Tabela2[[#This Row],[14lat]]</f>
        <v>2</v>
      </c>
      <c r="EC579" s="14">
        <f>Tabela2[[#This Row],[16lat]]-Tabela2[[#This Row],[15lat]]</f>
        <v>0</v>
      </c>
      <c r="ED579" s="14">
        <f>Tabela2[[#This Row],[17 lat]]-Tabela2[[#This Row],[16lat]]</f>
        <v>1</v>
      </c>
      <c r="EE579" s="14">
        <f>Tabela2[[#This Row],[18lat]]-Tabela2[[#This Row],[17 lat]]</f>
        <v>0</v>
      </c>
      <c r="EF579" s="14">
        <f>Tabela2[[#This Row],[19lat]]-Tabela2[[#This Row],[18lat]]</f>
        <v>0</v>
      </c>
    </row>
    <row r="580" spans="1:136" x14ac:dyDescent="0.25">
      <c r="A580">
        <v>2039</v>
      </c>
      <c r="B580" s="1" t="s">
        <v>22</v>
      </c>
      <c r="C580">
        <v>52</v>
      </c>
      <c r="D580">
        <v>70</v>
      </c>
      <c r="E580">
        <v>86</v>
      </c>
      <c r="F580">
        <v>95</v>
      </c>
      <c r="G580">
        <v>103</v>
      </c>
      <c r="H580">
        <v>110</v>
      </c>
      <c r="I580">
        <v>116</v>
      </c>
      <c r="J580">
        <v>122</v>
      </c>
      <c r="K580">
        <v>127</v>
      </c>
      <c r="L580">
        <v>133</v>
      </c>
      <c r="M580">
        <v>140</v>
      </c>
      <c r="N580">
        <v>146</v>
      </c>
      <c r="O580">
        <v>152</v>
      </c>
      <c r="P580">
        <v>158</v>
      </c>
      <c r="Q580">
        <v>161</v>
      </c>
      <c r="R580">
        <v>163</v>
      </c>
      <c r="S580">
        <v>164</v>
      </c>
      <c r="T580">
        <v>164</v>
      </c>
      <c r="U580">
        <v>164</v>
      </c>
      <c r="V580">
        <v>165</v>
      </c>
      <c r="W580">
        <f>wzrost[[#This Row],[19lat]]-wzrost[[#This Row],[dlugosc_ur]]</f>
        <v>113</v>
      </c>
      <c r="X580">
        <f>wzrost[[#This Row],[19lat]]-wzrost[[#This Row],[15lat]]</f>
        <v>2</v>
      </c>
      <c r="Y580">
        <f>IF(wzrost[[#This Row],[1rok]]&lt;=5,IF(wzrost[[#This Row],[plec]]="ch",1,0),0)</f>
        <v>0</v>
      </c>
      <c r="Z580" s="1"/>
      <c r="AA580" s="1"/>
      <c r="AB580" s="1" t="e">
        <f>_xlfn.PERCENTILE.INC(wzrost[1rok],5)</f>
        <v>#NUM!</v>
      </c>
      <c r="BC580" s="6">
        <v>56</v>
      </c>
      <c r="BD580" s="6">
        <v>77</v>
      </c>
      <c r="BE580" s="6">
        <v>89</v>
      </c>
      <c r="BF580" s="6">
        <v>98</v>
      </c>
      <c r="BG580" s="6">
        <v>105</v>
      </c>
      <c r="BH580" s="6">
        <v>112</v>
      </c>
      <c r="BI580" s="6">
        <v>118</v>
      </c>
      <c r="BJ580" s="6">
        <v>124</v>
      </c>
      <c r="BK580" s="6">
        <v>130</v>
      </c>
      <c r="BL580" s="6">
        <v>135</v>
      </c>
      <c r="BM580" s="6">
        <v>140</v>
      </c>
      <c r="BN580" s="6">
        <v>146</v>
      </c>
      <c r="BO580" s="6">
        <v>152</v>
      </c>
      <c r="BP580" s="6">
        <v>159</v>
      </c>
      <c r="BQ580" s="6">
        <v>166</v>
      </c>
      <c r="BR580" s="6">
        <v>172</v>
      </c>
      <c r="BS580" s="6">
        <v>176</v>
      </c>
      <c r="BT580" s="6">
        <v>178</v>
      </c>
      <c r="BU580" s="6">
        <v>179</v>
      </c>
      <c r="BV580" s="6">
        <v>180</v>
      </c>
      <c r="BW580" s="7">
        <v>124</v>
      </c>
      <c r="BX580" s="11">
        <f t="shared" si="179"/>
        <v>21</v>
      </c>
      <c r="BY580" s="11">
        <f t="shared" si="180"/>
        <v>12</v>
      </c>
      <c r="BZ580" s="11">
        <f t="shared" si="181"/>
        <v>9</v>
      </c>
      <c r="CA580" s="11">
        <f t="shared" si="182"/>
        <v>7</v>
      </c>
      <c r="CB580" s="11">
        <f t="shared" si="183"/>
        <v>7</v>
      </c>
      <c r="CC580" s="11">
        <f t="shared" si="184"/>
        <v>6</v>
      </c>
      <c r="CD580" s="11">
        <f t="shared" si="185"/>
        <v>6</v>
      </c>
      <c r="CE580" s="11">
        <f t="shared" si="186"/>
        <v>6</v>
      </c>
      <c r="CF580" s="11">
        <f t="shared" si="187"/>
        <v>5</v>
      </c>
      <c r="CG580" s="11">
        <f t="shared" si="188"/>
        <v>5</v>
      </c>
      <c r="CH580" s="11">
        <f t="shared" si="189"/>
        <v>6</v>
      </c>
      <c r="CI580" s="11">
        <f t="shared" si="190"/>
        <v>6</v>
      </c>
      <c r="CJ580" s="11">
        <f t="shared" si="191"/>
        <v>7</v>
      </c>
      <c r="CK580" s="11">
        <f t="shared" si="192"/>
        <v>7</v>
      </c>
      <c r="CL580" s="11">
        <f t="shared" si="193"/>
        <v>6</v>
      </c>
      <c r="CM580" s="11">
        <f t="shared" si="194"/>
        <v>4</v>
      </c>
      <c r="CN580" s="11">
        <f t="shared" si="195"/>
        <v>2</v>
      </c>
      <c r="CO580" s="11">
        <f t="shared" si="196"/>
        <v>1</v>
      </c>
      <c r="CP580" s="11">
        <f t="shared" si="197"/>
        <v>1</v>
      </c>
      <c r="CS580" s="6">
        <v>52</v>
      </c>
      <c r="CT580" s="6">
        <v>70</v>
      </c>
      <c r="CU580" s="6">
        <v>86</v>
      </c>
      <c r="CV580" s="6">
        <v>96</v>
      </c>
      <c r="CW580" s="6">
        <v>103</v>
      </c>
      <c r="CX580" s="6">
        <v>110</v>
      </c>
      <c r="CY580" s="6">
        <v>116</v>
      </c>
      <c r="CZ580" s="6">
        <v>122</v>
      </c>
      <c r="DA580" s="6">
        <v>128</v>
      </c>
      <c r="DB580" s="6">
        <v>134</v>
      </c>
      <c r="DC580" s="6">
        <v>140</v>
      </c>
      <c r="DD580" s="6">
        <v>146</v>
      </c>
      <c r="DE580" s="6">
        <v>153</v>
      </c>
      <c r="DF580" s="6">
        <v>158</v>
      </c>
      <c r="DG580" s="6">
        <v>161</v>
      </c>
      <c r="DH580" s="6">
        <v>163</v>
      </c>
      <c r="DI580" s="6">
        <v>164</v>
      </c>
      <c r="DJ580" s="6">
        <v>164</v>
      </c>
      <c r="DK580" s="6">
        <v>165</v>
      </c>
      <c r="DL580" s="6">
        <v>165</v>
      </c>
      <c r="DM580" s="6">
        <v>113</v>
      </c>
      <c r="DN580" s="6">
        <f>Tabela2[[#This Row],[1rok]]-Tabela2[[#This Row],[dlugosc_ur]]</f>
        <v>18</v>
      </c>
      <c r="DO580" s="14">
        <f>Tabela2[[#This Row],[2lata]]-Tabela2[[#This Row],[1rok]]</f>
        <v>16</v>
      </c>
      <c r="DP580" s="14">
        <f>Tabela2[[#This Row],[3lata]]-Tabela2[[#This Row],[2lata]]</f>
        <v>10</v>
      </c>
      <c r="DQ580" s="14">
        <f>Tabela2[[#This Row],[4lata]]-Tabela2[[#This Row],[3lata]]</f>
        <v>7</v>
      </c>
      <c r="DR580" s="14">
        <f>Tabela2[[#This Row],[5lat]]-Tabela2[[#This Row],[4lata]]</f>
        <v>7</v>
      </c>
      <c r="DS580" s="14">
        <f>Tabela2[[#This Row],[6lat]]-Tabela2[[#This Row],[5lat]]</f>
        <v>6</v>
      </c>
      <c r="DT580" s="14">
        <f>Tabela2[[#This Row],[7lat]]-Tabela2[[#This Row],[6lat]]</f>
        <v>6</v>
      </c>
      <c r="DU580" s="14">
        <f>Tabela2[[#This Row],[8lat]]-Tabela2[[#This Row],[7lat]]</f>
        <v>6</v>
      </c>
      <c r="DV580" s="14">
        <f>Tabela2[[#This Row],[9lat]]-Tabela2[[#This Row],[8lat]]</f>
        <v>6</v>
      </c>
      <c r="DW580" s="14">
        <f>Tabela2[[#This Row],[10lat]]-Tabela2[[#This Row],[9lat]]</f>
        <v>6</v>
      </c>
      <c r="DX580" s="14">
        <f>Tabela2[[#This Row],[11lat]]-Tabela2[[#This Row],[10lat]]</f>
        <v>6</v>
      </c>
      <c r="DY580" s="14">
        <f>Tabela2[[#This Row],[12lat]]-Tabela2[[#This Row],[11lat]]</f>
        <v>7</v>
      </c>
      <c r="DZ580" s="14">
        <f>Tabela2[[#This Row],[13lat]]-Tabela2[[#This Row],[12lat]]</f>
        <v>5</v>
      </c>
      <c r="EA580" s="14">
        <f>Tabela2[[#This Row],[14lat]]-Tabela2[[#This Row],[13lat]]</f>
        <v>3</v>
      </c>
      <c r="EB580" s="14">
        <f>Tabela2[[#This Row],[15lat]]-Tabela2[[#This Row],[14lat]]</f>
        <v>2</v>
      </c>
      <c r="EC580" s="14">
        <f>Tabela2[[#This Row],[16lat]]-Tabela2[[#This Row],[15lat]]</f>
        <v>1</v>
      </c>
      <c r="ED580" s="14">
        <f>Tabela2[[#This Row],[17 lat]]-Tabela2[[#This Row],[16lat]]</f>
        <v>0</v>
      </c>
      <c r="EE580" s="14">
        <f>Tabela2[[#This Row],[18lat]]-Tabela2[[#This Row],[17 lat]]</f>
        <v>1</v>
      </c>
      <c r="EF580" s="14">
        <f>Tabela2[[#This Row],[19lat]]-Tabela2[[#This Row],[18lat]]</f>
        <v>0</v>
      </c>
    </row>
    <row r="581" spans="1:136" x14ac:dyDescent="0.25">
      <c r="A581">
        <v>2042</v>
      </c>
      <c r="B581" s="1" t="s">
        <v>22</v>
      </c>
      <c r="C581">
        <v>50</v>
      </c>
      <c r="D581">
        <v>68</v>
      </c>
      <c r="E581">
        <v>85</v>
      </c>
      <c r="F581">
        <v>95</v>
      </c>
      <c r="G581">
        <v>102</v>
      </c>
      <c r="H581">
        <v>109</v>
      </c>
      <c r="I581">
        <v>115</v>
      </c>
      <c r="J581">
        <v>120</v>
      </c>
      <c r="K581">
        <v>126</v>
      </c>
      <c r="L581">
        <v>132</v>
      </c>
      <c r="M581">
        <v>138</v>
      </c>
      <c r="N581">
        <v>144</v>
      </c>
      <c r="O581">
        <v>151</v>
      </c>
      <c r="P581">
        <v>156</v>
      </c>
      <c r="Q581">
        <v>159</v>
      </c>
      <c r="R581">
        <v>161</v>
      </c>
      <c r="S581">
        <v>162</v>
      </c>
      <c r="T581">
        <v>162</v>
      </c>
      <c r="U581">
        <v>163</v>
      </c>
      <c r="V581">
        <v>163</v>
      </c>
      <c r="W581">
        <f>wzrost[[#This Row],[19lat]]-wzrost[[#This Row],[dlugosc_ur]]</f>
        <v>113</v>
      </c>
      <c r="X581">
        <f>wzrost[[#This Row],[19lat]]-wzrost[[#This Row],[15lat]]</f>
        <v>2</v>
      </c>
      <c r="Y581">
        <f>IF(wzrost[[#This Row],[1rok]]&lt;=5,IF(wzrost[[#This Row],[plec]]="ch",1,0),0)</f>
        <v>0</v>
      </c>
      <c r="Z581" s="1"/>
      <c r="AA581" s="1"/>
      <c r="AB581" s="1" t="e">
        <f>_xlfn.PERCENTILE.INC(wzrost[1rok],5)</f>
        <v>#NUM!</v>
      </c>
      <c r="BC581" s="8">
        <v>47</v>
      </c>
      <c r="BD581" s="8">
        <v>70</v>
      </c>
      <c r="BE581" s="8">
        <v>84</v>
      </c>
      <c r="BF581" s="8">
        <v>93</v>
      </c>
      <c r="BG581" s="8">
        <v>99</v>
      </c>
      <c r="BH581" s="8">
        <v>106</v>
      </c>
      <c r="BI581" s="8">
        <v>111</v>
      </c>
      <c r="BJ581" s="8">
        <v>117</v>
      </c>
      <c r="BK581" s="8">
        <v>122</v>
      </c>
      <c r="BL581" s="8">
        <v>127</v>
      </c>
      <c r="BM581" s="8">
        <v>132</v>
      </c>
      <c r="BN581" s="8">
        <v>137</v>
      </c>
      <c r="BO581" s="8">
        <v>143</v>
      </c>
      <c r="BP581" s="8">
        <v>150</v>
      </c>
      <c r="BQ581" s="8">
        <v>157</v>
      </c>
      <c r="BR581" s="8">
        <v>162</v>
      </c>
      <c r="BS581" s="8">
        <v>166</v>
      </c>
      <c r="BT581" s="8">
        <v>169</v>
      </c>
      <c r="BU581" s="8">
        <v>170</v>
      </c>
      <c r="BV581" s="8">
        <v>171</v>
      </c>
      <c r="BW581" s="9">
        <v>124</v>
      </c>
      <c r="BX581" s="11">
        <f t="shared" si="179"/>
        <v>23</v>
      </c>
      <c r="BY581" s="11">
        <f t="shared" si="180"/>
        <v>14</v>
      </c>
      <c r="BZ581" s="11">
        <f t="shared" si="181"/>
        <v>9</v>
      </c>
      <c r="CA581" s="11">
        <f t="shared" si="182"/>
        <v>6</v>
      </c>
      <c r="CB581" s="11">
        <f t="shared" si="183"/>
        <v>7</v>
      </c>
      <c r="CC581" s="11">
        <f t="shared" si="184"/>
        <v>5</v>
      </c>
      <c r="CD581" s="11">
        <f t="shared" si="185"/>
        <v>6</v>
      </c>
      <c r="CE581" s="11">
        <f t="shared" si="186"/>
        <v>5</v>
      </c>
      <c r="CF581" s="11">
        <f t="shared" si="187"/>
        <v>5</v>
      </c>
      <c r="CG581" s="11">
        <f t="shared" si="188"/>
        <v>5</v>
      </c>
      <c r="CH581" s="11">
        <f t="shared" si="189"/>
        <v>5</v>
      </c>
      <c r="CI581" s="11">
        <f t="shared" si="190"/>
        <v>6</v>
      </c>
      <c r="CJ581" s="11">
        <f t="shared" si="191"/>
        <v>7</v>
      </c>
      <c r="CK581" s="11">
        <f t="shared" si="192"/>
        <v>7</v>
      </c>
      <c r="CL581" s="11">
        <f t="shared" si="193"/>
        <v>5</v>
      </c>
      <c r="CM581" s="11">
        <f t="shared" si="194"/>
        <v>4</v>
      </c>
      <c r="CN581" s="11">
        <f t="shared" si="195"/>
        <v>3</v>
      </c>
      <c r="CO581" s="11">
        <f t="shared" si="196"/>
        <v>1</v>
      </c>
      <c r="CP581" s="11">
        <f t="shared" si="197"/>
        <v>1</v>
      </c>
      <c r="CS581" s="8">
        <v>50</v>
      </c>
      <c r="CT581" s="8">
        <v>68</v>
      </c>
      <c r="CU581" s="8">
        <v>86</v>
      </c>
      <c r="CV581" s="8">
        <v>95</v>
      </c>
      <c r="CW581" s="8">
        <v>103</v>
      </c>
      <c r="CX581" s="8">
        <v>109</v>
      </c>
      <c r="CY581" s="8">
        <v>115</v>
      </c>
      <c r="CZ581" s="8">
        <v>121</v>
      </c>
      <c r="DA581" s="8">
        <v>126</v>
      </c>
      <c r="DB581" s="8">
        <v>132</v>
      </c>
      <c r="DC581" s="8">
        <v>138</v>
      </c>
      <c r="DD581" s="8">
        <v>145</v>
      </c>
      <c r="DE581" s="8">
        <v>151</v>
      </c>
      <c r="DF581" s="8">
        <v>156</v>
      </c>
      <c r="DG581" s="8">
        <v>160</v>
      </c>
      <c r="DH581" s="8">
        <v>162</v>
      </c>
      <c r="DI581" s="8">
        <v>162</v>
      </c>
      <c r="DJ581" s="8">
        <v>163</v>
      </c>
      <c r="DK581" s="8">
        <v>163</v>
      </c>
      <c r="DL581" s="8">
        <v>163</v>
      </c>
      <c r="DM581" s="8">
        <v>113</v>
      </c>
      <c r="DN581" s="6">
        <f>Tabela2[[#This Row],[1rok]]-Tabela2[[#This Row],[dlugosc_ur]]</f>
        <v>18</v>
      </c>
      <c r="DO581" s="14">
        <f>Tabela2[[#This Row],[2lata]]-Tabela2[[#This Row],[1rok]]</f>
        <v>18</v>
      </c>
      <c r="DP581" s="14">
        <f>Tabela2[[#This Row],[3lata]]-Tabela2[[#This Row],[2lata]]</f>
        <v>9</v>
      </c>
      <c r="DQ581" s="14">
        <f>Tabela2[[#This Row],[4lata]]-Tabela2[[#This Row],[3lata]]</f>
        <v>8</v>
      </c>
      <c r="DR581" s="14">
        <f>Tabela2[[#This Row],[5lat]]-Tabela2[[#This Row],[4lata]]</f>
        <v>6</v>
      </c>
      <c r="DS581" s="14">
        <f>Tabela2[[#This Row],[6lat]]-Tabela2[[#This Row],[5lat]]</f>
        <v>6</v>
      </c>
      <c r="DT581" s="14">
        <f>Tabela2[[#This Row],[7lat]]-Tabela2[[#This Row],[6lat]]</f>
        <v>6</v>
      </c>
      <c r="DU581" s="14">
        <f>Tabela2[[#This Row],[8lat]]-Tabela2[[#This Row],[7lat]]</f>
        <v>5</v>
      </c>
      <c r="DV581" s="14">
        <f>Tabela2[[#This Row],[9lat]]-Tabela2[[#This Row],[8lat]]</f>
        <v>6</v>
      </c>
      <c r="DW581" s="14">
        <f>Tabela2[[#This Row],[10lat]]-Tabela2[[#This Row],[9lat]]</f>
        <v>6</v>
      </c>
      <c r="DX581" s="14">
        <f>Tabela2[[#This Row],[11lat]]-Tabela2[[#This Row],[10lat]]</f>
        <v>7</v>
      </c>
      <c r="DY581" s="14">
        <f>Tabela2[[#This Row],[12lat]]-Tabela2[[#This Row],[11lat]]</f>
        <v>6</v>
      </c>
      <c r="DZ581" s="14">
        <f>Tabela2[[#This Row],[13lat]]-Tabela2[[#This Row],[12lat]]</f>
        <v>5</v>
      </c>
      <c r="EA581" s="14">
        <f>Tabela2[[#This Row],[14lat]]-Tabela2[[#This Row],[13lat]]</f>
        <v>4</v>
      </c>
      <c r="EB581" s="14">
        <f>Tabela2[[#This Row],[15lat]]-Tabela2[[#This Row],[14lat]]</f>
        <v>2</v>
      </c>
      <c r="EC581" s="14">
        <f>Tabela2[[#This Row],[16lat]]-Tabela2[[#This Row],[15lat]]</f>
        <v>0</v>
      </c>
      <c r="ED581" s="14">
        <f>Tabela2[[#This Row],[17 lat]]-Tabela2[[#This Row],[16lat]]</f>
        <v>1</v>
      </c>
      <c r="EE581" s="14">
        <f>Tabela2[[#This Row],[18lat]]-Tabela2[[#This Row],[17 lat]]</f>
        <v>0</v>
      </c>
      <c r="EF581" s="14">
        <f>Tabela2[[#This Row],[19lat]]-Tabela2[[#This Row],[18lat]]</f>
        <v>0</v>
      </c>
    </row>
    <row r="582" spans="1:136" x14ac:dyDescent="0.25">
      <c r="A582">
        <v>2044</v>
      </c>
      <c r="B582" s="1" t="s">
        <v>22</v>
      </c>
      <c r="C582">
        <v>50</v>
      </c>
      <c r="D582">
        <v>68</v>
      </c>
      <c r="E582">
        <v>85</v>
      </c>
      <c r="F582">
        <v>95</v>
      </c>
      <c r="G582">
        <v>102</v>
      </c>
      <c r="H582">
        <v>109</v>
      </c>
      <c r="I582">
        <v>115</v>
      </c>
      <c r="J582">
        <v>121</v>
      </c>
      <c r="K582">
        <v>126</v>
      </c>
      <c r="L582">
        <v>132</v>
      </c>
      <c r="M582">
        <v>138</v>
      </c>
      <c r="N582">
        <v>145</v>
      </c>
      <c r="O582">
        <v>151</v>
      </c>
      <c r="P582">
        <v>156</v>
      </c>
      <c r="Q582">
        <v>160</v>
      </c>
      <c r="R582">
        <v>161</v>
      </c>
      <c r="S582">
        <v>162</v>
      </c>
      <c r="T582">
        <v>163</v>
      </c>
      <c r="U582">
        <v>163</v>
      </c>
      <c r="V582">
        <v>163</v>
      </c>
      <c r="W582">
        <f>wzrost[[#This Row],[19lat]]-wzrost[[#This Row],[dlugosc_ur]]</f>
        <v>113</v>
      </c>
      <c r="X582">
        <f>wzrost[[#This Row],[19lat]]-wzrost[[#This Row],[15lat]]</f>
        <v>2</v>
      </c>
      <c r="Y582">
        <f>IF(wzrost[[#This Row],[1rok]]&lt;=5,IF(wzrost[[#This Row],[plec]]="ch",1,0),0)</f>
        <v>0</v>
      </c>
      <c r="Z582" s="1"/>
      <c r="AA582" s="1"/>
      <c r="AB582" s="1" t="e">
        <f>_xlfn.PERCENTILE.INC(wzrost[1rok],5)</f>
        <v>#NUM!</v>
      </c>
      <c r="BC582" s="6">
        <v>56</v>
      </c>
      <c r="BD582" s="6">
        <v>77</v>
      </c>
      <c r="BE582" s="6">
        <v>89</v>
      </c>
      <c r="BF582" s="6">
        <v>98</v>
      </c>
      <c r="BG582" s="6">
        <v>105</v>
      </c>
      <c r="BH582" s="6">
        <v>112</v>
      </c>
      <c r="BI582" s="6">
        <v>119</v>
      </c>
      <c r="BJ582" s="6">
        <v>124</v>
      </c>
      <c r="BK582" s="6">
        <v>130</v>
      </c>
      <c r="BL582" s="6">
        <v>135</v>
      </c>
      <c r="BM582" s="6">
        <v>141</v>
      </c>
      <c r="BN582" s="6">
        <v>146</v>
      </c>
      <c r="BO582" s="6">
        <v>152</v>
      </c>
      <c r="BP582" s="6">
        <v>159</v>
      </c>
      <c r="BQ582" s="6">
        <v>167</v>
      </c>
      <c r="BR582" s="6">
        <v>173</v>
      </c>
      <c r="BS582" s="6">
        <v>177</v>
      </c>
      <c r="BT582" s="6">
        <v>179</v>
      </c>
      <c r="BU582" s="6">
        <v>180</v>
      </c>
      <c r="BV582" s="6">
        <v>180</v>
      </c>
      <c r="BW582" s="7">
        <v>124</v>
      </c>
      <c r="BX582" s="11">
        <f t="shared" si="179"/>
        <v>21</v>
      </c>
      <c r="BY582" s="11">
        <f t="shared" si="180"/>
        <v>12</v>
      </c>
      <c r="BZ582" s="11">
        <f t="shared" si="181"/>
        <v>9</v>
      </c>
      <c r="CA582" s="11">
        <f t="shared" si="182"/>
        <v>7</v>
      </c>
      <c r="CB582" s="11">
        <f t="shared" si="183"/>
        <v>7</v>
      </c>
      <c r="CC582" s="11">
        <f t="shared" si="184"/>
        <v>7</v>
      </c>
      <c r="CD582" s="11">
        <f t="shared" si="185"/>
        <v>5</v>
      </c>
      <c r="CE582" s="11">
        <f t="shared" si="186"/>
        <v>6</v>
      </c>
      <c r="CF582" s="11">
        <f t="shared" si="187"/>
        <v>5</v>
      </c>
      <c r="CG582" s="11">
        <f t="shared" si="188"/>
        <v>6</v>
      </c>
      <c r="CH582" s="11">
        <f t="shared" si="189"/>
        <v>5</v>
      </c>
      <c r="CI582" s="11">
        <f t="shared" si="190"/>
        <v>6</v>
      </c>
      <c r="CJ582" s="11">
        <f t="shared" si="191"/>
        <v>7</v>
      </c>
      <c r="CK582" s="11">
        <f t="shared" si="192"/>
        <v>8</v>
      </c>
      <c r="CL582" s="11">
        <f t="shared" si="193"/>
        <v>6</v>
      </c>
      <c r="CM582" s="11">
        <f t="shared" si="194"/>
        <v>4</v>
      </c>
      <c r="CN582" s="11">
        <f t="shared" si="195"/>
        <v>2</v>
      </c>
      <c r="CO582" s="11">
        <f t="shared" si="196"/>
        <v>1</v>
      </c>
      <c r="CP582" s="11">
        <f t="shared" si="197"/>
        <v>0</v>
      </c>
      <c r="CS582" s="6">
        <v>50</v>
      </c>
      <c r="CT582" s="6">
        <v>68</v>
      </c>
      <c r="CU582" s="6">
        <v>86</v>
      </c>
      <c r="CV582" s="6">
        <v>95</v>
      </c>
      <c r="CW582" s="6">
        <v>103</v>
      </c>
      <c r="CX582" s="6">
        <v>109</v>
      </c>
      <c r="CY582" s="6">
        <v>115</v>
      </c>
      <c r="CZ582" s="6">
        <v>121</v>
      </c>
      <c r="DA582" s="6">
        <v>126</v>
      </c>
      <c r="DB582" s="6">
        <v>132</v>
      </c>
      <c r="DC582" s="6">
        <v>138</v>
      </c>
      <c r="DD582" s="6">
        <v>145</v>
      </c>
      <c r="DE582" s="6">
        <v>151</v>
      </c>
      <c r="DF582" s="6">
        <v>156</v>
      </c>
      <c r="DG582" s="6">
        <v>160</v>
      </c>
      <c r="DH582" s="6">
        <v>162</v>
      </c>
      <c r="DI582" s="6">
        <v>162</v>
      </c>
      <c r="DJ582" s="6">
        <v>163</v>
      </c>
      <c r="DK582" s="6">
        <v>163</v>
      </c>
      <c r="DL582" s="6">
        <v>163</v>
      </c>
      <c r="DM582" s="6">
        <v>113</v>
      </c>
      <c r="DN582" s="6">
        <f>Tabela2[[#This Row],[1rok]]-Tabela2[[#This Row],[dlugosc_ur]]</f>
        <v>18</v>
      </c>
      <c r="DO582" s="14">
        <f>Tabela2[[#This Row],[2lata]]-Tabela2[[#This Row],[1rok]]</f>
        <v>18</v>
      </c>
      <c r="DP582" s="14">
        <f>Tabela2[[#This Row],[3lata]]-Tabela2[[#This Row],[2lata]]</f>
        <v>9</v>
      </c>
      <c r="DQ582" s="14">
        <f>Tabela2[[#This Row],[4lata]]-Tabela2[[#This Row],[3lata]]</f>
        <v>8</v>
      </c>
      <c r="DR582" s="14">
        <f>Tabela2[[#This Row],[5lat]]-Tabela2[[#This Row],[4lata]]</f>
        <v>6</v>
      </c>
      <c r="DS582" s="14">
        <f>Tabela2[[#This Row],[6lat]]-Tabela2[[#This Row],[5lat]]</f>
        <v>6</v>
      </c>
      <c r="DT582" s="14">
        <f>Tabela2[[#This Row],[7lat]]-Tabela2[[#This Row],[6lat]]</f>
        <v>6</v>
      </c>
      <c r="DU582" s="14">
        <f>Tabela2[[#This Row],[8lat]]-Tabela2[[#This Row],[7lat]]</f>
        <v>5</v>
      </c>
      <c r="DV582" s="14">
        <f>Tabela2[[#This Row],[9lat]]-Tabela2[[#This Row],[8lat]]</f>
        <v>6</v>
      </c>
      <c r="DW582" s="14">
        <f>Tabela2[[#This Row],[10lat]]-Tabela2[[#This Row],[9lat]]</f>
        <v>6</v>
      </c>
      <c r="DX582" s="14">
        <f>Tabela2[[#This Row],[11lat]]-Tabela2[[#This Row],[10lat]]</f>
        <v>7</v>
      </c>
      <c r="DY582" s="14">
        <f>Tabela2[[#This Row],[12lat]]-Tabela2[[#This Row],[11lat]]</f>
        <v>6</v>
      </c>
      <c r="DZ582" s="14">
        <f>Tabela2[[#This Row],[13lat]]-Tabela2[[#This Row],[12lat]]</f>
        <v>5</v>
      </c>
      <c r="EA582" s="14">
        <f>Tabela2[[#This Row],[14lat]]-Tabela2[[#This Row],[13lat]]</f>
        <v>4</v>
      </c>
      <c r="EB582" s="14">
        <f>Tabela2[[#This Row],[15lat]]-Tabela2[[#This Row],[14lat]]</f>
        <v>2</v>
      </c>
      <c r="EC582" s="14">
        <f>Tabela2[[#This Row],[16lat]]-Tabela2[[#This Row],[15lat]]</f>
        <v>0</v>
      </c>
      <c r="ED582" s="14">
        <f>Tabela2[[#This Row],[17 lat]]-Tabela2[[#This Row],[16lat]]</f>
        <v>1</v>
      </c>
      <c r="EE582" s="14">
        <f>Tabela2[[#This Row],[18lat]]-Tabela2[[#This Row],[17 lat]]</f>
        <v>0</v>
      </c>
      <c r="EF582" s="14">
        <f>Tabela2[[#This Row],[19lat]]-Tabela2[[#This Row],[18lat]]</f>
        <v>0</v>
      </c>
    </row>
    <row r="583" spans="1:136" x14ac:dyDescent="0.25">
      <c r="A583">
        <v>2063</v>
      </c>
      <c r="B583" s="1" t="s">
        <v>22</v>
      </c>
      <c r="C583">
        <v>53</v>
      </c>
      <c r="D583">
        <v>71</v>
      </c>
      <c r="E583">
        <v>87</v>
      </c>
      <c r="F583">
        <v>97</v>
      </c>
      <c r="G583">
        <v>105</v>
      </c>
      <c r="H583">
        <v>112</v>
      </c>
      <c r="I583">
        <v>117</v>
      </c>
      <c r="J583">
        <v>123</v>
      </c>
      <c r="K583">
        <v>129</v>
      </c>
      <c r="L583">
        <v>135</v>
      </c>
      <c r="M583">
        <v>141</v>
      </c>
      <c r="N583">
        <v>148</v>
      </c>
      <c r="O583">
        <v>154</v>
      </c>
      <c r="P583">
        <v>159</v>
      </c>
      <c r="Q583">
        <v>163</v>
      </c>
      <c r="R583">
        <v>165</v>
      </c>
      <c r="S583">
        <v>166</v>
      </c>
      <c r="T583">
        <v>166</v>
      </c>
      <c r="U583">
        <v>166</v>
      </c>
      <c r="V583">
        <v>166</v>
      </c>
      <c r="W583">
        <f>wzrost[[#This Row],[19lat]]-wzrost[[#This Row],[dlugosc_ur]]</f>
        <v>113</v>
      </c>
      <c r="X583">
        <f>wzrost[[#This Row],[19lat]]-wzrost[[#This Row],[15lat]]</f>
        <v>1</v>
      </c>
      <c r="Y583">
        <f>IF(wzrost[[#This Row],[1rok]]&lt;=5,IF(wzrost[[#This Row],[plec]]="ch",1,0),0)</f>
        <v>0</v>
      </c>
      <c r="Z583" s="1"/>
      <c r="AA583" s="1"/>
      <c r="AB583" s="1" t="e">
        <f>_xlfn.PERCENTILE.INC(wzrost[1rok],5)</f>
        <v>#NUM!</v>
      </c>
      <c r="BC583" s="8">
        <v>49</v>
      </c>
      <c r="BD583" s="8">
        <v>71</v>
      </c>
      <c r="BE583" s="8">
        <v>86</v>
      </c>
      <c r="BF583" s="8">
        <v>94</v>
      </c>
      <c r="BG583" s="8">
        <v>101</v>
      </c>
      <c r="BH583" s="8">
        <v>107</v>
      </c>
      <c r="BI583" s="8">
        <v>113</v>
      </c>
      <c r="BJ583" s="8">
        <v>119</v>
      </c>
      <c r="BK583" s="8">
        <v>124</v>
      </c>
      <c r="BL583" s="8">
        <v>129</v>
      </c>
      <c r="BM583" s="8">
        <v>134</v>
      </c>
      <c r="BN583" s="8">
        <v>139</v>
      </c>
      <c r="BO583" s="8">
        <v>145</v>
      </c>
      <c r="BP583" s="8">
        <v>151</v>
      </c>
      <c r="BQ583" s="8">
        <v>159</v>
      </c>
      <c r="BR583" s="8">
        <v>164</v>
      </c>
      <c r="BS583" s="8">
        <v>168</v>
      </c>
      <c r="BT583" s="8">
        <v>171</v>
      </c>
      <c r="BU583" s="8">
        <v>172</v>
      </c>
      <c r="BV583" s="8">
        <v>173</v>
      </c>
      <c r="BW583" s="9">
        <v>124</v>
      </c>
      <c r="BX583" s="11">
        <f t="shared" si="179"/>
        <v>22</v>
      </c>
      <c r="BY583" s="11">
        <f t="shared" si="180"/>
        <v>15</v>
      </c>
      <c r="BZ583" s="11">
        <f t="shared" si="181"/>
        <v>8</v>
      </c>
      <c r="CA583" s="11">
        <f t="shared" si="182"/>
        <v>7</v>
      </c>
      <c r="CB583" s="11">
        <f t="shared" si="183"/>
        <v>6</v>
      </c>
      <c r="CC583" s="11">
        <f t="shared" si="184"/>
        <v>6</v>
      </c>
      <c r="CD583" s="11">
        <f t="shared" si="185"/>
        <v>6</v>
      </c>
      <c r="CE583" s="11">
        <f t="shared" si="186"/>
        <v>5</v>
      </c>
      <c r="CF583" s="11">
        <f t="shared" si="187"/>
        <v>5</v>
      </c>
      <c r="CG583" s="11">
        <f t="shared" si="188"/>
        <v>5</v>
      </c>
      <c r="CH583" s="11">
        <f t="shared" si="189"/>
        <v>5</v>
      </c>
      <c r="CI583" s="11">
        <f t="shared" si="190"/>
        <v>6</v>
      </c>
      <c r="CJ583" s="11">
        <f t="shared" si="191"/>
        <v>6</v>
      </c>
      <c r="CK583" s="11">
        <f t="shared" si="192"/>
        <v>8</v>
      </c>
      <c r="CL583" s="11">
        <f t="shared" si="193"/>
        <v>5</v>
      </c>
      <c r="CM583" s="11">
        <f t="shared" si="194"/>
        <v>4</v>
      </c>
      <c r="CN583" s="11">
        <f t="shared" si="195"/>
        <v>3</v>
      </c>
      <c r="CO583" s="11">
        <f t="shared" si="196"/>
        <v>1</v>
      </c>
      <c r="CP583" s="11">
        <f t="shared" si="197"/>
        <v>1</v>
      </c>
      <c r="CS583" s="8">
        <v>48</v>
      </c>
      <c r="CT583" s="8">
        <v>67</v>
      </c>
      <c r="CU583" s="8">
        <v>85</v>
      </c>
      <c r="CV583" s="8">
        <v>94</v>
      </c>
      <c r="CW583" s="8">
        <v>101</v>
      </c>
      <c r="CX583" s="8">
        <v>107</v>
      </c>
      <c r="CY583" s="8">
        <v>113</v>
      </c>
      <c r="CZ583" s="8">
        <v>118</v>
      </c>
      <c r="DA583" s="8">
        <v>124</v>
      </c>
      <c r="DB583" s="8">
        <v>130</v>
      </c>
      <c r="DC583" s="8">
        <v>136</v>
      </c>
      <c r="DD583" s="8">
        <v>142</v>
      </c>
      <c r="DE583" s="8">
        <v>148</v>
      </c>
      <c r="DF583" s="8">
        <v>154</v>
      </c>
      <c r="DG583" s="8">
        <v>157</v>
      </c>
      <c r="DH583" s="8">
        <v>159</v>
      </c>
      <c r="DI583" s="8">
        <v>160</v>
      </c>
      <c r="DJ583" s="8">
        <v>161</v>
      </c>
      <c r="DK583" s="8">
        <v>161</v>
      </c>
      <c r="DL583" s="8">
        <v>161</v>
      </c>
      <c r="DM583" s="8">
        <v>113</v>
      </c>
      <c r="DN583" s="6">
        <f>Tabela2[[#This Row],[1rok]]-Tabela2[[#This Row],[dlugosc_ur]]</f>
        <v>19</v>
      </c>
      <c r="DO583" s="14">
        <f>Tabela2[[#This Row],[2lata]]-Tabela2[[#This Row],[1rok]]</f>
        <v>18</v>
      </c>
      <c r="DP583" s="14">
        <f>Tabela2[[#This Row],[3lata]]-Tabela2[[#This Row],[2lata]]</f>
        <v>9</v>
      </c>
      <c r="DQ583" s="14">
        <f>Tabela2[[#This Row],[4lata]]-Tabela2[[#This Row],[3lata]]</f>
        <v>7</v>
      </c>
      <c r="DR583" s="14">
        <f>Tabela2[[#This Row],[5lat]]-Tabela2[[#This Row],[4lata]]</f>
        <v>6</v>
      </c>
      <c r="DS583" s="14">
        <f>Tabela2[[#This Row],[6lat]]-Tabela2[[#This Row],[5lat]]</f>
        <v>6</v>
      </c>
      <c r="DT583" s="14">
        <f>Tabela2[[#This Row],[7lat]]-Tabela2[[#This Row],[6lat]]</f>
        <v>5</v>
      </c>
      <c r="DU583" s="14">
        <f>Tabela2[[#This Row],[8lat]]-Tabela2[[#This Row],[7lat]]</f>
        <v>6</v>
      </c>
      <c r="DV583" s="14">
        <f>Tabela2[[#This Row],[9lat]]-Tabela2[[#This Row],[8lat]]</f>
        <v>6</v>
      </c>
      <c r="DW583" s="14">
        <f>Tabela2[[#This Row],[10lat]]-Tabela2[[#This Row],[9lat]]</f>
        <v>6</v>
      </c>
      <c r="DX583" s="14">
        <f>Tabela2[[#This Row],[11lat]]-Tabela2[[#This Row],[10lat]]</f>
        <v>6</v>
      </c>
      <c r="DY583" s="14">
        <f>Tabela2[[#This Row],[12lat]]-Tabela2[[#This Row],[11lat]]</f>
        <v>6</v>
      </c>
      <c r="DZ583" s="14">
        <f>Tabela2[[#This Row],[13lat]]-Tabela2[[#This Row],[12lat]]</f>
        <v>6</v>
      </c>
      <c r="EA583" s="14">
        <f>Tabela2[[#This Row],[14lat]]-Tabela2[[#This Row],[13lat]]</f>
        <v>3</v>
      </c>
      <c r="EB583" s="14">
        <f>Tabela2[[#This Row],[15lat]]-Tabela2[[#This Row],[14lat]]</f>
        <v>2</v>
      </c>
      <c r="EC583" s="14">
        <f>Tabela2[[#This Row],[16lat]]-Tabela2[[#This Row],[15lat]]</f>
        <v>1</v>
      </c>
      <c r="ED583" s="14">
        <f>Tabela2[[#This Row],[17 lat]]-Tabela2[[#This Row],[16lat]]</f>
        <v>1</v>
      </c>
      <c r="EE583" s="14">
        <f>Tabela2[[#This Row],[18lat]]-Tabela2[[#This Row],[17 lat]]</f>
        <v>0</v>
      </c>
      <c r="EF583" s="14">
        <f>Tabela2[[#This Row],[19lat]]-Tabela2[[#This Row],[18lat]]</f>
        <v>0</v>
      </c>
    </row>
    <row r="584" spans="1:136" x14ac:dyDescent="0.25">
      <c r="A584">
        <v>2068</v>
      </c>
      <c r="B584" s="1" t="s">
        <v>22</v>
      </c>
      <c r="C584">
        <v>50</v>
      </c>
      <c r="D584">
        <v>68</v>
      </c>
      <c r="E584">
        <v>85</v>
      </c>
      <c r="F584">
        <v>95</v>
      </c>
      <c r="G584">
        <v>102</v>
      </c>
      <c r="H584">
        <v>109</v>
      </c>
      <c r="I584">
        <v>115</v>
      </c>
      <c r="J584">
        <v>120</v>
      </c>
      <c r="K584">
        <v>126</v>
      </c>
      <c r="L584">
        <v>132</v>
      </c>
      <c r="M584">
        <v>138</v>
      </c>
      <c r="N584">
        <v>145</v>
      </c>
      <c r="O584">
        <v>151</v>
      </c>
      <c r="P584">
        <v>156</v>
      </c>
      <c r="Q584">
        <v>159</v>
      </c>
      <c r="R584">
        <v>161</v>
      </c>
      <c r="S584">
        <v>162</v>
      </c>
      <c r="T584">
        <v>162</v>
      </c>
      <c r="U584">
        <v>163</v>
      </c>
      <c r="V584">
        <v>163</v>
      </c>
      <c r="W584">
        <f>wzrost[[#This Row],[19lat]]-wzrost[[#This Row],[dlugosc_ur]]</f>
        <v>113</v>
      </c>
      <c r="X584">
        <f>wzrost[[#This Row],[19lat]]-wzrost[[#This Row],[15lat]]</f>
        <v>2</v>
      </c>
      <c r="Y584">
        <f>IF(wzrost[[#This Row],[1rok]]&lt;=5,IF(wzrost[[#This Row],[plec]]="ch",1,0),0)</f>
        <v>0</v>
      </c>
      <c r="Z584" s="1"/>
      <c r="AA584" s="1"/>
      <c r="AB584" s="1" t="e">
        <f>_xlfn.PERCENTILE.INC(wzrost[1rok],5)</f>
        <v>#NUM!</v>
      </c>
      <c r="BC584" s="6">
        <v>49</v>
      </c>
      <c r="BD584" s="6">
        <v>71</v>
      </c>
      <c r="BE584" s="6">
        <v>86</v>
      </c>
      <c r="BF584" s="6">
        <v>94</v>
      </c>
      <c r="BG584" s="6">
        <v>101</v>
      </c>
      <c r="BH584" s="6">
        <v>108</v>
      </c>
      <c r="BI584" s="6">
        <v>113</v>
      </c>
      <c r="BJ584" s="6">
        <v>119</v>
      </c>
      <c r="BK584" s="6">
        <v>124</v>
      </c>
      <c r="BL584" s="6">
        <v>129</v>
      </c>
      <c r="BM584" s="6">
        <v>134</v>
      </c>
      <c r="BN584" s="6">
        <v>139</v>
      </c>
      <c r="BO584" s="6">
        <v>145</v>
      </c>
      <c r="BP584" s="6">
        <v>152</v>
      </c>
      <c r="BQ584" s="6">
        <v>159</v>
      </c>
      <c r="BR584" s="6">
        <v>164</v>
      </c>
      <c r="BS584" s="6">
        <v>168</v>
      </c>
      <c r="BT584" s="6">
        <v>171</v>
      </c>
      <c r="BU584" s="6">
        <v>172</v>
      </c>
      <c r="BV584" s="6">
        <v>173</v>
      </c>
      <c r="BW584" s="7">
        <v>124</v>
      </c>
      <c r="BX584" s="11">
        <f t="shared" si="179"/>
        <v>22</v>
      </c>
      <c r="BY584" s="11">
        <f t="shared" si="180"/>
        <v>15</v>
      </c>
      <c r="BZ584" s="11">
        <f t="shared" si="181"/>
        <v>8</v>
      </c>
      <c r="CA584" s="11">
        <f t="shared" si="182"/>
        <v>7</v>
      </c>
      <c r="CB584" s="11">
        <f t="shared" si="183"/>
        <v>7</v>
      </c>
      <c r="CC584" s="11">
        <f t="shared" si="184"/>
        <v>5</v>
      </c>
      <c r="CD584" s="11">
        <f t="shared" si="185"/>
        <v>6</v>
      </c>
      <c r="CE584" s="11">
        <f t="shared" si="186"/>
        <v>5</v>
      </c>
      <c r="CF584" s="11">
        <f t="shared" si="187"/>
        <v>5</v>
      </c>
      <c r="CG584" s="11">
        <f t="shared" si="188"/>
        <v>5</v>
      </c>
      <c r="CH584" s="11">
        <f t="shared" si="189"/>
        <v>5</v>
      </c>
      <c r="CI584" s="11">
        <f t="shared" si="190"/>
        <v>6</v>
      </c>
      <c r="CJ584" s="11">
        <f t="shared" si="191"/>
        <v>7</v>
      </c>
      <c r="CK584" s="11">
        <f t="shared" si="192"/>
        <v>7</v>
      </c>
      <c r="CL584" s="11">
        <f t="shared" si="193"/>
        <v>5</v>
      </c>
      <c r="CM584" s="11">
        <f t="shared" si="194"/>
        <v>4</v>
      </c>
      <c r="CN584" s="11">
        <f t="shared" si="195"/>
        <v>3</v>
      </c>
      <c r="CO584" s="11">
        <f t="shared" si="196"/>
        <v>1</v>
      </c>
      <c r="CP584" s="11">
        <f t="shared" si="197"/>
        <v>1</v>
      </c>
      <c r="CS584" s="6">
        <v>49</v>
      </c>
      <c r="CT584" s="6">
        <v>67</v>
      </c>
      <c r="CU584" s="6">
        <v>85</v>
      </c>
      <c r="CV584" s="6">
        <v>94</v>
      </c>
      <c r="CW584" s="6">
        <v>101</v>
      </c>
      <c r="CX584" s="6">
        <v>108</v>
      </c>
      <c r="CY584" s="6">
        <v>113</v>
      </c>
      <c r="CZ584" s="6">
        <v>119</v>
      </c>
      <c r="DA584" s="6">
        <v>124</v>
      </c>
      <c r="DB584" s="6">
        <v>130</v>
      </c>
      <c r="DC584" s="6">
        <v>136</v>
      </c>
      <c r="DD584" s="6">
        <v>143</v>
      </c>
      <c r="DE584" s="6">
        <v>149</v>
      </c>
      <c r="DF584" s="6">
        <v>154</v>
      </c>
      <c r="DG584" s="6">
        <v>158</v>
      </c>
      <c r="DH584" s="6">
        <v>160</v>
      </c>
      <c r="DI584" s="6">
        <v>161</v>
      </c>
      <c r="DJ584" s="6">
        <v>161</v>
      </c>
      <c r="DK584" s="6">
        <v>161</v>
      </c>
      <c r="DL584" s="6">
        <v>162</v>
      </c>
      <c r="DM584" s="6">
        <v>113</v>
      </c>
      <c r="DN584" s="6">
        <f>Tabela2[[#This Row],[1rok]]-Tabela2[[#This Row],[dlugosc_ur]]</f>
        <v>18</v>
      </c>
      <c r="DO584" s="14">
        <f>Tabela2[[#This Row],[2lata]]-Tabela2[[#This Row],[1rok]]</f>
        <v>18</v>
      </c>
      <c r="DP584" s="14">
        <f>Tabela2[[#This Row],[3lata]]-Tabela2[[#This Row],[2lata]]</f>
        <v>9</v>
      </c>
      <c r="DQ584" s="14">
        <f>Tabela2[[#This Row],[4lata]]-Tabela2[[#This Row],[3lata]]</f>
        <v>7</v>
      </c>
      <c r="DR584" s="14">
        <f>Tabela2[[#This Row],[5lat]]-Tabela2[[#This Row],[4lata]]</f>
        <v>7</v>
      </c>
      <c r="DS584" s="14">
        <f>Tabela2[[#This Row],[6lat]]-Tabela2[[#This Row],[5lat]]</f>
        <v>5</v>
      </c>
      <c r="DT584" s="14">
        <f>Tabela2[[#This Row],[7lat]]-Tabela2[[#This Row],[6lat]]</f>
        <v>6</v>
      </c>
      <c r="DU584" s="14">
        <f>Tabela2[[#This Row],[8lat]]-Tabela2[[#This Row],[7lat]]</f>
        <v>5</v>
      </c>
      <c r="DV584" s="14">
        <f>Tabela2[[#This Row],[9lat]]-Tabela2[[#This Row],[8lat]]</f>
        <v>6</v>
      </c>
      <c r="DW584" s="14">
        <f>Tabela2[[#This Row],[10lat]]-Tabela2[[#This Row],[9lat]]</f>
        <v>6</v>
      </c>
      <c r="DX584" s="14">
        <f>Tabela2[[#This Row],[11lat]]-Tabela2[[#This Row],[10lat]]</f>
        <v>7</v>
      </c>
      <c r="DY584" s="14">
        <f>Tabela2[[#This Row],[12lat]]-Tabela2[[#This Row],[11lat]]</f>
        <v>6</v>
      </c>
      <c r="DZ584" s="14">
        <f>Tabela2[[#This Row],[13lat]]-Tabela2[[#This Row],[12lat]]</f>
        <v>5</v>
      </c>
      <c r="EA584" s="14">
        <f>Tabela2[[#This Row],[14lat]]-Tabela2[[#This Row],[13lat]]</f>
        <v>4</v>
      </c>
      <c r="EB584" s="14">
        <f>Tabela2[[#This Row],[15lat]]-Tabela2[[#This Row],[14lat]]</f>
        <v>2</v>
      </c>
      <c r="EC584" s="14">
        <f>Tabela2[[#This Row],[16lat]]-Tabela2[[#This Row],[15lat]]</f>
        <v>1</v>
      </c>
      <c r="ED584" s="14">
        <f>Tabela2[[#This Row],[17 lat]]-Tabela2[[#This Row],[16lat]]</f>
        <v>0</v>
      </c>
      <c r="EE584" s="14">
        <f>Tabela2[[#This Row],[18lat]]-Tabela2[[#This Row],[17 lat]]</f>
        <v>0</v>
      </c>
      <c r="EF584" s="14">
        <f>Tabela2[[#This Row],[19lat]]-Tabela2[[#This Row],[18lat]]</f>
        <v>1</v>
      </c>
    </row>
    <row r="585" spans="1:136" x14ac:dyDescent="0.25">
      <c r="A585">
        <v>2071</v>
      </c>
      <c r="B585" s="1" t="s">
        <v>22</v>
      </c>
      <c r="C585">
        <v>50</v>
      </c>
      <c r="D585">
        <v>68</v>
      </c>
      <c r="E585">
        <v>85</v>
      </c>
      <c r="F585">
        <v>95</v>
      </c>
      <c r="G585">
        <v>102</v>
      </c>
      <c r="H585">
        <v>109</v>
      </c>
      <c r="I585">
        <v>115</v>
      </c>
      <c r="J585">
        <v>120</v>
      </c>
      <c r="K585">
        <v>126</v>
      </c>
      <c r="L585">
        <v>132</v>
      </c>
      <c r="M585">
        <v>138</v>
      </c>
      <c r="N585">
        <v>144</v>
      </c>
      <c r="O585">
        <v>151</v>
      </c>
      <c r="P585">
        <v>156</v>
      </c>
      <c r="Q585">
        <v>159</v>
      </c>
      <c r="R585">
        <v>161</v>
      </c>
      <c r="S585">
        <v>162</v>
      </c>
      <c r="T585">
        <v>162</v>
      </c>
      <c r="U585">
        <v>163</v>
      </c>
      <c r="V585">
        <v>163</v>
      </c>
      <c r="W585">
        <f>wzrost[[#This Row],[19lat]]-wzrost[[#This Row],[dlugosc_ur]]</f>
        <v>113</v>
      </c>
      <c r="X585">
        <f>wzrost[[#This Row],[19lat]]-wzrost[[#This Row],[15lat]]</f>
        <v>2</v>
      </c>
      <c r="Y585">
        <f>IF(wzrost[[#This Row],[1rok]]&lt;=5,IF(wzrost[[#This Row],[plec]]="ch",1,0),0)</f>
        <v>0</v>
      </c>
      <c r="Z585" s="1"/>
      <c r="AA585" s="1"/>
      <c r="AB585" s="1" t="e">
        <f>_xlfn.PERCENTILE.INC(wzrost[1rok],5)</f>
        <v>#NUM!</v>
      </c>
      <c r="BC585" s="8">
        <v>53</v>
      </c>
      <c r="BD585" s="8">
        <v>74</v>
      </c>
      <c r="BE585" s="8">
        <v>87</v>
      </c>
      <c r="BF585" s="8">
        <v>96</v>
      </c>
      <c r="BG585" s="8">
        <v>104</v>
      </c>
      <c r="BH585" s="8">
        <v>110</v>
      </c>
      <c r="BI585" s="8">
        <v>116</v>
      </c>
      <c r="BJ585" s="8">
        <v>122</v>
      </c>
      <c r="BK585" s="8">
        <v>128</v>
      </c>
      <c r="BL585" s="8">
        <v>133</v>
      </c>
      <c r="BM585" s="8">
        <v>138</v>
      </c>
      <c r="BN585" s="8">
        <v>144</v>
      </c>
      <c r="BO585" s="8">
        <v>150</v>
      </c>
      <c r="BP585" s="8">
        <v>156</v>
      </c>
      <c r="BQ585" s="8">
        <v>164</v>
      </c>
      <c r="BR585" s="8">
        <v>169</v>
      </c>
      <c r="BS585" s="8">
        <v>173</v>
      </c>
      <c r="BT585" s="8">
        <v>176</v>
      </c>
      <c r="BU585" s="8">
        <v>177</v>
      </c>
      <c r="BV585" s="8">
        <v>177</v>
      </c>
      <c r="BW585" s="9">
        <v>124</v>
      </c>
      <c r="BX585" s="11">
        <f t="shared" si="179"/>
        <v>21</v>
      </c>
      <c r="BY585" s="11">
        <f t="shared" si="180"/>
        <v>13</v>
      </c>
      <c r="BZ585" s="11">
        <f t="shared" si="181"/>
        <v>9</v>
      </c>
      <c r="CA585" s="11">
        <f t="shared" si="182"/>
        <v>8</v>
      </c>
      <c r="CB585" s="11">
        <f t="shared" si="183"/>
        <v>6</v>
      </c>
      <c r="CC585" s="11">
        <f t="shared" si="184"/>
        <v>6</v>
      </c>
      <c r="CD585" s="11">
        <f t="shared" si="185"/>
        <v>6</v>
      </c>
      <c r="CE585" s="11">
        <f t="shared" si="186"/>
        <v>6</v>
      </c>
      <c r="CF585" s="11">
        <f t="shared" si="187"/>
        <v>5</v>
      </c>
      <c r="CG585" s="11">
        <f t="shared" si="188"/>
        <v>5</v>
      </c>
      <c r="CH585" s="11">
        <f t="shared" si="189"/>
        <v>6</v>
      </c>
      <c r="CI585" s="11">
        <f t="shared" si="190"/>
        <v>6</v>
      </c>
      <c r="CJ585" s="11">
        <f t="shared" si="191"/>
        <v>6</v>
      </c>
      <c r="CK585" s="11">
        <f t="shared" si="192"/>
        <v>8</v>
      </c>
      <c r="CL585" s="11">
        <f t="shared" si="193"/>
        <v>5</v>
      </c>
      <c r="CM585" s="11">
        <f t="shared" si="194"/>
        <v>4</v>
      </c>
      <c r="CN585" s="11">
        <f t="shared" si="195"/>
        <v>3</v>
      </c>
      <c r="CO585" s="11">
        <f t="shared" si="196"/>
        <v>1</v>
      </c>
      <c r="CP585" s="11">
        <f t="shared" si="197"/>
        <v>0</v>
      </c>
      <c r="CS585" s="8">
        <v>52</v>
      </c>
      <c r="CT585" s="8">
        <v>70</v>
      </c>
      <c r="CU585" s="8">
        <v>86</v>
      </c>
      <c r="CV585" s="8">
        <v>96</v>
      </c>
      <c r="CW585" s="8">
        <v>104</v>
      </c>
      <c r="CX585" s="8">
        <v>110</v>
      </c>
      <c r="CY585" s="8">
        <v>116</v>
      </c>
      <c r="CZ585" s="8">
        <v>122</v>
      </c>
      <c r="DA585" s="8">
        <v>128</v>
      </c>
      <c r="DB585" s="8">
        <v>134</v>
      </c>
      <c r="DC585" s="8">
        <v>140</v>
      </c>
      <c r="DD585" s="8">
        <v>147</v>
      </c>
      <c r="DE585" s="8">
        <v>153</v>
      </c>
      <c r="DF585" s="8">
        <v>158</v>
      </c>
      <c r="DG585" s="8">
        <v>162</v>
      </c>
      <c r="DH585" s="8">
        <v>164</v>
      </c>
      <c r="DI585" s="8">
        <v>164</v>
      </c>
      <c r="DJ585" s="8">
        <v>165</v>
      </c>
      <c r="DK585" s="8">
        <v>165</v>
      </c>
      <c r="DL585" s="8">
        <v>165</v>
      </c>
      <c r="DM585" s="8">
        <v>113</v>
      </c>
      <c r="DN585" s="6">
        <f>Tabela2[[#This Row],[1rok]]-Tabela2[[#This Row],[dlugosc_ur]]</f>
        <v>18</v>
      </c>
      <c r="DO585" s="14">
        <f>Tabela2[[#This Row],[2lata]]-Tabela2[[#This Row],[1rok]]</f>
        <v>16</v>
      </c>
      <c r="DP585" s="14">
        <f>Tabela2[[#This Row],[3lata]]-Tabela2[[#This Row],[2lata]]</f>
        <v>10</v>
      </c>
      <c r="DQ585" s="14">
        <f>Tabela2[[#This Row],[4lata]]-Tabela2[[#This Row],[3lata]]</f>
        <v>8</v>
      </c>
      <c r="DR585" s="14">
        <f>Tabela2[[#This Row],[5lat]]-Tabela2[[#This Row],[4lata]]</f>
        <v>6</v>
      </c>
      <c r="DS585" s="14">
        <f>Tabela2[[#This Row],[6lat]]-Tabela2[[#This Row],[5lat]]</f>
        <v>6</v>
      </c>
      <c r="DT585" s="14">
        <f>Tabela2[[#This Row],[7lat]]-Tabela2[[#This Row],[6lat]]</f>
        <v>6</v>
      </c>
      <c r="DU585" s="14">
        <f>Tabela2[[#This Row],[8lat]]-Tabela2[[#This Row],[7lat]]</f>
        <v>6</v>
      </c>
      <c r="DV585" s="14">
        <f>Tabela2[[#This Row],[9lat]]-Tabela2[[#This Row],[8lat]]</f>
        <v>6</v>
      </c>
      <c r="DW585" s="14">
        <f>Tabela2[[#This Row],[10lat]]-Tabela2[[#This Row],[9lat]]</f>
        <v>6</v>
      </c>
      <c r="DX585" s="14">
        <f>Tabela2[[#This Row],[11lat]]-Tabela2[[#This Row],[10lat]]</f>
        <v>7</v>
      </c>
      <c r="DY585" s="14">
        <f>Tabela2[[#This Row],[12lat]]-Tabela2[[#This Row],[11lat]]</f>
        <v>6</v>
      </c>
      <c r="DZ585" s="14">
        <f>Tabela2[[#This Row],[13lat]]-Tabela2[[#This Row],[12lat]]</f>
        <v>5</v>
      </c>
      <c r="EA585" s="14">
        <f>Tabela2[[#This Row],[14lat]]-Tabela2[[#This Row],[13lat]]</f>
        <v>4</v>
      </c>
      <c r="EB585" s="14">
        <f>Tabela2[[#This Row],[15lat]]-Tabela2[[#This Row],[14lat]]</f>
        <v>2</v>
      </c>
      <c r="EC585" s="14">
        <f>Tabela2[[#This Row],[16lat]]-Tabela2[[#This Row],[15lat]]</f>
        <v>0</v>
      </c>
      <c r="ED585" s="14">
        <f>Tabela2[[#This Row],[17 lat]]-Tabela2[[#This Row],[16lat]]</f>
        <v>1</v>
      </c>
      <c r="EE585" s="14">
        <f>Tabela2[[#This Row],[18lat]]-Tabela2[[#This Row],[17 lat]]</f>
        <v>0</v>
      </c>
      <c r="EF585" s="14">
        <f>Tabela2[[#This Row],[19lat]]-Tabela2[[#This Row],[18lat]]</f>
        <v>0</v>
      </c>
    </row>
    <row r="586" spans="1:136" x14ac:dyDescent="0.25">
      <c r="A586">
        <v>2107</v>
      </c>
      <c r="B586" s="1" t="s">
        <v>22</v>
      </c>
      <c r="C586">
        <v>53</v>
      </c>
      <c r="D586">
        <v>71</v>
      </c>
      <c r="E586">
        <v>87</v>
      </c>
      <c r="F586">
        <v>97</v>
      </c>
      <c r="G586">
        <v>105</v>
      </c>
      <c r="H586">
        <v>112</v>
      </c>
      <c r="I586">
        <v>117</v>
      </c>
      <c r="J586">
        <v>123</v>
      </c>
      <c r="K586">
        <v>129</v>
      </c>
      <c r="L586">
        <v>135</v>
      </c>
      <c r="M586">
        <v>141</v>
      </c>
      <c r="N586">
        <v>148</v>
      </c>
      <c r="O586">
        <v>154</v>
      </c>
      <c r="P586">
        <v>159</v>
      </c>
      <c r="Q586">
        <v>163</v>
      </c>
      <c r="R586">
        <v>165</v>
      </c>
      <c r="S586">
        <v>166</v>
      </c>
      <c r="T586">
        <v>166</v>
      </c>
      <c r="U586">
        <v>166</v>
      </c>
      <c r="V586">
        <v>166</v>
      </c>
      <c r="W586">
        <f>wzrost[[#This Row],[19lat]]-wzrost[[#This Row],[dlugosc_ur]]</f>
        <v>113</v>
      </c>
      <c r="X586">
        <f>wzrost[[#This Row],[19lat]]-wzrost[[#This Row],[15lat]]</f>
        <v>1</v>
      </c>
      <c r="Y586">
        <f>IF(wzrost[[#This Row],[1rok]]&lt;=5,IF(wzrost[[#This Row],[plec]]="ch",1,0),0)</f>
        <v>0</v>
      </c>
      <c r="Z586" s="1"/>
      <c r="AA586" s="1"/>
      <c r="AB586" s="1" t="e">
        <f>_xlfn.PERCENTILE.INC(wzrost[1rok],5)</f>
        <v>#NUM!</v>
      </c>
      <c r="BC586" s="6">
        <v>49</v>
      </c>
      <c r="BD586" s="6">
        <v>71</v>
      </c>
      <c r="BE586" s="6">
        <v>86</v>
      </c>
      <c r="BF586" s="6">
        <v>94</v>
      </c>
      <c r="BG586" s="6">
        <v>101</v>
      </c>
      <c r="BH586" s="6">
        <v>108</v>
      </c>
      <c r="BI586" s="6">
        <v>113</v>
      </c>
      <c r="BJ586" s="6">
        <v>119</v>
      </c>
      <c r="BK586" s="6">
        <v>124</v>
      </c>
      <c r="BL586" s="6">
        <v>129</v>
      </c>
      <c r="BM586" s="6">
        <v>134</v>
      </c>
      <c r="BN586" s="6">
        <v>139</v>
      </c>
      <c r="BO586" s="6">
        <v>145</v>
      </c>
      <c r="BP586" s="6">
        <v>152</v>
      </c>
      <c r="BQ586" s="6">
        <v>159</v>
      </c>
      <c r="BR586" s="6">
        <v>165</v>
      </c>
      <c r="BS586" s="6">
        <v>169</v>
      </c>
      <c r="BT586" s="6">
        <v>171</v>
      </c>
      <c r="BU586" s="6">
        <v>173</v>
      </c>
      <c r="BV586" s="6">
        <v>173</v>
      </c>
      <c r="BW586" s="7">
        <v>124</v>
      </c>
      <c r="BX586" s="11">
        <f t="shared" si="179"/>
        <v>22</v>
      </c>
      <c r="BY586" s="11">
        <f t="shared" si="180"/>
        <v>15</v>
      </c>
      <c r="BZ586" s="11">
        <f t="shared" si="181"/>
        <v>8</v>
      </c>
      <c r="CA586" s="11">
        <f t="shared" si="182"/>
        <v>7</v>
      </c>
      <c r="CB586" s="11">
        <f t="shared" si="183"/>
        <v>7</v>
      </c>
      <c r="CC586" s="11">
        <f t="shared" si="184"/>
        <v>5</v>
      </c>
      <c r="CD586" s="11">
        <f t="shared" si="185"/>
        <v>6</v>
      </c>
      <c r="CE586" s="11">
        <f t="shared" si="186"/>
        <v>5</v>
      </c>
      <c r="CF586" s="11">
        <f t="shared" si="187"/>
        <v>5</v>
      </c>
      <c r="CG586" s="11">
        <f t="shared" si="188"/>
        <v>5</v>
      </c>
      <c r="CH586" s="11">
        <f t="shared" si="189"/>
        <v>5</v>
      </c>
      <c r="CI586" s="11">
        <f t="shared" si="190"/>
        <v>6</v>
      </c>
      <c r="CJ586" s="11">
        <f t="shared" si="191"/>
        <v>7</v>
      </c>
      <c r="CK586" s="11">
        <f t="shared" si="192"/>
        <v>7</v>
      </c>
      <c r="CL586" s="11">
        <f t="shared" si="193"/>
        <v>6</v>
      </c>
      <c r="CM586" s="11">
        <f t="shared" si="194"/>
        <v>4</v>
      </c>
      <c r="CN586" s="11">
        <f t="shared" si="195"/>
        <v>2</v>
      </c>
      <c r="CO586" s="11">
        <f t="shared" si="196"/>
        <v>2</v>
      </c>
      <c r="CP586" s="11">
        <f t="shared" si="197"/>
        <v>0</v>
      </c>
      <c r="CS586" s="6">
        <v>53</v>
      </c>
      <c r="CT586" s="6">
        <v>71</v>
      </c>
      <c r="CU586" s="6">
        <v>87</v>
      </c>
      <c r="CV586" s="6">
        <v>97</v>
      </c>
      <c r="CW586" s="6">
        <v>105</v>
      </c>
      <c r="CX586" s="6">
        <v>112</v>
      </c>
      <c r="CY586" s="6">
        <v>117</v>
      </c>
      <c r="CZ586" s="6">
        <v>123</v>
      </c>
      <c r="DA586" s="6">
        <v>129</v>
      </c>
      <c r="DB586" s="6">
        <v>135</v>
      </c>
      <c r="DC586" s="6">
        <v>141</v>
      </c>
      <c r="DD586" s="6">
        <v>148</v>
      </c>
      <c r="DE586" s="6">
        <v>154</v>
      </c>
      <c r="DF586" s="6">
        <v>159</v>
      </c>
      <c r="DG586" s="6">
        <v>163</v>
      </c>
      <c r="DH586" s="6">
        <v>165</v>
      </c>
      <c r="DI586" s="6">
        <v>166</v>
      </c>
      <c r="DJ586" s="6">
        <v>166</v>
      </c>
      <c r="DK586" s="6">
        <v>166</v>
      </c>
      <c r="DL586" s="6">
        <v>166</v>
      </c>
      <c r="DM586" s="6">
        <v>113</v>
      </c>
      <c r="DN586" s="6">
        <f>Tabela2[[#This Row],[1rok]]-Tabela2[[#This Row],[dlugosc_ur]]</f>
        <v>18</v>
      </c>
      <c r="DO586" s="14">
        <f>Tabela2[[#This Row],[2lata]]-Tabela2[[#This Row],[1rok]]</f>
        <v>16</v>
      </c>
      <c r="DP586" s="14">
        <f>Tabela2[[#This Row],[3lata]]-Tabela2[[#This Row],[2lata]]</f>
        <v>10</v>
      </c>
      <c r="DQ586" s="14">
        <f>Tabela2[[#This Row],[4lata]]-Tabela2[[#This Row],[3lata]]</f>
        <v>8</v>
      </c>
      <c r="DR586" s="14">
        <f>Tabela2[[#This Row],[5lat]]-Tabela2[[#This Row],[4lata]]</f>
        <v>7</v>
      </c>
      <c r="DS586" s="14">
        <f>Tabela2[[#This Row],[6lat]]-Tabela2[[#This Row],[5lat]]</f>
        <v>5</v>
      </c>
      <c r="DT586" s="14">
        <f>Tabela2[[#This Row],[7lat]]-Tabela2[[#This Row],[6lat]]</f>
        <v>6</v>
      </c>
      <c r="DU586" s="14">
        <f>Tabela2[[#This Row],[8lat]]-Tabela2[[#This Row],[7lat]]</f>
        <v>6</v>
      </c>
      <c r="DV586" s="14">
        <f>Tabela2[[#This Row],[9lat]]-Tabela2[[#This Row],[8lat]]</f>
        <v>6</v>
      </c>
      <c r="DW586" s="14">
        <f>Tabela2[[#This Row],[10lat]]-Tabela2[[#This Row],[9lat]]</f>
        <v>6</v>
      </c>
      <c r="DX586" s="14">
        <f>Tabela2[[#This Row],[11lat]]-Tabela2[[#This Row],[10lat]]</f>
        <v>7</v>
      </c>
      <c r="DY586" s="14">
        <f>Tabela2[[#This Row],[12lat]]-Tabela2[[#This Row],[11lat]]</f>
        <v>6</v>
      </c>
      <c r="DZ586" s="14">
        <f>Tabela2[[#This Row],[13lat]]-Tabela2[[#This Row],[12lat]]</f>
        <v>5</v>
      </c>
      <c r="EA586" s="14">
        <f>Tabela2[[#This Row],[14lat]]-Tabela2[[#This Row],[13lat]]</f>
        <v>4</v>
      </c>
      <c r="EB586" s="14">
        <f>Tabela2[[#This Row],[15lat]]-Tabela2[[#This Row],[14lat]]</f>
        <v>2</v>
      </c>
      <c r="EC586" s="14">
        <f>Tabela2[[#This Row],[16lat]]-Tabela2[[#This Row],[15lat]]</f>
        <v>1</v>
      </c>
      <c r="ED586" s="14">
        <f>Tabela2[[#This Row],[17 lat]]-Tabela2[[#This Row],[16lat]]</f>
        <v>0</v>
      </c>
      <c r="EE586" s="14">
        <f>Tabela2[[#This Row],[18lat]]-Tabela2[[#This Row],[17 lat]]</f>
        <v>0</v>
      </c>
      <c r="EF586" s="14">
        <f>Tabela2[[#This Row],[19lat]]-Tabela2[[#This Row],[18lat]]</f>
        <v>0</v>
      </c>
    </row>
    <row r="587" spans="1:136" x14ac:dyDescent="0.25">
      <c r="A587">
        <v>2119</v>
      </c>
      <c r="B587" s="1" t="s">
        <v>22</v>
      </c>
      <c r="C587">
        <v>52</v>
      </c>
      <c r="D587">
        <v>70</v>
      </c>
      <c r="E587">
        <v>86</v>
      </c>
      <c r="F587">
        <v>96</v>
      </c>
      <c r="G587">
        <v>104</v>
      </c>
      <c r="H587">
        <v>110</v>
      </c>
      <c r="I587">
        <v>116</v>
      </c>
      <c r="J587">
        <v>122</v>
      </c>
      <c r="K587">
        <v>128</v>
      </c>
      <c r="L587">
        <v>134</v>
      </c>
      <c r="M587">
        <v>140</v>
      </c>
      <c r="N587">
        <v>147</v>
      </c>
      <c r="O587">
        <v>153</v>
      </c>
      <c r="P587">
        <v>158</v>
      </c>
      <c r="Q587">
        <v>162</v>
      </c>
      <c r="R587">
        <v>163</v>
      </c>
      <c r="S587">
        <v>164</v>
      </c>
      <c r="T587">
        <v>165</v>
      </c>
      <c r="U587">
        <v>165</v>
      </c>
      <c r="V587">
        <v>165</v>
      </c>
      <c r="W587">
        <f>wzrost[[#This Row],[19lat]]-wzrost[[#This Row],[dlugosc_ur]]</f>
        <v>113</v>
      </c>
      <c r="X587">
        <f>wzrost[[#This Row],[19lat]]-wzrost[[#This Row],[15lat]]</f>
        <v>2</v>
      </c>
      <c r="Y587">
        <f>IF(wzrost[[#This Row],[1rok]]&lt;=5,IF(wzrost[[#This Row],[plec]]="ch",1,0),0)</f>
        <v>0</v>
      </c>
      <c r="Z587" s="1"/>
      <c r="AA587" s="1"/>
      <c r="AB587" s="1" t="e">
        <f>_xlfn.PERCENTILE.INC(wzrost[1rok],5)</f>
        <v>#NUM!</v>
      </c>
      <c r="BC587" s="8">
        <v>50</v>
      </c>
      <c r="BD587" s="8">
        <v>72</v>
      </c>
      <c r="BE587" s="8">
        <v>86</v>
      </c>
      <c r="BF587" s="8">
        <v>95</v>
      </c>
      <c r="BG587" s="8">
        <v>102</v>
      </c>
      <c r="BH587" s="8">
        <v>108</v>
      </c>
      <c r="BI587" s="8">
        <v>114</v>
      </c>
      <c r="BJ587" s="8">
        <v>120</v>
      </c>
      <c r="BK587" s="8">
        <v>125</v>
      </c>
      <c r="BL587" s="8">
        <v>131</v>
      </c>
      <c r="BM587" s="8">
        <v>136</v>
      </c>
      <c r="BN587" s="8">
        <v>141</v>
      </c>
      <c r="BO587" s="8">
        <v>147</v>
      </c>
      <c r="BP587" s="8">
        <v>154</v>
      </c>
      <c r="BQ587" s="8">
        <v>161</v>
      </c>
      <c r="BR587" s="8">
        <v>166</v>
      </c>
      <c r="BS587" s="8">
        <v>170</v>
      </c>
      <c r="BT587" s="8">
        <v>173</v>
      </c>
      <c r="BU587" s="8">
        <v>174</v>
      </c>
      <c r="BV587" s="8">
        <v>174</v>
      </c>
      <c r="BW587" s="9">
        <v>124</v>
      </c>
      <c r="BX587" s="11">
        <f t="shared" si="179"/>
        <v>22</v>
      </c>
      <c r="BY587" s="11">
        <f t="shared" si="180"/>
        <v>14</v>
      </c>
      <c r="BZ587" s="11">
        <f t="shared" si="181"/>
        <v>9</v>
      </c>
      <c r="CA587" s="11">
        <f t="shared" si="182"/>
        <v>7</v>
      </c>
      <c r="CB587" s="11">
        <f t="shared" si="183"/>
        <v>6</v>
      </c>
      <c r="CC587" s="11">
        <f t="shared" si="184"/>
        <v>6</v>
      </c>
      <c r="CD587" s="11">
        <f t="shared" si="185"/>
        <v>6</v>
      </c>
      <c r="CE587" s="11">
        <f t="shared" si="186"/>
        <v>5</v>
      </c>
      <c r="CF587" s="11">
        <f t="shared" si="187"/>
        <v>6</v>
      </c>
      <c r="CG587" s="11">
        <f t="shared" si="188"/>
        <v>5</v>
      </c>
      <c r="CH587" s="11">
        <f t="shared" si="189"/>
        <v>5</v>
      </c>
      <c r="CI587" s="11">
        <f t="shared" si="190"/>
        <v>6</v>
      </c>
      <c r="CJ587" s="11">
        <f t="shared" si="191"/>
        <v>7</v>
      </c>
      <c r="CK587" s="11">
        <f t="shared" si="192"/>
        <v>7</v>
      </c>
      <c r="CL587" s="11">
        <f t="shared" si="193"/>
        <v>5</v>
      </c>
      <c r="CM587" s="11">
        <f t="shared" si="194"/>
        <v>4</v>
      </c>
      <c r="CN587" s="11">
        <f t="shared" si="195"/>
        <v>3</v>
      </c>
      <c r="CO587" s="11">
        <f t="shared" si="196"/>
        <v>1</v>
      </c>
      <c r="CP587" s="11">
        <f t="shared" si="197"/>
        <v>0</v>
      </c>
      <c r="CS587" s="8">
        <v>48</v>
      </c>
      <c r="CT587" s="8">
        <v>67</v>
      </c>
      <c r="CU587" s="8">
        <v>85</v>
      </c>
      <c r="CV587" s="8">
        <v>94</v>
      </c>
      <c r="CW587" s="8">
        <v>101</v>
      </c>
      <c r="CX587" s="8">
        <v>107</v>
      </c>
      <c r="CY587" s="8">
        <v>113</v>
      </c>
      <c r="CZ587" s="8">
        <v>118</v>
      </c>
      <c r="DA587" s="8">
        <v>124</v>
      </c>
      <c r="DB587" s="8">
        <v>130</v>
      </c>
      <c r="DC587" s="8">
        <v>136</v>
      </c>
      <c r="DD587" s="8">
        <v>142</v>
      </c>
      <c r="DE587" s="8">
        <v>148</v>
      </c>
      <c r="DF587" s="8">
        <v>154</v>
      </c>
      <c r="DG587" s="8">
        <v>157</v>
      </c>
      <c r="DH587" s="8">
        <v>159</v>
      </c>
      <c r="DI587" s="8">
        <v>160</v>
      </c>
      <c r="DJ587" s="8">
        <v>161</v>
      </c>
      <c r="DK587" s="8">
        <v>161</v>
      </c>
      <c r="DL587" s="8">
        <v>161</v>
      </c>
      <c r="DM587" s="8">
        <v>113</v>
      </c>
      <c r="DN587" s="6">
        <f>Tabela2[[#This Row],[1rok]]-Tabela2[[#This Row],[dlugosc_ur]]</f>
        <v>19</v>
      </c>
      <c r="DO587" s="14">
        <f>Tabela2[[#This Row],[2lata]]-Tabela2[[#This Row],[1rok]]</f>
        <v>18</v>
      </c>
      <c r="DP587" s="14">
        <f>Tabela2[[#This Row],[3lata]]-Tabela2[[#This Row],[2lata]]</f>
        <v>9</v>
      </c>
      <c r="DQ587" s="14">
        <f>Tabela2[[#This Row],[4lata]]-Tabela2[[#This Row],[3lata]]</f>
        <v>7</v>
      </c>
      <c r="DR587" s="14">
        <f>Tabela2[[#This Row],[5lat]]-Tabela2[[#This Row],[4lata]]</f>
        <v>6</v>
      </c>
      <c r="DS587" s="14">
        <f>Tabela2[[#This Row],[6lat]]-Tabela2[[#This Row],[5lat]]</f>
        <v>6</v>
      </c>
      <c r="DT587" s="14">
        <f>Tabela2[[#This Row],[7lat]]-Tabela2[[#This Row],[6lat]]</f>
        <v>5</v>
      </c>
      <c r="DU587" s="14">
        <f>Tabela2[[#This Row],[8lat]]-Tabela2[[#This Row],[7lat]]</f>
        <v>6</v>
      </c>
      <c r="DV587" s="14">
        <f>Tabela2[[#This Row],[9lat]]-Tabela2[[#This Row],[8lat]]</f>
        <v>6</v>
      </c>
      <c r="DW587" s="14">
        <f>Tabela2[[#This Row],[10lat]]-Tabela2[[#This Row],[9lat]]</f>
        <v>6</v>
      </c>
      <c r="DX587" s="14">
        <f>Tabela2[[#This Row],[11lat]]-Tabela2[[#This Row],[10lat]]</f>
        <v>6</v>
      </c>
      <c r="DY587" s="14">
        <f>Tabela2[[#This Row],[12lat]]-Tabela2[[#This Row],[11lat]]</f>
        <v>6</v>
      </c>
      <c r="DZ587" s="14">
        <f>Tabela2[[#This Row],[13lat]]-Tabela2[[#This Row],[12lat]]</f>
        <v>6</v>
      </c>
      <c r="EA587" s="14">
        <f>Tabela2[[#This Row],[14lat]]-Tabela2[[#This Row],[13lat]]</f>
        <v>3</v>
      </c>
      <c r="EB587" s="14">
        <f>Tabela2[[#This Row],[15lat]]-Tabela2[[#This Row],[14lat]]</f>
        <v>2</v>
      </c>
      <c r="EC587" s="14">
        <f>Tabela2[[#This Row],[16lat]]-Tabela2[[#This Row],[15lat]]</f>
        <v>1</v>
      </c>
      <c r="ED587" s="14">
        <f>Tabela2[[#This Row],[17 lat]]-Tabela2[[#This Row],[16lat]]</f>
        <v>1</v>
      </c>
      <c r="EE587" s="14">
        <f>Tabela2[[#This Row],[18lat]]-Tabela2[[#This Row],[17 lat]]</f>
        <v>0</v>
      </c>
      <c r="EF587" s="14">
        <f>Tabela2[[#This Row],[19lat]]-Tabela2[[#This Row],[18lat]]</f>
        <v>0</v>
      </c>
    </row>
    <row r="588" spans="1:136" x14ac:dyDescent="0.25">
      <c r="A588">
        <v>2121</v>
      </c>
      <c r="B588" s="1" t="s">
        <v>22</v>
      </c>
      <c r="C588">
        <v>52</v>
      </c>
      <c r="D588">
        <v>70</v>
      </c>
      <c r="E588">
        <v>86</v>
      </c>
      <c r="F588">
        <v>96</v>
      </c>
      <c r="G588">
        <v>103</v>
      </c>
      <c r="H588">
        <v>110</v>
      </c>
      <c r="I588">
        <v>116</v>
      </c>
      <c r="J588">
        <v>122</v>
      </c>
      <c r="K588">
        <v>128</v>
      </c>
      <c r="L588">
        <v>134</v>
      </c>
      <c r="M588">
        <v>140</v>
      </c>
      <c r="N588">
        <v>146</v>
      </c>
      <c r="O588">
        <v>153</v>
      </c>
      <c r="P588">
        <v>158</v>
      </c>
      <c r="Q588">
        <v>161</v>
      </c>
      <c r="R588">
        <v>163</v>
      </c>
      <c r="S588">
        <v>164</v>
      </c>
      <c r="T588">
        <v>164</v>
      </c>
      <c r="U588">
        <v>165</v>
      </c>
      <c r="V588">
        <v>165</v>
      </c>
      <c r="W588">
        <f>wzrost[[#This Row],[19lat]]-wzrost[[#This Row],[dlugosc_ur]]</f>
        <v>113</v>
      </c>
      <c r="X588">
        <f>wzrost[[#This Row],[19lat]]-wzrost[[#This Row],[15lat]]</f>
        <v>2</v>
      </c>
      <c r="Y588">
        <f>IF(wzrost[[#This Row],[1rok]]&lt;=5,IF(wzrost[[#This Row],[plec]]="ch",1,0),0)</f>
        <v>0</v>
      </c>
      <c r="Z588" s="1"/>
      <c r="AA588" s="1"/>
      <c r="AB588" s="1" t="e">
        <f>_xlfn.PERCENTILE.INC(wzrost[1rok],5)</f>
        <v>#NUM!</v>
      </c>
      <c r="BC588" s="6">
        <v>50</v>
      </c>
      <c r="BD588" s="6">
        <v>72</v>
      </c>
      <c r="BE588" s="6">
        <v>86</v>
      </c>
      <c r="BF588" s="6">
        <v>94</v>
      </c>
      <c r="BG588" s="6">
        <v>102</v>
      </c>
      <c r="BH588" s="6">
        <v>108</v>
      </c>
      <c r="BI588" s="6">
        <v>114</v>
      </c>
      <c r="BJ588" s="6">
        <v>120</v>
      </c>
      <c r="BK588" s="6">
        <v>125</v>
      </c>
      <c r="BL588" s="6">
        <v>130</v>
      </c>
      <c r="BM588" s="6">
        <v>135</v>
      </c>
      <c r="BN588" s="6">
        <v>141</v>
      </c>
      <c r="BO588" s="6">
        <v>147</v>
      </c>
      <c r="BP588" s="6">
        <v>153</v>
      </c>
      <c r="BQ588" s="6">
        <v>160</v>
      </c>
      <c r="BR588" s="6">
        <v>166</v>
      </c>
      <c r="BS588" s="6">
        <v>170</v>
      </c>
      <c r="BT588" s="6">
        <v>172</v>
      </c>
      <c r="BU588" s="6">
        <v>173</v>
      </c>
      <c r="BV588" s="6">
        <v>174</v>
      </c>
      <c r="BW588" s="7">
        <v>124</v>
      </c>
      <c r="BX588" s="11">
        <f t="shared" si="179"/>
        <v>22</v>
      </c>
      <c r="BY588" s="11">
        <f t="shared" si="180"/>
        <v>14</v>
      </c>
      <c r="BZ588" s="11">
        <f t="shared" si="181"/>
        <v>8</v>
      </c>
      <c r="CA588" s="11">
        <f t="shared" si="182"/>
        <v>8</v>
      </c>
      <c r="CB588" s="11">
        <f t="shared" si="183"/>
        <v>6</v>
      </c>
      <c r="CC588" s="11">
        <f t="shared" si="184"/>
        <v>6</v>
      </c>
      <c r="CD588" s="11">
        <f t="shared" si="185"/>
        <v>6</v>
      </c>
      <c r="CE588" s="11">
        <f t="shared" si="186"/>
        <v>5</v>
      </c>
      <c r="CF588" s="11">
        <f t="shared" si="187"/>
        <v>5</v>
      </c>
      <c r="CG588" s="11">
        <f t="shared" si="188"/>
        <v>5</v>
      </c>
      <c r="CH588" s="11">
        <f t="shared" si="189"/>
        <v>6</v>
      </c>
      <c r="CI588" s="11">
        <f t="shared" si="190"/>
        <v>6</v>
      </c>
      <c r="CJ588" s="11">
        <f t="shared" si="191"/>
        <v>6</v>
      </c>
      <c r="CK588" s="11">
        <f t="shared" si="192"/>
        <v>7</v>
      </c>
      <c r="CL588" s="11">
        <f t="shared" si="193"/>
        <v>6</v>
      </c>
      <c r="CM588" s="11">
        <f t="shared" si="194"/>
        <v>4</v>
      </c>
      <c r="CN588" s="11">
        <f t="shared" si="195"/>
        <v>2</v>
      </c>
      <c r="CO588" s="11">
        <f t="shared" si="196"/>
        <v>1</v>
      </c>
      <c r="CP588" s="11">
        <f t="shared" si="197"/>
        <v>1</v>
      </c>
      <c r="CS588" s="6">
        <v>54</v>
      </c>
      <c r="CT588" s="6">
        <v>72</v>
      </c>
      <c r="CU588" s="6">
        <v>87</v>
      </c>
      <c r="CV588" s="6">
        <v>97</v>
      </c>
      <c r="CW588" s="6">
        <v>105</v>
      </c>
      <c r="CX588" s="6">
        <v>112</v>
      </c>
      <c r="CY588" s="6">
        <v>118</v>
      </c>
      <c r="CZ588" s="6">
        <v>123</v>
      </c>
      <c r="DA588" s="6">
        <v>129</v>
      </c>
      <c r="DB588" s="6">
        <v>135</v>
      </c>
      <c r="DC588" s="6">
        <v>141</v>
      </c>
      <c r="DD588" s="6">
        <v>148</v>
      </c>
      <c r="DE588" s="6">
        <v>154</v>
      </c>
      <c r="DF588" s="6">
        <v>160</v>
      </c>
      <c r="DG588" s="6">
        <v>163</v>
      </c>
      <c r="DH588" s="6">
        <v>165</v>
      </c>
      <c r="DI588" s="6">
        <v>166</v>
      </c>
      <c r="DJ588" s="6">
        <v>166</v>
      </c>
      <c r="DK588" s="6">
        <v>166</v>
      </c>
      <c r="DL588" s="6">
        <v>167</v>
      </c>
      <c r="DM588" s="6">
        <v>113</v>
      </c>
      <c r="DN588" s="6">
        <f>Tabela2[[#This Row],[1rok]]-Tabela2[[#This Row],[dlugosc_ur]]</f>
        <v>18</v>
      </c>
      <c r="DO588" s="14">
        <f>Tabela2[[#This Row],[2lata]]-Tabela2[[#This Row],[1rok]]</f>
        <v>15</v>
      </c>
      <c r="DP588" s="14">
        <f>Tabela2[[#This Row],[3lata]]-Tabela2[[#This Row],[2lata]]</f>
        <v>10</v>
      </c>
      <c r="DQ588" s="14">
        <f>Tabela2[[#This Row],[4lata]]-Tabela2[[#This Row],[3lata]]</f>
        <v>8</v>
      </c>
      <c r="DR588" s="14">
        <f>Tabela2[[#This Row],[5lat]]-Tabela2[[#This Row],[4lata]]</f>
        <v>7</v>
      </c>
      <c r="DS588" s="14">
        <f>Tabela2[[#This Row],[6lat]]-Tabela2[[#This Row],[5lat]]</f>
        <v>6</v>
      </c>
      <c r="DT588" s="14">
        <f>Tabela2[[#This Row],[7lat]]-Tabela2[[#This Row],[6lat]]</f>
        <v>5</v>
      </c>
      <c r="DU588" s="14">
        <f>Tabela2[[#This Row],[8lat]]-Tabela2[[#This Row],[7lat]]</f>
        <v>6</v>
      </c>
      <c r="DV588" s="14">
        <f>Tabela2[[#This Row],[9lat]]-Tabela2[[#This Row],[8lat]]</f>
        <v>6</v>
      </c>
      <c r="DW588" s="14">
        <f>Tabela2[[#This Row],[10lat]]-Tabela2[[#This Row],[9lat]]</f>
        <v>6</v>
      </c>
      <c r="DX588" s="14">
        <f>Tabela2[[#This Row],[11lat]]-Tabela2[[#This Row],[10lat]]</f>
        <v>7</v>
      </c>
      <c r="DY588" s="14">
        <f>Tabela2[[#This Row],[12lat]]-Tabela2[[#This Row],[11lat]]</f>
        <v>6</v>
      </c>
      <c r="DZ588" s="14">
        <f>Tabela2[[#This Row],[13lat]]-Tabela2[[#This Row],[12lat]]</f>
        <v>6</v>
      </c>
      <c r="EA588" s="14">
        <f>Tabela2[[#This Row],[14lat]]-Tabela2[[#This Row],[13lat]]</f>
        <v>3</v>
      </c>
      <c r="EB588" s="14">
        <f>Tabela2[[#This Row],[15lat]]-Tabela2[[#This Row],[14lat]]</f>
        <v>2</v>
      </c>
      <c r="EC588" s="14">
        <f>Tabela2[[#This Row],[16lat]]-Tabela2[[#This Row],[15lat]]</f>
        <v>1</v>
      </c>
      <c r="ED588" s="14">
        <f>Tabela2[[#This Row],[17 lat]]-Tabela2[[#This Row],[16lat]]</f>
        <v>0</v>
      </c>
      <c r="EE588" s="14">
        <f>Tabela2[[#This Row],[18lat]]-Tabela2[[#This Row],[17 lat]]</f>
        <v>0</v>
      </c>
      <c r="EF588" s="14">
        <f>Tabela2[[#This Row],[19lat]]-Tabela2[[#This Row],[18lat]]</f>
        <v>1</v>
      </c>
    </row>
    <row r="589" spans="1:136" x14ac:dyDescent="0.25">
      <c r="A589">
        <v>2125</v>
      </c>
      <c r="B589" s="1" t="s">
        <v>22</v>
      </c>
      <c r="C589">
        <v>50</v>
      </c>
      <c r="D589">
        <v>68</v>
      </c>
      <c r="E589">
        <v>86</v>
      </c>
      <c r="F589">
        <v>95</v>
      </c>
      <c r="G589">
        <v>103</v>
      </c>
      <c r="H589">
        <v>110</v>
      </c>
      <c r="I589">
        <v>115</v>
      </c>
      <c r="J589">
        <v>121</v>
      </c>
      <c r="K589">
        <v>127</v>
      </c>
      <c r="L589">
        <v>133</v>
      </c>
      <c r="M589">
        <v>139</v>
      </c>
      <c r="N589">
        <v>145</v>
      </c>
      <c r="O589">
        <v>151</v>
      </c>
      <c r="P589">
        <v>157</v>
      </c>
      <c r="Q589">
        <v>160</v>
      </c>
      <c r="R589">
        <v>162</v>
      </c>
      <c r="S589">
        <v>163</v>
      </c>
      <c r="T589">
        <v>163</v>
      </c>
      <c r="U589">
        <v>163</v>
      </c>
      <c r="V589">
        <v>163</v>
      </c>
      <c r="W589">
        <f>wzrost[[#This Row],[19lat]]-wzrost[[#This Row],[dlugosc_ur]]</f>
        <v>113</v>
      </c>
      <c r="X589">
        <f>wzrost[[#This Row],[19lat]]-wzrost[[#This Row],[15lat]]</f>
        <v>1</v>
      </c>
      <c r="Y589">
        <f>IF(wzrost[[#This Row],[1rok]]&lt;=5,IF(wzrost[[#This Row],[plec]]="ch",1,0),0)</f>
        <v>0</v>
      </c>
      <c r="Z589" s="1"/>
      <c r="AA589" s="1"/>
      <c r="AB589" s="1" t="e">
        <f>_xlfn.PERCENTILE.INC(wzrost[1rok],5)</f>
        <v>#NUM!</v>
      </c>
      <c r="BC589" s="8">
        <v>52</v>
      </c>
      <c r="BD589" s="8">
        <v>74</v>
      </c>
      <c r="BE589" s="8">
        <v>87</v>
      </c>
      <c r="BF589" s="8">
        <v>96</v>
      </c>
      <c r="BG589" s="8">
        <v>103</v>
      </c>
      <c r="BH589" s="8">
        <v>110</v>
      </c>
      <c r="BI589" s="8">
        <v>116</v>
      </c>
      <c r="BJ589" s="8">
        <v>121</v>
      </c>
      <c r="BK589" s="8">
        <v>127</v>
      </c>
      <c r="BL589" s="8">
        <v>132</v>
      </c>
      <c r="BM589" s="8">
        <v>137</v>
      </c>
      <c r="BN589" s="8">
        <v>143</v>
      </c>
      <c r="BO589" s="8">
        <v>149</v>
      </c>
      <c r="BP589" s="8">
        <v>156</v>
      </c>
      <c r="BQ589" s="8">
        <v>163</v>
      </c>
      <c r="BR589" s="8">
        <v>169</v>
      </c>
      <c r="BS589" s="8">
        <v>172</v>
      </c>
      <c r="BT589" s="8">
        <v>175</v>
      </c>
      <c r="BU589" s="8">
        <v>176</v>
      </c>
      <c r="BV589" s="8">
        <v>176</v>
      </c>
      <c r="BW589" s="9">
        <v>124</v>
      </c>
      <c r="BX589" s="11">
        <f t="shared" si="179"/>
        <v>22</v>
      </c>
      <c r="BY589" s="11">
        <f t="shared" si="180"/>
        <v>13</v>
      </c>
      <c r="BZ589" s="11">
        <f t="shared" si="181"/>
        <v>9</v>
      </c>
      <c r="CA589" s="11">
        <f t="shared" si="182"/>
        <v>7</v>
      </c>
      <c r="CB589" s="11">
        <f t="shared" si="183"/>
        <v>7</v>
      </c>
      <c r="CC589" s="11">
        <f t="shared" si="184"/>
        <v>6</v>
      </c>
      <c r="CD589" s="11">
        <f t="shared" si="185"/>
        <v>5</v>
      </c>
      <c r="CE589" s="11">
        <f t="shared" si="186"/>
        <v>6</v>
      </c>
      <c r="CF589" s="11">
        <f t="shared" si="187"/>
        <v>5</v>
      </c>
      <c r="CG589" s="11">
        <f t="shared" si="188"/>
        <v>5</v>
      </c>
      <c r="CH589" s="11">
        <f t="shared" si="189"/>
        <v>6</v>
      </c>
      <c r="CI589" s="11">
        <f t="shared" si="190"/>
        <v>6</v>
      </c>
      <c r="CJ589" s="11">
        <f t="shared" si="191"/>
        <v>7</v>
      </c>
      <c r="CK589" s="11">
        <f t="shared" si="192"/>
        <v>7</v>
      </c>
      <c r="CL589" s="11">
        <f t="shared" si="193"/>
        <v>6</v>
      </c>
      <c r="CM589" s="11">
        <f t="shared" si="194"/>
        <v>3</v>
      </c>
      <c r="CN589" s="11">
        <f t="shared" si="195"/>
        <v>3</v>
      </c>
      <c r="CO589" s="11">
        <f t="shared" si="196"/>
        <v>1</v>
      </c>
      <c r="CP589" s="11">
        <f t="shared" si="197"/>
        <v>0</v>
      </c>
      <c r="CS589" s="8">
        <v>55</v>
      </c>
      <c r="CT589" s="8">
        <v>73</v>
      </c>
      <c r="CU589" s="8">
        <v>88</v>
      </c>
      <c r="CV589" s="8">
        <v>98</v>
      </c>
      <c r="CW589" s="8">
        <v>106</v>
      </c>
      <c r="CX589" s="8">
        <v>113</v>
      </c>
      <c r="CY589" s="8">
        <v>119</v>
      </c>
      <c r="CZ589" s="8">
        <v>125</v>
      </c>
      <c r="DA589" s="8">
        <v>131</v>
      </c>
      <c r="DB589" s="8">
        <v>137</v>
      </c>
      <c r="DC589" s="8">
        <v>143</v>
      </c>
      <c r="DD589" s="8">
        <v>150</v>
      </c>
      <c r="DE589" s="8">
        <v>156</v>
      </c>
      <c r="DF589" s="8">
        <v>161</v>
      </c>
      <c r="DG589" s="8">
        <v>165</v>
      </c>
      <c r="DH589" s="8">
        <v>167</v>
      </c>
      <c r="DI589" s="8">
        <v>168</v>
      </c>
      <c r="DJ589" s="8">
        <v>168</v>
      </c>
      <c r="DK589" s="8">
        <v>168</v>
      </c>
      <c r="DL589" s="8">
        <v>168</v>
      </c>
      <c r="DM589" s="8">
        <v>113</v>
      </c>
      <c r="DN589" s="6">
        <f>Tabela2[[#This Row],[1rok]]-Tabela2[[#This Row],[dlugosc_ur]]</f>
        <v>18</v>
      </c>
      <c r="DO589" s="14">
        <f>Tabela2[[#This Row],[2lata]]-Tabela2[[#This Row],[1rok]]</f>
        <v>15</v>
      </c>
      <c r="DP589" s="14">
        <f>Tabela2[[#This Row],[3lata]]-Tabela2[[#This Row],[2lata]]</f>
        <v>10</v>
      </c>
      <c r="DQ589" s="14">
        <f>Tabela2[[#This Row],[4lata]]-Tabela2[[#This Row],[3lata]]</f>
        <v>8</v>
      </c>
      <c r="DR589" s="14">
        <f>Tabela2[[#This Row],[5lat]]-Tabela2[[#This Row],[4lata]]</f>
        <v>7</v>
      </c>
      <c r="DS589" s="14">
        <f>Tabela2[[#This Row],[6lat]]-Tabela2[[#This Row],[5lat]]</f>
        <v>6</v>
      </c>
      <c r="DT589" s="14">
        <f>Tabela2[[#This Row],[7lat]]-Tabela2[[#This Row],[6lat]]</f>
        <v>6</v>
      </c>
      <c r="DU589" s="14">
        <f>Tabela2[[#This Row],[8lat]]-Tabela2[[#This Row],[7lat]]</f>
        <v>6</v>
      </c>
      <c r="DV589" s="14">
        <f>Tabela2[[#This Row],[9lat]]-Tabela2[[#This Row],[8lat]]</f>
        <v>6</v>
      </c>
      <c r="DW589" s="14">
        <f>Tabela2[[#This Row],[10lat]]-Tabela2[[#This Row],[9lat]]</f>
        <v>6</v>
      </c>
      <c r="DX589" s="14">
        <f>Tabela2[[#This Row],[11lat]]-Tabela2[[#This Row],[10lat]]</f>
        <v>7</v>
      </c>
      <c r="DY589" s="14">
        <f>Tabela2[[#This Row],[12lat]]-Tabela2[[#This Row],[11lat]]</f>
        <v>6</v>
      </c>
      <c r="DZ589" s="14">
        <f>Tabela2[[#This Row],[13lat]]-Tabela2[[#This Row],[12lat]]</f>
        <v>5</v>
      </c>
      <c r="EA589" s="14">
        <f>Tabela2[[#This Row],[14lat]]-Tabela2[[#This Row],[13lat]]</f>
        <v>4</v>
      </c>
      <c r="EB589" s="14">
        <f>Tabela2[[#This Row],[15lat]]-Tabela2[[#This Row],[14lat]]</f>
        <v>2</v>
      </c>
      <c r="EC589" s="14">
        <f>Tabela2[[#This Row],[16lat]]-Tabela2[[#This Row],[15lat]]</f>
        <v>1</v>
      </c>
      <c r="ED589" s="14">
        <f>Tabela2[[#This Row],[17 lat]]-Tabela2[[#This Row],[16lat]]</f>
        <v>0</v>
      </c>
      <c r="EE589" s="14">
        <f>Tabela2[[#This Row],[18lat]]-Tabela2[[#This Row],[17 lat]]</f>
        <v>0</v>
      </c>
      <c r="EF589" s="14">
        <f>Tabela2[[#This Row],[19lat]]-Tabela2[[#This Row],[18lat]]</f>
        <v>0</v>
      </c>
    </row>
    <row r="590" spans="1:136" x14ac:dyDescent="0.25">
      <c r="A590">
        <v>2148</v>
      </c>
      <c r="B590" s="1" t="s">
        <v>22</v>
      </c>
      <c r="C590">
        <v>52</v>
      </c>
      <c r="D590">
        <v>70</v>
      </c>
      <c r="E590">
        <v>86</v>
      </c>
      <c r="F590">
        <v>96</v>
      </c>
      <c r="G590">
        <v>103</v>
      </c>
      <c r="H590">
        <v>110</v>
      </c>
      <c r="I590">
        <v>116</v>
      </c>
      <c r="J590">
        <v>122</v>
      </c>
      <c r="K590">
        <v>128</v>
      </c>
      <c r="L590">
        <v>134</v>
      </c>
      <c r="M590">
        <v>140</v>
      </c>
      <c r="N590">
        <v>146</v>
      </c>
      <c r="O590">
        <v>153</v>
      </c>
      <c r="P590">
        <v>158</v>
      </c>
      <c r="Q590">
        <v>161</v>
      </c>
      <c r="R590">
        <v>163</v>
      </c>
      <c r="S590">
        <v>164</v>
      </c>
      <c r="T590">
        <v>164</v>
      </c>
      <c r="U590">
        <v>165</v>
      </c>
      <c r="V590">
        <v>165</v>
      </c>
      <c r="W590">
        <f>wzrost[[#This Row],[19lat]]-wzrost[[#This Row],[dlugosc_ur]]</f>
        <v>113</v>
      </c>
      <c r="X590">
        <f>wzrost[[#This Row],[19lat]]-wzrost[[#This Row],[15lat]]</f>
        <v>2</v>
      </c>
      <c r="Y590">
        <f>IF(wzrost[[#This Row],[1rok]]&lt;=5,IF(wzrost[[#This Row],[plec]]="ch",1,0),0)</f>
        <v>0</v>
      </c>
      <c r="Z590" s="1"/>
      <c r="AA590" s="1"/>
      <c r="AB590" s="1" t="e">
        <f>_xlfn.PERCENTILE.INC(wzrost[1rok],5)</f>
        <v>#NUM!</v>
      </c>
      <c r="BC590" s="6">
        <v>46</v>
      </c>
      <c r="BD590" s="6">
        <v>68</v>
      </c>
      <c r="BE590" s="6">
        <v>82</v>
      </c>
      <c r="BF590" s="6">
        <v>91</v>
      </c>
      <c r="BG590" s="6">
        <v>97</v>
      </c>
      <c r="BH590" s="6">
        <v>103</v>
      </c>
      <c r="BI590" s="6">
        <v>109</v>
      </c>
      <c r="BJ590" s="6">
        <v>114</v>
      </c>
      <c r="BK590" s="6">
        <v>119</v>
      </c>
      <c r="BL590" s="6">
        <v>124</v>
      </c>
      <c r="BM590" s="6">
        <v>128</v>
      </c>
      <c r="BN590" s="6">
        <v>134</v>
      </c>
      <c r="BO590" s="6">
        <v>139</v>
      </c>
      <c r="BP590" s="6">
        <v>146</v>
      </c>
      <c r="BQ590" s="6">
        <v>153</v>
      </c>
      <c r="BR590" s="6">
        <v>158</v>
      </c>
      <c r="BS590" s="6">
        <v>162</v>
      </c>
      <c r="BT590" s="6">
        <v>166</v>
      </c>
      <c r="BU590" s="6">
        <v>168</v>
      </c>
      <c r="BV590" s="6">
        <v>170</v>
      </c>
      <c r="BW590" s="7">
        <v>124</v>
      </c>
      <c r="BX590" s="11">
        <f t="shared" si="179"/>
        <v>22</v>
      </c>
      <c r="BY590" s="11">
        <f t="shared" si="180"/>
        <v>14</v>
      </c>
      <c r="BZ590" s="11">
        <f t="shared" si="181"/>
        <v>9</v>
      </c>
      <c r="CA590" s="11">
        <f t="shared" si="182"/>
        <v>6</v>
      </c>
      <c r="CB590" s="11">
        <f t="shared" si="183"/>
        <v>6</v>
      </c>
      <c r="CC590" s="11">
        <f t="shared" si="184"/>
        <v>6</v>
      </c>
      <c r="CD590" s="11">
        <f t="shared" si="185"/>
        <v>5</v>
      </c>
      <c r="CE590" s="11">
        <f t="shared" si="186"/>
        <v>5</v>
      </c>
      <c r="CF590" s="11">
        <f t="shared" si="187"/>
        <v>5</v>
      </c>
      <c r="CG590" s="11">
        <f t="shared" si="188"/>
        <v>4</v>
      </c>
      <c r="CH590" s="11">
        <f t="shared" si="189"/>
        <v>6</v>
      </c>
      <c r="CI590" s="11">
        <f t="shared" si="190"/>
        <v>5</v>
      </c>
      <c r="CJ590" s="11">
        <f t="shared" si="191"/>
        <v>7</v>
      </c>
      <c r="CK590" s="11">
        <f t="shared" si="192"/>
        <v>7</v>
      </c>
      <c r="CL590" s="11">
        <f t="shared" si="193"/>
        <v>5</v>
      </c>
      <c r="CM590" s="11">
        <f t="shared" si="194"/>
        <v>4</v>
      </c>
      <c r="CN590" s="11">
        <f t="shared" si="195"/>
        <v>4</v>
      </c>
      <c r="CO590" s="11">
        <f t="shared" si="196"/>
        <v>2</v>
      </c>
      <c r="CP590" s="11">
        <f t="shared" si="197"/>
        <v>2</v>
      </c>
      <c r="CS590" s="6">
        <v>52</v>
      </c>
      <c r="CT590" s="6">
        <v>71</v>
      </c>
      <c r="CU590" s="6">
        <v>86</v>
      </c>
      <c r="CV590" s="6">
        <v>96</v>
      </c>
      <c r="CW590" s="6">
        <v>103</v>
      </c>
      <c r="CX590" s="6">
        <v>110</v>
      </c>
      <c r="CY590" s="6">
        <v>116</v>
      </c>
      <c r="CZ590" s="6">
        <v>122</v>
      </c>
      <c r="DA590" s="6">
        <v>128</v>
      </c>
      <c r="DB590" s="6">
        <v>134</v>
      </c>
      <c r="DC590" s="6">
        <v>140</v>
      </c>
      <c r="DD590" s="6">
        <v>146</v>
      </c>
      <c r="DE590" s="6">
        <v>153</v>
      </c>
      <c r="DF590" s="6">
        <v>158</v>
      </c>
      <c r="DG590" s="6">
        <v>161</v>
      </c>
      <c r="DH590" s="6">
        <v>163</v>
      </c>
      <c r="DI590" s="6">
        <v>164</v>
      </c>
      <c r="DJ590" s="6">
        <v>165</v>
      </c>
      <c r="DK590" s="6">
        <v>165</v>
      </c>
      <c r="DL590" s="6">
        <v>165</v>
      </c>
      <c r="DM590" s="6">
        <v>113</v>
      </c>
      <c r="DN590" s="6">
        <f>Tabela2[[#This Row],[1rok]]-Tabela2[[#This Row],[dlugosc_ur]]</f>
        <v>19</v>
      </c>
      <c r="DO590" s="14">
        <f>Tabela2[[#This Row],[2lata]]-Tabela2[[#This Row],[1rok]]</f>
        <v>15</v>
      </c>
      <c r="DP590" s="14">
        <f>Tabela2[[#This Row],[3lata]]-Tabela2[[#This Row],[2lata]]</f>
        <v>10</v>
      </c>
      <c r="DQ590" s="14">
        <f>Tabela2[[#This Row],[4lata]]-Tabela2[[#This Row],[3lata]]</f>
        <v>7</v>
      </c>
      <c r="DR590" s="14">
        <f>Tabela2[[#This Row],[5lat]]-Tabela2[[#This Row],[4lata]]</f>
        <v>7</v>
      </c>
      <c r="DS590" s="14">
        <f>Tabela2[[#This Row],[6lat]]-Tabela2[[#This Row],[5lat]]</f>
        <v>6</v>
      </c>
      <c r="DT590" s="14">
        <f>Tabela2[[#This Row],[7lat]]-Tabela2[[#This Row],[6lat]]</f>
        <v>6</v>
      </c>
      <c r="DU590" s="14">
        <f>Tabela2[[#This Row],[8lat]]-Tabela2[[#This Row],[7lat]]</f>
        <v>6</v>
      </c>
      <c r="DV590" s="14">
        <f>Tabela2[[#This Row],[9lat]]-Tabela2[[#This Row],[8lat]]</f>
        <v>6</v>
      </c>
      <c r="DW590" s="14">
        <f>Tabela2[[#This Row],[10lat]]-Tabela2[[#This Row],[9lat]]</f>
        <v>6</v>
      </c>
      <c r="DX590" s="14">
        <f>Tabela2[[#This Row],[11lat]]-Tabela2[[#This Row],[10lat]]</f>
        <v>6</v>
      </c>
      <c r="DY590" s="14">
        <f>Tabela2[[#This Row],[12lat]]-Tabela2[[#This Row],[11lat]]</f>
        <v>7</v>
      </c>
      <c r="DZ590" s="14">
        <f>Tabela2[[#This Row],[13lat]]-Tabela2[[#This Row],[12lat]]</f>
        <v>5</v>
      </c>
      <c r="EA590" s="14">
        <f>Tabela2[[#This Row],[14lat]]-Tabela2[[#This Row],[13lat]]</f>
        <v>3</v>
      </c>
      <c r="EB590" s="14">
        <f>Tabela2[[#This Row],[15lat]]-Tabela2[[#This Row],[14lat]]</f>
        <v>2</v>
      </c>
      <c r="EC590" s="14">
        <f>Tabela2[[#This Row],[16lat]]-Tabela2[[#This Row],[15lat]]</f>
        <v>1</v>
      </c>
      <c r="ED590" s="14">
        <f>Tabela2[[#This Row],[17 lat]]-Tabela2[[#This Row],[16lat]]</f>
        <v>1</v>
      </c>
      <c r="EE590" s="14">
        <f>Tabela2[[#This Row],[18lat]]-Tabela2[[#This Row],[17 lat]]</f>
        <v>0</v>
      </c>
      <c r="EF590" s="14">
        <f>Tabela2[[#This Row],[19lat]]-Tabela2[[#This Row],[18lat]]</f>
        <v>0</v>
      </c>
    </row>
    <row r="591" spans="1:136" x14ac:dyDescent="0.25">
      <c r="A591">
        <v>2151</v>
      </c>
      <c r="B591" s="1" t="s">
        <v>22</v>
      </c>
      <c r="C591">
        <v>54</v>
      </c>
      <c r="D591">
        <v>72</v>
      </c>
      <c r="E591">
        <v>87</v>
      </c>
      <c r="F591">
        <v>97</v>
      </c>
      <c r="G591">
        <v>105</v>
      </c>
      <c r="H591">
        <v>112</v>
      </c>
      <c r="I591">
        <v>118</v>
      </c>
      <c r="J591">
        <v>123</v>
      </c>
      <c r="K591">
        <v>129</v>
      </c>
      <c r="L591">
        <v>135</v>
      </c>
      <c r="M591">
        <v>141</v>
      </c>
      <c r="N591">
        <v>148</v>
      </c>
      <c r="O591">
        <v>154</v>
      </c>
      <c r="P591">
        <v>160</v>
      </c>
      <c r="Q591">
        <v>163</v>
      </c>
      <c r="R591">
        <v>165</v>
      </c>
      <c r="S591">
        <v>166</v>
      </c>
      <c r="T591">
        <v>166</v>
      </c>
      <c r="U591">
        <v>166</v>
      </c>
      <c r="V591">
        <v>167</v>
      </c>
      <c r="W591">
        <f>wzrost[[#This Row],[19lat]]-wzrost[[#This Row],[dlugosc_ur]]</f>
        <v>113</v>
      </c>
      <c r="X591">
        <f>wzrost[[#This Row],[19lat]]-wzrost[[#This Row],[15lat]]</f>
        <v>2</v>
      </c>
      <c r="Y591">
        <f>IF(wzrost[[#This Row],[1rok]]&lt;=5,IF(wzrost[[#This Row],[plec]]="ch",1,0),0)</f>
        <v>0</v>
      </c>
      <c r="Z591" s="1"/>
      <c r="AA591" s="1"/>
      <c r="AB591" s="1" t="e">
        <f>_xlfn.PERCENTILE.INC(wzrost[1rok],5)</f>
        <v>#NUM!</v>
      </c>
      <c r="BC591" s="8">
        <v>50</v>
      </c>
      <c r="BD591" s="8">
        <v>72</v>
      </c>
      <c r="BE591" s="8">
        <v>86</v>
      </c>
      <c r="BF591" s="8">
        <v>95</v>
      </c>
      <c r="BG591" s="8">
        <v>102</v>
      </c>
      <c r="BH591" s="8">
        <v>108</v>
      </c>
      <c r="BI591" s="8">
        <v>114</v>
      </c>
      <c r="BJ591" s="8">
        <v>120</v>
      </c>
      <c r="BK591" s="8">
        <v>125</v>
      </c>
      <c r="BL591" s="8">
        <v>131</v>
      </c>
      <c r="BM591" s="8">
        <v>136</v>
      </c>
      <c r="BN591" s="8">
        <v>141</v>
      </c>
      <c r="BO591" s="8">
        <v>147</v>
      </c>
      <c r="BP591" s="8">
        <v>154</v>
      </c>
      <c r="BQ591" s="8">
        <v>161</v>
      </c>
      <c r="BR591" s="8">
        <v>166</v>
      </c>
      <c r="BS591" s="8">
        <v>170</v>
      </c>
      <c r="BT591" s="8">
        <v>172</v>
      </c>
      <c r="BU591" s="8">
        <v>173</v>
      </c>
      <c r="BV591" s="8">
        <v>174</v>
      </c>
      <c r="BW591" s="9">
        <v>124</v>
      </c>
      <c r="BX591" s="11">
        <f t="shared" si="179"/>
        <v>22</v>
      </c>
      <c r="BY591" s="11">
        <f t="shared" si="180"/>
        <v>14</v>
      </c>
      <c r="BZ591" s="11">
        <f t="shared" si="181"/>
        <v>9</v>
      </c>
      <c r="CA591" s="11">
        <f t="shared" si="182"/>
        <v>7</v>
      </c>
      <c r="CB591" s="11">
        <f t="shared" si="183"/>
        <v>6</v>
      </c>
      <c r="CC591" s="11">
        <f t="shared" si="184"/>
        <v>6</v>
      </c>
      <c r="CD591" s="11">
        <f t="shared" si="185"/>
        <v>6</v>
      </c>
      <c r="CE591" s="11">
        <f t="shared" si="186"/>
        <v>5</v>
      </c>
      <c r="CF591" s="11">
        <f t="shared" si="187"/>
        <v>6</v>
      </c>
      <c r="CG591" s="11">
        <f t="shared" si="188"/>
        <v>5</v>
      </c>
      <c r="CH591" s="11">
        <f t="shared" si="189"/>
        <v>5</v>
      </c>
      <c r="CI591" s="11">
        <f t="shared" si="190"/>
        <v>6</v>
      </c>
      <c r="CJ591" s="11">
        <f t="shared" si="191"/>
        <v>7</v>
      </c>
      <c r="CK591" s="11">
        <f t="shared" si="192"/>
        <v>7</v>
      </c>
      <c r="CL591" s="11">
        <f t="shared" si="193"/>
        <v>5</v>
      </c>
      <c r="CM591" s="11">
        <f t="shared" si="194"/>
        <v>4</v>
      </c>
      <c r="CN591" s="11">
        <f t="shared" si="195"/>
        <v>2</v>
      </c>
      <c r="CO591" s="11">
        <f t="shared" si="196"/>
        <v>1</v>
      </c>
      <c r="CP591" s="11">
        <f t="shared" si="197"/>
        <v>1</v>
      </c>
      <c r="CS591" s="8">
        <v>50</v>
      </c>
      <c r="CT591" s="8">
        <v>68</v>
      </c>
      <c r="CU591" s="8">
        <v>85</v>
      </c>
      <c r="CV591" s="8">
        <v>95</v>
      </c>
      <c r="CW591" s="8">
        <v>102</v>
      </c>
      <c r="CX591" s="8">
        <v>109</v>
      </c>
      <c r="CY591" s="8">
        <v>115</v>
      </c>
      <c r="CZ591" s="8">
        <v>120</v>
      </c>
      <c r="DA591" s="8">
        <v>126</v>
      </c>
      <c r="DB591" s="8">
        <v>132</v>
      </c>
      <c r="DC591" s="8">
        <v>138</v>
      </c>
      <c r="DD591" s="8">
        <v>144</v>
      </c>
      <c r="DE591" s="8">
        <v>151</v>
      </c>
      <c r="DF591" s="8">
        <v>156</v>
      </c>
      <c r="DG591" s="8">
        <v>159</v>
      </c>
      <c r="DH591" s="8">
        <v>161</v>
      </c>
      <c r="DI591" s="8">
        <v>162</v>
      </c>
      <c r="DJ591" s="8">
        <v>162</v>
      </c>
      <c r="DK591" s="8">
        <v>163</v>
      </c>
      <c r="DL591" s="8">
        <v>163</v>
      </c>
      <c r="DM591" s="8">
        <v>113</v>
      </c>
      <c r="DN591" s="6">
        <f>Tabela2[[#This Row],[1rok]]-Tabela2[[#This Row],[dlugosc_ur]]</f>
        <v>18</v>
      </c>
      <c r="DO591" s="14">
        <f>Tabela2[[#This Row],[2lata]]-Tabela2[[#This Row],[1rok]]</f>
        <v>17</v>
      </c>
      <c r="DP591" s="14">
        <f>Tabela2[[#This Row],[3lata]]-Tabela2[[#This Row],[2lata]]</f>
        <v>10</v>
      </c>
      <c r="DQ591" s="14">
        <f>Tabela2[[#This Row],[4lata]]-Tabela2[[#This Row],[3lata]]</f>
        <v>7</v>
      </c>
      <c r="DR591" s="14">
        <f>Tabela2[[#This Row],[5lat]]-Tabela2[[#This Row],[4lata]]</f>
        <v>7</v>
      </c>
      <c r="DS591" s="14">
        <f>Tabela2[[#This Row],[6lat]]-Tabela2[[#This Row],[5lat]]</f>
        <v>6</v>
      </c>
      <c r="DT591" s="14">
        <f>Tabela2[[#This Row],[7lat]]-Tabela2[[#This Row],[6lat]]</f>
        <v>5</v>
      </c>
      <c r="DU591" s="14">
        <f>Tabela2[[#This Row],[8lat]]-Tabela2[[#This Row],[7lat]]</f>
        <v>6</v>
      </c>
      <c r="DV591" s="14">
        <f>Tabela2[[#This Row],[9lat]]-Tabela2[[#This Row],[8lat]]</f>
        <v>6</v>
      </c>
      <c r="DW591" s="14">
        <f>Tabela2[[#This Row],[10lat]]-Tabela2[[#This Row],[9lat]]</f>
        <v>6</v>
      </c>
      <c r="DX591" s="14">
        <f>Tabela2[[#This Row],[11lat]]-Tabela2[[#This Row],[10lat]]</f>
        <v>6</v>
      </c>
      <c r="DY591" s="14">
        <f>Tabela2[[#This Row],[12lat]]-Tabela2[[#This Row],[11lat]]</f>
        <v>7</v>
      </c>
      <c r="DZ591" s="14">
        <f>Tabela2[[#This Row],[13lat]]-Tabela2[[#This Row],[12lat]]</f>
        <v>5</v>
      </c>
      <c r="EA591" s="14">
        <f>Tabela2[[#This Row],[14lat]]-Tabela2[[#This Row],[13lat]]</f>
        <v>3</v>
      </c>
      <c r="EB591" s="14">
        <f>Tabela2[[#This Row],[15lat]]-Tabela2[[#This Row],[14lat]]</f>
        <v>2</v>
      </c>
      <c r="EC591" s="14">
        <f>Tabela2[[#This Row],[16lat]]-Tabela2[[#This Row],[15lat]]</f>
        <v>1</v>
      </c>
      <c r="ED591" s="14">
        <f>Tabela2[[#This Row],[17 lat]]-Tabela2[[#This Row],[16lat]]</f>
        <v>0</v>
      </c>
      <c r="EE591" s="14">
        <f>Tabela2[[#This Row],[18lat]]-Tabela2[[#This Row],[17 lat]]</f>
        <v>1</v>
      </c>
      <c r="EF591" s="14">
        <f>Tabela2[[#This Row],[19lat]]-Tabela2[[#This Row],[18lat]]</f>
        <v>0</v>
      </c>
    </row>
    <row r="592" spans="1:136" x14ac:dyDescent="0.25">
      <c r="A592">
        <v>2161</v>
      </c>
      <c r="B592" s="1" t="s">
        <v>22</v>
      </c>
      <c r="C592">
        <v>54</v>
      </c>
      <c r="D592">
        <v>72</v>
      </c>
      <c r="E592">
        <v>87</v>
      </c>
      <c r="F592">
        <v>97</v>
      </c>
      <c r="G592">
        <v>105</v>
      </c>
      <c r="H592">
        <v>112</v>
      </c>
      <c r="I592">
        <v>118</v>
      </c>
      <c r="J592">
        <v>123</v>
      </c>
      <c r="K592">
        <v>129</v>
      </c>
      <c r="L592">
        <v>135</v>
      </c>
      <c r="M592">
        <v>141</v>
      </c>
      <c r="N592">
        <v>148</v>
      </c>
      <c r="O592">
        <v>154</v>
      </c>
      <c r="P592">
        <v>160</v>
      </c>
      <c r="Q592">
        <v>163</v>
      </c>
      <c r="R592">
        <v>165</v>
      </c>
      <c r="S592">
        <v>166</v>
      </c>
      <c r="T592">
        <v>166</v>
      </c>
      <c r="U592">
        <v>166</v>
      </c>
      <c r="V592">
        <v>167</v>
      </c>
      <c r="W592">
        <f>wzrost[[#This Row],[19lat]]-wzrost[[#This Row],[dlugosc_ur]]</f>
        <v>113</v>
      </c>
      <c r="X592">
        <f>wzrost[[#This Row],[19lat]]-wzrost[[#This Row],[15lat]]</f>
        <v>2</v>
      </c>
      <c r="Y592">
        <f>IF(wzrost[[#This Row],[1rok]]&lt;=5,IF(wzrost[[#This Row],[plec]]="ch",1,0),0)</f>
        <v>0</v>
      </c>
      <c r="Z592" s="1"/>
      <c r="AA592" s="1"/>
      <c r="AB592" s="1" t="e">
        <f>_xlfn.PERCENTILE.INC(wzrost[1rok],5)</f>
        <v>#NUM!</v>
      </c>
      <c r="BC592" s="6">
        <v>50</v>
      </c>
      <c r="BD592" s="6">
        <v>72</v>
      </c>
      <c r="BE592" s="6">
        <v>86</v>
      </c>
      <c r="BF592" s="6">
        <v>95</v>
      </c>
      <c r="BG592" s="6">
        <v>102</v>
      </c>
      <c r="BH592" s="6">
        <v>109</v>
      </c>
      <c r="BI592" s="6">
        <v>114</v>
      </c>
      <c r="BJ592" s="6">
        <v>120</v>
      </c>
      <c r="BK592" s="6">
        <v>126</v>
      </c>
      <c r="BL592" s="6">
        <v>131</v>
      </c>
      <c r="BM592" s="6">
        <v>136</v>
      </c>
      <c r="BN592" s="6">
        <v>141</v>
      </c>
      <c r="BO592" s="6">
        <v>147</v>
      </c>
      <c r="BP592" s="6">
        <v>154</v>
      </c>
      <c r="BQ592" s="6">
        <v>161</v>
      </c>
      <c r="BR592" s="6">
        <v>167</v>
      </c>
      <c r="BS592" s="6">
        <v>170</v>
      </c>
      <c r="BT592" s="6">
        <v>173</v>
      </c>
      <c r="BU592" s="6">
        <v>174</v>
      </c>
      <c r="BV592" s="6">
        <v>174</v>
      </c>
      <c r="BW592" s="7">
        <v>124</v>
      </c>
      <c r="BX592" s="11">
        <f t="shared" si="179"/>
        <v>22</v>
      </c>
      <c r="BY592" s="11">
        <f t="shared" si="180"/>
        <v>14</v>
      </c>
      <c r="BZ592" s="11">
        <f t="shared" si="181"/>
        <v>9</v>
      </c>
      <c r="CA592" s="11">
        <f t="shared" si="182"/>
        <v>7</v>
      </c>
      <c r="CB592" s="11">
        <f t="shared" si="183"/>
        <v>7</v>
      </c>
      <c r="CC592" s="11">
        <f t="shared" si="184"/>
        <v>5</v>
      </c>
      <c r="CD592" s="11">
        <f t="shared" si="185"/>
        <v>6</v>
      </c>
      <c r="CE592" s="11">
        <f t="shared" si="186"/>
        <v>6</v>
      </c>
      <c r="CF592" s="11">
        <f t="shared" si="187"/>
        <v>5</v>
      </c>
      <c r="CG592" s="11">
        <f t="shared" si="188"/>
        <v>5</v>
      </c>
      <c r="CH592" s="11">
        <f t="shared" si="189"/>
        <v>5</v>
      </c>
      <c r="CI592" s="11">
        <f t="shared" si="190"/>
        <v>6</v>
      </c>
      <c r="CJ592" s="11">
        <f t="shared" si="191"/>
        <v>7</v>
      </c>
      <c r="CK592" s="11">
        <f t="shared" si="192"/>
        <v>7</v>
      </c>
      <c r="CL592" s="11">
        <f t="shared" si="193"/>
        <v>6</v>
      </c>
      <c r="CM592" s="11">
        <f t="shared" si="194"/>
        <v>3</v>
      </c>
      <c r="CN592" s="11">
        <f t="shared" si="195"/>
        <v>3</v>
      </c>
      <c r="CO592" s="11">
        <f t="shared" si="196"/>
        <v>1</v>
      </c>
      <c r="CP592" s="11">
        <f t="shared" si="197"/>
        <v>0</v>
      </c>
      <c r="CS592" s="6">
        <v>57</v>
      </c>
      <c r="CT592" s="6">
        <v>74</v>
      </c>
      <c r="CU592" s="6">
        <v>89</v>
      </c>
      <c r="CV592" s="6">
        <v>99</v>
      </c>
      <c r="CW592" s="6">
        <v>107</v>
      </c>
      <c r="CX592" s="6">
        <v>114</v>
      </c>
      <c r="CY592" s="6">
        <v>120</v>
      </c>
      <c r="CZ592" s="6">
        <v>126</v>
      </c>
      <c r="DA592" s="6">
        <v>132</v>
      </c>
      <c r="DB592" s="6">
        <v>138</v>
      </c>
      <c r="DC592" s="6">
        <v>145</v>
      </c>
      <c r="DD592" s="6">
        <v>151</v>
      </c>
      <c r="DE592" s="6">
        <v>158</v>
      </c>
      <c r="DF592" s="6">
        <v>163</v>
      </c>
      <c r="DG592" s="6">
        <v>167</v>
      </c>
      <c r="DH592" s="6">
        <v>169</v>
      </c>
      <c r="DI592" s="6">
        <v>170</v>
      </c>
      <c r="DJ592" s="6">
        <v>170</v>
      </c>
      <c r="DK592" s="6">
        <v>170</v>
      </c>
      <c r="DL592" s="6">
        <v>170</v>
      </c>
      <c r="DM592" s="6">
        <v>113</v>
      </c>
      <c r="DN592" s="6">
        <f>Tabela2[[#This Row],[1rok]]-Tabela2[[#This Row],[dlugosc_ur]]</f>
        <v>17</v>
      </c>
      <c r="DO592" s="14">
        <f>Tabela2[[#This Row],[2lata]]-Tabela2[[#This Row],[1rok]]</f>
        <v>15</v>
      </c>
      <c r="DP592" s="14">
        <f>Tabela2[[#This Row],[3lata]]-Tabela2[[#This Row],[2lata]]</f>
        <v>10</v>
      </c>
      <c r="DQ592" s="14">
        <f>Tabela2[[#This Row],[4lata]]-Tabela2[[#This Row],[3lata]]</f>
        <v>8</v>
      </c>
      <c r="DR592" s="14">
        <f>Tabela2[[#This Row],[5lat]]-Tabela2[[#This Row],[4lata]]</f>
        <v>7</v>
      </c>
      <c r="DS592" s="14">
        <f>Tabela2[[#This Row],[6lat]]-Tabela2[[#This Row],[5lat]]</f>
        <v>6</v>
      </c>
      <c r="DT592" s="14">
        <f>Tabela2[[#This Row],[7lat]]-Tabela2[[#This Row],[6lat]]</f>
        <v>6</v>
      </c>
      <c r="DU592" s="14">
        <f>Tabela2[[#This Row],[8lat]]-Tabela2[[#This Row],[7lat]]</f>
        <v>6</v>
      </c>
      <c r="DV592" s="14">
        <f>Tabela2[[#This Row],[9lat]]-Tabela2[[#This Row],[8lat]]</f>
        <v>6</v>
      </c>
      <c r="DW592" s="14">
        <f>Tabela2[[#This Row],[10lat]]-Tabela2[[#This Row],[9lat]]</f>
        <v>7</v>
      </c>
      <c r="DX592" s="14">
        <f>Tabela2[[#This Row],[11lat]]-Tabela2[[#This Row],[10lat]]</f>
        <v>6</v>
      </c>
      <c r="DY592" s="14">
        <f>Tabela2[[#This Row],[12lat]]-Tabela2[[#This Row],[11lat]]</f>
        <v>7</v>
      </c>
      <c r="DZ592" s="14">
        <f>Tabela2[[#This Row],[13lat]]-Tabela2[[#This Row],[12lat]]</f>
        <v>5</v>
      </c>
      <c r="EA592" s="14">
        <f>Tabela2[[#This Row],[14lat]]-Tabela2[[#This Row],[13lat]]</f>
        <v>4</v>
      </c>
      <c r="EB592" s="14">
        <f>Tabela2[[#This Row],[15lat]]-Tabela2[[#This Row],[14lat]]</f>
        <v>2</v>
      </c>
      <c r="EC592" s="14">
        <f>Tabela2[[#This Row],[16lat]]-Tabela2[[#This Row],[15lat]]</f>
        <v>1</v>
      </c>
      <c r="ED592" s="14">
        <f>Tabela2[[#This Row],[17 lat]]-Tabela2[[#This Row],[16lat]]</f>
        <v>0</v>
      </c>
      <c r="EE592" s="14">
        <f>Tabela2[[#This Row],[18lat]]-Tabela2[[#This Row],[17 lat]]</f>
        <v>0</v>
      </c>
      <c r="EF592" s="14">
        <f>Tabela2[[#This Row],[19lat]]-Tabela2[[#This Row],[18lat]]</f>
        <v>0</v>
      </c>
    </row>
    <row r="593" spans="1:136" x14ac:dyDescent="0.25">
      <c r="A593">
        <v>2165</v>
      </c>
      <c r="B593" s="1" t="s">
        <v>22</v>
      </c>
      <c r="C593">
        <v>52</v>
      </c>
      <c r="D593">
        <v>73</v>
      </c>
      <c r="E593">
        <v>87</v>
      </c>
      <c r="F593">
        <v>96</v>
      </c>
      <c r="G593">
        <v>104</v>
      </c>
      <c r="H593">
        <v>111</v>
      </c>
      <c r="I593">
        <v>117</v>
      </c>
      <c r="J593">
        <v>122</v>
      </c>
      <c r="K593">
        <v>128</v>
      </c>
      <c r="L593">
        <v>134</v>
      </c>
      <c r="M593">
        <v>140</v>
      </c>
      <c r="N593">
        <v>147</v>
      </c>
      <c r="O593">
        <v>153</v>
      </c>
      <c r="P593">
        <v>159</v>
      </c>
      <c r="Q593">
        <v>162</v>
      </c>
      <c r="R593">
        <v>164</v>
      </c>
      <c r="S593">
        <v>165</v>
      </c>
      <c r="T593">
        <v>165</v>
      </c>
      <c r="U593">
        <v>165</v>
      </c>
      <c r="V593">
        <v>165</v>
      </c>
      <c r="W593">
        <f>wzrost[[#This Row],[19lat]]-wzrost[[#This Row],[dlugosc_ur]]</f>
        <v>113</v>
      </c>
      <c r="X593">
        <f>wzrost[[#This Row],[19lat]]-wzrost[[#This Row],[15lat]]</f>
        <v>1</v>
      </c>
      <c r="Y593">
        <f>IF(wzrost[[#This Row],[1rok]]&lt;=5,IF(wzrost[[#This Row],[plec]]="ch",1,0),0)</f>
        <v>0</v>
      </c>
      <c r="Z593" s="1"/>
      <c r="AA593" s="1"/>
      <c r="AB593" s="1" t="e">
        <f>_xlfn.PERCENTILE.INC(wzrost[1rok],5)</f>
        <v>#NUM!</v>
      </c>
      <c r="BC593" s="8">
        <v>54</v>
      </c>
      <c r="BD593" s="8">
        <v>75</v>
      </c>
      <c r="BE593" s="8">
        <v>88</v>
      </c>
      <c r="BF593" s="8">
        <v>97</v>
      </c>
      <c r="BG593" s="8">
        <v>104</v>
      </c>
      <c r="BH593" s="8">
        <v>111</v>
      </c>
      <c r="BI593" s="8">
        <v>117</v>
      </c>
      <c r="BJ593" s="8">
        <v>123</v>
      </c>
      <c r="BK593" s="8">
        <v>128</v>
      </c>
      <c r="BL593" s="8">
        <v>134</v>
      </c>
      <c r="BM593" s="8">
        <v>139</v>
      </c>
      <c r="BN593" s="8">
        <v>145</v>
      </c>
      <c r="BO593" s="8">
        <v>151</v>
      </c>
      <c r="BP593" s="8">
        <v>158</v>
      </c>
      <c r="BQ593" s="8">
        <v>165</v>
      </c>
      <c r="BR593" s="8">
        <v>171</v>
      </c>
      <c r="BS593" s="8">
        <v>175</v>
      </c>
      <c r="BT593" s="8">
        <v>177</v>
      </c>
      <c r="BU593" s="8">
        <v>178</v>
      </c>
      <c r="BV593" s="8">
        <v>178</v>
      </c>
      <c r="BW593" s="9">
        <v>124</v>
      </c>
      <c r="BX593" s="11">
        <f t="shared" si="179"/>
        <v>21</v>
      </c>
      <c r="BY593" s="11">
        <f t="shared" si="180"/>
        <v>13</v>
      </c>
      <c r="BZ593" s="11">
        <f t="shared" si="181"/>
        <v>9</v>
      </c>
      <c r="CA593" s="11">
        <f t="shared" si="182"/>
        <v>7</v>
      </c>
      <c r="CB593" s="11">
        <f t="shared" si="183"/>
        <v>7</v>
      </c>
      <c r="CC593" s="11">
        <f t="shared" si="184"/>
        <v>6</v>
      </c>
      <c r="CD593" s="11">
        <f t="shared" si="185"/>
        <v>6</v>
      </c>
      <c r="CE593" s="11">
        <f t="shared" si="186"/>
        <v>5</v>
      </c>
      <c r="CF593" s="11">
        <f t="shared" si="187"/>
        <v>6</v>
      </c>
      <c r="CG593" s="11">
        <f t="shared" si="188"/>
        <v>5</v>
      </c>
      <c r="CH593" s="11">
        <f t="shared" si="189"/>
        <v>6</v>
      </c>
      <c r="CI593" s="11">
        <f t="shared" si="190"/>
        <v>6</v>
      </c>
      <c r="CJ593" s="11">
        <f t="shared" si="191"/>
        <v>7</v>
      </c>
      <c r="CK593" s="11">
        <f t="shared" si="192"/>
        <v>7</v>
      </c>
      <c r="CL593" s="11">
        <f t="shared" si="193"/>
        <v>6</v>
      </c>
      <c r="CM593" s="11">
        <f t="shared" si="194"/>
        <v>4</v>
      </c>
      <c r="CN593" s="11">
        <f t="shared" si="195"/>
        <v>2</v>
      </c>
      <c r="CO593" s="11">
        <f t="shared" si="196"/>
        <v>1</v>
      </c>
      <c r="CP593" s="11">
        <f t="shared" si="197"/>
        <v>0</v>
      </c>
      <c r="CS593" s="8">
        <v>52</v>
      </c>
      <c r="CT593" s="8">
        <v>70</v>
      </c>
      <c r="CU593" s="8">
        <v>86</v>
      </c>
      <c r="CV593" s="8">
        <v>96</v>
      </c>
      <c r="CW593" s="8">
        <v>104</v>
      </c>
      <c r="CX593" s="8">
        <v>110</v>
      </c>
      <c r="CY593" s="8">
        <v>116</v>
      </c>
      <c r="CZ593" s="8">
        <v>122</v>
      </c>
      <c r="DA593" s="8">
        <v>128</v>
      </c>
      <c r="DB593" s="8">
        <v>134</v>
      </c>
      <c r="DC593" s="8">
        <v>140</v>
      </c>
      <c r="DD593" s="8">
        <v>147</v>
      </c>
      <c r="DE593" s="8">
        <v>153</v>
      </c>
      <c r="DF593" s="8">
        <v>158</v>
      </c>
      <c r="DG593" s="8">
        <v>162</v>
      </c>
      <c r="DH593" s="8">
        <v>163</v>
      </c>
      <c r="DI593" s="8">
        <v>164</v>
      </c>
      <c r="DJ593" s="8">
        <v>165</v>
      </c>
      <c r="DK593" s="8">
        <v>165</v>
      </c>
      <c r="DL593" s="8">
        <v>165</v>
      </c>
      <c r="DM593" s="8">
        <v>113</v>
      </c>
      <c r="DN593" s="6">
        <f>Tabela2[[#This Row],[1rok]]-Tabela2[[#This Row],[dlugosc_ur]]</f>
        <v>18</v>
      </c>
      <c r="DO593" s="14">
        <f>Tabela2[[#This Row],[2lata]]-Tabela2[[#This Row],[1rok]]</f>
        <v>16</v>
      </c>
      <c r="DP593" s="14">
        <f>Tabela2[[#This Row],[3lata]]-Tabela2[[#This Row],[2lata]]</f>
        <v>10</v>
      </c>
      <c r="DQ593" s="14">
        <f>Tabela2[[#This Row],[4lata]]-Tabela2[[#This Row],[3lata]]</f>
        <v>8</v>
      </c>
      <c r="DR593" s="14">
        <f>Tabela2[[#This Row],[5lat]]-Tabela2[[#This Row],[4lata]]</f>
        <v>6</v>
      </c>
      <c r="DS593" s="14">
        <f>Tabela2[[#This Row],[6lat]]-Tabela2[[#This Row],[5lat]]</f>
        <v>6</v>
      </c>
      <c r="DT593" s="14">
        <f>Tabela2[[#This Row],[7lat]]-Tabela2[[#This Row],[6lat]]</f>
        <v>6</v>
      </c>
      <c r="DU593" s="14">
        <f>Tabela2[[#This Row],[8lat]]-Tabela2[[#This Row],[7lat]]</f>
        <v>6</v>
      </c>
      <c r="DV593" s="14">
        <f>Tabela2[[#This Row],[9lat]]-Tabela2[[#This Row],[8lat]]</f>
        <v>6</v>
      </c>
      <c r="DW593" s="14">
        <f>Tabela2[[#This Row],[10lat]]-Tabela2[[#This Row],[9lat]]</f>
        <v>6</v>
      </c>
      <c r="DX593" s="14">
        <f>Tabela2[[#This Row],[11lat]]-Tabela2[[#This Row],[10lat]]</f>
        <v>7</v>
      </c>
      <c r="DY593" s="14">
        <f>Tabela2[[#This Row],[12lat]]-Tabela2[[#This Row],[11lat]]</f>
        <v>6</v>
      </c>
      <c r="DZ593" s="14">
        <f>Tabela2[[#This Row],[13lat]]-Tabela2[[#This Row],[12lat]]</f>
        <v>5</v>
      </c>
      <c r="EA593" s="14">
        <f>Tabela2[[#This Row],[14lat]]-Tabela2[[#This Row],[13lat]]</f>
        <v>4</v>
      </c>
      <c r="EB593" s="14">
        <f>Tabela2[[#This Row],[15lat]]-Tabela2[[#This Row],[14lat]]</f>
        <v>1</v>
      </c>
      <c r="EC593" s="14">
        <f>Tabela2[[#This Row],[16lat]]-Tabela2[[#This Row],[15lat]]</f>
        <v>1</v>
      </c>
      <c r="ED593" s="14">
        <f>Tabela2[[#This Row],[17 lat]]-Tabela2[[#This Row],[16lat]]</f>
        <v>1</v>
      </c>
      <c r="EE593" s="14">
        <f>Tabela2[[#This Row],[18lat]]-Tabela2[[#This Row],[17 lat]]</f>
        <v>0</v>
      </c>
      <c r="EF593" s="14">
        <f>Tabela2[[#This Row],[19lat]]-Tabela2[[#This Row],[18lat]]</f>
        <v>0</v>
      </c>
    </row>
    <row r="594" spans="1:136" x14ac:dyDescent="0.25">
      <c r="A594">
        <v>2169</v>
      </c>
      <c r="B594" s="1" t="s">
        <v>22</v>
      </c>
      <c r="C594">
        <v>50</v>
      </c>
      <c r="D594">
        <v>68</v>
      </c>
      <c r="E594">
        <v>85</v>
      </c>
      <c r="F594">
        <v>95</v>
      </c>
      <c r="G594">
        <v>102</v>
      </c>
      <c r="H594">
        <v>109</v>
      </c>
      <c r="I594">
        <v>115</v>
      </c>
      <c r="J594">
        <v>121</v>
      </c>
      <c r="K594">
        <v>126</v>
      </c>
      <c r="L594">
        <v>132</v>
      </c>
      <c r="M594">
        <v>138</v>
      </c>
      <c r="N594">
        <v>145</v>
      </c>
      <c r="O594">
        <v>151</v>
      </c>
      <c r="P594">
        <v>156</v>
      </c>
      <c r="Q594">
        <v>160</v>
      </c>
      <c r="R594">
        <v>161</v>
      </c>
      <c r="S594">
        <v>162</v>
      </c>
      <c r="T594">
        <v>163</v>
      </c>
      <c r="U594">
        <v>163</v>
      </c>
      <c r="V594">
        <v>163</v>
      </c>
      <c r="W594">
        <f>wzrost[[#This Row],[19lat]]-wzrost[[#This Row],[dlugosc_ur]]</f>
        <v>113</v>
      </c>
      <c r="X594">
        <f>wzrost[[#This Row],[19lat]]-wzrost[[#This Row],[15lat]]</f>
        <v>2</v>
      </c>
      <c r="Y594">
        <f>IF(wzrost[[#This Row],[1rok]]&lt;=5,IF(wzrost[[#This Row],[plec]]="ch",1,0),0)</f>
        <v>0</v>
      </c>
      <c r="Z594" s="1"/>
      <c r="AA594" s="1"/>
      <c r="AB594" s="1" t="e">
        <f>_xlfn.PERCENTILE.INC(wzrost[1rok],5)</f>
        <v>#NUM!</v>
      </c>
      <c r="BC594" s="6">
        <v>57</v>
      </c>
      <c r="BD594" s="6">
        <v>77</v>
      </c>
      <c r="BE594" s="6">
        <v>89</v>
      </c>
      <c r="BF594" s="6">
        <v>98</v>
      </c>
      <c r="BG594" s="6">
        <v>106</v>
      </c>
      <c r="BH594" s="6">
        <v>113</v>
      </c>
      <c r="BI594" s="6">
        <v>119</v>
      </c>
      <c r="BJ594" s="6">
        <v>125</v>
      </c>
      <c r="BK594" s="6">
        <v>131</v>
      </c>
      <c r="BL594" s="6">
        <v>136</v>
      </c>
      <c r="BM594" s="6">
        <v>142</v>
      </c>
      <c r="BN594" s="6">
        <v>147</v>
      </c>
      <c r="BO594" s="6">
        <v>153</v>
      </c>
      <c r="BP594" s="6">
        <v>160</v>
      </c>
      <c r="BQ594" s="6">
        <v>168</v>
      </c>
      <c r="BR594" s="6">
        <v>174</v>
      </c>
      <c r="BS594" s="6">
        <v>178</v>
      </c>
      <c r="BT594" s="6">
        <v>180</v>
      </c>
      <c r="BU594" s="6">
        <v>181</v>
      </c>
      <c r="BV594" s="6">
        <v>181</v>
      </c>
      <c r="BW594" s="7">
        <v>124</v>
      </c>
      <c r="BX594" s="11">
        <f t="shared" si="179"/>
        <v>20</v>
      </c>
      <c r="BY594" s="11">
        <f t="shared" si="180"/>
        <v>12</v>
      </c>
      <c r="BZ594" s="11">
        <f t="shared" si="181"/>
        <v>9</v>
      </c>
      <c r="CA594" s="11">
        <f t="shared" si="182"/>
        <v>8</v>
      </c>
      <c r="CB594" s="11">
        <f t="shared" si="183"/>
        <v>7</v>
      </c>
      <c r="CC594" s="11">
        <f t="shared" si="184"/>
        <v>6</v>
      </c>
      <c r="CD594" s="11">
        <f t="shared" si="185"/>
        <v>6</v>
      </c>
      <c r="CE594" s="11">
        <f t="shared" si="186"/>
        <v>6</v>
      </c>
      <c r="CF594" s="11">
        <f t="shared" si="187"/>
        <v>5</v>
      </c>
      <c r="CG594" s="11">
        <f t="shared" si="188"/>
        <v>6</v>
      </c>
      <c r="CH594" s="11">
        <f t="shared" si="189"/>
        <v>5</v>
      </c>
      <c r="CI594" s="11">
        <f t="shared" si="190"/>
        <v>6</v>
      </c>
      <c r="CJ594" s="11">
        <f t="shared" si="191"/>
        <v>7</v>
      </c>
      <c r="CK594" s="11">
        <f t="shared" si="192"/>
        <v>8</v>
      </c>
      <c r="CL594" s="11">
        <f t="shared" si="193"/>
        <v>6</v>
      </c>
      <c r="CM594" s="11">
        <f t="shared" si="194"/>
        <v>4</v>
      </c>
      <c r="CN594" s="11">
        <f t="shared" si="195"/>
        <v>2</v>
      </c>
      <c r="CO594" s="11">
        <f t="shared" si="196"/>
        <v>1</v>
      </c>
      <c r="CP594" s="11">
        <f t="shared" si="197"/>
        <v>0</v>
      </c>
      <c r="CS594" s="6">
        <v>50</v>
      </c>
      <c r="CT594" s="6">
        <v>68</v>
      </c>
      <c r="CU594" s="6">
        <v>86</v>
      </c>
      <c r="CV594" s="6">
        <v>95</v>
      </c>
      <c r="CW594" s="6">
        <v>103</v>
      </c>
      <c r="CX594" s="6">
        <v>109</v>
      </c>
      <c r="CY594" s="6">
        <v>115</v>
      </c>
      <c r="CZ594" s="6">
        <v>121</v>
      </c>
      <c r="DA594" s="6">
        <v>126</v>
      </c>
      <c r="DB594" s="6">
        <v>132</v>
      </c>
      <c r="DC594" s="6">
        <v>138</v>
      </c>
      <c r="DD594" s="6">
        <v>145</v>
      </c>
      <c r="DE594" s="6">
        <v>151</v>
      </c>
      <c r="DF594" s="6">
        <v>156</v>
      </c>
      <c r="DG594" s="6">
        <v>160</v>
      </c>
      <c r="DH594" s="6">
        <v>162</v>
      </c>
      <c r="DI594" s="6">
        <v>162</v>
      </c>
      <c r="DJ594" s="6">
        <v>163</v>
      </c>
      <c r="DK594" s="6">
        <v>163</v>
      </c>
      <c r="DL594" s="6">
        <v>163</v>
      </c>
      <c r="DM594" s="6">
        <v>113</v>
      </c>
      <c r="DN594" s="6">
        <f>Tabela2[[#This Row],[1rok]]-Tabela2[[#This Row],[dlugosc_ur]]</f>
        <v>18</v>
      </c>
      <c r="DO594" s="14">
        <f>Tabela2[[#This Row],[2lata]]-Tabela2[[#This Row],[1rok]]</f>
        <v>18</v>
      </c>
      <c r="DP594" s="14">
        <f>Tabela2[[#This Row],[3lata]]-Tabela2[[#This Row],[2lata]]</f>
        <v>9</v>
      </c>
      <c r="DQ594" s="14">
        <f>Tabela2[[#This Row],[4lata]]-Tabela2[[#This Row],[3lata]]</f>
        <v>8</v>
      </c>
      <c r="DR594" s="14">
        <f>Tabela2[[#This Row],[5lat]]-Tabela2[[#This Row],[4lata]]</f>
        <v>6</v>
      </c>
      <c r="DS594" s="14">
        <f>Tabela2[[#This Row],[6lat]]-Tabela2[[#This Row],[5lat]]</f>
        <v>6</v>
      </c>
      <c r="DT594" s="14">
        <f>Tabela2[[#This Row],[7lat]]-Tabela2[[#This Row],[6lat]]</f>
        <v>6</v>
      </c>
      <c r="DU594" s="14">
        <f>Tabela2[[#This Row],[8lat]]-Tabela2[[#This Row],[7lat]]</f>
        <v>5</v>
      </c>
      <c r="DV594" s="14">
        <f>Tabela2[[#This Row],[9lat]]-Tabela2[[#This Row],[8lat]]</f>
        <v>6</v>
      </c>
      <c r="DW594" s="14">
        <f>Tabela2[[#This Row],[10lat]]-Tabela2[[#This Row],[9lat]]</f>
        <v>6</v>
      </c>
      <c r="DX594" s="14">
        <f>Tabela2[[#This Row],[11lat]]-Tabela2[[#This Row],[10lat]]</f>
        <v>7</v>
      </c>
      <c r="DY594" s="14">
        <f>Tabela2[[#This Row],[12lat]]-Tabela2[[#This Row],[11lat]]</f>
        <v>6</v>
      </c>
      <c r="DZ594" s="14">
        <f>Tabela2[[#This Row],[13lat]]-Tabela2[[#This Row],[12lat]]</f>
        <v>5</v>
      </c>
      <c r="EA594" s="14">
        <f>Tabela2[[#This Row],[14lat]]-Tabela2[[#This Row],[13lat]]</f>
        <v>4</v>
      </c>
      <c r="EB594" s="14">
        <f>Tabela2[[#This Row],[15lat]]-Tabela2[[#This Row],[14lat]]</f>
        <v>2</v>
      </c>
      <c r="EC594" s="14">
        <f>Tabela2[[#This Row],[16lat]]-Tabela2[[#This Row],[15lat]]</f>
        <v>0</v>
      </c>
      <c r="ED594" s="14">
        <f>Tabela2[[#This Row],[17 lat]]-Tabela2[[#This Row],[16lat]]</f>
        <v>1</v>
      </c>
      <c r="EE594" s="14">
        <f>Tabela2[[#This Row],[18lat]]-Tabela2[[#This Row],[17 lat]]</f>
        <v>0</v>
      </c>
      <c r="EF594" s="14">
        <f>Tabela2[[#This Row],[19lat]]-Tabela2[[#This Row],[18lat]]</f>
        <v>0</v>
      </c>
    </row>
    <row r="595" spans="1:136" x14ac:dyDescent="0.25">
      <c r="A595">
        <v>2174</v>
      </c>
      <c r="B595" s="1" t="s">
        <v>22</v>
      </c>
      <c r="C595">
        <v>53</v>
      </c>
      <c r="D595">
        <v>71</v>
      </c>
      <c r="E595">
        <v>87</v>
      </c>
      <c r="F595">
        <v>96</v>
      </c>
      <c r="G595">
        <v>104</v>
      </c>
      <c r="H595">
        <v>111</v>
      </c>
      <c r="I595">
        <v>117</v>
      </c>
      <c r="J595">
        <v>123</v>
      </c>
      <c r="K595">
        <v>128</v>
      </c>
      <c r="L595">
        <v>134</v>
      </c>
      <c r="M595">
        <v>141</v>
      </c>
      <c r="N595">
        <v>147</v>
      </c>
      <c r="O595">
        <v>153</v>
      </c>
      <c r="P595">
        <v>159</v>
      </c>
      <c r="Q595">
        <v>162</v>
      </c>
      <c r="R595">
        <v>164</v>
      </c>
      <c r="S595">
        <v>165</v>
      </c>
      <c r="T595">
        <v>165</v>
      </c>
      <c r="U595">
        <v>166</v>
      </c>
      <c r="V595">
        <v>166</v>
      </c>
      <c r="W595">
        <f>wzrost[[#This Row],[19lat]]-wzrost[[#This Row],[dlugosc_ur]]</f>
        <v>113</v>
      </c>
      <c r="X595">
        <f>wzrost[[#This Row],[19lat]]-wzrost[[#This Row],[15lat]]</f>
        <v>2</v>
      </c>
      <c r="Y595">
        <f>IF(wzrost[[#This Row],[1rok]]&lt;=5,IF(wzrost[[#This Row],[plec]]="ch",1,0),0)</f>
        <v>0</v>
      </c>
      <c r="Z595" s="1"/>
      <c r="AA595" s="1"/>
      <c r="AB595" s="1" t="e">
        <f>_xlfn.PERCENTILE.INC(wzrost[1rok],5)</f>
        <v>#NUM!</v>
      </c>
      <c r="BC595" s="8">
        <v>52</v>
      </c>
      <c r="BD595" s="8">
        <v>73</v>
      </c>
      <c r="BE595" s="8">
        <v>86</v>
      </c>
      <c r="BF595" s="8">
        <v>95</v>
      </c>
      <c r="BG595" s="8">
        <v>102</v>
      </c>
      <c r="BH595" s="8">
        <v>109</v>
      </c>
      <c r="BI595" s="8">
        <v>115</v>
      </c>
      <c r="BJ595" s="8">
        <v>121</v>
      </c>
      <c r="BK595" s="8">
        <v>126</v>
      </c>
      <c r="BL595" s="8">
        <v>132</v>
      </c>
      <c r="BM595" s="8">
        <v>137</v>
      </c>
      <c r="BN595" s="8">
        <v>142</v>
      </c>
      <c r="BO595" s="8">
        <v>148</v>
      </c>
      <c r="BP595" s="8">
        <v>155</v>
      </c>
      <c r="BQ595" s="8">
        <v>162</v>
      </c>
      <c r="BR595" s="8">
        <v>168</v>
      </c>
      <c r="BS595" s="8">
        <v>172</v>
      </c>
      <c r="BT595" s="8">
        <v>174</v>
      </c>
      <c r="BU595" s="8">
        <v>175</v>
      </c>
      <c r="BV595" s="8">
        <v>176</v>
      </c>
      <c r="BW595" s="9">
        <v>124</v>
      </c>
      <c r="BX595" s="11">
        <f t="shared" si="179"/>
        <v>21</v>
      </c>
      <c r="BY595" s="11">
        <f t="shared" si="180"/>
        <v>13</v>
      </c>
      <c r="BZ595" s="11">
        <f t="shared" si="181"/>
        <v>9</v>
      </c>
      <c r="CA595" s="11">
        <f t="shared" si="182"/>
        <v>7</v>
      </c>
      <c r="CB595" s="11">
        <f t="shared" si="183"/>
        <v>7</v>
      </c>
      <c r="CC595" s="11">
        <f t="shared" si="184"/>
        <v>6</v>
      </c>
      <c r="CD595" s="11">
        <f t="shared" si="185"/>
        <v>6</v>
      </c>
      <c r="CE595" s="11">
        <f t="shared" si="186"/>
        <v>5</v>
      </c>
      <c r="CF595" s="11">
        <f t="shared" si="187"/>
        <v>6</v>
      </c>
      <c r="CG595" s="11">
        <f t="shared" si="188"/>
        <v>5</v>
      </c>
      <c r="CH595" s="11">
        <f t="shared" si="189"/>
        <v>5</v>
      </c>
      <c r="CI595" s="11">
        <f t="shared" si="190"/>
        <v>6</v>
      </c>
      <c r="CJ595" s="11">
        <f t="shared" si="191"/>
        <v>7</v>
      </c>
      <c r="CK595" s="11">
        <f t="shared" si="192"/>
        <v>7</v>
      </c>
      <c r="CL595" s="11">
        <f t="shared" si="193"/>
        <v>6</v>
      </c>
      <c r="CM595" s="11">
        <f t="shared" si="194"/>
        <v>4</v>
      </c>
      <c r="CN595" s="11">
        <f t="shared" si="195"/>
        <v>2</v>
      </c>
      <c r="CO595" s="11">
        <f t="shared" si="196"/>
        <v>1</v>
      </c>
      <c r="CP595" s="11">
        <f t="shared" si="197"/>
        <v>1</v>
      </c>
      <c r="CS595" s="8">
        <v>48</v>
      </c>
      <c r="CT595" s="8">
        <v>67</v>
      </c>
      <c r="CU595" s="8">
        <v>85</v>
      </c>
      <c r="CV595" s="8">
        <v>94</v>
      </c>
      <c r="CW595" s="8">
        <v>101</v>
      </c>
      <c r="CX595" s="8">
        <v>108</v>
      </c>
      <c r="CY595" s="8">
        <v>113</v>
      </c>
      <c r="CZ595" s="8">
        <v>119</v>
      </c>
      <c r="DA595" s="8">
        <v>124</v>
      </c>
      <c r="DB595" s="8">
        <v>130</v>
      </c>
      <c r="DC595" s="8">
        <v>136</v>
      </c>
      <c r="DD595" s="8">
        <v>143</v>
      </c>
      <c r="DE595" s="8">
        <v>149</v>
      </c>
      <c r="DF595" s="8">
        <v>154</v>
      </c>
      <c r="DG595" s="8">
        <v>158</v>
      </c>
      <c r="DH595" s="8">
        <v>160</v>
      </c>
      <c r="DI595" s="8">
        <v>161</v>
      </c>
      <c r="DJ595" s="8">
        <v>161</v>
      </c>
      <c r="DK595" s="8">
        <v>161</v>
      </c>
      <c r="DL595" s="8">
        <v>161</v>
      </c>
      <c r="DM595" s="8">
        <v>113</v>
      </c>
      <c r="DN595" s="6">
        <f>Tabela2[[#This Row],[1rok]]-Tabela2[[#This Row],[dlugosc_ur]]</f>
        <v>19</v>
      </c>
      <c r="DO595" s="14">
        <f>Tabela2[[#This Row],[2lata]]-Tabela2[[#This Row],[1rok]]</f>
        <v>18</v>
      </c>
      <c r="DP595" s="14">
        <f>Tabela2[[#This Row],[3lata]]-Tabela2[[#This Row],[2lata]]</f>
        <v>9</v>
      </c>
      <c r="DQ595" s="14">
        <f>Tabela2[[#This Row],[4lata]]-Tabela2[[#This Row],[3lata]]</f>
        <v>7</v>
      </c>
      <c r="DR595" s="14">
        <f>Tabela2[[#This Row],[5lat]]-Tabela2[[#This Row],[4lata]]</f>
        <v>7</v>
      </c>
      <c r="DS595" s="14">
        <f>Tabela2[[#This Row],[6lat]]-Tabela2[[#This Row],[5lat]]</f>
        <v>5</v>
      </c>
      <c r="DT595" s="14">
        <f>Tabela2[[#This Row],[7lat]]-Tabela2[[#This Row],[6lat]]</f>
        <v>6</v>
      </c>
      <c r="DU595" s="14">
        <f>Tabela2[[#This Row],[8lat]]-Tabela2[[#This Row],[7lat]]</f>
        <v>5</v>
      </c>
      <c r="DV595" s="14">
        <f>Tabela2[[#This Row],[9lat]]-Tabela2[[#This Row],[8lat]]</f>
        <v>6</v>
      </c>
      <c r="DW595" s="14">
        <f>Tabela2[[#This Row],[10lat]]-Tabela2[[#This Row],[9lat]]</f>
        <v>6</v>
      </c>
      <c r="DX595" s="14">
        <f>Tabela2[[#This Row],[11lat]]-Tabela2[[#This Row],[10lat]]</f>
        <v>7</v>
      </c>
      <c r="DY595" s="14">
        <f>Tabela2[[#This Row],[12lat]]-Tabela2[[#This Row],[11lat]]</f>
        <v>6</v>
      </c>
      <c r="DZ595" s="14">
        <f>Tabela2[[#This Row],[13lat]]-Tabela2[[#This Row],[12lat]]</f>
        <v>5</v>
      </c>
      <c r="EA595" s="14">
        <f>Tabela2[[#This Row],[14lat]]-Tabela2[[#This Row],[13lat]]</f>
        <v>4</v>
      </c>
      <c r="EB595" s="14">
        <f>Tabela2[[#This Row],[15lat]]-Tabela2[[#This Row],[14lat]]</f>
        <v>2</v>
      </c>
      <c r="EC595" s="14">
        <f>Tabela2[[#This Row],[16lat]]-Tabela2[[#This Row],[15lat]]</f>
        <v>1</v>
      </c>
      <c r="ED595" s="14">
        <f>Tabela2[[#This Row],[17 lat]]-Tabela2[[#This Row],[16lat]]</f>
        <v>0</v>
      </c>
      <c r="EE595" s="14">
        <f>Tabela2[[#This Row],[18lat]]-Tabela2[[#This Row],[17 lat]]</f>
        <v>0</v>
      </c>
      <c r="EF595" s="14">
        <f>Tabela2[[#This Row],[19lat]]-Tabela2[[#This Row],[18lat]]</f>
        <v>0</v>
      </c>
    </row>
    <row r="596" spans="1:136" x14ac:dyDescent="0.25">
      <c r="A596">
        <v>2185</v>
      </c>
      <c r="B596" s="1" t="s">
        <v>22</v>
      </c>
      <c r="C596">
        <v>49</v>
      </c>
      <c r="D596">
        <v>67</v>
      </c>
      <c r="E596">
        <v>85</v>
      </c>
      <c r="F596">
        <v>94</v>
      </c>
      <c r="G596">
        <v>101</v>
      </c>
      <c r="H596">
        <v>108</v>
      </c>
      <c r="I596">
        <v>113</v>
      </c>
      <c r="J596">
        <v>119</v>
      </c>
      <c r="K596">
        <v>124</v>
      </c>
      <c r="L596">
        <v>130</v>
      </c>
      <c r="M596">
        <v>136</v>
      </c>
      <c r="N596">
        <v>143</v>
      </c>
      <c r="O596">
        <v>149</v>
      </c>
      <c r="P596">
        <v>154</v>
      </c>
      <c r="Q596">
        <v>158</v>
      </c>
      <c r="R596">
        <v>160</v>
      </c>
      <c r="S596">
        <v>161</v>
      </c>
      <c r="T596">
        <v>161</v>
      </c>
      <c r="U596">
        <v>161</v>
      </c>
      <c r="V596">
        <v>162</v>
      </c>
      <c r="W596">
        <f>wzrost[[#This Row],[19lat]]-wzrost[[#This Row],[dlugosc_ur]]</f>
        <v>113</v>
      </c>
      <c r="X596">
        <f>wzrost[[#This Row],[19lat]]-wzrost[[#This Row],[15lat]]</f>
        <v>2</v>
      </c>
      <c r="Y596">
        <f>IF(wzrost[[#This Row],[1rok]]&lt;=5,IF(wzrost[[#This Row],[plec]]="ch",1,0),0)</f>
        <v>0</v>
      </c>
      <c r="Z596" s="1"/>
      <c r="AA596" s="1"/>
      <c r="AB596" s="1" t="e">
        <f>_xlfn.PERCENTILE.INC(wzrost[1rok],5)</f>
        <v>#NUM!</v>
      </c>
      <c r="BC596" s="6">
        <v>50</v>
      </c>
      <c r="BD596" s="6">
        <v>72</v>
      </c>
      <c r="BE596" s="6">
        <v>86</v>
      </c>
      <c r="BF596" s="6">
        <v>95</v>
      </c>
      <c r="BG596" s="6">
        <v>102</v>
      </c>
      <c r="BH596" s="6">
        <v>108</v>
      </c>
      <c r="BI596" s="6">
        <v>114</v>
      </c>
      <c r="BJ596" s="6">
        <v>120</v>
      </c>
      <c r="BK596" s="6">
        <v>125</v>
      </c>
      <c r="BL596" s="6">
        <v>131</v>
      </c>
      <c r="BM596" s="6">
        <v>136</v>
      </c>
      <c r="BN596" s="6">
        <v>141</v>
      </c>
      <c r="BO596" s="6">
        <v>147</v>
      </c>
      <c r="BP596" s="6">
        <v>154</v>
      </c>
      <c r="BQ596" s="6">
        <v>161</v>
      </c>
      <c r="BR596" s="6">
        <v>166</v>
      </c>
      <c r="BS596" s="6">
        <v>170</v>
      </c>
      <c r="BT596" s="6">
        <v>172</v>
      </c>
      <c r="BU596" s="6">
        <v>173</v>
      </c>
      <c r="BV596" s="6">
        <v>174</v>
      </c>
      <c r="BW596" s="7">
        <v>124</v>
      </c>
      <c r="BX596" s="11">
        <f t="shared" si="179"/>
        <v>22</v>
      </c>
      <c r="BY596" s="11">
        <f t="shared" si="180"/>
        <v>14</v>
      </c>
      <c r="BZ596" s="11">
        <f t="shared" si="181"/>
        <v>9</v>
      </c>
      <c r="CA596" s="11">
        <f t="shared" si="182"/>
        <v>7</v>
      </c>
      <c r="CB596" s="11">
        <f t="shared" si="183"/>
        <v>6</v>
      </c>
      <c r="CC596" s="11">
        <f t="shared" si="184"/>
        <v>6</v>
      </c>
      <c r="CD596" s="11">
        <f t="shared" si="185"/>
        <v>6</v>
      </c>
      <c r="CE596" s="11">
        <f t="shared" si="186"/>
        <v>5</v>
      </c>
      <c r="CF596" s="11">
        <f t="shared" si="187"/>
        <v>6</v>
      </c>
      <c r="CG596" s="11">
        <f t="shared" si="188"/>
        <v>5</v>
      </c>
      <c r="CH596" s="11">
        <f t="shared" si="189"/>
        <v>5</v>
      </c>
      <c r="CI596" s="11">
        <f t="shared" si="190"/>
        <v>6</v>
      </c>
      <c r="CJ596" s="11">
        <f t="shared" si="191"/>
        <v>7</v>
      </c>
      <c r="CK596" s="11">
        <f t="shared" si="192"/>
        <v>7</v>
      </c>
      <c r="CL596" s="11">
        <f t="shared" si="193"/>
        <v>5</v>
      </c>
      <c r="CM596" s="11">
        <f t="shared" si="194"/>
        <v>4</v>
      </c>
      <c r="CN596" s="11">
        <f t="shared" si="195"/>
        <v>2</v>
      </c>
      <c r="CO596" s="11">
        <f t="shared" si="196"/>
        <v>1</v>
      </c>
      <c r="CP596" s="11">
        <f t="shared" si="197"/>
        <v>1</v>
      </c>
      <c r="CS596" s="6">
        <v>48</v>
      </c>
      <c r="CT596" s="6">
        <v>67</v>
      </c>
      <c r="CU596" s="6">
        <v>85</v>
      </c>
      <c r="CV596" s="6">
        <v>94</v>
      </c>
      <c r="CW596" s="6">
        <v>101</v>
      </c>
      <c r="CX596" s="6">
        <v>107</v>
      </c>
      <c r="CY596" s="6">
        <v>113</v>
      </c>
      <c r="CZ596" s="6">
        <v>118</v>
      </c>
      <c r="DA596" s="6">
        <v>124</v>
      </c>
      <c r="DB596" s="6">
        <v>130</v>
      </c>
      <c r="DC596" s="6">
        <v>136</v>
      </c>
      <c r="DD596" s="6">
        <v>142</v>
      </c>
      <c r="DE596" s="6">
        <v>148</v>
      </c>
      <c r="DF596" s="6">
        <v>154</v>
      </c>
      <c r="DG596" s="6">
        <v>157</v>
      </c>
      <c r="DH596" s="6">
        <v>159</v>
      </c>
      <c r="DI596" s="6">
        <v>160</v>
      </c>
      <c r="DJ596" s="6">
        <v>161</v>
      </c>
      <c r="DK596" s="6">
        <v>161</v>
      </c>
      <c r="DL596" s="6">
        <v>161</v>
      </c>
      <c r="DM596" s="6">
        <v>113</v>
      </c>
      <c r="DN596" s="6">
        <f>Tabela2[[#This Row],[1rok]]-Tabela2[[#This Row],[dlugosc_ur]]</f>
        <v>19</v>
      </c>
      <c r="DO596" s="14">
        <f>Tabela2[[#This Row],[2lata]]-Tabela2[[#This Row],[1rok]]</f>
        <v>18</v>
      </c>
      <c r="DP596" s="14">
        <f>Tabela2[[#This Row],[3lata]]-Tabela2[[#This Row],[2lata]]</f>
        <v>9</v>
      </c>
      <c r="DQ596" s="14">
        <f>Tabela2[[#This Row],[4lata]]-Tabela2[[#This Row],[3lata]]</f>
        <v>7</v>
      </c>
      <c r="DR596" s="14">
        <f>Tabela2[[#This Row],[5lat]]-Tabela2[[#This Row],[4lata]]</f>
        <v>6</v>
      </c>
      <c r="DS596" s="14">
        <f>Tabela2[[#This Row],[6lat]]-Tabela2[[#This Row],[5lat]]</f>
        <v>6</v>
      </c>
      <c r="DT596" s="14">
        <f>Tabela2[[#This Row],[7lat]]-Tabela2[[#This Row],[6lat]]</f>
        <v>5</v>
      </c>
      <c r="DU596" s="14">
        <f>Tabela2[[#This Row],[8lat]]-Tabela2[[#This Row],[7lat]]</f>
        <v>6</v>
      </c>
      <c r="DV596" s="14">
        <f>Tabela2[[#This Row],[9lat]]-Tabela2[[#This Row],[8lat]]</f>
        <v>6</v>
      </c>
      <c r="DW596" s="14">
        <f>Tabela2[[#This Row],[10lat]]-Tabela2[[#This Row],[9lat]]</f>
        <v>6</v>
      </c>
      <c r="DX596" s="14">
        <f>Tabela2[[#This Row],[11lat]]-Tabela2[[#This Row],[10lat]]</f>
        <v>6</v>
      </c>
      <c r="DY596" s="14">
        <f>Tabela2[[#This Row],[12lat]]-Tabela2[[#This Row],[11lat]]</f>
        <v>6</v>
      </c>
      <c r="DZ596" s="14">
        <f>Tabela2[[#This Row],[13lat]]-Tabela2[[#This Row],[12lat]]</f>
        <v>6</v>
      </c>
      <c r="EA596" s="14">
        <f>Tabela2[[#This Row],[14lat]]-Tabela2[[#This Row],[13lat]]</f>
        <v>3</v>
      </c>
      <c r="EB596" s="14">
        <f>Tabela2[[#This Row],[15lat]]-Tabela2[[#This Row],[14lat]]</f>
        <v>2</v>
      </c>
      <c r="EC596" s="14">
        <f>Tabela2[[#This Row],[16lat]]-Tabela2[[#This Row],[15lat]]</f>
        <v>1</v>
      </c>
      <c r="ED596" s="14">
        <f>Tabela2[[#This Row],[17 lat]]-Tabela2[[#This Row],[16lat]]</f>
        <v>1</v>
      </c>
      <c r="EE596" s="14">
        <f>Tabela2[[#This Row],[18lat]]-Tabela2[[#This Row],[17 lat]]</f>
        <v>0</v>
      </c>
      <c r="EF596" s="14">
        <f>Tabela2[[#This Row],[19lat]]-Tabela2[[#This Row],[18lat]]</f>
        <v>0</v>
      </c>
    </row>
    <row r="597" spans="1:136" x14ac:dyDescent="0.25">
      <c r="A597">
        <v>2213</v>
      </c>
      <c r="B597" s="1" t="s">
        <v>22</v>
      </c>
      <c r="C597">
        <v>50</v>
      </c>
      <c r="D597">
        <v>68</v>
      </c>
      <c r="E597">
        <v>85</v>
      </c>
      <c r="F597">
        <v>95</v>
      </c>
      <c r="G597">
        <v>102</v>
      </c>
      <c r="H597">
        <v>109</v>
      </c>
      <c r="I597">
        <v>115</v>
      </c>
      <c r="J597">
        <v>120</v>
      </c>
      <c r="K597">
        <v>126</v>
      </c>
      <c r="L597">
        <v>132</v>
      </c>
      <c r="M597">
        <v>138</v>
      </c>
      <c r="N597">
        <v>145</v>
      </c>
      <c r="O597">
        <v>151</v>
      </c>
      <c r="P597">
        <v>156</v>
      </c>
      <c r="Q597">
        <v>159</v>
      </c>
      <c r="R597">
        <v>161</v>
      </c>
      <c r="S597">
        <v>162</v>
      </c>
      <c r="T597">
        <v>162</v>
      </c>
      <c r="U597">
        <v>163</v>
      </c>
      <c r="V597">
        <v>163</v>
      </c>
      <c r="W597">
        <f>wzrost[[#This Row],[19lat]]-wzrost[[#This Row],[dlugosc_ur]]</f>
        <v>113</v>
      </c>
      <c r="X597">
        <f>wzrost[[#This Row],[19lat]]-wzrost[[#This Row],[15lat]]</f>
        <v>2</v>
      </c>
      <c r="Y597">
        <f>IF(wzrost[[#This Row],[1rok]]&lt;=5,IF(wzrost[[#This Row],[plec]]="ch",1,0),0)</f>
        <v>0</v>
      </c>
      <c r="Z597" s="1"/>
      <c r="AA597" s="1"/>
      <c r="AB597" s="1" t="e">
        <f>_xlfn.PERCENTILE.INC(wzrost[1rok],5)</f>
        <v>#NUM!</v>
      </c>
      <c r="BC597" s="8">
        <v>56</v>
      </c>
      <c r="BD597" s="8">
        <v>77</v>
      </c>
      <c r="BE597" s="8">
        <v>89</v>
      </c>
      <c r="BF597" s="8">
        <v>98</v>
      </c>
      <c r="BG597" s="8">
        <v>105</v>
      </c>
      <c r="BH597" s="8">
        <v>112</v>
      </c>
      <c r="BI597" s="8">
        <v>118</v>
      </c>
      <c r="BJ597" s="8">
        <v>124</v>
      </c>
      <c r="BK597" s="8">
        <v>130</v>
      </c>
      <c r="BL597" s="8">
        <v>135</v>
      </c>
      <c r="BM597" s="8">
        <v>141</v>
      </c>
      <c r="BN597" s="8">
        <v>146</v>
      </c>
      <c r="BO597" s="8">
        <v>152</v>
      </c>
      <c r="BP597" s="8">
        <v>159</v>
      </c>
      <c r="BQ597" s="8">
        <v>167</v>
      </c>
      <c r="BR597" s="8">
        <v>172</v>
      </c>
      <c r="BS597" s="8">
        <v>176</v>
      </c>
      <c r="BT597" s="8">
        <v>179</v>
      </c>
      <c r="BU597" s="8">
        <v>180</v>
      </c>
      <c r="BV597" s="8">
        <v>180</v>
      </c>
      <c r="BW597" s="9">
        <v>124</v>
      </c>
      <c r="BX597" s="11">
        <f t="shared" si="179"/>
        <v>21</v>
      </c>
      <c r="BY597" s="11">
        <f t="shared" si="180"/>
        <v>12</v>
      </c>
      <c r="BZ597" s="11">
        <f t="shared" si="181"/>
        <v>9</v>
      </c>
      <c r="CA597" s="11">
        <f t="shared" si="182"/>
        <v>7</v>
      </c>
      <c r="CB597" s="11">
        <f t="shared" si="183"/>
        <v>7</v>
      </c>
      <c r="CC597" s="11">
        <f t="shared" si="184"/>
        <v>6</v>
      </c>
      <c r="CD597" s="11">
        <f t="shared" si="185"/>
        <v>6</v>
      </c>
      <c r="CE597" s="11">
        <f t="shared" si="186"/>
        <v>6</v>
      </c>
      <c r="CF597" s="11">
        <f t="shared" si="187"/>
        <v>5</v>
      </c>
      <c r="CG597" s="11">
        <f t="shared" si="188"/>
        <v>6</v>
      </c>
      <c r="CH597" s="11">
        <f t="shared" si="189"/>
        <v>5</v>
      </c>
      <c r="CI597" s="11">
        <f t="shared" si="190"/>
        <v>6</v>
      </c>
      <c r="CJ597" s="11">
        <f t="shared" si="191"/>
        <v>7</v>
      </c>
      <c r="CK597" s="11">
        <f t="shared" si="192"/>
        <v>8</v>
      </c>
      <c r="CL597" s="11">
        <f t="shared" si="193"/>
        <v>5</v>
      </c>
      <c r="CM597" s="11">
        <f t="shared" si="194"/>
        <v>4</v>
      </c>
      <c r="CN597" s="11">
        <f t="shared" si="195"/>
        <v>3</v>
      </c>
      <c r="CO597" s="11">
        <f t="shared" si="196"/>
        <v>1</v>
      </c>
      <c r="CP597" s="11">
        <f t="shared" si="197"/>
        <v>0</v>
      </c>
      <c r="CS597" s="8">
        <v>52</v>
      </c>
      <c r="CT597" s="8">
        <v>70</v>
      </c>
      <c r="CU597" s="8">
        <v>86</v>
      </c>
      <c r="CV597" s="8">
        <v>95</v>
      </c>
      <c r="CW597" s="8">
        <v>103</v>
      </c>
      <c r="CX597" s="8">
        <v>110</v>
      </c>
      <c r="CY597" s="8">
        <v>116</v>
      </c>
      <c r="CZ597" s="8">
        <v>122</v>
      </c>
      <c r="DA597" s="8">
        <v>127</v>
      </c>
      <c r="DB597" s="8">
        <v>133</v>
      </c>
      <c r="DC597" s="8">
        <v>140</v>
      </c>
      <c r="DD597" s="8">
        <v>146</v>
      </c>
      <c r="DE597" s="8">
        <v>152</v>
      </c>
      <c r="DF597" s="8">
        <v>158</v>
      </c>
      <c r="DG597" s="8">
        <v>161</v>
      </c>
      <c r="DH597" s="8">
        <v>163</v>
      </c>
      <c r="DI597" s="8">
        <v>164</v>
      </c>
      <c r="DJ597" s="8">
        <v>164</v>
      </c>
      <c r="DK597" s="8">
        <v>164</v>
      </c>
      <c r="DL597" s="8">
        <v>165</v>
      </c>
      <c r="DM597" s="8">
        <v>113</v>
      </c>
      <c r="DN597" s="6">
        <f>Tabela2[[#This Row],[1rok]]-Tabela2[[#This Row],[dlugosc_ur]]</f>
        <v>18</v>
      </c>
      <c r="DO597" s="14">
        <f>Tabela2[[#This Row],[2lata]]-Tabela2[[#This Row],[1rok]]</f>
        <v>16</v>
      </c>
      <c r="DP597" s="14">
        <f>Tabela2[[#This Row],[3lata]]-Tabela2[[#This Row],[2lata]]</f>
        <v>9</v>
      </c>
      <c r="DQ597" s="14">
        <f>Tabela2[[#This Row],[4lata]]-Tabela2[[#This Row],[3lata]]</f>
        <v>8</v>
      </c>
      <c r="DR597" s="14">
        <f>Tabela2[[#This Row],[5lat]]-Tabela2[[#This Row],[4lata]]</f>
        <v>7</v>
      </c>
      <c r="DS597" s="14">
        <f>Tabela2[[#This Row],[6lat]]-Tabela2[[#This Row],[5lat]]</f>
        <v>6</v>
      </c>
      <c r="DT597" s="14">
        <f>Tabela2[[#This Row],[7lat]]-Tabela2[[#This Row],[6lat]]</f>
        <v>6</v>
      </c>
      <c r="DU597" s="14">
        <f>Tabela2[[#This Row],[8lat]]-Tabela2[[#This Row],[7lat]]</f>
        <v>5</v>
      </c>
      <c r="DV597" s="14">
        <f>Tabela2[[#This Row],[9lat]]-Tabela2[[#This Row],[8lat]]</f>
        <v>6</v>
      </c>
      <c r="DW597" s="14">
        <f>Tabela2[[#This Row],[10lat]]-Tabela2[[#This Row],[9lat]]</f>
        <v>7</v>
      </c>
      <c r="DX597" s="14">
        <f>Tabela2[[#This Row],[11lat]]-Tabela2[[#This Row],[10lat]]</f>
        <v>6</v>
      </c>
      <c r="DY597" s="14">
        <f>Tabela2[[#This Row],[12lat]]-Tabela2[[#This Row],[11lat]]</f>
        <v>6</v>
      </c>
      <c r="DZ597" s="14">
        <f>Tabela2[[#This Row],[13lat]]-Tabela2[[#This Row],[12lat]]</f>
        <v>6</v>
      </c>
      <c r="EA597" s="14">
        <f>Tabela2[[#This Row],[14lat]]-Tabela2[[#This Row],[13lat]]</f>
        <v>3</v>
      </c>
      <c r="EB597" s="14">
        <f>Tabela2[[#This Row],[15lat]]-Tabela2[[#This Row],[14lat]]</f>
        <v>2</v>
      </c>
      <c r="EC597" s="14">
        <f>Tabela2[[#This Row],[16lat]]-Tabela2[[#This Row],[15lat]]</f>
        <v>1</v>
      </c>
      <c r="ED597" s="14">
        <f>Tabela2[[#This Row],[17 lat]]-Tabela2[[#This Row],[16lat]]</f>
        <v>0</v>
      </c>
      <c r="EE597" s="14">
        <f>Tabela2[[#This Row],[18lat]]-Tabela2[[#This Row],[17 lat]]</f>
        <v>0</v>
      </c>
      <c r="EF597" s="14">
        <f>Tabela2[[#This Row],[19lat]]-Tabela2[[#This Row],[18lat]]</f>
        <v>1</v>
      </c>
    </row>
    <row r="598" spans="1:136" x14ac:dyDescent="0.25">
      <c r="A598">
        <v>2226</v>
      </c>
      <c r="B598" s="1" t="s">
        <v>22</v>
      </c>
      <c r="C598">
        <v>48</v>
      </c>
      <c r="D598">
        <v>67</v>
      </c>
      <c r="E598">
        <v>85</v>
      </c>
      <c r="F598">
        <v>94</v>
      </c>
      <c r="G598">
        <v>101</v>
      </c>
      <c r="H598">
        <v>107</v>
      </c>
      <c r="I598">
        <v>113</v>
      </c>
      <c r="J598">
        <v>118</v>
      </c>
      <c r="K598">
        <v>124</v>
      </c>
      <c r="L598">
        <v>130</v>
      </c>
      <c r="M598">
        <v>136</v>
      </c>
      <c r="N598">
        <v>142</v>
      </c>
      <c r="O598">
        <v>148</v>
      </c>
      <c r="P598">
        <v>154</v>
      </c>
      <c r="Q598">
        <v>157</v>
      </c>
      <c r="R598">
        <v>159</v>
      </c>
      <c r="S598">
        <v>160</v>
      </c>
      <c r="T598">
        <v>161</v>
      </c>
      <c r="U598">
        <v>161</v>
      </c>
      <c r="V598">
        <v>161</v>
      </c>
      <c r="W598">
        <f>wzrost[[#This Row],[19lat]]-wzrost[[#This Row],[dlugosc_ur]]</f>
        <v>113</v>
      </c>
      <c r="X598">
        <f>wzrost[[#This Row],[19lat]]-wzrost[[#This Row],[15lat]]</f>
        <v>2</v>
      </c>
      <c r="Y598">
        <f>IF(wzrost[[#This Row],[1rok]]&lt;=5,IF(wzrost[[#This Row],[plec]]="ch",1,0),0)</f>
        <v>0</v>
      </c>
      <c r="Z598" s="1"/>
      <c r="AA598" s="1"/>
      <c r="AB598" s="1" t="e">
        <f>_xlfn.PERCENTILE.INC(wzrost[1rok],5)</f>
        <v>#NUM!</v>
      </c>
      <c r="BC598" s="6">
        <v>56</v>
      </c>
      <c r="BD598" s="6">
        <v>77</v>
      </c>
      <c r="BE598" s="6">
        <v>89</v>
      </c>
      <c r="BF598" s="6">
        <v>98</v>
      </c>
      <c r="BG598" s="6">
        <v>105</v>
      </c>
      <c r="BH598" s="6">
        <v>112</v>
      </c>
      <c r="BI598" s="6">
        <v>118</v>
      </c>
      <c r="BJ598" s="6">
        <v>124</v>
      </c>
      <c r="BK598" s="6">
        <v>130</v>
      </c>
      <c r="BL598" s="6">
        <v>135</v>
      </c>
      <c r="BM598" s="6">
        <v>140</v>
      </c>
      <c r="BN598" s="6">
        <v>146</v>
      </c>
      <c r="BO598" s="6">
        <v>152</v>
      </c>
      <c r="BP598" s="6">
        <v>159</v>
      </c>
      <c r="BQ598" s="6">
        <v>166</v>
      </c>
      <c r="BR598" s="6">
        <v>172</v>
      </c>
      <c r="BS598" s="6">
        <v>176</v>
      </c>
      <c r="BT598" s="6">
        <v>179</v>
      </c>
      <c r="BU598" s="6">
        <v>180</v>
      </c>
      <c r="BV598" s="6">
        <v>180</v>
      </c>
      <c r="BW598" s="7">
        <v>124</v>
      </c>
      <c r="BX598" s="11">
        <f t="shared" si="179"/>
        <v>21</v>
      </c>
      <c r="BY598" s="11">
        <f t="shared" si="180"/>
        <v>12</v>
      </c>
      <c r="BZ598" s="11">
        <f t="shared" si="181"/>
        <v>9</v>
      </c>
      <c r="CA598" s="11">
        <f t="shared" si="182"/>
        <v>7</v>
      </c>
      <c r="CB598" s="11">
        <f t="shared" si="183"/>
        <v>7</v>
      </c>
      <c r="CC598" s="11">
        <f t="shared" si="184"/>
        <v>6</v>
      </c>
      <c r="CD598" s="11">
        <f t="shared" si="185"/>
        <v>6</v>
      </c>
      <c r="CE598" s="11">
        <f t="shared" si="186"/>
        <v>6</v>
      </c>
      <c r="CF598" s="11">
        <f t="shared" si="187"/>
        <v>5</v>
      </c>
      <c r="CG598" s="11">
        <f t="shared" si="188"/>
        <v>5</v>
      </c>
      <c r="CH598" s="11">
        <f t="shared" si="189"/>
        <v>6</v>
      </c>
      <c r="CI598" s="11">
        <f t="shared" si="190"/>
        <v>6</v>
      </c>
      <c r="CJ598" s="11">
        <f t="shared" si="191"/>
        <v>7</v>
      </c>
      <c r="CK598" s="11">
        <f t="shared" si="192"/>
        <v>7</v>
      </c>
      <c r="CL598" s="11">
        <f t="shared" si="193"/>
        <v>6</v>
      </c>
      <c r="CM598" s="11">
        <f t="shared" si="194"/>
        <v>4</v>
      </c>
      <c r="CN598" s="11">
        <f t="shared" si="195"/>
        <v>3</v>
      </c>
      <c r="CO598" s="11">
        <f t="shared" si="196"/>
        <v>1</v>
      </c>
      <c r="CP598" s="11">
        <f t="shared" si="197"/>
        <v>0</v>
      </c>
      <c r="CS598" s="6">
        <v>50</v>
      </c>
      <c r="CT598" s="6">
        <v>68</v>
      </c>
      <c r="CU598" s="6">
        <v>85</v>
      </c>
      <c r="CV598" s="6">
        <v>95</v>
      </c>
      <c r="CW598" s="6">
        <v>102</v>
      </c>
      <c r="CX598" s="6">
        <v>109</v>
      </c>
      <c r="CY598" s="6">
        <v>115</v>
      </c>
      <c r="CZ598" s="6">
        <v>120</v>
      </c>
      <c r="DA598" s="6">
        <v>126</v>
      </c>
      <c r="DB598" s="6">
        <v>132</v>
      </c>
      <c r="DC598" s="6">
        <v>138</v>
      </c>
      <c r="DD598" s="6">
        <v>144</v>
      </c>
      <c r="DE598" s="6">
        <v>151</v>
      </c>
      <c r="DF598" s="6">
        <v>156</v>
      </c>
      <c r="DG598" s="6">
        <v>159</v>
      </c>
      <c r="DH598" s="6">
        <v>161</v>
      </c>
      <c r="DI598" s="6">
        <v>162</v>
      </c>
      <c r="DJ598" s="6">
        <v>162</v>
      </c>
      <c r="DK598" s="6">
        <v>163</v>
      </c>
      <c r="DL598" s="6">
        <v>163</v>
      </c>
      <c r="DM598" s="6">
        <v>113</v>
      </c>
      <c r="DN598" s="6">
        <f>Tabela2[[#This Row],[1rok]]-Tabela2[[#This Row],[dlugosc_ur]]</f>
        <v>18</v>
      </c>
      <c r="DO598" s="14">
        <f>Tabela2[[#This Row],[2lata]]-Tabela2[[#This Row],[1rok]]</f>
        <v>17</v>
      </c>
      <c r="DP598" s="14">
        <f>Tabela2[[#This Row],[3lata]]-Tabela2[[#This Row],[2lata]]</f>
        <v>10</v>
      </c>
      <c r="DQ598" s="14">
        <f>Tabela2[[#This Row],[4lata]]-Tabela2[[#This Row],[3lata]]</f>
        <v>7</v>
      </c>
      <c r="DR598" s="14">
        <f>Tabela2[[#This Row],[5lat]]-Tabela2[[#This Row],[4lata]]</f>
        <v>7</v>
      </c>
      <c r="DS598" s="14">
        <f>Tabela2[[#This Row],[6lat]]-Tabela2[[#This Row],[5lat]]</f>
        <v>6</v>
      </c>
      <c r="DT598" s="14">
        <f>Tabela2[[#This Row],[7lat]]-Tabela2[[#This Row],[6lat]]</f>
        <v>5</v>
      </c>
      <c r="DU598" s="14">
        <f>Tabela2[[#This Row],[8lat]]-Tabela2[[#This Row],[7lat]]</f>
        <v>6</v>
      </c>
      <c r="DV598" s="14">
        <f>Tabela2[[#This Row],[9lat]]-Tabela2[[#This Row],[8lat]]</f>
        <v>6</v>
      </c>
      <c r="DW598" s="14">
        <f>Tabela2[[#This Row],[10lat]]-Tabela2[[#This Row],[9lat]]</f>
        <v>6</v>
      </c>
      <c r="DX598" s="14">
        <f>Tabela2[[#This Row],[11lat]]-Tabela2[[#This Row],[10lat]]</f>
        <v>6</v>
      </c>
      <c r="DY598" s="14">
        <f>Tabela2[[#This Row],[12lat]]-Tabela2[[#This Row],[11lat]]</f>
        <v>7</v>
      </c>
      <c r="DZ598" s="14">
        <f>Tabela2[[#This Row],[13lat]]-Tabela2[[#This Row],[12lat]]</f>
        <v>5</v>
      </c>
      <c r="EA598" s="14">
        <f>Tabela2[[#This Row],[14lat]]-Tabela2[[#This Row],[13lat]]</f>
        <v>3</v>
      </c>
      <c r="EB598" s="14">
        <f>Tabela2[[#This Row],[15lat]]-Tabela2[[#This Row],[14lat]]</f>
        <v>2</v>
      </c>
      <c r="EC598" s="14">
        <f>Tabela2[[#This Row],[16lat]]-Tabela2[[#This Row],[15lat]]</f>
        <v>1</v>
      </c>
      <c r="ED598" s="14">
        <f>Tabela2[[#This Row],[17 lat]]-Tabela2[[#This Row],[16lat]]</f>
        <v>0</v>
      </c>
      <c r="EE598" s="14">
        <f>Tabela2[[#This Row],[18lat]]-Tabela2[[#This Row],[17 lat]]</f>
        <v>1</v>
      </c>
      <c r="EF598" s="14">
        <f>Tabela2[[#This Row],[19lat]]-Tabela2[[#This Row],[18lat]]</f>
        <v>0</v>
      </c>
    </row>
    <row r="599" spans="1:136" x14ac:dyDescent="0.25">
      <c r="A599">
        <v>2228</v>
      </c>
      <c r="B599" s="1" t="s">
        <v>22</v>
      </c>
      <c r="C599">
        <v>52</v>
      </c>
      <c r="D599">
        <v>71</v>
      </c>
      <c r="E599">
        <v>86</v>
      </c>
      <c r="F599">
        <v>96</v>
      </c>
      <c r="G599">
        <v>103</v>
      </c>
      <c r="H599">
        <v>110</v>
      </c>
      <c r="I599">
        <v>116</v>
      </c>
      <c r="J599">
        <v>122</v>
      </c>
      <c r="K599">
        <v>128</v>
      </c>
      <c r="L599">
        <v>134</v>
      </c>
      <c r="M599">
        <v>140</v>
      </c>
      <c r="N599">
        <v>146</v>
      </c>
      <c r="O599">
        <v>153</v>
      </c>
      <c r="P599">
        <v>158</v>
      </c>
      <c r="Q599">
        <v>161</v>
      </c>
      <c r="R599">
        <v>163</v>
      </c>
      <c r="S599">
        <v>164</v>
      </c>
      <c r="T599">
        <v>164</v>
      </c>
      <c r="U599">
        <v>165</v>
      </c>
      <c r="V599">
        <v>165</v>
      </c>
      <c r="W599">
        <f>wzrost[[#This Row],[19lat]]-wzrost[[#This Row],[dlugosc_ur]]</f>
        <v>113</v>
      </c>
      <c r="X599">
        <f>wzrost[[#This Row],[19lat]]-wzrost[[#This Row],[15lat]]</f>
        <v>2</v>
      </c>
      <c r="Y599">
        <f>IF(wzrost[[#This Row],[1rok]]&lt;=5,IF(wzrost[[#This Row],[plec]]="ch",1,0),0)</f>
        <v>0</v>
      </c>
      <c r="Z599" s="1"/>
      <c r="AA599" s="1"/>
      <c r="AB599" s="1" t="e">
        <f>_xlfn.PERCENTILE.INC(wzrost[1rok],5)</f>
        <v>#NUM!</v>
      </c>
      <c r="BC599" s="8">
        <v>50</v>
      </c>
      <c r="BD599" s="8">
        <v>72</v>
      </c>
      <c r="BE599" s="8">
        <v>86</v>
      </c>
      <c r="BF599" s="8">
        <v>94</v>
      </c>
      <c r="BG599" s="8">
        <v>102</v>
      </c>
      <c r="BH599" s="8">
        <v>108</v>
      </c>
      <c r="BI599" s="8">
        <v>114</v>
      </c>
      <c r="BJ599" s="8">
        <v>120</v>
      </c>
      <c r="BK599" s="8">
        <v>125</v>
      </c>
      <c r="BL599" s="8">
        <v>130</v>
      </c>
      <c r="BM599" s="8">
        <v>135</v>
      </c>
      <c r="BN599" s="8">
        <v>141</v>
      </c>
      <c r="BO599" s="8">
        <v>147</v>
      </c>
      <c r="BP599" s="8">
        <v>153</v>
      </c>
      <c r="BQ599" s="8">
        <v>160</v>
      </c>
      <c r="BR599" s="8">
        <v>166</v>
      </c>
      <c r="BS599" s="8">
        <v>170</v>
      </c>
      <c r="BT599" s="8">
        <v>172</v>
      </c>
      <c r="BU599" s="8">
        <v>173</v>
      </c>
      <c r="BV599" s="8">
        <v>174</v>
      </c>
      <c r="BW599" s="9">
        <v>124</v>
      </c>
      <c r="BX599" s="11">
        <f t="shared" si="179"/>
        <v>22</v>
      </c>
      <c r="BY599" s="11">
        <f t="shared" si="180"/>
        <v>14</v>
      </c>
      <c r="BZ599" s="11">
        <f t="shared" si="181"/>
        <v>8</v>
      </c>
      <c r="CA599" s="11">
        <f t="shared" si="182"/>
        <v>8</v>
      </c>
      <c r="CB599" s="11">
        <f t="shared" si="183"/>
        <v>6</v>
      </c>
      <c r="CC599" s="11">
        <f t="shared" si="184"/>
        <v>6</v>
      </c>
      <c r="CD599" s="11">
        <f t="shared" si="185"/>
        <v>6</v>
      </c>
      <c r="CE599" s="11">
        <f t="shared" si="186"/>
        <v>5</v>
      </c>
      <c r="CF599" s="11">
        <f t="shared" si="187"/>
        <v>5</v>
      </c>
      <c r="CG599" s="11">
        <f t="shared" si="188"/>
        <v>5</v>
      </c>
      <c r="CH599" s="11">
        <f t="shared" si="189"/>
        <v>6</v>
      </c>
      <c r="CI599" s="11">
        <f t="shared" si="190"/>
        <v>6</v>
      </c>
      <c r="CJ599" s="11">
        <f t="shared" si="191"/>
        <v>6</v>
      </c>
      <c r="CK599" s="11">
        <f t="shared" si="192"/>
        <v>7</v>
      </c>
      <c r="CL599" s="11">
        <f t="shared" si="193"/>
        <v>6</v>
      </c>
      <c r="CM599" s="11">
        <f t="shared" si="194"/>
        <v>4</v>
      </c>
      <c r="CN599" s="11">
        <f t="shared" si="195"/>
        <v>2</v>
      </c>
      <c r="CO599" s="11">
        <f t="shared" si="196"/>
        <v>1</v>
      </c>
      <c r="CP599" s="11">
        <f t="shared" si="197"/>
        <v>1</v>
      </c>
      <c r="CS599" s="8">
        <v>50</v>
      </c>
      <c r="CT599" s="8">
        <v>68</v>
      </c>
      <c r="CU599" s="8">
        <v>85</v>
      </c>
      <c r="CV599" s="8">
        <v>95</v>
      </c>
      <c r="CW599" s="8">
        <v>102</v>
      </c>
      <c r="CX599" s="8">
        <v>109</v>
      </c>
      <c r="CY599" s="8">
        <v>115</v>
      </c>
      <c r="CZ599" s="8">
        <v>121</v>
      </c>
      <c r="DA599" s="8">
        <v>126</v>
      </c>
      <c r="DB599" s="8">
        <v>132</v>
      </c>
      <c r="DC599" s="8">
        <v>138</v>
      </c>
      <c r="DD599" s="8">
        <v>145</v>
      </c>
      <c r="DE599" s="8">
        <v>151</v>
      </c>
      <c r="DF599" s="8">
        <v>156</v>
      </c>
      <c r="DG599" s="8">
        <v>160</v>
      </c>
      <c r="DH599" s="8">
        <v>161</v>
      </c>
      <c r="DI599" s="8">
        <v>162</v>
      </c>
      <c r="DJ599" s="8">
        <v>163</v>
      </c>
      <c r="DK599" s="8">
        <v>163</v>
      </c>
      <c r="DL599" s="8">
        <v>163</v>
      </c>
      <c r="DM599" s="8">
        <v>113</v>
      </c>
      <c r="DN599" s="6">
        <f>Tabela2[[#This Row],[1rok]]-Tabela2[[#This Row],[dlugosc_ur]]</f>
        <v>18</v>
      </c>
      <c r="DO599" s="14">
        <f>Tabela2[[#This Row],[2lata]]-Tabela2[[#This Row],[1rok]]</f>
        <v>17</v>
      </c>
      <c r="DP599" s="14">
        <f>Tabela2[[#This Row],[3lata]]-Tabela2[[#This Row],[2lata]]</f>
        <v>10</v>
      </c>
      <c r="DQ599" s="14">
        <f>Tabela2[[#This Row],[4lata]]-Tabela2[[#This Row],[3lata]]</f>
        <v>7</v>
      </c>
      <c r="DR599" s="14">
        <f>Tabela2[[#This Row],[5lat]]-Tabela2[[#This Row],[4lata]]</f>
        <v>7</v>
      </c>
      <c r="DS599" s="14">
        <f>Tabela2[[#This Row],[6lat]]-Tabela2[[#This Row],[5lat]]</f>
        <v>6</v>
      </c>
      <c r="DT599" s="14">
        <f>Tabela2[[#This Row],[7lat]]-Tabela2[[#This Row],[6lat]]</f>
        <v>6</v>
      </c>
      <c r="DU599" s="14">
        <f>Tabela2[[#This Row],[8lat]]-Tabela2[[#This Row],[7lat]]</f>
        <v>5</v>
      </c>
      <c r="DV599" s="14">
        <f>Tabela2[[#This Row],[9lat]]-Tabela2[[#This Row],[8lat]]</f>
        <v>6</v>
      </c>
      <c r="DW599" s="14">
        <f>Tabela2[[#This Row],[10lat]]-Tabela2[[#This Row],[9lat]]</f>
        <v>6</v>
      </c>
      <c r="DX599" s="14">
        <f>Tabela2[[#This Row],[11lat]]-Tabela2[[#This Row],[10lat]]</f>
        <v>7</v>
      </c>
      <c r="DY599" s="14">
        <f>Tabela2[[#This Row],[12lat]]-Tabela2[[#This Row],[11lat]]</f>
        <v>6</v>
      </c>
      <c r="DZ599" s="14">
        <f>Tabela2[[#This Row],[13lat]]-Tabela2[[#This Row],[12lat]]</f>
        <v>5</v>
      </c>
      <c r="EA599" s="14">
        <f>Tabela2[[#This Row],[14lat]]-Tabela2[[#This Row],[13lat]]</f>
        <v>4</v>
      </c>
      <c r="EB599" s="14">
        <f>Tabela2[[#This Row],[15lat]]-Tabela2[[#This Row],[14lat]]</f>
        <v>1</v>
      </c>
      <c r="EC599" s="14">
        <f>Tabela2[[#This Row],[16lat]]-Tabela2[[#This Row],[15lat]]</f>
        <v>1</v>
      </c>
      <c r="ED599" s="14">
        <f>Tabela2[[#This Row],[17 lat]]-Tabela2[[#This Row],[16lat]]</f>
        <v>1</v>
      </c>
      <c r="EE599" s="14">
        <f>Tabela2[[#This Row],[18lat]]-Tabela2[[#This Row],[17 lat]]</f>
        <v>0</v>
      </c>
      <c r="EF599" s="14">
        <f>Tabela2[[#This Row],[19lat]]-Tabela2[[#This Row],[18lat]]</f>
        <v>0</v>
      </c>
    </row>
    <row r="600" spans="1:136" x14ac:dyDescent="0.25">
      <c r="A600">
        <v>2230</v>
      </c>
      <c r="B600" s="1" t="s">
        <v>22</v>
      </c>
      <c r="C600">
        <v>53</v>
      </c>
      <c r="D600">
        <v>71</v>
      </c>
      <c r="E600">
        <v>87</v>
      </c>
      <c r="F600">
        <v>97</v>
      </c>
      <c r="G600">
        <v>104</v>
      </c>
      <c r="H600">
        <v>111</v>
      </c>
      <c r="I600">
        <v>117</v>
      </c>
      <c r="J600">
        <v>123</v>
      </c>
      <c r="K600">
        <v>129</v>
      </c>
      <c r="L600">
        <v>135</v>
      </c>
      <c r="M600">
        <v>141</v>
      </c>
      <c r="N600">
        <v>147</v>
      </c>
      <c r="O600">
        <v>154</v>
      </c>
      <c r="P600">
        <v>159</v>
      </c>
      <c r="Q600">
        <v>162</v>
      </c>
      <c r="R600">
        <v>164</v>
      </c>
      <c r="S600">
        <v>165</v>
      </c>
      <c r="T600">
        <v>166</v>
      </c>
      <c r="U600">
        <v>166</v>
      </c>
      <c r="V600">
        <v>166</v>
      </c>
      <c r="W600">
        <f>wzrost[[#This Row],[19lat]]-wzrost[[#This Row],[dlugosc_ur]]</f>
        <v>113</v>
      </c>
      <c r="X600">
        <f>wzrost[[#This Row],[19lat]]-wzrost[[#This Row],[15lat]]</f>
        <v>2</v>
      </c>
      <c r="Y600">
        <f>IF(wzrost[[#This Row],[1rok]]&lt;=5,IF(wzrost[[#This Row],[plec]]="ch",1,0),0)</f>
        <v>0</v>
      </c>
      <c r="Z600" s="1"/>
      <c r="AA600" s="1"/>
      <c r="AB600" s="1" t="e">
        <f>_xlfn.PERCENTILE.INC(wzrost[1rok],5)</f>
        <v>#NUM!</v>
      </c>
      <c r="BC600" s="6">
        <v>56</v>
      </c>
      <c r="BD600" s="6">
        <v>77</v>
      </c>
      <c r="BE600" s="6">
        <v>89</v>
      </c>
      <c r="BF600" s="6">
        <v>98</v>
      </c>
      <c r="BG600" s="6">
        <v>105</v>
      </c>
      <c r="BH600" s="6">
        <v>112</v>
      </c>
      <c r="BI600" s="6">
        <v>118</v>
      </c>
      <c r="BJ600" s="6">
        <v>124</v>
      </c>
      <c r="BK600" s="6">
        <v>130</v>
      </c>
      <c r="BL600" s="6">
        <v>135</v>
      </c>
      <c r="BM600" s="6">
        <v>141</v>
      </c>
      <c r="BN600" s="6">
        <v>146</v>
      </c>
      <c r="BO600" s="6">
        <v>152</v>
      </c>
      <c r="BP600" s="6">
        <v>159</v>
      </c>
      <c r="BQ600" s="6">
        <v>167</v>
      </c>
      <c r="BR600" s="6">
        <v>172</v>
      </c>
      <c r="BS600" s="6">
        <v>176</v>
      </c>
      <c r="BT600" s="6">
        <v>179</v>
      </c>
      <c r="BU600" s="6">
        <v>180</v>
      </c>
      <c r="BV600" s="6">
        <v>180</v>
      </c>
      <c r="BW600" s="7">
        <v>124</v>
      </c>
      <c r="BX600" s="11">
        <f t="shared" si="179"/>
        <v>21</v>
      </c>
      <c r="BY600" s="11">
        <f t="shared" si="180"/>
        <v>12</v>
      </c>
      <c r="BZ600" s="11">
        <f t="shared" si="181"/>
        <v>9</v>
      </c>
      <c r="CA600" s="11">
        <f t="shared" si="182"/>
        <v>7</v>
      </c>
      <c r="CB600" s="11">
        <f t="shared" si="183"/>
        <v>7</v>
      </c>
      <c r="CC600" s="11">
        <f t="shared" si="184"/>
        <v>6</v>
      </c>
      <c r="CD600" s="11">
        <f t="shared" si="185"/>
        <v>6</v>
      </c>
      <c r="CE600" s="11">
        <f t="shared" si="186"/>
        <v>6</v>
      </c>
      <c r="CF600" s="11">
        <f t="shared" si="187"/>
        <v>5</v>
      </c>
      <c r="CG600" s="11">
        <f t="shared" si="188"/>
        <v>6</v>
      </c>
      <c r="CH600" s="11">
        <f t="shared" si="189"/>
        <v>5</v>
      </c>
      <c r="CI600" s="11">
        <f t="shared" si="190"/>
        <v>6</v>
      </c>
      <c r="CJ600" s="11">
        <f t="shared" si="191"/>
        <v>7</v>
      </c>
      <c r="CK600" s="11">
        <f t="shared" si="192"/>
        <v>8</v>
      </c>
      <c r="CL600" s="11">
        <f t="shared" si="193"/>
        <v>5</v>
      </c>
      <c r="CM600" s="11">
        <f t="shared" si="194"/>
        <v>4</v>
      </c>
      <c r="CN600" s="11">
        <f t="shared" si="195"/>
        <v>3</v>
      </c>
      <c r="CO600" s="11">
        <f t="shared" si="196"/>
        <v>1</v>
      </c>
      <c r="CP600" s="11">
        <f t="shared" si="197"/>
        <v>0</v>
      </c>
      <c r="CS600" s="6">
        <v>53</v>
      </c>
      <c r="CT600" s="6">
        <v>71</v>
      </c>
      <c r="CU600" s="6">
        <v>87</v>
      </c>
      <c r="CV600" s="6">
        <v>97</v>
      </c>
      <c r="CW600" s="6">
        <v>105</v>
      </c>
      <c r="CX600" s="6">
        <v>112</v>
      </c>
      <c r="CY600" s="6">
        <v>117</v>
      </c>
      <c r="CZ600" s="6">
        <v>123</v>
      </c>
      <c r="DA600" s="6">
        <v>129</v>
      </c>
      <c r="DB600" s="6">
        <v>135</v>
      </c>
      <c r="DC600" s="6">
        <v>141</v>
      </c>
      <c r="DD600" s="6">
        <v>148</v>
      </c>
      <c r="DE600" s="6">
        <v>154</v>
      </c>
      <c r="DF600" s="6">
        <v>159</v>
      </c>
      <c r="DG600" s="6">
        <v>163</v>
      </c>
      <c r="DH600" s="6">
        <v>165</v>
      </c>
      <c r="DI600" s="6">
        <v>166</v>
      </c>
      <c r="DJ600" s="6">
        <v>166</v>
      </c>
      <c r="DK600" s="6">
        <v>166</v>
      </c>
      <c r="DL600" s="6">
        <v>166</v>
      </c>
      <c r="DM600" s="6">
        <v>113</v>
      </c>
      <c r="DN600" s="6">
        <f>Tabela2[[#This Row],[1rok]]-Tabela2[[#This Row],[dlugosc_ur]]</f>
        <v>18</v>
      </c>
      <c r="DO600" s="14">
        <f>Tabela2[[#This Row],[2lata]]-Tabela2[[#This Row],[1rok]]</f>
        <v>16</v>
      </c>
      <c r="DP600" s="14">
        <f>Tabela2[[#This Row],[3lata]]-Tabela2[[#This Row],[2lata]]</f>
        <v>10</v>
      </c>
      <c r="DQ600" s="14">
        <f>Tabela2[[#This Row],[4lata]]-Tabela2[[#This Row],[3lata]]</f>
        <v>8</v>
      </c>
      <c r="DR600" s="14">
        <f>Tabela2[[#This Row],[5lat]]-Tabela2[[#This Row],[4lata]]</f>
        <v>7</v>
      </c>
      <c r="DS600" s="14">
        <f>Tabela2[[#This Row],[6lat]]-Tabela2[[#This Row],[5lat]]</f>
        <v>5</v>
      </c>
      <c r="DT600" s="14">
        <f>Tabela2[[#This Row],[7lat]]-Tabela2[[#This Row],[6lat]]</f>
        <v>6</v>
      </c>
      <c r="DU600" s="14">
        <f>Tabela2[[#This Row],[8lat]]-Tabela2[[#This Row],[7lat]]</f>
        <v>6</v>
      </c>
      <c r="DV600" s="14">
        <f>Tabela2[[#This Row],[9lat]]-Tabela2[[#This Row],[8lat]]</f>
        <v>6</v>
      </c>
      <c r="DW600" s="14">
        <f>Tabela2[[#This Row],[10lat]]-Tabela2[[#This Row],[9lat]]</f>
        <v>6</v>
      </c>
      <c r="DX600" s="14">
        <f>Tabela2[[#This Row],[11lat]]-Tabela2[[#This Row],[10lat]]</f>
        <v>7</v>
      </c>
      <c r="DY600" s="14">
        <f>Tabela2[[#This Row],[12lat]]-Tabela2[[#This Row],[11lat]]</f>
        <v>6</v>
      </c>
      <c r="DZ600" s="14">
        <f>Tabela2[[#This Row],[13lat]]-Tabela2[[#This Row],[12lat]]</f>
        <v>5</v>
      </c>
      <c r="EA600" s="14">
        <f>Tabela2[[#This Row],[14lat]]-Tabela2[[#This Row],[13lat]]</f>
        <v>4</v>
      </c>
      <c r="EB600" s="14">
        <f>Tabela2[[#This Row],[15lat]]-Tabela2[[#This Row],[14lat]]</f>
        <v>2</v>
      </c>
      <c r="EC600" s="14">
        <f>Tabela2[[#This Row],[16lat]]-Tabela2[[#This Row],[15lat]]</f>
        <v>1</v>
      </c>
      <c r="ED600" s="14">
        <f>Tabela2[[#This Row],[17 lat]]-Tabela2[[#This Row],[16lat]]</f>
        <v>0</v>
      </c>
      <c r="EE600" s="14">
        <f>Tabela2[[#This Row],[18lat]]-Tabela2[[#This Row],[17 lat]]</f>
        <v>0</v>
      </c>
      <c r="EF600" s="14">
        <f>Tabela2[[#This Row],[19lat]]-Tabela2[[#This Row],[18lat]]</f>
        <v>0</v>
      </c>
    </row>
    <row r="601" spans="1:136" x14ac:dyDescent="0.25">
      <c r="A601">
        <v>1</v>
      </c>
      <c r="B601" s="1" t="s">
        <v>22</v>
      </c>
      <c r="C601">
        <v>54</v>
      </c>
      <c r="D601">
        <v>72</v>
      </c>
      <c r="E601">
        <v>88</v>
      </c>
      <c r="F601">
        <v>97</v>
      </c>
      <c r="G601">
        <v>105</v>
      </c>
      <c r="H601">
        <v>112</v>
      </c>
      <c r="I601">
        <v>118</v>
      </c>
      <c r="J601">
        <v>124</v>
      </c>
      <c r="K601">
        <v>130</v>
      </c>
      <c r="L601">
        <v>136</v>
      </c>
      <c r="M601">
        <v>142</v>
      </c>
      <c r="N601">
        <v>149</v>
      </c>
      <c r="O601">
        <v>155</v>
      </c>
      <c r="P601">
        <v>161</v>
      </c>
      <c r="Q601">
        <v>164</v>
      </c>
      <c r="R601">
        <v>166</v>
      </c>
      <c r="S601">
        <v>167</v>
      </c>
      <c r="T601">
        <v>167</v>
      </c>
      <c r="U601">
        <v>168</v>
      </c>
      <c r="V601">
        <v>168</v>
      </c>
      <c r="W601">
        <f>wzrost[[#This Row],[19lat]]-wzrost[[#This Row],[dlugosc_ur]]</f>
        <v>114</v>
      </c>
      <c r="X601">
        <f>wzrost[[#This Row],[19lat]]-wzrost[[#This Row],[15lat]]</f>
        <v>2</v>
      </c>
      <c r="Y601">
        <f>IF(wzrost[[#This Row],[1rok]]&lt;=5,IF(wzrost[[#This Row],[plec]]="ch",1,0),0)</f>
        <v>0</v>
      </c>
      <c r="Z601" s="1"/>
      <c r="AA601" s="1"/>
      <c r="AB601" s="1" t="e">
        <f>_xlfn.PERCENTILE.INC(wzrost[1rok],5)</f>
        <v>#NUM!</v>
      </c>
      <c r="BC601" s="8">
        <v>52</v>
      </c>
      <c r="BD601" s="8">
        <v>74</v>
      </c>
      <c r="BE601" s="8">
        <v>87</v>
      </c>
      <c r="BF601" s="8">
        <v>96</v>
      </c>
      <c r="BG601" s="8">
        <v>103</v>
      </c>
      <c r="BH601" s="8">
        <v>110</v>
      </c>
      <c r="BI601" s="8">
        <v>116</v>
      </c>
      <c r="BJ601" s="8">
        <v>121</v>
      </c>
      <c r="BK601" s="8">
        <v>127</v>
      </c>
      <c r="BL601" s="8">
        <v>132</v>
      </c>
      <c r="BM601" s="8">
        <v>137</v>
      </c>
      <c r="BN601" s="8">
        <v>143</v>
      </c>
      <c r="BO601" s="8">
        <v>149</v>
      </c>
      <c r="BP601" s="8">
        <v>156</v>
      </c>
      <c r="BQ601" s="8">
        <v>163</v>
      </c>
      <c r="BR601" s="8">
        <v>169</v>
      </c>
      <c r="BS601" s="8">
        <v>172</v>
      </c>
      <c r="BT601" s="8">
        <v>175</v>
      </c>
      <c r="BU601" s="8">
        <v>176</v>
      </c>
      <c r="BV601" s="8">
        <v>176</v>
      </c>
      <c r="BW601" s="9">
        <v>124</v>
      </c>
      <c r="BX601" s="11">
        <f t="shared" si="179"/>
        <v>22</v>
      </c>
      <c r="BY601" s="11">
        <f t="shared" si="180"/>
        <v>13</v>
      </c>
      <c r="BZ601" s="11">
        <f t="shared" si="181"/>
        <v>9</v>
      </c>
      <c r="CA601" s="11">
        <f t="shared" si="182"/>
        <v>7</v>
      </c>
      <c r="CB601" s="11">
        <f t="shared" si="183"/>
        <v>7</v>
      </c>
      <c r="CC601" s="11">
        <f t="shared" si="184"/>
        <v>6</v>
      </c>
      <c r="CD601" s="11">
        <f t="shared" si="185"/>
        <v>5</v>
      </c>
      <c r="CE601" s="11">
        <f t="shared" si="186"/>
        <v>6</v>
      </c>
      <c r="CF601" s="11">
        <f t="shared" si="187"/>
        <v>5</v>
      </c>
      <c r="CG601" s="11">
        <f t="shared" si="188"/>
        <v>5</v>
      </c>
      <c r="CH601" s="11">
        <f t="shared" si="189"/>
        <v>6</v>
      </c>
      <c r="CI601" s="11">
        <f t="shared" si="190"/>
        <v>6</v>
      </c>
      <c r="CJ601" s="11">
        <f t="shared" si="191"/>
        <v>7</v>
      </c>
      <c r="CK601" s="11">
        <f t="shared" si="192"/>
        <v>7</v>
      </c>
      <c r="CL601" s="11">
        <f t="shared" si="193"/>
        <v>6</v>
      </c>
      <c r="CM601" s="11">
        <f t="shared" si="194"/>
        <v>3</v>
      </c>
      <c r="CN601" s="11">
        <f t="shared" si="195"/>
        <v>3</v>
      </c>
      <c r="CO601" s="11">
        <f t="shared" si="196"/>
        <v>1</v>
      </c>
      <c r="CP601" s="11">
        <f t="shared" si="197"/>
        <v>0</v>
      </c>
      <c r="CS601" s="8">
        <v>50</v>
      </c>
      <c r="CT601" s="8">
        <v>68</v>
      </c>
      <c r="CU601" s="8">
        <v>85</v>
      </c>
      <c r="CV601" s="8">
        <v>95</v>
      </c>
      <c r="CW601" s="8">
        <v>102</v>
      </c>
      <c r="CX601" s="8">
        <v>109</v>
      </c>
      <c r="CY601" s="8">
        <v>115</v>
      </c>
      <c r="CZ601" s="8">
        <v>120</v>
      </c>
      <c r="DA601" s="8">
        <v>126</v>
      </c>
      <c r="DB601" s="8">
        <v>132</v>
      </c>
      <c r="DC601" s="8">
        <v>138</v>
      </c>
      <c r="DD601" s="8">
        <v>145</v>
      </c>
      <c r="DE601" s="8">
        <v>151</v>
      </c>
      <c r="DF601" s="8">
        <v>156</v>
      </c>
      <c r="DG601" s="8">
        <v>159</v>
      </c>
      <c r="DH601" s="8">
        <v>161</v>
      </c>
      <c r="DI601" s="8">
        <v>162</v>
      </c>
      <c r="DJ601" s="8">
        <v>162</v>
      </c>
      <c r="DK601" s="8">
        <v>163</v>
      </c>
      <c r="DL601" s="8">
        <v>163</v>
      </c>
      <c r="DM601" s="8">
        <v>113</v>
      </c>
      <c r="DN601" s="6">
        <f>Tabela2[[#This Row],[1rok]]-Tabela2[[#This Row],[dlugosc_ur]]</f>
        <v>18</v>
      </c>
      <c r="DO601" s="14">
        <f>Tabela2[[#This Row],[2lata]]-Tabela2[[#This Row],[1rok]]</f>
        <v>17</v>
      </c>
      <c r="DP601" s="14">
        <f>Tabela2[[#This Row],[3lata]]-Tabela2[[#This Row],[2lata]]</f>
        <v>10</v>
      </c>
      <c r="DQ601" s="14">
        <f>Tabela2[[#This Row],[4lata]]-Tabela2[[#This Row],[3lata]]</f>
        <v>7</v>
      </c>
      <c r="DR601" s="14">
        <f>Tabela2[[#This Row],[5lat]]-Tabela2[[#This Row],[4lata]]</f>
        <v>7</v>
      </c>
      <c r="DS601" s="14">
        <f>Tabela2[[#This Row],[6lat]]-Tabela2[[#This Row],[5lat]]</f>
        <v>6</v>
      </c>
      <c r="DT601" s="14">
        <f>Tabela2[[#This Row],[7lat]]-Tabela2[[#This Row],[6lat]]</f>
        <v>5</v>
      </c>
      <c r="DU601" s="14">
        <f>Tabela2[[#This Row],[8lat]]-Tabela2[[#This Row],[7lat]]</f>
        <v>6</v>
      </c>
      <c r="DV601" s="14">
        <f>Tabela2[[#This Row],[9lat]]-Tabela2[[#This Row],[8lat]]</f>
        <v>6</v>
      </c>
      <c r="DW601" s="14">
        <f>Tabela2[[#This Row],[10lat]]-Tabela2[[#This Row],[9lat]]</f>
        <v>6</v>
      </c>
      <c r="DX601" s="14">
        <f>Tabela2[[#This Row],[11lat]]-Tabela2[[#This Row],[10lat]]</f>
        <v>7</v>
      </c>
      <c r="DY601" s="14">
        <f>Tabela2[[#This Row],[12lat]]-Tabela2[[#This Row],[11lat]]</f>
        <v>6</v>
      </c>
      <c r="DZ601" s="14">
        <f>Tabela2[[#This Row],[13lat]]-Tabela2[[#This Row],[12lat]]</f>
        <v>5</v>
      </c>
      <c r="EA601" s="14">
        <f>Tabela2[[#This Row],[14lat]]-Tabela2[[#This Row],[13lat]]</f>
        <v>3</v>
      </c>
      <c r="EB601" s="14">
        <f>Tabela2[[#This Row],[15lat]]-Tabela2[[#This Row],[14lat]]</f>
        <v>2</v>
      </c>
      <c r="EC601" s="14">
        <f>Tabela2[[#This Row],[16lat]]-Tabela2[[#This Row],[15lat]]</f>
        <v>1</v>
      </c>
      <c r="ED601" s="14">
        <f>Tabela2[[#This Row],[17 lat]]-Tabela2[[#This Row],[16lat]]</f>
        <v>0</v>
      </c>
      <c r="EE601" s="14">
        <f>Tabela2[[#This Row],[18lat]]-Tabela2[[#This Row],[17 lat]]</f>
        <v>1</v>
      </c>
      <c r="EF601" s="14">
        <f>Tabela2[[#This Row],[19lat]]-Tabela2[[#This Row],[18lat]]</f>
        <v>0</v>
      </c>
    </row>
    <row r="602" spans="1:136" x14ac:dyDescent="0.25">
      <c r="A602">
        <v>13</v>
      </c>
      <c r="B602" s="1" t="s">
        <v>22</v>
      </c>
      <c r="C602">
        <v>47</v>
      </c>
      <c r="D602">
        <v>66</v>
      </c>
      <c r="E602">
        <v>84</v>
      </c>
      <c r="F602">
        <v>93</v>
      </c>
      <c r="G602">
        <v>101</v>
      </c>
      <c r="H602">
        <v>107</v>
      </c>
      <c r="I602">
        <v>113</v>
      </c>
      <c r="J602">
        <v>118</v>
      </c>
      <c r="K602">
        <v>124</v>
      </c>
      <c r="L602">
        <v>130</v>
      </c>
      <c r="M602">
        <v>136</v>
      </c>
      <c r="N602">
        <v>142</v>
      </c>
      <c r="O602">
        <v>148</v>
      </c>
      <c r="P602">
        <v>154</v>
      </c>
      <c r="Q602">
        <v>157</v>
      </c>
      <c r="R602">
        <v>159</v>
      </c>
      <c r="S602">
        <v>160</v>
      </c>
      <c r="T602">
        <v>160</v>
      </c>
      <c r="U602">
        <v>161</v>
      </c>
      <c r="V602">
        <v>161</v>
      </c>
      <c r="W602">
        <f>wzrost[[#This Row],[19lat]]-wzrost[[#This Row],[dlugosc_ur]]</f>
        <v>114</v>
      </c>
      <c r="X602">
        <f>wzrost[[#This Row],[19lat]]-wzrost[[#This Row],[15lat]]</f>
        <v>2</v>
      </c>
      <c r="Y602">
        <f>IF(wzrost[[#This Row],[1rok]]&lt;=5,IF(wzrost[[#This Row],[plec]]="ch",1,0),0)</f>
        <v>0</v>
      </c>
      <c r="Z602" s="1"/>
      <c r="AA602" s="1"/>
      <c r="AB602" s="1" t="e">
        <f>_xlfn.PERCENTILE.INC(wzrost[1rok],5)</f>
        <v>#NUM!</v>
      </c>
      <c r="BC602" s="6">
        <v>53</v>
      </c>
      <c r="BD602" s="6">
        <v>74</v>
      </c>
      <c r="BE602" s="6">
        <v>87</v>
      </c>
      <c r="BF602" s="6">
        <v>96</v>
      </c>
      <c r="BG602" s="6">
        <v>104</v>
      </c>
      <c r="BH602" s="6">
        <v>110</v>
      </c>
      <c r="BI602" s="6">
        <v>116</v>
      </c>
      <c r="BJ602" s="6">
        <v>122</v>
      </c>
      <c r="BK602" s="6">
        <v>128</v>
      </c>
      <c r="BL602" s="6">
        <v>133</v>
      </c>
      <c r="BM602" s="6">
        <v>138</v>
      </c>
      <c r="BN602" s="6">
        <v>144</v>
      </c>
      <c r="BO602" s="6">
        <v>150</v>
      </c>
      <c r="BP602" s="6">
        <v>156</v>
      </c>
      <c r="BQ602" s="6">
        <v>164</v>
      </c>
      <c r="BR602" s="6">
        <v>169</v>
      </c>
      <c r="BS602" s="6">
        <v>173</v>
      </c>
      <c r="BT602" s="6">
        <v>176</v>
      </c>
      <c r="BU602" s="6">
        <v>177</v>
      </c>
      <c r="BV602" s="6">
        <v>177</v>
      </c>
      <c r="BW602" s="7">
        <v>124</v>
      </c>
      <c r="BX602" s="11">
        <f t="shared" si="179"/>
        <v>21</v>
      </c>
      <c r="BY602" s="11">
        <f t="shared" si="180"/>
        <v>13</v>
      </c>
      <c r="BZ602" s="11">
        <f t="shared" si="181"/>
        <v>9</v>
      </c>
      <c r="CA602" s="11">
        <f t="shared" si="182"/>
        <v>8</v>
      </c>
      <c r="CB602" s="11">
        <f t="shared" si="183"/>
        <v>6</v>
      </c>
      <c r="CC602" s="11">
        <f t="shared" si="184"/>
        <v>6</v>
      </c>
      <c r="CD602" s="11">
        <f t="shared" si="185"/>
        <v>6</v>
      </c>
      <c r="CE602" s="11">
        <f t="shared" si="186"/>
        <v>6</v>
      </c>
      <c r="CF602" s="11">
        <f t="shared" si="187"/>
        <v>5</v>
      </c>
      <c r="CG602" s="11">
        <f t="shared" si="188"/>
        <v>5</v>
      </c>
      <c r="CH602" s="11">
        <f t="shared" si="189"/>
        <v>6</v>
      </c>
      <c r="CI602" s="11">
        <f t="shared" si="190"/>
        <v>6</v>
      </c>
      <c r="CJ602" s="11">
        <f t="shared" si="191"/>
        <v>6</v>
      </c>
      <c r="CK602" s="11">
        <f t="shared" si="192"/>
        <v>8</v>
      </c>
      <c r="CL602" s="11">
        <f t="shared" si="193"/>
        <v>5</v>
      </c>
      <c r="CM602" s="11">
        <f t="shared" si="194"/>
        <v>4</v>
      </c>
      <c r="CN602" s="11">
        <f t="shared" si="195"/>
        <v>3</v>
      </c>
      <c r="CO602" s="11">
        <f t="shared" si="196"/>
        <v>1</v>
      </c>
      <c r="CP602" s="11">
        <f t="shared" si="197"/>
        <v>0</v>
      </c>
      <c r="CS602" s="6">
        <v>50</v>
      </c>
      <c r="CT602" s="6">
        <v>68</v>
      </c>
      <c r="CU602" s="6">
        <v>85</v>
      </c>
      <c r="CV602" s="6">
        <v>95</v>
      </c>
      <c r="CW602" s="6">
        <v>102</v>
      </c>
      <c r="CX602" s="6">
        <v>109</v>
      </c>
      <c r="CY602" s="6">
        <v>115</v>
      </c>
      <c r="CZ602" s="6">
        <v>120</v>
      </c>
      <c r="DA602" s="6">
        <v>126</v>
      </c>
      <c r="DB602" s="6">
        <v>132</v>
      </c>
      <c r="DC602" s="6">
        <v>138</v>
      </c>
      <c r="DD602" s="6">
        <v>144</v>
      </c>
      <c r="DE602" s="6">
        <v>151</v>
      </c>
      <c r="DF602" s="6">
        <v>156</v>
      </c>
      <c r="DG602" s="6">
        <v>159</v>
      </c>
      <c r="DH602" s="6">
        <v>161</v>
      </c>
      <c r="DI602" s="6">
        <v>162</v>
      </c>
      <c r="DJ602" s="6">
        <v>162</v>
      </c>
      <c r="DK602" s="6">
        <v>163</v>
      </c>
      <c r="DL602" s="6">
        <v>163</v>
      </c>
      <c r="DM602" s="6">
        <v>113</v>
      </c>
      <c r="DN602" s="6">
        <f>Tabela2[[#This Row],[1rok]]-Tabela2[[#This Row],[dlugosc_ur]]</f>
        <v>18</v>
      </c>
      <c r="DO602" s="14">
        <f>Tabela2[[#This Row],[2lata]]-Tabela2[[#This Row],[1rok]]</f>
        <v>17</v>
      </c>
      <c r="DP602" s="14">
        <f>Tabela2[[#This Row],[3lata]]-Tabela2[[#This Row],[2lata]]</f>
        <v>10</v>
      </c>
      <c r="DQ602" s="14">
        <f>Tabela2[[#This Row],[4lata]]-Tabela2[[#This Row],[3lata]]</f>
        <v>7</v>
      </c>
      <c r="DR602" s="14">
        <f>Tabela2[[#This Row],[5lat]]-Tabela2[[#This Row],[4lata]]</f>
        <v>7</v>
      </c>
      <c r="DS602" s="14">
        <f>Tabela2[[#This Row],[6lat]]-Tabela2[[#This Row],[5lat]]</f>
        <v>6</v>
      </c>
      <c r="DT602" s="14">
        <f>Tabela2[[#This Row],[7lat]]-Tabela2[[#This Row],[6lat]]</f>
        <v>5</v>
      </c>
      <c r="DU602" s="14">
        <f>Tabela2[[#This Row],[8lat]]-Tabela2[[#This Row],[7lat]]</f>
        <v>6</v>
      </c>
      <c r="DV602" s="14">
        <f>Tabela2[[#This Row],[9lat]]-Tabela2[[#This Row],[8lat]]</f>
        <v>6</v>
      </c>
      <c r="DW602" s="14">
        <f>Tabela2[[#This Row],[10lat]]-Tabela2[[#This Row],[9lat]]</f>
        <v>6</v>
      </c>
      <c r="DX602" s="14">
        <f>Tabela2[[#This Row],[11lat]]-Tabela2[[#This Row],[10lat]]</f>
        <v>6</v>
      </c>
      <c r="DY602" s="14">
        <f>Tabela2[[#This Row],[12lat]]-Tabela2[[#This Row],[11lat]]</f>
        <v>7</v>
      </c>
      <c r="DZ602" s="14">
        <f>Tabela2[[#This Row],[13lat]]-Tabela2[[#This Row],[12lat]]</f>
        <v>5</v>
      </c>
      <c r="EA602" s="14">
        <f>Tabela2[[#This Row],[14lat]]-Tabela2[[#This Row],[13lat]]</f>
        <v>3</v>
      </c>
      <c r="EB602" s="14">
        <f>Tabela2[[#This Row],[15lat]]-Tabela2[[#This Row],[14lat]]</f>
        <v>2</v>
      </c>
      <c r="EC602" s="14">
        <f>Tabela2[[#This Row],[16lat]]-Tabela2[[#This Row],[15lat]]</f>
        <v>1</v>
      </c>
      <c r="ED602" s="14">
        <f>Tabela2[[#This Row],[17 lat]]-Tabela2[[#This Row],[16lat]]</f>
        <v>0</v>
      </c>
      <c r="EE602" s="14">
        <f>Tabela2[[#This Row],[18lat]]-Tabela2[[#This Row],[17 lat]]</f>
        <v>1</v>
      </c>
      <c r="EF602" s="14">
        <f>Tabela2[[#This Row],[19lat]]-Tabela2[[#This Row],[18lat]]</f>
        <v>0</v>
      </c>
    </row>
    <row r="603" spans="1:136" x14ac:dyDescent="0.25">
      <c r="A603">
        <v>16</v>
      </c>
      <c r="B603" s="1" t="s">
        <v>22</v>
      </c>
      <c r="C603">
        <v>58</v>
      </c>
      <c r="D603">
        <v>75</v>
      </c>
      <c r="E603">
        <v>90</v>
      </c>
      <c r="F603">
        <v>100</v>
      </c>
      <c r="G603">
        <v>109</v>
      </c>
      <c r="H603">
        <v>116</v>
      </c>
      <c r="I603">
        <v>122</v>
      </c>
      <c r="J603">
        <v>128</v>
      </c>
      <c r="K603">
        <v>134</v>
      </c>
      <c r="L603">
        <v>141</v>
      </c>
      <c r="M603">
        <v>147</v>
      </c>
      <c r="N603">
        <v>154</v>
      </c>
      <c r="O603">
        <v>160</v>
      </c>
      <c r="P603">
        <v>166</v>
      </c>
      <c r="Q603">
        <v>169</v>
      </c>
      <c r="R603">
        <v>171</v>
      </c>
      <c r="S603">
        <v>172</v>
      </c>
      <c r="T603">
        <v>172</v>
      </c>
      <c r="U603">
        <v>172</v>
      </c>
      <c r="V603">
        <v>172</v>
      </c>
      <c r="W603">
        <f>wzrost[[#This Row],[19lat]]-wzrost[[#This Row],[dlugosc_ur]]</f>
        <v>114</v>
      </c>
      <c r="X603">
        <f>wzrost[[#This Row],[19lat]]-wzrost[[#This Row],[15lat]]</f>
        <v>1</v>
      </c>
      <c r="Y603">
        <f>IF(wzrost[[#This Row],[1rok]]&lt;=5,IF(wzrost[[#This Row],[plec]]="ch",1,0),0)</f>
        <v>0</v>
      </c>
      <c r="Z603" s="1"/>
      <c r="AA603" s="1"/>
      <c r="AB603" s="1" t="e">
        <f>_xlfn.PERCENTILE.INC(wzrost[1rok],5)</f>
        <v>#NUM!</v>
      </c>
      <c r="BC603" s="8">
        <v>47</v>
      </c>
      <c r="BD603" s="8">
        <v>70</v>
      </c>
      <c r="BE603" s="8">
        <v>84</v>
      </c>
      <c r="BF603" s="8">
        <v>93</v>
      </c>
      <c r="BG603" s="8">
        <v>99</v>
      </c>
      <c r="BH603" s="8">
        <v>106</v>
      </c>
      <c r="BI603" s="8">
        <v>111</v>
      </c>
      <c r="BJ603" s="8">
        <v>117</v>
      </c>
      <c r="BK603" s="8">
        <v>122</v>
      </c>
      <c r="BL603" s="8">
        <v>127</v>
      </c>
      <c r="BM603" s="8">
        <v>132</v>
      </c>
      <c r="BN603" s="8">
        <v>137</v>
      </c>
      <c r="BO603" s="8">
        <v>143</v>
      </c>
      <c r="BP603" s="8">
        <v>150</v>
      </c>
      <c r="BQ603" s="8">
        <v>157</v>
      </c>
      <c r="BR603" s="8">
        <v>162</v>
      </c>
      <c r="BS603" s="8">
        <v>166</v>
      </c>
      <c r="BT603" s="8">
        <v>169</v>
      </c>
      <c r="BU603" s="8">
        <v>170</v>
      </c>
      <c r="BV603" s="8">
        <v>171</v>
      </c>
      <c r="BW603" s="9">
        <v>124</v>
      </c>
      <c r="BX603" s="11">
        <f t="shared" si="179"/>
        <v>23</v>
      </c>
      <c r="BY603" s="11">
        <f t="shared" si="180"/>
        <v>14</v>
      </c>
      <c r="BZ603" s="11">
        <f t="shared" si="181"/>
        <v>9</v>
      </c>
      <c r="CA603" s="11">
        <f t="shared" si="182"/>
        <v>6</v>
      </c>
      <c r="CB603" s="11">
        <f t="shared" si="183"/>
        <v>7</v>
      </c>
      <c r="CC603" s="11">
        <f t="shared" si="184"/>
        <v>5</v>
      </c>
      <c r="CD603" s="11">
        <f t="shared" si="185"/>
        <v>6</v>
      </c>
      <c r="CE603" s="11">
        <f t="shared" si="186"/>
        <v>5</v>
      </c>
      <c r="CF603" s="11">
        <f t="shared" si="187"/>
        <v>5</v>
      </c>
      <c r="CG603" s="11">
        <f t="shared" si="188"/>
        <v>5</v>
      </c>
      <c r="CH603" s="11">
        <f t="shared" si="189"/>
        <v>5</v>
      </c>
      <c r="CI603" s="11">
        <f t="shared" si="190"/>
        <v>6</v>
      </c>
      <c r="CJ603" s="11">
        <f t="shared" si="191"/>
        <v>7</v>
      </c>
      <c r="CK603" s="11">
        <f t="shared" si="192"/>
        <v>7</v>
      </c>
      <c r="CL603" s="11">
        <f t="shared" si="193"/>
        <v>5</v>
      </c>
      <c r="CM603" s="11">
        <f t="shared" si="194"/>
        <v>4</v>
      </c>
      <c r="CN603" s="11">
        <f t="shared" si="195"/>
        <v>3</v>
      </c>
      <c r="CO603" s="11">
        <f t="shared" si="196"/>
        <v>1</v>
      </c>
      <c r="CP603" s="11">
        <f t="shared" si="197"/>
        <v>1</v>
      </c>
      <c r="CS603" s="8">
        <v>53</v>
      </c>
      <c r="CT603" s="8">
        <v>71</v>
      </c>
      <c r="CU603" s="8">
        <v>87</v>
      </c>
      <c r="CV603" s="8">
        <v>97</v>
      </c>
      <c r="CW603" s="8">
        <v>105</v>
      </c>
      <c r="CX603" s="8">
        <v>112</v>
      </c>
      <c r="CY603" s="8">
        <v>117</v>
      </c>
      <c r="CZ603" s="8">
        <v>123</v>
      </c>
      <c r="DA603" s="8">
        <v>129</v>
      </c>
      <c r="DB603" s="8">
        <v>135</v>
      </c>
      <c r="DC603" s="8">
        <v>141</v>
      </c>
      <c r="DD603" s="8">
        <v>148</v>
      </c>
      <c r="DE603" s="8">
        <v>154</v>
      </c>
      <c r="DF603" s="8">
        <v>159</v>
      </c>
      <c r="DG603" s="8">
        <v>163</v>
      </c>
      <c r="DH603" s="8">
        <v>165</v>
      </c>
      <c r="DI603" s="8">
        <v>166</v>
      </c>
      <c r="DJ603" s="8">
        <v>166</v>
      </c>
      <c r="DK603" s="8">
        <v>166</v>
      </c>
      <c r="DL603" s="8">
        <v>166</v>
      </c>
      <c r="DM603" s="8">
        <v>113</v>
      </c>
      <c r="DN603" s="6">
        <f>Tabela2[[#This Row],[1rok]]-Tabela2[[#This Row],[dlugosc_ur]]</f>
        <v>18</v>
      </c>
      <c r="DO603" s="14">
        <f>Tabela2[[#This Row],[2lata]]-Tabela2[[#This Row],[1rok]]</f>
        <v>16</v>
      </c>
      <c r="DP603" s="14">
        <f>Tabela2[[#This Row],[3lata]]-Tabela2[[#This Row],[2lata]]</f>
        <v>10</v>
      </c>
      <c r="DQ603" s="14">
        <f>Tabela2[[#This Row],[4lata]]-Tabela2[[#This Row],[3lata]]</f>
        <v>8</v>
      </c>
      <c r="DR603" s="14">
        <f>Tabela2[[#This Row],[5lat]]-Tabela2[[#This Row],[4lata]]</f>
        <v>7</v>
      </c>
      <c r="DS603" s="14">
        <f>Tabela2[[#This Row],[6lat]]-Tabela2[[#This Row],[5lat]]</f>
        <v>5</v>
      </c>
      <c r="DT603" s="14">
        <f>Tabela2[[#This Row],[7lat]]-Tabela2[[#This Row],[6lat]]</f>
        <v>6</v>
      </c>
      <c r="DU603" s="14">
        <f>Tabela2[[#This Row],[8lat]]-Tabela2[[#This Row],[7lat]]</f>
        <v>6</v>
      </c>
      <c r="DV603" s="14">
        <f>Tabela2[[#This Row],[9lat]]-Tabela2[[#This Row],[8lat]]</f>
        <v>6</v>
      </c>
      <c r="DW603" s="14">
        <f>Tabela2[[#This Row],[10lat]]-Tabela2[[#This Row],[9lat]]</f>
        <v>6</v>
      </c>
      <c r="DX603" s="14">
        <f>Tabela2[[#This Row],[11lat]]-Tabela2[[#This Row],[10lat]]</f>
        <v>7</v>
      </c>
      <c r="DY603" s="14">
        <f>Tabela2[[#This Row],[12lat]]-Tabela2[[#This Row],[11lat]]</f>
        <v>6</v>
      </c>
      <c r="DZ603" s="14">
        <f>Tabela2[[#This Row],[13lat]]-Tabela2[[#This Row],[12lat]]</f>
        <v>5</v>
      </c>
      <c r="EA603" s="14">
        <f>Tabela2[[#This Row],[14lat]]-Tabela2[[#This Row],[13lat]]</f>
        <v>4</v>
      </c>
      <c r="EB603" s="14">
        <f>Tabela2[[#This Row],[15lat]]-Tabela2[[#This Row],[14lat]]</f>
        <v>2</v>
      </c>
      <c r="EC603" s="14">
        <f>Tabela2[[#This Row],[16lat]]-Tabela2[[#This Row],[15lat]]</f>
        <v>1</v>
      </c>
      <c r="ED603" s="14">
        <f>Tabela2[[#This Row],[17 lat]]-Tabela2[[#This Row],[16lat]]</f>
        <v>0</v>
      </c>
      <c r="EE603" s="14">
        <f>Tabela2[[#This Row],[18lat]]-Tabela2[[#This Row],[17 lat]]</f>
        <v>0</v>
      </c>
      <c r="EF603" s="14">
        <f>Tabela2[[#This Row],[19lat]]-Tabela2[[#This Row],[18lat]]</f>
        <v>0</v>
      </c>
    </row>
    <row r="604" spans="1:136" x14ac:dyDescent="0.25">
      <c r="A604">
        <v>45</v>
      </c>
      <c r="B604" s="1" t="s">
        <v>22</v>
      </c>
      <c r="C604">
        <v>52</v>
      </c>
      <c r="D604">
        <v>70</v>
      </c>
      <c r="E604">
        <v>87</v>
      </c>
      <c r="F604">
        <v>97</v>
      </c>
      <c r="G604">
        <v>104</v>
      </c>
      <c r="H604">
        <v>111</v>
      </c>
      <c r="I604">
        <v>117</v>
      </c>
      <c r="J604">
        <v>123</v>
      </c>
      <c r="K604">
        <v>129</v>
      </c>
      <c r="L604">
        <v>135</v>
      </c>
      <c r="M604">
        <v>141</v>
      </c>
      <c r="N604">
        <v>147</v>
      </c>
      <c r="O604">
        <v>154</v>
      </c>
      <c r="P604">
        <v>159</v>
      </c>
      <c r="Q604">
        <v>163</v>
      </c>
      <c r="R604">
        <v>164</v>
      </c>
      <c r="S604">
        <v>165</v>
      </c>
      <c r="T604">
        <v>166</v>
      </c>
      <c r="U604">
        <v>166</v>
      </c>
      <c r="V604">
        <v>166</v>
      </c>
      <c r="W604">
        <f>wzrost[[#This Row],[19lat]]-wzrost[[#This Row],[dlugosc_ur]]</f>
        <v>114</v>
      </c>
      <c r="X604">
        <f>wzrost[[#This Row],[19lat]]-wzrost[[#This Row],[15lat]]</f>
        <v>2</v>
      </c>
      <c r="Y604">
        <f>IF(wzrost[[#This Row],[1rok]]&lt;=5,IF(wzrost[[#This Row],[plec]]="ch",1,0),0)</f>
        <v>0</v>
      </c>
      <c r="Z604" s="1"/>
      <c r="AA604" s="1"/>
      <c r="AB604" s="1" t="e">
        <f>_xlfn.PERCENTILE.INC(wzrost[1rok],5)</f>
        <v>#NUM!</v>
      </c>
      <c r="BC604" s="6">
        <v>56</v>
      </c>
      <c r="BD604" s="6">
        <v>77</v>
      </c>
      <c r="BE604" s="6">
        <v>89</v>
      </c>
      <c r="BF604" s="6">
        <v>98</v>
      </c>
      <c r="BG604" s="6">
        <v>105</v>
      </c>
      <c r="BH604" s="6">
        <v>112</v>
      </c>
      <c r="BI604" s="6">
        <v>118</v>
      </c>
      <c r="BJ604" s="6">
        <v>124</v>
      </c>
      <c r="BK604" s="6">
        <v>130</v>
      </c>
      <c r="BL604" s="6">
        <v>135</v>
      </c>
      <c r="BM604" s="6">
        <v>140</v>
      </c>
      <c r="BN604" s="6">
        <v>146</v>
      </c>
      <c r="BO604" s="6">
        <v>152</v>
      </c>
      <c r="BP604" s="6">
        <v>159</v>
      </c>
      <c r="BQ604" s="6">
        <v>166</v>
      </c>
      <c r="BR604" s="6">
        <v>172</v>
      </c>
      <c r="BS604" s="6">
        <v>176</v>
      </c>
      <c r="BT604" s="6">
        <v>179</v>
      </c>
      <c r="BU604" s="6">
        <v>180</v>
      </c>
      <c r="BV604" s="6">
        <v>180</v>
      </c>
      <c r="BW604" s="7">
        <v>124</v>
      </c>
      <c r="BX604" s="11">
        <f t="shared" si="179"/>
        <v>21</v>
      </c>
      <c r="BY604" s="11">
        <f t="shared" si="180"/>
        <v>12</v>
      </c>
      <c r="BZ604" s="11">
        <f t="shared" si="181"/>
        <v>9</v>
      </c>
      <c r="CA604" s="11">
        <f t="shared" si="182"/>
        <v>7</v>
      </c>
      <c r="CB604" s="11">
        <f t="shared" si="183"/>
        <v>7</v>
      </c>
      <c r="CC604" s="11">
        <f t="shared" si="184"/>
        <v>6</v>
      </c>
      <c r="CD604" s="11">
        <f t="shared" si="185"/>
        <v>6</v>
      </c>
      <c r="CE604" s="11">
        <f t="shared" si="186"/>
        <v>6</v>
      </c>
      <c r="CF604" s="11">
        <f t="shared" si="187"/>
        <v>5</v>
      </c>
      <c r="CG604" s="11">
        <f t="shared" si="188"/>
        <v>5</v>
      </c>
      <c r="CH604" s="11">
        <f t="shared" si="189"/>
        <v>6</v>
      </c>
      <c r="CI604" s="11">
        <f t="shared" si="190"/>
        <v>6</v>
      </c>
      <c r="CJ604" s="11">
        <f t="shared" si="191"/>
        <v>7</v>
      </c>
      <c r="CK604" s="11">
        <f t="shared" si="192"/>
        <v>7</v>
      </c>
      <c r="CL604" s="11">
        <f t="shared" si="193"/>
        <v>6</v>
      </c>
      <c r="CM604" s="11">
        <f t="shared" si="194"/>
        <v>4</v>
      </c>
      <c r="CN604" s="11">
        <f t="shared" si="195"/>
        <v>3</v>
      </c>
      <c r="CO604" s="11">
        <f t="shared" si="196"/>
        <v>1</v>
      </c>
      <c r="CP604" s="11">
        <f t="shared" si="197"/>
        <v>0</v>
      </c>
      <c r="CS604" s="6">
        <v>52</v>
      </c>
      <c r="CT604" s="6">
        <v>70</v>
      </c>
      <c r="CU604" s="6">
        <v>86</v>
      </c>
      <c r="CV604" s="6">
        <v>96</v>
      </c>
      <c r="CW604" s="6">
        <v>104</v>
      </c>
      <c r="CX604" s="6">
        <v>110</v>
      </c>
      <c r="CY604" s="6">
        <v>116</v>
      </c>
      <c r="CZ604" s="6">
        <v>122</v>
      </c>
      <c r="DA604" s="6">
        <v>128</v>
      </c>
      <c r="DB604" s="6">
        <v>134</v>
      </c>
      <c r="DC604" s="6">
        <v>140</v>
      </c>
      <c r="DD604" s="6">
        <v>147</v>
      </c>
      <c r="DE604" s="6">
        <v>153</v>
      </c>
      <c r="DF604" s="6">
        <v>158</v>
      </c>
      <c r="DG604" s="6">
        <v>162</v>
      </c>
      <c r="DH604" s="6">
        <v>163</v>
      </c>
      <c r="DI604" s="6">
        <v>164</v>
      </c>
      <c r="DJ604" s="6">
        <v>165</v>
      </c>
      <c r="DK604" s="6">
        <v>165</v>
      </c>
      <c r="DL604" s="6">
        <v>165</v>
      </c>
      <c r="DM604" s="6">
        <v>113</v>
      </c>
      <c r="DN604" s="6">
        <f>Tabela2[[#This Row],[1rok]]-Tabela2[[#This Row],[dlugosc_ur]]</f>
        <v>18</v>
      </c>
      <c r="DO604" s="14">
        <f>Tabela2[[#This Row],[2lata]]-Tabela2[[#This Row],[1rok]]</f>
        <v>16</v>
      </c>
      <c r="DP604" s="14">
        <f>Tabela2[[#This Row],[3lata]]-Tabela2[[#This Row],[2lata]]</f>
        <v>10</v>
      </c>
      <c r="DQ604" s="14">
        <f>Tabela2[[#This Row],[4lata]]-Tabela2[[#This Row],[3lata]]</f>
        <v>8</v>
      </c>
      <c r="DR604" s="14">
        <f>Tabela2[[#This Row],[5lat]]-Tabela2[[#This Row],[4lata]]</f>
        <v>6</v>
      </c>
      <c r="DS604" s="14">
        <f>Tabela2[[#This Row],[6lat]]-Tabela2[[#This Row],[5lat]]</f>
        <v>6</v>
      </c>
      <c r="DT604" s="14">
        <f>Tabela2[[#This Row],[7lat]]-Tabela2[[#This Row],[6lat]]</f>
        <v>6</v>
      </c>
      <c r="DU604" s="14">
        <f>Tabela2[[#This Row],[8lat]]-Tabela2[[#This Row],[7lat]]</f>
        <v>6</v>
      </c>
      <c r="DV604" s="14">
        <f>Tabela2[[#This Row],[9lat]]-Tabela2[[#This Row],[8lat]]</f>
        <v>6</v>
      </c>
      <c r="DW604" s="14">
        <f>Tabela2[[#This Row],[10lat]]-Tabela2[[#This Row],[9lat]]</f>
        <v>6</v>
      </c>
      <c r="DX604" s="14">
        <f>Tabela2[[#This Row],[11lat]]-Tabela2[[#This Row],[10lat]]</f>
        <v>7</v>
      </c>
      <c r="DY604" s="14">
        <f>Tabela2[[#This Row],[12lat]]-Tabela2[[#This Row],[11lat]]</f>
        <v>6</v>
      </c>
      <c r="DZ604" s="14">
        <f>Tabela2[[#This Row],[13lat]]-Tabela2[[#This Row],[12lat]]</f>
        <v>5</v>
      </c>
      <c r="EA604" s="14">
        <f>Tabela2[[#This Row],[14lat]]-Tabela2[[#This Row],[13lat]]</f>
        <v>4</v>
      </c>
      <c r="EB604" s="14">
        <f>Tabela2[[#This Row],[15lat]]-Tabela2[[#This Row],[14lat]]</f>
        <v>1</v>
      </c>
      <c r="EC604" s="14">
        <f>Tabela2[[#This Row],[16lat]]-Tabela2[[#This Row],[15lat]]</f>
        <v>1</v>
      </c>
      <c r="ED604" s="14">
        <f>Tabela2[[#This Row],[17 lat]]-Tabela2[[#This Row],[16lat]]</f>
        <v>1</v>
      </c>
      <c r="EE604" s="14">
        <f>Tabela2[[#This Row],[18lat]]-Tabela2[[#This Row],[17 lat]]</f>
        <v>0</v>
      </c>
      <c r="EF604" s="14">
        <f>Tabela2[[#This Row],[19lat]]-Tabela2[[#This Row],[18lat]]</f>
        <v>0</v>
      </c>
    </row>
    <row r="605" spans="1:136" x14ac:dyDescent="0.25">
      <c r="A605">
        <v>56</v>
      </c>
      <c r="B605" s="1" t="s">
        <v>22</v>
      </c>
      <c r="C605">
        <v>54</v>
      </c>
      <c r="D605">
        <v>72</v>
      </c>
      <c r="E605">
        <v>88</v>
      </c>
      <c r="F605">
        <v>98</v>
      </c>
      <c r="G605">
        <v>106</v>
      </c>
      <c r="H605">
        <v>113</v>
      </c>
      <c r="I605">
        <v>119</v>
      </c>
      <c r="J605">
        <v>125</v>
      </c>
      <c r="K605">
        <v>131</v>
      </c>
      <c r="L605">
        <v>137</v>
      </c>
      <c r="M605">
        <v>143</v>
      </c>
      <c r="N605">
        <v>150</v>
      </c>
      <c r="O605">
        <v>156</v>
      </c>
      <c r="P605">
        <v>161</v>
      </c>
      <c r="Q605">
        <v>165</v>
      </c>
      <c r="R605">
        <v>167</v>
      </c>
      <c r="S605">
        <v>168</v>
      </c>
      <c r="T605">
        <v>168</v>
      </c>
      <c r="U605">
        <v>168</v>
      </c>
      <c r="V605">
        <v>168</v>
      </c>
      <c r="W605">
        <f>wzrost[[#This Row],[19lat]]-wzrost[[#This Row],[dlugosc_ur]]</f>
        <v>114</v>
      </c>
      <c r="X605">
        <f>wzrost[[#This Row],[19lat]]-wzrost[[#This Row],[15lat]]</f>
        <v>1</v>
      </c>
      <c r="Y605">
        <f>IF(wzrost[[#This Row],[1rok]]&lt;=5,IF(wzrost[[#This Row],[plec]]="ch",1,0),0)</f>
        <v>0</v>
      </c>
      <c r="Z605" s="1"/>
      <c r="AA605" s="1"/>
      <c r="AB605" s="1" t="e">
        <f>_xlfn.PERCENTILE.INC(wzrost[1rok],5)</f>
        <v>#NUM!</v>
      </c>
      <c r="BC605" s="8">
        <v>49</v>
      </c>
      <c r="BD605" s="8">
        <v>71</v>
      </c>
      <c r="BE605" s="8">
        <v>85</v>
      </c>
      <c r="BF605" s="8">
        <v>94</v>
      </c>
      <c r="BG605" s="8">
        <v>101</v>
      </c>
      <c r="BH605" s="8">
        <v>107</v>
      </c>
      <c r="BI605" s="8">
        <v>113</v>
      </c>
      <c r="BJ605" s="8">
        <v>119</v>
      </c>
      <c r="BK605" s="8">
        <v>124</v>
      </c>
      <c r="BL605" s="8">
        <v>129</v>
      </c>
      <c r="BM605" s="8">
        <v>134</v>
      </c>
      <c r="BN605" s="8">
        <v>139</v>
      </c>
      <c r="BO605" s="8">
        <v>145</v>
      </c>
      <c r="BP605" s="8">
        <v>151</v>
      </c>
      <c r="BQ605" s="8">
        <v>158</v>
      </c>
      <c r="BR605" s="8">
        <v>164</v>
      </c>
      <c r="BS605" s="8">
        <v>168</v>
      </c>
      <c r="BT605" s="8">
        <v>171</v>
      </c>
      <c r="BU605" s="8">
        <v>172</v>
      </c>
      <c r="BV605" s="8">
        <v>173</v>
      </c>
      <c r="BW605" s="9">
        <v>124</v>
      </c>
      <c r="BX605" s="11">
        <f t="shared" si="179"/>
        <v>22</v>
      </c>
      <c r="BY605" s="11">
        <f t="shared" si="180"/>
        <v>14</v>
      </c>
      <c r="BZ605" s="11">
        <f t="shared" si="181"/>
        <v>9</v>
      </c>
      <c r="CA605" s="11">
        <f t="shared" si="182"/>
        <v>7</v>
      </c>
      <c r="CB605" s="11">
        <f t="shared" si="183"/>
        <v>6</v>
      </c>
      <c r="CC605" s="11">
        <f t="shared" si="184"/>
        <v>6</v>
      </c>
      <c r="CD605" s="11">
        <f t="shared" si="185"/>
        <v>6</v>
      </c>
      <c r="CE605" s="11">
        <f t="shared" si="186"/>
        <v>5</v>
      </c>
      <c r="CF605" s="11">
        <f t="shared" si="187"/>
        <v>5</v>
      </c>
      <c r="CG605" s="11">
        <f t="shared" si="188"/>
        <v>5</v>
      </c>
      <c r="CH605" s="11">
        <f t="shared" si="189"/>
        <v>5</v>
      </c>
      <c r="CI605" s="11">
        <f t="shared" si="190"/>
        <v>6</v>
      </c>
      <c r="CJ605" s="11">
        <f t="shared" si="191"/>
        <v>6</v>
      </c>
      <c r="CK605" s="11">
        <f t="shared" si="192"/>
        <v>7</v>
      </c>
      <c r="CL605" s="11">
        <f t="shared" si="193"/>
        <v>6</v>
      </c>
      <c r="CM605" s="11">
        <f t="shared" si="194"/>
        <v>4</v>
      </c>
      <c r="CN605" s="11">
        <f t="shared" si="195"/>
        <v>3</v>
      </c>
      <c r="CO605" s="11">
        <f t="shared" si="196"/>
        <v>1</v>
      </c>
      <c r="CP605" s="11">
        <f t="shared" si="197"/>
        <v>1</v>
      </c>
      <c r="CS605" s="8">
        <v>52</v>
      </c>
      <c r="CT605" s="8">
        <v>70</v>
      </c>
      <c r="CU605" s="8">
        <v>86</v>
      </c>
      <c r="CV605" s="8">
        <v>96</v>
      </c>
      <c r="CW605" s="8">
        <v>103</v>
      </c>
      <c r="CX605" s="8">
        <v>110</v>
      </c>
      <c r="CY605" s="8">
        <v>116</v>
      </c>
      <c r="CZ605" s="8">
        <v>122</v>
      </c>
      <c r="DA605" s="8">
        <v>128</v>
      </c>
      <c r="DB605" s="8">
        <v>134</v>
      </c>
      <c r="DC605" s="8">
        <v>140</v>
      </c>
      <c r="DD605" s="8">
        <v>146</v>
      </c>
      <c r="DE605" s="8">
        <v>153</v>
      </c>
      <c r="DF605" s="8">
        <v>158</v>
      </c>
      <c r="DG605" s="8">
        <v>161</v>
      </c>
      <c r="DH605" s="8">
        <v>163</v>
      </c>
      <c r="DI605" s="8">
        <v>164</v>
      </c>
      <c r="DJ605" s="8">
        <v>164</v>
      </c>
      <c r="DK605" s="8">
        <v>165</v>
      </c>
      <c r="DL605" s="8">
        <v>165</v>
      </c>
      <c r="DM605" s="8">
        <v>113</v>
      </c>
      <c r="DN605" s="6">
        <f>Tabela2[[#This Row],[1rok]]-Tabela2[[#This Row],[dlugosc_ur]]</f>
        <v>18</v>
      </c>
      <c r="DO605" s="14">
        <f>Tabela2[[#This Row],[2lata]]-Tabela2[[#This Row],[1rok]]</f>
        <v>16</v>
      </c>
      <c r="DP605" s="14">
        <f>Tabela2[[#This Row],[3lata]]-Tabela2[[#This Row],[2lata]]</f>
        <v>10</v>
      </c>
      <c r="DQ605" s="14">
        <f>Tabela2[[#This Row],[4lata]]-Tabela2[[#This Row],[3lata]]</f>
        <v>7</v>
      </c>
      <c r="DR605" s="14">
        <f>Tabela2[[#This Row],[5lat]]-Tabela2[[#This Row],[4lata]]</f>
        <v>7</v>
      </c>
      <c r="DS605" s="14">
        <f>Tabela2[[#This Row],[6lat]]-Tabela2[[#This Row],[5lat]]</f>
        <v>6</v>
      </c>
      <c r="DT605" s="14">
        <f>Tabela2[[#This Row],[7lat]]-Tabela2[[#This Row],[6lat]]</f>
        <v>6</v>
      </c>
      <c r="DU605" s="14">
        <f>Tabela2[[#This Row],[8lat]]-Tabela2[[#This Row],[7lat]]</f>
        <v>6</v>
      </c>
      <c r="DV605" s="14">
        <f>Tabela2[[#This Row],[9lat]]-Tabela2[[#This Row],[8lat]]</f>
        <v>6</v>
      </c>
      <c r="DW605" s="14">
        <f>Tabela2[[#This Row],[10lat]]-Tabela2[[#This Row],[9lat]]</f>
        <v>6</v>
      </c>
      <c r="DX605" s="14">
        <f>Tabela2[[#This Row],[11lat]]-Tabela2[[#This Row],[10lat]]</f>
        <v>6</v>
      </c>
      <c r="DY605" s="14">
        <f>Tabela2[[#This Row],[12lat]]-Tabela2[[#This Row],[11lat]]</f>
        <v>7</v>
      </c>
      <c r="DZ605" s="14">
        <f>Tabela2[[#This Row],[13lat]]-Tabela2[[#This Row],[12lat]]</f>
        <v>5</v>
      </c>
      <c r="EA605" s="14">
        <f>Tabela2[[#This Row],[14lat]]-Tabela2[[#This Row],[13lat]]</f>
        <v>3</v>
      </c>
      <c r="EB605" s="14">
        <f>Tabela2[[#This Row],[15lat]]-Tabela2[[#This Row],[14lat]]</f>
        <v>2</v>
      </c>
      <c r="EC605" s="14">
        <f>Tabela2[[#This Row],[16lat]]-Tabela2[[#This Row],[15lat]]</f>
        <v>1</v>
      </c>
      <c r="ED605" s="14">
        <f>Tabela2[[#This Row],[17 lat]]-Tabela2[[#This Row],[16lat]]</f>
        <v>0</v>
      </c>
      <c r="EE605" s="14">
        <f>Tabela2[[#This Row],[18lat]]-Tabela2[[#This Row],[17 lat]]</f>
        <v>1</v>
      </c>
      <c r="EF605" s="14">
        <f>Tabela2[[#This Row],[19lat]]-Tabela2[[#This Row],[18lat]]</f>
        <v>0</v>
      </c>
    </row>
    <row r="606" spans="1:136" x14ac:dyDescent="0.25">
      <c r="A606">
        <v>62</v>
      </c>
      <c r="B606" s="1" t="s">
        <v>22</v>
      </c>
      <c r="C606">
        <v>55</v>
      </c>
      <c r="D606">
        <v>73</v>
      </c>
      <c r="E606">
        <v>89</v>
      </c>
      <c r="F606">
        <v>99</v>
      </c>
      <c r="G606">
        <v>107</v>
      </c>
      <c r="H606">
        <v>114</v>
      </c>
      <c r="I606">
        <v>119</v>
      </c>
      <c r="J606">
        <v>125</v>
      </c>
      <c r="K606">
        <v>131</v>
      </c>
      <c r="L606">
        <v>137</v>
      </c>
      <c r="M606">
        <v>144</v>
      </c>
      <c r="N606">
        <v>150</v>
      </c>
      <c r="O606">
        <v>157</v>
      </c>
      <c r="P606">
        <v>162</v>
      </c>
      <c r="Q606">
        <v>166</v>
      </c>
      <c r="R606">
        <v>168</v>
      </c>
      <c r="S606">
        <v>169</v>
      </c>
      <c r="T606">
        <v>169</v>
      </c>
      <c r="U606">
        <v>169</v>
      </c>
      <c r="V606">
        <v>169</v>
      </c>
      <c r="W606">
        <f>wzrost[[#This Row],[19lat]]-wzrost[[#This Row],[dlugosc_ur]]</f>
        <v>114</v>
      </c>
      <c r="X606">
        <f>wzrost[[#This Row],[19lat]]-wzrost[[#This Row],[15lat]]</f>
        <v>1</v>
      </c>
      <c r="Y606">
        <f>IF(wzrost[[#This Row],[1rok]]&lt;=5,IF(wzrost[[#This Row],[plec]]="ch",1,0),0)</f>
        <v>0</v>
      </c>
      <c r="Z606" s="1"/>
      <c r="AA606" s="1"/>
      <c r="AB606" s="1" t="e">
        <f>_xlfn.PERCENTILE.INC(wzrost[1rok],5)</f>
        <v>#NUM!</v>
      </c>
      <c r="BC606" s="6">
        <v>52</v>
      </c>
      <c r="BD606" s="6">
        <v>74</v>
      </c>
      <c r="BE606" s="6">
        <v>87</v>
      </c>
      <c r="BF606" s="6">
        <v>96</v>
      </c>
      <c r="BG606" s="6">
        <v>103</v>
      </c>
      <c r="BH606" s="6">
        <v>109</v>
      </c>
      <c r="BI606" s="6">
        <v>115</v>
      </c>
      <c r="BJ606" s="6">
        <v>121</v>
      </c>
      <c r="BK606" s="6">
        <v>127</v>
      </c>
      <c r="BL606" s="6">
        <v>132</v>
      </c>
      <c r="BM606" s="6">
        <v>137</v>
      </c>
      <c r="BN606" s="6">
        <v>143</v>
      </c>
      <c r="BO606" s="6">
        <v>149</v>
      </c>
      <c r="BP606" s="6">
        <v>155</v>
      </c>
      <c r="BQ606" s="6">
        <v>163</v>
      </c>
      <c r="BR606" s="6">
        <v>168</v>
      </c>
      <c r="BS606" s="6">
        <v>172</v>
      </c>
      <c r="BT606" s="6">
        <v>175</v>
      </c>
      <c r="BU606" s="6">
        <v>176</v>
      </c>
      <c r="BV606" s="6">
        <v>176</v>
      </c>
      <c r="BW606" s="7">
        <v>124</v>
      </c>
      <c r="BX606" s="11">
        <f t="shared" si="179"/>
        <v>22</v>
      </c>
      <c r="BY606" s="11">
        <f t="shared" si="180"/>
        <v>13</v>
      </c>
      <c r="BZ606" s="11">
        <f t="shared" si="181"/>
        <v>9</v>
      </c>
      <c r="CA606" s="11">
        <f t="shared" si="182"/>
        <v>7</v>
      </c>
      <c r="CB606" s="11">
        <f t="shared" si="183"/>
        <v>6</v>
      </c>
      <c r="CC606" s="11">
        <f t="shared" si="184"/>
        <v>6</v>
      </c>
      <c r="CD606" s="11">
        <f t="shared" si="185"/>
        <v>6</v>
      </c>
      <c r="CE606" s="11">
        <f t="shared" si="186"/>
        <v>6</v>
      </c>
      <c r="CF606" s="11">
        <f t="shared" si="187"/>
        <v>5</v>
      </c>
      <c r="CG606" s="11">
        <f t="shared" si="188"/>
        <v>5</v>
      </c>
      <c r="CH606" s="11">
        <f t="shared" si="189"/>
        <v>6</v>
      </c>
      <c r="CI606" s="11">
        <f t="shared" si="190"/>
        <v>6</v>
      </c>
      <c r="CJ606" s="11">
        <f t="shared" si="191"/>
        <v>6</v>
      </c>
      <c r="CK606" s="11">
        <f t="shared" si="192"/>
        <v>8</v>
      </c>
      <c r="CL606" s="11">
        <f t="shared" si="193"/>
        <v>5</v>
      </c>
      <c r="CM606" s="11">
        <f t="shared" si="194"/>
        <v>4</v>
      </c>
      <c r="CN606" s="11">
        <f t="shared" si="195"/>
        <v>3</v>
      </c>
      <c r="CO606" s="11">
        <f t="shared" si="196"/>
        <v>1</v>
      </c>
      <c r="CP606" s="11">
        <f t="shared" si="197"/>
        <v>0</v>
      </c>
      <c r="CS606" s="6">
        <v>50</v>
      </c>
      <c r="CT606" s="6">
        <v>68</v>
      </c>
      <c r="CU606" s="6">
        <v>86</v>
      </c>
      <c r="CV606" s="6">
        <v>95</v>
      </c>
      <c r="CW606" s="6">
        <v>103</v>
      </c>
      <c r="CX606" s="6">
        <v>110</v>
      </c>
      <c r="CY606" s="6">
        <v>115</v>
      </c>
      <c r="CZ606" s="6">
        <v>121</v>
      </c>
      <c r="DA606" s="6">
        <v>127</v>
      </c>
      <c r="DB606" s="6">
        <v>133</v>
      </c>
      <c r="DC606" s="6">
        <v>139</v>
      </c>
      <c r="DD606" s="6">
        <v>145</v>
      </c>
      <c r="DE606" s="6">
        <v>151</v>
      </c>
      <c r="DF606" s="6">
        <v>157</v>
      </c>
      <c r="DG606" s="6">
        <v>160</v>
      </c>
      <c r="DH606" s="6">
        <v>162</v>
      </c>
      <c r="DI606" s="6">
        <v>163</v>
      </c>
      <c r="DJ606" s="6">
        <v>163</v>
      </c>
      <c r="DK606" s="6">
        <v>163</v>
      </c>
      <c r="DL606" s="6">
        <v>163</v>
      </c>
      <c r="DM606" s="6">
        <v>113</v>
      </c>
      <c r="DN606" s="6">
        <f>Tabela2[[#This Row],[1rok]]-Tabela2[[#This Row],[dlugosc_ur]]</f>
        <v>18</v>
      </c>
      <c r="DO606" s="14">
        <f>Tabela2[[#This Row],[2lata]]-Tabela2[[#This Row],[1rok]]</f>
        <v>18</v>
      </c>
      <c r="DP606" s="14">
        <f>Tabela2[[#This Row],[3lata]]-Tabela2[[#This Row],[2lata]]</f>
        <v>9</v>
      </c>
      <c r="DQ606" s="14">
        <f>Tabela2[[#This Row],[4lata]]-Tabela2[[#This Row],[3lata]]</f>
        <v>8</v>
      </c>
      <c r="DR606" s="14">
        <f>Tabela2[[#This Row],[5lat]]-Tabela2[[#This Row],[4lata]]</f>
        <v>7</v>
      </c>
      <c r="DS606" s="14">
        <f>Tabela2[[#This Row],[6lat]]-Tabela2[[#This Row],[5lat]]</f>
        <v>5</v>
      </c>
      <c r="DT606" s="14">
        <f>Tabela2[[#This Row],[7lat]]-Tabela2[[#This Row],[6lat]]</f>
        <v>6</v>
      </c>
      <c r="DU606" s="14">
        <f>Tabela2[[#This Row],[8lat]]-Tabela2[[#This Row],[7lat]]</f>
        <v>6</v>
      </c>
      <c r="DV606" s="14">
        <f>Tabela2[[#This Row],[9lat]]-Tabela2[[#This Row],[8lat]]</f>
        <v>6</v>
      </c>
      <c r="DW606" s="14">
        <f>Tabela2[[#This Row],[10lat]]-Tabela2[[#This Row],[9lat]]</f>
        <v>6</v>
      </c>
      <c r="DX606" s="14">
        <f>Tabela2[[#This Row],[11lat]]-Tabela2[[#This Row],[10lat]]</f>
        <v>6</v>
      </c>
      <c r="DY606" s="14">
        <f>Tabela2[[#This Row],[12lat]]-Tabela2[[#This Row],[11lat]]</f>
        <v>6</v>
      </c>
      <c r="DZ606" s="14">
        <f>Tabela2[[#This Row],[13lat]]-Tabela2[[#This Row],[12lat]]</f>
        <v>6</v>
      </c>
      <c r="EA606" s="14">
        <f>Tabela2[[#This Row],[14lat]]-Tabela2[[#This Row],[13lat]]</f>
        <v>3</v>
      </c>
      <c r="EB606" s="14">
        <f>Tabela2[[#This Row],[15lat]]-Tabela2[[#This Row],[14lat]]</f>
        <v>2</v>
      </c>
      <c r="EC606" s="14">
        <f>Tabela2[[#This Row],[16lat]]-Tabela2[[#This Row],[15lat]]</f>
        <v>1</v>
      </c>
      <c r="ED606" s="14">
        <f>Tabela2[[#This Row],[17 lat]]-Tabela2[[#This Row],[16lat]]</f>
        <v>0</v>
      </c>
      <c r="EE606" s="14">
        <f>Tabela2[[#This Row],[18lat]]-Tabela2[[#This Row],[17 lat]]</f>
        <v>0</v>
      </c>
      <c r="EF606" s="14">
        <f>Tabela2[[#This Row],[19lat]]-Tabela2[[#This Row],[18lat]]</f>
        <v>0</v>
      </c>
    </row>
    <row r="607" spans="1:136" x14ac:dyDescent="0.25">
      <c r="A607">
        <v>71</v>
      </c>
      <c r="B607" s="1" t="s">
        <v>22</v>
      </c>
      <c r="C607">
        <v>52</v>
      </c>
      <c r="D607">
        <v>70</v>
      </c>
      <c r="E607">
        <v>87</v>
      </c>
      <c r="F607">
        <v>97</v>
      </c>
      <c r="G607">
        <v>105</v>
      </c>
      <c r="H607">
        <v>111</v>
      </c>
      <c r="I607">
        <v>117</v>
      </c>
      <c r="J607">
        <v>123</v>
      </c>
      <c r="K607">
        <v>129</v>
      </c>
      <c r="L607">
        <v>135</v>
      </c>
      <c r="M607">
        <v>141</v>
      </c>
      <c r="N607">
        <v>148</v>
      </c>
      <c r="O607">
        <v>154</v>
      </c>
      <c r="P607">
        <v>159</v>
      </c>
      <c r="Q607">
        <v>163</v>
      </c>
      <c r="R607">
        <v>165</v>
      </c>
      <c r="S607">
        <v>165</v>
      </c>
      <c r="T607">
        <v>166</v>
      </c>
      <c r="U607">
        <v>166</v>
      </c>
      <c r="V607">
        <v>166</v>
      </c>
      <c r="W607">
        <f>wzrost[[#This Row],[19lat]]-wzrost[[#This Row],[dlugosc_ur]]</f>
        <v>114</v>
      </c>
      <c r="X607">
        <f>wzrost[[#This Row],[19lat]]-wzrost[[#This Row],[15lat]]</f>
        <v>1</v>
      </c>
      <c r="Y607">
        <f>IF(wzrost[[#This Row],[1rok]]&lt;=5,IF(wzrost[[#This Row],[plec]]="ch",1,0),0)</f>
        <v>0</v>
      </c>
      <c r="Z607" s="1"/>
      <c r="AA607" s="1"/>
      <c r="AB607" s="1" t="e">
        <f>_xlfn.PERCENTILE.INC(wzrost[1rok],5)</f>
        <v>#NUM!</v>
      </c>
      <c r="BC607" s="8">
        <v>54</v>
      </c>
      <c r="BD607" s="8">
        <v>75</v>
      </c>
      <c r="BE607" s="8">
        <v>88</v>
      </c>
      <c r="BF607" s="8">
        <v>97</v>
      </c>
      <c r="BG607" s="8">
        <v>104</v>
      </c>
      <c r="BH607" s="8">
        <v>111</v>
      </c>
      <c r="BI607" s="8">
        <v>117</v>
      </c>
      <c r="BJ607" s="8">
        <v>123</v>
      </c>
      <c r="BK607" s="8">
        <v>128</v>
      </c>
      <c r="BL607" s="8">
        <v>134</v>
      </c>
      <c r="BM607" s="8">
        <v>139</v>
      </c>
      <c r="BN607" s="8">
        <v>145</v>
      </c>
      <c r="BO607" s="8">
        <v>151</v>
      </c>
      <c r="BP607" s="8">
        <v>158</v>
      </c>
      <c r="BQ607" s="8">
        <v>165</v>
      </c>
      <c r="BR607" s="8">
        <v>171</v>
      </c>
      <c r="BS607" s="8">
        <v>175</v>
      </c>
      <c r="BT607" s="8">
        <v>177</v>
      </c>
      <c r="BU607" s="8">
        <v>178</v>
      </c>
      <c r="BV607" s="8">
        <v>178</v>
      </c>
      <c r="BW607" s="9">
        <v>124</v>
      </c>
      <c r="BX607" s="11">
        <f t="shared" si="179"/>
        <v>21</v>
      </c>
      <c r="BY607" s="11">
        <f t="shared" si="180"/>
        <v>13</v>
      </c>
      <c r="BZ607" s="11">
        <f t="shared" si="181"/>
        <v>9</v>
      </c>
      <c r="CA607" s="11">
        <f t="shared" si="182"/>
        <v>7</v>
      </c>
      <c r="CB607" s="11">
        <f t="shared" si="183"/>
        <v>7</v>
      </c>
      <c r="CC607" s="11">
        <f t="shared" si="184"/>
        <v>6</v>
      </c>
      <c r="CD607" s="11">
        <f t="shared" si="185"/>
        <v>6</v>
      </c>
      <c r="CE607" s="11">
        <f t="shared" si="186"/>
        <v>5</v>
      </c>
      <c r="CF607" s="11">
        <f t="shared" si="187"/>
        <v>6</v>
      </c>
      <c r="CG607" s="11">
        <f t="shared" si="188"/>
        <v>5</v>
      </c>
      <c r="CH607" s="11">
        <f t="shared" si="189"/>
        <v>6</v>
      </c>
      <c r="CI607" s="11">
        <f t="shared" si="190"/>
        <v>6</v>
      </c>
      <c r="CJ607" s="11">
        <f t="shared" si="191"/>
        <v>7</v>
      </c>
      <c r="CK607" s="11">
        <f t="shared" si="192"/>
        <v>7</v>
      </c>
      <c r="CL607" s="11">
        <f t="shared" si="193"/>
        <v>6</v>
      </c>
      <c r="CM607" s="11">
        <f t="shared" si="194"/>
        <v>4</v>
      </c>
      <c r="CN607" s="11">
        <f t="shared" si="195"/>
        <v>2</v>
      </c>
      <c r="CO607" s="11">
        <f t="shared" si="196"/>
        <v>1</v>
      </c>
      <c r="CP607" s="11">
        <f t="shared" si="197"/>
        <v>0</v>
      </c>
      <c r="CS607" s="8">
        <v>52</v>
      </c>
      <c r="CT607" s="8">
        <v>70</v>
      </c>
      <c r="CU607" s="8">
        <v>86</v>
      </c>
      <c r="CV607" s="8">
        <v>96</v>
      </c>
      <c r="CW607" s="8">
        <v>103</v>
      </c>
      <c r="CX607" s="8">
        <v>110</v>
      </c>
      <c r="CY607" s="8">
        <v>116</v>
      </c>
      <c r="CZ607" s="8">
        <v>122</v>
      </c>
      <c r="DA607" s="8">
        <v>128</v>
      </c>
      <c r="DB607" s="8">
        <v>134</v>
      </c>
      <c r="DC607" s="8">
        <v>140</v>
      </c>
      <c r="DD607" s="8">
        <v>146</v>
      </c>
      <c r="DE607" s="8">
        <v>153</v>
      </c>
      <c r="DF607" s="8">
        <v>158</v>
      </c>
      <c r="DG607" s="8">
        <v>161</v>
      </c>
      <c r="DH607" s="8">
        <v>163</v>
      </c>
      <c r="DI607" s="8">
        <v>164</v>
      </c>
      <c r="DJ607" s="8">
        <v>164</v>
      </c>
      <c r="DK607" s="8">
        <v>165</v>
      </c>
      <c r="DL607" s="8">
        <v>165</v>
      </c>
      <c r="DM607" s="8">
        <v>113</v>
      </c>
      <c r="DN607" s="6">
        <f>Tabela2[[#This Row],[1rok]]-Tabela2[[#This Row],[dlugosc_ur]]</f>
        <v>18</v>
      </c>
      <c r="DO607" s="14">
        <f>Tabela2[[#This Row],[2lata]]-Tabela2[[#This Row],[1rok]]</f>
        <v>16</v>
      </c>
      <c r="DP607" s="14">
        <f>Tabela2[[#This Row],[3lata]]-Tabela2[[#This Row],[2lata]]</f>
        <v>10</v>
      </c>
      <c r="DQ607" s="14">
        <f>Tabela2[[#This Row],[4lata]]-Tabela2[[#This Row],[3lata]]</f>
        <v>7</v>
      </c>
      <c r="DR607" s="14">
        <f>Tabela2[[#This Row],[5lat]]-Tabela2[[#This Row],[4lata]]</f>
        <v>7</v>
      </c>
      <c r="DS607" s="14">
        <f>Tabela2[[#This Row],[6lat]]-Tabela2[[#This Row],[5lat]]</f>
        <v>6</v>
      </c>
      <c r="DT607" s="14">
        <f>Tabela2[[#This Row],[7lat]]-Tabela2[[#This Row],[6lat]]</f>
        <v>6</v>
      </c>
      <c r="DU607" s="14">
        <f>Tabela2[[#This Row],[8lat]]-Tabela2[[#This Row],[7lat]]</f>
        <v>6</v>
      </c>
      <c r="DV607" s="14">
        <f>Tabela2[[#This Row],[9lat]]-Tabela2[[#This Row],[8lat]]</f>
        <v>6</v>
      </c>
      <c r="DW607" s="14">
        <f>Tabela2[[#This Row],[10lat]]-Tabela2[[#This Row],[9lat]]</f>
        <v>6</v>
      </c>
      <c r="DX607" s="14">
        <f>Tabela2[[#This Row],[11lat]]-Tabela2[[#This Row],[10lat]]</f>
        <v>6</v>
      </c>
      <c r="DY607" s="14">
        <f>Tabela2[[#This Row],[12lat]]-Tabela2[[#This Row],[11lat]]</f>
        <v>7</v>
      </c>
      <c r="DZ607" s="14">
        <f>Tabela2[[#This Row],[13lat]]-Tabela2[[#This Row],[12lat]]</f>
        <v>5</v>
      </c>
      <c r="EA607" s="14">
        <f>Tabela2[[#This Row],[14lat]]-Tabela2[[#This Row],[13lat]]</f>
        <v>3</v>
      </c>
      <c r="EB607" s="14">
        <f>Tabela2[[#This Row],[15lat]]-Tabela2[[#This Row],[14lat]]</f>
        <v>2</v>
      </c>
      <c r="EC607" s="14">
        <f>Tabela2[[#This Row],[16lat]]-Tabela2[[#This Row],[15lat]]</f>
        <v>1</v>
      </c>
      <c r="ED607" s="14">
        <f>Tabela2[[#This Row],[17 lat]]-Tabela2[[#This Row],[16lat]]</f>
        <v>0</v>
      </c>
      <c r="EE607" s="14">
        <f>Tabela2[[#This Row],[18lat]]-Tabela2[[#This Row],[17 lat]]</f>
        <v>1</v>
      </c>
      <c r="EF607" s="14">
        <f>Tabela2[[#This Row],[19lat]]-Tabela2[[#This Row],[18lat]]</f>
        <v>0</v>
      </c>
    </row>
    <row r="608" spans="1:136" x14ac:dyDescent="0.25">
      <c r="A608">
        <v>75</v>
      </c>
      <c r="B608" s="1" t="s">
        <v>22</v>
      </c>
      <c r="C608">
        <v>49</v>
      </c>
      <c r="D608">
        <v>67</v>
      </c>
      <c r="E608">
        <v>85</v>
      </c>
      <c r="F608">
        <v>95</v>
      </c>
      <c r="G608">
        <v>102</v>
      </c>
      <c r="H608">
        <v>109</v>
      </c>
      <c r="I608">
        <v>115</v>
      </c>
      <c r="J608">
        <v>120</v>
      </c>
      <c r="K608">
        <v>126</v>
      </c>
      <c r="L608">
        <v>132</v>
      </c>
      <c r="M608">
        <v>138</v>
      </c>
      <c r="N608">
        <v>145</v>
      </c>
      <c r="O608">
        <v>151</v>
      </c>
      <c r="P608">
        <v>156</v>
      </c>
      <c r="Q608">
        <v>159</v>
      </c>
      <c r="R608">
        <v>161</v>
      </c>
      <c r="S608">
        <v>162</v>
      </c>
      <c r="T608">
        <v>163</v>
      </c>
      <c r="U608">
        <v>163</v>
      </c>
      <c r="V608">
        <v>163</v>
      </c>
      <c r="W608">
        <f>wzrost[[#This Row],[19lat]]-wzrost[[#This Row],[dlugosc_ur]]</f>
        <v>114</v>
      </c>
      <c r="X608">
        <f>wzrost[[#This Row],[19lat]]-wzrost[[#This Row],[15lat]]</f>
        <v>2</v>
      </c>
      <c r="Y608">
        <f>IF(wzrost[[#This Row],[1rok]]&lt;=5,IF(wzrost[[#This Row],[plec]]="ch",1,0),0)</f>
        <v>0</v>
      </c>
      <c r="Z608" s="1"/>
      <c r="AA608" s="1"/>
      <c r="AB608" s="1" t="e">
        <f>_xlfn.PERCENTILE.INC(wzrost[1rok],5)</f>
        <v>#NUM!</v>
      </c>
      <c r="BC608" s="6">
        <v>47</v>
      </c>
      <c r="BD608" s="6">
        <v>70</v>
      </c>
      <c r="BE608" s="6">
        <v>84</v>
      </c>
      <c r="BF608" s="6">
        <v>93</v>
      </c>
      <c r="BG608" s="6">
        <v>99</v>
      </c>
      <c r="BH608" s="6">
        <v>106</v>
      </c>
      <c r="BI608" s="6">
        <v>111</v>
      </c>
      <c r="BJ608" s="6">
        <v>117</v>
      </c>
      <c r="BK608" s="6">
        <v>122</v>
      </c>
      <c r="BL608" s="6">
        <v>127</v>
      </c>
      <c r="BM608" s="6">
        <v>132</v>
      </c>
      <c r="BN608" s="6">
        <v>137</v>
      </c>
      <c r="BO608" s="6">
        <v>143</v>
      </c>
      <c r="BP608" s="6">
        <v>150</v>
      </c>
      <c r="BQ608" s="6">
        <v>157</v>
      </c>
      <c r="BR608" s="6">
        <v>162</v>
      </c>
      <c r="BS608" s="6">
        <v>166</v>
      </c>
      <c r="BT608" s="6">
        <v>169</v>
      </c>
      <c r="BU608" s="6">
        <v>170</v>
      </c>
      <c r="BV608" s="6">
        <v>171</v>
      </c>
      <c r="BW608" s="7">
        <v>124</v>
      </c>
      <c r="BX608" s="11">
        <f t="shared" si="179"/>
        <v>23</v>
      </c>
      <c r="BY608" s="11">
        <f t="shared" si="180"/>
        <v>14</v>
      </c>
      <c r="BZ608" s="11">
        <f t="shared" si="181"/>
        <v>9</v>
      </c>
      <c r="CA608" s="11">
        <f t="shared" si="182"/>
        <v>6</v>
      </c>
      <c r="CB608" s="11">
        <f t="shared" si="183"/>
        <v>7</v>
      </c>
      <c r="CC608" s="11">
        <f t="shared" si="184"/>
        <v>5</v>
      </c>
      <c r="CD608" s="11">
        <f t="shared" si="185"/>
        <v>6</v>
      </c>
      <c r="CE608" s="11">
        <f t="shared" si="186"/>
        <v>5</v>
      </c>
      <c r="CF608" s="11">
        <f t="shared" si="187"/>
        <v>5</v>
      </c>
      <c r="CG608" s="11">
        <f t="shared" si="188"/>
        <v>5</v>
      </c>
      <c r="CH608" s="11">
        <f t="shared" si="189"/>
        <v>5</v>
      </c>
      <c r="CI608" s="11">
        <f t="shared" si="190"/>
        <v>6</v>
      </c>
      <c r="CJ608" s="11">
        <f t="shared" si="191"/>
        <v>7</v>
      </c>
      <c r="CK608" s="11">
        <f t="shared" si="192"/>
        <v>7</v>
      </c>
      <c r="CL608" s="11">
        <f t="shared" si="193"/>
        <v>5</v>
      </c>
      <c r="CM608" s="11">
        <f t="shared" si="194"/>
        <v>4</v>
      </c>
      <c r="CN608" s="11">
        <f t="shared" si="195"/>
        <v>3</v>
      </c>
      <c r="CO608" s="11">
        <f t="shared" si="196"/>
        <v>1</v>
      </c>
      <c r="CP608" s="11">
        <f t="shared" si="197"/>
        <v>1</v>
      </c>
      <c r="CS608" s="6">
        <v>54</v>
      </c>
      <c r="CT608" s="6">
        <v>72</v>
      </c>
      <c r="CU608" s="6">
        <v>87</v>
      </c>
      <c r="CV608" s="6">
        <v>97</v>
      </c>
      <c r="CW608" s="6">
        <v>105</v>
      </c>
      <c r="CX608" s="6">
        <v>112</v>
      </c>
      <c r="CY608" s="6">
        <v>118</v>
      </c>
      <c r="CZ608" s="6">
        <v>123</v>
      </c>
      <c r="DA608" s="6">
        <v>129</v>
      </c>
      <c r="DB608" s="6">
        <v>135</v>
      </c>
      <c r="DC608" s="6">
        <v>141</v>
      </c>
      <c r="DD608" s="6">
        <v>148</v>
      </c>
      <c r="DE608" s="6">
        <v>154</v>
      </c>
      <c r="DF608" s="6">
        <v>160</v>
      </c>
      <c r="DG608" s="6">
        <v>163</v>
      </c>
      <c r="DH608" s="6">
        <v>165</v>
      </c>
      <c r="DI608" s="6">
        <v>166</v>
      </c>
      <c r="DJ608" s="6">
        <v>166</v>
      </c>
      <c r="DK608" s="6">
        <v>166</v>
      </c>
      <c r="DL608" s="6">
        <v>167</v>
      </c>
      <c r="DM608" s="6">
        <v>113</v>
      </c>
      <c r="DN608" s="6">
        <f>Tabela2[[#This Row],[1rok]]-Tabela2[[#This Row],[dlugosc_ur]]</f>
        <v>18</v>
      </c>
      <c r="DO608" s="14">
        <f>Tabela2[[#This Row],[2lata]]-Tabela2[[#This Row],[1rok]]</f>
        <v>15</v>
      </c>
      <c r="DP608" s="14">
        <f>Tabela2[[#This Row],[3lata]]-Tabela2[[#This Row],[2lata]]</f>
        <v>10</v>
      </c>
      <c r="DQ608" s="14">
        <f>Tabela2[[#This Row],[4lata]]-Tabela2[[#This Row],[3lata]]</f>
        <v>8</v>
      </c>
      <c r="DR608" s="14">
        <f>Tabela2[[#This Row],[5lat]]-Tabela2[[#This Row],[4lata]]</f>
        <v>7</v>
      </c>
      <c r="DS608" s="14">
        <f>Tabela2[[#This Row],[6lat]]-Tabela2[[#This Row],[5lat]]</f>
        <v>6</v>
      </c>
      <c r="DT608" s="14">
        <f>Tabela2[[#This Row],[7lat]]-Tabela2[[#This Row],[6lat]]</f>
        <v>5</v>
      </c>
      <c r="DU608" s="14">
        <f>Tabela2[[#This Row],[8lat]]-Tabela2[[#This Row],[7lat]]</f>
        <v>6</v>
      </c>
      <c r="DV608" s="14">
        <f>Tabela2[[#This Row],[9lat]]-Tabela2[[#This Row],[8lat]]</f>
        <v>6</v>
      </c>
      <c r="DW608" s="14">
        <f>Tabela2[[#This Row],[10lat]]-Tabela2[[#This Row],[9lat]]</f>
        <v>6</v>
      </c>
      <c r="DX608" s="14">
        <f>Tabela2[[#This Row],[11lat]]-Tabela2[[#This Row],[10lat]]</f>
        <v>7</v>
      </c>
      <c r="DY608" s="14">
        <f>Tabela2[[#This Row],[12lat]]-Tabela2[[#This Row],[11lat]]</f>
        <v>6</v>
      </c>
      <c r="DZ608" s="14">
        <f>Tabela2[[#This Row],[13lat]]-Tabela2[[#This Row],[12lat]]</f>
        <v>6</v>
      </c>
      <c r="EA608" s="14">
        <f>Tabela2[[#This Row],[14lat]]-Tabela2[[#This Row],[13lat]]</f>
        <v>3</v>
      </c>
      <c r="EB608" s="14">
        <f>Tabela2[[#This Row],[15lat]]-Tabela2[[#This Row],[14lat]]</f>
        <v>2</v>
      </c>
      <c r="EC608" s="14">
        <f>Tabela2[[#This Row],[16lat]]-Tabela2[[#This Row],[15lat]]</f>
        <v>1</v>
      </c>
      <c r="ED608" s="14">
        <f>Tabela2[[#This Row],[17 lat]]-Tabela2[[#This Row],[16lat]]</f>
        <v>0</v>
      </c>
      <c r="EE608" s="14">
        <f>Tabela2[[#This Row],[18lat]]-Tabela2[[#This Row],[17 lat]]</f>
        <v>0</v>
      </c>
      <c r="EF608" s="14">
        <f>Tabela2[[#This Row],[19lat]]-Tabela2[[#This Row],[18lat]]</f>
        <v>1</v>
      </c>
    </row>
    <row r="609" spans="1:136" x14ac:dyDescent="0.25">
      <c r="A609">
        <v>85</v>
      </c>
      <c r="B609" s="1" t="s">
        <v>22</v>
      </c>
      <c r="C609">
        <v>54</v>
      </c>
      <c r="D609">
        <v>74</v>
      </c>
      <c r="E609">
        <v>88</v>
      </c>
      <c r="F609">
        <v>98</v>
      </c>
      <c r="G609">
        <v>105</v>
      </c>
      <c r="H609">
        <v>112</v>
      </c>
      <c r="I609">
        <v>118</v>
      </c>
      <c r="J609">
        <v>124</v>
      </c>
      <c r="K609">
        <v>130</v>
      </c>
      <c r="L609">
        <v>136</v>
      </c>
      <c r="M609">
        <v>142</v>
      </c>
      <c r="N609">
        <v>149</v>
      </c>
      <c r="O609">
        <v>155</v>
      </c>
      <c r="P609">
        <v>161</v>
      </c>
      <c r="Q609">
        <v>164</v>
      </c>
      <c r="R609">
        <v>166</v>
      </c>
      <c r="S609">
        <v>167</v>
      </c>
      <c r="T609">
        <v>168</v>
      </c>
      <c r="U609">
        <v>168</v>
      </c>
      <c r="V609">
        <v>168</v>
      </c>
      <c r="W609">
        <f>wzrost[[#This Row],[19lat]]-wzrost[[#This Row],[dlugosc_ur]]</f>
        <v>114</v>
      </c>
      <c r="X609">
        <f>wzrost[[#This Row],[19lat]]-wzrost[[#This Row],[15lat]]</f>
        <v>2</v>
      </c>
      <c r="Y609">
        <f>IF(wzrost[[#This Row],[1rok]]&lt;=5,IF(wzrost[[#This Row],[plec]]="ch",1,0),0)</f>
        <v>0</v>
      </c>
      <c r="Z609" s="1"/>
      <c r="AA609" s="1"/>
      <c r="AB609" s="1" t="e">
        <f>_xlfn.PERCENTILE.INC(wzrost[1rok],5)</f>
        <v>#NUM!</v>
      </c>
      <c r="BC609" s="8">
        <v>50</v>
      </c>
      <c r="BD609" s="8">
        <v>72</v>
      </c>
      <c r="BE609" s="8">
        <v>86</v>
      </c>
      <c r="BF609" s="8">
        <v>95</v>
      </c>
      <c r="BG609" s="8">
        <v>102</v>
      </c>
      <c r="BH609" s="8">
        <v>108</v>
      </c>
      <c r="BI609" s="8">
        <v>114</v>
      </c>
      <c r="BJ609" s="8">
        <v>120</v>
      </c>
      <c r="BK609" s="8">
        <v>125</v>
      </c>
      <c r="BL609" s="8">
        <v>131</v>
      </c>
      <c r="BM609" s="8">
        <v>136</v>
      </c>
      <c r="BN609" s="8">
        <v>141</v>
      </c>
      <c r="BO609" s="8">
        <v>147</v>
      </c>
      <c r="BP609" s="8">
        <v>154</v>
      </c>
      <c r="BQ609" s="8">
        <v>161</v>
      </c>
      <c r="BR609" s="8">
        <v>166</v>
      </c>
      <c r="BS609" s="8">
        <v>170</v>
      </c>
      <c r="BT609" s="8">
        <v>173</v>
      </c>
      <c r="BU609" s="8">
        <v>174</v>
      </c>
      <c r="BV609" s="8">
        <v>174</v>
      </c>
      <c r="BW609" s="9">
        <v>124</v>
      </c>
      <c r="BX609" s="11">
        <f t="shared" si="179"/>
        <v>22</v>
      </c>
      <c r="BY609" s="11">
        <f t="shared" si="180"/>
        <v>14</v>
      </c>
      <c r="BZ609" s="11">
        <f t="shared" si="181"/>
        <v>9</v>
      </c>
      <c r="CA609" s="11">
        <f t="shared" si="182"/>
        <v>7</v>
      </c>
      <c r="CB609" s="11">
        <f t="shared" si="183"/>
        <v>6</v>
      </c>
      <c r="CC609" s="11">
        <f t="shared" si="184"/>
        <v>6</v>
      </c>
      <c r="CD609" s="11">
        <f t="shared" si="185"/>
        <v>6</v>
      </c>
      <c r="CE609" s="11">
        <f t="shared" si="186"/>
        <v>5</v>
      </c>
      <c r="CF609" s="11">
        <f t="shared" si="187"/>
        <v>6</v>
      </c>
      <c r="CG609" s="11">
        <f t="shared" si="188"/>
        <v>5</v>
      </c>
      <c r="CH609" s="11">
        <f t="shared" si="189"/>
        <v>5</v>
      </c>
      <c r="CI609" s="11">
        <f t="shared" si="190"/>
        <v>6</v>
      </c>
      <c r="CJ609" s="11">
        <f t="shared" si="191"/>
        <v>7</v>
      </c>
      <c r="CK609" s="11">
        <f t="shared" si="192"/>
        <v>7</v>
      </c>
      <c r="CL609" s="11">
        <f t="shared" si="193"/>
        <v>5</v>
      </c>
      <c r="CM609" s="11">
        <f t="shared" si="194"/>
        <v>4</v>
      </c>
      <c r="CN609" s="11">
        <f t="shared" si="195"/>
        <v>3</v>
      </c>
      <c r="CO609" s="11">
        <f t="shared" si="196"/>
        <v>1</v>
      </c>
      <c r="CP609" s="11">
        <f t="shared" si="197"/>
        <v>0</v>
      </c>
      <c r="CS609" s="8">
        <v>54</v>
      </c>
      <c r="CT609" s="8">
        <v>72</v>
      </c>
      <c r="CU609" s="8">
        <v>87</v>
      </c>
      <c r="CV609" s="8">
        <v>97</v>
      </c>
      <c r="CW609" s="8">
        <v>105</v>
      </c>
      <c r="CX609" s="8">
        <v>112</v>
      </c>
      <c r="CY609" s="8">
        <v>118</v>
      </c>
      <c r="CZ609" s="8">
        <v>123</v>
      </c>
      <c r="DA609" s="8">
        <v>129</v>
      </c>
      <c r="DB609" s="8">
        <v>135</v>
      </c>
      <c r="DC609" s="8">
        <v>141</v>
      </c>
      <c r="DD609" s="8">
        <v>148</v>
      </c>
      <c r="DE609" s="8">
        <v>154</v>
      </c>
      <c r="DF609" s="8">
        <v>160</v>
      </c>
      <c r="DG609" s="8">
        <v>163</v>
      </c>
      <c r="DH609" s="8">
        <v>165</v>
      </c>
      <c r="DI609" s="8">
        <v>166</v>
      </c>
      <c r="DJ609" s="8">
        <v>166</v>
      </c>
      <c r="DK609" s="8">
        <v>166</v>
      </c>
      <c r="DL609" s="8">
        <v>167</v>
      </c>
      <c r="DM609" s="8">
        <v>113</v>
      </c>
      <c r="DN609" s="6">
        <f>Tabela2[[#This Row],[1rok]]-Tabela2[[#This Row],[dlugosc_ur]]</f>
        <v>18</v>
      </c>
      <c r="DO609" s="14">
        <f>Tabela2[[#This Row],[2lata]]-Tabela2[[#This Row],[1rok]]</f>
        <v>15</v>
      </c>
      <c r="DP609" s="14">
        <f>Tabela2[[#This Row],[3lata]]-Tabela2[[#This Row],[2lata]]</f>
        <v>10</v>
      </c>
      <c r="DQ609" s="14">
        <f>Tabela2[[#This Row],[4lata]]-Tabela2[[#This Row],[3lata]]</f>
        <v>8</v>
      </c>
      <c r="DR609" s="14">
        <f>Tabela2[[#This Row],[5lat]]-Tabela2[[#This Row],[4lata]]</f>
        <v>7</v>
      </c>
      <c r="DS609" s="14">
        <f>Tabela2[[#This Row],[6lat]]-Tabela2[[#This Row],[5lat]]</f>
        <v>6</v>
      </c>
      <c r="DT609" s="14">
        <f>Tabela2[[#This Row],[7lat]]-Tabela2[[#This Row],[6lat]]</f>
        <v>5</v>
      </c>
      <c r="DU609" s="14">
        <f>Tabela2[[#This Row],[8lat]]-Tabela2[[#This Row],[7lat]]</f>
        <v>6</v>
      </c>
      <c r="DV609" s="14">
        <f>Tabela2[[#This Row],[9lat]]-Tabela2[[#This Row],[8lat]]</f>
        <v>6</v>
      </c>
      <c r="DW609" s="14">
        <f>Tabela2[[#This Row],[10lat]]-Tabela2[[#This Row],[9lat]]</f>
        <v>6</v>
      </c>
      <c r="DX609" s="14">
        <f>Tabela2[[#This Row],[11lat]]-Tabela2[[#This Row],[10lat]]</f>
        <v>7</v>
      </c>
      <c r="DY609" s="14">
        <f>Tabela2[[#This Row],[12lat]]-Tabela2[[#This Row],[11lat]]</f>
        <v>6</v>
      </c>
      <c r="DZ609" s="14">
        <f>Tabela2[[#This Row],[13lat]]-Tabela2[[#This Row],[12lat]]</f>
        <v>6</v>
      </c>
      <c r="EA609" s="14">
        <f>Tabela2[[#This Row],[14lat]]-Tabela2[[#This Row],[13lat]]</f>
        <v>3</v>
      </c>
      <c r="EB609" s="14">
        <f>Tabela2[[#This Row],[15lat]]-Tabela2[[#This Row],[14lat]]</f>
        <v>2</v>
      </c>
      <c r="EC609" s="14">
        <f>Tabela2[[#This Row],[16lat]]-Tabela2[[#This Row],[15lat]]</f>
        <v>1</v>
      </c>
      <c r="ED609" s="14">
        <f>Tabela2[[#This Row],[17 lat]]-Tabela2[[#This Row],[16lat]]</f>
        <v>0</v>
      </c>
      <c r="EE609" s="14">
        <f>Tabela2[[#This Row],[18lat]]-Tabela2[[#This Row],[17 lat]]</f>
        <v>0</v>
      </c>
      <c r="EF609" s="14">
        <f>Tabela2[[#This Row],[19lat]]-Tabela2[[#This Row],[18lat]]</f>
        <v>1</v>
      </c>
    </row>
    <row r="610" spans="1:136" x14ac:dyDescent="0.25">
      <c r="A610">
        <v>97</v>
      </c>
      <c r="B610" s="1" t="s">
        <v>22</v>
      </c>
      <c r="C610">
        <v>52</v>
      </c>
      <c r="D610">
        <v>72</v>
      </c>
      <c r="E610">
        <v>87</v>
      </c>
      <c r="F610">
        <v>97</v>
      </c>
      <c r="G610">
        <v>105</v>
      </c>
      <c r="H610">
        <v>112</v>
      </c>
      <c r="I610">
        <v>117</v>
      </c>
      <c r="J610">
        <v>123</v>
      </c>
      <c r="K610">
        <v>129</v>
      </c>
      <c r="L610">
        <v>135</v>
      </c>
      <c r="M610">
        <v>141</v>
      </c>
      <c r="N610">
        <v>148</v>
      </c>
      <c r="O610">
        <v>154</v>
      </c>
      <c r="P610">
        <v>159</v>
      </c>
      <c r="Q610">
        <v>163</v>
      </c>
      <c r="R610">
        <v>165</v>
      </c>
      <c r="S610">
        <v>166</v>
      </c>
      <c r="T610">
        <v>166</v>
      </c>
      <c r="U610">
        <v>166</v>
      </c>
      <c r="V610">
        <v>166</v>
      </c>
      <c r="W610">
        <f>wzrost[[#This Row],[19lat]]-wzrost[[#This Row],[dlugosc_ur]]</f>
        <v>114</v>
      </c>
      <c r="X610">
        <f>wzrost[[#This Row],[19lat]]-wzrost[[#This Row],[15lat]]</f>
        <v>1</v>
      </c>
      <c r="Y610">
        <f>IF(wzrost[[#This Row],[1rok]]&lt;=5,IF(wzrost[[#This Row],[plec]]="ch",1,0),0)</f>
        <v>0</v>
      </c>
      <c r="Z610" s="1"/>
      <c r="AA610" s="1"/>
      <c r="AB610" s="1" t="e">
        <f>_xlfn.PERCENTILE.INC(wzrost[1rok],5)</f>
        <v>#NUM!</v>
      </c>
      <c r="BC610" s="6">
        <v>50</v>
      </c>
      <c r="BD610" s="6">
        <v>72</v>
      </c>
      <c r="BE610" s="6">
        <v>86</v>
      </c>
      <c r="BF610" s="6">
        <v>95</v>
      </c>
      <c r="BG610" s="6">
        <v>102</v>
      </c>
      <c r="BH610" s="6">
        <v>108</v>
      </c>
      <c r="BI610" s="6">
        <v>114</v>
      </c>
      <c r="BJ610" s="6">
        <v>120</v>
      </c>
      <c r="BK610" s="6">
        <v>125</v>
      </c>
      <c r="BL610" s="6">
        <v>131</v>
      </c>
      <c r="BM610" s="6">
        <v>136</v>
      </c>
      <c r="BN610" s="6">
        <v>141</v>
      </c>
      <c r="BO610" s="6">
        <v>147</v>
      </c>
      <c r="BP610" s="6">
        <v>154</v>
      </c>
      <c r="BQ610" s="6">
        <v>161</v>
      </c>
      <c r="BR610" s="6">
        <v>166</v>
      </c>
      <c r="BS610" s="6">
        <v>170</v>
      </c>
      <c r="BT610" s="6">
        <v>172</v>
      </c>
      <c r="BU610" s="6">
        <v>173</v>
      </c>
      <c r="BV610" s="6">
        <v>174</v>
      </c>
      <c r="BW610" s="7">
        <v>124</v>
      </c>
      <c r="BX610" s="11">
        <f t="shared" si="179"/>
        <v>22</v>
      </c>
      <c r="BY610" s="11">
        <f t="shared" si="180"/>
        <v>14</v>
      </c>
      <c r="BZ610" s="11">
        <f t="shared" si="181"/>
        <v>9</v>
      </c>
      <c r="CA610" s="11">
        <f t="shared" si="182"/>
        <v>7</v>
      </c>
      <c r="CB610" s="11">
        <f t="shared" si="183"/>
        <v>6</v>
      </c>
      <c r="CC610" s="11">
        <f t="shared" si="184"/>
        <v>6</v>
      </c>
      <c r="CD610" s="11">
        <f t="shared" si="185"/>
        <v>6</v>
      </c>
      <c r="CE610" s="11">
        <f t="shared" si="186"/>
        <v>5</v>
      </c>
      <c r="CF610" s="11">
        <f t="shared" si="187"/>
        <v>6</v>
      </c>
      <c r="CG610" s="11">
        <f t="shared" si="188"/>
        <v>5</v>
      </c>
      <c r="CH610" s="11">
        <f t="shared" si="189"/>
        <v>5</v>
      </c>
      <c r="CI610" s="11">
        <f t="shared" si="190"/>
        <v>6</v>
      </c>
      <c r="CJ610" s="11">
        <f t="shared" si="191"/>
        <v>7</v>
      </c>
      <c r="CK610" s="11">
        <f t="shared" si="192"/>
        <v>7</v>
      </c>
      <c r="CL610" s="11">
        <f t="shared" si="193"/>
        <v>5</v>
      </c>
      <c r="CM610" s="11">
        <f t="shared" si="194"/>
        <v>4</v>
      </c>
      <c r="CN610" s="11">
        <f t="shared" si="195"/>
        <v>2</v>
      </c>
      <c r="CO610" s="11">
        <f t="shared" si="196"/>
        <v>1</v>
      </c>
      <c r="CP610" s="11">
        <f t="shared" si="197"/>
        <v>1</v>
      </c>
      <c r="CS610" s="6">
        <v>52</v>
      </c>
      <c r="CT610" s="6">
        <v>73</v>
      </c>
      <c r="CU610" s="6">
        <v>87</v>
      </c>
      <c r="CV610" s="6">
        <v>96</v>
      </c>
      <c r="CW610" s="6">
        <v>104</v>
      </c>
      <c r="CX610" s="6">
        <v>111</v>
      </c>
      <c r="CY610" s="6">
        <v>117</v>
      </c>
      <c r="CZ610" s="6">
        <v>122</v>
      </c>
      <c r="DA610" s="6">
        <v>128</v>
      </c>
      <c r="DB610" s="6">
        <v>134</v>
      </c>
      <c r="DC610" s="6">
        <v>140</v>
      </c>
      <c r="DD610" s="6">
        <v>147</v>
      </c>
      <c r="DE610" s="6">
        <v>153</v>
      </c>
      <c r="DF610" s="6">
        <v>159</v>
      </c>
      <c r="DG610" s="6">
        <v>162</v>
      </c>
      <c r="DH610" s="6">
        <v>164</v>
      </c>
      <c r="DI610" s="6">
        <v>165</v>
      </c>
      <c r="DJ610" s="6">
        <v>165</v>
      </c>
      <c r="DK610" s="6">
        <v>165</v>
      </c>
      <c r="DL610" s="6">
        <v>165</v>
      </c>
      <c r="DM610" s="6">
        <v>113</v>
      </c>
      <c r="DN610" s="6">
        <f>Tabela2[[#This Row],[1rok]]-Tabela2[[#This Row],[dlugosc_ur]]</f>
        <v>21</v>
      </c>
      <c r="DO610" s="14">
        <f>Tabela2[[#This Row],[2lata]]-Tabela2[[#This Row],[1rok]]</f>
        <v>14</v>
      </c>
      <c r="DP610" s="14">
        <f>Tabela2[[#This Row],[3lata]]-Tabela2[[#This Row],[2lata]]</f>
        <v>9</v>
      </c>
      <c r="DQ610" s="14">
        <f>Tabela2[[#This Row],[4lata]]-Tabela2[[#This Row],[3lata]]</f>
        <v>8</v>
      </c>
      <c r="DR610" s="14">
        <f>Tabela2[[#This Row],[5lat]]-Tabela2[[#This Row],[4lata]]</f>
        <v>7</v>
      </c>
      <c r="DS610" s="14">
        <f>Tabela2[[#This Row],[6lat]]-Tabela2[[#This Row],[5lat]]</f>
        <v>6</v>
      </c>
      <c r="DT610" s="14">
        <f>Tabela2[[#This Row],[7lat]]-Tabela2[[#This Row],[6lat]]</f>
        <v>5</v>
      </c>
      <c r="DU610" s="14">
        <f>Tabela2[[#This Row],[8lat]]-Tabela2[[#This Row],[7lat]]</f>
        <v>6</v>
      </c>
      <c r="DV610" s="14">
        <f>Tabela2[[#This Row],[9lat]]-Tabela2[[#This Row],[8lat]]</f>
        <v>6</v>
      </c>
      <c r="DW610" s="14">
        <f>Tabela2[[#This Row],[10lat]]-Tabela2[[#This Row],[9lat]]</f>
        <v>6</v>
      </c>
      <c r="DX610" s="14">
        <f>Tabela2[[#This Row],[11lat]]-Tabela2[[#This Row],[10lat]]</f>
        <v>7</v>
      </c>
      <c r="DY610" s="14">
        <f>Tabela2[[#This Row],[12lat]]-Tabela2[[#This Row],[11lat]]</f>
        <v>6</v>
      </c>
      <c r="DZ610" s="14">
        <f>Tabela2[[#This Row],[13lat]]-Tabela2[[#This Row],[12lat]]</f>
        <v>6</v>
      </c>
      <c r="EA610" s="14">
        <f>Tabela2[[#This Row],[14lat]]-Tabela2[[#This Row],[13lat]]</f>
        <v>3</v>
      </c>
      <c r="EB610" s="14">
        <f>Tabela2[[#This Row],[15lat]]-Tabela2[[#This Row],[14lat]]</f>
        <v>2</v>
      </c>
      <c r="EC610" s="14">
        <f>Tabela2[[#This Row],[16lat]]-Tabela2[[#This Row],[15lat]]</f>
        <v>1</v>
      </c>
      <c r="ED610" s="14">
        <f>Tabela2[[#This Row],[17 lat]]-Tabela2[[#This Row],[16lat]]</f>
        <v>0</v>
      </c>
      <c r="EE610" s="14">
        <f>Tabela2[[#This Row],[18lat]]-Tabela2[[#This Row],[17 lat]]</f>
        <v>0</v>
      </c>
      <c r="EF610" s="14">
        <f>Tabela2[[#This Row],[19lat]]-Tabela2[[#This Row],[18lat]]</f>
        <v>0</v>
      </c>
    </row>
    <row r="611" spans="1:136" x14ac:dyDescent="0.25">
      <c r="A611">
        <v>104</v>
      </c>
      <c r="B611" s="1" t="s">
        <v>22</v>
      </c>
      <c r="C611">
        <v>58</v>
      </c>
      <c r="D611">
        <v>75</v>
      </c>
      <c r="E611">
        <v>90</v>
      </c>
      <c r="F611">
        <v>100</v>
      </c>
      <c r="G611">
        <v>108</v>
      </c>
      <c r="H611">
        <v>116</v>
      </c>
      <c r="I611">
        <v>122</v>
      </c>
      <c r="J611">
        <v>128</v>
      </c>
      <c r="K611">
        <v>134</v>
      </c>
      <c r="L611">
        <v>140</v>
      </c>
      <c r="M611">
        <v>147</v>
      </c>
      <c r="N611">
        <v>154</v>
      </c>
      <c r="O611">
        <v>160</v>
      </c>
      <c r="P611">
        <v>166</v>
      </c>
      <c r="Q611">
        <v>169</v>
      </c>
      <c r="R611">
        <v>171</v>
      </c>
      <c r="S611">
        <v>172</v>
      </c>
      <c r="T611">
        <v>172</v>
      </c>
      <c r="U611">
        <v>172</v>
      </c>
      <c r="V611">
        <v>172</v>
      </c>
      <c r="W611">
        <f>wzrost[[#This Row],[19lat]]-wzrost[[#This Row],[dlugosc_ur]]</f>
        <v>114</v>
      </c>
      <c r="X611">
        <f>wzrost[[#This Row],[19lat]]-wzrost[[#This Row],[15lat]]</f>
        <v>1</v>
      </c>
      <c r="Y611">
        <f>IF(wzrost[[#This Row],[1rok]]&lt;=5,IF(wzrost[[#This Row],[plec]]="ch",1,0),0)</f>
        <v>0</v>
      </c>
      <c r="Z611" s="1"/>
      <c r="AA611" s="1"/>
      <c r="AB611" s="1" t="e">
        <f>_xlfn.PERCENTILE.INC(wzrost[1rok],5)</f>
        <v>#NUM!</v>
      </c>
      <c r="BC611" s="8">
        <v>50</v>
      </c>
      <c r="BD611" s="8">
        <v>72</v>
      </c>
      <c r="BE611" s="8">
        <v>86</v>
      </c>
      <c r="BF611" s="8">
        <v>94</v>
      </c>
      <c r="BG611" s="8">
        <v>102</v>
      </c>
      <c r="BH611" s="8">
        <v>108</v>
      </c>
      <c r="BI611" s="8">
        <v>114</v>
      </c>
      <c r="BJ611" s="8">
        <v>120</v>
      </c>
      <c r="BK611" s="8">
        <v>125</v>
      </c>
      <c r="BL611" s="8">
        <v>130</v>
      </c>
      <c r="BM611" s="8">
        <v>135</v>
      </c>
      <c r="BN611" s="8">
        <v>141</v>
      </c>
      <c r="BO611" s="8">
        <v>147</v>
      </c>
      <c r="BP611" s="8">
        <v>153</v>
      </c>
      <c r="BQ611" s="8">
        <v>160</v>
      </c>
      <c r="BR611" s="8">
        <v>166</v>
      </c>
      <c r="BS611" s="8">
        <v>170</v>
      </c>
      <c r="BT611" s="8">
        <v>172</v>
      </c>
      <c r="BU611" s="8">
        <v>173</v>
      </c>
      <c r="BV611" s="8">
        <v>174</v>
      </c>
      <c r="BW611" s="9">
        <v>124</v>
      </c>
      <c r="BX611" s="11">
        <f t="shared" si="179"/>
        <v>22</v>
      </c>
      <c r="BY611" s="11">
        <f t="shared" si="180"/>
        <v>14</v>
      </c>
      <c r="BZ611" s="11">
        <f t="shared" si="181"/>
        <v>8</v>
      </c>
      <c r="CA611" s="11">
        <f t="shared" si="182"/>
        <v>8</v>
      </c>
      <c r="CB611" s="11">
        <f t="shared" si="183"/>
        <v>6</v>
      </c>
      <c r="CC611" s="11">
        <f t="shared" si="184"/>
        <v>6</v>
      </c>
      <c r="CD611" s="11">
        <f t="shared" si="185"/>
        <v>6</v>
      </c>
      <c r="CE611" s="11">
        <f t="shared" si="186"/>
        <v>5</v>
      </c>
      <c r="CF611" s="11">
        <f t="shared" si="187"/>
        <v>5</v>
      </c>
      <c r="CG611" s="11">
        <f t="shared" si="188"/>
        <v>5</v>
      </c>
      <c r="CH611" s="11">
        <f t="shared" si="189"/>
        <v>6</v>
      </c>
      <c r="CI611" s="11">
        <f t="shared" si="190"/>
        <v>6</v>
      </c>
      <c r="CJ611" s="11">
        <f t="shared" si="191"/>
        <v>6</v>
      </c>
      <c r="CK611" s="11">
        <f t="shared" si="192"/>
        <v>7</v>
      </c>
      <c r="CL611" s="11">
        <f t="shared" si="193"/>
        <v>6</v>
      </c>
      <c r="CM611" s="11">
        <f t="shared" si="194"/>
        <v>4</v>
      </c>
      <c r="CN611" s="11">
        <f t="shared" si="195"/>
        <v>2</v>
      </c>
      <c r="CO611" s="11">
        <f t="shared" si="196"/>
        <v>1</v>
      </c>
      <c r="CP611" s="11">
        <f t="shared" si="197"/>
        <v>1</v>
      </c>
      <c r="CS611" s="8">
        <v>50</v>
      </c>
      <c r="CT611" s="8">
        <v>68</v>
      </c>
      <c r="CU611" s="8">
        <v>85</v>
      </c>
      <c r="CV611" s="8">
        <v>95</v>
      </c>
      <c r="CW611" s="8">
        <v>102</v>
      </c>
      <c r="CX611" s="8">
        <v>109</v>
      </c>
      <c r="CY611" s="8">
        <v>115</v>
      </c>
      <c r="CZ611" s="8">
        <v>121</v>
      </c>
      <c r="DA611" s="8">
        <v>126</v>
      </c>
      <c r="DB611" s="8">
        <v>132</v>
      </c>
      <c r="DC611" s="8">
        <v>138</v>
      </c>
      <c r="DD611" s="8">
        <v>145</v>
      </c>
      <c r="DE611" s="8">
        <v>151</v>
      </c>
      <c r="DF611" s="8">
        <v>156</v>
      </c>
      <c r="DG611" s="8">
        <v>160</v>
      </c>
      <c r="DH611" s="8">
        <v>161</v>
      </c>
      <c r="DI611" s="8">
        <v>162</v>
      </c>
      <c r="DJ611" s="8">
        <v>163</v>
      </c>
      <c r="DK611" s="8">
        <v>163</v>
      </c>
      <c r="DL611" s="8">
        <v>163</v>
      </c>
      <c r="DM611" s="8">
        <v>113</v>
      </c>
      <c r="DN611" s="6">
        <f>Tabela2[[#This Row],[1rok]]-Tabela2[[#This Row],[dlugosc_ur]]</f>
        <v>18</v>
      </c>
      <c r="DO611" s="14">
        <f>Tabela2[[#This Row],[2lata]]-Tabela2[[#This Row],[1rok]]</f>
        <v>17</v>
      </c>
      <c r="DP611" s="14">
        <f>Tabela2[[#This Row],[3lata]]-Tabela2[[#This Row],[2lata]]</f>
        <v>10</v>
      </c>
      <c r="DQ611" s="14">
        <f>Tabela2[[#This Row],[4lata]]-Tabela2[[#This Row],[3lata]]</f>
        <v>7</v>
      </c>
      <c r="DR611" s="14">
        <f>Tabela2[[#This Row],[5lat]]-Tabela2[[#This Row],[4lata]]</f>
        <v>7</v>
      </c>
      <c r="DS611" s="14">
        <f>Tabela2[[#This Row],[6lat]]-Tabela2[[#This Row],[5lat]]</f>
        <v>6</v>
      </c>
      <c r="DT611" s="14">
        <f>Tabela2[[#This Row],[7lat]]-Tabela2[[#This Row],[6lat]]</f>
        <v>6</v>
      </c>
      <c r="DU611" s="14">
        <f>Tabela2[[#This Row],[8lat]]-Tabela2[[#This Row],[7lat]]</f>
        <v>5</v>
      </c>
      <c r="DV611" s="14">
        <f>Tabela2[[#This Row],[9lat]]-Tabela2[[#This Row],[8lat]]</f>
        <v>6</v>
      </c>
      <c r="DW611" s="14">
        <f>Tabela2[[#This Row],[10lat]]-Tabela2[[#This Row],[9lat]]</f>
        <v>6</v>
      </c>
      <c r="DX611" s="14">
        <f>Tabela2[[#This Row],[11lat]]-Tabela2[[#This Row],[10lat]]</f>
        <v>7</v>
      </c>
      <c r="DY611" s="14">
        <f>Tabela2[[#This Row],[12lat]]-Tabela2[[#This Row],[11lat]]</f>
        <v>6</v>
      </c>
      <c r="DZ611" s="14">
        <f>Tabela2[[#This Row],[13lat]]-Tabela2[[#This Row],[12lat]]</f>
        <v>5</v>
      </c>
      <c r="EA611" s="14">
        <f>Tabela2[[#This Row],[14lat]]-Tabela2[[#This Row],[13lat]]</f>
        <v>4</v>
      </c>
      <c r="EB611" s="14">
        <f>Tabela2[[#This Row],[15lat]]-Tabela2[[#This Row],[14lat]]</f>
        <v>1</v>
      </c>
      <c r="EC611" s="14">
        <f>Tabela2[[#This Row],[16lat]]-Tabela2[[#This Row],[15lat]]</f>
        <v>1</v>
      </c>
      <c r="ED611" s="14">
        <f>Tabela2[[#This Row],[17 lat]]-Tabela2[[#This Row],[16lat]]</f>
        <v>1</v>
      </c>
      <c r="EE611" s="14">
        <f>Tabela2[[#This Row],[18lat]]-Tabela2[[#This Row],[17 lat]]</f>
        <v>0</v>
      </c>
      <c r="EF611" s="14">
        <f>Tabela2[[#This Row],[19lat]]-Tabela2[[#This Row],[18lat]]</f>
        <v>0</v>
      </c>
    </row>
    <row r="612" spans="1:136" x14ac:dyDescent="0.25">
      <c r="A612">
        <v>109</v>
      </c>
      <c r="B612" s="1" t="s">
        <v>22</v>
      </c>
      <c r="C612">
        <v>52</v>
      </c>
      <c r="D612">
        <v>72</v>
      </c>
      <c r="E612">
        <v>87</v>
      </c>
      <c r="F612">
        <v>97</v>
      </c>
      <c r="G612">
        <v>104</v>
      </c>
      <c r="H612">
        <v>111</v>
      </c>
      <c r="I612">
        <v>117</v>
      </c>
      <c r="J612">
        <v>123</v>
      </c>
      <c r="K612">
        <v>129</v>
      </c>
      <c r="L612">
        <v>135</v>
      </c>
      <c r="M612">
        <v>141</v>
      </c>
      <c r="N612">
        <v>147</v>
      </c>
      <c r="O612">
        <v>154</v>
      </c>
      <c r="P612">
        <v>159</v>
      </c>
      <c r="Q612">
        <v>163</v>
      </c>
      <c r="R612">
        <v>164</v>
      </c>
      <c r="S612">
        <v>165</v>
      </c>
      <c r="T612">
        <v>166</v>
      </c>
      <c r="U612">
        <v>166</v>
      </c>
      <c r="V612">
        <v>166</v>
      </c>
      <c r="W612">
        <f>wzrost[[#This Row],[19lat]]-wzrost[[#This Row],[dlugosc_ur]]</f>
        <v>114</v>
      </c>
      <c r="X612">
        <f>wzrost[[#This Row],[19lat]]-wzrost[[#This Row],[15lat]]</f>
        <v>2</v>
      </c>
      <c r="Y612">
        <f>IF(wzrost[[#This Row],[1rok]]&lt;=5,IF(wzrost[[#This Row],[plec]]="ch",1,0),0)</f>
        <v>0</v>
      </c>
      <c r="Z612" s="1"/>
      <c r="AA612" s="1"/>
      <c r="AB612" s="1" t="e">
        <f>_xlfn.PERCENTILE.INC(wzrost[1rok],5)</f>
        <v>#NUM!</v>
      </c>
      <c r="BC612" s="6">
        <v>56</v>
      </c>
      <c r="BD612" s="6">
        <v>77</v>
      </c>
      <c r="BE612" s="6">
        <v>89</v>
      </c>
      <c r="BF612" s="6">
        <v>98</v>
      </c>
      <c r="BG612" s="6">
        <v>105</v>
      </c>
      <c r="BH612" s="6">
        <v>112</v>
      </c>
      <c r="BI612" s="6">
        <v>118</v>
      </c>
      <c r="BJ612" s="6">
        <v>124</v>
      </c>
      <c r="BK612" s="6">
        <v>130</v>
      </c>
      <c r="BL612" s="6">
        <v>135</v>
      </c>
      <c r="BM612" s="6">
        <v>140</v>
      </c>
      <c r="BN612" s="6">
        <v>146</v>
      </c>
      <c r="BO612" s="6">
        <v>152</v>
      </c>
      <c r="BP612" s="6">
        <v>159</v>
      </c>
      <c r="BQ612" s="6">
        <v>166</v>
      </c>
      <c r="BR612" s="6">
        <v>172</v>
      </c>
      <c r="BS612" s="6">
        <v>176</v>
      </c>
      <c r="BT612" s="6">
        <v>179</v>
      </c>
      <c r="BU612" s="6">
        <v>180</v>
      </c>
      <c r="BV612" s="6">
        <v>180</v>
      </c>
      <c r="BW612" s="7">
        <v>124</v>
      </c>
      <c r="BX612" s="11">
        <f t="shared" si="179"/>
        <v>21</v>
      </c>
      <c r="BY612" s="11">
        <f t="shared" si="180"/>
        <v>12</v>
      </c>
      <c r="BZ612" s="11">
        <f t="shared" si="181"/>
        <v>9</v>
      </c>
      <c r="CA612" s="11">
        <f t="shared" si="182"/>
        <v>7</v>
      </c>
      <c r="CB612" s="11">
        <f t="shared" si="183"/>
        <v>7</v>
      </c>
      <c r="CC612" s="11">
        <f t="shared" si="184"/>
        <v>6</v>
      </c>
      <c r="CD612" s="11">
        <f t="shared" si="185"/>
        <v>6</v>
      </c>
      <c r="CE612" s="11">
        <f t="shared" si="186"/>
        <v>6</v>
      </c>
      <c r="CF612" s="11">
        <f t="shared" si="187"/>
        <v>5</v>
      </c>
      <c r="CG612" s="11">
        <f t="shared" si="188"/>
        <v>5</v>
      </c>
      <c r="CH612" s="11">
        <f t="shared" si="189"/>
        <v>6</v>
      </c>
      <c r="CI612" s="11">
        <f t="shared" si="190"/>
        <v>6</v>
      </c>
      <c r="CJ612" s="11">
        <f t="shared" si="191"/>
        <v>7</v>
      </c>
      <c r="CK612" s="11">
        <f t="shared" si="192"/>
        <v>7</v>
      </c>
      <c r="CL612" s="11">
        <f t="shared" si="193"/>
        <v>6</v>
      </c>
      <c r="CM612" s="11">
        <f t="shared" si="194"/>
        <v>4</v>
      </c>
      <c r="CN612" s="11">
        <f t="shared" si="195"/>
        <v>3</v>
      </c>
      <c r="CO612" s="11">
        <f t="shared" si="196"/>
        <v>1</v>
      </c>
      <c r="CP612" s="11">
        <f t="shared" si="197"/>
        <v>0</v>
      </c>
      <c r="CS612" s="6">
        <v>53</v>
      </c>
      <c r="CT612" s="6">
        <v>71</v>
      </c>
      <c r="CU612" s="6">
        <v>87</v>
      </c>
      <c r="CV612" s="6">
        <v>96</v>
      </c>
      <c r="CW612" s="6">
        <v>104</v>
      </c>
      <c r="CX612" s="6">
        <v>111</v>
      </c>
      <c r="CY612" s="6">
        <v>117</v>
      </c>
      <c r="CZ612" s="6">
        <v>123</v>
      </c>
      <c r="DA612" s="6">
        <v>128</v>
      </c>
      <c r="DB612" s="6">
        <v>134</v>
      </c>
      <c r="DC612" s="6">
        <v>141</v>
      </c>
      <c r="DD612" s="6">
        <v>147</v>
      </c>
      <c r="DE612" s="6">
        <v>153</v>
      </c>
      <c r="DF612" s="6">
        <v>159</v>
      </c>
      <c r="DG612" s="6">
        <v>162</v>
      </c>
      <c r="DH612" s="6">
        <v>164</v>
      </c>
      <c r="DI612" s="6">
        <v>165</v>
      </c>
      <c r="DJ612" s="6">
        <v>165</v>
      </c>
      <c r="DK612" s="6">
        <v>166</v>
      </c>
      <c r="DL612" s="6">
        <v>166</v>
      </c>
      <c r="DM612" s="6">
        <v>113</v>
      </c>
      <c r="DN612" s="6">
        <f>Tabela2[[#This Row],[1rok]]-Tabela2[[#This Row],[dlugosc_ur]]</f>
        <v>18</v>
      </c>
      <c r="DO612" s="14">
        <f>Tabela2[[#This Row],[2lata]]-Tabela2[[#This Row],[1rok]]</f>
        <v>16</v>
      </c>
      <c r="DP612" s="14">
        <f>Tabela2[[#This Row],[3lata]]-Tabela2[[#This Row],[2lata]]</f>
        <v>9</v>
      </c>
      <c r="DQ612" s="14">
        <f>Tabela2[[#This Row],[4lata]]-Tabela2[[#This Row],[3lata]]</f>
        <v>8</v>
      </c>
      <c r="DR612" s="14">
        <f>Tabela2[[#This Row],[5lat]]-Tabela2[[#This Row],[4lata]]</f>
        <v>7</v>
      </c>
      <c r="DS612" s="14">
        <f>Tabela2[[#This Row],[6lat]]-Tabela2[[#This Row],[5lat]]</f>
        <v>6</v>
      </c>
      <c r="DT612" s="14">
        <f>Tabela2[[#This Row],[7lat]]-Tabela2[[#This Row],[6lat]]</f>
        <v>6</v>
      </c>
      <c r="DU612" s="14">
        <f>Tabela2[[#This Row],[8lat]]-Tabela2[[#This Row],[7lat]]</f>
        <v>5</v>
      </c>
      <c r="DV612" s="14">
        <f>Tabela2[[#This Row],[9lat]]-Tabela2[[#This Row],[8lat]]</f>
        <v>6</v>
      </c>
      <c r="DW612" s="14">
        <f>Tabela2[[#This Row],[10lat]]-Tabela2[[#This Row],[9lat]]</f>
        <v>7</v>
      </c>
      <c r="DX612" s="14">
        <f>Tabela2[[#This Row],[11lat]]-Tabela2[[#This Row],[10lat]]</f>
        <v>6</v>
      </c>
      <c r="DY612" s="14">
        <f>Tabela2[[#This Row],[12lat]]-Tabela2[[#This Row],[11lat]]</f>
        <v>6</v>
      </c>
      <c r="DZ612" s="14">
        <f>Tabela2[[#This Row],[13lat]]-Tabela2[[#This Row],[12lat]]</f>
        <v>6</v>
      </c>
      <c r="EA612" s="14">
        <f>Tabela2[[#This Row],[14lat]]-Tabela2[[#This Row],[13lat]]</f>
        <v>3</v>
      </c>
      <c r="EB612" s="14">
        <f>Tabela2[[#This Row],[15lat]]-Tabela2[[#This Row],[14lat]]</f>
        <v>2</v>
      </c>
      <c r="EC612" s="14">
        <f>Tabela2[[#This Row],[16lat]]-Tabela2[[#This Row],[15lat]]</f>
        <v>1</v>
      </c>
      <c r="ED612" s="14">
        <f>Tabela2[[#This Row],[17 lat]]-Tabela2[[#This Row],[16lat]]</f>
        <v>0</v>
      </c>
      <c r="EE612" s="14">
        <f>Tabela2[[#This Row],[18lat]]-Tabela2[[#This Row],[17 lat]]</f>
        <v>1</v>
      </c>
      <c r="EF612" s="14">
        <f>Tabela2[[#This Row],[19lat]]-Tabela2[[#This Row],[18lat]]</f>
        <v>0</v>
      </c>
    </row>
    <row r="613" spans="1:136" x14ac:dyDescent="0.25">
      <c r="A613">
        <v>110</v>
      </c>
      <c r="B613" s="1" t="s">
        <v>22</v>
      </c>
      <c r="C613">
        <v>54</v>
      </c>
      <c r="D613">
        <v>74</v>
      </c>
      <c r="E613">
        <v>88</v>
      </c>
      <c r="F613">
        <v>98</v>
      </c>
      <c r="G613">
        <v>106</v>
      </c>
      <c r="H613">
        <v>113</v>
      </c>
      <c r="I613">
        <v>119</v>
      </c>
      <c r="J613">
        <v>124</v>
      </c>
      <c r="K613">
        <v>130</v>
      </c>
      <c r="L613">
        <v>137</v>
      </c>
      <c r="M613">
        <v>143</v>
      </c>
      <c r="N613">
        <v>149</v>
      </c>
      <c r="O613">
        <v>156</v>
      </c>
      <c r="P613">
        <v>161</v>
      </c>
      <c r="Q613">
        <v>165</v>
      </c>
      <c r="R613">
        <v>167</v>
      </c>
      <c r="S613">
        <v>168</v>
      </c>
      <c r="T613">
        <v>168</v>
      </c>
      <c r="U613">
        <v>168</v>
      </c>
      <c r="V613">
        <v>168</v>
      </c>
      <c r="W613">
        <f>wzrost[[#This Row],[19lat]]-wzrost[[#This Row],[dlugosc_ur]]</f>
        <v>114</v>
      </c>
      <c r="X613">
        <f>wzrost[[#This Row],[19lat]]-wzrost[[#This Row],[15lat]]</f>
        <v>1</v>
      </c>
      <c r="Y613">
        <f>IF(wzrost[[#This Row],[1rok]]&lt;=5,IF(wzrost[[#This Row],[plec]]="ch",1,0),0)</f>
        <v>0</v>
      </c>
      <c r="Z613" s="1"/>
      <c r="AA613" s="1"/>
      <c r="AB613" s="1" t="e">
        <f>_xlfn.PERCENTILE.INC(wzrost[1rok],5)</f>
        <v>#NUM!</v>
      </c>
      <c r="BC613" s="8">
        <v>50</v>
      </c>
      <c r="BD613" s="8">
        <v>72</v>
      </c>
      <c r="BE613" s="8">
        <v>86</v>
      </c>
      <c r="BF613" s="8">
        <v>95</v>
      </c>
      <c r="BG613" s="8">
        <v>102</v>
      </c>
      <c r="BH613" s="8">
        <v>108</v>
      </c>
      <c r="BI613" s="8">
        <v>114</v>
      </c>
      <c r="BJ613" s="8">
        <v>120</v>
      </c>
      <c r="BK613" s="8">
        <v>125</v>
      </c>
      <c r="BL613" s="8">
        <v>130</v>
      </c>
      <c r="BM613" s="8">
        <v>136</v>
      </c>
      <c r="BN613" s="8">
        <v>141</v>
      </c>
      <c r="BO613" s="8">
        <v>147</v>
      </c>
      <c r="BP613" s="8">
        <v>153</v>
      </c>
      <c r="BQ613" s="8">
        <v>161</v>
      </c>
      <c r="BR613" s="8">
        <v>166</v>
      </c>
      <c r="BS613" s="8">
        <v>170</v>
      </c>
      <c r="BT613" s="8">
        <v>172</v>
      </c>
      <c r="BU613" s="8">
        <v>173</v>
      </c>
      <c r="BV613" s="8">
        <v>174</v>
      </c>
      <c r="BW613" s="9">
        <v>124</v>
      </c>
      <c r="BX613" s="11">
        <f t="shared" si="179"/>
        <v>22</v>
      </c>
      <c r="BY613" s="11">
        <f t="shared" si="180"/>
        <v>14</v>
      </c>
      <c r="BZ613" s="11">
        <f t="shared" si="181"/>
        <v>9</v>
      </c>
      <c r="CA613" s="11">
        <f t="shared" si="182"/>
        <v>7</v>
      </c>
      <c r="CB613" s="11">
        <f t="shared" si="183"/>
        <v>6</v>
      </c>
      <c r="CC613" s="11">
        <f t="shared" si="184"/>
        <v>6</v>
      </c>
      <c r="CD613" s="11">
        <f t="shared" si="185"/>
        <v>6</v>
      </c>
      <c r="CE613" s="11">
        <f t="shared" si="186"/>
        <v>5</v>
      </c>
      <c r="CF613" s="11">
        <f t="shared" si="187"/>
        <v>5</v>
      </c>
      <c r="CG613" s="11">
        <f t="shared" si="188"/>
        <v>6</v>
      </c>
      <c r="CH613" s="11">
        <f t="shared" si="189"/>
        <v>5</v>
      </c>
      <c r="CI613" s="11">
        <f t="shared" si="190"/>
        <v>6</v>
      </c>
      <c r="CJ613" s="11">
        <f t="shared" si="191"/>
        <v>6</v>
      </c>
      <c r="CK613" s="11">
        <f t="shared" si="192"/>
        <v>8</v>
      </c>
      <c r="CL613" s="11">
        <f t="shared" si="193"/>
        <v>5</v>
      </c>
      <c r="CM613" s="11">
        <f t="shared" si="194"/>
        <v>4</v>
      </c>
      <c r="CN613" s="11">
        <f t="shared" si="195"/>
        <v>2</v>
      </c>
      <c r="CO613" s="11">
        <f t="shared" si="196"/>
        <v>1</v>
      </c>
      <c r="CP613" s="11">
        <f t="shared" si="197"/>
        <v>1</v>
      </c>
      <c r="CS613" s="8">
        <v>49</v>
      </c>
      <c r="CT613" s="8">
        <v>67</v>
      </c>
      <c r="CU613" s="8">
        <v>85</v>
      </c>
      <c r="CV613" s="8">
        <v>94</v>
      </c>
      <c r="CW613" s="8">
        <v>101</v>
      </c>
      <c r="CX613" s="8">
        <v>108</v>
      </c>
      <c r="CY613" s="8">
        <v>113</v>
      </c>
      <c r="CZ613" s="8">
        <v>119</v>
      </c>
      <c r="DA613" s="8">
        <v>124</v>
      </c>
      <c r="DB613" s="8">
        <v>130</v>
      </c>
      <c r="DC613" s="8">
        <v>136</v>
      </c>
      <c r="DD613" s="8">
        <v>143</v>
      </c>
      <c r="DE613" s="8">
        <v>149</v>
      </c>
      <c r="DF613" s="8">
        <v>154</v>
      </c>
      <c r="DG613" s="8">
        <v>158</v>
      </c>
      <c r="DH613" s="8">
        <v>160</v>
      </c>
      <c r="DI613" s="8">
        <v>161</v>
      </c>
      <c r="DJ613" s="8">
        <v>161</v>
      </c>
      <c r="DK613" s="8">
        <v>161</v>
      </c>
      <c r="DL613" s="8">
        <v>162</v>
      </c>
      <c r="DM613" s="8">
        <v>113</v>
      </c>
      <c r="DN613" s="6">
        <f>Tabela2[[#This Row],[1rok]]-Tabela2[[#This Row],[dlugosc_ur]]</f>
        <v>18</v>
      </c>
      <c r="DO613" s="14">
        <f>Tabela2[[#This Row],[2lata]]-Tabela2[[#This Row],[1rok]]</f>
        <v>18</v>
      </c>
      <c r="DP613" s="14">
        <f>Tabela2[[#This Row],[3lata]]-Tabela2[[#This Row],[2lata]]</f>
        <v>9</v>
      </c>
      <c r="DQ613" s="14">
        <f>Tabela2[[#This Row],[4lata]]-Tabela2[[#This Row],[3lata]]</f>
        <v>7</v>
      </c>
      <c r="DR613" s="14">
        <f>Tabela2[[#This Row],[5lat]]-Tabela2[[#This Row],[4lata]]</f>
        <v>7</v>
      </c>
      <c r="DS613" s="14">
        <f>Tabela2[[#This Row],[6lat]]-Tabela2[[#This Row],[5lat]]</f>
        <v>5</v>
      </c>
      <c r="DT613" s="14">
        <f>Tabela2[[#This Row],[7lat]]-Tabela2[[#This Row],[6lat]]</f>
        <v>6</v>
      </c>
      <c r="DU613" s="14">
        <f>Tabela2[[#This Row],[8lat]]-Tabela2[[#This Row],[7lat]]</f>
        <v>5</v>
      </c>
      <c r="DV613" s="14">
        <f>Tabela2[[#This Row],[9lat]]-Tabela2[[#This Row],[8lat]]</f>
        <v>6</v>
      </c>
      <c r="DW613" s="14">
        <f>Tabela2[[#This Row],[10lat]]-Tabela2[[#This Row],[9lat]]</f>
        <v>6</v>
      </c>
      <c r="DX613" s="14">
        <f>Tabela2[[#This Row],[11lat]]-Tabela2[[#This Row],[10lat]]</f>
        <v>7</v>
      </c>
      <c r="DY613" s="14">
        <f>Tabela2[[#This Row],[12lat]]-Tabela2[[#This Row],[11lat]]</f>
        <v>6</v>
      </c>
      <c r="DZ613" s="14">
        <f>Tabela2[[#This Row],[13lat]]-Tabela2[[#This Row],[12lat]]</f>
        <v>5</v>
      </c>
      <c r="EA613" s="14">
        <f>Tabela2[[#This Row],[14lat]]-Tabela2[[#This Row],[13lat]]</f>
        <v>4</v>
      </c>
      <c r="EB613" s="14">
        <f>Tabela2[[#This Row],[15lat]]-Tabela2[[#This Row],[14lat]]</f>
        <v>2</v>
      </c>
      <c r="EC613" s="14">
        <f>Tabela2[[#This Row],[16lat]]-Tabela2[[#This Row],[15lat]]</f>
        <v>1</v>
      </c>
      <c r="ED613" s="14">
        <f>Tabela2[[#This Row],[17 lat]]-Tabela2[[#This Row],[16lat]]</f>
        <v>0</v>
      </c>
      <c r="EE613" s="14">
        <f>Tabela2[[#This Row],[18lat]]-Tabela2[[#This Row],[17 lat]]</f>
        <v>0</v>
      </c>
      <c r="EF613" s="14">
        <f>Tabela2[[#This Row],[19lat]]-Tabela2[[#This Row],[18lat]]</f>
        <v>1</v>
      </c>
    </row>
    <row r="614" spans="1:136" x14ac:dyDescent="0.25">
      <c r="A614">
        <v>111</v>
      </c>
      <c r="B614" s="1" t="s">
        <v>22</v>
      </c>
      <c r="C614">
        <v>58</v>
      </c>
      <c r="D614">
        <v>75</v>
      </c>
      <c r="E614">
        <v>90</v>
      </c>
      <c r="F614">
        <v>100</v>
      </c>
      <c r="G614">
        <v>108</v>
      </c>
      <c r="H614">
        <v>116</v>
      </c>
      <c r="I614">
        <v>122</v>
      </c>
      <c r="J614">
        <v>128</v>
      </c>
      <c r="K614">
        <v>134</v>
      </c>
      <c r="L614">
        <v>141</v>
      </c>
      <c r="M614">
        <v>147</v>
      </c>
      <c r="N614">
        <v>154</v>
      </c>
      <c r="O614">
        <v>160</v>
      </c>
      <c r="P614">
        <v>166</v>
      </c>
      <c r="Q614">
        <v>169</v>
      </c>
      <c r="R614">
        <v>171</v>
      </c>
      <c r="S614">
        <v>172</v>
      </c>
      <c r="T614">
        <v>172</v>
      </c>
      <c r="U614">
        <v>172</v>
      </c>
      <c r="V614">
        <v>172</v>
      </c>
      <c r="W614">
        <f>wzrost[[#This Row],[19lat]]-wzrost[[#This Row],[dlugosc_ur]]</f>
        <v>114</v>
      </c>
      <c r="X614">
        <f>wzrost[[#This Row],[19lat]]-wzrost[[#This Row],[15lat]]</f>
        <v>1</v>
      </c>
      <c r="Y614">
        <f>IF(wzrost[[#This Row],[1rok]]&lt;=5,IF(wzrost[[#This Row],[plec]]="ch",1,0),0)</f>
        <v>0</v>
      </c>
      <c r="Z614" s="1"/>
      <c r="AA614" s="1"/>
      <c r="AB614" s="1" t="e">
        <f>_xlfn.PERCENTILE.INC(wzrost[1rok],5)</f>
        <v>#NUM!</v>
      </c>
      <c r="BC614" s="6">
        <v>54</v>
      </c>
      <c r="BD614" s="6">
        <v>75</v>
      </c>
      <c r="BE614" s="6">
        <v>88</v>
      </c>
      <c r="BF614" s="6">
        <v>97</v>
      </c>
      <c r="BG614" s="6">
        <v>104</v>
      </c>
      <c r="BH614" s="6">
        <v>111</v>
      </c>
      <c r="BI614" s="6">
        <v>117</v>
      </c>
      <c r="BJ614" s="6">
        <v>123</v>
      </c>
      <c r="BK614" s="6">
        <v>128</v>
      </c>
      <c r="BL614" s="6">
        <v>134</v>
      </c>
      <c r="BM614" s="6">
        <v>139</v>
      </c>
      <c r="BN614" s="6">
        <v>145</v>
      </c>
      <c r="BO614" s="6">
        <v>151</v>
      </c>
      <c r="BP614" s="6">
        <v>158</v>
      </c>
      <c r="BQ614" s="6">
        <v>165</v>
      </c>
      <c r="BR614" s="6">
        <v>171</v>
      </c>
      <c r="BS614" s="6">
        <v>175</v>
      </c>
      <c r="BT614" s="6">
        <v>177</v>
      </c>
      <c r="BU614" s="6">
        <v>178</v>
      </c>
      <c r="BV614" s="6">
        <v>178</v>
      </c>
      <c r="BW614" s="7">
        <v>124</v>
      </c>
      <c r="BX614" s="11">
        <f t="shared" si="179"/>
        <v>21</v>
      </c>
      <c r="BY614" s="11">
        <f t="shared" si="180"/>
        <v>13</v>
      </c>
      <c r="BZ614" s="11">
        <f t="shared" si="181"/>
        <v>9</v>
      </c>
      <c r="CA614" s="11">
        <f t="shared" si="182"/>
        <v>7</v>
      </c>
      <c r="CB614" s="11">
        <f t="shared" si="183"/>
        <v>7</v>
      </c>
      <c r="CC614" s="11">
        <f t="shared" si="184"/>
        <v>6</v>
      </c>
      <c r="CD614" s="11">
        <f t="shared" si="185"/>
        <v>6</v>
      </c>
      <c r="CE614" s="11">
        <f t="shared" si="186"/>
        <v>5</v>
      </c>
      <c r="CF614" s="11">
        <f t="shared" si="187"/>
        <v>6</v>
      </c>
      <c r="CG614" s="11">
        <f t="shared" si="188"/>
        <v>5</v>
      </c>
      <c r="CH614" s="11">
        <f t="shared" si="189"/>
        <v>6</v>
      </c>
      <c r="CI614" s="11">
        <f t="shared" si="190"/>
        <v>6</v>
      </c>
      <c r="CJ614" s="11">
        <f t="shared" si="191"/>
        <v>7</v>
      </c>
      <c r="CK614" s="11">
        <f t="shared" si="192"/>
        <v>7</v>
      </c>
      <c r="CL614" s="11">
        <f t="shared" si="193"/>
        <v>6</v>
      </c>
      <c r="CM614" s="11">
        <f t="shared" si="194"/>
        <v>4</v>
      </c>
      <c r="CN614" s="11">
        <f t="shared" si="195"/>
        <v>2</v>
      </c>
      <c r="CO614" s="11">
        <f t="shared" si="196"/>
        <v>1</v>
      </c>
      <c r="CP614" s="11">
        <f t="shared" si="197"/>
        <v>0</v>
      </c>
      <c r="CS614" s="6">
        <v>50</v>
      </c>
      <c r="CT614" s="6">
        <v>68</v>
      </c>
      <c r="CU614" s="6">
        <v>85</v>
      </c>
      <c r="CV614" s="6">
        <v>95</v>
      </c>
      <c r="CW614" s="6">
        <v>102</v>
      </c>
      <c r="CX614" s="6">
        <v>109</v>
      </c>
      <c r="CY614" s="6">
        <v>115</v>
      </c>
      <c r="CZ614" s="6">
        <v>120</v>
      </c>
      <c r="DA614" s="6">
        <v>126</v>
      </c>
      <c r="DB614" s="6">
        <v>132</v>
      </c>
      <c r="DC614" s="6">
        <v>138</v>
      </c>
      <c r="DD614" s="6">
        <v>145</v>
      </c>
      <c r="DE614" s="6">
        <v>151</v>
      </c>
      <c r="DF614" s="6">
        <v>156</v>
      </c>
      <c r="DG614" s="6">
        <v>159</v>
      </c>
      <c r="DH614" s="6">
        <v>161</v>
      </c>
      <c r="DI614" s="6">
        <v>162</v>
      </c>
      <c r="DJ614" s="6">
        <v>162</v>
      </c>
      <c r="DK614" s="6">
        <v>163</v>
      </c>
      <c r="DL614" s="6">
        <v>163</v>
      </c>
      <c r="DM614" s="6">
        <v>113</v>
      </c>
      <c r="DN614" s="6">
        <f>Tabela2[[#This Row],[1rok]]-Tabela2[[#This Row],[dlugosc_ur]]</f>
        <v>18</v>
      </c>
      <c r="DO614" s="14">
        <f>Tabela2[[#This Row],[2lata]]-Tabela2[[#This Row],[1rok]]</f>
        <v>17</v>
      </c>
      <c r="DP614" s="14">
        <f>Tabela2[[#This Row],[3lata]]-Tabela2[[#This Row],[2lata]]</f>
        <v>10</v>
      </c>
      <c r="DQ614" s="14">
        <f>Tabela2[[#This Row],[4lata]]-Tabela2[[#This Row],[3lata]]</f>
        <v>7</v>
      </c>
      <c r="DR614" s="14">
        <f>Tabela2[[#This Row],[5lat]]-Tabela2[[#This Row],[4lata]]</f>
        <v>7</v>
      </c>
      <c r="DS614" s="14">
        <f>Tabela2[[#This Row],[6lat]]-Tabela2[[#This Row],[5lat]]</f>
        <v>6</v>
      </c>
      <c r="DT614" s="14">
        <f>Tabela2[[#This Row],[7lat]]-Tabela2[[#This Row],[6lat]]</f>
        <v>5</v>
      </c>
      <c r="DU614" s="14">
        <f>Tabela2[[#This Row],[8lat]]-Tabela2[[#This Row],[7lat]]</f>
        <v>6</v>
      </c>
      <c r="DV614" s="14">
        <f>Tabela2[[#This Row],[9lat]]-Tabela2[[#This Row],[8lat]]</f>
        <v>6</v>
      </c>
      <c r="DW614" s="14">
        <f>Tabela2[[#This Row],[10lat]]-Tabela2[[#This Row],[9lat]]</f>
        <v>6</v>
      </c>
      <c r="DX614" s="14">
        <f>Tabela2[[#This Row],[11lat]]-Tabela2[[#This Row],[10lat]]</f>
        <v>7</v>
      </c>
      <c r="DY614" s="14">
        <f>Tabela2[[#This Row],[12lat]]-Tabela2[[#This Row],[11lat]]</f>
        <v>6</v>
      </c>
      <c r="DZ614" s="14">
        <f>Tabela2[[#This Row],[13lat]]-Tabela2[[#This Row],[12lat]]</f>
        <v>5</v>
      </c>
      <c r="EA614" s="14">
        <f>Tabela2[[#This Row],[14lat]]-Tabela2[[#This Row],[13lat]]</f>
        <v>3</v>
      </c>
      <c r="EB614" s="14">
        <f>Tabela2[[#This Row],[15lat]]-Tabela2[[#This Row],[14lat]]</f>
        <v>2</v>
      </c>
      <c r="EC614" s="14">
        <f>Tabela2[[#This Row],[16lat]]-Tabela2[[#This Row],[15lat]]</f>
        <v>1</v>
      </c>
      <c r="ED614" s="14">
        <f>Tabela2[[#This Row],[17 lat]]-Tabela2[[#This Row],[16lat]]</f>
        <v>0</v>
      </c>
      <c r="EE614" s="14">
        <f>Tabela2[[#This Row],[18lat]]-Tabela2[[#This Row],[17 lat]]</f>
        <v>1</v>
      </c>
      <c r="EF614" s="14">
        <f>Tabela2[[#This Row],[19lat]]-Tabela2[[#This Row],[18lat]]</f>
        <v>0</v>
      </c>
    </row>
    <row r="615" spans="1:136" x14ac:dyDescent="0.25">
      <c r="A615">
        <v>113</v>
      </c>
      <c r="B615" s="1" t="s">
        <v>22</v>
      </c>
      <c r="C615">
        <v>50</v>
      </c>
      <c r="D615">
        <v>68</v>
      </c>
      <c r="E615">
        <v>86</v>
      </c>
      <c r="F615">
        <v>95</v>
      </c>
      <c r="G615">
        <v>103</v>
      </c>
      <c r="H615">
        <v>110</v>
      </c>
      <c r="I615">
        <v>116</v>
      </c>
      <c r="J615">
        <v>121</v>
      </c>
      <c r="K615">
        <v>127</v>
      </c>
      <c r="L615">
        <v>133</v>
      </c>
      <c r="M615">
        <v>139</v>
      </c>
      <c r="N615">
        <v>145</v>
      </c>
      <c r="O615">
        <v>152</v>
      </c>
      <c r="P615">
        <v>157</v>
      </c>
      <c r="Q615">
        <v>160</v>
      </c>
      <c r="R615">
        <v>162</v>
      </c>
      <c r="S615">
        <v>163</v>
      </c>
      <c r="T615">
        <v>163</v>
      </c>
      <c r="U615">
        <v>164</v>
      </c>
      <c r="V615">
        <v>164</v>
      </c>
      <c r="W615">
        <f>wzrost[[#This Row],[19lat]]-wzrost[[#This Row],[dlugosc_ur]]</f>
        <v>114</v>
      </c>
      <c r="X615">
        <f>wzrost[[#This Row],[19lat]]-wzrost[[#This Row],[15lat]]</f>
        <v>2</v>
      </c>
      <c r="Y615">
        <f>IF(wzrost[[#This Row],[1rok]]&lt;=5,IF(wzrost[[#This Row],[plec]]="ch",1,0),0)</f>
        <v>0</v>
      </c>
      <c r="Z615" s="1"/>
      <c r="AA615" s="1"/>
      <c r="AB615" s="1" t="e">
        <f>_xlfn.PERCENTILE.INC(wzrost[1rok],5)</f>
        <v>#NUM!</v>
      </c>
      <c r="BC615" s="8">
        <v>52</v>
      </c>
      <c r="BD615" s="8">
        <v>73</v>
      </c>
      <c r="BE615" s="8">
        <v>86</v>
      </c>
      <c r="BF615" s="8">
        <v>95</v>
      </c>
      <c r="BG615" s="8">
        <v>102</v>
      </c>
      <c r="BH615" s="8">
        <v>109</v>
      </c>
      <c r="BI615" s="8">
        <v>115</v>
      </c>
      <c r="BJ615" s="8">
        <v>121</v>
      </c>
      <c r="BK615" s="8">
        <v>126</v>
      </c>
      <c r="BL615" s="8">
        <v>132</v>
      </c>
      <c r="BM615" s="8">
        <v>137</v>
      </c>
      <c r="BN615" s="8">
        <v>142</v>
      </c>
      <c r="BO615" s="8">
        <v>148</v>
      </c>
      <c r="BP615" s="8">
        <v>155</v>
      </c>
      <c r="BQ615" s="8">
        <v>162</v>
      </c>
      <c r="BR615" s="8">
        <v>168</v>
      </c>
      <c r="BS615" s="8">
        <v>172</v>
      </c>
      <c r="BT615" s="8">
        <v>174</v>
      </c>
      <c r="BU615" s="8">
        <v>175</v>
      </c>
      <c r="BV615" s="8">
        <v>176</v>
      </c>
      <c r="BW615" s="9">
        <v>124</v>
      </c>
      <c r="BX615" s="11">
        <f t="shared" si="179"/>
        <v>21</v>
      </c>
      <c r="BY615" s="11">
        <f t="shared" si="180"/>
        <v>13</v>
      </c>
      <c r="BZ615" s="11">
        <f t="shared" si="181"/>
        <v>9</v>
      </c>
      <c r="CA615" s="11">
        <f t="shared" si="182"/>
        <v>7</v>
      </c>
      <c r="CB615" s="11">
        <f t="shared" si="183"/>
        <v>7</v>
      </c>
      <c r="CC615" s="11">
        <f t="shared" si="184"/>
        <v>6</v>
      </c>
      <c r="CD615" s="11">
        <f t="shared" si="185"/>
        <v>6</v>
      </c>
      <c r="CE615" s="11">
        <f t="shared" si="186"/>
        <v>5</v>
      </c>
      <c r="CF615" s="11">
        <f t="shared" si="187"/>
        <v>6</v>
      </c>
      <c r="CG615" s="11">
        <f t="shared" si="188"/>
        <v>5</v>
      </c>
      <c r="CH615" s="11">
        <f t="shared" si="189"/>
        <v>5</v>
      </c>
      <c r="CI615" s="11">
        <f t="shared" si="190"/>
        <v>6</v>
      </c>
      <c r="CJ615" s="11">
        <f t="shared" si="191"/>
        <v>7</v>
      </c>
      <c r="CK615" s="11">
        <f t="shared" si="192"/>
        <v>7</v>
      </c>
      <c r="CL615" s="11">
        <f t="shared" si="193"/>
        <v>6</v>
      </c>
      <c r="CM615" s="11">
        <f t="shared" si="194"/>
        <v>4</v>
      </c>
      <c r="CN615" s="11">
        <f t="shared" si="195"/>
        <v>2</v>
      </c>
      <c r="CO615" s="11">
        <f t="shared" si="196"/>
        <v>1</v>
      </c>
      <c r="CP615" s="11">
        <f t="shared" si="197"/>
        <v>1</v>
      </c>
      <c r="CS615" s="8">
        <v>48</v>
      </c>
      <c r="CT615" s="8">
        <v>67</v>
      </c>
      <c r="CU615" s="8">
        <v>85</v>
      </c>
      <c r="CV615" s="8">
        <v>94</v>
      </c>
      <c r="CW615" s="8">
        <v>101</v>
      </c>
      <c r="CX615" s="8">
        <v>107</v>
      </c>
      <c r="CY615" s="8">
        <v>113</v>
      </c>
      <c r="CZ615" s="8">
        <v>118</v>
      </c>
      <c r="DA615" s="8">
        <v>124</v>
      </c>
      <c r="DB615" s="8">
        <v>130</v>
      </c>
      <c r="DC615" s="8">
        <v>136</v>
      </c>
      <c r="DD615" s="8">
        <v>142</v>
      </c>
      <c r="DE615" s="8">
        <v>148</v>
      </c>
      <c r="DF615" s="8">
        <v>154</v>
      </c>
      <c r="DG615" s="8">
        <v>157</v>
      </c>
      <c r="DH615" s="8">
        <v>159</v>
      </c>
      <c r="DI615" s="8">
        <v>160</v>
      </c>
      <c r="DJ615" s="8">
        <v>161</v>
      </c>
      <c r="DK615" s="8">
        <v>161</v>
      </c>
      <c r="DL615" s="8">
        <v>161</v>
      </c>
      <c r="DM615" s="8">
        <v>113</v>
      </c>
      <c r="DN615" s="6">
        <f>Tabela2[[#This Row],[1rok]]-Tabela2[[#This Row],[dlugosc_ur]]</f>
        <v>19</v>
      </c>
      <c r="DO615" s="14">
        <f>Tabela2[[#This Row],[2lata]]-Tabela2[[#This Row],[1rok]]</f>
        <v>18</v>
      </c>
      <c r="DP615" s="14">
        <f>Tabela2[[#This Row],[3lata]]-Tabela2[[#This Row],[2lata]]</f>
        <v>9</v>
      </c>
      <c r="DQ615" s="14">
        <f>Tabela2[[#This Row],[4lata]]-Tabela2[[#This Row],[3lata]]</f>
        <v>7</v>
      </c>
      <c r="DR615" s="14">
        <f>Tabela2[[#This Row],[5lat]]-Tabela2[[#This Row],[4lata]]</f>
        <v>6</v>
      </c>
      <c r="DS615" s="14">
        <f>Tabela2[[#This Row],[6lat]]-Tabela2[[#This Row],[5lat]]</f>
        <v>6</v>
      </c>
      <c r="DT615" s="14">
        <f>Tabela2[[#This Row],[7lat]]-Tabela2[[#This Row],[6lat]]</f>
        <v>5</v>
      </c>
      <c r="DU615" s="14">
        <f>Tabela2[[#This Row],[8lat]]-Tabela2[[#This Row],[7lat]]</f>
        <v>6</v>
      </c>
      <c r="DV615" s="14">
        <f>Tabela2[[#This Row],[9lat]]-Tabela2[[#This Row],[8lat]]</f>
        <v>6</v>
      </c>
      <c r="DW615" s="14">
        <f>Tabela2[[#This Row],[10lat]]-Tabela2[[#This Row],[9lat]]</f>
        <v>6</v>
      </c>
      <c r="DX615" s="14">
        <f>Tabela2[[#This Row],[11lat]]-Tabela2[[#This Row],[10lat]]</f>
        <v>6</v>
      </c>
      <c r="DY615" s="14">
        <f>Tabela2[[#This Row],[12lat]]-Tabela2[[#This Row],[11lat]]</f>
        <v>6</v>
      </c>
      <c r="DZ615" s="14">
        <f>Tabela2[[#This Row],[13lat]]-Tabela2[[#This Row],[12lat]]</f>
        <v>6</v>
      </c>
      <c r="EA615" s="14">
        <f>Tabela2[[#This Row],[14lat]]-Tabela2[[#This Row],[13lat]]</f>
        <v>3</v>
      </c>
      <c r="EB615" s="14">
        <f>Tabela2[[#This Row],[15lat]]-Tabela2[[#This Row],[14lat]]</f>
        <v>2</v>
      </c>
      <c r="EC615" s="14">
        <f>Tabela2[[#This Row],[16lat]]-Tabela2[[#This Row],[15lat]]</f>
        <v>1</v>
      </c>
      <c r="ED615" s="14">
        <f>Tabela2[[#This Row],[17 lat]]-Tabela2[[#This Row],[16lat]]</f>
        <v>1</v>
      </c>
      <c r="EE615" s="14">
        <f>Tabela2[[#This Row],[18lat]]-Tabela2[[#This Row],[17 lat]]</f>
        <v>0</v>
      </c>
      <c r="EF615" s="14">
        <f>Tabela2[[#This Row],[19lat]]-Tabela2[[#This Row],[18lat]]</f>
        <v>0</v>
      </c>
    </row>
    <row r="616" spans="1:136" x14ac:dyDescent="0.25">
      <c r="A616">
        <v>115</v>
      </c>
      <c r="B616" s="1" t="s">
        <v>22</v>
      </c>
      <c r="C616">
        <v>58</v>
      </c>
      <c r="D616">
        <v>75</v>
      </c>
      <c r="E616">
        <v>90</v>
      </c>
      <c r="F616">
        <v>100</v>
      </c>
      <c r="G616">
        <v>109</v>
      </c>
      <c r="H616">
        <v>116</v>
      </c>
      <c r="I616">
        <v>122</v>
      </c>
      <c r="J616">
        <v>128</v>
      </c>
      <c r="K616">
        <v>134</v>
      </c>
      <c r="L616">
        <v>141</v>
      </c>
      <c r="M616">
        <v>147</v>
      </c>
      <c r="N616">
        <v>154</v>
      </c>
      <c r="O616">
        <v>160</v>
      </c>
      <c r="P616">
        <v>166</v>
      </c>
      <c r="Q616">
        <v>169</v>
      </c>
      <c r="R616">
        <v>171</v>
      </c>
      <c r="S616">
        <v>172</v>
      </c>
      <c r="T616">
        <v>172</v>
      </c>
      <c r="U616">
        <v>172</v>
      </c>
      <c r="V616">
        <v>172</v>
      </c>
      <c r="W616">
        <f>wzrost[[#This Row],[19lat]]-wzrost[[#This Row],[dlugosc_ur]]</f>
        <v>114</v>
      </c>
      <c r="X616">
        <f>wzrost[[#This Row],[19lat]]-wzrost[[#This Row],[15lat]]</f>
        <v>1</v>
      </c>
      <c r="Y616">
        <f>IF(wzrost[[#This Row],[1rok]]&lt;=5,IF(wzrost[[#This Row],[plec]]="ch",1,0),0)</f>
        <v>0</v>
      </c>
      <c r="Z616" s="1"/>
      <c r="AA616" s="1"/>
      <c r="AB616" s="1" t="e">
        <f>_xlfn.PERCENTILE.INC(wzrost[1rok],5)</f>
        <v>#NUM!</v>
      </c>
      <c r="BC616" s="6">
        <v>47</v>
      </c>
      <c r="BD616" s="6">
        <v>70</v>
      </c>
      <c r="BE616" s="6">
        <v>84</v>
      </c>
      <c r="BF616" s="6">
        <v>93</v>
      </c>
      <c r="BG616" s="6">
        <v>99</v>
      </c>
      <c r="BH616" s="6">
        <v>106</v>
      </c>
      <c r="BI616" s="6">
        <v>111</v>
      </c>
      <c r="BJ616" s="6">
        <v>117</v>
      </c>
      <c r="BK616" s="6">
        <v>122</v>
      </c>
      <c r="BL616" s="6">
        <v>127</v>
      </c>
      <c r="BM616" s="6">
        <v>132</v>
      </c>
      <c r="BN616" s="6">
        <v>137</v>
      </c>
      <c r="BO616" s="6">
        <v>143</v>
      </c>
      <c r="BP616" s="6">
        <v>150</v>
      </c>
      <c r="BQ616" s="6">
        <v>157</v>
      </c>
      <c r="BR616" s="6">
        <v>162</v>
      </c>
      <c r="BS616" s="6">
        <v>166</v>
      </c>
      <c r="BT616" s="6">
        <v>169</v>
      </c>
      <c r="BU616" s="6">
        <v>170</v>
      </c>
      <c r="BV616" s="6">
        <v>171</v>
      </c>
      <c r="BW616" s="7">
        <v>124</v>
      </c>
      <c r="BX616" s="11">
        <f t="shared" si="179"/>
        <v>23</v>
      </c>
      <c r="BY616" s="11">
        <f t="shared" si="180"/>
        <v>14</v>
      </c>
      <c r="BZ616" s="11">
        <f t="shared" si="181"/>
        <v>9</v>
      </c>
      <c r="CA616" s="11">
        <f t="shared" si="182"/>
        <v>6</v>
      </c>
      <c r="CB616" s="11">
        <f t="shared" si="183"/>
        <v>7</v>
      </c>
      <c r="CC616" s="11">
        <f t="shared" si="184"/>
        <v>5</v>
      </c>
      <c r="CD616" s="11">
        <f t="shared" si="185"/>
        <v>6</v>
      </c>
      <c r="CE616" s="11">
        <f t="shared" si="186"/>
        <v>5</v>
      </c>
      <c r="CF616" s="11">
        <f t="shared" si="187"/>
        <v>5</v>
      </c>
      <c r="CG616" s="11">
        <f t="shared" si="188"/>
        <v>5</v>
      </c>
      <c r="CH616" s="11">
        <f t="shared" si="189"/>
        <v>5</v>
      </c>
      <c r="CI616" s="11">
        <f t="shared" si="190"/>
        <v>6</v>
      </c>
      <c r="CJ616" s="11">
        <f t="shared" si="191"/>
        <v>7</v>
      </c>
      <c r="CK616" s="11">
        <f t="shared" si="192"/>
        <v>7</v>
      </c>
      <c r="CL616" s="11">
        <f t="shared" si="193"/>
        <v>5</v>
      </c>
      <c r="CM616" s="11">
        <f t="shared" si="194"/>
        <v>4</v>
      </c>
      <c r="CN616" s="11">
        <f t="shared" si="195"/>
        <v>3</v>
      </c>
      <c r="CO616" s="11">
        <f t="shared" si="196"/>
        <v>1</v>
      </c>
      <c r="CP616" s="11">
        <f t="shared" si="197"/>
        <v>1</v>
      </c>
      <c r="CS616" s="6">
        <v>52</v>
      </c>
      <c r="CT616" s="6">
        <v>71</v>
      </c>
      <c r="CU616" s="6">
        <v>86</v>
      </c>
      <c r="CV616" s="6">
        <v>96</v>
      </c>
      <c r="CW616" s="6">
        <v>103</v>
      </c>
      <c r="CX616" s="6">
        <v>110</v>
      </c>
      <c r="CY616" s="6">
        <v>116</v>
      </c>
      <c r="CZ616" s="6">
        <v>122</v>
      </c>
      <c r="DA616" s="6">
        <v>128</v>
      </c>
      <c r="DB616" s="6">
        <v>134</v>
      </c>
      <c r="DC616" s="6">
        <v>140</v>
      </c>
      <c r="DD616" s="6">
        <v>146</v>
      </c>
      <c r="DE616" s="6">
        <v>153</v>
      </c>
      <c r="DF616" s="6">
        <v>158</v>
      </c>
      <c r="DG616" s="6">
        <v>161</v>
      </c>
      <c r="DH616" s="6">
        <v>163</v>
      </c>
      <c r="DI616" s="6">
        <v>164</v>
      </c>
      <c r="DJ616" s="6">
        <v>164</v>
      </c>
      <c r="DK616" s="6">
        <v>165</v>
      </c>
      <c r="DL616" s="6">
        <v>165</v>
      </c>
      <c r="DM616" s="6">
        <v>113</v>
      </c>
      <c r="DN616" s="6">
        <f>Tabela2[[#This Row],[1rok]]-Tabela2[[#This Row],[dlugosc_ur]]</f>
        <v>19</v>
      </c>
      <c r="DO616" s="14">
        <f>Tabela2[[#This Row],[2lata]]-Tabela2[[#This Row],[1rok]]</f>
        <v>15</v>
      </c>
      <c r="DP616" s="14">
        <f>Tabela2[[#This Row],[3lata]]-Tabela2[[#This Row],[2lata]]</f>
        <v>10</v>
      </c>
      <c r="DQ616" s="14">
        <f>Tabela2[[#This Row],[4lata]]-Tabela2[[#This Row],[3lata]]</f>
        <v>7</v>
      </c>
      <c r="DR616" s="14">
        <f>Tabela2[[#This Row],[5lat]]-Tabela2[[#This Row],[4lata]]</f>
        <v>7</v>
      </c>
      <c r="DS616" s="14">
        <f>Tabela2[[#This Row],[6lat]]-Tabela2[[#This Row],[5lat]]</f>
        <v>6</v>
      </c>
      <c r="DT616" s="14">
        <f>Tabela2[[#This Row],[7lat]]-Tabela2[[#This Row],[6lat]]</f>
        <v>6</v>
      </c>
      <c r="DU616" s="14">
        <f>Tabela2[[#This Row],[8lat]]-Tabela2[[#This Row],[7lat]]</f>
        <v>6</v>
      </c>
      <c r="DV616" s="14">
        <f>Tabela2[[#This Row],[9lat]]-Tabela2[[#This Row],[8lat]]</f>
        <v>6</v>
      </c>
      <c r="DW616" s="14">
        <f>Tabela2[[#This Row],[10lat]]-Tabela2[[#This Row],[9lat]]</f>
        <v>6</v>
      </c>
      <c r="DX616" s="14">
        <f>Tabela2[[#This Row],[11lat]]-Tabela2[[#This Row],[10lat]]</f>
        <v>6</v>
      </c>
      <c r="DY616" s="14">
        <f>Tabela2[[#This Row],[12lat]]-Tabela2[[#This Row],[11lat]]</f>
        <v>7</v>
      </c>
      <c r="DZ616" s="14">
        <f>Tabela2[[#This Row],[13lat]]-Tabela2[[#This Row],[12lat]]</f>
        <v>5</v>
      </c>
      <c r="EA616" s="14">
        <f>Tabela2[[#This Row],[14lat]]-Tabela2[[#This Row],[13lat]]</f>
        <v>3</v>
      </c>
      <c r="EB616" s="14">
        <f>Tabela2[[#This Row],[15lat]]-Tabela2[[#This Row],[14lat]]</f>
        <v>2</v>
      </c>
      <c r="EC616" s="14">
        <f>Tabela2[[#This Row],[16lat]]-Tabela2[[#This Row],[15lat]]</f>
        <v>1</v>
      </c>
      <c r="ED616" s="14">
        <f>Tabela2[[#This Row],[17 lat]]-Tabela2[[#This Row],[16lat]]</f>
        <v>0</v>
      </c>
      <c r="EE616" s="14">
        <f>Tabela2[[#This Row],[18lat]]-Tabela2[[#This Row],[17 lat]]</f>
        <v>1</v>
      </c>
      <c r="EF616" s="14">
        <f>Tabela2[[#This Row],[19lat]]-Tabela2[[#This Row],[18lat]]</f>
        <v>0</v>
      </c>
    </row>
    <row r="617" spans="1:136" x14ac:dyDescent="0.25">
      <c r="A617">
        <v>123</v>
      </c>
      <c r="B617" s="1" t="s">
        <v>22</v>
      </c>
      <c r="C617">
        <v>54</v>
      </c>
      <c r="D617">
        <v>72</v>
      </c>
      <c r="E617">
        <v>88</v>
      </c>
      <c r="F617">
        <v>97</v>
      </c>
      <c r="G617">
        <v>105</v>
      </c>
      <c r="H617">
        <v>112</v>
      </c>
      <c r="I617">
        <v>118</v>
      </c>
      <c r="J617">
        <v>124</v>
      </c>
      <c r="K617">
        <v>130</v>
      </c>
      <c r="L617">
        <v>136</v>
      </c>
      <c r="M617">
        <v>142</v>
      </c>
      <c r="N617">
        <v>149</v>
      </c>
      <c r="O617">
        <v>155</v>
      </c>
      <c r="P617">
        <v>161</v>
      </c>
      <c r="Q617">
        <v>164</v>
      </c>
      <c r="R617">
        <v>166</v>
      </c>
      <c r="S617">
        <v>167</v>
      </c>
      <c r="T617">
        <v>167</v>
      </c>
      <c r="U617">
        <v>167</v>
      </c>
      <c r="V617">
        <v>168</v>
      </c>
      <c r="W617">
        <f>wzrost[[#This Row],[19lat]]-wzrost[[#This Row],[dlugosc_ur]]</f>
        <v>114</v>
      </c>
      <c r="X617">
        <f>wzrost[[#This Row],[19lat]]-wzrost[[#This Row],[15lat]]</f>
        <v>2</v>
      </c>
      <c r="Y617">
        <f>IF(wzrost[[#This Row],[1rok]]&lt;=5,IF(wzrost[[#This Row],[plec]]="ch",1,0),0)</f>
        <v>0</v>
      </c>
      <c r="Z617" s="1"/>
      <c r="AA617" s="1"/>
      <c r="AB617" s="1" t="e">
        <f>_xlfn.PERCENTILE.INC(wzrost[1rok],5)</f>
        <v>#NUM!</v>
      </c>
      <c r="BC617" s="8">
        <v>52</v>
      </c>
      <c r="BD617" s="8">
        <v>74</v>
      </c>
      <c r="BE617" s="8">
        <v>87</v>
      </c>
      <c r="BF617" s="8">
        <v>96</v>
      </c>
      <c r="BG617" s="8">
        <v>103</v>
      </c>
      <c r="BH617" s="8">
        <v>110</v>
      </c>
      <c r="BI617" s="8">
        <v>116</v>
      </c>
      <c r="BJ617" s="8">
        <v>121</v>
      </c>
      <c r="BK617" s="8">
        <v>127</v>
      </c>
      <c r="BL617" s="8">
        <v>132</v>
      </c>
      <c r="BM617" s="8">
        <v>137</v>
      </c>
      <c r="BN617" s="8">
        <v>143</v>
      </c>
      <c r="BO617" s="8">
        <v>149</v>
      </c>
      <c r="BP617" s="8">
        <v>156</v>
      </c>
      <c r="BQ617" s="8">
        <v>163</v>
      </c>
      <c r="BR617" s="8">
        <v>169</v>
      </c>
      <c r="BS617" s="8">
        <v>173</v>
      </c>
      <c r="BT617" s="8">
        <v>175</v>
      </c>
      <c r="BU617" s="8">
        <v>176</v>
      </c>
      <c r="BV617" s="8">
        <v>176</v>
      </c>
      <c r="BW617" s="9">
        <v>124</v>
      </c>
      <c r="BX617" s="11">
        <f t="shared" si="179"/>
        <v>22</v>
      </c>
      <c r="BY617" s="11">
        <f t="shared" si="180"/>
        <v>13</v>
      </c>
      <c r="BZ617" s="11">
        <f t="shared" si="181"/>
        <v>9</v>
      </c>
      <c r="CA617" s="11">
        <f t="shared" si="182"/>
        <v>7</v>
      </c>
      <c r="CB617" s="11">
        <f t="shared" si="183"/>
        <v>7</v>
      </c>
      <c r="CC617" s="11">
        <f t="shared" si="184"/>
        <v>6</v>
      </c>
      <c r="CD617" s="11">
        <f t="shared" si="185"/>
        <v>5</v>
      </c>
      <c r="CE617" s="11">
        <f t="shared" si="186"/>
        <v>6</v>
      </c>
      <c r="CF617" s="11">
        <f t="shared" si="187"/>
        <v>5</v>
      </c>
      <c r="CG617" s="11">
        <f t="shared" si="188"/>
        <v>5</v>
      </c>
      <c r="CH617" s="11">
        <f t="shared" si="189"/>
        <v>6</v>
      </c>
      <c r="CI617" s="11">
        <f t="shared" si="190"/>
        <v>6</v>
      </c>
      <c r="CJ617" s="11">
        <f t="shared" si="191"/>
        <v>7</v>
      </c>
      <c r="CK617" s="11">
        <f t="shared" si="192"/>
        <v>7</v>
      </c>
      <c r="CL617" s="11">
        <f t="shared" si="193"/>
        <v>6</v>
      </c>
      <c r="CM617" s="11">
        <f t="shared" si="194"/>
        <v>4</v>
      </c>
      <c r="CN617" s="11">
        <f t="shared" si="195"/>
        <v>2</v>
      </c>
      <c r="CO617" s="11">
        <f t="shared" si="196"/>
        <v>1</v>
      </c>
      <c r="CP617" s="11">
        <f t="shared" si="197"/>
        <v>0</v>
      </c>
      <c r="CS617" s="8">
        <v>53</v>
      </c>
      <c r="CT617" s="8">
        <v>71</v>
      </c>
      <c r="CU617" s="8">
        <v>87</v>
      </c>
      <c r="CV617" s="8">
        <v>97</v>
      </c>
      <c r="CW617" s="8">
        <v>104</v>
      </c>
      <c r="CX617" s="8">
        <v>111</v>
      </c>
      <c r="CY617" s="8">
        <v>117</v>
      </c>
      <c r="CZ617" s="8">
        <v>123</v>
      </c>
      <c r="DA617" s="8">
        <v>129</v>
      </c>
      <c r="DB617" s="8">
        <v>135</v>
      </c>
      <c r="DC617" s="8">
        <v>141</v>
      </c>
      <c r="DD617" s="8">
        <v>147</v>
      </c>
      <c r="DE617" s="8">
        <v>154</v>
      </c>
      <c r="DF617" s="8">
        <v>159</v>
      </c>
      <c r="DG617" s="8">
        <v>162</v>
      </c>
      <c r="DH617" s="8">
        <v>164</v>
      </c>
      <c r="DI617" s="8">
        <v>165</v>
      </c>
      <c r="DJ617" s="8">
        <v>166</v>
      </c>
      <c r="DK617" s="8">
        <v>166</v>
      </c>
      <c r="DL617" s="8">
        <v>166</v>
      </c>
      <c r="DM617" s="8">
        <v>113</v>
      </c>
      <c r="DN617" s="6">
        <f>Tabela2[[#This Row],[1rok]]-Tabela2[[#This Row],[dlugosc_ur]]</f>
        <v>18</v>
      </c>
      <c r="DO617" s="14">
        <f>Tabela2[[#This Row],[2lata]]-Tabela2[[#This Row],[1rok]]</f>
        <v>16</v>
      </c>
      <c r="DP617" s="14">
        <f>Tabela2[[#This Row],[3lata]]-Tabela2[[#This Row],[2lata]]</f>
        <v>10</v>
      </c>
      <c r="DQ617" s="14">
        <f>Tabela2[[#This Row],[4lata]]-Tabela2[[#This Row],[3lata]]</f>
        <v>7</v>
      </c>
      <c r="DR617" s="14">
        <f>Tabela2[[#This Row],[5lat]]-Tabela2[[#This Row],[4lata]]</f>
        <v>7</v>
      </c>
      <c r="DS617" s="14">
        <f>Tabela2[[#This Row],[6lat]]-Tabela2[[#This Row],[5lat]]</f>
        <v>6</v>
      </c>
      <c r="DT617" s="14">
        <f>Tabela2[[#This Row],[7lat]]-Tabela2[[#This Row],[6lat]]</f>
        <v>6</v>
      </c>
      <c r="DU617" s="14">
        <f>Tabela2[[#This Row],[8lat]]-Tabela2[[#This Row],[7lat]]</f>
        <v>6</v>
      </c>
      <c r="DV617" s="14">
        <f>Tabela2[[#This Row],[9lat]]-Tabela2[[#This Row],[8lat]]</f>
        <v>6</v>
      </c>
      <c r="DW617" s="14">
        <f>Tabela2[[#This Row],[10lat]]-Tabela2[[#This Row],[9lat]]</f>
        <v>6</v>
      </c>
      <c r="DX617" s="14">
        <f>Tabela2[[#This Row],[11lat]]-Tabela2[[#This Row],[10lat]]</f>
        <v>6</v>
      </c>
      <c r="DY617" s="14">
        <f>Tabela2[[#This Row],[12lat]]-Tabela2[[#This Row],[11lat]]</f>
        <v>7</v>
      </c>
      <c r="DZ617" s="14">
        <f>Tabela2[[#This Row],[13lat]]-Tabela2[[#This Row],[12lat]]</f>
        <v>5</v>
      </c>
      <c r="EA617" s="14">
        <f>Tabela2[[#This Row],[14lat]]-Tabela2[[#This Row],[13lat]]</f>
        <v>3</v>
      </c>
      <c r="EB617" s="14">
        <f>Tabela2[[#This Row],[15lat]]-Tabela2[[#This Row],[14lat]]</f>
        <v>2</v>
      </c>
      <c r="EC617" s="14">
        <f>Tabela2[[#This Row],[16lat]]-Tabela2[[#This Row],[15lat]]</f>
        <v>1</v>
      </c>
      <c r="ED617" s="14">
        <f>Tabela2[[#This Row],[17 lat]]-Tabela2[[#This Row],[16lat]]</f>
        <v>1</v>
      </c>
      <c r="EE617" s="14">
        <f>Tabela2[[#This Row],[18lat]]-Tabela2[[#This Row],[17 lat]]</f>
        <v>0</v>
      </c>
      <c r="EF617" s="14">
        <f>Tabela2[[#This Row],[19lat]]-Tabela2[[#This Row],[18lat]]</f>
        <v>0</v>
      </c>
    </row>
    <row r="618" spans="1:136" x14ac:dyDescent="0.25">
      <c r="A618">
        <v>124</v>
      </c>
      <c r="B618" s="1" t="s">
        <v>22</v>
      </c>
      <c r="C618">
        <v>57</v>
      </c>
      <c r="D618">
        <v>74</v>
      </c>
      <c r="E618">
        <v>89</v>
      </c>
      <c r="F618">
        <v>99</v>
      </c>
      <c r="G618">
        <v>108</v>
      </c>
      <c r="H618">
        <v>115</v>
      </c>
      <c r="I618">
        <v>121</v>
      </c>
      <c r="J618">
        <v>127</v>
      </c>
      <c r="K618">
        <v>133</v>
      </c>
      <c r="L618">
        <v>140</v>
      </c>
      <c r="M618">
        <v>146</v>
      </c>
      <c r="N618">
        <v>153</v>
      </c>
      <c r="O618">
        <v>160</v>
      </c>
      <c r="P618">
        <v>165</v>
      </c>
      <c r="Q618">
        <v>168</v>
      </c>
      <c r="R618">
        <v>170</v>
      </c>
      <c r="S618">
        <v>171</v>
      </c>
      <c r="T618">
        <v>171</v>
      </c>
      <c r="U618">
        <v>171</v>
      </c>
      <c r="V618">
        <v>171</v>
      </c>
      <c r="W618">
        <f>wzrost[[#This Row],[19lat]]-wzrost[[#This Row],[dlugosc_ur]]</f>
        <v>114</v>
      </c>
      <c r="X618">
        <f>wzrost[[#This Row],[19lat]]-wzrost[[#This Row],[15lat]]</f>
        <v>1</v>
      </c>
      <c r="Y618">
        <f>IF(wzrost[[#This Row],[1rok]]&lt;=5,IF(wzrost[[#This Row],[plec]]="ch",1,0),0)</f>
        <v>0</v>
      </c>
      <c r="Z618" s="1"/>
      <c r="AA618" s="1"/>
      <c r="AB618" s="1" t="e">
        <f>_xlfn.PERCENTILE.INC(wzrost[1rok],5)</f>
        <v>#NUM!</v>
      </c>
      <c r="BC618" s="6">
        <v>49</v>
      </c>
      <c r="BD618" s="6">
        <v>71</v>
      </c>
      <c r="BE618" s="6">
        <v>86</v>
      </c>
      <c r="BF618" s="6">
        <v>94</v>
      </c>
      <c r="BG618" s="6">
        <v>101</v>
      </c>
      <c r="BH618" s="6">
        <v>108</v>
      </c>
      <c r="BI618" s="6">
        <v>113</v>
      </c>
      <c r="BJ618" s="6">
        <v>119</v>
      </c>
      <c r="BK618" s="6">
        <v>124</v>
      </c>
      <c r="BL618" s="6">
        <v>129</v>
      </c>
      <c r="BM618" s="6">
        <v>134</v>
      </c>
      <c r="BN618" s="6">
        <v>139</v>
      </c>
      <c r="BO618" s="6">
        <v>145</v>
      </c>
      <c r="BP618" s="6">
        <v>152</v>
      </c>
      <c r="BQ618" s="6">
        <v>159</v>
      </c>
      <c r="BR618" s="6">
        <v>165</v>
      </c>
      <c r="BS618" s="6">
        <v>169</v>
      </c>
      <c r="BT618" s="6">
        <v>171</v>
      </c>
      <c r="BU618" s="6">
        <v>173</v>
      </c>
      <c r="BV618" s="6">
        <v>173</v>
      </c>
      <c r="BW618" s="7">
        <v>124</v>
      </c>
      <c r="BX618" s="11">
        <f t="shared" si="179"/>
        <v>22</v>
      </c>
      <c r="BY618" s="11">
        <f t="shared" si="180"/>
        <v>15</v>
      </c>
      <c r="BZ618" s="11">
        <f t="shared" si="181"/>
        <v>8</v>
      </c>
      <c r="CA618" s="11">
        <f t="shared" si="182"/>
        <v>7</v>
      </c>
      <c r="CB618" s="11">
        <f t="shared" si="183"/>
        <v>7</v>
      </c>
      <c r="CC618" s="11">
        <f t="shared" si="184"/>
        <v>5</v>
      </c>
      <c r="CD618" s="11">
        <f t="shared" si="185"/>
        <v>6</v>
      </c>
      <c r="CE618" s="11">
        <f t="shared" si="186"/>
        <v>5</v>
      </c>
      <c r="CF618" s="11">
        <f t="shared" si="187"/>
        <v>5</v>
      </c>
      <c r="CG618" s="11">
        <f t="shared" si="188"/>
        <v>5</v>
      </c>
      <c r="CH618" s="11">
        <f t="shared" si="189"/>
        <v>5</v>
      </c>
      <c r="CI618" s="11">
        <f t="shared" si="190"/>
        <v>6</v>
      </c>
      <c r="CJ618" s="11">
        <f t="shared" si="191"/>
        <v>7</v>
      </c>
      <c r="CK618" s="11">
        <f t="shared" si="192"/>
        <v>7</v>
      </c>
      <c r="CL618" s="11">
        <f t="shared" si="193"/>
        <v>6</v>
      </c>
      <c r="CM618" s="11">
        <f t="shared" si="194"/>
        <v>4</v>
      </c>
      <c r="CN618" s="11">
        <f t="shared" si="195"/>
        <v>2</v>
      </c>
      <c r="CO618" s="11">
        <f t="shared" si="196"/>
        <v>2</v>
      </c>
      <c r="CP618" s="11">
        <f t="shared" si="197"/>
        <v>0</v>
      </c>
      <c r="CS618" s="6">
        <v>58</v>
      </c>
      <c r="CT618" s="6">
        <v>75</v>
      </c>
      <c r="CU618" s="6">
        <v>89</v>
      </c>
      <c r="CV618" s="6">
        <v>99</v>
      </c>
      <c r="CW618" s="6">
        <v>107</v>
      </c>
      <c r="CX618" s="6">
        <v>115</v>
      </c>
      <c r="CY618" s="6">
        <v>121</v>
      </c>
      <c r="CZ618" s="6">
        <v>127</v>
      </c>
      <c r="DA618" s="6">
        <v>133</v>
      </c>
      <c r="DB618" s="6">
        <v>139</v>
      </c>
      <c r="DC618" s="6">
        <v>145</v>
      </c>
      <c r="DD618" s="6">
        <v>152</v>
      </c>
      <c r="DE618" s="6">
        <v>158</v>
      </c>
      <c r="DF618" s="6">
        <v>164</v>
      </c>
      <c r="DG618" s="6">
        <v>167</v>
      </c>
      <c r="DH618" s="6">
        <v>169</v>
      </c>
      <c r="DI618" s="6">
        <v>170</v>
      </c>
      <c r="DJ618" s="6">
        <v>170</v>
      </c>
      <c r="DK618" s="6">
        <v>170</v>
      </c>
      <c r="DL618" s="6">
        <v>170</v>
      </c>
      <c r="DM618" s="6">
        <v>112</v>
      </c>
      <c r="DN618" s="6">
        <f>Tabela2[[#This Row],[1rok]]-Tabela2[[#This Row],[dlugosc_ur]]</f>
        <v>17</v>
      </c>
      <c r="DO618" s="14">
        <f>Tabela2[[#This Row],[2lata]]-Tabela2[[#This Row],[1rok]]</f>
        <v>14</v>
      </c>
      <c r="DP618" s="14">
        <f>Tabela2[[#This Row],[3lata]]-Tabela2[[#This Row],[2lata]]</f>
        <v>10</v>
      </c>
      <c r="DQ618" s="14">
        <f>Tabela2[[#This Row],[4lata]]-Tabela2[[#This Row],[3lata]]</f>
        <v>8</v>
      </c>
      <c r="DR618" s="14">
        <f>Tabela2[[#This Row],[5lat]]-Tabela2[[#This Row],[4lata]]</f>
        <v>8</v>
      </c>
      <c r="DS618" s="14">
        <f>Tabela2[[#This Row],[6lat]]-Tabela2[[#This Row],[5lat]]</f>
        <v>6</v>
      </c>
      <c r="DT618" s="14">
        <f>Tabela2[[#This Row],[7lat]]-Tabela2[[#This Row],[6lat]]</f>
        <v>6</v>
      </c>
      <c r="DU618" s="14">
        <f>Tabela2[[#This Row],[8lat]]-Tabela2[[#This Row],[7lat]]</f>
        <v>6</v>
      </c>
      <c r="DV618" s="14">
        <f>Tabela2[[#This Row],[9lat]]-Tabela2[[#This Row],[8lat]]</f>
        <v>6</v>
      </c>
      <c r="DW618" s="14">
        <f>Tabela2[[#This Row],[10lat]]-Tabela2[[#This Row],[9lat]]</f>
        <v>6</v>
      </c>
      <c r="DX618" s="14">
        <f>Tabela2[[#This Row],[11lat]]-Tabela2[[#This Row],[10lat]]</f>
        <v>7</v>
      </c>
      <c r="DY618" s="14">
        <f>Tabela2[[#This Row],[12lat]]-Tabela2[[#This Row],[11lat]]</f>
        <v>6</v>
      </c>
      <c r="DZ618" s="14">
        <f>Tabela2[[#This Row],[13lat]]-Tabela2[[#This Row],[12lat]]</f>
        <v>6</v>
      </c>
      <c r="EA618" s="14">
        <f>Tabela2[[#This Row],[14lat]]-Tabela2[[#This Row],[13lat]]</f>
        <v>3</v>
      </c>
      <c r="EB618" s="14">
        <f>Tabela2[[#This Row],[15lat]]-Tabela2[[#This Row],[14lat]]</f>
        <v>2</v>
      </c>
      <c r="EC618" s="14">
        <f>Tabela2[[#This Row],[16lat]]-Tabela2[[#This Row],[15lat]]</f>
        <v>1</v>
      </c>
      <c r="ED618" s="14">
        <f>Tabela2[[#This Row],[17 lat]]-Tabela2[[#This Row],[16lat]]</f>
        <v>0</v>
      </c>
      <c r="EE618" s="14">
        <f>Tabela2[[#This Row],[18lat]]-Tabela2[[#This Row],[17 lat]]</f>
        <v>0</v>
      </c>
      <c r="EF618" s="14">
        <f>Tabela2[[#This Row],[19lat]]-Tabela2[[#This Row],[18lat]]</f>
        <v>0</v>
      </c>
    </row>
    <row r="619" spans="1:136" x14ac:dyDescent="0.25">
      <c r="A619">
        <v>126</v>
      </c>
      <c r="B619" s="1" t="s">
        <v>22</v>
      </c>
      <c r="C619">
        <v>54</v>
      </c>
      <c r="D619">
        <v>72</v>
      </c>
      <c r="E619">
        <v>88</v>
      </c>
      <c r="F619">
        <v>97</v>
      </c>
      <c r="G619">
        <v>105</v>
      </c>
      <c r="H619">
        <v>112</v>
      </c>
      <c r="I619">
        <v>118</v>
      </c>
      <c r="J619">
        <v>124</v>
      </c>
      <c r="K619">
        <v>130</v>
      </c>
      <c r="L619">
        <v>136</v>
      </c>
      <c r="M619">
        <v>142</v>
      </c>
      <c r="N619">
        <v>149</v>
      </c>
      <c r="O619">
        <v>155</v>
      </c>
      <c r="P619">
        <v>161</v>
      </c>
      <c r="Q619">
        <v>164</v>
      </c>
      <c r="R619">
        <v>166</v>
      </c>
      <c r="S619">
        <v>167</v>
      </c>
      <c r="T619">
        <v>167</v>
      </c>
      <c r="U619">
        <v>168</v>
      </c>
      <c r="V619">
        <v>168</v>
      </c>
      <c r="W619">
        <f>wzrost[[#This Row],[19lat]]-wzrost[[#This Row],[dlugosc_ur]]</f>
        <v>114</v>
      </c>
      <c r="X619">
        <f>wzrost[[#This Row],[19lat]]-wzrost[[#This Row],[15lat]]</f>
        <v>2</v>
      </c>
      <c r="Y619">
        <f>IF(wzrost[[#This Row],[1rok]]&lt;=5,IF(wzrost[[#This Row],[plec]]="ch",1,0),0)</f>
        <v>0</v>
      </c>
      <c r="Z619" s="1"/>
      <c r="AA619" s="1"/>
      <c r="AB619" s="1" t="e">
        <f>_xlfn.PERCENTILE.INC(wzrost[1rok],5)</f>
        <v>#NUM!</v>
      </c>
      <c r="BC619" s="8">
        <v>49</v>
      </c>
      <c r="BD619" s="8">
        <v>71</v>
      </c>
      <c r="BE619" s="8">
        <v>86</v>
      </c>
      <c r="BF619" s="8">
        <v>94</v>
      </c>
      <c r="BG619" s="8">
        <v>101</v>
      </c>
      <c r="BH619" s="8">
        <v>108</v>
      </c>
      <c r="BI619" s="8">
        <v>113</v>
      </c>
      <c r="BJ619" s="8">
        <v>119</v>
      </c>
      <c r="BK619" s="8">
        <v>124</v>
      </c>
      <c r="BL619" s="8">
        <v>129</v>
      </c>
      <c r="BM619" s="8">
        <v>134</v>
      </c>
      <c r="BN619" s="8">
        <v>139</v>
      </c>
      <c r="BO619" s="8">
        <v>145</v>
      </c>
      <c r="BP619" s="8">
        <v>152</v>
      </c>
      <c r="BQ619" s="8">
        <v>159</v>
      </c>
      <c r="BR619" s="8">
        <v>164</v>
      </c>
      <c r="BS619" s="8">
        <v>168</v>
      </c>
      <c r="BT619" s="8">
        <v>171</v>
      </c>
      <c r="BU619" s="8">
        <v>172</v>
      </c>
      <c r="BV619" s="8">
        <v>173</v>
      </c>
      <c r="BW619" s="9">
        <v>124</v>
      </c>
      <c r="BX619" s="11">
        <f t="shared" si="179"/>
        <v>22</v>
      </c>
      <c r="BY619" s="11">
        <f t="shared" si="180"/>
        <v>15</v>
      </c>
      <c r="BZ619" s="11">
        <f t="shared" si="181"/>
        <v>8</v>
      </c>
      <c r="CA619" s="11">
        <f t="shared" si="182"/>
        <v>7</v>
      </c>
      <c r="CB619" s="11">
        <f t="shared" si="183"/>
        <v>7</v>
      </c>
      <c r="CC619" s="11">
        <f t="shared" si="184"/>
        <v>5</v>
      </c>
      <c r="CD619" s="11">
        <f t="shared" si="185"/>
        <v>6</v>
      </c>
      <c r="CE619" s="11">
        <f t="shared" si="186"/>
        <v>5</v>
      </c>
      <c r="CF619" s="11">
        <f t="shared" si="187"/>
        <v>5</v>
      </c>
      <c r="CG619" s="11">
        <f t="shared" si="188"/>
        <v>5</v>
      </c>
      <c r="CH619" s="11">
        <f t="shared" si="189"/>
        <v>5</v>
      </c>
      <c r="CI619" s="11">
        <f t="shared" si="190"/>
        <v>6</v>
      </c>
      <c r="CJ619" s="11">
        <f t="shared" si="191"/>
        <v>7</v>
      </c>
      <c r="CK619" s="11">
        <f t="shared" si="192"/>
        <v>7</v>
      </c>
      <c r="CL619" s="11">
        <f t="shared" si="193"/>
        <v>5</v>
      </c>
      <c r="CM619" s="11">
        <f t="shared" si="194"/>
        <v>4</v>
      </c>
      <c r="CN619" s="11">
        <f t="shared" si="195"/>
        <v>3</v>
      </c>
      <c r="CO619" s="11">
        <f t="shared" si="196"/>
        <v>1</v>
      </c>
      <c r="CP619" s="11">
        <f t="shared" si="197"/>
        <v>1</v>
      </c>
      <c r="CS619" s="8">
        <v>51</v>
      </c>
      <c r="CT619" s="8">
        <v>69</v>
      </c>
      <c r="CU619" s="8">
        <v>86</v>
      </c>
      <c r="CV619" s="8">
        <v>95</v>
      </c>
      <c r="CW619" s="8">
        <v>103</v>
      </c>
      <c r="CX619" s="8">
        <v>109</v>
      </c>
      <c r="CY619" s="8">
        <v>115</v>
      </c>
      <c r="CZ619" s="8">
        <v>121</v>
      </c>
      <c r="DA619" s="8">
        <v>126</v>
      </c>
      <c r="DB619" s="8">
        <v>132</v>
      </c>
      <c r="DC619" s="8">
        <v>138</v>
      </c>
      <c r="DD619" s="8">
        <v>145</v>
      </c>
      <c r="DE619" s="8">
        <v>151</v>
      </c>
      <c r="DF619" s="8">
        <v>156</v>
      </c>
      <c r="DG619" s="8">
        <v>160</v>
      </c>
      <c r="DH619" s="8">
        <v>162</v>
      </c>
      <c r="DI619" s="8">
        <v>162</v>
      </c>
      <c r="DJ619" s="8">
        <v>163</v>
      </c>
      <c r="DK619" s="8">
        <v>163</v>
      </c>
      <c r="DL619" s="8">
        <v>163</v>
      </c>
      <c r="DM619" s="8">
        <v>112</v>
      </c>
      <c r="DN619" s="6">
        <f>Tabela2[[#This Row],[1rok]]-Tabela2[[#This Row],[dlugosc_ur]]</f>
        <v>18</v>
      </c>
      <c r="DO619" s="14">
        <f>Tabela2[[#This Row],[2lata]]-Tabela2[[#This Row],[1rok]]</f>
        <v>17</v>
      </c>
      <c r="DP619" s="14">
        <f>Tabela2[[#This Row],[3lata]]-Tabela2[[#This Row],[2lata]]</f>
        <v>9</v>
      </c>
      <c r="DQ619" s="14">
        <f>Tabela2[[#This Row],[4lata]]-Tabela2[[#This Row],[3lata]]</f>
        <v>8</v>
      </c>
      <c r="DR619" s="14">
        <f>Tabela2[[#This Row],[5lat]]-Tabela2[[#This Row],[4lata]]</f>
        <v>6</v>
      </c>
      <c r="DS619" s="14">
        <f>Tabela2[[#This Row],[6lat]]-Tabela2[[#This Row],[5lat]]</f>
        <v>6</v>
      </c>
      <c r="DT619" s="14">
        <f>Tabela2[[#This Row],[7lat]]-Tabela2[[#This Row],[6lat]]</f>
        <v>6</v>
      </c>
      <c r="DU619" s="14">
        <f>Tabela2[[#This Row],[8lat]]-Tabela2[[#This Row],[7lat]]</f>
        <v>5</v>
      </c>
      <c r="DV619" s="14">
        <f>Tabela2[[#This Row],[9lat]]-Tabela2[[#This Row],[8lat]]</f>
        <v>6</v>
      </c>
      <c r="DW619" s="14">
        <f>Tabela2[[#This Row],[10lat]]-Tabela2[[#This Row],[9lat]]</f>
        <v>6</v>
      </c>
      <c r="DX619" s="14">
        <f>Tabela2[[#This Row],[11lat]]-Tabela2[[#This Row],[10lat]]</f>
        <v>7</v>
      </c>
      <c r="DY619" s="14">
        <f>Tabela2[[#This Row],[12lat]]-Tabela2[[#This Row],[11lat]]</f>
        <v>6</v>
      </c>
      <c r="DZ619" s="14">
        <f>Tabela2[[#This Row],[13lat]]-Tabela2[[#This Row],[12lat]]</f>
        <v>5</v>
      </c>
      <c r="EA619" s="14">
        <f>Tabela2[[#This Row],[14lat]]-Tabela2[[#This Row],[13lat]]</f>
        <v>4</v>
      </c>
      <c r="EB619" s="14">
        <f>Tabela2[[#This Row],[15lat]]-Tabela2[[#This Row],[14lat]]</f>
        <v>2</v>
      </c>
      <c r="EC619" s="14">
        <f>Tabela2[[#This Row],[16lat]]-Tabela2[[#This Row],[15lat]]</f>
        <v>0</v>
      </c>
      <c r="ED619" s="14">
        <f>Tabela2[[#This Row],[17 lat]]-Tabela2[[#This Row],[16lat]]</f>
        <v>1</v>
      </c>
      <c r="EE619" s="14">
        <f>Tabela2[[#This Row],[18lat]]-Tabela2[[#This Row],[17 lat]]</f>
        <v>0</v>
      </c>
      <c r="EF619" s="14">
        <f>Tabela2[[#This Row],[19lat]]-Tabela2[[#This Row],[18lat]]</f>
        <v>0</v>
      </c>
    </row>
    <row r="620" spans="1:136" x14ac:dyDescent="0.25">
      <c r="A620">
        <v>137</v>
      </c>
      <c r="B620" s="1" t="s">
        <v>22</v>
      </c>
      <c r="C620">
        <v>52</v>
      </c>
      <c r="D620">
        <v>72</v>
      </c>
      <c r="E620">
        <v>87</v>
      </c>
      <c r="F620">
        <v>97</v>
      </c>
      <c r="G620">
        <v>104</v>
      </c>
      <c r="H620">
        <v>111</v>
      </c>
      <c r="I620">
        <v>117</v>
      </c>
      <c r="J620">
        <v>123</v>
      </c>
      <c r="K620">
        <v>129</v>
      </c>
      <c r="L620">
        <v>135</v>
      </c>
      <c r="M620">
        <v>141</v>
      </c>
      <c r="N620">
        <v>147</v>
      </c>
      <c r="O620">
        <v>154</v>
      </c>
      <c r="P620">
        <v>159</v>
      </c>
      <c r="Q620">
        <v>163</v>
      </c>
      <c r="R620">
        <v>164</v>
      </c>
      <c r="S620">
        <v>165</v>
      </c>
      <c r="T620">
        <v>166</v>
      </c>
      <c r="U620">
        <v>166</v>
      </c>
      <c r="V620">
        <v>166</v>
      </c>
      <c r="W620">
        <f>wzrost[[#This Row],[19lat]]-wzrost[[#This Row],[dlugosc_ur]]</f>
        <v>114</v>
      </c>
      <c r="X620">
        <f>wzrost[[#This Row],[19lat]]-wzrost[[#This Row],[15lat]]</f>
        <v>2</v>
      </c>
      <c r="Y620">
        <f>IF(wzrost[[#This Row],[1rok]]&lt;=5,IF(wzrost[[#This Row],[plec]]="ch",1,0),0)</f>
        <v>0</v>
      </c>
      <c r="Z620" s="1"/>
      <c r="AA620" s="1"/>
      <c r="AB620" s="1" t="e">
        <f>_xlfn.PERCENTILE.INC(wzrost[1rok],5)</f>
        <v>#NUM!</v>
      </c>
      <c r="BC620" s="6">
        <v>49</v>
      </c>
      <c r="BD620" s="6">
        <v>71</v>
      </c>
      <c r="BE620" s="6">
        <v>86</v>
      </c>
      <c r="BF620" s="6">
        <v>94</v>
      </c>
      <c r="BG620" s="6">
        <v>101</v>
      </c>
      <c r="BH620" s="6">
        <v>107</v>
      </c>
      <c r="BI620" s="6">
        <v>113</v>
      </c>
      <c r="BJ620" s="6">
        <v>119</v>
      </c>
      <c r="BK620" s="6">
        <v>124</v>
      </c>
      <c r="BL620" s="6">
        <v>129</v>
      </c>
      <c r="BM620" s="6">
        <v>134</v>
      </c>
      <c r="BN620" s="6">
        <v>139</v>
      </c>
      <c r="BO620" s="6">
        <v>145</v>
      </c>
      <c r="BP620" s="6">
        <v>151</v>
      </c>
      <c r="BQ620" s="6">
        <v>159</v>
      </c>
      <c r="BR620" s="6">
        <v>164</v>
      </c>
      <c r="BS620" s="6">
        <v>168</v>
      </c>
      <c r="BT620" s="6">
        <v>171</v>
      </c>
      <c r="BU620" s="6">
        <v>172</v>
      </c>
      <c r="BV620" s="6">
        <v>173</v>
      </c>
      <c r="BW620" s="7">
        <v>124</v>
      </c>
      <c r="BX620" s="11">
        <f t="shared" si="179"/>
        <v>22</v>
      </c>
      <c r="BY620" s="11">
        <f t="shared" si="180"/>
        <v>15</v>
      </c>
      <c r="BZ620" s="11">
        <f t="shared" si="181"/>
        <v>8</v>
      </c>
      <c r="CA620" s="11">
        <f t="shared" si="182"/>
        <v>7</v>
      </c>
      <c r="CB620" s="11">
        <f t="shared" si="183"/>
        <v>6</v>
      </c>
      <c r="CC620" s="11">
        <f t="shared" si="184"/>
        <v>6</v>
      </c>
      <c r="CD620" s="11">
        <f t="shared" si="185"/>
        <v>6</v>
      </c>
      <c r="CE620" s="11">
        <f t="shared" si="186"/>
        <v>5</v>
      </c>
      <c r="CF620" s="11">
        <f t="shared" si="187"/>
        <v>5</v>
      </c>
      <c r="CG620" s="11">
        <f t="shared" si="188"/>
        <v>5</v>
      </c>
      <c r="CH620" s="11">
        <f t="shared" si="189"/>
        <v>5</v>
      </c>
      <c r="CI620" s="11">
        <f t="shared" si="190"/>
        <v>6</v>
      </c>
      <c r="CJ620" s="11">
        <f t="shared" si="191"/>
        <v>6</v>
      </c>
      <c r="CK620" s="11">
        <f t="shared" si="192"/>
        <v>8</v>
      </c>
      <c r="CL620" s="11">
        <f t="shared" si="193"/>
        <v>5</v>
      </c>
      <c r="CM620" s="11">
        <f t="shared" si="194"/>
        <v>4</v>
      </c>
      <c r="CN620" s="11">
        <f t="shared" si="195"/>
        <v>3</v>
      </c>
      <c r="CO620" s="11">
        <f t="shared" si="196"/>
        <v>1</v>
      </c>
      <c r="CP620" s="11">
        <f t="shared" si="197"/>
        <v>1</v>
      </c>
      <c r="CS620" s="6">
        <v>49</v>
      </c>
      <c r="CT620" s="6">
        <v>67</v>
      </c>
      <c r="CU620" s="6">
        <v>85</v>
      </c>
      <c r="CV620" s="6">
        <v>94</v>
      </c>
      <c r="CW620" s="6">
        <v>101</v>
      </c>
      <c r="CX620" s="6">
        <v>107</v>
      </c>
      <c r="CY620" s="6">
        <v>113</v>
      </c>
      <c r="CZ620" s="6">
        <v>118</v>
      </c>
      <c r="DA620" s="6">
        <v>124</v>
      </c>
      <c r="DB620" s="6">
        <v>130</v>
      </c>
      <c r="DC620" s="6">
        <v>136</v>
      </c>
      <c r="DD620" s="6">
        <v>142</v>
      </c>
      <c r="DE620" s="6">
        <v>148</v>
      </c>
      <c r="DF620" s="6">
        <v>154</v>
      </c>
      <c r="DG620" s="6">
        <v>157</v>
      </c>
      <c r="DH620" s="6">
        <v>159</v>
      </c>
      <c r="DI620" s="6">
        <v>160</v>
      </c>
      <c r="DJ620" s="6">
        <v>161</v>
      </c>
      <c r="DK620" s="6">
        <v>161</v>
      </c>
      <c r="DL620" s="6">
        <v>161</v>
      </c>
      <c r="DM620" s="6">
        <v>112</v>
      </c>
      <c r="DN620" s="6">
        <f>Tabela2[[#This Row],[1rok]]-Tabela2[[#This Row],[dlugosc_ur]]</f>
        <v>18</v>
      </c>
      <c r="DO620" s="14">
        <f>Tabela2[[#This Row],[2lata]]-Tabela2[[#This Row],[1rok]]</f>
        <v>18</v>
      </c>
      <c r="DP620" s="14">
        <f>Tabela2[[#This Row],[3lata]]-Tabela2[[#This Row],[2lata]]</f>
        <v>9</v>
      </c>
      <c r="DQ620" s="14">
        <f>Tabela2[[#This Row],[4lata]]-Tabela2[[#This Row],[3lata]]</f>
        <v>7</v>
      </c>
      <c r="DR620" s="14">
        <f>Tabela2[[#This Row],[5lat]]-Tabela2[[#This Row],[4lata]]</f>
        <v>6</v>
      </c>
      <c r="DS620" s="14">
        <f>Tabela2[[#This Row],[6lat]]-Tabela2[[#This Row],[5lat]]</f>
        <v>6</v>
      </c>
      <c r="DT620" s="14">
        <f>Tabela2[[#This Row],[7lat]]-Tabela2[[#This Row],[6lat]]</f>
        <v>5</v>
      </c>
      <c r="DU620" s="14">
        <f>Tabela2[[#This Row],[8lat]]-Tabela2[[#This Row],[7lat]]</f>
        <v>6</v>
      </c>
      <c r="DV620" s="14">
        <f>Tabela2[[#This Row],[9lat]]-Tabela2[[#This Row],[8lat]]</f>
        <v>6</v>
      </c>
      <c r="DW620" s="14">
        <f>Tabela2[[#This Row],[10lat]]-Tabela2[[#This Row],[9lat]]</f>
        <v>6</v>
      </c>
      <c r="DX620" s="14">
        <f>Tabela2[[#This Row],[11lat]]-Tabela2[[#This Row],[10lat]]</f>
        <v>6</v>
      </c>
      <c r="DY620" s="14">
        <f>Tabela2[[#This Row],[12lat]]-Tabela2[[#This Row],[11lat]]</f>
        <v>6</v>
      </c>
      <c r="DZ620" s="14">
        <f>Tabela2[[#This Row],[13lat]]-Tabela2[[#This Row],[12lat]]</f>
        <v>6</v>
      </c>
      <c r="EA620" s="14">
        <f>Tabela2[[#This Row],[14lat]]-Tabela2[[#This Row],[13lat]]</f>
        <v>3</v>
      </c>
      <c r="EB620" s="14">
        <f>Tabela2[[#This Row],[15lat]]-Tabela2[[#This Row],[14lat]]</f>
        <v>2</v>
      </c>
      <c r="EC620" s="14">
        <f>Tabela2[[#This Row],[16lat]]-Tabela2[[#This Row],[15lat]]</f>
        <v>1</v>
      </c>
      <c r="ED620" s="14">
        <f>Tabela2[[#This Row],[17 lat]]-Tabela2[[#This Row],[16lat]]</f>
        <v>1</v>
      </c>
      <c r="EE620" s="14">
        <f>Tabela2[[#This Row],[18lat]]-Tabela2[[#This Row],[17 lat]]</f>
        <v>0</v>
      </c>
      <c r="EF620" s="14">
        <f>Tabela2[[#This Row],[19lat]]-Tabela2[[#This Row],[18lat]]</f>
        <v>0</v>
      </c>
    </row>
    <row r="621" spans="1:136" x14ac:dyDescent="0.25">
      <c r="A621">
        <v>143</v>
      </c>
      <c r="B621" s="1" t="s">
        <v>22</v>
      </c>
      <c r="C621">
        <v>54</v>
      </c>
      <c r="D621">
        <v>74</v>
      </c>
      <c r="E621">
        <v>88</v>
      </c>
      <c r="F621">
        <v>98</v>
      </c>
      <c r="G621">
        <v>105</v>
      </c>
      <c r="H621">
        <v>112</v>
      </c>
      <c r="I621">
        <v>118</v>
      </c>
      <c r="J621">
        <v>124</v>
      </c>
      <c r="K621">
        <v>130</v>
      </c>
      <c r="L621">
        <v>136</v>
      </c>
      <c r="M621">
        <v>143</v>
      </c>
      <c r="N621">
        <v>149</v>
      </c>
      <c r="O621">
        <v>156</v>
      </c>
      <c r="P621">
        <v>161</v>
      </c>
      <c r="Q621">
        <v>164</v>
      </c>
      <c r="R621">
        <v>166</v>
      </c>
      <c r="S621">
        <v>167</v>
      </c>
      <c r="T621">
        <v>168</v>
      </c>
      <c r="U621">
        <v>168</v>
      </c>
      <c r="V621">
        <v>168</v>
      </c>
      <c r="W621">
        <f>wzrost[[#This Row],[19lat]]-wzrost[[#This Row],[dlugosc_ur]]</f>
        <v>114</v>
      </c>
      <c r="X621">
        <f>wzrost[[#This Row],[19lat]]-wzrost[[#This Row],[15lat]]</f>
        <v>2</v>
      </c>
      <c r="Y621">
        <f>IF(wzrost[[#This Row],[1rok]]&lt;=5,IF(wzrost[[#This Row],[plec]]="ch",1,0),0)</f>
        <v>0</v>
      </c>
      <c r="Z621" s="1"/>
      <c r="AA621" s="1"/>
      <c r="AB621" s="1" t="e">
        <f>_xlfn.PERCENTILE.INC(wzrost[1rok],5)</f>
        <v>#NUM!</v>
      </c>
      <c r="BC621" s="8">
        <v>56</v>
      </c>
      <c r="BD621" s="8">
        <v>77</v>
      </c>
      <c r="BE621" s="8">
        <v>89</v>
      </c>
      <c r="BF621" s="8">
        <v>98</v>
      </c>
      <c r="BG621" s="8">
        <v>105</v>
      </c>
      <c r="BH621" s="8">
        <v>112</v>
      </c>
      <c r="BI621" s="8">
        <v>118</v>
      </c>
      <c r="BJ621" s="8">
        <v>124</v>
      </c>
      <c r="BK621" s="8">
        <v>130</v>
      </c>
      <c r="BL621" s="8">
        <v>135</v>
      </c>
      <c r="BM621" s="8">
        <v>140</v>
      </c>
      <c r="BN621" s="8">
        <v>146</v>
      </c>
      <c r="BO621" s="8">
        <v>152</v>
      </c>
      <c r="BP621" s="8">
        <v>159</v>
      </c>
      <c r="BQ621" s="8">
        <v>166</v>
      </c>
      <c r="BR621" s="8">
        <v>172</v>
      </c>
      <c r="BS621" s="8">
        <v>176</v>
      </c>
      <c r="BT621" s="8">
        <v>178</v>
      </c>
      <c r="BU621" s="8">
        <v>179</v>
      </c>
      <c r="BV621" s="8">
        <v>180</v>
      </c>
      <c r="BW621" s="9">
        <v>124</v>
      </c>
      <c r="BX621" s="11">
        <f t="shared" si="179"/>
        <v>21</v>
      </c>
      <c r="BY621" s="11">
        <f t="shared" si="180"/>
        <v>12</v>
      </c>
      <c r="BZ621" s="11">
        <f t="shared" si="181"/>
        <v>9</v>
      </c>
      <c r="CA621" s="11">
        <f t="shared" si="182"/>
        <v>7</v>
      </c>
      <c r="CB621" s="11">
        <f t="shared" si="183"/>
        <v>7</v>
      </c>
      <c r="CC621" s="11">
        <f t="shared" si="184"/>
        <v>6</v>
      </c>
      <c r="CD621" s="11">
        <f t="shared" si="185"/>
        <v>6</v>
      </c>
      <c r="CE621" s="11">
        <f t="shared" si="186"/>
        <v>6</v>
      </c>
      <c r="CF621" s="11">
        <f t="shared" si="187"/>
        <v>5</v>
      </c>
      <c r="CG621" s="11">
        <f t="shared" si="188"/>
        <v>5</v>
      </c>
      <c r="CH621" s="11">
        <f t="shared" si="189"/>
        <v>6</v>
      </c>
      <c r="CI621" s="11">
        <f t="shared" si="190"/>
        <v>6</v>
      </c>
      <c r="CJ621" s="11">
        <f t="shared" si="191"/>
        <v>7</v>
      </c>
      <c r="CK621" s="11">
        <f t="shared" si="192"/>
        <v>7</v>
      </c>
      <c r="CL621" s="11">
        <f t="shared" si="193"/>
        <v>6</v>
      </c>
      <c r="CM621" s="11">
        <f t="shared" si="194"/>
        <v>4</v>
      </c>
      <c r="CN621" s="11">
        <f t="shared" si="195"/>
        <v>2</v>
      </c>
      <c r="CO621" s="11">
        <f t="shared" si="196"/>
        <v>1</v>
      </c>
      <c r="CP621" s="11">
        <f t="shared" si="197"/>
        <v>1</v>
      </c>
      <c r="CS621" s="8">
        <v>53</v>
      </c>
      <c r="CT621" s="8">
        <v>71</v>
      </c>
      <c r="CU621" s="8">
        <v>86</v>
      </c>
      <c r="CV621" s="8">
        <v>96</v>
      </c>
      <c r="CW621" s="8">
        <v>103</v>
      </c>
      <c r="CX621" s="8">
        <v>110</v>
      </c>
      <c r="CY621" s="8">
        <v>116</v>
      </c>
      <c r="CZ621" s="8">
        <v>122</v>
      </c>
      <c r="DA621" s="8">
        <v>128</v>
      </c>
      <c r="DB621" s="8">
        <v>134</v>
      </c>
      <c r="DC621" s="8">
        <v>140</v>
      </c>
      <c r="DD621" s="8">
        <v>146</v>
      </c>
      <c r="DE621" s="8">
        <v>153</v>
      </c>
      <c r="DF621" s="8">
        <v>158</v>
      </c>
      <c r="DG621" s="8">
        <v>161</v>
      </c>
      <c r="DH621" s="8">
        <v>163</v>
      </c>
      <c r="DI621" s="8">
        <v>164</v>
      </c>
      <c r="DJ621" s="8">
        <v>164</v>
      </c>
      <c r="DK621" s="8">
        <v>165</v>
      </c>
      <c r="DL621" s="8">
        <v>165</v>
      </c>
      <c r="DM621" s="8">
        <v>112</v>
      </c>
      <c r="DN621" s="6">
        <f>Tabela2[[#This Row],[1rok]]-Tabela2[[#This Row],[dlugosc_ur]]</f>
        <v>18</v>
      </c>
      <c r="DO621" s="14">
        <f>Tabela2[[#This Row],[2lata]]-Tabela2[[#This Row],[1rok]]</f>
        <v>15</v>
      </c>
      <c r="DP621" s="14">
        <f>Tabela2[[#This Row],[3lata]]-Tabela2[[#This Row],[2lata]]</f>
        <v>10</v>
      </c>
      <c r="DQ621" s="14">
        <f>Tabela2[[#This Row],[4lata]]-Tabela2[[#This Row],[3lata]]</f>
        <v>7</v>
      </c>
      <c r="DR621" s="14">
        <f>Tabela2[[#This Row],[5lat]]-Tabela2[[#This Row],[4lata]]</f>
        <v>7</v>
      </c>
      <c r="DS621" s="14">
        <f>Tabela2[[#This Row],[6lat]]-Tabela2[[#This Row],[5lat]]</f>
        <v>6</v>
      </c>
      <c r="DT621" s="14">
        <f>Tabela2[[#This Row],[7lat]]-Tabela2[[#This Row],[6lat]]</f>
        <v>6</v>
      </c>
      <c r="DU621" s="14">
        <f>Tabela2[[#This Row],[8lat]]-Tabela2[[#This Row],[7lat]]</f>
        <v>6</v>
      </c>
      <c r="DV621" s="14">
        <f>Tabela2[[#This Row],[9lat]]-Tabela2[[#This Row],[8lat]]</f>
        <v>6</v>
      </c>
      <c r="DW621" s="14">
        <f>Tabela2[[#This Row],[10lat]]-Tabela2[[#This Row],[9lat]]</f>
        <v>6</v>
      </c>
      <c r="DX621" s="14">
        <f>Tabela2[[#This Row],[11lat]]-Tabela2[[#This Row],[10lat]]</f>
        <v>6</v>
      </c>
      <c r="DY621" s="14">
        <f>Tabela2[[#This Row],[12lat]]-Tabela2[[#This Row],[11lat]]</f>
        <v>7</v>
      </c>
      <c r="DZ621" s="14">
        <f>Tabela2[[#This Row],[13lat]]-Tabela2[[#This Row],[12lat]]</f>
        <v>5</v>
      </c>
      <c r="EA621" s="14">
        <f>Tabela2[[#This Row],[14lat]]-Tabela2[[#This Row],[13lat]]</f>
        <v>3</v>
      </c>
      <c r="EB621" s="14">
        <f>Tabela2[[#This Row],[15lat]]-Tabela2[[#This Row],[14lat]]</f>
        <v>2</v>
      </c>
      <c r="EC621" s="14">
        <f>Tabela2[[#This Row],[16lat]]-Tabela2[[#This Row],[15lat]]</f>
        <v>1</v>
      </c>
      <c r="ED621" s="14">
        <f>Tabela2[[#This Row],[17 lat]]-Tabela2[[#This Row],[16lat]]</f>
        <v>0</v>
      </c>
      <c r="EE621" s="14">
        <f>Tabela2[[#This Row],[18lat]]-Tabela2[[#This Row],[17 lat]]</f>
        <v>1</v>
      </c>
      <c r="EF621" s="14">
        <f>Tabela2[[#This Row],[19lat]]-Tabela2[[#This Row],[18lat]]</f>
        <v>0</v>
      </c>
    </row>
    <row r="622" spans="1:136" x14ac:dyDescent="0.25">
      <c r="A622">
        <v>159</v>
      </c>
      <c r="B622" s="1" t="s">
        <v>22</v>
      </c>
      <c r="C622">
        <v>52</v>
      </c>
      <c r="D622">
        <v>70</v>
      </c>
      <c r="E622">
        <v>87</v>
      </c>
      <c r="F622">
        <v>97</v>
      </c>
      <c r="G622">
        <v>105</v>
      </c>
      <c r="H622">
        <v>111</v>
      </c>
      <c r="I622">
        <v>117</v>
      </c>
      <c r="J622">
        <v>123</v>
      </c>
      <c r="K622">
        <v>129</v>
      </c>
      <c r="L622">
        <v>135</v>
      </c>
      <c r="M622">
        <v>141</v>
      </c>
      <c r="N622">
        <v>148</v>
      </c>
      <c r="O622">
        <v>154</v>
      </c>
      <c r="P622">
        <v>159</v>
      </c>
      <c r="Q622">
        <v>163</v>
      </c>
      <c r="R622">
        <v>165</v>
      </c>
      <c r="S622">
        <v>165</v>
      </c>
      <c r="T622">
        <v>166</v>
      </c>
      <c r="U622">
        <v>166</v>
      </c>
      <c r="V622">
        <v>166</v>
      </c>
      <c r="W622">
        <f>wzrost[[#This Row],[19lat]]-wzrost[[#This Row],[dlugosc_ur]]</f>
        <v>114</v>
      </c>
      <c r="X622">
        <f>wzrost[[#This Row],[19lat]]-wzrost[[#This Row],[15lat]]</f>
        <v>1</v>
      </c>
      <c r="Y622">
        <f>IF(wzrost[[#This Row],[1rok]]&lt;=5,IF(wzrost[[#This Row],[plec]]="ch",1,0),0)</f>
        <v>0</v>
      </c>
      <c r="Z622" s="1"/>
      <c r="AA622" s="1"/>
      <c r="AB622" s="1" t="e">
        <f>_xlfn.PERCENTILE.INC(wzrost[1rok],5)</f>
        <v>#NUM!</v>
      </c>
      <c r="BC622" s="6">
        <v>50</v>
      </c>
      <c r="BD622" s="6">
        <v>72</v>
      </c>
      <c r="BE622" s="6">
        <v>86</v>
      </c>
      <c r="BF622" s="6">
        <v>95</v>
      </c>
      <c r="BG622" s="6">
        <v>102</v>
      </c>
      <c r="BH622" s="6">
        <v>109</v>
      </c>
      <c r="BI622" s="6">
        <v>114</v>
      </c>
      <c r="BJ622" s="6">
        <v>120</v>
      </c>
      <c r="BK622" s="6">
        <v>126</v>
      </c>
      <c r="BL622" s="6">
        <v>131</v>
      </c>
      <c r="BM622" s="6">
        <v>136</v>
      </c>
      <c r="BN622" s="6">
        <v>141</v>
      </c>
      <c r="BO622" s="6">
        <v>147</v>
      </c>
      <c r="BP622" s="6">
        <v>154</v>
      </c>
      <c r="BQ622" s="6">
        <v>161</v>
      </c>
      <c r="BR622" s="6">
        <v>167</v>
      </c>
      <c r="BS622" s="6">
        <v>170</v>
      </c>
      <c r="BT622" s="6">
        <v>173</v>
      </c>
      <c r="BU622" s="6">
        <v>174</v>
      </c>
      <c r="BV622" s="6">
        <v>174</v>
      </c>
      <c r="BW622" s="7">
        <v>124</v>
      </c>
      <c r="BX622" s="11">
        <f t="shared" si="179"/>
        <v>22</v>
      </c>
      <c r="BY622" s="11">
        <f t="shared" si="180"/>
        <v>14</v>
      </c>
      <c r="BZ622" s="11">
        <f t="shared" si="181"/>
        <v>9</v>
      </c>
      <c r="CA622" s="11">
        <f t="shared" si="182"/>
        <v>7</v>
      </c>
      <c r="CB622" s="11">
        <f t="shared" si="183"/>
        <v>7</v>
      </c>
      <c r="CC622" s="11">
        <f t="shared" si="184"/>
        <v>5</v>
      </c>
      <c r="CD622" s="11">
        <f t="shared" si="185"/>
        <v>6</v>
      </c>
      <c r="CE622" s="11">
        <f t="shared" si="186"/>
        <v>6</v>
      </c>
      <c r="CF622" s="11">
        <f t="shared" si="187"/>
        <v>5</v>
      </c>
      <c r="CG622" s="11">
        <f t="shared" si="188"/>
        <v>5</v>
      </c>
      <c r="CH622" s="11">
        <f t="shared" si="189"/>
        <v>5</v>
      </c>
      <c r="CI622" s="11">
        <f t="shared" si="190"/>
        <v>6</v>
      </c>
      <c r="CJ622" s="11">
        <f t="shared" si="191"/>
        <v>7</v>
      </c>
      <c r="CK622" s="11">
        <f t="shared" si="192"/>
        <v>7</v>
      </c>
      <c r="CL622" s="11">
        <f t="shared" si="193"/>
        <v>6</v>
      </c>
      <c r="CM622" s="11">
        <f t="shared" si="194"/>
        <v>3</v>
      </c>
      <c r="CN622" s="11">
        <f t="shared" si="195"/>
        <v>3</v>
      </c>
      <c r="CO622" s="11">
        <f t="shared" si="196"/>
        <v>1</v>
      </c>
      <c r="CP622" s="11">
        <f t="shared" si="197"/>
        <v>0</v>
      </c>
      <c r="CS622" s="6">
        <v>48</v>
      </c>
      <c r="CT622" s="6">
        <v>67</v>
      </c>
      <c r="CU622" s="6">
        <v>84</v>
      </c>
      <c r="CV622" s="6">
        <v>93</v>
      </c>
      <c r="CW622" s="6">
        <v>100</v>
      </c>
      <c r="CX622" s="6">
        <v>107</v>
      </c>
      <c r="CY622" s="6">
        <v>112</v>
      </c>
      <c r="CZ622" s="6">
        <v>118</v>
      </c>
      <c r="DA622" s="6">
        <v>123</v>
      </c>
      <c r="DB622" s="6">
        <v>129</v>
      </c>
      <c r="DC622" s="6">
        <v>135</v>
      </c>
      <c r="DD622" s="6">
        <v>141</v>
      </c>
      <c r="DE622" s="6">
        <v>147</v>
      </c>
      <c r="DF622" s="6">
        <v>152</v>
      </c>
      <c r="DG622" s="6">
        <v>156</v>
      </c>
      <c r="DH622" s="6">
        <v>158</v>
      </c>
      <c r="DI622" s="6">
        <v>159</v>
      </c>
      <c r="DJ622" s="6">
        <v>159</v>
      </c>
      <c r="DK622" s="6">
        <v>159</v>
      </c>
      <c r="DL622" s="6">
        <v>160</v>
      </c>
      <c r="DM622" s="6">
        <v>112</v>
      </c>
      <c r="DN622" s="6">
        <f>Tabela2[[#This Row],[1rok]]-Tabela2[[#This Row],[dlugosc_ur]]</f>
        <v>19</v>
      </c>
      <c r="DO622" s="14">
        <f>Tabela2[[#This Row],[2lata]]-Tabela2[[#This Row],[1rok]]</f>
        <v>17</v>
      </c>
      <c r="DP622" s="14">
        <f>Tabela2[[#This Row],[3lata]]-Tabela2[[#This Row],[2lata]]</f>
        <v>9</v>
      </c>
      <c r="DQ622" s="14">
        <f>Tabela2[[#This Row],[4lata]]-Tabela2[[#This Row],[3lata]]</f>
        <v>7</v>
      </c>
      <c r="DR622" s="14">
        <f>Tabela2[[#This Row],[5lat]]-Tabela2[[#This Row],[4lata]]</f>
        <v>7</v>
      </c>
      <c r="DS622" s="14">
        <f>Tabela2[[#This Row],[6lat]]-Tabela2[[#This Row],[5lat]]</f>
        <v>5</v>
      </c>
      <c r="DT622" s="14">
        <f>Tabela2[[#This Row],[7lat]]-Tabela2[[#This Row],[6lat]]</f>
        <v>6</v>
      </c>
      <c r="DU622" s="14">
        <f>Tabela2[[#This Row],[8lat]]-Tabela2[[#This Row],[7lat]]</f>
        <v>5</v>
      </c>
      <c r="DV622" s="14">
        <f>Tabela2[[#This Row],[9lat]]-Tabela2[[#This Row],[8lat]]</f>
        <v>6</v>
      </c>
      <c r="DW622" s="14">
        <f>Tabela2[[#This Row],[10lat]]-Tabela2[[#This Row],[9lat]]</f>
        <v>6</v>
      </c>
      <c r="DX622" s="14">
        <f>Tabela2[[#This Row],[11lat]]-Tabela2[[#This Row],[10lat]]</f>
        <v>6</v>
      </c>
      <c r="DY622" s="14">
        <f>Tabela2[[#This Row],[12lat]]-Tabela2[[#This Row],[11lat]]</f>
        <v>6</v>
      </c>
      <c r="DZ622" s="14">
        <f>Tabela2[[#This Row],[13lat]]-Tabela2[[#This Row],[12lat]]</f>
        <v>5</v>
      </c>
      <c r="EA622" s="14">
        <f>Tabela2[[#This Row],[14lat]]-Tabela2[[#This Row],[13lat]]</f>
        <v>4</v>
      </c>
      <c r="EB622" s="14">
        <f>Tabela2[[#This Row],[15lat]]-Tabela2[[#This Row],[14lat]]</f>
        <v>2</v>
      </c>
      <c r="EC622" s="14">
        <f>Tabela2[[#This Row],[16lat]]-Tabela2[[#This Row],[15lat]]</f>
        <v>1</v>
      </c>
      <c r="ED622" s="14">
        <f>Tabela2[[#This Row],[17 lat]]-Tabela2[[#This Row],[16lat]]</f>
        <v>0</v>
      </c>
      <c r="EE622" s="14">
        <f>Tabela2[[#This Row],[18lat]]-Tabela2[[#This Row],[17 lat]]</f>
        <v>0</v>
      </c>
      <c r="EF622" s="14">
        <f>Tabela2[[#This Row],[19lat]]-Tabela2[[#This Row],[18lat]]</f>
        <v>1</v>
      </c>
    </row>
    <row r="623" spans="1:136" x14ac:dyDescent="0.25">
      <c r="A623">
        <v>178</v>
      </c>
      <c r="B623" s="1" t="s">
        <v>22</v>
      </c>
      <c r="C623">
        <v>49</v>
      </c>
      <c r="D623">
        <v>68</v>
      </c>
      <c r="E623">
        <v>86</v>
      </c>
      <c r="F623">
        <v>95</v>
      </c>
      <c r="G623">
        <v>103</v>
      </c>
      <c r="H623">
        <v>110</v>
      </c>
      <c r="I623">
        <v>115</v>
      </c>
      <c r="J623">
        <v>121</v>
      </c>
      <c r="K623">
        <v>127</v>
      </c>
      <c r="L623">
        <v>133</v>
      </c>
      <c r="M623">
        <v>139</v>
      </c>
      <c r="N623">
        <v>145</v>
      </c>
      <c r="O623">
        <v>151</v>
      </c>
      <c r="P623">
        <v>157</v>
      </c>
      <c r="Q623">
        <v>160</v>
      </c>
      <c r="R623">
        <v>162</v>
      </c>
      <c r="S623">
        <v>163</v>
      </c>
      <c r="T623">
        <v>163</v>
      </c>
      <c r="U623">
        <v>163</v>
      </c>
      <c r="V623">
        <v>163</v>
      </c>
      <c r="W623">
        <f>wzrost[[#This Row],[19lat]]-wzrost[[#This Row],[dlugosc_ur]]</f>
        <v>114</v>
      </c>
      <c r="X623">
        <f>wzrost[[#This Row],[19lat]]-wzrost[[#This Row],[15lat]]</f>
        <v>1</v>
      </c>
      <c r="Y623">
        <f>IF(wzrost[[#This Row],[1rok]]&lt;=5,IF(wzrost[[#This Row],[plec]]="ch",1,0),0)</f>
        <v>0</v>
      </c>
      <c r="Z623" s="1"/>
      <c r="AA623" s="1"/>
      <c r="AB623" s="1" t="e">
        <f>_xlfn.PERCENTILE.INC(wzrost[1rok],5)</f>
        <v>#NUM!</v>
      </c>
      <c r="BC623" s="8">
        <v>52</v>
      </c>
      <c r="BD623" s="8">
        <v>74</v>
      </c>
      <c r="BE623" s="8">
        <v>87</v>
      </c>
      <c r="BF623" s="8">
        <v>96</v>
      </c>
      <c r="BG623" s="8">
        <v>103</v>
      </c>
      <c r="BH623" s="8">
        <v>110</v>
      </c>
      <c r="BI623" s="8">
        <v>116</v>
      </c>
      <c r="BJ623" s="8">
        <v>121</v>
      </c>
      <c r="BK623" s="8">
        <v>127</v>
      </c>
      <c r="BL623" s="8">
        <v>132</v>
      </c>
      <c r="BM623" s="8">
        <v>137</v>
      </c>
      <c r="BN623" s="8">
        <v>143</v>
      </c>
      <c r="BO623" s="8">
        <v>149</v>
      </c>
      <c r="BP623" s="8">
        <v>156</v>
      </c>
      <c r="BQ623" s="8">
        <v>163</v>
      </c>
      <c r="BR623" s="8">
        <v>169</v>
      </c>
      <c r="BS623" s="8">
        <v>172</v>
      </c>
      <c r="BT623" s="8">
        <v>175</v>
      </c>
      <c r="BU623" s="8">
        <v>176</v>
      </c>
      <c r="BV623" s="8">
        <v>176</v>
      </c>
      <c r="BW623" s="9">
        <v>124</v>
      </c>
      <c r="BX623" s="11">
        <f t="shared" si="179"/>
        <v>22</v>
      </c>
      <c r="BY623" s="11">
        <f t="shared" si="180"/>
        <v>13</v>
      </c>
      <c r="BZ623" s="11">
        <f t="shared" si="181"/>
        <v>9</v>
      </c>
      <c r="CA623" s="11">
        <f t="shared" si="182"/>
        <v>7</v>
      </c>
      <c r="CB623" s="11">
        <f t="shared" si="183"/>
        <v>7</v>
      </c>
      <c r="CC623" s="11">
        <f t="shared" si="184"/>
        <v>6</v>
      </c>
      <c r="CD623" s="11">
        <f t="shared" si="185"/>
        <v>5</v>
      </c>
      <c r="CE623" s="11">
        <f t="shared" si="186"/>
        <v>6</v>
      </c>
      <c r="CF623" s="11">
        <f t="shared" si="187"/>
        <v>5</v>
      </c>
      <c r="CG623" s="11">
        <f t="shared" si="188"/>
        <v>5</v>
      </c>
      <c r="CH623" s="11">
        <f t="shared" si="189"/>
        <v>6</v>
      </c>
      <c r="CI623" s="11">
        <f t="shared" si="190"/>
        <v>6</v>
      </c>
      <c r="CJ623" s="11">
        <f t="shared" si="191"/>
        <v>7</v>
      </c>
      <c r="CK623" s="11">
        <f t="shared" si="192"/>
        <v>7</v>
      </c>
      <c r="CL623" s="11">
        <f t="shared" si="193"/>
        <v>6</v>
      </c>
      <c r="CM623" s="11">
        <f t="shared" si="194"/>
        <v>3</v>
      </c>
      <c r="CN623" s="11">
        <f t="shared" si="195"/>
        <v>3</v>
      </c>
      <c r="CO623" s="11">
        <f t="shared" si="196"/>
        <v>1</v>
      </c>
      <c r="CP623" s="11">
        <f t="shared" si="197"/>
        <v>0</v>
      </c>
      <c r="CS623" s="8">
        <v>50</v>
      </c>
      <c r="CT623" s="8">
        <v>68</v>
      </c>
      <c r="CU623" s="8">
        <v>85</v>
      </c>
      <c r="CV623" s="8">
        <v>94</v>
      </c>
      <c r="CW623" s="8">
        <v>102</v>
      </c>
      <c r="CX623" s="8">
        <v>108</v>
      </c>
      <c r="CY623" s="8">
        <v>113</v>
      </c>
      <c r="CZ623" s="8">
        <v>119</v>
      </c>
      <c r="DA623" s="8">
        <v>125</v>
      </c>
      <c r="DB623" s="8">
        <v>130</v>
      </c>
      <c r="DC623" s="8">
        <v>136</v>
      </c>
      <c r="DD623" s="8">
        <v>143</v>
      </c>
      <c r="DE623" s="8">
        <v>149</v>
      </c>
      <c r="DF623" s="8">
        <v>154</v>
      </c>
      <c r="DG623" s="8">
        <v>158</v>
      </c>
      <c r="DH623" s="8">
        <v>160</v>
      </c>
      <c r="DI623" s="8">
        <v>161</v>
      </c>
      <c r="DJ623" s="8">
        <v>161</v>
      </c>
      <c r="DK623" s="8">
        <v>161</v>
      </c>
      <c r="DL623" s="8">
        <v>162</v>
      </c>
      <c r="DM623" s="8">
        <v>112</v>
      </c>
      <c r="DN623" s="6">
        <f>Tabela2[[#This Row],[1rok]]-Tabela2[[#This Row],[dlugosc_ur]]</f>
        <v>18</v>
      </c>
      <c r="DO623" s="14">
        <f>Tabela2[[#This Row],[2lata]]-Tabela2[[#This Row],[1rok]]</f>
        <v>17</v>
      </c>
      <c r="DP623" s="14">
        <f>Tabela2[[#This Row],[3lata]]-Tabela2[[#This Row],[2lata]]</f>
        <v>9</v>
      </c>
      <c r="DQ623" s="14">
        <f>Tabela2[[#This Row],[4lata]]-Tabela2[[#This Row],[3lata]]</f>
        <v>8</v>
      </c>
      <c r="DR623" s="14">
        <f>Tabela2[[#This Row],[5lat]]-Tabela2[[#This Row],[4lata]]</f>
        <v>6</v>
      </c>
      <c r="DS623" s="14">
        <f>Tabela2[[#This Row],[6lat]]-Tabela2[[#This Row],[5lat]]</f>
        <v>5</v>
      </c>
      <c r="DT623" s="14">
        <f>Tabela2[[#This Row],[7lat]]-Tabela2[[#This Row],[6lat]]</f>
        <v>6</v>
      </c>
      <c r="DU623" s="14">
        <f>Tabela2[[#This Row],[8lat]]-Tabela2[[#This Row],[7lat]]</f>
        <v>6</v>
      </c>
      <c r="DV623" s="14">
        <f>Tabela2[[#This Row],[9lat]]-Tabela2[[#This Row],[8lat]]</f>
        <v>5</v>
      </c>
      <c r="DW623" s="14">
        <f>Tabela2[[#This Row],[10lat]]-Tabela2[[#This Row],[9lat]]</f>
        <v>6</v>
      </c>
      <c r="DX623" s="14">
        <f>Tabela2[[#This Row],[11lat]]-Tabela2[[#This Row],[10lat]]</f>
        <v>7</v>
      </c>
      <c r="DY623" s="14">
        <f>Tabela2[[#This Row],[12lat]]-Tabela2[[#This Row],[11lat]]</f>
        <v>6</v>
      </c>
      <c r="DZ623" s="14">
        <f>Tabela2[[#This Row],[13lat]]-Tabela2[[#This Row],[12lat]]</f>
        <v>5</v>
      </c>
      <c r="EA623" s="14">
        <f>Tabela2[[#This Row],[14lat]]-Tabela2[[#This Row],[13lat]]</f>
        <v>4</v>
      </c>
      <c r="EB623" s="14">
        <f>Tabela2[[#This Row],[15lat]]-Tabela2[[#This Row],[14lat]]</f>
        <v>2</v>
      </c>
      <c r="EC623" s="14">
        <f>Tabela2[[#This Row],[16lat]]-Tabela2[[#This Row],[15lat]]</f>
        <v>1</v>
      </c>
      <c r="ED623" s="14">
        <f>Tabela2[[#This Row],[17 lat]]-Tabela2[[#This Row],[16lat]]</f>
        <v>0</v>
      </c>
      <c r="EE623" s="14">
        <f>Tabela2[[#This Row],[18lat]]-Tabela2[[#This Row],[17 lat]]</f>
        <v>0</v>
      </c>
      <c r="EF623" s="14">
        <f>Tabela2[[#This Row],[19lat]]-Tabela2[[#This Row],[18lat]]</f>
        <v>1</v>
      </c>
    </row>
    <row r="624" spans="1:136" x14ac:dyDescent="0.25">
      <c r="A624">
        <v>182</v>
      </c>
      <c r="B624" s="1" t="s">
        <v>22</v>
      </c>
      <c r="C624">
        <v>54</v>
      </c>
      <c r="D624">
        <v>72</v>
      </c>
      <c r="E624">
        <v>88</v>
      </c>
      <c r="F624">
        <v>97</v>
      </c>
      <c r="G624">
        <v>105</v>
      </c>
      <c r="H624">
        <v>112</v>
      </c>
      <c r="I624">
        <v>118</v>
      </c>
      <c r="J624">
        <v>124</v>
      </c>
      <c r="K624">
        <v>130</v>
      </c>
      <c r="L624">
        <v>136</v>
      </c>
      <c r="M624">
        <v>142</v>
      </c>
      <c r="N624">
        <v>149</v>
      </c>
      <c r="O624">
        <v>155</v>
      </c>
      <c r="P624">
        <v>161</v>
      </c>
      <c r="Q624">
        <v>164</v>
      </c>
      <c r="R624">
        <v>166</v>
      </c>
      <c r="S624">
        <v>167</v>
      </c>
      <c r="T624">
        <v>167</v>
      </c>
      <c r="U624">
        <v>167</v>
      </c>
      <c r="V624">
        <v>168</v>
      </c>
      <c r="W624">
        <f>wzrost[[#This Row],[19lat]]-wzrost[[#This Row],[dlugosc_ur]]</f>
        <v>114</v>
      </c>
      <c r="X624">
        <f>wzrost[[#This Row],[19lat]]-wzrost[[#This Row],[15lat]]</f>
        <v>2</v>
      </c>
      <c r="Y624">
        <f>IF(wzrost[[#This Row],[1rok]]&lt;=5,IF(wzrost[[#This Row],[plec]]="ch",1,0),0)</f>
        <v>0</v>
      </c>
      <c r="Z624" s="1"/>
      <c r="AA624" s="1"/>
      <c r="AB624" s="1" t="e">
        <f>_xlfn.PERCENTILE.INC(wzrost[1rok],5)</f>
        <v>#NUM!</v>
      </c>
      <c r="BC624" s="6">
        <v>52</v>
      </c>
      <c r="BD624" s="6">
        <v>74</v>
      </c>
      <c r="BE624" s="6">
        <v>87</v>
      </c>
      <c r="BF624" s="6">
        <v>96</v>
      </c>
      <c r="BG624" s="6">
        <v>103</v>
      </c>
      <c r="BH624" s="6">
        <v>109</v>
      </c>
      <c r="BI624" s="6">
        <v>115</v>
      </c>
      <c r="BJ624" s="6">
        <v>121</v>
      </c>
      <c r="BK624" s="6">
        <v>127</v>
      </c>
      <c r="BL624" s="6">
        <v>132</v>
      </c>
      <c r="BM624" s="6">
        <v>137</v>
      </c>
      <c r="BN624" s="6">
        <v>143</v>
      </c>
      <c r="BO624" s="6">
        <v>149</v>
      </c>
      <c r="BP624" s="6">
        <v>155</v>
      </c>
      <c r="BQ624" s="6">
        <v>163</v>
      </c>
      <c r="BR624" s="6">
        <v>168</v>
      </c>
      <c r="BS624" s="6">
        <v>172</v>
      </c>
      <c r="BT624" s="6">
        <v>175</v>
      </c>
      <c r="BU624" s="6">
        <v>176</v>
      </c>
      <c r="BV624" s="6">
        <v>176</v>
      </c>
      <c r="BW624" s="7">
        <v>124</v>
      </c>
      <c r="BX624" s="11">
        <f t="shared" si="179"/>
        <v>22</v>
      </c>
      <c r="BY624" s="11">
        <f t="shared" si="180"/>
        <v>13</v>
      </c>
      <c r="BZ624" s="11">
        <f t="shared" si="181"/>
        <v>9</v>
      </c>
      <c r="CA624" s="11">
        <f t="shared" si="182"/>
        <v>7</v>
      </c>
      <c r="CB624" s="11">
        <f t="shared" si="183"/>
        <v>6</v>
      </c>
      <c r="CC624" s="11">
        <f t="shared" si="184"/>
        <v>6</v>
      </c>
      <c r="CD624" s="11">
        <f t="shared" si="185"/>
        <v>6</v>
      </c>
      <c r="CE624" s="11">
        <f t="shared" si="186"/>
        <v>6</v>
      </c>
      <c r="CF624" s="11">
        <f t="shared" si="187"/>
        <v>5</v>
      </c>
      <c r="CG624" s="11">
        <f t="shared" si="188"/>
        <v>5</v>
      </c>
      <c r="CH624" s="11">
        <f t="shared" si="189"/>
        <v>6</v>
      </c>
      <c r="CI624" s="11">
        <f t="shared" si="190"/>
        <v>6</v>
      </c>
      <c r="CJ624" s="11">
        <f t="shared" si="191"/>
        <v>6</v>
      </c>
      <c r="CK624" s="11">
        <f t="shared" si="192"/>
        <v>8</v>
      </c>
      <c r="CL624" s="11">
        <f t="shared" si="193"/>
        <v>5</v>
      </c>
      <c r="CM624" s="11">
        <f t="shared" si="194"/>
        <v>4</v>
      </c>
      <c r="CN624" s="11">
        <f t="shared" si="195"/>
        <v>3</v>
      </c>
      <c r="CO624" s="11">
        <f t="shared" si="196"/>
        <v>1</v>
      </c>
      <c r="CP624" s="11">
        <f t="shared" si="197"/>
        <v>0</v>
      </c>
      <c r="CS624" s="6">
        <v>46</v>
      </c>
      <c r="CT624" s="6">
        <v>64</v>
      </c>
      <c r="CU624" s="6">
        <v>83</v>
      </c>
      <c r="CV624" s="6">
        <v>91</v>
      </c>
      <c r="CW624" s="6">
        <v>99</v>
      </c>
      <c r="CX624" s="6">
        <v>105</v>
      </c>
      <c r="CY624" s="6">
        <v>110</v>
      </c>
      <c r="CZ624" s="6">
        <v>116</v>
      </c>
      <c r="DA624" s="6">
        <v>121</v>
      </c>
      <c r="DB624" s="6">
        <v>127</v>
      </c>
      <c r="DC624" s="6">
        <v>133</v>
      </c>
      <c r="DD624" s="6">
        <v>139</v>
      </c>
      <c r="DE624" s="6">
        <v>145</v>
      </c>
      <c r="DF624" s="6">
        <v>151</v>
      </c>
      <c r="DG624" s="6">
        <v>154</v>
      </c>
      <c r="DH624" s="6">
        <v>156</v>
      </c>
      <c r="DI624" s="6">
        <v>157</v>
      </c>
      <c r="DJ624" s="6">
        <v>157</v>
      </c>
      <c r="DK624" s="6">
        <v>158</v>
      </c>
      <c r="DL624" s="6">
        <v>158</v>
      </c>
      <c r="DM624" s="6">
        <v>112</v>
      </c>
      <c r="DN624" s="6">
        <f>Tabela2[[#This Row],[1rok]]-Tabela2[[#This Row],[dlugosc_ur]]</f>
        <v>18</v>
      </c>
      <c r="DO624" s="14">
        <f>Tabela2[[#This Row],[2lata]]-Tabela2[[#This Row],[1rok]]</f>
        <v>19</v>
      </c>
      <c r="DP624" s="14">
        <f>Tabela2[[#This Row],[3lata]]-Tabela2[[#This Row],[2lata]]</f>
        <v>8</v>
      </c>
      <c r="DQ624" s="14">
        <f>Tabela2[[#This Row],[4lata]]-Tabela2[[#This Row],[3lata]]</f>
        <v>8</v>
      </c>
      <c r="DR624" s="14">
        <f>Tabela2[[#This Row],[5lat]]-Tabela2[[#This Row],[4lata]]</f>
        <v>6</v>
      </c>
      <c r="DS624" s="14">
        <f>Tabela2[[#This Row],[6lat]]-Tabela2[[#This Row],[5lat]]</f>
        <v>5</v>
      </c>
      <c r="DT624" s="14">
        <f>Tabela2[[#This Row],[7lat]]-Tabela2[[#This Row],[6lat]]</f>
        <v>6</v>
      </c>
      <c r="DU624" s="14">
        <f>Tabela2[[#This Row],[8lat]]-Tabela2[[#This Row],[7lat]]</f>
        <v>5</v>
      </c>
      <c r="DV624" s="14">
        <f>Tabela2[[#This Row],[9lat]]-Tabela2[[#This Row],[8lat]]</f>
        <v>6</v>
      </c>
      <c r="DW624" s="14">
        <f>Tabela2[[#This Row],[10lat]]-Tabela2[[#This Row],[9lat]]</f>
        <v>6</v>
      </c>
      <c r="DX624" s="14">
        <f>Tabela2[[#This Row],[11lat]]-Tabela2[[#This Row],[10lat]]</f>
        <v>6</v>
      </c>
      <c r="DY624" s="14">
        <f>Tabela2[[#This Row],[12lat]]-Tabela2[[#This Row],[11lat]]</f>
        <v>6</v>
      </c>
      <c r="DZ624" s="14">
        <f>Tabela2[[#This Row],[13lat]]-Tabela2[[#This Row],[12lat]]</f>
        <v>6</v>
      </c>
      <c r="EA624" s="14">
        <f>Tabela2[[#This Row],[14lat]]-Tabela2[[#This Row],[13lat]]</f>
        <v>3</v>
      </c>
      <c r="EB624" s="14">
        <f>Tabela2[[#This Row],[15lat]]-Tabela2[[#This Row],[14lat]]</f>
        <v>2</v>
      </c>
      <c r="EC624" s="14">
        <f>Tabela2[[#This Row],[16lat]]-Tabela2[[#This Row],[15lat]]</f>
        <v>1</v>
      </c>
      <c r="ED624" s="14">
        <f>Tabela2[[#This Row],[17 lat]]-Tabela2[[#This Row],[16lat]]</f>
        <v>0</v>
      </c>
      <c r="EE624" s="14">
        <f>Tabela2[[#This Row],[18lat]]-Tabela2[[#This Row],[17 lat]]</f>
        <v>1</v>
      </c>
      <c r="EF624" s="14">
        <f>Tabela2[[#This Row],[19lat]]-Tabela2[[#This Row],[18lat]]</f>
        <v>0</v>
      </c>
    </row>
    <row r="625" spans="1:136" x14ac:dyDescent="0.25">
      <c r="A625">
        <v>190</v>
      </c>
      <c r="B625" s="1" t="s">
        <v>22</v>
      </c>
      <c r="C625">
        <v>54</v>
      </c>
      <c r="D625">
        <v>73</v>
      </c>
      <c r="E625">
        <v>88</v>
      </c>
      <c r="F625">
        <v>98</v>
      </c>
      <c r="G625">
        <v>106</v>
      </c>
      <c r="H625">
        <v>113</v>
      </c>
      <c r="I625">
        <v>119</v>
      </c>
      <c r="J625">
        <v>125</v>
      </c>
      <c r="K625">
        <v>131</v>
      </c>
      <c r="L625">
        <v>137</v>
      </c>
      <c r="M625">
        <v>143</v>
      </c>
      <c r="N625">
        <v>150</v>
      </c>
      <c r="O625">
        <v>156</v>
      </c>
      <c r="P625">
        <v>161</v>
      </c>
      <c r="Q625">
        <v>165</v>
      </c>
      <c r="R625">
        <v>167</v>
      </c>
      <c r="S625">
        <v>168</v>
      </c>
      <c r="T625">
        <v>168</v>
      </c>
      <c r="U625">
        <v>168</v>
      </c>
      <c r="V625">
        <v>168</v>
      </c>
      <c r="W625">
        <f>wzrost[[#This Row],[19lat]]-wzrost[[#This Row],[dlugosc_ur]]</f>
        <v>114</v>
      </c>
      <c r="X625">
        <f>wzrost[[#This Row],[19lat]]-wzrost[[#This Row],[15lat]]</f>
        <v>1</v>
      </c>
      <c r="Y625">
        <f>IF(wzrost[[#This Row],[1rok]]&lt;=5,IF(wzrost[[#This Row],[plec]]="ch",1,0),0)</f>
        <v>0</v>
      </c>
      <c r="Z625" s="1"/>
      <c r="AA625" s="1"/>
      <c r="AB625" s="1" t="e">
        <f>_xlfn.PERCENTILE.INC(wzrost[1rok],5)</f>
        <v>#NUM!</v>
      </c>
      <c r="BC625" s="8">
        <v>56</v>
      </c>
      <c r="BD625" s="8">
        <v>77</v>
      </c>
      <c r="BE625" s="8">
        <v>89</v>
      </c>
      <c r="BF625" s="8">
        <v>98</v>
      </c>
      <c r="BG625" s="8">
        <v>105</v>
      </c>
      <c r="BH625" s="8">
        <v>112</v>
      </c>
      <c r="BI625" s="8">
        <v>118</v>
      </c>
      <c r="BJ625" s="8">
        <v>124</v>
      </c>
      <c r="BK625" s="8">
        <v>130</v>
      </c>
      <c r="BL625" s="8">
        <v>135</v>
      </c>
      <c r="BM625" s="8">
        <v>140</v>
      </c>
      <c r="BN625" s="8">
        <v>146</v>
      </c>
      <c r="BO625" s="8">
        <v>152</v>
      </c>
      <c r="BP625" s="8">
        <v>159</v>
      </c>
      <c r="BQ625" s="8">
        <v>166</v>
      </c>
      <c r="BR625" s="8">
        <v>172</v>
      </c>
      <c r="BS625" s="8">
        <v>176</v>
      </c>
      <c r="BT625" s="8">
        <v>178</v>
      </c>
      <c r="BU625" s="8">
        <v>179</v>
      </c>
      <c r="BV625" s="8">
        <v>180</v>
      </c>
      <c r="BW625" s="9">
        <v>124</v>
      </c>
      <c r="BX625" s="11">
        <f t="shared" si="179"/>
        <v>21</v>
      </c>
      <c r="BY625" s="11">
        <f t="shared" si="180"/>
        <v>12</v>
      </c>
      <c r="BZ625" s="11">
        <f t="shared" si="181"/>
        <v>9</v>
      </c>
      <c r="CA625" s="11">
        <f t="shared" si="182"/>
        <v>7</v>
      </c>
      <c r="CB625" s="11">
        <f t="shared" si="183"/>
        <v>7</v>
      </c>
      <c r="CC625" s="11">
        <f t="shared" si="184"/>
        <v>6</v>
      </c>
      <c r="CD625" s="11">
        <f t="shared" si="185"/>
        <v>6</v>
      </c>
      <c r="CE625" s="11">
        <f t="shared" si="186"/>
        <v>6</v>
      </c>
      <c r="CF625" s="11">
        <f t="shared" si="187"/>
        <v>5</v>
      </c>
      <c r="CG625" s="11">
        <f t="shared" si="188"/>
        <v>5</v>
      </c>
      <c r="CH625" s="11">
        <f t="shared" si="189"/>
        <v>6</v>
      </c>
      <c r="CI625" s="11">
        <f t="shared" si="190"/>
        <v>6</v>
      </c>
      <c r="CJ625" s="11">
        <f t="shared" si="191"/>
        <v>7</v>
      </c>
      <c r="CK625" s="11">
        <f t="shared" si="192"/>
        <v>7</v>
      </c>
      <c r="CL625" s="11">
        <f t="shared" si="193"/>
        <v>6</v>
      </c>
      <c r="CM625" s="11">
        <f t="shared" si="194"/>
        <v>4</v>
      </c>
      <c r="CN625" s="11">
        <f t="shared" si="195"/>
        <v>2</v>
      </c>
      <c r="CO625" s="11">
        <f t="shared" si="196"/>
        <v>1</v>
      </c>
      <c r="CP625" s="11">
        <f t="shared" si="197"/>
        <v>1</v>
      </c>
      <c r="CS625" s="8">
        <v>53</v>
      </c>
      <c r="CT625" s="8">
        <v>71</v>
      </c>
      <c r="CU625" s="8">
        <v>86</v>
      </c>
      <c r="CV625" s="8">
        <v>96</v>
      </c>
      <c r="CW625" s="8">
        <v>103</v>
      </c>
      <c r="CX625" s="8">
        <v>110</v>
      </c>
      <c r="CY625" s="8">
        <v>116</v>
      </c>
      <c r="CZ625" s="8">
        <v>122</v>
      </c>
      <c r="DA625" s="8">
        <v>128</v>
      </c>
      <c r="DB625" s="8">
        <v>134</v>
      </c>
      <c r="DC625" s="8">
        <v>140</v>
      </c>
      <c r="DD625" s="8">
        <v>146</v>
      </c>
      <c r="DE625" s="8">
        <v>153</v>
      </c>
      <c r="DF625" s="8">
        <v>158</v>
      </c>
      <c r="DG625" s="8">
        <v>161</v>
      </c>
      <c r="DH625" s="8">
        <v>163</v>
      </c>
      <c r="DI625" s="8">
        <v>164</v>
      </c>
      <c r="DJ625" s="8">
        <v>165</v>
      </c>
      <c r="DK625" s="8">
        <v>165</v>
      </c>
      <c r="DL625" s="8">
        <v>165</v>
      </c>
      <c r="DM625" s="8">
        <v>112</v>
      </c>
      <c r="DN625" s="6">
        <f>Tabela2[[#This Row],[1rok]]-Tabela2[[#This Row],[dlugosc_ur]]</f>
        <v>18</v>
      </c>
      <c r="DO625" s="14">
        <f>Tabela2[[#This Row],[2lata]]-Tabela2[[#This Row],[1rok]]</f>
        <v>15</v>
      </c>
      <c r="DP625" s="14">
        <f>Tabela2[[#This Row],[3lata]]-Tabela2[[#This Row],[2lata]]</f>
        <v>10</v>
      </c>
      <c r="DQ625" s="14">
        <f>Tabela2[[#This Row],[4lata]]-Tabela2[[#This Row],[3lata]]</f>
        <v>7</v>
      </c>
      <c r="DR625" s="14">
        <f>Tabela2[[#This Row],[5lat]]-Tabela2[[#This Row],[4lata]]</f>
        <v>7</v>
      </c>
      <c r="DS625" s="14">
        <f>Tabela2[[#This Row],[6lat]]-Tabela2[[#This Row],[5lat]]</f>
        <v>6</v>
      </c>
      <c r="DT625" s="14">
        <f>Tabela2[[#This Row],[7lat]]-Tabela2[[#This Row],[6lat]]</f>
        <v>6</v>
      </c>
      <c r="DU625" s="14">
        <f>Tabela2[[#This Row],[8lat]]-Tabela2[[#This Row],[7lat]]</f>
        <v>6</v>
      </c>
      <c r="DV625" s="14">
        <f>Tabela2[[#This Row],[9lat]]-Tabela2[[#This Row],[8lat]]</f>
        <v>6</v>
      </c>
      <c r="DW625" s="14">
        <f>Tabela2[[#This Row],[10lat]]-Tabela2[[#This Row],[9lat]]</f>
        <v>6</v>
      </c>
      <c r="DX625" s="14">
        <f>Tabela2[[#This Row],[11lat]]-Tabela2[[#This Row],[10lat]]</f>
        <v>6</v>
      </c>
      <c r="DY625" s="14">
        <f>Tabela2[[#This Row],[12lat]]-Tabela2[[#This Row],[11lat]]</f>
        <v>7</v>
      </c>
      <c r="DZ625" s="14">
        <f>Tabela2[[#This Row],[13lat]]-Tabela2[[#This Row],[12lat]]</f>
        <v>5</v>
      </c>
      <c r="EA625" s="14">
        <f>Tabela2[[#This Row],[14lat]]-Tabela2[[#This Row],[13lat]]</f>
        <v>3</v>
      </c>
      <c r="EB625" s="14">
        <f>Tabela2[[#This Row],[15lat]]-Tabela2[[#This Row],[14lat]]</f>
        <v>2</v>
      </c>
      <c r="EC625" s="14">
        <f>Tabela2[[#This Row],[16lat]]-Tabela2[[#This Row],[15lat]]</f>
        <v>1</v>
      </c>
      <c r="ED625" s="14">
        <f>Tabela2[[#This Row],[17 lat]]-Tabela2[[#This Row],[16lat]]</f>
        <v>1</v>
      </c>
      <c r="EE625" s="14">
        <f>Tabela2[[#This Row],[18lat]]-Tabela2[[#This Row],[17 lat]]</f>
        <v>0</v>
      </c>
      <c r="EF625" s="14">
        <f>Tabela2[[#This Row],[19lat]]-Tabela2[[#This Row],[18lat]]</f>
        <v>0</v>
      </c>
    </row>
    <row r="626" spans="1:136" x14ac:dyDescent="0.25">
      <c r="A626">
        <v>196</v>
      </c>
      <c r="B626" s="1" t="s">
        <v>22</v>
      </c>
      <c r="C626">
        <v>49</v>
      </c>
      <c r="D626">
        <v>67</v>
      </c>
      <c r="E626">
        <v>86</v>
      </c>
      <c r="F626">
        <v>95</v>
      </c>
      <c r="G626">
        <v>103</v>
      </c>
      <c r="H626">
        <v>109</v>
      </c>
      <c r="I626">
        <v>115</v>
      </c>
      <c r="J626">
        <v>121</v>
      </c>
      <c r="K626">
        <v>127</v>
      </c>
      <c r="L626">
        <v>132</v>
      </c>
      <c r="M626">
        <v>139</v>
      </c>
      <c r="N626">
        <v>145</v>
      </c>
      <c r="O626">
        <v>151</v>
      </c>
      <c r="P626">
        <v>156</v>
      </c>
      <c r="Q626">
        <v>160</v>
      </c>
      <c r="R626">
        <v>162</v>
      </c>
      <c r="S626">
        <v>162</v>
      </c>
      <c r="T626">
        <v>163</v>
      </c>
      <c r="U626">
        <v>163</v>
      </c>
      <c r="V626">
        <v>163</v>
      </c>
      <c r="W626">
        <f>wzrost[[#This Row],[19lat]]-wzrost[[#This Row],[dlugosc_ur]]</f>
        <v>114</v>
      </c>
      <c r="X626">
        <f>wzrost[[#This Row],[19lat]]-wzrost[[#This Row],[15lat]]</f>
        <v>1</v>
      </c>
      <c r="Y626">
        <f>IF(wzrost[[#This Row],[1rok]]&lt;=5,IF(wzrost[[#This Row],[plec]]="ch",1,0),0)</f>
        <v>0</v>
      </c>
      <c r="Z626" s="1"/>
      <c r="AA626" s="1"/>
      <c r="AB626" s="1" t="e">
        <f>_xlfn.PERCENTILE.INC(wzrost[1rok],5)</f>
        <v>#NUM!</v>
      </c>
      <c r="BC626" s="6">
        <v>49</v>
      </c>
      <c r="BD626" s="6">
        <v>71</v>
      </c>
      <c r="BE626" s="6">
        <v>86</v>
      </c>
      <c r="BF626" s="6">
        <v>94</v>
      </c>
      <c r="BG626" s="6">
        <v>101</v>
      </c>
      <c r="BH626" s="6">
        <v>107</v>
      </c>
      <c r="BI626" s="6">
        <v>113</v>
      </c>
      <c r="BJ626" s="6">
        <v>119</v>
      </c>
      <c r="BK626" s="6">
        <v>124</v>
      </c>
      <c r="BL626" s="6">
        <v>129</v>
      </c>
      <c r="BM626" s="6">
        <v>134</v>
      </c>
      <c r="BN626" s="6">
        <v>139</v>
      </c>
      <c r="BO626" s="6">
        <v>145</v>
      </c>
      <c r="BP626" s="6">
        <v>151</v>
      </c>
      <c r="BQ626" s="6">
        <v>159</v>
      </c>
      <c r="BR626" s="6">
        <v>164</v>
      </c>
      <c r="BS626" s="6">
        <v>168</v>
      </c>
      <c r="BT626" s="6">
        <v>171</v>
      </c>
      <c r="BU626" s="6">
        <v>172</v>
      </c>
      <c r="BV626" s="6">
        <v>173</v>
      </c>
      <c r="BW626" s="7">
        <v>124</v>
      </c>
      <c r="BX626" s="11">
        <f t="shared" si="179"/>
        <v>22</v>
      </c>
      <c r="BY626" s="11">
        <f t="shared" si="180"/>
        <v>15</v>
      </c>
      <c r="BZ626" s="11">
        <f t="shared" si="181"/>
        <v>8</v>
      </c>
      <c r="CA626" s="11">
        <f t="shared" si="182"/>
        <v>7</v>
      </c>
      <c r="CB626" s="11">
        <f t="shared" si="183"/>
        <v>6</v>
      </c>
      <c r="CC626" s="11">
        <f t="shared" si="184"/>
        <v>6</v>
      </c>
      <c r="CD626" s="11">
        <f t="shared" si="185"/>
        <v>6</v>
      </c>
      <c r="CE626" s="11">
        <f t="shared" si="186"/>
        <v>5</v>
      </c>
      <c r="CF626" s="11">
        <f t="shared" si="187"/>
        <v>5</v>
      </c>
      <c r="CG626" s="11">
        <f t="shared" si="188"/>
        <v>5</v>
      </c>
      <c r="CH626" s="11">
        <f t="shared" si="189"/>
        <v>5</v>
      </c>
      <c r="CI626" s="11">
        <f t="shared" si="190"/>
        <v>6</v>
      </c>
      <c r="CJ626" s="11">
        <f t="shared" si="191"/>
        <v>6</v>
      </c>
      <c r="CK626" s="11">
        <f t="shared" si="192"/>
        <v>8</v>
      </c>
      <c r="CL626" s="11">
        <f t="shared" si="193"/>
        <v>5</v>
      </c>
      <c r="CM626" s="11">
        <f t="shared" si="194"/>
        <v>4</v>
      </c>
      <c r="CN626" s="11">
        <f t="shared" si="195"/>
        <v>3</v>
      </c>
      <c r="CO626" s="11">
        <f t="shared" si="196"/>
        <v>1</v>
      </c>
      <c r="CP626" s="11">
        <f t="shared" si="197"/>
        <v>1</v>
      </c>
      <c r="CS626" s="6">
        <v>53</v>
      </c>
      <c r="CT626" s="6">
        <v>71</v>
      </c>
      <c r="CU626" s="6">
        <v>86</v>
      </c>
      <c r="CV626" s="6">
        <v>96</v>
      </c>
      <c r="CW626" s="6">
        <v>103</v>
      </c>
      <c r="CX626" s="6">
        <v>110</v>
      </c>
      <c r="CY626" s="6">
        <v>116</v>
      </c>
      <c r="CZ626" s="6">
        <v>122</v>
      </c>
      <c r="DA626" s="6">
        <v>128</v>
      </c>
      <c r="DB626" s="6">
        <v>134</v>
      </c>
      <c r="DC626" s="6">
        <v>140</v>
      </c>
      <c r="DD626" s="6">
        <v>146</v>
      </c>
      <c r="DE626" s="6">
        <v>153</v>
      </c>
      <c r="DF626" s="6">
        <v>158</v>
      </c>
      <c r="DG626" s="6">
        <v>161</v>
      </c>
      <c r="DH626" s="6">
        <v>163</v>
      </c>
      <c r="DI626" s="6">
        <v>164</v>
      </c>
      <c r="DJ626" s="6">
        <v>164</v>
      </c>
      <c r="DK626" s="6">
        <v>165</v>
      </c>
      <c r="DL626" s="6">
        <v>165</v>
      </c>
      <c r="DM626" s="6">
        <v>112</v>
      </c>
      <c r="DN626" s="6">
        <f>Tabela2[[#This Row],[1rok]]-Tabela2[[#This Row],[dlugosc_ur]]</f>
        <v>18</v>
      </c>
      <c r="DO626" s="14">
        <f>Tabela2[[#This Row],[2lata]]-Tabela2[[#This Row],[1rok]]</f>
        <v>15</v>
      </c>
      <c r="DP626" s="14">
        <f>Tabela2[[#This Row],[3lata]]-Tabela2[[#This Row],[2lata]]</f>
        <v>10</v>
      </c>
      <c r="DQ626" s="14">
        <f>Tabela2[[#This Row],[4lata]]-Tabela2[[#This Row],[3lata]]</f>
        <v>7</v>
      </c>
      <c r="DR626" s="14">
        <f>Tabela2[[#This Row],[5lat]]-Tabela2[[#This Row],[4lata]]</f>
        <v>7</v>
      </c>
      <c r="DS626" s="14">
        <f>Tabela2[[#This Row],[6lat]]-Tabela2[[#This Row],[5lat]]</f>
        <v>6</v>
      </c>
      <c r="DT626" s="14">
        <f>Tabela2[[#This Row],[7lat]]-Tabela2[[#This Row],[6lat]]</f>
        <v>6</v>
      </c>
      <c r="DU626" s="14">
        <f>Tabela2[[#This Row],[8lat]]-Tabela2[[#This Row],[7lat]]</f>
        <v>6</v>
      </c>
      <c r="DV626" s="14">
        <f>Tabela2[[#This Row],[9lat]]-Tabela2[[#This Row],[8lat]]</f>
        <v>6</v>
      </c>
      <c r="DW626" s="14">
        <f>Tabela2[[#This Row],[10lat]]-Tabela2[[#This Row],[9lat]]</f>
        <v>6</v>
      </c>
      <c r="DX626" s="14">
        <f>Tabela2[[#This Row],[11lat]]-Tabela2[[#This Row],[10lat]]</f>
        <v>6</v>
      </c>
      <c r="DY626" s="14">
        <f>Tabela2[[#This Row],[12lat]]-Tabela2[[#This Row],[11lat]]</f>
        <v>7</v>
      </c>
      <c r="DZ626" s="14">
        <f>Tabela2[[#This Row],[13lat]]-Tabela2[[#This Row],[12lat]]</f>
        <v>5</v>
      </c>
      <c r="EA626" s="14">
        <f>Tabela2[[#This Row],[14lat]]-Tabela2[[#This Row],[13lat]]</f>
        <v>3</v>
      </c>
      <c r="EB626" s="14">
        <f>Tabela2[[#This Row],[15lat]]-Tabela2[[#This Row],[14lat]]</f>
        <v>2</v>
      </c>
      <c r="EC626" s="14">
        <f>Tabela2[[#This Row],[16lat]]-Tabela2[[#This Row],[15lat]]</f>
        <v>1</v>
      </c>
      <c r="ED626" s="14">
        <f>Tabela2[[#This Row],[17 lat]]-Tabela2[[#This Row],[16lat]]</f>
        <v>0</v>
      </c>
      <c r="EE626" s="14">
        <f>Tabela2[[#This Row],[18lat]]-Tabela2[[#This Row],[17 lat]]</f>
        <v>1</v>
      </c>
      <c r="EF626" s="14">
        <f>Tabela2[[#This Row],[19lat]]-Tabela2[[#This Row],[18lat]]</f>
        <v>0</v>
      </c>
    </row>
    <row r="627" spans="1:136" x14ac:dyDescent="0.25">
      <c r="A627">
        <v>198</v>
      </c>
      <c r="B627" s="1" t="s">
        <v>22</v>
      </c>
      <c r="C627">
        <v>52</v>
      </c>
      <c r="D627">
        <v>73</v>
      </c>
      <c r="E627">
        <v>87</v>
      </c>
      <c r="F627">
        <v>97</v>
      </c>
      <c r="G627">
        <v>105</v>
      </c>
      <c r="H627">
        <v>112</v>
      </c>
      <c r="I627">
        <v>117</v>
      </c>
      <c r="J627">
        <v>123</v>
      </c>
      <c r="K627">
        <v>129</v>
      </c>
      <c r="L627">
        <v>135</v>
      </c>
      <c r="M627">
        <v>141</v>
      </c>
      <c r="N627">
        <v>148</v>
      </c>
      <c r="O627">
        <v>154</v>
      </c>
      <c r="P627">
        <v>159</v>
      </c>
      <c r="Q627">
        <v>163</v>
      </c>
      <c r="R627">
        <v>165</v>
      </c>
      <c r="S627">
        <v>166</v>
      </c>
      <c r="T627">
        <v>166</v>
      </c>
      <c r="U627">
        <v>166</v>
      </c>
      <c r="V627">
        <v>166</v>
      </c>
      <c r="W627">
        <f>wzrost[[#This Row],[19lat]]-wzrost[[#This Row],[dlugosc_ur]]</f>
        <v>114</v>
      </c>
      <c r="X627">
        <f>wzrost[[#This Row],[19lat]]-wzrost[[#This Row],[15lat]]</f>
        <v>1</v>
      </c>
      <c r="Y627">
        <f>IF(wzrost[[#This Row],[1rok]]&lt;=5,IF(wzrost[[#This Row],[plec]]="ch",1,0),0)</f>
        <v>0</v>
      </c>
      <c r="Z627" s="1"/>
      <c r="AA627" s="1"/>
      <c r="AB627" s="1" t="e">
        <f>_xlfn.PERCENTILE.INC(wzrost[1rok],5)</f>
        <v>#NUM!</v>
      </c>
      <c r="BC627" s="8">
        <v>52</v>
      </c>
      <c r="BD627" s="8">
        <v>73</v>
      </c>
      <c r="BE627" s="8">
        <v>86</v>
      </c>
      <c r="BF627" s="8">
        <v>95</v>
      </c>
      <c r="BG627" s="8">
        <v>103</v>
      </c>
      <c r="BH627" s="8">
        <v>109</v>
      </c>
      <c r="BI627" s="8">
        <v>115</v>
      </c>
      <c r="BJ627" s="8">
        <v>121</v>
      </c>
      <c r="BK627" s="8">
        <v>127</v>
      </c>
      <c r="BL627" s="8">
        <v>132</v>
      </c>
      <c r="BM627" s="8">
        <v>137</v>
      </c>
      <c r="BN627" s="8">
        <v>142</v>
      </c>
      <c r="BO627" s="8">
        <v>148</v>
      </c>
      <c r="BP627" s="8">
        <v>155</v>
      </c>
      <c r="BQ627" s="8">
        <v>162</v>
      </c>
      <c r="BR627" s="8">
        <v>168</v>
      </c>
      <c r="BS627" s="8">
        <v>172</v>
      </c>
      <c r="BT627" s="8">
        <v>174</v>
      </c>
      <c r="BU627" s="8">
        <v>175</v>
      </c>
      <c r="BV627" s="8">
        <v>176</v>
      </c>
      <c r="BW627" s="9">
        <v>124</v>
      </c>
      <c r="BX627" s="11">
        <f t="shared" si="179"/>
        <v>21</v>
      </c>
      <c r="BY627" s="11">
        <f t="shared" si="180"/>
        <v>13</v>
      </c>
      <c r="BZ627" s="11">
        <f t="shared" si="181"/>
        <v>9</v>
      </c>
      <c r="CA627" s="11">
        <f t="shared" si="182"/>
        <v>8</v>
      </c>
      <c r="CB627" s="11">
        <f t="shared" si="183"/>
        <v>6</v>
      </c>
      <c r="CC627" s="11">
        <f t="shared" si="184"/>
        <v>6</v>
      </c>
      <c r="CD627" s="11">
        <f t="shared" si="185"/>
        <v>6</v>
      </c>
      <c r="CE627" s="11">
        <f t="shared" si="186"/>
        <v>6</v>
      </c>
      <c r="CF627" s="11">
        <f t="shared" si="187"/>
        <v>5</v>
      </c>
      <c r="CG627" s="11">
        <f t="shared" si="188"/>
        <v>5</v>
      </c>
      <c r="CH627" s="11">
        <f t="shared" si="189"/>
        <v>5</v>
      </c>
      <c r="CI627" s="11">
        <f t="shared" si="190"/>
        <v>6</v>
      </c>
      <c r="CJ627" s="11">
        <f t="shared" si="191"/>
        <v>7</v>
      </c>
      <c r="CK627" s="11">
        <f t="shared" si="192"/>
        <v>7</v>
      </c>
      <c r="CL627" s="11">
        <f t="shared" si="193"/>
        <v>6</v>
      </c>
      <c r="CM627" s="11">
        <f t="shared" si="194"/>
        <v>4</v>
      </c>
      <c r="CN627" s="11">
        <f t="shared" si="195"/>
        <v>2</v>
      </c>
      <c r="CO627" s="11">
        <f t="shared" si="196"/>
        <v>1</v>
      </c>
      <c r="CP627" s="11">
        <f t="shared" si="197"/>
        <v>1</v>
      </c>
      <c r="CS627" s="8">
        <v>49</v>
      </c>
      <c r="CT627" s="8">
        <v>67</v>
      </c>
      <c r="CU627" s="8">
        <v>84</v>
      </c>
      <c r="CV627" s="8">
        <v>93</v>
      </c>
      <c r="CW627" s="8">
        <v>101</v>
      </c>
      <c r="CX627" s="8">
        <v>107</v>
      </c>
      <c r="CY627" s="8">
        <v>113</v>
      </c>
      <c r="CZ627" s="8">
        <v>118</v>
      </c>
      <c r="DA627" s="8">
        <v>124</v>
      </c>
      <c r="DB627" s="8">
        <v>130</v>
      </c>
      <c r="DC627" s="8">
        <v>136</v>
      </c>
      <c r="DD627" s="8">
        <v>142</v>
      </c>
      <c r="DE627" s="8">
        <v>148</v>
      </c>
      <c r="DF627" s="8">
        <v>153</v>
      </c>
      <c r="DG627" s="8">
        <v>157</v>
      </c>
      <c r="DH627" s="8">
        <v>159</v>
      </c>
      <c r="DI627" s="8">
        <v>160</v>
      </c>
      <c r="DJ627" s="8">
        <v>160</v>
      </c>
      <c r="DK627" s="8">
        <v>161</v>
      </c>
      <c r="DL627" s="8">
        <v>161</v>
      </c>
      <c r="DM627" s="8">
        <v>112</v>
      </c>
      <c r="DN627" s="6">
        <f>Tabela2[[#This Row],[1rok]]-Tabela2[[#This Row],[dlugosc_ur]]</f>
        <v>18</v>
      </c>
      <c r="DO627" s="14">
        <f>Tabela2[[#This Row],[2lata]]-Tabela2[[#This Row],[1rok]]</f>
        <v>17</v>
      </c>
      <c r="DP627" s="14">
        <f>Tabela2[[#This Row],[3lata]]-Tabela2[[#This Row],[2lata]]</f>
        <v>9</v>
      </c>
      <c r="DQ627" s="14">
        <f>Tabela2[[#This Row],[4lata]]-Tabela2[[#This Row],[3lata]]</f>
        <v>8</v>
      </c>
      <c r="DR627" s="14">
        <f>Tabela2[[#This Row],[5lat]]-Tabela2[[#This Row],[4lata]]</f>
        <v>6</v>
      </c>
      <c r="DS627" s="14">
        <f>Tabela2[[#This Row],[6lat]]-Tabela2[[#This Row],[5lat]]</f>
        <v>6</v>
      </c>
      <c r="DT627" s="14">
        <f>Tabela2[[#This Row],[7lat]]-Tabela2[[#This Row],[6lat]]</f>
        <v>5</v>
      </c>
      <c r="DU627" s="14">
        <f>Tabela2[[#This Row],[8lat]]-Tabela2[[#This Row],[7lat]]</f>
        <v>6</v>
      </c>
      <c r="DV627" s="14">
        <f>Tabela2[[#This Row],[9lat]]-Tabela2[[#This Row],[8lat]]</f>
        <v>6</v>
      </c>
      <c r="DW627" s="14">
        <f>Tabela2[[#This Row],[10lat]]-Tabela2[[#This Row],[9lat]]</f>
        <v>6</v>
      </c>
      <c r="DX627" s="14">
        <f>Tabela2[[#This Row],[11lat]]-Tabela2[[#This Row],[10lat]]</f>
        <v>6</v>
      </c>
      <c r="DY627" s="14">
        <f>Tabela2[[#This Row],[12lat]]-Tabela2[[#This Row],[11lat]]</f>
        <v>6</v>
      </c>
      <c r="DZ627" s="14">
        <f>Tabela2[[#This Row],[13lat]]-Tabela2[[#This Row],[12lat]]</f>
        <v>5</v>
      </c>
      <c r="EA627" s="14">
        <f>Tabela2[[#This Row],[14lat]]-Tabela2[[#This Row],[13lat]]</f>
        <v>4</v>
      </c>
      <c r="EB627" s="14">
        <f>Tabela2[[#This Row],[15lat]]-Tabela2[[#This Row],[14lat]]</f>
        <v>2</v>
      </c>
      <c r="EC627" s="14">
        <f>Tabela2[[#This Row],[16lat]]-Tabela2[[#This Row],[15lat]]</f>
        <v>1</v>
      </c>
      <c r="ED627" s="14">
        <f>Tabela2[[#This Row],[17 lat]]-Tabela2[[#This Row],[16lat]]</f>
        <v>0</v>
      </c>
      <c r="EE627" s="14">
        <f>Tabela2[[#This Row],[18lat]]-Tabela2[[#This Row],[17 lat]]</f>
        <v>1</v>
      </c>
      <c r="EF627" s="14">
        <f>Tabela2[[#This Row],[19lat]]-Tabela2[[#This Row],[18lat]]</f>
        <v>0</v>
      </c>
    </row>
    <row r="628" spans="1:136" x14ac:dyDescent="0.25">
      <c r="A628">
        <v>206</v>
      </c>
      <c r="B628" s="1" t="s">
        <v>22</v>
      </c>
      <c r="C628">
        <v>52</v>
      </c>
      <c r="D628">
        <v>70</v>
      </c>
      <c r="E628">
        <v>87</v>
      </c>
      <c r="F628">
        <v>97</v>
      </c>
      <c r="G628">
        <v>105</v>
      </c>
      <c r="H628">
        <v>111</v>
      </c>
      <c r="I628">
        <v>117</v>
      </c>
      <c r="J628">
        <v>123</v>
      </c>
      <c r="K628">
        <v>129</v>
      </c>
      <c r="L628">
        <v>135</v>
      </c>
      <c r="M628">
        <v>141</v>
      </c>
      <c r="N628">
        <v>148</v>
      </c>
      <c r="O628">
        <v>154</v>
      </c>
      <c r="P628">
        <v>159</v>
      </c>
      <c r="Q628">
        <v>163</v>
      </c>
      <c r="R628">
        <v>165</v>
      </c>
      <c r="S628">
        <v>165</v>
      </c>
      <c r="T628">
        <v>166</v>
      </c>
      <c r="U628">
        <v>166</v>
      </c>
      <c r="V628">
        <v>166</v>
      </c>
      <c r="W628">
        <f>wzrost[[#This Row],[19lat]]-wzrost[[#This Row],[dlugosc_ur]]</f>
        <v>114</v>
      </c>
      <c r="X628">
        <f>wzrost[[#This Row],[19lat]]-wzrost[[#This Row],[15lat]]</f>
        <v>1</v>
      </c>
      <c r="Y628">
        <f>IF(wzrost[[#This Row],[1rok]]&lt;=5,IF(wzrost[[#This Row],[plec]]="ch",1,0),0)</f>
        <v>0</v>
      </c>
      <c r="Z628" s="1"/>
      <c r="AA628" s="1"/>
      <c r="AB628" s="1" t="e">
        <f>_xlfn.PERCENTILE.INC(wzrost[1rok],5)</f>
        <v>#NUM!</v>
      </c>
      <c r="BC628" s="6">
        <v>56</v>
      </c>
      <c r="BD628" s="6">
        <v>77</v>
      </c>
      <c r="BE628" s="6">
        <v>89</v>
      </c>
      <c r="BF628" s="6">
        <v>98</v>
      </c>
      <c r="BG628" s="6">
        <v>105</v>
      </c>
      <c r="BH628" s="6">
        <v>112</v>
      </c>
      <c r="BI628" s="6">
        <v>118</v>
      </c>
      <c r="BJ628" s="6">
        <v>124</v>
      </c>
      <c r="BK628" s="6">
        <v>130</v>
      </c>
      <c r="BL628" s="6">
        <v>135</v>
      </c>
      <c r="BM628" s="6">
        <v>140</v>
      </c>
      <c r="BN628" s="6">
        <v>146</v>
      </c>
      <c r="BO628" s="6">
        <v>152</v>
      </c>
      <c r="BP628" s="6">
        <v>159</v>
      </c>
      <c r="BQ628" s="6">
        <v>166</v>
      </c>
      <c r="BR628" s="6">
        <v>172</v>
      </c>
      <c r="BS628" s="6">
        <v>176</v>
      </c>
      <c r="BT628" s="6">
        <v>178</v>
      </c>
      <c r="BU628" s="6">
        <v>179</v>
      </c>
      <c r="BV628" s="6">
        <v>180</v>
      </c>
      <c r="BW628" s="7">
        <v>124</v>
      </c>
      <c r="BX628" s="11">
        <f t="shared" si="179"/>
        <v>21</v>
      </c>
      <c r="BY628" s="11">
        <f t="shared" si="180"/>
        <v>12</v>
      </c>
      <c r="BZ628" s="11">
        <f t="shared" si="181"/>
        <v>9</v>
      </c>
      <c r="CA628" s="11">
        <f t="shared" si="182"/>
        <v>7</v>
      </c>
      <c r="CB628" s="11">
        <f t="shared" si="183"/>
        <v>7</v>
      </c>
      <c r="CC628" s="11">
        <f t="shared" si="184"/>
        <v>6</v>
      </c>
      <c r="CD628" s="11">
        <f t="shared" si="185"/>
        <v>6</v>
      </c>
      <c r="CE628" s="11">
        <f t="shared" si="186"/>
        <v>6</v>
      </c>
      <c r="CF628" s="11">
        <f t="shared" si="187"/>
        <v>5</v>
      </c>
      <c r="CG628" s="11">
        <f t="shared" si="188"/>
        <v>5</v>
      </c>
      <c r="CH628" s="11">
        <f t="shared" si="189"/>
        <v>6</v>
      </c>
      <c r="CI628" s="11">
        <f t="shared" si="190"/>
        <v>6</v>
      </c>
      <c r="CJ628" s="11">
        <f t="shared" si="191"/>
        <v>7</v>
      </c>
      <c r="CK628" s="11">
        <f t="shared" si="192"/>
        <v>7</v>
      </c>
      <c r="CL628" s="11">
        <f t="shared" si="193"/>
        <v>6</v>
      </c>
      <c r="CM628" s="11">
        <f t="shared" si="194"/>
        <v>4</v>
      </c>
      <c r="CN628" s="11">
        <f t="shared" si="195"/>
        <v>2</v>
      </c>
      <c r="CO628" s="11">
        <f t="shared" si="196"/>
        <v>1</v>
      </c>
      <c r="CP628" s="11">
        <f t="shared" si="197"/>
        <v>1</v>
      </c>
      <c r="CS628" s="6">
        <v>53</v>
      </c>
      <c r="CT628" s="6">
        <v>71</v>
      </c>
      <c r="CU628" s="6">
        <v>86</v>
      </c>
      <c r="CV628" s="6">
        <v>96</v>
      </c>
      <c r="CW628" s="6">
        <v>103</v>
      </c>
      <c r="CX628" s="6">
        <v>110</v>
      </c>
      <c r="CY628" s="6">
        <v>116</v>
      </c>
      <c r="CZ628" s="6">
        <v>122</v>
      </c>
      <c r="DA628" s="6">
        <v>128</v>
      </c>
      <c r="DB628" s="6">
        <v>134</v>
      </c>
      <c r="DC628" s="6">
        <v>140</v>
      </c>
      <c r="DD628" s="6">
        <v>146</v>
      </c>
      <c r="DE628" s="6">
        <v>153</v>
      </c>
      <c r="DF628" s="6">
        <v>158</v>
      </c>
      <c r="DG628" s="6">
        <v>161</v>
      </c>
      <c r="DH628" s="6">
        <v>163</v>
      </c>
      <c r="DI628" s="6">
        <v>164</v>
      </c>
      <c r="DJ628" s="6">
        <v>165</v>
      </c>
      <c r="DK628" s="6">
        <v>165</v>
      </c>
      <c r="DL628" s="6">
        <v>165</v>
      </c>
      <c r="DM628" s="6">
        <v>112</v>
      </c>
      <c r="DN628" s="6">
        <f>Tabela2[[#This Row],[1rok]]-Tabela2[[#This Row],[dlugosc_ur]]</f>
        <v>18</v>
      </c>
      <c r="DO628" s="14">
        <f>Tabela2[[#This Row],[2lata]]-Tabela2[[#This Row],[1rok]]</f>
        <v>15</v>
      </c>
      <c r="DP628" s="14">
        <f>Tabela2[[#This Row],[3lata]]-Tabela2[[#This Row],[2lata]]</f>
        <v>10</v>
      </c>
      <c r="DQ628" s="14">
        <f>Tabela2[[#This Row],[4lata]]-Tabela2[[#This Row],[3lata]]</f>
        <v>7</v>
      </c>
      <c r="DR628" s="14">
        <f>Tabela2[[#This Row],[5lat]]-Tabela2[[#This Row],[4lata]]</f>
        <v>7</v>
      </c>
      <c r="DS628" s="14">
        <f>Tabela2[[#This Row],[6lat]]-Tabela2[[#This Row],[5lat]]</f>
        <v>6</v>
      </c>
      <c r="DT628" s="14">
        <f>Tabela2[[#This Row],[7lat]]-Tabela2[[#This Row],[6lat]]</f>
        <v>6</v>
      </c>
      <c r="DU628" s="14">
        <f>Tabela2[[#This Row],[8lat]]-Tabela2[[#This Row],[7lat]]</f>
        <v>6</v>
      </c>
      <c r="DV628" s="14">
        <f>Tabela2[[#This Row],[9lat]]-Tabela2[[#This Row],[8lat]]</f>
        <v>6</v>
      </c>
      <c r="DW628" s="14">
        <f>Tabela2[[#This Row],[10lat]]-Tabela2[[#This Row],[9lat]]</f>
        <v>6</v>
      </c>
      <c r="DX628" s="14">
        <f>Tabela2[[#This Row],[11lat]]-Tabela2[[#This Row],[10lat]]</f>
        <v>6</v>
      </c>
      <c r="DY628" s="14">
        <f>Tabela2[[#This Row],[12lat]]-Tabela2[[#This Row],[11lat]]</f>
        <v>7</v>
      </c>
      <c r="DZ628" s="14">
        <f>Tabela2[[#This Row],[13lat]]-Tabela2[[#This Row],[12lat]]</f>
        <v>5</v>
      </c>
      <c r="EA628" s="14">
        <f>Tabela2[[#This Row],[14lat]]-Tabela2[[#This Row],[13lat]]</f>
        <v>3</v>
      </c>
      <c r="EB628" s="14">
        <f>Tabela2[[#This Row],[15lat]]-Tabela2[[#This Row],[14lat]]</f>
        <v>2</v>
      </c>
      <c r="EC628" s="14">
        <f>Tabela2[[#This Row],[16lat]]-Tabela2[[#This Row],[15lat]]</f>
        <v>1</v>
      </c>
      <c r="ED628" s="14">
        <f>Tabela2[[#This Row],[17 lat]]-Tabela2[[#This Row],[16lat]]</f>
        <v>1</v>
      </c>
      <c r="EE628" s="14">
        <f>Tabela2[[#This Row],[18lat]]-Tabela2[[#This Row],[17 lat]]</f>
        <v>0</v>
      </c>
      <c r="EF628" s="14">
        <f>Tabela2[[#This Row],[19lat]]-Tabela2[[#This Row],[18lat]]</f>
        <v>0</v>
      </c>
    </row>
    <row r="629" spans="1:136" x14ac:dyDescent="0.25">
      <c r="A629">
        <v>236</v>
      </c>
      <c r="B629" s="1" t="s">
        <v>22</v>
      </c>
      <c r="C629">
        <v>55</v>
      </c>
      <c r="D629">
        <v>73</v>
      </c>
      <c r="E629">
        <v>88</v>
      </c>
      <c r="F629">
        <v>98</v>
      </c>
      <c r="G629">
        <v>106</v>
      </c>
      <c r="H629">
        <v>113</v>
      </c>
      <c r="I629">
        <v>119</v>
      </c>
      <c r="J629">
        <v>125</v>
      </c>
      <c r="K629">
        <v>131</v>
      </c>
      <c r="L629">
        <v>137</v>
      </c>
      <c r="M629">
        <v>143</v>
      </c>
      <c r="N629">
        <v>150</v>
      </c>
      <c r="O629">
        <v>156</v>
      </c>
      <c r="P629">
        <v>162</v>
      </c>
      <c r="Q629">
        <v>165</v>
      </c>
      <c r="R629">
        <v>167</v>
      </c>
      <c r="S629">
        <v>168</v>
      </c>
      <c r="T629">
        <v>168</v>
      </c>
      <c r="U629">
        <v>169</v>
      </c>
      <c r="V629">
        <v>169</v>
      </c>
      <c r="W629">
        <f>wzrost[[#This Row],[19lat]]-wzrost[[#This Row],[dlugosc_ur]]</f>
        <v>114</v>
      </c>
      <c r="X629">
        <f>wzrost[[#This Row],[19lat]]-wzrost[[#This Row],[15lat]]</f>
        <v>2</v>
      </c>
      <c r="Y629">
        <f>IF(wzrost[[#This Row],[1rok]]&lt;=5,IF(wzrost[[#This Row],[plec]]="ch",1,0),0)</f>
        <v>0</v>
      </c>
      <c r="Z629" s="1"/>
      <c r="AA629" s="1"/>
      <c r="AB629" s="1" t="e">
        <f>_xlfn.PERCENTILE.INC(wzrost[1rok],5)</f>
        <v>#NUM!</v>
      </c>
      <c r="BC629" s="8">
        <v>52</v>
      </c>
      <c r="BD629" s="8">
        <v>73</v>
      </c>
      <c r="BE629" s="8">
        <v>86</v>
      </c>
      <c r="BF629" s="8">
        <v>95</v>
      </c>
      <c r="BG629" s="8">
        <v>103</v>
      </c>
      <c r="BH629" s="8">
        <v>109</v>
      </c>
      <c r="BI629" s="8">
        <v>115</v>
      </c>
      <c r="BJ629" s="8">
        <v>121</v>
      </c>
      <c r="BK629" s="8">
        <v>127</v>
      </c>
      <c r="BL629" s="8">
        <v>132</v>
      </c>
      <c r="BM629" s="8">
        <v>137</v>
      </c>
      <c r="BN629" s="8">
        <v>142</v>
      </c>
      <c r="BO629" s="8">
        <v>148</v>
      </c>
      <c r="BP629" s="8">
        <v>155</v>
      </c>
      <c r="BQ629" s="8">
        <v>162</v>
      </c>
      <c r="BR629" s="8">
        <v>168</v>
      </c>
      <c r="BS629" s="8">
        <v>172</v>
      </c>
      <c r="BT629" s="8">
        <v>174</v>
      </c>
      <c r="BU629" s="8">
        <v>175</v>
      </c>
      <c r="BV629" s="8">
        <v>176</v>
      </c>
      <c r="BW629" s="9">
        <v>124</v>
      </c>
      <c r="BX629" s="11">
        <f t="shared" si="179"/>
        <v>21</v>
      </c>
      <c r="BY629" s="11">
        <f t="shared" si="180"/>
        <v>13</v>
      </c>
      <c r="BZ629" s="11">
        <f t="shared" si="181"/>
        <v>9</v>
      </c>
      <c r="CA629" s="11">
        <f t="shared" si="182"/>
        <v>8</v>
      </c>
      <c r="CB629" s="11">
        <f t="shared" si="183"/>
        <v>6</v>
      </c>
      <c r="CC629" s="11">
        <f t="shared" si="184"/>
        <v>6</v>
      </c>
      <c r="CD629" s="11">
        <f t="shared" si="185"/>
        <v>6</v>
      </c>
      <c r="CE629" s="11">
        <f t="shared" si="186"/>
        <v>6</v>
      </c>
      <c r="CF629" s="11">
        <f t="shared" si="187"/>
        <v>5</v>
      </c>
      <c r="CG629" s="11">
        <f t="shared" si="188"/>
        <v>5</v>
      </c>
      <c r="CH629" s="11">
        <f t="shared" si="189"/>
        <v>5</v>
      </c>
      <c r="CI629" s="11">
        <f t="shared" si="190"/>
        <v>6</v>
      </c>
      <c r="CJ629" s="11">
        <f t="shared" si="191"/>
        <v>7</v>
      </c>
      <c r="CK629" s="11">
        <f t="shared" si="192"/>
        <v>7</v>
      </c>
      <c r="CL629" s="11">
        <f t="shared" si="193"/>
        <v>6</v>
      </c>
      <c r="CM629" s="11">
        <f t="shared" si="194"/>
        <v>4</v>
      </c>
      <c r="CN629" s="11">
        <f t="shared" si="195"/>
        <v>2</v>
      </c>
      <c r="CO629" s="11">
        <f t="shared" si="196"/>
        <v>1</v>
      </c>
      <c r="CP629" s="11">
        <f t="shared" si="197"/>
        <v>1</v>
      </c>
      <c r="CS629" s="8">
        <v>47</v>
      </c>
      <c r="CT629" s="8">
        <v>66</v>
      </c>
      <c r="CU629" s="8">
        <v>83</v>
      </c>
      <c r="CV629" s="8">
        <v>92</v>
      </c>
      <c r="CW629" s="8">
        <v>99</v>
      </c>
      <c r="CX629" s="8">
        <v>106</v>
      </c>
      <c r="CY629" s="8">
        <v>111</v>
      </c>
      <c r="CZ629" s="8">
        <v>117</v>
      </c>
      <c r="DA629" s="8">
        <v>122</v>
      </c>
      <c r="DB629" s="8">
        <v>128</v>
      </c>
      <c r="DC629" s="8">
        <v>134</v>
      </c>
      <c r="DD629" s="8">
        <v>140</v>
      </c>
      <c r="DE629" s="8">
        <v>146</v>
      </c>
      <c r="DF629" s="8">
        <v>151</v>
      </c>
      <c r="DG629" s="8">
        <v>155</v>
      </c>
      <c r="DH629" s="8">
        <v>157</v>
      </c>
      <c r="DI629" s="8">
        <v>158</v>
      </c>
      <c r="DJ629" s="8">
        <v>158</v>
      </c>
      <c r="DK629" s="8">
        <v>158</v>
      </c>
      <c r="DL629" s="8">
        <v>159</v>
      </c>
      <c r="DM629" s="8">
        <v>112</v>
      </c>
      <c r="DN629" s="6">
        <f>Tabela2[[#This Row],[1rok]]-Tabela2[[#This Row],[dlugosc_ur]]</f>
        <v>19</v>
      </c>
      <c r="DO629" s="14">
        <f>Tabela2[[#This Row],[2lata]]-Tabela2[[#This Row],[1rok]]</f>
        <v>17</v>
      </c>
      <c r="DP629" s="14">
        <f>Tabela2[[#This Row],[3lata]]-Tabela2[[#This Row],[2lata]]</f>
        <v>9</v>
      </c>
      <c r="DQ629" s="14">
        <f>Tabela2[[#This Row],[4lata]]-Tabela2[[#This Row],[3lata]]</f>
        <v>7</v>
      </c>
      <c r="DR629" s="14">
        <f>Tabela2[[#This Row],[5lat]]-Tabela2[[#This Row],[4lata]]</f>
        <v>7</v>
      </c>
      <c r="DS629" s="14">
        <f>Tabela2[[#This Row],[6lat]]-Tabela2[[#This Row],[5lat]]</f>
        <v>5</v>
      </c>
      <c r="DT629" s="14">
        <f>Tabela2[[#This Row],[7lat]]-Tabela2[[#This Row],[6lat]]</f>
        <v>6</v>
      </c>
      <c r="DU629" s="14">
        <f>Tabela2[[#This Row],[8lat]]-Tabela2[[#This Row],[7lat]]</f>
        <v>5</v>
      </c>
      <c r="DV629" s="14">
        <f>Tabela2[[#This Row],[9lat]]-Tabela2[[#This Row],[8lat]]</f>
        <v>6</v>
      </c>
      <c r="DW629" s="14">
        <f>Tabela2[[#This Row],[10lat]]-Tabela2[[#This Row],[9lat]]</f>
        <v>6</v>
      </c>
      <c r="DX629" s="14">
        <f>Tabela2[[#This Row],[11lat]]-Tabela2[[#This Row],[10lat]]</f>
        <v>6</v>
      </c>
      <c r="DY629" s="14">
        <f>Tabela2[[#This Row],[12lat]]-Tabela2[[#This Row],[11lat]]</f>
        <v>6</v>
      </c>
      <c r="DZ629" s="14">
        <f>Tabela2[[#This Row],[13lat]]-Tabela2[[#This Row],[12lat]]</f>
        <v>5</v>
      </c>
      <c r="EA629" s="14">
        <f>Tabela2[[#This Row],[14lat]]-Tabela2[[#This Row],[13lat]]</f>
        <v>4</v>
      </c>
      <c r="EB629" s="14">
        <f>Tabela2[[#This Row],[15lat]]-Tabela2[[#This Row],[14lat]]</f>
        <v>2</v>
      </c>
      <c r="EC629" s="14">
        <f>Tabela2[[#This Row],[16lat]]-Tabela2[[#This Row],[15lat]]</f>
        <v>1</v>
      </c>
      <c r="ED629" s="14">
        <f>Tabela2[[#This Row],[17 lat]]-Tabela2[[#This Row],[16lat]]</f>
        <v>0</v>
      </c>
      <c r="EE629" s="14">
        <f>Tabela2[[#This Row],[18lat]]-Tabela2[[#This Row],[17 lat]]</f>
        <v>0</v>
      </c>
      <c r="EF629" s="14">
        <f>Tabela2[[#This Row],[19lat]]-Tabela2[[#This Row],[18lat]]</f>
        <v>1</v>
      </c>
    </row>
    <row r="630" spans="1:136" x14ac:dyDescent="0.25">
      <c r="A630">
        <v>244</v>
      </c>
      <c r="B630" s="1" t="s">
        <v>22</v>
      </c>
      <c r="C630">
        <v>54</v>
      </c>
      <c r="D630">
        <v>72</v>
      </c>
      <c r="E630">
        <v>88</v>
      </c>
      <c r="F630">
        <v>97</v>
      </c>
      <c r="G630">
        <v>105</v>
      </c>
      <c r="H630">
        <v>112</v>
      </c>
      <c r="I630">
        <v>118</v>
      </c>
      <c r="J630">
        <v>124</v>
      </c>
      <c r="K630">
        <v>130</v>
      </c>
      <c r="L630">
        <v>136</v>
      </c>
      <c r="M630">
        <v>142</v>
      </c>
      <c r="N630">
        <v>149</v>
      </c>
      <c r="O630">
        <v>155</v>
      </c>
      <c r="P630">
        <v>161</v>
      </c>
      <c r="Q630">
        <v>164</v>
      </c>
      <c r="R630">
        <v>166</v>
      </c>
      <c r="S630">
        <v>167</v>
      </c>
      <c r="T630">
        <v>167</v>
      </c>
      <c r="U630">
        <v>168</v>
      </c>
      <c r="V630">
        <v>168</v>
      </c>
      <c r="W630">
        <f>wzrost[[#This Row],[19lat]]-wzrost[[#This Row],[dlugosc_ur]]</f>
        <v>114</v>
      </c>
      <c r="X630">
        <f>wzrost[[#This Row],[19lat]]-wzrost[[#This Row],[15lat]]</f>
        <v>2</v>
      </c>
      <c r="Y630">
        <f>IF(wzrost[[#This Row],[1rok]]&lt;=5,IF(wzrost[[#This Row],[plec]]="ch",1,0),0)</f>
        <v>0</v>
      </c>
      <c r="Z630" s="1"/>
      <c r="AA630" s="1"/>
      <c r="AB630" s="1" t="e">
        <f>_xlfn.PERCENTILE.INC(wzrost[1rok],5)</f>
        <v>#NUM!</v>
      </c>
      <c r="BC630" s="6">
        <v>54</v>
      </c>
      <c r="BD630" s="6">
        <v>75</v>
      </c>
      <c r="BE630" s="6">
        <v>88</v>
      </c>
      <c r="BF630" s="6">
        <v>97</v>
      </c>
      <c r="BG630" s="6">
        <v>104</v>
      </c>
      <c r="BH630" s="6">
        <v>111</v>
      </c>
      <c r="BI630" s="6">
        <v>117</v>
      </c>
      <c r="BJ630" s="6">
        <v>123</v>
      </c>
      <c r="BK630" s="6">
        <v>128</v>
      </c>
      <c r="BL630" s="6">
        <v>134</v>
      </c>
      <c r="BM630" s="6">
        <v>139</v>
      </c>
      <c r="BN630" s="6">
        <v>145</v>
      </c>
      <c r="BO630" s="6">
        <v>151</v>
      </c>
      <c r="BP630" s="6">
        <v>158</v>
      </c>
      <c r="BQ630" s="6">
        <v>165</v>
      </c>
      <c r="BR630" s="6">
        <v>171</v>
      </c>
      <c r="BS630" s="6">
        <v>175</v>
      </c>
      <c r="BT630" s="6">
        <v>177</v>
      </c>
      <c r="BU630" s="6">
        <v>178</v>
      </c>
      <c r="BV630" s="6">
        <v>178</v>
      </c>
      <c r="BW630" s="7">
        <v>124</v>
      </c>
      <c r="BX630" s="11">
        <f t="shared" si="179"/>
        <v>21</v>
      </c>
      <c r="BY630" s="11">
        <f t="shared" si="180"/>
        <v>13</v>
      </c>
      <c r="BZ630" s="11">
        <f t="shared" si="181"/>
        <v>9</v>
      </c>
      <c r="CA630" s="11">
        <f t="shared" si="182"/>
        <v>7</v>
      </c>
      <c r="CB630" s="11">
        <f t="shared" si="183"/>
        <v>7</v>
      </c>
      <c r="CC630" s="11">
        <f t="shared" si="184"/>
        <v>6</v>
      </c>
      <c r="CD630" s="11">
        <f t="shared" si="185"/>
        <v>6</v>
      </c>
      <c r="CE630" s="11">
        <f t="shared" si="186"/>
        <v>5</v>
      </c>
      <c r="CF630" s="11">
        <f t="shared" si="187"/>
        <v>6</v>
      </c>
      <c r="CG630" s="11">
        <f t="shared" si="188"/>
        <v>5</v>
      </c>
      <c r="CH630" s="11">
        <f t="shared" si="189"/>
        <v>6</v>
      </c>
      <c r="CI630" s="11">
        <f t="shared" si="190"/>
        <v>6</v>
      </c>
      <c r="CJ630" s="11">
        <f t="shared" si="191"/>
        <v>7</v>
      </c>
      <c r="CK630" s="11">
        <f t="shared" si="192"/>
        <v>7</v>
      </c>
      <c r="CL630" s="11">
        <f t="shared" si="193"/>
        <v>6</v>
      </c>
      <c r="CM630" s="11">
        <f t="shared" si="194"/>
        <v>4</v>
      </c>
      <c r="CN630" s="11">
        <f t="shared" si="195"/>
        <v>2</v>
      </c>
      <c r="CO630" s="11">
        <f t="shared" si="196"/>
        <v>1</v>
      </c>
      <c r="CP630" s="11">
        <f t="shared" si="197"/>
        <v>0</v>
      </c>
      <c r="CS630" s="6">
        <v>47</v>
      </c>
      <c r="CT630" s="6">
        <v>66</v>
      </c>
      <c r="CU630" s="6">
        <v>84</v>
      </c>
      <c r="CV630" s="6">
        <v>93</v>
      </c>
      <c r="CW630" s="6">
        <v>100</v>
      </c>
      <c r="CX630" s="6">
        <v>106</v>
      </c>
      <c r="CY630" s="6">
        <v>112</v>
      </c>
      <c r="CZ630" s="6">
        <v>117</v>
      </c>
      <c r="DA630" s="6">
        <v>123</v>
      </c>
      <c r="DB630" s="6">
        <v>128</v>
      </c>
      <c r="DC630" s="6">
        <v>134</v>
      </c>
      <c r="DD630" s="6">
        <v>140</v>
      </c>
      <c r="DE630" s="6">
        <v>147</v>
      </c>
      <c r="DF630" s="6">
        <v>152</v>
      </c>
      <c r="DG630" s="6">
        <v>155</v>
      </c>
      <c r="DH630" s="6">
        <v>157</v>
      </c>
      <c r="DI630" s="6">
        <v>158</v>
      </c>
      <c r="DJ630" s="6">
        <v>159</v>
      </c>
      <c r="DK630" s="6">
        <v>159</v>
      </c>
      <c r="DL630" s="6">
        <v>159</v>
      </c>
      <c r="DM630" s="6">
        <v>112</v>
      </c>
      <c r="DN630" s="6">
        <f>Tabela2[[#This Row],[1rok]]-Tabela2[[#This Row],[dlugosc_ur]]</f>
        <v>19</v>
      </c>
      <c r="DO630" s="14">
        <f>Tabela2[[#This Row],[2lata]]-Tabela2[[#This Row],[1rok]]</f>
        <v>18</v>
      </c>
      <c r="DP630" s="14">
        <f>Tabela2[[#This Row],[3lata]]-Tabela2[[#This Row],[2lata]]</f>
        <v>9</v>
      </c>
      <c r="DQ630" s="14">
        <f>Tabela2[[#This Row],[4lata]]-Tabela2[[#This Row],[3lata]]</f>
        <v>7</v>
      </c>
      <c r="DR630" s="14">
        <f>Tabela2[[#This Row],[5lat]]-Tabela2[[#This Row],[4lata]]</f>
        <v>6</v>
      </c>
      <c r="DS630" s="14">
        <f>Tabela2[[#This Row],[6lat]]-Tabela2[[#This Row],[5lat]]</f>
        <v>6</v>
      </c>
      <c r="DT630" s="14">
        <f>Tabela2[[#This Row],[7lat]]-Tabela2[[#This Row],[6lat]]</f>
        <v>5</v>
      </c>
      <c r="DU630" s="14">
        <f>Tabela2[[#This Row],[8lat]]-Tabela2[[#This Row],[7lat]]</f>
        <v>6</v>
      </c>
      <c r="DV630" s="14">
        <f>Tabela2[[#This Row],[9lat]]-Tabela2[[#This Row],[8lat]]</f>
        <v>5</v>
      </c>
      <c r="DW630" s="14">
        <f>Tabela2[[#This Row],[10lat]]-Tabela2[[#This Row],[9lat]]</f>
        <v>6</v>
      </c>
      <c r="DX630" s="14">
        <f>Tabela2[[#This Row],[11lat]]-Tabela2[[#This Row],[10lat]]</f>
        <v>6</v>
      </c>
      <c r="DY630" s="14">
        <f>Tabela2[[#This Row],[12lat]]-Tabela2[[#This Row],[11lat]]</f>
        <v>7</v>
      </c>
      <c r="DZ630" s="14">
        <f>Tabela2[[#This Row],[13lat]]-Tabela2[[#This Row],[12lat]]</f>
        <v>5</v>
      </c>
      <c r="EA630" s="14">
        <f>Tabela2[[#This Row],[14lat]]-Tabela2[[#This Row],[13lat]]</f>
        <v>3</v>
      </c>
      <c r="EB630" s="14">
        <f>Tabela2[[#This Row],[15lat]]-Tabela2[[#This Row],[14lat]]</f>
        <v>2</v>
      </c>
      <c r="EC630" s="14">
        <f>Tabela2[[#This Row],[16lat]]-Tabela2[[#This Row],[15lat]]</f>
        <v>1</v>
      </c>
      <c r="ED630" s="14">
        <f>Tabela2[[#This Row],[17 lat]]-Tabela2[[#This Row],[16lat]]</f>
        <v>1</v>
      </c>
      <c r="EE630" s="14">
        <f>Tabela2[[#This Row],[18lat]]-Tabela2[[#This Row],[17 lat]]</f>
        <v>0</v>
      </c>
      <c r="EF630" s="14">
        <f>Tabela2[[#This Row],[19lat]]-Tabela2[[#This Row],[18lat]]</f>
        <v>0</v>
      </c>
    </row>
    <row r="631" spans="1:136" x14ac:dyDescent="0.25">
      <c r="A631">
        <v>254</v>
      </c>
      <c r="B631" s="1" t="s">
        <v>22</v>
      </c>
      <c r="C631">
        <v>49</v>
      </c>
      <c r="D631">
        <v>67</v>
      </c>
      <c r="E631">
        <v>86</v>
      </c>
      <c r="F631">
        <v>95</v>
      </c>
      <c r="G631">
        <v>103</v>
      </c>
      <c r="H631">
        <v>110</v>
      </c>
      <c r="I631">
        <v>115</v>
      </c>
      <c r="J631">
        <v>121</v>
      </c>
      <c r="K631">
        <v>127</v>
      </c>
      <c r="L631">
        <v>133</v>
      </c>
      <c r="M631">
        <v>139</v>
      </c>
      <c r="N631">
        <v>145</v>
      </c>
      <c r="O631">
        <v>151</v>
      </c>
      <c r="P631">
        <v>157</v>
      </c>
      <c r="Q631">
        <v>160</v>
      </c>
      <c r="R631">
        <v>162</v>
      </c>
      <c r="S631">
        <v>163</v>
      </c>
      <c r="T631">
        <v>163</v>
      </c>
      <c r="U631">
        <v>163</v>
      </c>
      <c r="V631">
        <v>163</v>
      </c>
      <c r="W631">
        <f>wzrost[[#This Row],[19lat]]-wzrost[[#This Row],[dlugosc_ur]]</f>
        <v>114</v>
      </c>
      <c r="X631">
        <f>wzrost[[#This Row],[19lat]]-wzrost[[#This Row],[15lat]]</f>
        <v>1</v>
      </c>
      <c r="Y631">
        <f>IF(wzrost[[#This Row],[1rok]]&lt;=5,IF(wzrost[[#This Row],[plec]]="ch",1,0),0)</f>
        <v>0</v>
      </c>
      <c r="Z631" s="1"/>
      <c r="AA631" s="1"/>
      <c r="AB631" s="1" t="e">
        <f>_xlfn.PERCENTILE.INC(wzrost[1rok],5)</f>
        <v>#NUM!</v>
      </c>
      <c r="BC631" s="8">
        <v>56</v>
      </c>
      <c r="BD631" s="8">
        <v>77</v>
      </c>
      <c r="BE631" s="8">
        <v>89</v>
      </c>
      <c r="BF631" s="8">
        <v>98</v>
      </c>
      <c r="BG631" s="8">
        <v>105</v>
      </c>
      <c r="BH631" s="8">
        <v>112</v>
      </c>
      <c r="BI631" s="8">
        <v>118</v>
      </c>
      <c r="BJ631" s="8">
        <v>124</v>
      </c>
      <c r="BK631" s="8">
        <v>130</v>
      </c>
      <c r="BL631" s="8">
        <v>135</v>
      </c>
      <c r="BM631" s="8">
        <v>141</v>
      </c>
      <c r="BN631" s="8">
        <v>146</v>
      </c>
      <c r="BO631" s="8">
        <v>152</v>
      </c>
      <c r="BP631" s="8">
        <v>159</v>
      </c>
      <c r="BQ631" s="8">
        <v>167</v>
      </c>
      <c r="BR631" s="8">
        <v>172</v>
      </c>
      <c r="BS631" s="8">
        <v>176</v>
      </c>
      <c r="BT631" s="8">
        <v>179</v>
      </c>
      <c r="BU631" s="8">
        <v>180</v>
      </c>
      <c r="BV631" s="8">
        <v>180</v>
      </c>
      <c r="BW631" s="9">
        <v>124</v>
      </c>
      <c r="BX631" s="11">
        <f t="shared" si="179"/>
        <v>21</v>
      </c>
      <c r="BY631" s="11">
        <f t="shared" si="180"/>
        <v>12</v>
      </c>
      <c r="BZ631" s="11">
        <f t="shared" si="181"/>
        <v>9</v>
      </c>
      <c r="CA631" s="11">
        <f t="shared" si="182"/>
        <v>7</v>
      </c>
      <c r="CB631" s="11">
        <f t="shared" si="183"/>
        <v>7</v>
      </c>
      <c r="CC631" s="11">
        <f t="shared" si="184"/>
        <v>6</v>
      </c>
      <c r="CD631" s="11">
        <f t="shared" si="185"/>
        <v>6</v>
      </c>
      <c r="CE631" s="11">
        <f t="shared" si="186"/>
        <v>6</v>
      </c>
      <c r="CF631" s="11">
        <f t="shared" si="187"/>
        <v>5</v>
      </c>
      <c r="CG631" s="11">
        <f t="shared" si="188"/>
        <v>6</v>
      </c>
      <c r="CH631" s="11">
        <f t="shared" si="189"/>
        <v>5</v>
      </c>
      <c r="CI631" s="11">
        <f t="shared" si="190"/>
        <v>6</v>
      </c>
      <c r="CJ631" s="11">
        <f t="shared" si="191"/>
        <v>7</v>
      </c>
      <c r="CK631" s="11">
        <f t="shared" si="192"/>
        <v>8</v>
      </c>
      <c r="CL631" s="11">
        <f t="shared" si="193"/>
        <v>5</v>
      </c>
      <c r="CM631" s="11">
        <f t="shared" si="194"/>
        <v>4</v>
      </c>
      <c r="CN631" s="11">
        <f t="shared" si="195"/>
        <v>3</v>
      </c>
      <c r="CO631" s="11">
        <f t="shared" si="196"/>
        <v>1</v>
      </c>
      <c r="CP631" s="11">
        <f t="shared" si="197"/>
        <v>0</v>
      </c>
      <c r="CS631" s="8">
        <v>53</v>
      </c>
      <c r="CT631" s="8">
        <v>71</v>
      </c>
      <c r="CU631" s="8">
        <v>86</v>
      </c>
      <c r="CV631" s="8">
        <v>96</v>
      </c>
      <c r="CW631" s="8">
        <v>103</v>
      </c>
      <c r="CX631" s="8">
        <v>110</v>
      </c>
      <c r="CY631" s="8">
        <v>116</v>
      </c>
      <c r="CZ631" s="8">
        <v>122</v>
      </c>
      <c r="DA631" s="8">
        <v>128</v>
      </c>
      <c r="DB631" s="8">
        <v>134</v>
      </c>
      <c r="DC631" s="8">
        <v>140</v>
      </c>
      <c r="DD631" s="8">
        <v>146</v>
      </c>
      <c r="DE631" s="8">
        <v>153</v>
      </c>
      <c r="DF631" s="8">
        <v>158</v>
      </c>
      <c r="DG631" s="8">
        <v>161</v>
      </c>
      <c r="DH631" s="8">
        <v>163</v>
      </c>
      <c r="DI631" s="8">
        <v>164</v>
      </c>
      <c r="DJ631" s="8">
        <v>164</v>
      </c>
      <c r="DK631" s="8">
        <v>165</v>
      </c>
      <c r="DL631" s="8">
        <v>165</v>
      </c>
      <c r="DM631" s="8">
        <v>112</v>
      </c>
      <c r="DN631" s="6">
        <f>Tabela2[[#This Row],[1rok]]-Tabela2[[#This Row],[dlugosc_ur]]</f>
        <v>18</v>
      </c>
      <c r="DO631" s="14">
        <f>Tabela2[[#This Row],[2lata]]-Tabela2[[#This Row],[1rok]]</f>
        <v>15</v>
      </c>
      <c r="DP631" s="14">
        <f>Tabela2[[#This Row],[3lata]]-Tabela2[[#This Row],[2lata]]</f>
        <v>10</v>
      </c>
      <c r="DQ631" s="14">
        <f>Tabela2[[#This Row],[4lata]]-Tabela2[[#This Row],[3lata]]</f>
        <v>7</v>
      </c>
      <c r="DR631" s="14">
        <f>Tabela2[[#This Row],[5lat]]-Tabela2[[#This Row],[4lata]]</f>
        <v>7</v>
      </c>
      <c r="DS631" s="14">
        <f>Tabela2[[#This Row],[6lat]]-Tabela2[[#This Row],[5lat]]</f>
        <v>6</v>
      </c>
      <c r="DT631" s="14">
        <f>Tabela2[[#This Row],[7lat]]-Tabela2[[#This Row],[6lat]]</f>
        <v>6</v>
      </c>
      <c r="DU631" s="14">
        <f>Tabela2[[#This Row],[8lat]]-Tabela2[[#This Row],[7lat]]</f>
        <v>6</v>
      </c>
      <c r="DV631" s="14">
        <f>Tabela2[[#This Row],[9lat]]-Tabela2[[#This Row],[8lat]]</f>
        <v>6</v>
      </c>
      <c r="DW631" s="14">
        <f>Tabela2[[#This Row],[10lat]]-Tabela2[[#This Row],[9lat]]</f>
        <v>6</v>
      </c>
      <c r="DX631" s="14">
        <f>Tabela2[[#This Row],[11lat]]-Tabela2[[#This Row],[10lat]]</f>
        <v>6</v>
      </c>
      <c r="DY631" s="14">
        <f>Tabela2[[#This Row],[12lat]]-Tabela2[[#This Row],[11lat]]</f>
        <v>7</v>
      </c>
      <c r="DZ631" s="14">
        <f>Tabela2[[#This Row],[13lat]]-Tabela2[[#This Row],[12lat]]</f>
        <v>5</v>
      </c>
      <c r="EA631" s="14">
        <f>Tabela2[[#This Row],[14lat]]-Tabela2[[#This Row],[13lat]]</f>
        <v>3</v>
      </c>
      <c r="EB631" s="14">
        <f>Tabela2[[#This Row],[15lat]]-Tabela2[[#This Row],[14lat]]</f>
        <v>2</v>
      </c>
      <c r="EC631" s="14">
        <f>Tabela2[[#This Row],[16lat]]-Tabela2[[#This Row],[15lat]]</f>
        <v>1</v>
      </c>
      <c r="ED631" s="14">
        <f>Tabela2[[#This Row],[17 lat]]-Tabela2[[#This Row],[16lat]]</f>
        <v>0</v>
      </c>
      <c r="EE631" s="14">
        <f>Tabela2[[#This Row],[18lat]]-Tabela2[[#This Row],[17 lat]]</f>
        <v>1</v>
      </c>
      <c r="EF631" s="14">
        <f>Tabela2[[#This Row],[19lat]]-Tabela2[[#This Row],[18lat]]</f>
        <v>0</v>
      </c>
    </row>
    <row r="632" spans="1:136" x14ac:dyDescent="0.25">
      <c r="A632">
        <v>262</v>
      </c>
      <c r="B632" s="1" t="s">
        <v>22</v>
      </c>
      <c r="C632">
        <v>47</v>
      </c>
      <c r="D632">
        <v>66</v>
      </c>
      <c r="E632">
        <v>84</v>
      </c>
      <c r="F632">
        <v>93</v>
      </c>
      <c r="G632">
        <v>101</v>
      </c>
      <c r="H632">
        <v>107</v>
      </c>
      <c r="I632">
        <v>113</v>
      </c>
      <c r="J632">
        <v>118</v>
      </c>
      <c r="K632">
        <v>124</v>
      </c>
      <c r="L632">
        <v>130</v>
      </c>
      <c r="M632">
        <v>136</v>
      </c>
      <c r="N632">
        <v>142</v>
      </c>
      <c r="O632">
        <v>148</v>
      </c>
      <c r="P632">
        <v>154</v>
      </c>
      <c r="Q632">
        <v>157</v>
      </c>
      <c r="R632">
        <v>159</v>
      </c>
      <c r="S632">
        <v>160</v>
      </c>
      <c r="T632">
        <v>160</v>
      </c>
      <c r="U632">
        <v>161</v>
      </c>
      <c r="V632">
        <v>161</v>
      </c>
      <c r="W632">
        <f>wzrost[[#This Row],[19lat]]-wzrost[[#This Row],[dlugosc_ur]]</f>
        <v>114</v>
      </c>
      <c r="X632">
        <f>wzrost[[#This Row],[19lat]]-wzrost[[#This Row],[15lat]]</f>
        <v>2</v>
      </c>
      <c r="Y632">
        <f>IF(wzrost[[#This Row],[1rok]]&lt;=5,IF(wzrost[[#This Row],[plec]]="ch",1,0),0)</f>
        <v>0</v>
      </c>
      <c r="Z632" s="1"/>
      <c r="AA632" s="1"/>
      <c r="AB632" s="1" t="e">
        <f>_xlfn.PERCENTILE.INC(wzrost[1rok],5)</f>
        <v>#NUM!</v>
      </c>
      <c r="BC632" s="6">
        <v>50</v>
      </c>
      <c r="BD632" s="6">
        <v>72</v>
      </c>
      <c r="BE632" s="6">
        <v>86</v>
      </c>
      <c r="BF632" s="6">
        <v>95</v>
      </c>
      <c r="BG632" s="6">
        <v>102</v>
      </c>
      <c r="BH632" s="6">
        <v>108</v>
      </c>
      <c r="BI632" s="6">
        <v>114</v>
      </c>
      <c r="BJ632" s="6">
        <v>120</v>
      </c>
      <c r="BK632" s="6">
        <v>125</v>
      </c>
      <c r="BL632" s="6">
        <v>131</v>
      </c>
      <c r="BM632" s="6">
        <v>136</v>
      </c>
      <c r="BN632" s="6">
        <v>141</v>
      </c>
      <c r="BO632" s="6">
        <v>147</v>
      </c>
      <c r="BP632" s="6">
        <v>154</v>
      </c>
      <c r="BQ632" s="6">
        <v>161</v>
      </c>
      <c r="BR632" s="6">
        <v>166</v>
      </c>
      <c r="BS632" s="6">
        <v>170</v>
      </c>
      <c r="BT632" s="6">
        <v>172</v>
      </c>
      <c r="BU632" s="6">
        <v>173</v>
      </c>
      <c r="BV632" s="6">
        <v>174</v>
      </c>
      <c r="BW632" s="7">
        <v>124</v>
      </c>
      <c r="BX632" s="11">
        <f t="shared" si="179"/>
        <v>22</v>
      </c>
      <c r="BY632" s="11">
        <f t="shared" si="180"/>
        <v>14</v>
      </c>
      <c r="BZ632" s="11">
        <f t="shared" si="181"/>
        <v>9</v>
      </c>
      <c r="CA632" s="11">
        <f t="shared" si="182"/>
        <v>7</v>
      </c>
      <c r="CB632" s="11">
        <f t="shared" si="183"/>
        <v>6</v>
      </c>
      <c r="CC632" s="11">
        <f t="shared" si="184"/>
        <v>6</v>
      </c>
      <c r="CD632" s="11">
        <f t="shared" si="185"/>
        <v>6</v>
      </c>
      <c r="CE632" s="11">
        <f t="shared" si="186"/>
        <v>5</v>
      </c>
      <c r="CF632" s="11">
        <f t="shared" si="187"/>
        <v>6</v>
      </c>
      <c r="CG632" s="11">
        <f t="shared" si="188"/>
        <v>5</v>
      </c>
      <c r="CH632" s="11">
        <f t="shared" si="189"/>
        <v>5</v>
      </c>
      <c r="CI632" s="11">
        <f t="shared" si="190"/>
        <v>6</v>
      </c>
      <c r="CJ632" s="11">
        <f t="shared" si="191"/>
        <v>7</v>
      </c>
      <c r="CK632" s="11">
        <f t="shared" si="192"/>
        <v>7</v>
      </c>
      <c r="CL632" s="11">
        <f t="shared" si="193"/>
        <v>5</v>
      </c>
      <c r="CM632" s="11">
        <f t="shared" si="194"/>
        <v>4</v>
      </c>
      <c r="CN632" s="11">
        <f t="shared" si="195"/>
        <v>2</v>
      </c>
      <c r="CO632" s="11">
        <f t="shared" si="196"/>
        <v>1</v>
      </c>
      <c r="CP632" s="11">
        <f t="shared" si="197"/>
        <v>1</v>
      </c>
      <c r="CS632" s="6">
        <v>51</v>
      </c>
      <c r="CT632" s="6">
        <v>69</v>
      </c>
      <c r="CU632" s="6">
        <v>85</v>
      </c>
      <c r="CV632" s="6">
        <v>95</v>
      </c>
      <c r="CW632" s="6">
        <v>102</v>
      </c>
      <c r="CX632" s="6">
        <v>109</v>
      </c>
      <c r="CY632" s="6">
        <v>115</v>
      </c>
      <c r="CZ632" s="6">
        <v>120</v>
      </c>
      <c r="DA632" s="6">
        <v>126</v>
      </c>
      <c r="DB632" s="6">
        <v>132</v>
      </c>
      <c r="DC632" s="6">
        <v>138</v>
      </c>
      <c r="DD632" s="6">
        <v>145</v>
      </c>
      <c r="DE632" s="6">
        <v>151</v>
      </c>
      <c r="DF632" s="6">
        <v>156</v>
      </c>
      <c r="DG632" s="6">
        <v>159</v>
      </c>
      <c r="DH632" s="6">
        <v>161</v>
      </c>
      <c r="DI632" s="6">
        <v>162</v>
      </c>
      <c r="DJ632" s="6">
        <v>163</v>
      </c>
      <c r="DK632" s="6">
        <v>163</v>
      </c>
      <c r="DL632" s="6">
        <v>163</v>
      </c>
      <c r="DM632" s="6">
        <v>112</v>
      </c>
      <c r="DN632" s="6">
        <f>Tabela2[[#This Row],[1rok]]-Tabela2[[#This Row],[dlugosc_ur]]</f>
        <v>18</v>
      </c>
      <c r="DO632" s="14">
        <f>Tabela2[[#This Row],[2lata]]-Tabela2[[#This Row],[1rok]]</f>
        <v>16</v>
      </c>
      <c r="DP632" s="14">
        <f>Tabela2[[#This Row],[3lata]]-Tabela2[[#This Row],[2lata]]</f>
        <v>10</v>
      </c>
      <c r="DQ632" s="14">
        <f>Tabela2[[#This Row],[4lata]]-Tabela2[[#This Row],[3lata]]</f>
        <v>7</v>
      </c>
      <c r="DR632" s="14">
        <f>Tabela2[[#This Row],[5lat]]-Tabela2[[#This Row],[4lata]]</f>
        <v>7</v>
      </c>
      <c r="DS632" s="14">
        <f>Tabela2[[#This Row],[6lat]]-Tabela2[[#This Row],[5lat]]</f>
        <v>6</v>
      </c>
      <c r="DT632" s="14">
        <f>Tabela2[[#This Row],[7lat]]-Tabela2[[#This Row],[6lat]]</f>
        <v>5</v>
      </c>
      <c r="DU632" s="14">
        <f>Tabela2[[#This Row],[8lat]]-Tabela2[[#This Row],[7lat]]</f>
        <v>6</v>
      </c>
      <c r="DV632" s="14">
        <f>Tabela2[[#This Row],[9lat]]-Tabela2[[#This Row],[8lat]]</f>
        <v>6</v>
      </c>
      <c r="DW632" s="14">
        <f>Tabela2[[#This Row],[10lat]]-Tabela2[[#This Row],[9lat]]</f>
        <v>6</v>
      </c>
      <c r="DX632" s="14">
        <f>Tabela2[[#This Row],[11lat]]-Tabela2[[#This Row],[10lat]]</f>
        <v>7</v>
      </c>
      <c r="DY632" s="14">
        <f>Tabela2[[#This Row],[12lat]]-Tabela2[[#This Row],[11lat]]</f>
        <v>6</v>
      </c>
      <c r="DZ632" s="14">
        <f>Tabela2[[#This Row],[13lat]]-Tabela2[[#This Row],[12lat]]</f>
        <v>5</v>
      </c>
      <c r="EA632" s="14">
        <f>Tabela2[[#This Row],[14lat]]-Tabela2[[#This Row],[13lat]]</f>
        <v>3</v>
      </c>
      <c r="EB632" s="14">
        <f>Tabela2[[#This Row],[15lat]]-Tabela2[[#This Row],[14lat]]</f>
        <v>2</v>
      </c>
      <c r="EC632" s="14">
        <f>Tabela2[[#This Row],[16lat]]-Tabela2[[#This Row],[15lat]]</f>
        <v>1</v>
      </c>
      <c r="ED632" s="14">
        <f>Tabela2[[#This Row],[17 lat]]-Tabela2[[#This Row],[16lat]]</f>
        <v>1</v>
      </c>
      <c r="EE632" s="14">
        <f>Tabela2[[#This Row],[18lat]]-Tabela2[[#This Row],[17 lat]]</f>
        <v>0</v>
      </c>
      <c r="EF632" s="14">
        <f>Tabela2[[#This Row],[19lat]]-Tabela2[[#This Row],[18lat]]</f>
        <v>0</v>
      </c>
    </row>
    <row r="633" spans="1:136" x14ac:dyDescent="0.25">
      <c r="A633">
        <v>265</v>
      </c>
      <c r="B633" s="1" t="s">
        <v>22</v>
      </c>
      <c r="C633">
        <v>52</v>
      </c>
      <c r="D633">
        <v>70</v>
      </c>
      <c r="E633">
        <v>87</v>
      </c>
      <c r="F633">
        <v>97</v>
      </c>
      <c r="G633">
        <v>105</v>
      </c>
      <c r="H633">
        <v>111</v>
      </c>
      <c r="I633">
        <v>117</v>
      </c>
      <c r="J633">
        <v>123</v>
      </c>
      <c r="K633">
        <v>129</v>
      </c>
      <c r="L633">
        <v>135</v>
      </c>
      <c r="M633">
        <v>141</v>
      </c>
      <c r="N633">
        <v>148</v>
      </c>
      <c r="O633">
        <v>154</v>
      </c>
      <c r="P633">
        <v>159</v>
      </c>
      <c r="Q633">
        <v>163</v>
      </c>
      <c r="R633">
        <v>165</v>
      </c>
      <c r="S633">
        <v>165</v>
      </c>
      <c r="T633">
        <v>166</v>
      </c>
      <c r="U633">
        <v>166</v>
      </c>
      <c r="V633">
        <v>166</v>
      </c>
      <c r="W633">
        <f>wzrost[[#This Row],[19lat]]-wzrost[[#This Row],[dlugosc_ur]]</f>
        <v>114</v>
      </c>
      <c r="X633">
        <f>wzrost[[#This Row],[19lat]]-wzrost[[#This Row],[15lat]]</f>
        <v>1</v>
      </c>
      <c r="Y633">
        <f>IF(wzrost[[#This Row],[1rok]]&lt;=5,IF(wzrost[[#This Row],[plec]]="ch",1,0),0)</f>
        <v>0</v>
      </c>
      <c r="Z633" s="1"/>
      <c r="AA633" s="1"/>
      <c r="AB633" s="1" t="e">
        <f>_xlfn.PERCENTILE.INC(wzrost[1rok],5)</f>
        <v>#NUM!</v>
      </c>
      <c r="BC633" s="8">
        <v>52</v>
      </c>
      <c r="BD633" s="8">
        <v>74</v>
      </c>
      <c r="BE633" s="8">
        <v>87</v>
      </c>
      <c r="BF633" s="8">
        <v>96</v>
      </c>
      <c r="BG633" s="8">
        <v>103</v>
      </c>
      <c r="BH633" s="8">
        <v>110</v>
      </c>
      <c r="BI633" s="8">
        <v>116</v>
      </c>
      <c r="BJ633" s="8">
        <v>121</v>
      </c>
      <c r="BK633" s="8">
        <v>127</v>
      </c>
      <c r="BL633" s="8">
        <v>132</v>
      </c>
      <c r="BM633" s="8">
        <v>137</v>
      </c>
      <c r="BN633" s="8">
        <v>143</v>
      </c>
      <c r="BO633" s="8">
        <v>149</v>
      </c>
      <c r="BP633" s="8">
        <v>156</v>
      </c>
      <c r="BQ633" s="8">
        <v>163</v>
      </c>
      <c r="BR633" s="8">
        <v>169</v>
      </c>
      <c r="BS633" s="8">
        <v>172</v>
      </c>
      <c r="BT633" s="8">
        <v>175</v>
      </c>
      <c r="BU633" s="8">
        <v>176</v>
      </c>
      <c r="BV633" s="8">
        <v>176</v>
      </c>
      <c r="BW633" s="9">
        <v>124</v>
      </c>
      <c r="BX633" s="11">
        <f t="shared" si="179"/>
        <v>22</v>
      </c>
      <c r="BY633" s="11">
        <f t="shared" si="180"/>
        <v>13</v>
      </c>
      <c r="BZ633" s="11">
        <f t="shared" si="181"/>
        <v>9</v>
      </c>
      <c r="CA633" s="11">
        <f t="shared" si="182"/>
        <v>7</v>
      </c>
      <c r="CB633" s="11">
        <f t="shared" si="183"/>
        <v>7</v>
      </c>
      <c r="CC633" s="11">
        <f t="shared" si="184"/>
        <v>6</v>
      </c>
      <c r="CD633" s="11">
        <f t="shared" si="185"/>
        <v>5</v>
      </c>
      <c r="CE633" s="11">
        <f t="shared" si="186"/>
        <v>6</v>
      </c>
      <c r="CF633" s="11">
        <f t="shared" si="187"/>
        <v>5</v>
      </c>
      <c r="CG633" s="11">
        <f t="shared" si="188"/>
        <v>5</v>
      </c>
      <c r="CH633" s="11">
        <f t="shared" si="189"/>
        <v>6</v>
      </c>
      <c r="CI633" s="11">
        <f t="shared" si="190"/>
        <v>6</v>
      </c>
      <c r="CJ633" s="11">
        <f t="shared" si="191"/>
        <v>7</v>
      </c>
      <c r="CK633" s="11">
        <f t="shared" si="192"/>
        <v>7</v>
      </c>
      <c r="CL633" s="11">
        <f t="shared" si="193"/>
        <v>6</v>
      </c>
      <c r="CM633" s="11">
        <f t="shared" si="194"/>
        <v>3</v>
      </c>
      <c r="CN633" s="11">
        <f t="shared" si="195"/>
        <v>3</v>
      </c>
      <c r="CO633" s="11">
        <f t="shared" si="196"/>
        <v>1</v>
      </c>
      <c r="CP633" s="11">
        <f t="shared" si="197"/>
        <v>0</v>
      </c>
      <c r="CS633" s="8">
        <v>57</v>
      </c>
      <c r="CT633" s="8">
        <v>74</v>
      </c>
      <c r="CU633" s="8">
        <v>88</v>
      </c>
      <c r="CV633" s="8">
        <v>98</v>
      </c>
      <c r="CW633" s="8">
        <v>106</v>
      </c>
      <c r="CX633" s="8">
        <v>113</v>
      </c>
      <c r="CY633" s="8">
        <v>119</v>
      </c>
      <c r="CZ633" s="8">
        <v>125</v>
      </c>
      <c r="DA633" s="8">
        <v>131</v>
      </c>
      <c r="DB633" s="8">
        <v>137</v>
      </c>
      <c r="DC633" s="8">
        <v>143</v>
      </c>
      <c r="DD633" s="8">
        <v>150</v>
      </c>
      <c r="DE633" s="8">
        <v>156</v>
      </c>
      <c r="DF633" s="8">
        <v>162</v>
      </c>
      <c r="DG633" s="8">
        <v>165</v>
      </c>
      <c r="DH633" s="8">
        <v>167</v>
      </c>
      <c r="DI633" s="8">
        <v>168</v>
      </c>
      <c r="DJ633" s="8">
        <v>168</v>
      </c>
      <c r="DK633" s="8">
        <v>169</v>
      </c>
      <c r="DL633" s="8">
        <v>169</v>
      </c>
      <c r="DM633" s="8">
        <v>112</v>
      </c>
      <c r="DN633" s="6">
        <f>Tabela2[[#This Row],[1rok]]-Tabela2[[#This Row],[dlugosc_ur]]</f>
        <v>17</v>
      </c>
      <c r="DO633" s="14">
        <f>Tabela2[[#This Row],[2lata]]-Tabela2[[#This Row],[1rok]]</f>
        <v>14</v>
      </c>
      <c r="DP633" s="14">
        <f>Tabela2[[#This Row],[3lata]]-Tabela2[[#This Row],[2lata]]</f>
        <v>10</v>
      </c>
      <c r="DQ633" s="14">
        <f>Tabela2[[#This Row],[4lata]]-Tabela2[[#This Row],[3lata]]</f>
        <v>8</v>
      </c>
      <c r="DR633" s="14">
        <f>Tabela2[[#This Row],[5lat]]-Tabela2[[#This Row],[4lata]]</f>
        <v>7</v>
      </c>
      <c r="DS633" s="14">
        <f>Tabela2[[#This Row],[6lat]]-Tabela2[[#This Row],[5lat]]</f>
        <v>6</v>
      </c>
      <c r="DT633" s="14">
        <f>Tabela2[[#This Row],[7lat]]-Tabela2[[#This Row],[6lat]]</f>
        <v>6</v>
      </c>
      <c r="DU633" s="14">
        <f>Tabela2[[#This Row],[8lat]]-Tabela2[[#This Row],[7lat]]</f>
        <v>6</v>
      </c>
      <c r="DV633" s="14">
        <f>Tabela2[[#This Row],[9lat]]-Tabela2[[#This Row],[8lat]]</f>
        <v>6</v>
      </c>
      <c r="DW633" s="14">
        <f>Tabela2[[#This Row],[10lat]]-Tabela2[[#This Row],[9lat]]</f>
        <v>6</v>
      </c>
      <c r="DX633" s="14">
        <f>Tabela2[[#This Row],[11lat]]-Tabela2[[#This Row],[10lat]]</f>
        <v>7</v>
      </c>
      <c r="DY633" s="14">
        <f>Tabela2[[#This Row],[12lat]]-Tabela2[[#This Row],[11lat]]</f>
        <v>6</v>
      </c>
      <c r="DZ633" s="14">
        <f>Tabela2[[#This Row],[13lat]]-Tabela2[[#This Row],[12lat]]</f>
        <v>6</v>
      </c>
      <c r="EA633" s="14">
        <f>Tabela2[[#This Row],[14lat]]-Tabela2[[#This Row],[13lat]]</f>
        <v>3</v>
      </c>
      <c r="EB633" s="14">
        <f>Tabela2[[#This Row],[15lat]]-Tabela2[[#This Row],[14lat]]</f>
        <v>2</v>
      </c>
      <c r="EC633" s="14">
        <f>Tabela2[[#This Row],[16lat]]-Tabela2[[#This Row],[15lat]]</f>
        <v>1</v>
      </c>
      <c r="ED633" s="14">
        <f>Tabela2[[#This Row],[17 lat]]-Tabela2[[#This Row],[16lat]]</f>
        <v>0</v>
      </c>
      <c r="EE633" s="14">
        <f>Tabela2[[#This Row],[18lat]]-Tabela2[[#This Row],[17 lat]]</f>
        <v>1</v>
      </c>
      <c r="EF633" s="14">
        <f>Tabela2[[#This Row],[19lat]]-Tabela2[[#This Row],[18lat]]</f>
        <v>0</v>
      </c>
    </row>
    <row r="634" spans="1:136" x14ac:dyDescent="0.25">
      <c r="A634">
        <v>269</v>
      </c>
      <c r="B634" s="1" t="s">
        <v>22</v>
      </c>
      <c r="C634">
        <v>54</v>
      </c>
      <c r="D634">
        <v>73</v>
      </c>
      <c r="E634">
        <v>88</v>
      </c>
      <c r="F634">
        <v>97</v>
      </c>
      <c r="G634">
        <v>105</v>
      </c>
      <c r="H634">
        <v>112</v>
      </c>
      <c r="I634">
        <v>118</v>
      </c>
      <c r="J634">
        <v>124</v>
      </c>
      <c r="K634">
        <v>130</v>
      </c>
      <c r="L634">
        <v>136</v>
      </c>
      <c r="M634">
        <v>142</v>
      </c>
      <c r="N634">
        <v>149</v>
      </c>
      <c r="O634">
        <v>155</v>
      </c>
      <c r="P634">
        <v>161</v>
      </c>
      <c r="Q634">
        <v>164</v>
      </c>
      <c r="R634">
        <v>166</v>
      </c>
      <c r="S634">
        <v>167</v>
      </c>
      <c r="T634">
        <v>167</v>
      </c>
      <c r="U634">
        <v>168</v>
      </c>
      <c r="V634">
        <v>168</v>
      </c>
      <c r="W634">
        <f>wzrost[[#This Row],[19lat]]-wzrost[[#This Row],[dlugosc_ur]]</f>
        <v>114</v>
      </c>
      <c r="X634">
        <f>wzrost[[#This Row],[19lat]]-wzrost[[#This Row],[15lat]]</f>
        <v>2</v>
      </c>
      <c r="Y634">
        <f>IF(wzrost[[#This Row],[1rok]]&lt;=5,IF(wzrost[[#This Row],[plec]]="ch",1,0),0)</f>
        <v>0</v>
      </c>
      <c r="Z634" s="1"/>
      <c r="AA634" s="1"/>
      <c r="AB634" s="1" t="e">
        <f>_xlfn.PERCENTILE.INC(wzrost[1rok],5)</f>
        <v>#NUM!</v>
      </c>
      <c r="BC634" s="6">
        <v>49</v>
      </c>
      <c r="BD634" s="6">
        <v>71</v>
      </c>
      <c r="BE634" s="6">
        <v>86</v>
      </c>
      <c r="BF634" s="6">
        <v>94</v>
      </c>
      <c r="BG634" s="6">
        <v>101</v>
      </c>
      <c r="BH634" s="6">
        <v>108</v>
      </c>
      <c r="BI634" s="6">
        <v>113</v>
      </c>
      <c r="BJ634" s="6">
        <v>119</v>
      </c>
      <c r="BK634" s="6">
        <v>124</v>
      </c>
      <c r="BL634" s="6">
        <v>129</v>
      </c>
      <c r="BM634" s="6">
        <v>134</v>
      </c>
      <c r="BN634" s="6">
        <v>139</v>
      </c>
      <c r="BO634" s="6">
        <v>145</v>
      </c>
      <c r="BP634" s="6">
        <v>152</v>
      </c>
      <c r="BQ634" s="6">
        <v>159</v>
      </c>
      <c r="BR634" s="6">
        <v>165</v>
      </c>
      <c r="BS634" s="6">
        <v>169</v>
      </c>
      <c r="BT634" s="6">
        <v>171</v>
      </c>
      <c r="BU634" s="6">
        <v>173</v>
      </c>
      <c r="BV634" s="6">
        <v>173</v>
      </c>
      <c r="BW634" s="7">
        <v>124</v>
      </c>
      <c r="BX634" s="11">
        <f t="shared" si="179"/>
        <v>22</v>
      </c>
      <c r="BY634" s="11">
        <f t="shared" si="180"/>
        <v>15</v>
      </c>
      <c r="BZ634" s="11">
        <f t="shared" si="181"/>
        <v>8</v>
      </c>
      <c r="CA634" s="11">
        <f t="shared" si="182"/>
        <v>7</v>
      </c>
      <c r="CB634" s="11">
        <f t="shared" si="183"/>
        <v>7</v>
      </c>
      <c r="CC634" s="11">
        <f t="shared" si="184"/>
        <v>5</v>
      </c>
      <c r="CD634" s="11">
        <f t="shared" si="185"/>
        <v>6</v>
      </c>
      <c r="CE634" s="11">
        <f t="shared" si="186"/>
        <v>5</v>
      </c>
      <c r="CF634" s="11">
        <f t="shared" si="187"/>
        <v>5</v>
      </c>
      <c r="CG634" s="11">
        <f t="shared" si="188"/>
        <v>5</v>
      </c>
      <c r="CH634" s="11">
        <f t="shared" si="189"/>
        <v>5</v>
      </c>
      <c r="CI634" s="11">
        <f t="shared" si="190"/>
        <v>6</v>
      </c>
      <c r="CJ634" s="11">
        <f t="shared" si="191"/>
        <v>7</v>
      </c>
      <c r="CK634" s="11">
        <f t="shared" si="192"/>
        <v>7</v>
      </c>
      <c r="CL634" s="11">
        <f t="shared" si="193"/>
        <v>6</v>
      </c>
      <c r="CM634" s="11">
        <f t="shared" si="194"/>
        <v>4</v>
      </c>
      <c r="CN634" s="11">
        <f t="shared" si="195"/>
        <v>2</v>
      </c>
      <c r="CO634" s="11">
        <f t="shared" si="196"/>
        <v>2</v>
      </c>
      <c r="CP634" s="11">
        <f t="shared" si="197"/>
        <v>0</v>
      </c>
      <c r="CS634" s="6">
        <v>56</v>
      </c>
      <c r="CT634" s="6">
        <v>73</v>
      </c>
      <c r="CU634" s="6">
        <v>88</v>
      </c>
      <c r="CV634" s="6">
        <v>98</v>
      </c>
      <c r="CW634" s="6">
        <v>106</v>
      </c>
      <c r="CX634" s="6">
        <v>113</v>
      </c>
      <c r="CY634" s="6">
        <v>119</v>
      </c>
      <c r="CZ634" s="6">
        <v>125</v>
      </c>
      <c r="DA634" s="6">
        <v>131</v>
      </c>
      <c r="DB634" s="6">
        <v>137</v>
      </c>
      <c r="DC634" s="6">
        <v>143</v>
      </c>
      <c r="DD634" s="6">
        <v>150</v>
      </c>
      <c r="DE634" s="6">
        <v>156</v>
      </c>
      <c r="DF634" s="6">
        <v>161</v>
      </c>
      <c r="DG634" s="6">
        <v>165</v>
      </c>
      <c r="DH634" s="6">
        <v>167</v>
      </c>
      <c r="DI634" s="6">
        <v>168</v>
      </c>
      <c r="DJ634" s="6">
        <v>168</v>
      </c>
      <c r="DK634" s="6">
        <v>168</v>
      </c>
      <c r="DL634" s="6">
        <v>168</v>
      </c>
      <c r="DM634" s="6">
        <v>112</v>
      </c>
      <c r="DN634" s="6">
        <f>Tabela2[[#This Row],[1rok]]-Tabela2[[#This Row],[dlugosc_ur]]</f>
        <v>17</v>
      </c>
      <c r="DO634" s="14">
        <f>Tabela2[[#This Row],[2lata]]-Tabela2[[#This Row],[1rok]]</f>
        <v>15</v>
      </c>
      <c r="DP634" s="14">
        <f>Tabela2[[#This Row],[3lata]]-Tabela2[[#This Row],[2lata]]</f>
        <v>10</v>
      </c>
      <c r="DQ634" s="14">
        <f>Tabela2[[#This Row],[4lata]]-Tabela2[[#This Row],[3lata]]</f>
        <v>8</v>
      </c>
      <c r="DR634" s="14">
        <f>Tabela2[[#This Row],[5lat]]-Tabela2[[#This Row],[4lata]]</f>
        <v>7</v>
      </c>
      <c r="DS634" s="14">
        <f>Tabela2[[#This Row],[6lat]]-Tabela2[[#This Row],[5lat]]</f>
        <v>6</v>
      </c>
      <c r="DT634" s="14">
        <f>Tabela2[[#This Row],[7lat]]-Tabela2[[#This Row],[6lat]]</f>
        <v>6</v>
      </c>
      <c r="DU634" s="14">
        <f>Tabela2[[#This Row],[8lat]]-Tabela2[[#This Row],[7lat]]</f>
        <v>6</v>
      </c>
      <c r="DV634" s="14">
        <f>Tabela2[[#This Row],[9lat]]-Tabela2[[#This Row],[8lat]]</f>
        <v>6</v>
      </c>
      <c r="DW634" s="14">
        <f>Tabela2[[#This Row],[10lat]]-Tabela2[[#This Row],[9lat]]</f>
        <v>6</v>
      </c>
      <c r="DX634" s="14">
        <f>Tabela2[[#This Row],[11lat]]-Tabela2[[#This Row],[10lat]]</f>
        <v>7</v>
      </c>
      <c r="DY634" s="14">
        <f>Tabela2[[#This Row],[12lat]]-Tabela2[[#This Row],[11lat]]</f>
        <v>6</v>
      </c>
      <c r="DZ634" s="14">
        <f>Tabela2[[#This Row],[13lat]]-Tabela2[[#This Row],[12lat]]</f>
        <v>5</v>
      </c>
      <c r="EA634" s="14">
        <f>Tabela2[[#This Row],[14lat]]-Tabela2[[#This Row],[13lat]]</f>
        <v>4</v>
      </c>
      <c r="EB634" s="14">
        <f>Tabela2[[#This Row],[15lat]]-Tabela2[[#This Row],[14lat]]</f>
        <v>2</v>
      </c>
      <c r="EC634" s="14">
        <f>Tabela2[[#This Row],[16lat]]-Tabela2[[#This Row],[15lat]]</f>
        <v>1</v>
      </c>
      <c r="ED634" s="14">
        <f>Tabela2[[#This Row],[17 lat]]-Tabela2[[#This Row],[16lat]]</f>
        <v>0</v>
      </c>
      <c r="EE634" s="14">
        <f>Tabela2[[#This Row],[18lat]]-Tabela2[[#This Row],[17 lat]]</f>
        <v>0</v>
      </c>
      <c r="EF634" s="14">
        <f>Tabela2[[#This Row],[19lat]]-Tabela2[[#This Row],[18lat]]</f>
        <v>0</v>
      </c>
    </row>
    <row r="635" spans="1:136" x14ac:dyDescent="0.25">
      <c r="A635">
        <v>272</v>
      </c>
      <c r="B635" s="1" t="s">
        <v>23</v>
      </c>
      <c r="C635">
        <v>46</v>
      </c>
      <c r="D635">
        <v>66</v>
      </c>
      <c r="E635">
        <v>80</v>
      </c>
      <c r="F635">
        <v>87</v>
      </c>
      <c r="G635">
        <v>93</v>
      </c>
      <c r="H635">
        <v>99</v>
      </c>
      <c r="I635">
        <v>104</v>
      </c>
      <c r="J635">
        <v>109</v>
      </c>
      <c r="K635">
        <v>114</v>
      </c>
      <c r="L635">
        <v>119</v>
      </c>
      <c r="M635">
        <v>123</v>
      </c>
      <c r="N635">
        <v>128</v>
      </c>
      <c r="O635">
        <v>133</v>
      </c>
      <c r="P635">
        <v>139</v>
      </c>
      <c r="Q635">
        <v>146</v>
      </c>
      <c r="R635">
        <v>150</v>
      </c>
      <c r="S635">
        <v>155</v>
      </c>
      <c r="T635">
        <v>158</v>
      </c>
      <c r="U635">
        <v>159</v>
      </c>
      <c r="V635">
        <v>160</v>
      </c>
      <c r="W635">
        <f>wzrost[[#This Row],[19lat]]-wzrost[[#This Row],[dlugosc_ur]]</f>
        <v>114</v>
      </c>
      <c r="X635">
        <f>wzrost[[#This Row],[19lat]]-wzrost[[#This Row],[15lat]]</f>
        <v>10</v>
      </c>
      <c r="Y635">
        <f>IF(wzrost[[#This Row],[1rok]]&lt;=5,IF(wzrost[[#This Row],[plec]]="ch",1,0),0)</f>
        <v>0</v>
      </c>
      <c r="Z635" s="1"/>
      <c r="AA635" s="1"/>
      <c r="AB635" s="1" t="e">
        <f>_xlfn.PERCENTILE.INC(wzrost[1rok],5)</f>
        <v>#NUM!</v>
      </c>
      <c r="BC635" s="8">
        <v>52</v>
      </c>
      <c r="BD635" s="8">
        <v>73</v>
      </c>
      <c r="BE635" s="8">
        <v>86</v>
      </c>
      <c r="BF635" s="8">
        <v>95</v>
      </c>
      <c r="BG635" s="8">
        <v>102</v>
      </c>
      <c r="BH635" s="8">
        <v>109</v>
      </c>
      <c r="BI635" s="8">
        <v>115</v>
      </c>
      <c r="BJ635" s="8">
        <v>121</v>
      </c>
      <c r="BK635" s="8">
        <v>126</v>
      </c>
      <c r="BL635" s="8">
        <v>132</v>
      </c>
      <c r="BM635" s="8">
        <v>137</v>
      </c>
      <c r="BN635" s="8">
        <v>142</v>
      </c>
      <c r="BO635" s="8">
        <v>148</v>
      </c>
      <c r="BP635" s="8">
        <v>155</v>
      </c>
      <c r="BQ635" s="8">
        <v>162</v>
      </c>
      <c r="BR635" s="8">
        <v>168</v>
      </c>
      <c r="BS635" s="8">
        <v>172</v>
      </c>
      <c r="BT635" s="8">
        <v>174</v>
      </c>
      <c r="BU635" s="8">
        <v>175</v>
      </c>
      <c r="BV635" s="8">
        <v>176</v>
      </c>
      <c r="BW635" s="9">
        <v>124</v>
      </c>
      <c r="BX635" s="11">
        <f t="shared" si="179"/>
        <v>21</v>
      </c>
      <c r="BY635" s="11">
        <f t="shared" si="180"/>
        <v>13</v>
      </c>
      <c r="BZ635" s="11">
        <f t="shared" si="181"/>
        <v>9</v>
      </c>
      <c r="CA635" s="11">
        <f t="shared" si="182"/>
        <v>7</v>
      </c>
      <c r="CB635" s="11">
        <f t="shared" si="183"/>
        <v>7</v>
      </c>
      <c r="CC635" s="11">
        <f t="shared" si="184"/>
        <v>6</v>
      </c>
      <c r="CD635" s="11">
        <f t="shared" si="185"/>
        <v>6</v>
      </c>
      <c r="CE635" s="11">
        <f t="shared" si="186"/>
        <v>5</v>
      </c>
      <c r="CF635" s="11">
        <f t="shared" si="187"/>
        <v>6</v>
      </c>
      <c r="CG635" s="11">
        <f t="shared" si="188"/>
        <v>5</v>
      </c>
      <c r="CH635" s="11">
        <f t="shared" si="189"/>
        <v>5</v>
      </c>
      <c r="CI635" s="11">
        <f t="shared" si="190"/>
        <v>6</v>
      </c>
      <c r="CJ635" s="11">
        <f t="shared" si="191"/>
        <v>7</v>
      </c>
      <c r="CK635" s="11">
        <f t="shared" si="192"/>
        <v>7</v>
      </c>
      <c r="CL635" s="11">
        <f t="shared" si="193"/>
        <v>6</v>
      </c>
      <c r="CM635" s="11">
        <f t="shared" si="194"/>
        <v>4</v>
      </c>
      <c r="CN635" s="11">
        <f t="shared" si="195"/>
        <v>2</v>
      </c>
      <c r="CO635" s="11">
        <f t="shared" si="196"/>
        <v>1</v>
      </c>
      <c r="CP635" s="11">
        <f t="shared" si="197"/>
        <v>1</v>
      </c>
      <c r="CS635" s="8">
        <v>49</v>
      </c>
      <c r="CT635" s="8">
        <v>67</v>
      </c>
      <c r="CU635" s="8">
        <v>85</v>
      </c>
      <c r="CV635" s="8">
        <v>94</v>
      </c>
      <c r="CW635" s="8">
        <v>101</v>
      </c>
      <c r="CX635" s="8">
        <v>108</v>
      </c>
      <c r="CY635" s="8">
        <v>113</v>
      </c>
      <c r="CZ635" s="8">
        <v>119</v>
      </c>
      <c r="DA635" s="8">
        <v>124</v>
      </c>
      <c r="DB635" s="8">
        <v>130</v>
      </c>
      <c r="DC635" s="8">
        <v>136</v>
      </c>
      <c r="DD635" s="8">
        <v>143</v>
      </c>
      <c r="DE635" s="8">
        <v>149</v>
      </c>
      <c r="DF635" s="8">
        <v>154</v>
      </c>
      <c r="DG635" s="8">
        <v>158</v>
      </c>
      <c r="DH635" s="8">
        <v>160</v>
      </c>
      <c r="DI635" s="8">
        <v>161</v>
      </c>
      <c r="DJ635" s="8">
        <v>161</v>
      </c>
      <c r="DK635" s="8">
        <v>161</v>
      </c>
      <c r="DL635" s="8">
        <v>161</v>
      </c>
      <c r="DM635" s="8">
        <v>112</v>
      </c>
      <c r="DN635" s="6">
        <f>Tabela2[[#This Row],[1rok]]-Tabela2[[#This Row],[dlugosc_ur]]</f>
        <v>18</v>
      </c>
      <c r="DO635" s="14">
        <f>Tabela2[[#This Row],[2lata]]-Tabela2[[#This Row],[1rok]]</f>
        <v>18</v>
      </c>
      <c r="DP635" s="14">
        <f>Tabela2[[#This Row],[3lata]]-Tabela2[[#This Row],[2lata]]</f>
        <v>9</v>
      </c>
      <c r="DQ635" s="14">
        <f>Tabela2[[#This Row],[4lata]]-Tabela2[[#This Row],[3lata]]</f>
        <v>7</v>
      </c>
      <c r="DR635" s="14">
        <f>Tabela2[[#This Row],[5lat]]-Tabela2[[#This Row],[4lata]]</f>
        <v>7</v>
      </c>
      <c r="DS635" s="14">
        <f>Tabela2[[#This Row],[6lat]]-Tabela2[[#This Row],[5lat]]</f>
        <v>5</v>
      </c>
      <c r="DT635" s="14">
        <f>Tabela2[[#This Row],[7lat]]-Tabela2[[#This Row],[6lat]]</f>
        <v>6</v>
      </c>
      <c r="DU635" s="14">
        <f>Tabela2[[#This Row],[8lat]]-Tabela2[[#This Row],[7lat]]</f>
        <v>5</v>
      </c>
      <c r="DV635" s="14">
        <f>Tabela2[[#This Row],[9lat]]-Tabela2[[#This Row],[8lat]]</f>
        <v>6</v>
      </c>
      <c r="DW635" s="14">
        <f>Tabela2[[#This Row],[10lat]]-Tabela2[[#This Row],[9lat]]</f>
        <v>6</v>
      </c>
      <c r="DX635" s="14">
        <f>Tabela2[[#This Row],[11lat]]-Tabela2[[#This Row],[10lat]]</f>
        <v>7</v>
      </c>
      <c r="DY635" s="14">
        <f>Tabela2[[#This Row],[12lat]]-Tabela2[[#This Row],[11lat]]</f>
        <v>6</v>
      </c>
      <c r="DZ635" s="14">
        <f>Tabela2[[#This Row],[13lat]]-Tabela2[[#This Row],[12lat]]</f>
        <v>5</v>
      </c>
      <c r="EA635" s="14">
        <f>Tabela2[[#This Row],[14lat]]-Tabela2[[#This Row],[13lat]]</f>
        <v>4</v>
      </c>
      <c r="EB635" s="14">
        <f>Tabela2[[#This Row],[15lat]]-Tabela2[[#This Row],[14lat]]</f>
        <v>2</v>
      </c>
      <c r="EC635" s="14">
        <f>Tabela2[[#This Row],[16lat]]-Tabela2[[#This Row],[15lat]]</f>
        <v>1</v>
      </c>
      <c r="ED635" s="14">
        <f>Tabela2[[#This Row],[17 lat]]-Tabela2[[#This Row],[16lat]]</f>
        <v>0</v>
      </c>
      <c r="EE635" s="14">
        <f>Tabela2[[#This Row],[18lat]]-Tabela2[[#This Row],[17 lat]]</f>
        <v>0</v>
      </c>
      <c r="EF635" s="14">
        <f>Tabela2[[#This Row],[19lat]]-Tabela2[[#This Row],[18lat]]</f>
        <v>0</v>
      </c>
    </row>
    <row r="636" spans="1:136" x14ac:dyDescent="0.25">
      <c r="A636">
        <v>276</v>
      </c>
      <c r="B636" s="1" t="s">
        <v>22</v>
      </c>
      <c r="C636">
        <v>58</v>
      </c>
      <c r="D636">
        <v>75</v>
      </c>
      <c r="E636">
        <v>90</v>
      </c>
      <c r="F636">
        <v>100</v>
      </c>
      <c r="G636">
        <v>108</v>
      </c>
      <c r="H636">
        <v>115</v>
      </c>
      <c r="I636">
        <v>122</v>
      </c>
      <c r="J636">
        <v>128</v>
      </c>
      <c r="K636">
        <v>134</v>
      </c>
      <c r="L636">
        <v>140</v>
      </c>
      <c r="M636">
        <v>147</v>
      </c>
      <c r="N636">
        <v>154</v>
      </c>
      <c r="O636">
        <v>160</v>
      </c>
      <c r="P636">
        <v>165</v>
      </c>
      <c r="Q636">
        <v>169</v>
      </c>
      <c r="R636">
        <v>171</v>
      </c>
      <c r="S636">
        <v>171</v>
      </c>
      <c r="T636">
        <v>172</v>
      </c>
      <c r="U636">
        <v>172</v>
      </c>
      <c r="V636">
        <v>172</v>
      </c>
      <c r="W636">
        <f>wzrost[[#This Row],[19lat]]-wzrost[[#This Row],[dlugosc_ur]]</f>
        <v>114</v>
      </c>
      <c r="X636">
        <f>wzrost[[#This Row],[19lat]]-wzrost[[#This Row],[15lat]]</f>
        <v>1</v>
      </c>
      <c r="Y636">
        <f>IF(wzrost[[#This Row],[1rok]]&lt;=5,IF(wzrost[[#This Row],[plec]]="ch",1,0),0)</f>
        <v>0</v>
      </c>
      <c r="Z636" s="1"/>
      <c r="AA636" s="1"/>
      <c r="AB636" s="1" t="e">
        <f>_xlfn.PERCENTILE.INC(wzrost[1rok],5)</f>
        <v>#NUM!</v>
      </c>
      <c r="BC636" s="6">
        <v>52</v>
      </c>
      <c r="BD636" s="6">
        <v>73</v>
      </c>
      <c r="BE636" s="6">
        <v>86</v>
      </c>
      <c r="BF636" s="6">
        <v>95</v>
      </c>
      <c r="BG636" s="6">
        <v>103</v>
      </c>
      <c r="BH636" s="6">
        <v>109</v>
      </c>
      <c r="BI636" s="6">
        <v>115</v>
      </c>
      <c r="BJ636" s="6">
        <v>121</v>
      </c>
      <c r="BK636" s="6">
        <v>127</v>
      </c>
      <c r="BL636" s="6">
        <v>132</v>
      </c>
      <c r="BM636" s="6">
        <v>137</v>
      </c>
      <c r="BN636" s="6">
        <v>142</v>
      </c>
      <c r="BO636" s="6">
        <v>148</v>
      </c>
      <c r="BP636" s="6">
        <v>155</v>
      </c>
      <c r="BQ636" s="6">
        <v>162</v>
      </c>
      <c r="BR636" s="6">
        <v>168</v>
      </c>
      <c r="BS636" s="6">
        <v>172</v>
      </c>
      <c r="BT636" s="6">
        <v>174</v>
      </c>
      <c r="BU636" s="6">
        <v>175</v>
      </c>
      <c r="BV636" s="6">
        <v>176</v>
      </c>
      <c r="BW636" s="7">
        <v>124</v>
      </c>
      <c r="BX636" s="11">
        <f t="shared" si="179"/>
        <v>21</v>
      </c>
      <c r="BY636" s="11">
        <f t="shared" si="180"/>
        <v>13</v>
      </c>
      <c r="BZ636" s="11">
        <f t="shared" si="181"/>
        <v>9</v>
      </c>
      <c r="CA636" s="11">
        <f t="shared" si="182"/>
        <v>8</v>
      </c>
      <c r="CB636" s="11">
        <f t="shared" si="183"/>
        <v>6</v>
      </c>
      <c r="CC636" s="11">
        <f t="shared" si="184"/>
        <v>6</v>
      </c>
      <c r="CD636" s="11">
        <f t="shared" si="185"/>
        <v>6</v>
      </c>
      <c r="CE636" s="11">
        <f t="shared" si="186"/>
        <v>6</v>
      </c>
      <c r="CF636" s="11">
        <f t="shared" si="187"/>
        <v>5</v>
      </c>
      <c r="CG636" s="11">
        <f t="shared" si="188"/>
        <v>5</v>
      </c>
      <c r="CH636" s="11">
        <f t="shared" si="189"/>
        <v>5</v>
      </c>
      <c r="CI636" s="11">
        <f t="shared" si="190"/>
        <v>6</v>
      </c>
      <c r="CJ636" s="11">
        <f t="shared" si="191"/>
        <v>7</v>
      </c>
      <c r="CK636" s="11">
        <f t="shared" si="192"/>
        <v>7</v>
      </c>
      <c r="CL636" s="11">
        <f t="shared" si="193"/>
        <v>6</v>
      </c>
      <c r="CM636" s="11">
        <f t="shared" si="194"/>
        <v>4</v>
      </c>
      <c r="CN636" s="11">
        <f t="shared" si="195"/>
        <v>2</v>
      </c>
      <c r="CO636" s="11">
        <f t="shared" si="196"/>
        <v>1</v>
      </c>
      <c r="CP636" s="11">
        <f t="shared" si="197"/>
        <v>1</v>
      </c>
      <c r="CS636" s="6">
        <v>46</v>
      </c>
      <c r="CT636" s="6">
        <v>65</v>
      </c>
      <c r="CU636" s="6">
        <v>83</v>
      </c>
      <c r="CV636" s="6">
        <v>92</v>
      </c>
      <c r="CW636" s="6">
        <v>99</v>
      </c>
      <c r="CX636" s="6">
        <v>106</v>
      </c>
      <c r="CY636" s="6">
        <v>111</v>
      </c>
      <c r="CZ636" s="6">
        <v>116</v>
      </c>
      <c r="DA636" s="6">
        <v>122</v>
      </c>
      <c r="DB636" s="6">
        <v>128</v>
      </c>
      <c r="DC636" s="6">
        <v>134</v>
      </c>
      <c r="DD636" s="6">
        <v>140</v>
      </c>
      <c r="DE636" s="6">
        <v>146</v>
      </c>
      <c r="DF636" s="6">
        <v>151</v>
      </c>
      <c r="DG636" s="6">
        <v>155</v>
      </c>
      <c r="DH636" s="6">
        <v>156</v>
      </c>
      <c r="DI636" s="6">
        <v>157</v>
      </c>
      <c r="DJ636" s="6">
        <v>158</v>
      </c>
      <c r="DK636" s="6">
        <v>158</v>
      </c>
      <c r="DL636" s="6">
        <v>158</v>
      </c>
      <c r="DM636" s="6">
        <v>112</v>
      </c>
      <c r="DN636" s="6">
        <f>Tabela2[[#This Row],[1rok]]-Tabela2[[#This Row],[dlugosc_ur]]</f>
        <v>19</v>
      </c>
      <c r="DO636" s="14">
        <f>Tabela2[[#This Row],[2lata]]-Tabela2[[#This Row],[1rok]]</f>
        <v>18</v>
      </c>
      <c r="DP636" s="14">
        <f>Tabela2[[#This Row],[3lata]]-Tabela2[[#This Row],[2lata]]</f>
        <v>9</v>
      </c>
      <c r="DQ636" s="14">
        <f>Tabela2[[#This Row],[4lata]]-Tabela2[[#This Row],[3lata]]</f>
        <v>7</v>
      </c>
      <c r="DR636" s="14">
        <f>Tabela2[[#This Row],[5lat]]-Tabela2[[#This Row],[4lata]]</f>
        <v>7</v>
      </c>
      <c r="DS636" s="14">
        <f>Tabela2[[#This Row],[6lat]]-Tabela2[[#This Row],[5lat]]</f>
        <v>5</v>
      </c>
      <c r="DT636" s="14">
        <f>Tabela2[[#This Row],[7lat]]-Tabela2[[#This Row],[6lat]]</f>
        <v>5</v>
      </c>
      <c r="DU636" s="14">
        <f>Tabela2[[#This Row],[8lat]]-Tabela2[[#This Row],[7lat]]</f>
        <v>6</v>
      </c>
      <c r="DV636" s="14">
        <f>Tabela2[[#This Row],[9lat]]-Tabela2[[#This Row],[8lat]]</f>
        <v>6</v>
      </c>
      <c r="DW636" s="14">
        <f>Tabela2[[#This Row],[10lat]]-Tabela2[[#This Row],[9lat]]</f>
        <v>6</v>
      </c>
      <c r="DX636" s="14">
        <f>Tabela2[[#This Row],[11lat]]-Tabela2[[#This Row],[10lat]]</f>
        <v>6</v>
      </c>
      <c r="DY636" s="14">
        <f>Tabela2[[#This Row],[12lat]]-Tabela2[[#This Row],[11lat]]</f>
        <v>6</v>
      </c>
      <c r="DZ636" s="14">
        <f>Tabela2[[#This Row],[13lat]]-Tabela2[[#This Row],[12lat]]</f>
        <v>5</v>
      </c>
      <c r="EA636" s="14">
        <f>Tabela2[[#This Row],[14lat]]-Tabela2[[#This Row],[13lat]]</f>
        <v>4</v>
      </c>
      <c r="EB636" s="14">
        <f>Tabela2[[#This Row],[15lat]]-Tabela2[[#This Row],[14lat]]</f>
        <v>1</v>
      </c>
      <c r="EC636" s="14">
        <f>Tabela2[[#This Row],[16lat]]-Tabela2[[#This Row],[15lat]]</f>
        <v>1</v>
      </c>
      <c r="ED636" s="14">
        <f>Tabela2[[#This Row],[17 lat]]-Tabela2[[#This Row],[16lat]]</f>
        <v>1</v>
      </c>
      <c r="EE636" s="14">
        <f>Tabela2[[#This Row],[18lat]]-Tabela2[[#This Row],[17 lat]]</f>
        <v>0</v>
      </c>
      <c r="EF636" s="14">
        <f>Tabela2[[#This Row],[19lat]]-Tabela2[[#This Row],[18lat]]</f>
        <v>0</v>
      </c>
    </row>
    <row r="637" spans="1:136" x14ac:dyDescent="0.25">
      <c r="A637">
        <v>307</v>
      </c>
      <c r="B637" s="1" t="s">
        <v>22</v>
      </c>
      <c r="C637">
        <v>54</v>
      </c>
      <c r="D637">
        <v>74</v>
      </c>
      <c r="E637">
        <v>88</v>
      </c>
      <c r="F637">
        <v>98</v>
      </c>
      <c r="G637">
        <v>106</v>
      </c>
      <c r="H637">
        <v>113</v>
      </c>
      <c r="I637">
        <v>119</v>
      </c>
      <c r="J637">
        <v>125</v>
      </c>
      <c r="K637">
        <v>131</v>
      </c>
      <c r="L637">
        <v>137</v>
      </c>
      <c r="M637">
        <v>143</v>
      </c>
      <c r="N637">
        <v>150</v>
      </c>
      <c r="O637">
        <v>156</v>
      </c>
      <c r="P637">
        <v>161</v>
      </c>
      <c r="Q637">
        <v>165</v>
      </c>
      <c r="R637">
        <v>167</v>
      </c>
      <c r="S637">
        <v>168</v>
      </c>
      <c r="T637">
        <v>168</v>
      </c>
      <c r="U637">
        <v>168</v>
      </c>
      <c r="V637">
        <v>168</v>
      </c>
      <c r="W637">
        <f>wzrost[[#This Row],[19lat]]-wzrost[[#This Row],[dlugosc_ur]]</f>
        <v>114</v>
      </c>
      <c r="X637">
        <f>wzrost[[#This Row],[19lat]]-wzrost[[#This Row],[15lat]]</f>
        <v>1</v>
      </c>
      <c r="Y637">
        <f>IF(wzrost[[#This Row],[1rok]]&lt;=5,IF(wzrost[[#This Row],[plec]]="ch",1,0),0)</f>
        <v>0</v>
      </c>
      <c r="Z637" s="1"/>
      <c r="AA637" s="1"/>
      <c r="AB637" s="1" t="e">
        <f>_xlfn.PERCENTILE.INC(wzrost[1rok],5)</f>
        <v>#NUM!</v>
      </c>
      <c r="BC637" s="8">
        <v>52</v>
      </c>
      <c r="BD637" s="8">
        <v>73</v>
      </c>
      <c r="BE637" s="8">
        <v>86</v>
      </c>
      <c r="BF637" s="8">
        <v>95</v>
      </c>
      <c r="BG637" s="8">
        <v>103</v>
      </c>
      <c r="BH637" s="8">
        <v>109</v>
      </c>
      <c r="BI637" s="8">
        <v>115</v>
      </c>
      <c r="BJ637" s="8">
        <v>121</v>
      </c>
      <c r="BK637" s="8">
        <v>127</v>
      </c>
      <c r="BL637" s="8">
        <v>132</v>
      </c>
      <c r="BM637" s="8">
        <v>137</v>
      </c>
      <c r="BN637" s="8">
        <v>142</v>
      </c>
      <c r="BO637" s="8">
        <v>148</v>
      </c>
      <c r="BP637" s="8">
        <v>155</v>
      </c>
      <c r="BQ637" s="8">
        <v>162</v>
      </c>
      <c r="BR637" s="8">
        <v>168</v>
      </c>
      <c r="BS637" s="8">
        <v>172</v>
      </c>
      <c r="BT637" s="8">
        <v>174</v>
      </c>
      <c r="BU637" s="8">
        <v>175</v>
      </c>
      <c r="BV637" s="8">
        <v>176</v>
      </c>
      <c r="BW637" s="9">
        <v>124</v>
      </c>
      <c r="BX637" s="11">
        <f t="shared" si="179"/>
        <v>21</v>
      </c>
      <c r="BY637" s="11">
        <f t="shared" si="180"/>
        <v>13</v>
      </c>
      <c r="BZ637" s="11">
        <f t="shared" si="181"/>
        <v>9</v>
      </c>
      <c r="CA637" s="11">
        <f t="shared" si="182"/>
        <v>8</v>
      </c>
      <c r="CB637" s="11">
        <f t="shared" si="183"/>
        <v>6</v>
      </c>
      <c r="CC637" s="11">
        <f t="shared" si="184"/>
        <v>6</v>
      </c>
      <c r="CD637" s="11">
        <f t="shared" si="185"/>
        <v>6</v>
      </c>
      <c r="CE637" s="11">
        <f t="shared" si="186"/>
        <v>6</v>
      </c>
      <c r="CF637" s="11">
        <f t="shared" si="187"/>
        <v>5</v>
      </c>
      <c r="CG637" s="11">
        <f t="shared" si="188"/>
        <v>5</v>
      </c>
      <c r="CH637" s="11">
        <f t="shared" si="189"/>
        <v>5</v>
      </c>
      <c r="CI637" s="11">
        <f t="shared" si="190"/>
        <v>6</v>
      </c>
      <c r="CJ637" s="11">
        <f t="shared" si="191"/>
        <v>7</v>
      </c>
      <c r="CK637" s="11">
        <f t="shared" si="192"/>
        <v>7</v>
      </c>
      <c r="CL637" s="11">
        <f t="shared" si="193"/>
        <v>6</v>
      </c>
      <c r="CM637" s="11">
        <f t="shared" si="194"/>
        <v>4</v>
      </c>
      <c r="CN637" s="11">
        <f t="shared" si="195"/>
        <v>2</v>
      </c>
      <c r="CO637" s="11">
        <f t="shared" si="196"/>
        <v>1</v>
      </c>
      <c r="CP637" s="11">
        <f t="shared" si="197"/>
        <v>1</v>
      </c>
      <c r="CS637" s="8">
        <v>51</v>
      </c>
      <c r="CT637" s="8">
        <v>69</v>
      </c>
      <c r="CU637" s="8">
        <v>85</v>
      </c>
      <c r="CV637" s="8">
        <v>95</v>
      </c>
      <c r="CW637" s="8">
        <v>102</v>
      </c>
      <c r="CX637" s="8">
        <v>109</v>
      </c>
      <c r="CY637" s="8">
        <v>115</v>
      </c>
      <c r="CZ637" s="8">
        <v>120</v>
      </c>
      <c r="DA637" s="8">
        <v>126</v>
      </c>
      <c r="DB637" s="8">
        <v>132</v>
      </c>
      <c r="DC637" s="8">
        <v>138</v>
      </c>
      <c r="DD637" s="8">
        <v>145</v>
      </c>
      <c r="DE637" s="8">
        <v>151</v>
      </c>
      <c r="DF637" s="8">
        <v>156</v>
      </c>
      <c r="DG637" s="8">
        <v>159</v>
      </c>
      <c r="DH637" s="8">
        <v>161</v>
      </c>
      <c r="DI637" s="8">
        <v>162</v>
      </c>
      <c r="DJ637" s="8">
        <v>163</v>
      </c>
      <c r="DK637" s="8">
        <v>163</v>
      </c>
      <c r="DL637" s="8">
        <v>163</v>
      </c>
      <c r="DM637" s="8">
        <v>112</v>
      </c>
      <c r="DN637" s="6">
        <f>Tabela2[[#This Row],[1rok]]-Tabela2[[#This Row],[dlugosc_ur]]</f>
        <v>18</v>
      </c>
      <c r="DO637" s="14">
        <f>Tabela2[[#This Row],[2lata]]-Tabela2[[#This Row],[1rok]]</f>
        <v>16</v>
      </c>
      <c r="DP637" s="14">
        <f>Tabela2[[#This Row],[3lata]]-Tabela2[[#This Row],[2lata]]</f>
        <v>10</v>
      </c>
      <c r="DQ637" s="14">
        <f>Tabela2[[#This Row],[4lata]]-Tabela2[[#This Row],[3lata]]</f>
        <v>7</v>
      </c>
      <c r="DR637" s="14">
        <f>Tabela2[[#This Row],[5lat]]-Tabela2[[#This Row],[4lata]]</f>
        <v>7</v>
      </c>
      <c r="DS637" s="14">
        <f>Tabela2[[#This Row],[6lat]]-Tabela2[[#This Row],[5lat]]</f>
        <v>6</v>
      </c>
      <c r="DT637" s="14">
        <f>Tabela2[[#This Row],[7lat]]-Tabela2[[#This Row],[6lat]]</f>
        <v>5</v>
      </c>
      <c r="DU637" s="14">
        <f>Tabela2[[#This Row],[8lat]]-Tabela2[[#This Row],[7lat]]</f>
        <v>6</v>
      </c>
      <c r="DV637" s="14">
        <f>Tabela2[[#This Row],[9lat]]-Tabela2[[#This Row],[8lat]]</f>
        <v>6</v>
      </c>
      <c r="DW637" s="14">
        <f>Tabela2[[#This Row],[10lat]]-Tabela2[[#This Row],[9lat]]</f>
        <v>6</v>
      </c>
      <c r="DX637" s="14">
        <f>Tabela2[[#This Row],[11lat]]-Tabela2[[#This Row],[10lat]]</f>
        <v>7</v>
      </c>
      <c r="DY637" s="14">
        <f>Tabela2[[#This Row],[12lat]]-Tabela2[[#This Row],[11lat]]</f>
        <v>6</v>
      </c>
      <c r="DZ637" s="14">
        <f>Tabela2[[#This Row],[13lat]]-Tabela2[[#This Row],[12lat]]</f>
        <v>5</v>
      </c>
      <c r="EA637" s="14">
        <f>Tabela2[[#This Row],[14lat]]-Tabela2[[#This Row],[13lat]]</f>
        <v>3</v>
      </c>
      <c r="EB637" s="14">
        <f>Tabela2[[#This Row],[15lat]]-Tabela2[[#This Row],[14lat]]</f>
        <v>2</v>
      </c>
      <c r="EC637" s="14">
        <f>Tabela2[[#This Row],[16lat]]-Tabela2[[#This Row],[15lat]]</f>
        <v>1</v>
      </c>
      <c r="ED637" s="14">
        <f>Tabela2[[#This Row],[17 lat]]-Tabela2[[#This Row],[16lat]]</f>
        <v>1</v>
      </c>
      <c r="EE637" s="14">
        <f>Tabela2[[#This Row],[18lat]]-Tabela2[[#This Row],[17 lat]]</f>
        <v>0</v>
      </c>
      <c r="EF637" s="14">
        <f>Tabela2[[#This Row],[19lat]]-Tabela2[[#This Row],[18lat]]</f>
        <v>0</v>
      </c>
    </row>
    <row r="638" spans="1:136" x14ac:dyDescent="0.25">
      <c r="A638">
        <v>327</v>
      </c>
      <c r="B638" s="1" t="s">
        <v>22</v>
      </c>
      <c r="C638">
        <v>54</v>
      </c>
      <c r="D638">
        <v>72</v>
      </c>
      <c r="E638">
        <v>88</v>
      </c>
      <c r="F638">
        <v>97</v>
      </c>
      <c r="G638">
        <v>105</v>
      </c>
      <c r="H638">
        <v>112</v>
      </c>
      <c r="I638">
        <v>118</v>
      </c>
      <c r="J638">
        <v>124</v>
      </c>
      <c r="K638">
        <v>130</v>
      </c>
      <c r="L638">
        <v>136</v>
      </c>
      <c r="M638">
        <v>142</v>
      </c>
      <c r="N638">
        <v>149</v>
      </c>
      <c r="O638">
        <v>155</v>
      </c>
      <c r="P638">
        <v>161</v>
      </c>
      <c r="Q638">
        <v>164</v>
      </c>
      <c r="R638">
        <v>166</v>
      </c>
      <c r="S638">
        <v>167</v>
      </c>
      <c r="T638">
        <v>167</v>
      </c>
      <c r="U638">
        <v>168</v>
      </c>
      <c r="V638">
        <v>168</v>
      </c>
      <c r="W638">
        <f>wzrost[[#This Row],[19lat]]-wzrost[[#This Row],[dlugosc_ur]]</f>
        <v>114</v>
      </c>
      <c r="X638">
        <f>wzrost[[#This Row],[19lat]]-wzrost[[#This Row],[15lat]]</f>
        <v>2</v>
      </c>
      <c r="Y638">
        <f>IF(wzrost[[#This Row],[1rok]]&lt;=5,IF(wzrost[[#This Row],[plec]]="ch",1,0),0)</f>
        <v>0</v>
      </c>
      <c r="Z638" s="1"/>
      <c r="AA638" s="1"/>
      <c r="AB638" s="1" t="e">
        <f>_xlfn.PERCENTILE.INC(wzrost[1rok],5)</f>
        <v>#NUM!</v>
      </c>
      <c r="BC638" s="6">
        <v>52</v>
      </c>
      <c r="BD638" s="6">
        <v>73</v>
      </c>
      <c r="BE638" s="6">
        <v>86</v>
      </c>
      <c r="BF638" s="6">
        <v>95</v>
      </c>
      <c r="BG638" s="6">
        <v>103</v>
      </c>
      <c r="BH638" s="6">
        <v>109</v>
      </c>
      <c r="BI638" s="6">
        <v>115</v>
      </c>
      <c r="BJ638" s="6">
        <v>121</v>
      </c>
      <c r="BK638" s="6">
        <v>127</v>
      </c>
      <c r="BL638" s="6">
        <v>132</v>
      </c>
      <c r="BM638" s="6">
        <v>137</v>
      </c>
      <c r="BN638" s="6">
        <v>142</v>
      </c>
      <c r="BO638" s="6">
        <v>148</v>
      </c>
      <c r="BP638" s="6">
        <v>155</v>
      </c>
      <c r="BQ638" s="6">
        <v>162</v>
      </c>
      <c r="BR638" s="6">
        <v>168</v>
      </c>
      <c r="BS638" s="6">
        <v>172</v>
      </c>
      <c r="BT638" s="6">
        <v>174</v>
      </c>
      <c r="BU638" s="6">
        <v>175</v>
      </c>
      <c r="BV638" s="6">
        <v>176</v>
      </c>
      <c r="BW638" s="7">
        <v>124</v>
      </c>
      <c r="BX638" s="11">
        <f t="shared" si="179"/>
        <v>21</v>
      </c>
      <c r="BY638" s="11">
        <f t="shared" si="180"/>
        <v>13</v>
      </c>
      <c r="BZ638" s="11">
        <f t="shared" si="181"/>
        <v>9</v>
      </c>
      <c r="CA638" s="11">
        <f t="shared" si="182"/>
        <v>8</v>
      </c>
      <c r="CB638" s="11">
        <f t="shared" si="183"/>
        <v>6</v>
      </c>
      <c r="CC638" s="11">
        <f t="shared" si="184"/>
        <v>6</v>
      </c>
      <c r="CD638" s="11">
        <f t="shared" si="185"/>
        <v>6</v>
      </c>
      <c r="CE638" s="11">
        <f t="shared" si="186"/>
        <v>6</v>
      </c>
      <c r="CF638" s="11">
        <f t="shared" si="187"/>
        <v>5</v>
      </c>
      <c r="CG638" s="11">
        <f t="shared" si="188"/>
        <v>5</v>
      </c>
      <c r="CH638" s="11">
        <f t="shared" si="189"/>
        <v>5</v>
      </c>
      <c r="CI638" s="11">
        <f t="shared" si="190"/>
        <v>6</v>
      </c>
      <c r="CJ638" s="11">
        <f t="shared" si="191"/>
        <v>7</v>
      </c>
      <c r="CK638" s="11">
        <f t="shared" si="192"/>
        <v>7</v>
      </c>
      <c r="CL638" s="11">
        <f t="shared" si="193"/>
        <v>6</v>
      </c>
      <c r="CM638" s="11">
        <f t="shared" si="194"/>
        <v>4</v>
      </c>
      <c r="CN638" s="11">
        <f t="shared" si="195"/>
        <v>2</v>
      </c>
      <c r="CO638" s="11">
        <f t="shared" si="196"/>
        <v>1</v>
      </c>
      <c r="CP638" s="11">
        <f t="shared" si="197"/>
        <v>1</v>
      </c>
      <c r="CS638" s="6">
        <v>50</v>
      </c>
      <c r="CT638" s="6">
        <v>68</v>
      </c>
      <c r="CU638" s="6">
        <v>85</v>
      </c>
      <c r="CV638" s="6">
        <v>94</v>
      </c>
      <c r="CW638" s="6">
        <v>102</v>
      </c>
      <c r="CX638" s="6">
        <v>108</v>
      </c>
      <c r="CY638" s="6">
        <v>113</v>
      </c>
      <c r="CZ638" s="6">
        <v>119</v>
      </c>
      <c r="DA638" s="6">
        <v>125</v>
      </c>
      <c r="DB638" s="6">
        <v>130</v>
      </c>
      <c r="DC638" s="6">
        <v>136</v>
      </c>
      <c r="DD638" s="6">
        <v>143</v>
      </c>
      <c r="DE638" s="6">
        <v>149</v>
      </c>
      <c r="DF638" s="6">
        <v>154</v>
      </c>
      <c r="DG638" s="6">
        <v>158</v>
      </c>
      <c r="DH638" s="6">
        <v>160</v>
      </c>
      <c r="DI638" s="6">
        <v>161</v>
      </c>
      <c r="DJ638" s="6">
        <v>161</v>
      </c>
      <c r="DK638" s="6">
        <v>161</v>
      </c>
      <c r="DL638" s="6">
        <v>162</v>
      </c>
      <c r="DM638" s="6">
        <v>112</v>
      </c>
      <c r="DN638" s="6">
        <f>Tabela2[[#This Row],[1rok]]-Tabela2[[#This Row],[dlugosc_ur]]</f>
        <v>18</v>
      </c>
      <c r="DO638" s="14">
        <f>Tabela2[[#This Row],[2lata]]-Tabela2[[#This Row],[1rok]]</f>
        <v>17</v>
      </c>
      <c r="DP638" s="14">
        <f>Tabela2[[#This Row],[3lata]]-Tabela2[[#This Row],[2lata]]</f>
        <v>9</v>
      </c>
      <c r="DQ638" s="14">
        <f>Tabela2[[#This Row],[4lata]]-Tabela2[[#This Row],[3lata]]</f>
        <v>8</v>
      </c>
      <c r="DR638" s="14">
        <f>Tabela2[[#This Row],[5lat]]-Tabela2[[#This Row],[4lata]]</f>
        <v>6</v>
      </c>
      <c r="DS638" s="14">
        <f>Tabela2[[#This Row],[6lat]]-Tabela2[[#This Row],[5lat]]</f>
        <v>5</v>
      </c>
      <c r="DT638" s="14">
        <f>Tabela2[[#This Row],[7lat]]-Tabela2[[#This Row],[6lat]]</f>
        <v>6</v>
      </c>
      <c r="DU638" s="14">
        <f>Tabela2[[#This Row],[8lat]]-Tabela2[[#This Row],[7lat]]</f>
        <v>6</v>
      </c>
      <c r="DV638" s="14">
        <f>Tabela2[[#This Row],[9lat]]-Tabela2[[#This Row],[8lat]]</f>
        <v>5</v>
      </c>
      <c r="DW638" s="14">
        <f>Tabela2[[#This Row],[10lat]]-Tabela2[[#This Row],[9lat]]</f>
        <v>6</v>
      </c>
      <c r="DX638" s="14">
        <f>Tabela2[[#This Row],[11lat]]-Tabela2[[#This Row],[10lat]]</f>
        <v>7</v>
      </c>
      <c r="DY638" s="14">
        <f>Tabela2[[#This Row],[12lat]]-Tabela2[[#This Row],[11lat]]</f>
        <v>6</v>
      </c>
      <c r="DZ638" s="14">
        <f>Tabela2[[#This Row],[13lat]]-Tabela2[[#This Row],[12lat]]</f>
        <v>5</v>
      </c>
      <c r="EA638" s="14">
        <f>Tabela2[[#This Row],[14lat]]-Tabela2[[#This Row],[13lat]]</f>
        <v>4</v>
      </c>
      <c r="EB638" s="14">
        <f>Tabela2[[#This Row],[15lat]]-Tabela2[[#This Row],[14lat]]</f>
        <v>2</v>
      </c>
      <c r="EC638" s="14">
        <f>Tabela2[[#This Row],[16lat]]-Tabela2[[#This Row],[15lat]]</f>
        <v>1</v>
      </c>
      <c r="ED638" s="14">
        <f>Tabela2[[#This Row],[17 lat]]-Tabela2[[#This Row],[16lat]]</f>
        <v>0</v>
      </c>
      <c r="EE638" s="14">
        <f>Tabela2[[#This Row],[18lat]]-Tabela2[[#This Row],[17 lat]]</f>
        <v>0</v>
      </c>
      <c r="EF638" s="14">
        <f>Tabela2[[#This Row],[19lat]]-Tabela2[[#This Row],[18lat]]</f>
        <v>1</v>
      </c>
    </row>
    <row r="639" spans="1:136" x14ac:dyDescent="0.25">
      <c r="A639">
        <v>329</v>
      </c>
      <c r="B639" s="1" t="s">
        <v>22</v>
      </c>
      <c r="C639">
        <v>47</v>
      </c>
      <c r="D639">
        <v>66</v>
      </c>
      <c r="E639">
        <v>85</v>
      </c>
      <c r="F639">
        <v>94</v>
      </c>
      <c r="G639">
        <v>101</v>
      </c>
      <c r="H639">
        <v>107</v>
      </c>
      <c r="I639">
        <v>113</v>
      </c>
      <c r="J639">
        <v>118</v>
      </c>
      <c r="K639">
        <v>124</v>
      </c>
      <c r="L639">
        <v>130</v>
      </c>
      <c r="M639">
        <v>136</v>
      </c>
      <c r="N639">
        <v>142</v>
      </c>
      <c r="O639">
        <v>148</v>
      </c>
      <c r="P639">
        <v>154</v>
      </c>
      <c r="Q639">
        <v>157</v>
      </c>
      <c r="R639">
        <v>159</v>
      </c>
      <c r="S639">
        <v>160</v>
      </c>
      <c r="T639">
        <v>161</v>
      </c>
      <c r="U639">
        <v>161</v>
      </c>
      <c r="V639">
        <v>161</v>
      </c>
      <c r="W639">
        <f>wzrost[[#This Row],[19lat]]-wzrost[[#This Row],[dlugosc_ur]]</f>
        <v>114</v>
      </c>
      <c r="X639">
        <f>wzrost[[#This Row],[19lat]]-wzrost[[#This Row],[15lat]]</f>
        <v>2</v>
      </c>
      <c r="Y639">
        <f>IF(wzrost[[#This Row],[1rok]]&lt;=5,IF(wzrost[[#This Row],[plec]]="ch",1,0),0)</f>
        <v>0</v>
      </c>
      <c r="Z639" s="1"/>
      <c r="AA639" s="1"/>
      <c r="AB639" s="1" t="e">
        <f>_xlfn.PERCENTILE.INC(wzrost[1rok],5)</f>
        <v>#NUM!</v>
      </c>
      <c r="BC639" s="8">
        <v>49</v>
      </c>
      <c r="BD639" s="8">
        <v>71</v>
      </c>
      <c r="BE639" s="8">
        <v>86</v>
      </c>
      <c r="BF639" s="8">
        <v>94</v>
      </c>
      <c r="BG639" s="8">
        <v>101</v>
      </c>
      <c r="BH639" s="8">
        <v>108</v>
      </c>
      <c r="BI639" s="8">
        <v>113</v>
      </c>
      <c r="BJ639" s="8">
        <v>119</v>
      </c>
      <c r="BK639" s="8">
        <v>124</v>
      </c>
      <c r="BL639" s="8">
        <v>129</v>
      </c>
      <c r="BM639" s="8">
        <v>134</v>
      </c>
      <c r="BN639" s="8">
        <v>139</v>
      </c>
      <c r="BO639" s="8">
        <v>145</v>
      </c>
      <c r="BP639" s="8">
        <v>152</v>
      </c>
      <c r="BQ639" s="8">
        <v>159</v>
      </c>
      <c r="BR639" s="8">
        <v>164</v>
      </c>
      <c r="BS639" s="8">
        <v>168</v>
      </c>
      <c r="BT639" s="8">
        <v>171</v>
      </c>
      <c r="BU639" s="8">
        <v>172</v>
      </c>
      <c r="BV639" s="8">
        <v>173</v>
      </c>
      <c r="BW639" s="9">
        <v>124</v>
      </c>
      <c r="BX639" s="11">
        <f t="shared" si="179"/>
        <v>22</v>
      </c>
      <c r="BY639" s="11">
        <f t="shared" si="180"/>
        <v>15</v>
      </c>
      <c r="BZ639" s="11">
        <f t="shared" si="181"/>
        <v>8</v>
      </c>
      <c r="CA639" s="11">
        <f t="shared" si="182"/>
        <v>7</v>
      </c>
      <c r="CB639" s="11">
        <f t="shared" si="183"/>
        <v>7</v>
      </c>
      <c r="CC639" s="11">
        <f t="shared" si="184"/>
        <v>5</v>
      </c>
      <c r="CD639" s="11">
        <f t="shared" si="185"/>
        <v>6</v>
      </c>
      <c r="CE639" s="11">
        <f t="shared" si="186"/>
        <v>5</v>
      </c>
      <c r="CF639" s="11">
        <f t="shared" si="187"/>
        <v>5</v>
      </c>
      <c r="CG639" s="11">
        <f t="shared" si="188"/>
        <v>5</v>
      </c>
      <c r="CH639" s="11">
        <f t="shared" si="189"/>
        <v>5</v>
      </c>
      <c r="CI639" s="11">
        <f t="shared" si="190"/>
        <v>6</v>
      </c>
      <c r="CJ639" s="11">
        <f t="shared" si="191"/>
        <v>7</v>
      </c>
      <c r="CK639" s="11">
        <f t="shared" si="192"/>
        <v>7</v>
      </c>
      <c r="CL639" s="11">
        <f t="shared" si="193"/>
        <v>5</v>
      </c>
      <c r="CM639" s="11">
        <f t="shared" si="194"/>
        <v>4</v>
      </c>
      <c r="CN639" s="11">
        <f t="shared" si="195"/>
        <v>3</v>
      </c>
      <c r="CO639" s="11">
        <f t="shared" si="196"/>
        <v>1</v>
      </c>
      <c r="CP639" s="11">
        <f t="shared" si="197"/>
        <v>1</v>
      </c>
      <c r="CS639" s="8">
        <v>48</v>
      </c>
      <c r="CT639" s="8">
        <v>67</v>
      </c>
      <c r="CU639" s="8">
        <v>84</v>
      </c>
      <c r="CV639" s="8">
        <v>93</v>
      </c>
      <c r="CW639" s="8">
        <v>100</v>
      </c>
      <c r="CX639" s="8">
        <v>107</v>
      </c>
      <c r="CY639" s="8">
        <v>112</v>
      </c>
      <c r="CZ639" s="8">
        <v>118</v>
      </c>
      <c r="DA639" s="8">
        <v>123</v>
      </c>
      <c r="DB639" s="8">
        <v>129</v>
      </c>
      <c r="DC639" s="8">
        <v>135</v>
      </c>
      <c r="DD639" s="8">
        <v>141</v>
      </c>
      <c r="DE639" s="8">
        <v>147</v>
      </c>
      <c r="DF639" s="8">
        <v>153</v>
      </c>
      <c r="DG639" s="8">
        <v>156</v>
      </c>
      <c r="DH639" s="8">
        <v>158</v>
      </c>
      <c r="DI639" s="8">
        <v>159</v>
      </c>
      <c r="DJ639" s="8">
        <v>159</v>
      </c>
      <c r="DK639" s="8">
        <v>160</v>
      </c>
      <c r="DL639" s="8">
        <v>160</v>
      </c>
      <c r="DM639" s="8">
        <v>112</v>
      </c>
      <c r="DN639" s="6">
        <f>Tabela2[[#This Row],[1rok]]-Tabela2[[#This Row],[dlugosc_ur]]</f>
        <v>19</v>
      </c>
      <c r="DO639" s="14">
        <f>Tabela2[[#This Row],[2lata]]-Tabela2[[#This Row],[1rok]]</f>
        <v>17</v>
      </c>
      <c r="DP639" s="14">
        <f>Tabela2[[#This Row],[3lata]]-Tabela2[[#This Row],[2lata]]</f>
        <v>9</v>
      </c>
      <c r="DQ639" s="14">
        <f>Tabela2[[#This Row],[4lata]]-Tabela2[[#This Row],[3lata]]</f>
        <v>7</v>
      </c>
      <c r="DR639" s="14">
        <f>Tabela2[[#This Row],[5lat]]-Tabela2[[#This Row],[4lata]]</f>
        <v>7</v>
      </c>
      <c r="DS639" s="14">
        <f>Tabela2[[#This Row],[6lat]]-Tabela2[[#This Row],[5lat]]</f>
        <v>5</v>
      </c>
      <c r="DT639" s="14">
        <f>Tabela2[[#This Row],[7lat]]-Tabela2[[#This Row],[6lat]]</f>
        <v>6</v>
      </c>
      <c r="DU639" s="14">
        <f>Tabela2[[#This Row],[8lat]]-Tabela2[[#This Row],[7lat]]</f>
        <v>5</v>
      </c>
      <c r="DV639" s="14">
        <f>Tabela2[[#This Row],[9lat]]-Tabela2[[#This Row],[8lat]]</f>
        <v>6</v>
      </c>
      <c r="DW639" s="14">
        <f>Tabela2[[#This Row],[10lat]]-Tabela2[[#This Row],[9lat]]</f>
        <v>6</v>
      </c>
      <c r="DX639" s="14">
        <f>Tabela2[[#This Row],[11lat]]-Tabela2[[#This Row],[10lat]]</f>
        <v>6</v>
      </c>
      <c r="DY639" s="14">
        <f>Tabela2[[#This Row],[12lat]]-Tabela2[[#This Row],[11lat]]</f>
        <v>6</v>
      </c>
      <c r="DZ639" s="14">
        <f>Tabela2[[#This Row],[13lat]]-Tabela2[[#This Row],[12lat]]</f>
        <v>6</v>
      </c>
      <c r="EA639" s="14">
        <f>Tabela2[[#This Row],[14lat]]-Tabela2[[#This Row],[13lat]]</f>
        <v>3</v>
      </c>
      <c r="EB639" s="14">
        <f>Tabela2[[#This Row],[15lat]]-Tabela2[[#This Row],[14lat]]</f>
        <v>2</v>
      </c>
      <c r="EC639" s="14">
        <f>Tabela2[[#This Row],[16lat]]-Tabela2[[#This Row],[15lat]]</f>
        <v>1</v>
      </c>
      <c r="ED639" s="14">
        <f>Tabela2[[#This Row],[17 lat]]-Tabela2[[#This Row],[16lat]]</f>
        <v>0</v>
      </c>
      <c r="EE639" s="14">
        <f>Tabela2[[#This Row],[18lat]]-Tabela2[[#This Row],[17 lat]]</f>
        <v>1</v>
      </c>
      <c r="EF639" s="14">
        <f>Tabela2[[#This Row],[19lat]]-Tabela2[[#This Row],[18lat]]</f>
        <v>0</v>
      </c>
    </row>
    <row r="640" spans="1:136" x14ac:dyDescent="0.25">
      <c r="A640">
        <v>341</v>
      </c>
      <c r="B640" s="1" t="s">
        <v>22</v>
      </c>
      <c r="C640">
        <v>54</v>
      </c>
      <c r="D640">
        <v>72</v>
      </c>
      <c r="E640">
        <v>88</v>
      </c>
      <c r="F640">
        <v>97</v>
      </c>
      <c r="G640">
        <v>105</v>
      </c>
      <c r="H640">
        <v>112</v>
      </c>
      <c r="I640">
        <v>118</v>
      </c>
      <c r="J640">
        <v>124</v>
      </c>
      <c r="K640">
        <v>130</v>
      </c>
      <c r="L640">
        <v>136</v>
      </c>
      <c r="M640">
        <v>142</v>
      </c>
      <c r="N640">
        <v>149</v>
      </c>
      <c r="O640">
        <v>155</v>
      </c>
      <c r="P640">
        <v>161</v>
      </c>
      <c r="Q640">
        <v>164</v>
      </c>
      <c r="R640">
        <v>166</v>
      </c>
      <c r="S640">
        <v>167</v>
      </c>
      <c r="T640">
        <v>167</v>
      </c>
      <c r="U640">
        <v>168</v>
      </c>
      <c r="V640">
        <v>168</v>
      </c>
      <c r="W640">
        <f>wzrost[[#This Row],[19lat]]-wzrost[[#This Row],[dlugosc_ur]]</f>
        <v>114</v>
      </c>
      <c r="X640">
        <f>wzrost[[#This Row],[19lat]]-wzrost[[#This Row],[15lat]]</f>
        <v>2</v>
      </c>
      <c r="Y640">
        <f>IF(wzrost[[#This Row],[1rok]]&lt;=5,IF(wzrost[[#This Row],[plec]]="ch",1,0),0)</f>
        <v>0</v>
      </c>
      <c r="Z640" s="1"/>
      <c r="AA640" s="1"/>
      <c r="AB640" s="1" t="e">
        <f>_xlfn.PERCENTILE.INC(wzrost[1rok],5)</f>
        <v>#NUM!</v>
      </c>
      <c r="BC640" s="6">
        <v>50</v>
      </c>
      <c r="BD640" s="6">
        <v>72</v>
      </c>
      <c r="BE640" s="6">
        <v>86</v>
      </c>
      <c r="BF640" s="6">
        <v>95</v>
      </c>
      <c r="BG640" s="6">
        <v>102</v>
      </c>
      <c r="BH640" s="6">
        <v>108</v>
      </c>
      <c r="BI640" s="6">
        <v>114</v>
      </c>
      <c r="BJ640" s="6">
        <v>120</v>
      </c>
      <c r="BK640" s="6">
        <v>125</v>
      </c>
      <c r="BL640" s="6">
        <v>130</v>
      </c>
      <c r="BM640" s="6">
        <v>136</v>
      </c>
      <c r="BN640" s="6">
        <v>141</v>
      </c>
      <c r="BO640" s="6">
        <v>147</v>
      </c>
      <c r="BP640" s="6">
        <v>153</v>
      </c>
      <c r="BQ640" s="6">
        <v>161</v>
      </c>
      <c r="BR640" s="6">
        <v>166</v>
      </c>
      <c r="BS640" s="6">
        <v>170</v>
      </c>
      <c r="BT640" s="6">
        <v>172</v>
      </c>
      <c r="BU640" s="6">
        <v>173</v>
      </c>
      <c r="BV640" s="6">
        <v>174</v>
      </c>
      <c r="BW640" s="7">
        <v>124</v>
      </c>
      <c r="BX640" s="11">
        <f t="shared" si="179"/>
        <v>22</v>
      </c>
      <c r="BY640" s="11">
        <f t="shared" si="180"/>
        <v>14</v>
      </c>
      <c r="BZ640" s="11">
        <f t="shared" si="181"/>
        <v>9</v>
      </c>
      <c r="CA640" s="11">
        <f t="shared" si="182"/>
        <v>7</v>
      </c>
      <c r="CB640" s="11">
        <f t="shared" si="183"/>
        <v>6</v>
      </c>
      <c r="CC640" s="11">
        <f t="shared" si="184"/>
        <v>6</v>
      </c>
      <c r="CD640" s="11">
        <f t="shared" si="185"/>
        <v>6</v>
      </c>
      <c r="CE640" s="11">
        <f t="shared" si="186"/>
        <v>5</v>
      </c>
      <c r="CF640" s="11">
        <f t="shared" si="187"/>
        <v>5</v>
      </c>
      <c r="CG640" s="11">
        <f t="shared" si="188"/>
        <v>6</v>
      </c>
      <c r="CH640" s="11">
        <f t="shared" si="189"/>
        <v>5</v>
      </c>
      <c r="CI640" s="11">
        <f t="shared" si="190"/>
        <v>6</v>
      </c>
      <c r="CJ640" s="11">
        <f t="shared" si="191"/>
        <v>6</v>
      </c>
      <c r="CK640" s="11">
        <f t="shared" si="192"/>
        <v>8</v>
      </c>
      <c r="CL640" s="11">
        <f t="shared" si="193"/>
        <v>5</v>
      </c>
      <c r="CM640" s="11">
        <f t="shared" si="194"/>
        <v>4</v>
      </c>
      <c r="CN640" s="11">
        <f t="shared" si="195"/>
        <v>2</v>
      </c>
      <c r="CO640" s="11">
        <f t="shared" si="196"/>
        <v>1</v>
      </c>
      <c r="CP640" s="11">
        <f t="shared" si="197"/>
        <v>1</v>
      </c>
      <c r="CS640" s="6">
        <v>56</v>
      </c>
      <c r="CT640" s="6">
        <v>73</v>
      </c>
      <c r="CU640" s="6">
        <v>88</v>
      </c>
      <c r="CV640" s="6">
        <v>98</v>
      </c>
      <c r="CW640" s="6">
        <v>106</v>
      </c>
      <c r="CX640" s="6">
        <v>112</v>
      </c>
      <c r="CY640" s="6">
        <v>118</v>
      </c>
      <c r="CZ640" s="6">
        <v>124</v>
      </c>
      <c r="DA640" s="6">
        <v>130</v>
      </c>
      <c r="DB640" s="6">
        <v>136</v>
      </c>
      <c r="DC640" s="6">
        <v>143</v>
      </c>
      <c r="DD640" s="6">
        <v>149</v>
      </c>
      <c r="DE640" s="6">
        <v>156</v>
      </c>
      <c r="DF640" s="6">
        <v>161</v>
      </c>
      <c r="DG640" s="6">
        <v>165</v>
      </c>
      <c r="DH640" s="6">
        <v>167</v>
      </c>
      <c r="DI640" s="6">
        <v>167</v>
      </c>
      <c r="DJ640" s="6">
        <v>168</v>
      </c>
      <c r="DK640" s="6">
        <v>168</v>
      </c>
      <c r="DL640" s="6">
        <v>168</v>
      </c>
      <c r="DM640" s="6">
        <v>112</v>
      </c>
      <c r="DN640" s="6">
        <f>Tabela2[[#This Row],[1rok]]-Tabela2[[#This Row],[dlugosc_ur]]</f>
        <v>17</v>
      </c>
      <c r="DO640" s="14">
        <f>Tabela2[[#This Row],[2lata]]-Tabela2[[#This Row],[1rok]]</f>
        <v>15</v>
      </c>
      <c r="DP640" s="14">
        <f>Tabela2[[#This Row],[3lata]]-Tabela2[[#This Row],[2lata]]</f>
        <v>10</v>
      </c>
      <c r="DQ640" s="14">
        <f>Tabela2[[#This Row],[4lata]]-Tabela2[[#This Row],[3lata]]</f>
        <v>8</v>
      </c>
      <c r="DR640" s="14">
        <f>Tabela2[[#This Row],[5lat]]-Tabela2[[#This Row],[4lata]]</f>
        <v>6</v>
      </c>
      <c r="DS640" s="14">
        <f>Tabela2[[#This Row],[6lat]]-Tabela2[[#This Row],[5lat]]</f>
        <v>6</v>
      </c>
      <c r="DT640" s="14">
        <f>Tabela2[[#This Row],[7lat]]-Tabela2[[#This Row],[6lat]]</f>
        <v>6</v>
      </c>
      <c r="DU640" s="14">
        <f>Tabela2[[#This Row],[8lat]]-Tabela2[[#This Row],[7lat]]</f>
        <v>6</v>
      </c>
      <c r="DV640" s="14">
        <f>Tabela2[[#This Row],[9lat]]-Tabela2[[#This Row],[8lat]]</f>
        <v>6</v>
      </c>
      <c r="DW640" s="14">
        <f>Tabela2[[#This Row],[10lat]]-Tabela2[[#This Row],[9lat]]</f>
        <v>7</v>
      </c>
      <c r="DX640" s="14">
        <f>Tabela2[[#This Row],[11lat]]-Tabela2[[#This Row],[10lat]]</f>
        <v>6</v>
      </c>
      <c r="DY640" s="14">
        <f>Tabela2[[#This Row],[12lat]]-Tabela2[[#This Row],[11lat]]</f>
        <v>7</v>
      </c>
      <c r="DZ640" s="14">
        <f>Tabela2[[#This Row],[13lat]]-Tabela2[[#This Row],[12lat]]</f>
        <v>5</v>
      </c>
      <c r="EA640" s="14">
        <f>Tabela2[[#This Row],[14lat]]-Tabela2[[#This Row],[13lat]]</f>
        <v>4</v>
      </c>
      <c r="EB640" s="14">
        <f>Tabela2[[#This Row],[15lat]]-Tabela2[[#This Row],[14lat]]</f>
        <v>2</v>
      </c>
      <c r="EC640" s="14">
        <f>Tabela2[[#This Row],[16lat]]-Tabela2[[#This Row],[15lat]]</f>
        <v>0</v>
      </c>
      <c r="ED640" s="14">
        <f>Tabela2[[#This Row],[17 lat]]-Tabela2[[#This Row],[16lat]]</f>
        <v>1</v>
      </c>
      <c r="EE640" s="14">
        <f>Tabela2[[#This Row],[18lat]]-Tabela2[[#This Row],[17 lat]]</f>
        <v>0</v>
      </c>
      <c r="EF640" s="14">
        <f>Tabela2[[#This Row],[19lat]]-Tabela2[[#This Row],[18lat]]</f>
        <v>0</v>
      </c>
    </row>
    <row r="641" spans="1:136" x14ac:dyDescent="0.25">
      <c r="A641">
        <v>349</v>
      </c>
      <c r="B641" s="1" t="s">
        <v>22</v>
      </c>
      <c r="C641">
        <v>58</v>
      </c>
      <c r="D641">
        <v>75</v>
      </c>
      <c r="E641">
        <v>90</v>
      </c>
      <c r="F641">
        <v>100</v>
      </c>
      <c r="G641">
        <v>108</v>
      </c>
      <c r="H641">
        <v>115</v>
      </c>
      <c r="I641">
        <v>122</v>
      </c>
      <c r="J641">
        <v>128</v>
      </c>
      <c r="K641">
        <v>134</v>
      </c>
      <c r="L641">
        <v>140</v>
      </c>
      <c r="M641">
        <v>147</v>
      </c>
      <c r="N641">
        <v>154</v>
      </c>
      <c r="O641">
        <v>160</v>
      </c>
      <c r="P641">
        <v>165</v>
      </c>
      <c r="Q641">
        <v>169</v>
      </c>
      <c r="R641">
        <v>171</v>
      </c>
      <c r="S641">
        <v>171</v>
      </c>
      <c r="T641">
        <v>172</v>
      </c>
      <c r="U641">
        <v>172</v>
      </c>
      <c r="V641">
        <v>172</v>
      </c>
      <c r="W641">
        <f>wzrost[[#This Row],[19lat]]-wzrost[[#This Row],[dlugosc_ur]]</f>
        <v>114</v>
      </c>
      <c r="X641">
        <f>wzrost[[#This Row],[19lat]]-wzrost[[#This Row],[15lat]]</f>
        <v>1</v>
      </c>
      <c r="Y641">
        <f>IF(wzrost[[#This Row],[1rok]]&lt;=5,IF(wzrost[[#This Row],[plec]]="ch",1,0),0)</f>
        <v>0</v>
      </c>
      <c r="Z641" s="1"/>
      <c r="AA641" s="1"/>
      <c r="AB641" s="1" t="e">
        <f>_xlfn.PERCENTILE.INC(wzrost[1rok],5)</f>
        <v>#NUM!</v>
      </c>
      <c r="BC641" s="8">
        <v>49</v>
      </c>
      <c r="BD641" s="8">
        <v>71</v>
      </c>
      <c r="BE641" s="8">
        <v>86</v>
      </c>
      <c r="BF641" s="8">
        <v>94</v>
      </c>
      <c r="BG641" s="8">
        <v>101</v>
      </c>
      <c r="BH641" s="8">
        <v>107</v>
      </c>
      <c r="BI641" s="8">
        <v>113</v>
      </c>
      <c r="BJ641" s="8">
        <v>119</v>
      </c>
      <c r="BK641" s="8">
        <v>124</v>
      </c>
      <c r="BL641" s="8">
        <v>129</v>
      </c>
      <c r="BM641" s="8">
        <v>134</v>
      </c>
      <c r="BN641" s="8">
        <v>139</v>
      </c>
      <c r="BO641" s="8">
        <v>145</v>
      </c>
      <c r="BP641" s="8">
        <v>151</v>
      </c>
      <c r="BQ641" s="8">
        <v>159</v>
      </c>
      <c r="BR641" s="8">
        <v>164</v>
      </c>
      <c r="BS641" s="8">
        <v>168</v>
      </c>
      <c r="BT641" s="8">
        <v>171</v>
      </c>
      <c r="BU641" s="8">
        <v>172</v>
      </c>
      <c r="BV641" s="8">
        <v>173</v>
      </c>
      <c r="BW641" s="9">
        <v>124</v>
      </c>
      <c r="BX641" s="11">
        <f t="shared" si="179"/>
        <v>22</v>
      </c>
      <c r="BY641" s="11">
        <f t="shared" si="180"/>
        <v>15</v>
      </c>
      <c r="BZ641" s="11">
        <f t="shared" si="181"/>
        <v>8</v>
      </c>
      <c r="CA641" s="11">
        <f t="shared" si="182"/>
        <v>7</v>
      </c>
      <c r="CB641" s="11">
        <f t="shared" si="183"/>
        <v>6</v>
      </c>
      <c r="CC641" s="11">
        <f t="shared" si="184"/>
        <v>6</v>
      </c>
      <c r="CD641" s="11">
        <f t="shared" si="185"/>
        <v>6</v>
      </c>
      <c r="CE641" s="11">
        <f t="shared" si="186"/>
        <v>5</v>
      </c>
      <c r="CF641" s="11">
        <f t="shared" si="187"/>
        <v>5</v>
      </c>
      <c r="CG641" s="11">
        <f t="shared" si="188"/>
        <v>5</v>
      </c>
      <c r="CH641" s="11">
        <f t="shared" si="189"/>
        <v>5</v>
      </c>
      <c r="CI641" s="11">
        <f t="shared" si="190"/>
        <v>6</v>
      </c>
      <c r="CJ641" s="11">
        <f t="shared" si="191"/>
        <v>6</v>
      </c>
      <c r="CK641" s="11">
        <f t="shared" si="192"/>
        <v>8</v>
      </c>
      <c r="CL641" s="11">
        <f t="shared" si="193"/>
        <v>5</v>
      </c>
      <c r="CM641" s="11">
        <f t="shared" si="194"/>
        <v>4</v>
      </c>
      <c r="CN641" s="11">
        <f t="shared" si="195"/>
        <v>3</v>
      </c>
      <c r="CO641" s="11">
        <f t="shared" si="196"/>
        <v>1</v>
      </c>
      <c r="CP641" s="11">
        <f t="shared" si="197"/>
        <v>1</v>
      </c>
      <c r="CS641" s="8">
        <v>56</v>
      </c>
      <c r="CT641" s="8">
        <v>73</v>
      </c>
      <c r="CU641" s="8">
        <v>88</v>
      </c>
      <c r="CV641" s="8">
        <v>98</v>
      </c>
      <c r="CW641" s="8">
        <v>105</v>
      </c>
      <c r="CX641" s="8">
        <v>112</v>
      </c>
      <c r="CY641" s="8">
        <v>118</v>
      </c>
      <c r="CZ641" s="8">
        <v>124</v>
      </c>
      <c r="DA641" s="8">
        <v>130</v>
      </c>
      <c r="DB641" s="8">
        <v>136</v>
      </c>
      <c r="DC641" s="8">
        <v>143</v>
      </c>
      <c r="DD641" s="8">
        <v>149</v>
      </c>
      <c r="DE641" s="8">
        <v>156</v>
      </c>
      <c r="DF641" s="8">
        <v>161</v>
      </c>
      <c r="DG641" s="8">
        <v>164</v>
      </c>
      <c r="DH641" s="8">
        <v>166</v>
      </c>
      <c r="DI641" s="8">
        <v>167</v>
      </c>
      <c r="DJ641" s="8">
        <v>168</v>
      </c>
      <c r="DK641" s="8">
        <v>168</v>
      </c>
      <c r="DL641" s="8">
        <v>168</v>
      </c>
      <c r="DM641" s="8">
        <v>112</v>
      </c>
      <c r="DN641" s="6">
        <f>Tabela2[[#This Row],[1rok]]-Tabela2[[#This Row],[dlugosc_ur]]</f>
        <v>17</v>
      </c>
      <c r="DO641" s="14">
        <f>Tabela2[[#This Row],[2lata]]-Tabela2[[#This Row],[1rok]]</f>
        <v>15</v>
      </c>
      <c r="DP641" s="14">
        <f>Tabela2[[#This Row],[3lata]]-Tabela2[[#This Row],[2lata]]</f>
        <v>10</v>
      </c>
      <c r="DQ641" s="14">
        <f>Tabela2[[#This Row],[4lata]]-Tabela2[[#This Row],[3lata]]</f>
        <v>7</v>
      </c>
      <c r="DR641" s="14">
        <f>Tabela2[[#This Row],[5lat]]-Tabela2[[#This Row],[4lata]]</f>
        <v>7</v>
      </c>
      <c r="DS641" s="14">
        <f>Tabela2[[#This Row],[6lat]]-Tabela2[[#This Row],[5lat]]</f>
        <v>6</v>
      </c>
      <c r="DT641" s="14">
        <f>Tabela2[[#This Row],[7lat]]-Tabela2[[#This Row],[6lat]]</f>
        <v>6</v>
      </c>
      <c r="DU641" s="14">
        <f>Tabela2[[#This Row],[8lat]]-Tabela2[[#This Row],[7lat]]</f>
        <v>6</v>
      </c>
      <c r="DV641" s="14">
        <f>Tabela2[[#This Row],[9lat]]-Tabela2[[#This Row],[8lat]]</f>
        <v>6</v>
      </c>
      <c r="DW641" s="14">
        <f>Tabela2[[#This Row],[10lat]]-Tabela2[[#This Row],[9lat]]</f>
        <v>7</v>
      </c>
      <c r="DX641" s="14">
        <f>Tabela2[[#This Row],[11lat]]-Tabela2[[#This Row],[10lat]]</f>
        <v>6</v>
      </c>
      <c r="DY641" s="14">
        <f>Tabela2[[#This Row],[12lat]]-Tabela2[[#This Row],[11lat]]</f>
        <v>7</v>
      </c>
      <c r="DZ641" s="14">
        <f>Tabela2[[#This Row],[13lat]]-Tabela2[[#This Row],[12lat]]</f>
        <v>5</v>
      </c>
      <c r="EA641" s="14">
        <f>Tabela2[[#This Row],[14lat]]-Tabela2[[#This Row],[13lat]]</f>
        <v>3</v>
      </c>
      <c r="EB641" s="14">
        <f>Tabela2[[#This Row],[15lat]]-Tabela2[[#This Row],[14lat]]</f>
        <v>2</v>
      </c>
      <c r="EC641" s="14">
        <f>Tabela2[[#This Row],[16lat]]-Tabela2[[#This Row],[15lat]]</f>
        <v>1</v>
      </c>
      <c r="ED641" s="14">
        <f>Tabela2[[#This Row],[17 lat]]-Tabela2[[#This Row],[16lat]]</f>
        <v>1</v>
      </c>
      <c r="EE641" s="14">
        <f>Tabela2[[#This Row],[18lat]]-Tabela2[[#This Row],[17 lat]]</f>
        <v>0</v>
      </c>
      <c r="EF641" s="14">
        <f>Tabela2[[#This Row],[19lat]]-Tabela2[[#This Row],[18lat]]</f>
        <v>0</v>
      </c>
    </row>
    <row r="642" spans="1:136" x14ac:dyDescent="0.25">
      <c r="A642">
        <v>371</v>
      </c>
      <c r="B642" s="1" t="s">
        <v>22</v>
      </c>
      <c r="C642">
        <v>55</v>
      </c>
      <c r="D642">
        <v>73</v>
      </c>
      <c r="E642">
        <v>89</v>
      </c>
      <c r="F642">
        <v>98</v>
      </c>
      <c r="G642">
        <v>106</v>
      </c>
      <c r="H642">
        <v>113</v>
      </c>
      <c r="I642">
        <v>119</v>
      </c>
      <c r="J642">
        <v>125</v>
      </c>
      <c r="K642">
        <v>131</v>
      </c>
      <c r="L642">
        <v>137</v>
      </c>
      <c r="M642">
        <v>144</v>
      </c>
      <c r="N642">
        <v>150</v>
      </c>
      <c r="O642">
        <v>157</v>
      </c>
      <c r="P642">
        <v>162</v>
      </c>
      <c r="Q642">
        <v>165</v>
      </c>
      <c r="R642">
        <v>167</v>
      </c>
      <c r="S642">
        <v>168</v>
      </c>
      <c r="T642">
        <v>169</v>
      </c>
      <c r="U642">
        <v>169</v>
      </c>
      <c r="V642">
        <v>169</v>
      </c>
      <c r="W642">
        <f>wzrost[[#This Row],[19lat]]-wzrost[[#This Row],[dlugosc_ur]]</f>
        <v>114</v>
      </c>
      <c r="X642">
        <f>wzrost[[#This Row],[19lat]]-wzrost[[#This Row],[15lat]]</f>
        <v>2</v>
      </c>
      <c r="Y642">
        <f>IF(wzrost[[#This Row],[1rok]]&lt;=5,IF(wzrost[[#This Row],[plec]]="ch",1,0),0)</f>
        <v>0</v>
      </c>
      <c r="Z642" s="1"/>
      <c r="AA642" s="1"/>
      <c r="AB642" s="1" t="e">
        <f>_xlfn.PERCENTILE.INC(wzrost[1rok],5)</f>
        <v>#NUM!</v>
      </c>
      <c r="BC642" s="6">
        <v>53</v>
      </c>
      <c r="BD642" s="6">
        <v>74</v>
      </c>
      <c r="BE642" s="6">
        <v>87</v>
      </c>
      <c r="BF642" s="6">
        <v>96</v>
      </c>
      <c r="BG642" s="6">
        <v>104</v>
      </c>
      <c r="BH642" s="6">
        <v>110</v>
      </c>
      <c r="BI642" s="6">
        <v>116</v>
      </c>
      <c r="BJ642" s="6">
        <v>122</v>
      </c>
      <c r="BK642" s="6">
        <v>128</v>
      </c>
      <c r="BL642" s="6">
        <v>133</v>
      </c>
      <c r="BM642" s="6">
        <v>138</v>
      </c>
      <c r="BN642" s="6">
        <v>144</v>
      </c>
      <c r="BO642" s="6">
        <v>150</v>
      </c>
      <c r="BP642" s="6">
        <v>156</v>
      </c>
      <c r="BQ642" s="6">
        <v>164</v>
      </c>
      <c r="BR642" s="6">
        <v>169</v>
      </c>
      <c r="BS642" s="6">
        <v>173</v>
      </c>
      <c r="BT642" s="6">
        <v>176</v>
      </c>
      <c r="BU642" s="6">
        <v>177</v>
      </c>
      <c r="BV642" s="6">
        <v>177</v>
      </c>
      <c r="BW642" s="7">
        <v>124</v>
      </c>
      <c r="BX642" s="11">
        <f t="shared" si="179"/>
        <v>21</v>
      </c>
      <c r="BY642" s="11">
        <f t="shared" si="180"/>
        <v>13</v>
      </c>
      <c r="BZ642" s="11">
        <f t="shared" si="181"/>
        <v>9</v>
      </c>
      <c r="CA642" s="11">
        <f t="shared" si="182"/>
        <v>8</v>
      </c>
      <c r="CB642" s="11">
        <f t="shared" si="183"/>
        <v>6</v>
      </c>
      <c r="CC642" s="11">
        <f t="shared" si="184"/>
        <v>6</v>
      </c>
      <c r="CD642" s="11">
        <f t="shared" si="185"/>
        <v>6</v>
      </c>
      <c r="CE642" s="11">
        <f t="shared" si="186"/>
        <v>6</v>
      </c>
      <c r="CF642" s="11">
        <f t="shared" si="187"/>
        <v>5</v>
      </c>
      <c r="CG642" s="11">
        <f t="shared" si="188"/>
        <v>5</v>
      </c>
      <c r="CH642" s="11">
        <f t="shared" si="189"/>
        <v>6</v>
      </c>
      <c r="CI642" s="11">
        <f t="shared" si="190"/>
        <v>6</v>
      </c>
      <c r="CJ642" s="11">
        <f t="shared" si="191"/>
        <v>6</v>
      </c>
      <c r="CK642" s="11">
        <f t="shared" si="192"/>
        <v>8</v>
      </c>
      <c r="CL642" s="11">
        <f t="shared" si="193"/>
        <v>5</v>
      </c>
      <c r="CM642" s="11">
        <f t="shared" si="194"/>
        <v>4</v>
      </c>
      <c r="CN642" s="11">
        <f t="shared" si="195"/>
        <v>3</v>
      </c>
      <c r="CO642" s="11">
        <f t="shared" si="196"/>
        <v>1</v>
      </c>
      <c r="CP642" s="11">
        <f t="shared" si="197"/>
        <v>0</v>
      </c>
      <c r="CS642" s="6">
        <v>50</v>
      </c>
      <c r="CT642" s="6">
        <v>68</v>
      </c>
      <c r="CU642" s="6">
        <v>85</v>
      </c>
      <c r="CV642" s="6">
        <v>94</v>
      </c>
      <c r="CW642" s="6">
        <v>102</v>
      </c>
      <c r="CX642" s="6">
        <v>108</v>
      </c>
      <c r="CY642" s="6">
        <v>113</v>
      </c>
      <c r="CZ642" s="6">
        <v>119</v>
      </c>
      <c r="DA642" s="6">
        <v>125</v>
      </c>
      <c r="DB642" s="6">
        <v>130</v>
      </c>
      <c r="DC642" s="6">
        <v>136</v>
      </c>
      <c r="DD642" s="6">
        <v>143</v>
      </c>
      <c r="DE642" s="6">
        <v>149</v>
      </c>
      <c r="DF642" s="6">
        <v>154</v>
      </c>
      <c r="DG642" s="6">
        <v>158</v>
      </c>
      <c r="DH642" s="6">
        <v>160</v>
      </c>
      <c r="DI642" s="6">
        <v>161</v>
      </c>
      <c r="DJ642" s="6">
        <v>161</v>
      </c>
      <c r="DK642" s="6">
        <v>161</v>
      </c>
      <c r="DL642" s="6">
        <v>162</v>
      </c>
      <c r="DM642" s="6">
        <v>112</v>
      </c>
      <c r="DN642" s="6">
        <f>Tabela2[[#This Row],[1rok]]-Tabela2[[#This Row],[dlugosc_ur]]</f>
        <v>18</v>
      </c>
      <c r="DO642" s="14">
        <f>Tabela2[[#This Row],[2lata]]-Tabela2[[#This Row],[1rok]]</f>
        <v>17</v>
      </c>
      <c r="DP642" s="14">
        <f>Tabela2[[#This Row],[3lata]]-Tabela2[[#This Row],[2lata]]</f>
        <v>9</v>
      </c>
      <c r="DQ642" s="14">
        <f>Tabela2[[#This Row],[4lata]]-Tabela2[[#This Row],[3lata]]</f>
        <v>8</v>
      </c>
      <c r="DR642" s="14">
        <f>Tabela2[[#This Row],[5lat]]-Tabela2[[#This Row],[4lata]]</f>
        <v>6</v>
      </c>
      <c r="DS642" s="14">
        <f>Tabela2[[#This Row],[6lat]]-Tabela2[[#This Row],[5lat]]</f>
        <v>5</v>
      </c>
      <c r="DT642" s="14">
        <f>Tabela2[[#This Row],[7lat]]-Tabela2[[#This Row],[6lat]]</f>
        <v>6</v>
      </c>
      <c r="DU642" s="14">
        <f>Tabela2[[#This Row],[8lat]]-Tabela2[[#This Row],[7lat]]</f>
        <v>6</v>
      </c>
      <c r="DV642" s="14">
        <f>Tabela2[[#This Row],[9lat]]-Tabela2[[#This Row],[8lat]]</f>
        <v>5</v>
      </c>
      <c r="DW642" s="14">
        <f>Tabela2[[#This Row],[10lat]]-Tabela2[[#This Row],[9lat]]</f>
        <v>6</v>
      </c>
      <c r="DX642" s="14">
        <f>Tabela2[[#This Row],[11lat]]-Tabela2[[#This Row],[10lat]]</f>
        <v>7</v>
      </c>
      <c r="DY642" s="14">
        <f>Tabela2[[#This Row],[12lat]]-Tabela2[[#This Row],[11lat]]</f>
        <v>6</v>
      </c>
      <c r="DZ642" s="14">
        <f>Tabela2[[#This Row],[13lat]]-Tabela2[[#This Row],[12lat]]</f>
        <v>5</v>
      </c>
      <c r="EA642" s="14">
        <f>Tabela2[[#This Row],[14lat]]-Tabela2[[#This Row],[13lat]]</f>
        <v>4</v>
      </c>
      <c r="EB642" s="14">
        <f>Tabela2[[#This Row],[15lat]]-Tabela2[[#This Row],[14lat]]</f>
        <v>2</v>
      </c>
      <c r="EC642" s="14">
        <f>Tabela2[[#This Row],[16lat]]-Tabela2[[#This Row],[15lat]]</f>
        <v>1</v>
      </c>
      <c r="ED642" s="14">
        <f>Tabela2[[#This Row],[17 lat]]-Tabela2[[#This Row],[16lat]]</f>
        <v>0</v>
      </c>
      <c r="EE642" s="14">
        <f>Tabela2[[#This Row],[18lat]]-Tabela2[[#This Row],[17 lat]]</f>
        <v>0</v>
      </c>
      <c r="EF642" s="14">
        <f>Tabela2[[#This Row],[19lat]]-Tabela2[[#This Row],[18lat]]</f>
        <v>1</v>
      </c>
    </row>
    <row r="643" spans="1:136" x14ac:dyDescent="0.25">
      <c r="A643">
        <v>383</v>
      </c>
      <c r="B643" s="1" t="s">
        <v>22</v>
      </c>
      <c r="C643">
        <v>54</v>
      </c>
      <c r="D643">
        <v>72</v>
      </c>
      <c r="E643">
        <v>88</v>
      </c>
      <c r="F643">
        <v>98</v>
      </c>
      <c r="G643">
        <v>105</v>
      </c>
      <c r="H643">
        <v>112</v>
      </c>
      <c r="I643">
        <v>118</v>
      </c>
      <c r="J643">
        <v>124</v>
      </c>
      <c r="K643">
        <v>130</v>
      </c>
      <c r="L643">
        <v>136</v>
      </c>
      <c r="M643">
        <v>142</v>
      </c>
      <c r="N643">
        <v>149</v>
      </c>
      <c r="O643">
        <v>155</v>
      </c>
      <c r="P643">
        <v>161</v>
      </c>
      <c r="Q643">
        <v>164</v>
      </c>
      <c r="R643">
        <v>166</v>
      </c>
      <c r="S643">
        <v>167</v>
      </c>
      <c r="T643">
        <v>168</v>
      </c>
      <c r="U643">
        <v>168</v>
      </c>
      <c r="V643">
        <v>168</v>
      </c>
      <c r="W643">
        <f>wzrost[[#This Row],[19lat]]-wzrost[[#This Row],[dlugosc_ur]]</f>
        <v>114</v>
      </c>
      <c r="X643">
        <f>wzrost[[#This Row],[19lat]]-wzrost[[#This Row],[15lat]]</f>
        <v>2</v>
      </c>
      <c r="Y643">
        <f>IF(wzrost[[#This Row],[1rok]]&lt;=5,IF(wzrost[[#This Row],[plec]]="ch",1,0),0)</f>
        <v>0</v>
      </c>
      <c r="Z643" s="1"/>
      <c r="AA643" s="1"/>
      <c r="AB643" s="1" t="e">
        <f>_xlfn.PERCENTILE.INC(wzrost[1rok],5)</f>
        <v>#NUM!</v>
      </c>
      <c r="BC643" s="8">
        <v>50</v>
      </c>
      <c r="BD643" s="8">
        <v>72</v>
      </c>
      <c r="BE643" s="8">
        <v>86</v>
      </c>
      <c r="BF643" s="8">
        <v>95</v>
      </c>
      <c r="BG643" s="8">
        <v>102</v>
      </c>
      <c r="BH643" s="8">
        <v>108</v>
      </c>
      <c r="BI643" s="8">
        <v>114</v>
      </c>
      <c r="BJ643" s="8">
        <v>120</v>
      </c>
      <c r="BK643" s="8">
        <v>125</v>
      </c>
      <c r="BL643" s="8">
        <v>130</v>
      </c>
      <c r="BM643" s="8">
        <v>136</v>
      </c>
      <c r="BN643" s="8">
        <v>141</v>
      </c>
      <c r="BO643" s="8">
        <v>147</v>
      </c>
      <c r="BP643" s="8">
        <v>153</v>
      </c>
      <c r="BQ643" s="8">
        <v>161</v>
      </c>
      <c r="BR643" s="8">
        <v>166</v>
      </c>
      <c r="BS643" s="8">
        <v>170</v>
      </c>
      <c r="BT643" s="8">
        <v>172</v>
      </c>
      <c r="BU643" s="8">
        <v>173</v>
      </c>
      <c r="BV643" s="8">
        <v>174</v>
      </c>
      <c r="BW643" s="9">
        <v>124</v>
      </c>
      <c r="BX643" s="11">
        <f t="shared" ref="BX643:BX706" si="198">BD643-BC643</f>
        <v>22</v>
      </c>
      <c r="BY643" s="11">
        <f t="shared" ref="BY643:BY706" si="199">BE643-BD643</f>
        <v>14</v>
      </c>
      <c r="BZ643" s="11">
        <f t="shared" ref="BZ643:BZ706" si="200">BF643-BE643</f>
        <v>9</v>
      </c>
      <c r="CA643" s="11">
        <f t="shared" ref="CA643:CA706" si="201">BG643-BF643</f>
        <v>7</v>
      </c>
      <c r="CB643" s="11">
        <f t="shared" ref="CB643:CB706" si="202">BH643-BG643</f>
        <v>6</v>
      </c>
      <c r="CC643" s="11">
        <f t="shared" ref="CC643:CC706" si="203">BI643-BH643</f>
        <v>6</v>
      </c>
      <c r="CD643" s="11">
        <f t="shared" ref="CD643:CD706" si="204">BJ643-BI643</f>
        <v>6</v>
      </c>
      <c r="CE643" s="11">
        <f t="shared" ref="CE643:CE706" si="205">BK643-BJ643</f>
        <v>5</v>
      </c>
      <c r="CF643" s="11">
        <f t="shared" ref="CF643:CF706" si="206">BL643-BK643</f>
        <v>5</v>
      </c>
      <c r="CG643" s="11">
        <f t="shared" ref="CG643:CG706" si="207">BM643-BL643</f>
        <v>6</v>
      </c>
      <c r="CH643" s="11">
        <f t="shared" ref="CH643:CH706" si="208">BN643-BM643</f>
        <v>5</v>
      </c>
      <c r="CI643" s="11">
        <f t="shared" ref="CI643:CI706" si="209">BO643-BN643</f>
        <v>6</v>
      </c>
      <c r="CJ643" s="11">
        <f t="shared" ref="CJ643:CJ706" si="210">BP643-BO643</f>
        <v>6</v>
      </c>
      <c r="CK643" s="11">
        <f t="shared" ref="CK643:CK706" si="211">BQ643-BP643</f>
        <v>8</v>
      </c>
      <c r="CL643" s="11">
        <f t="shared" ref="CL643:CL706" si="212">BR643-BQ643</f>
        <v>5</v>
      </c>
      <c r="CM643" s="11">
        <f t="shared" ref="CM643:CM706" si="213">BS643-BR643</f>
        <v>4</v>
      </c>
      <c r="CN643" s="11">
        <f t="shared" ref="CN643:CN706" si="214">BT643-BS643</f>
        <v>2</v>
      </c>
      <c r="CO643" s="11">
        <f t="shared" ref="CO643:CO706" si="215">BU643-BT643</f>
        <v>1</v>
      </c>
      <c r="CP643" s="11">
        <f t="shared" ref="CP643:CP706" si="216">BV643-BU643</f>
        <v>1</v>
      </c>
      <c r="CS643" s="8">
        <v>47</v>
      </c>
      <c r="CT643" s="8">
        <v>66</v>
      </c>
      <c r="CU643" s="8">
        <v>83</v>
      </c>
      <c r="CV643" s="8">
        <v>92</v>
      </c>
      <c r="CW643" s="8">
        <v>99</v>
      </c>
      <c r="CX643" s="8">
        <v>106</v>
      </c>
      <c r="CY643" s="8">
        <v>111</v>
      </c>
      <c r="CZ643" s="8">
        <v>117</v>
      </c>
      <c r="DA643" s="8">
        <v>122</v>
      </c>
      <c r="DB643" s="8">
        <v>128</v>
      </c>
      <c r="DC643" s="8">
        <v>134</v>
      </c>
      <c r="DD643" s="8">
        <v>140</v>
      </c>
      <c r="DE643" s="8">
        <v>146</v>
      </c>
      <c r="DF643" s="8">
        <v>151</v>
      </c>
      <c r="DG643" s="8">
        <v>155</v>
      </c>
      <c r="DH643" s="8">
        <v>157</v>
      </c>
      <c r="DI643" s="8">
        <v>158</v>
      </c>
      <c r="DJ643" s="8">
        <v>158</v>
      </c>
      <c r="DK643" s="8">
        <v>158</v>
      </c>
      <c r="DL643" s="8">
        <v>159</v>
      </c>
      <c r="DM643" s="8">
        <v>112</v>
      </c>
      <c r="DN643" s="6">
        <f>Tabela2[[#This Row],[1rok]]-Tabela2[[#This Row],[dlugosc_ur]]</f>
        <v>19</v>
      </c>
      <c r="DO643" s="14">
        <f>Tabela2[[#This Row],[2lata]]-Tabela2[[#This Row],[1rok]]</f>
        <v>17</v>
      </c>
      <c r="DP643" s="14">
        <f>Tabela2[[#This Row],[3lata]]-Tabela2[[#This Row],[2lata]]</f>
        <v>9</v>
      </c>
      <c r="DQ643" s="14">
        <f>Tabela2[[#This Row],[4lata]]-Tabela2[[#This Row],[3lata]]</f>
        <v>7</v>
      </c>
      <c r="DR643" s="14">
        <f>Tabela2[[#This Row],[5lat]]-Tabela2[[#This Row],[4lata]]</f>
        <v>7</v>
      </c>
      <c r="DS643" s="14">
        <f>Tabela2[[#This Row],[6lat]]-Tabela2[[#This Row],[5lat]]</f>
        <v>5</v>
      </c>
      <c r="DT643" s="14">
        <f>Tabela2[[#This Row],[7lat]]-Tabela2[[#This Row],[6lat]]</f>
        <v>6</v>
      </c>
      <c r="DU643" s="14">
        <f>Tabela2[[#This Row],[8lat]]-Tabela2[[#This Row],[7lat]]</f>
        <v>5</v>
      </c>
      <c r="DV643" s="14">
        <f>Tabela2[[#This Row],[9lat]]-Tabela2[[#This Row],[8lat]]</f>
        <v>6</v>
      </c>
      <c r="DW643" s="14">
        <f>Tabela2[[#This Row],[10lat]]-Tabela2[[#This Row],[9lat]]</f>
        <v>6</v>
      </c>
      <c r="DX643" s="14">
        <f>Tabela2[[#This Row],[11lat]]-Tabela2[[#This Row],[10lat]]</f>
        <v>6</v>
      </c>
      <c r="DY643" s="14">
        <f>Tabela2[[#This Row],[12lat]]-Tabela2[[#This Row],[11lat]]</f>
        <v>6</v>
      </c>
      <c r="DZ643" s="14">
        <f>Tabela2[[#This Row],[13lat]]-Tabela2[[#This Row],[12lat]]</f>
        <v>5</v>
      </c>
      <c r="EA643" s="14">
        <f>Tabela2[[#This Row],[14lat]]-Tabela2[[#This Row],[13lat]]</f>
        <v>4</v>
      </c>
      <c r="EB643" s="14">
        <f>Tabela2[[#This Row],[15lat]]-Tabela2[[#This Row],[14lat]]</f>
        <v>2</v>
      </c>
      <c r="EC643" s="14">
        <f>Tabela2[[#This Row],[16lat]]-Tabela2[[#This Row],[15lat]]</f>
        <v>1</v>
      </c>
      <c r="ED643" s="14">
        <f>Tabela2[[#This Row],[17 lat]]-Tabela2[[#This Row],[16lat]]</f>
        <v>0</v>
      </c>
      <c r="EE643" s="14">
        <f>Tabela2[[#This Row],[18lat]]-Tabela2[[#This Row],[17 lat]]</f>
        <v>0</v>
      </c>
      <c r="EF643" s="14">
        <f>Tabela2[[#This Row],[19lat]]-Tabela2[[#This Row],[18lat]]</f>
        <v>1</v>
      </c>
    </row>
    <row r="644" spans="1:136" x14ac:dyDescent="0.25">
      <c r="A644">
        <v>388</v>
      </c>
      <c r="B644" s="1" t="s">
        <v>22</v>
      </c>
      <c r="C644">
        <v>58</v>
      </c>
      <c r="D644">
        <v>76</v>
      </c>
      <c r="E644">
        <v>90</v>
      </c>
      <c r="F644">
        <v>100</v>
      </c>
      <c r="G644">
        <v>108</v>
      </c>
      <c r="H644">
        <v>115</v>
      </c>
      <c r="I644">
        <v>122</v>
      </c>
      <c r="J644">
        <v>128</v>
      </c>
      <c r="K644">
        <v>134</v>
      </c>
      <c r="L644">
        <v>140</v>
      </c>
      <c r="M644">
        <v>147</v>
      </c>
      <c r="N644">
        <v>154</v>
      </c>
      <c r="O644">
        <v>160</v>
      </c>
      <c r="P644">
        <v>165</v>
      </c>
      <c r="Q644">
        <v>169</v>
      </c>
      <c r="R644">
        <v>171</v>
      </c>
      <c r="S644">
        <v>171</v>
      </c>
      <c r="T644">
        <v>172</v>
      </c>
      <c r="U644">
        <v>172</v>
      </c>
      <c r="V644">
        <v>172</v>
      </c>
      <c r="W644">
        <f>wzrost[[#This Row],[19lat]]-wzrost[[#This Row],[dlugosc_ur]]</f>
        <v>114</v>
      </c>
      <c r="X644">
        <f>wzrost[[#This Row],[19lat]]-wzrost[[#This Row],[15lat]]</f>
        <v>1</v>
      </c>
      <c r="Y644">
        <f>IF(wzrost[[#This Row],[1rok]]&lt;=5,IF(wzrost[[#This Row],[plec]]="ch",1,0),0)</f>
        <v>0</v>
      </c>
      <c r="Z644" s="1"/>
      <c r="AA644" s="1"/>
      <c r="AB644" s="1" t="e">
        <f>_xlfn.PERCENTILE.INC(wzrost[1rok],5)</f>
        <v>#NUM!</v>
      </c>
      <c r="BC644" s="6">
        <v>50</v>
      </c>
      <c r="BD644" s="6">
        <v>72</v>
      </c>
      <c r="BE644" s="6">
        <v>86</v>
      </c>
      <c r="BF644" s="6">
        <v>95</v>
      </c>
      <c r="BG644" s="6">
        <v>102</v>
      </c>
      <c r="BH644" s="6">
        <v>108</v>
      </c>
      <c r="BI644" s="6">
        <v>114</v>
      </c>
      <c r="BJ644" s="6">
        <v>120</v>
      </c>
      <c r="BK644" s="6">
        <v>125</v>
      </c>
      <c r="BL644" s="6">
        <v>130</v>
      </c>
      <c r="BM644" s="6">
        <v>136</v>
      </c>
      <c r="BN644" s="6">
        <v>141</v>
      </c>
      <c r="BO644" s="6">
        <v>147</v>
      </c>
      <c r="BP644" s="6">
        <v>153</v>
      </c>
      <c r="BQ644" s="6">
        <v>161</v>
      </c>
      <c r="BR644" s="6">
        <v>166</v>
      </c>
      <c r="BS644" s="6">
        <v>170</v>
      </c>
      <c r="BT644" s="6">
        <v>172</v>
      </c>
      <c r="BU644" s="6">
        <v>173</v>
      </c>
      <c r="BV644" s="6">
        <v>174</v>
      </c>
      <c r="BW644" s="7">
        <v>124</v>
      </c>
      <c r="BX644" s="11">
        <f t="shared" si="198"/>
        <v>22</v>
      </c>
      <c r="BY644" s="11">
        <f t="shared" si="199"/>
        <v>14</v>
      </c>
      <c r="BZ644" s="11">
        <f t="shared" si="200"/>
        <v>9</v>
      </c>
      <c r="CA644" s="11">
        <f t="shared" si="201"/>
        <v>7</v>
      </c>
      <c r="CB644" s="11">
        <f t="shared" si="202"/>
        <v>6</v>
      </c>
      <c r="CC644" s="11">
        <f t="shared" si="203"/>
        <v>6</v>
      </c>
      <c r="CD644" s="11">
        <f t="shared" si="204"/>
        <v>6</v>
      </c>
      <c r="CE644" s="11">
        <f t="shared" si="205"/>
        <v>5</v>
      </c>
      <c r="CF644" s="11">
        <f t="shared" si="206"/>
        <v>5</v>
      </c>
      <c r="CG644" s="11">
        <f t="shared" si="207"/>
        <v>6</v>
      </c>
      <c r="CH644" s="11">
        <f t="shared" si="208"/>
        <v>5</v>
      </c>
      <c r="CI644" s="11">
        <f t="shared" si="209"/>
        <v>6</v>
      </c>
      <c r="CJ644" s="11">
        <f t="shared" si="210"/>
        <v>6</v>
      </c>
      <c r="CK644" s="11">
        <f t="shared" si="211"/>
        <v>8</v>
      </c>
      <c r="CL644" s="11">
        <f t="shared" si="212"/>
        <v>5</v>
      </c>
      <c r="CM644" s="11">
        <f t="shared" si="213"/>
        <v>4</v>
      </c>
      <c r="CN644" s="11">
        <f t="shared" si="214"/>
        <v>2</v>
      </c>
      <c r="CO644" s="11">
        <f t="shared" si="215"/>
        <v>1</v>
      </c>
      <c r="CP644" s="11">
        <f t="shared" si="216"/>
        <v>1</v>
      </c>
      <c r="CS644" s="6">
        <v>53</v>
      </c>
      <c r="CT644" s="6">
        <v>71</v>
      </c>
      <c r="CU644" s="6">
        <v>86</v>
      </c>
      <c r="CV644" s="6">
        <v>95</v>
      </c>
      <c r="CW644" s="6">
        <v>103</v>
      </c>
      <c r="CX644" s="6">
        <v>110</v>
      </c>
      <c r="CY644" s="6">
        <v>116</v>
      </c>
      <c r="CZ644" s="6">
        <v>122</v>
      </c>
      <c r="DA644" s="6">
        <v>127</v>
      </c>
      <c r="DB644" s="6">
        <v>133</v>
      </c>
      <c r="DC644" s="6">
        <v>140</v>
      </c>
      <c r="DD644" s="6">
        <v>146</v>
      </c>
      <c r="DE644" s="6">
        <v>152</v>
      </c>
      <c r="DF644" s="6">
        <v>158</v>
      </c>
      <c r="DG644" s="6">
        <v>161</v>
      </c>
      <c r="DH644" s="6">
        <v>163</v>
      </c>
      <c r="DI644" s="6">
        <v>164</v>
      </c>
      <c r="DJ644" s="6">
        <v>164</v>
      </c>
      <c r="DK644" s="6">
        <v>164</v>
      </c>
      <c r="DL644" s="6">
        <v>165</v>
      </c>
      <c r="DM644" s="6">
        <v>112</v>
      </c>
      <c r="DN644" s="6">
        <f>Tabela2[[#This Row],[1rok]]-Tabela2[[#This Row],[dlugosc_ur]]</f>
        <v>18</v>
      </c>
      <c r="DO644" s="14">
        <f>Tabela2[[#This Row],[2lata]]-Tabela2[[#This Row],[1rok]]</f>
        <v>15</v>
      </c>
      <c r="DP644" s="14">
        <f>Tabela2[[#This Row],[3lata]]-Tabela2[[#This Row],[2lata]]</f>
        <v>9</v>
      </c>
      <c r="DQ644" s="14">
        <f>Tabela2[[#This Row],[4lata]]-Tabela2[[#This Row],[3lata]]</f>
        <v>8</v>
      </c>
      <c r="DR644" s="14">
        <f>Tabela2[[#This Row],[5lat]]-Tabela2[[#This Row],[4lata]]</f>
        <v>7</v>
      </c>
      <c r="DS644" s="14">
        <f>Tabela2[[#This Row],[6lat]]-Tabela2[[#This Row],[5lat]]</f>
        <v>6</v>
      </c>
      <c r="DT644" s="14">
        <f>Tabela2[[#This Row],[7lat]]-Tabela2[[#This Row],[6lat]]</f>
        <v>6</v>
      </c>
      <c r="DU644" s="14">
        <f>Tabela2[[#This Row],[8lat]]-Tabela2[[#This Row],[7lat]]</f>
        <v>5</v>
      </c>
      <c r="DV644" s="14">
        <f>Tabela2[[#This Row],[9lat]]-Tabela2[[#This Row],[8lat]]</f>
        <v>6</v>
      </c>
      <c r="DW644" s="14">
        <f>Tabela2[[#This Row],[10lat]]-Tabela2[[#This Row],[9lat]]</f>
        <v>7</v>
      </c>
      <c r="DX644" s="14">
        <f>Tabela2[[#This Row],[11lat]]-Tabela2[[#This Row],[10lat]]</f>
        <v>6</v>
      </c>
      <c r="DY644" s="14">
        <f>Tabela2[[#This Row],[12lat]]-Tabela2[[#This Row],[11lat]]</f>
        <v>6</v>
      </c>
      <c r="DZ644" s="14">
        <f>Tabela2[[#This Row],[13lat]]-Tabela2[[#This Row],[12lat]]</f>
        <v>6</v>
      </c>
      <c r="EA644" s="14">
        <f>Tabela2[[#This Row],[14lat]]-Tabela2[[#This Row],[13lat]]</f>
        <v>3</v>
      </c>
      <c r="EB644" s="14">
        <f>Tabela2[[#This Row],[15lat]]-Tabela2[[#This Row],[14lat]]</f>
        <v>2</v>
      </c>
      <c r="EC644" s="14">
        <f>Tabela2[[#This Row],[16lat]]-Tabela2[[#This Row],[15lat]]</f>
        <v>1</v>
      </c>
      <c r="ED644" s="14">
        <f>Tabela2[[#This Row],[17 lat]]-Tabela2[[#This Row],[16lat]]</f>
        <v>0</v>
      </c>
      <c r="EE644" s="14">
        <f>Tabela2[[#This Row],[18lat]]-Tabela2[[#This Row],[17 lat]]</f>
        <v>0</v>
      </c>
      <c r="EF644" s="14">
        <f>Tabela2[[#This Row],[19lat]]-Tabela2[[#This Row],[18lat]]</f>
        <v>1</v>
      </c>
    </row>
    <row r="645" spans="1:136" x14ac:dyDescent="0.25">
      <c r="A645">
        <v>392</v>
      </c>
      <c r="B645" s="1" t="s">
        <v>22</v>
      </c>
      <c r="C645">
        <v>52</v>
      </c>
      <c r="D645">
        <v>70</v>
      </c>
      <c r="E645">
        <v>87</v>
      </c>
      <c r="F645">
        <v>97</v>
      </c>
      <c r="G645">
        <v>104</v>
      </c>
      <c r="H645">
        <v>111</v>
      </c>
      <c r="I645">
        <v>117</v>
      </c>
      <c r="J645">
        <v>123</v>
      </c>
      <c r="K645">
        <v>129</v>
      </c>
      <c r="L645">
        <v>135</v>
      </c>
      <c r="M645">
        <v>141</v>
      </c>
      <c r="N645">
        <v>147</v>
      </c>
      <c r="O645">
        <v>154</v>
      </c>
      <c r="P645">
        <v>159</v>
      </c>
      <c r="Q645">
        <v>163</v>
      </c>
      <c r="R645">
        <v>164</v>
      </c>
      <c r="S645">
        <v>165</v>
      </c>
      <c r="T645">
        <v>166</v>
      </c>
      <c r="U645">
        <v>166</v>
      </c>
      <c r="V645">
        <v>166</v>
      </c>
      <c r="W645">
        <f>wzrost[[#This Row],[19lat]]-wzrost[[#This Row],[dlugosc_ur]]</f>
        <v>114</v>
      </c>
      <c r="X645">
        <f>wzrost[[#This Row],[19lat]]-wzrost[[#This Row],[15lat]]</f>
        <v>2</v>
      </c>
      <c r="Y645">
        <f>IF(wzrost[[#This Row],[1rok]]&lt;=5,IF(wzrost[[#This Row],[plec]]="ch",1,0),0)</f>
        <v>0</v>
      </c>
      <c r="Z645" s="1"/>
      <c r="AA645" s="1"/>
      <c r="AB645" s="1" t="e">
        <f>_xlfn.PERCENTILE.INC(wzrost[1rok],5)</f>
        <v>#NUM!</v>
      </c>
      <c r="BC645" s="8">
        <v>50</v>
      </c>
      <c r="BD645" s="8">
        <v>72</v>
      </c>
      <c r="BE645" s="8">
        <v>86</v>
      </c>
      <c r="BF645" s="8">
        <v>94</v>
      </c>
      <c r="BG645" s="8">
        <v>102</v>
      </c>
      <c r="BH645" s="8">
        <v>108</v>
      </c>
      <c r="BI645" s="8">
        <v>114</v>
      </c>
      <c r="BJ645" s="8">
        <v>120</v>
      </c>
      <c r="BK645" s="8">
        <v>125</v>
      </c>
      <c r="BL645" s="8">
        <v>130</v>
      </c>
      <c r="BM645" s="8">
        <v>135</v>
      </c>
      <c r="BN645" s="8">
        <v>141</v>
      </c>
      <c r="BO645" s="8">
        <v>147</v>
      </c>
      <c r="BP645" s="8">
        <v>153</v>
      </c>
      <c r="BQ645" s="8">
        <v>160</v>
      </c>
      <c r="BR645" s="8">
        <v>166</v>
      </c>
      <c r="BS645" s="8">
        <v>170</v>
      </c>
      <c r="BT645" s="8">
        <v>172</v>
      </c>
      <c r="BU645" s="8">
        <v>173</v>
      </c>
      <c r="BV645" s="8">
        <v>174</v>
      </c>
      <c r="BW645" s="9">
        <v>124</v>
      </c>
      <c r="BX645" s="11">
        <f t="shared" si="198"/>
        <v>22</v>
      </c>
      <c r="BY645" s="11">
        <f t="shared" si="199"/>
        <v>14</v>
      </c>
      <c r="BZ645" s="11">
        <f t="shared" si="200"/>
        <v>8</v>
      </c>
      <c r="CA645" s="11">
        <f t="shared" si="201"/>
        <v>8</v>
      </c>
      <c r="CB645" s="11">
        <f t="shared" si="202"/>
        <v>6</v>
      </c>
      <c r="CC645" s="11">
        <f t="shared" si="203"/>
        <v>6</v>
      </c>
      <c r="CD645" s="11">
        <f t="shared" si="204"/>
        <v>6</v>
      </c>
      <c r="CE645" s="11">
        <f t="shared" si="205"/>
        <v>5</v>
      </c>
      <c r="CF645" s="11">
        <f t="shared" si="206"/>
        <v>5</v>
      </c>
      <c r="CG645" s="11">
        <f t="shared" si="207"/>
        <v>5</v>
      </c>
      <c r="CH645" s="11">
        <f t="shared" si="208"/>
        <v>6</v>
      </c>
      <c r="CI645" s="11">
        <f t="shared" si="209"/>
        <v>6</v>
      </c>
      <c r="CJ645" s="11">
        <f t="shared" si="210"/>
        <v>6</v>
      </c>
      <c r="CK645" s="11">
        <f t="shared" si="211"/>
        <v>7</v>
      </c>
      <c r="CL645" s="11">
        <f t="shared" si="212"/>
        <v>6</v>
      </c>
      <c r="CM645" s="11">
        <f t="shared" si="213"/>
        <v>4</v>
      </c>
      <c r="CN645" s="11">
        <f t="shared" si="214"/>
        <v>2</v>
      </c>
      <c r="CO645" s="11">
        <f t="shared" si="215"/>
        <v>1</v>
      </c>
      <c r="CP645" s="11">
        <f t="shared" si="216"/>
        <v>1</v>
      </c>
      <c r="CS645" s="8">
        <v>56</v>
      </c>
      <c r="CT645" s="8">
        <v>73</v>
      </c>
      <c r="CU645" s="8">
        <v>88</v>
      </c>
      <c r="CV645" s="8">
        <v>98</v>
      </c>
      <c r="CW645" s="8">
        <v>106</v>
      </c>
      <c r="CX645" s="8">
        <v>112</v>
      </c>
      <c r="CY645" s="8">
        <v>118</v>
      </c>
      <c r="CZ645" s="8">
        <v>124</v>
      </c>
      <c r="DA645" s="8">
        <v>130</v>
      </c>
      <c r="DB645" s="8">
        <v>136</v>
      </c>
      <c r="DC645" s="8">
        <v>143</v>
      </c>
      <c r="DD645" s="8">
        <v>149</v>
      </c>
      <c r="DE645" s="8">
        <v>156</v>
      </c>
      <c r="DF645" s="8">
        <v>161</v>
      </c>
      <c r="DG645" s="8">
        <v>165</v>
      </c>
      <c r="DH645" s="8">
        <v>167</v>
      </c>
      <c r="DI645" s="8">
        <v>167</v>
      </c>
      <c r="DJ645" s="8">
        <v>168</v>
      </c>
      <c r="DK645" s="8">
        <v>168</v>
      </c>
      <c r="DL645" s="8">
        <v>168</v>
      </c>
      <c r="DM645" s="8">
        <v>112</v>
      </c>
      <c r="DN645" s="6">
        <f>Tabela2[[#This Row],[1rok]]-Tabela2[[#This Row],[dlugosc_ur]]</f>
        <v>17</v>
      </c>
      <c r="DO645" s="14">
        <f>Tabela2[[#This Row],[2lata]]-Tabela2[[#This Row],[1rok]]</f>
        <v>15</v>
      </c>
      <c r="DP645" s="14">
        <f>Tabela2[[#This Row],[3lata]]-Tabela2[[#This Row],[2lata]]</f>
        <v>10</v>
      </c>
      <c r="DQ645" s="14">
        <f>Tabela2[[#This Row],[4lata]]-Tabela2[[#This Row],[3lata]]</f>
        <v>8</v>
      </c>
      <c r="DR645" s="14">
        <f>Tabela2[[#This Row],[5lat]]-Tabela2[[#This Row],[4lata]]</f>
        <v>6</v>
      </c>
      <c r="DS645" s="14">
        <f>Tabela2[[#This Row],[6lat]]-Tabela2[[#This Row],[5lat]]</f>
        <v>6</v>
      </c>
      <c r="DT645" s="14">
        <f>Tabela2[[#This Row],[7lat]]-Tabela2[[#This Row],[6lat]]</f>
        <v>6</v>
      </c>
      <c r="DU645" s="14">
        <f>Tabela2[[#This Row],[8lat]]-Tabela2[[#This Row],[7lat]]</f>
        <v>6</v>
      </c>
      <c r="DV645" s="14">
        <f>Tabela2[[#This Row],[9lat]]-Tabela2[[#This Row],[8lat]]</f>
        <v>6</v>
      </c>
      <c r="DW645" s="14">
        <f>Tabela2[[#This Row],[10lat]]-Tabela2[[#This Row],[9lat]]</f>
        <v>7</v>
      </c>
      <c r="DX645" s="14">
        <f>Tabela2[[#This Row],[11lat]]-Tabela2[[#This Row],[10lat]]</f>
        <v>6</v>
      </c>
      <c r="DY645" s="14">
        <f>Tabela2[[#This Row],[12lat]]-Tabela2[[#This Row],[11lat]]</f>
        <v>7</v>
      </c>
      <c r="DZ645" s="14">
        <f>Tabela2[[#This Row],[13lat]]-Tabela2[[#This Row],[12lat]]</f>
        <v>5</v>
      </c>
      <c r="EA645" s="14">
        <f>Tabela2[[#This Row],[14lat]]-Tabela2[[#This Row],[13lat]]</f>
        <v>4</v>
      </c>
      <c r="EB645" s="14">
        <f>Tabela2[[#This Row],[15lat]]-Tabela2[[#This Row],[14lat]]</f>
        <v>2</v>
      </c>
      <c r="EC645" s="14">
        <f>Tabela2[[#This Row],[16lat]]-Tabela2[[#This Row],[15lat]]</f>
        <v>0</v>
      </c>
      <c r="ED645" s="14">
        <f>Tabela2[[#This Row],[17 lat]]-Tabela2[[#This Row],[16lat]]</f>
        <v>1</v>
      </c>
      <c r="EE645" s="14">
        <f>Tabela2[[#This Row],[18lat]]-Tabela2[[#This Row],[17 lat]]</f>
        <v>0</v>
      </c>
      <c r="EF645" s="14">
        <f>Tabela2[[#This Row],[19lat]]-Tabela2[[#This Row],[18lat]]</f>
        <v>0</v>
      </c>
    </row>
    <row r="646" spans="1:136" x14ac:dyDescent="0.25">
      <c r="A646">
        <v>429</v>
      </c>
      <c r="B646" s="1" t="s">
        <v>22</v>
      </c>
      <c r="C646">
        <v>54</v>
      </c>
      <c r="D646">
        <v>74</v>
      </c>
      <c r="E646">
        <v>88</v>
      </c>
      <c r="F646">
        <v>98</v>
      </c>
      <c r="G646">
        <v>106</v>
      </c>
      <c r="H646">
        <v>112</v>
      </c>
      <c r="I646">
        <v>118</v>
      </c>
      <c r="J646">
        <v>124</v>
      </c>
      <c r="K646">
        <v>130</v>
      </c>
      <c r="L646">
        <v>136</v>
      </c>
      <c r="M646">
        <v>143</v>
      </c>
      <c r="N646">
        <v>149</v>
      </c>
      <c r="O646">
        <v>156</v>
      </c>
      <c r="P646">
        <v>161</v>
      </c>
      <c r="Q646">
        <v>165</v>
      </c>
      <c r="R646">
        <v>167</v>
      </c>
      <c r="S646">
        <v>167</v>
      </c>
      <c r="T646">
        <v>168</v>
      </c>
      <c r="U646">
        <v>168</v>
      </c>
      <c r="V646">
        <v>168</v>
      </c>
      <c r="W646">
        <f>wzrost[[#This Row],[19lat]]-wzrost[[#This Row],[dlugosc_ur]]</f>
        <v>114</v>
      </c>
      <c r="X646">
        <f>wzrost[[#This Row],[19lat]]-wzrost[[#This Row],[15lat]]</f>
        <v>1</v>
      </c>
      <c r="Y646">
        <f>IF(wzrost[[#This Row],[1rok]]&lt;=5,IF(wzrost[[#This Row],[plec]]="ch",1,0),0)</f>
        <v>0</v>
      </c>
      <c r="Z646" s="1"/>
      <c r="AA646" s="1"/>
      <c r="AB646" s="1" t="e">
        <f>_xlfn.PERCENTILE.INC(wzrost[1rok],5)</f>
        <v>#NUM!</v>
      </c>
      <c r="BC646" s="6">
        <v>51</v>
      </c>
      <c r="BD646" s="6">
        <v>73</v>
      </c>
      <c r="BE646" s="6">
        <v>86</v>
      </c>
      <c r="BF646" s="6">
        <v>95</v>
      </c>
      <c r="BG646" s="6">
        <v>102</v>
      </c>
      <c r="BH646" s="6">
        <v>109</v>
      </c>
      <c r="BI646" s="6">
        <v>115</v>
      </c>
      <c r="BJ646" s="6">
        <v>120</v>
      </c>
      <c r="BK646" s="6">
        <v>126</v>
      </c>
      <c r="BL646" s="6">
        <v>131</v>
      </c>
      <c r="BM646" s="6">
        <v>136</v>
      </c>
      <c r="BN646" s="6">
        <v>142</v>
      </c>
      <c r="BO646" s="6">
        <v>148</v>
      </c>
      <c r="BP646" s="6">
        <v>155</v>
      </c>
      <c r="BQ646" s="6">
        <v>162</v>
      </c>
      <c r="BR646" s="6">
        <v>168</v>
      </c>
      <c r="BS646" s="6">
        <v>172</v>
      </c>
      <c r="BT646" s="6">
        <v>174</v>
      </c>
      <c r="BU646" s="6">
        <v>175</v>
      </c>
      <c r="BV646" s="6">
        <v>175</v>
      </c>
      <c r="BW646" s="7">
        <v>124</v>
      </c>
      <c r="BX646" s="11">
        <f t="shared" si="198"/>
        <v>22</v>
      </c>
      <c r="BY646" s="11">
        <f t="shared" si="199"/>
        <v>13</v>
      </c>
      <c r="BZ646" s="11">
        <f t="shared" si="200"/>
        <v>9</v>
      </c>
      <c r="CA646" s="11">
        <f t="shared" si="201"/>
        <v>7</v>
      </c>
      <c r="CB646" s="11">
        <f t="shared" si="202"/>
        <v>7</v>
      </c>
      <c r="CC646" s="11">
        <f t="shared" si="203"/>
        <v>6</v>
      </c>
      <c r="CD646" s="11">
        <f t="shared" si="204"/>
        <v>5</v>
      </c>
      <c r="CE646" s="11">
        <f t="shared" si="205"/>
        <v>6</v>
      </c>
      <c r="CF646" s="11">
        <f t="shared" si="206"/>
        <v>5</v>
      </c>
      <c r="CG646" s="11">
        <f t="shared" si="207"/>
        <v>5</v>
      </c>
      <c r="CH646" s="11">
        <f t="shared" si="208"/>
        <v>6</v>
      </c>
      <c r="CI646" s="11">
        <f t="shared" si="209"/>
        <v>6</v>
      </c>
      <c r="CJ646" s="11">
        <f t="shared" si="210"/>
        <v>7</v>
      </c>
      <c r="CK646" s="11">
        <f t="shared" si="211"/>
        <v>7</v>
      </c>
      <c r="CL646" s="11">
        <f t="shared" si="212"/>
        <v>6</v>
      </c>
      <c r="CM646" s="11">
        <f t="shared" si="213"/>
        <v>4</v>
      </c>
      <c r="CN646" s="11">
        <f t="shared" si="214"/>
        <v>2</v>
      </c>
      <c r="CO646" s="11">
        <f t="shared" si="215"/>
        <v>1</v>
      </c>
      <c r="CP646" s="11">
        <f t="shared" si="216"/>
        <v>0</v>
      </c>
      <c r="CS646" s="6">
        <v>49</v>
      </c>
      <c r="CT646" s="6">
        <v>67</v>
      </c>
      <c r="CU646" s="6">
        <v>85</v>
      </c>
      <c r="CV646" s="6">
        <v>94</v>
      </c>
      <c r="CW646" s="6">
        <v>101</v>
      </c>
      <c r="CX646" s="6">
        <v>108</v>
      </c>
      <c r="CY646" s="6">
        <v>113</v>
      </c>
      <c r="CZ646" s="6">
        <v>119</v>
      </c>
      <c r="DA646" s="6">
        <v>124</v>
      </c>
      <c r="DB646" s="6">
        <v>130</v>
      </c>
      <c r="DC646" s="6">
        <v>136</v>
      </c>
      <c r="DD646" s="6">
        <v>143</v>
      </c>
      <c r="DE646" s="6">
        <v>149</v>
      </c>
      <c r="DF646" s="6">
        <v>154</v>
      </c>
      <c r="DG646" s="6">
        <v>158</v>
      </c>
      <c r="DH646" s="6">
        <v>160</v>
      </c>
      <c r="DI646" s="6">
        <v>161</v>
      </c>
      <c r="DJ646" s="6">
        <v>161</v>
      </c>
      <c r="DK646" s="6">
        <v>161</v>
      </c>
      <c r="DL646" s="6">
        <v>161</v>
      </c>
      <c r="DM646" s="6">
        <v>112</v>
      </c>
      <c r="DN646" s="6">
        <f>Tabela2[[#This Row],[1rok]]-Tabela2[[#This Row],[dlugosc_ur]]</f>
        <v>18</v>
      </c>
      <c r="DO646" s="14">
        <f>Tabela2[[#This Row],[2lata]]-Tabela2[[#This Row],[1rok]]</f>
        <v>18</v>
      </c>
      <c r="DP646" s="14">
        <f>Tabela2[[#This Row],[3lata]]-Tabela2[[#This Row],[2lata]]</f>
        <v>9</v>
      </c>
      <c r="DQ646" s="14">
        <f>Tabela2[[#This Row],[4lata]]-Tabela2[[#This Row],[3lata]]</f>
        <v>7</v>
      </c>
      <c r="DR646" s="14">
        <f>Tabela2[[#This Row],[5lat]]-Tabela2[[#This Row],[4lata]]</f>
        <v>7</v>
      </c>
      <c r="DS646" s="14">
        <f>Tabela2[[#This Row],[6lat]]-Tabela2[[#This Row],[5lat]]</f>
        <v>5</v>
      </c>
      <c r="DT646" s="14">
        <f>Tabela2[[#This Row],[7lat]]-Tabela2[[#This Row],[6lat]]</f>
        <v>6</v>
      </c>
      <c r="DU646" s="14">
        <f>Tabela2[[#This Row],[8lat]]-Tabela2[[#This Row],[7lat]]</f>
        <v>5</v>
      </c>
      <c r="DV646" s="14">
        <f>Tabela2[[#This Row],[9lat]]-Tabela2[[#This Row],[8lat]]</f>
        <v>6</v>
      </c>
      <c r="DW646" s="14">
        <f>Tabela2[[#This Row],[10lat]]-Tabela2[[#This Row],[9lat]]</f>
        <v>6</v>
      </c>
      <c r="DX646" s="14">
        <f>Tabela2[[#This Row],[11lat]]-Tabela2[[#This Row],[10lat]]</f>
        <v>7</v>
      </c>
      <c r="DY646" s="14">
        <f>Tabela2[[#This Row],[12lat]]-Tabela2[[#This Row],[11lat]]</f>
        <v>6</v>
      </c>
      <c r="DZ646" s="14">
        <f>Tabela2[[#This Row],[13lat]]-Tabela2[[#This Row],[12lat]]</f>
        <v>5</v>
      </c>
      <c r="EA646" s="14">
        <f>Tabela2[[#This Row],[14lat]]-Tabela2[[#This Row],[13lat]]</f>
        <v>4</v>
      </c>
      <c r="EB646" s="14">
        <f>Tabela2[[#This Row],[15lat]]-Tabela2[[#This Row],[14lat]]</f>
        <v>2</v>
      </c>
      <c r="EC646" s="14">
        <f>Tabela2[[#This Row],[16lat]]-Tabela2[[#This Row],[15lat]]</f>
        <v>1</v>
      </c>
      <c r="ED646" s="14">
        <f>Tabela2[[#This Row],[17 lat]]-Tabela2[[#This Row],[16lat]]</f>
        <v>0</v>
      </c>
      <c r="EE646" s="14">
        <f>Tabela2[[#This Row],[18lat]]-Tabela2[[#This Row],[17 lat]]</f>
        <v>0</v>
      </c>
      <c r="EF646" s="14">
        <f>Tabela2[[#This Row],[19lat]]-Tabela2[[#This Row],[18lat]]</f>
        <v>0</v>
      </c>
    </row>
    <row r="647" spans="1:136" x14ac:dyDescent="0.25">
      <c r="A647">
        <v>439</v>
      </c>
      <c r="B647" s="1" t="s">
        <v>22</v>
      </c>
      <c r="C647">
        <v>54</v>
      </c>
      <c r="D647">
        <v>74</v>
      </c>
      <c r="E647">
        <v>88</v>
      </c>
      <c r="F647">
        <v>98</v>
      </c>
      <c r="G647">
        <v>106</v>
      </c>
      <c r="H647">
        <v>113</v>
      </c>
      <c r="I647">
        <v>119</v>
      </c>
      <c r="J647">
        <v>125</v>
      </c>
      <c r="K647">
        <v>131</v>
      </c>
      <c r="L647">
        <v>137</v>
      </c>
      <c r="M647">
        <v>143</v>
      </c>
      <c r="N647">
        <v>150</v>
      </c>
      <c r="O647">
        <v>156</v>
      </c>
      <c r="P647">
        <v>161</v>
      </c>
      <c r="Q647">
        <v>165</v>
      </c>
      <c r="R647">
        <v>167</v>
      </c>
      <c r="S647">
        <v>168</v>
      </c>
      <c r="T647">
        <v>168</v>
      </c>
      <c r="U647">
        <v>168</v>
      </c>
      <c r="V647">
        <v>168</v>
      </c>
      <c r="W647">
        <f>wzrost[[#This Row],[19lat]]-wzrost[[#This Row],[dlugosc_ur]]</f>
        <v>114</v>
      </c>
      <c r="X647">
        <f>wzrost[[#This Row],[19lat]]-wzrost[[#This Row],[15lat]]</f>
        <v>1</v>
      </c>
      <c r="Y647">
        <f>IF(wzrost[[#This Row],[1rok]]&lt;=5,IF(wzrost[[#This Row],[plec]]="ch",1,0),0)</f>
        <v>0</v>
      </c>
      <c r="Z647" s="1"/>
      <c r="AA647" s="1"/>
      <c r="AB647" s="1" t="e">
        <f>_xlfn.PERCENTILE.INC(wzrost[1rok],5)</f>
        <v>#NUM!</v>
      </c>
      <c r="BC647" s="8">
        <v>54</v>
      </c>
      <c r="BD647" s="8">
        <v>75</v>
      </c>
      <c r="BE647" s="8">
        <v>88</v>
      </c>
      <c r="BF647" s="8">
        <v>97</v>
      </c>
      <c r="BG647" s="8">
        <v>104</v>
      </c>
      <c r="BH647" s="8">
        <v>111</v>
      </c>
      <c r="BI647" s="8">
        <v>117</v>
      </c>
      <c r="BJ647" s="8">
        <v>123</v>
      </c>
      <c r="BK647" s="8">
        <v>128</v>
      </c>
      <c r="BL647" s="8">
        <v>134</v>
      </c>
      <c r="BM647" s="8">
        <v>139</v>
      </c>
      <c r="BN647" s="8">
        <v>145</v>
      </c>
      <c r="BO647" s="8">
        <v>151</v>
      </c>
      <c r="BP647" s="8">
        <v>158</v>
      </c>
      <c r="BQ647" s="8">
        <v>165</v>
      </c>
      <c r="BR647" s="8">
        <v>171</v>
      </c>
      <c r="BS647" s="8">
        <v>175</v>
      </c>
      <c r="BT647" s="8">
        <v>177</v>
      </c>
      <c r="BU647" s="8">
        <v>178</v>
      </c>
      <c r="BV647" s="8">
        <v>178</v>
      </c>
      <c r="BW647" s="9">
        <v>124</v>
      </c>
      <c r="BX647" s="11">
        <f t="shared" si="198"/>
        <v>21</v>
      </c>
      <c r="BY647" s="11">
        <f t="shared" si="199"/>
        <v>13</v>
      </c>
      <c r="BZ647" s="11">
        <f t="shared" si="200"/>
        <v>9</v>
      </c>
      <c r="CA647" s="11">
        <f t="shared" si="201"/>
        <v>7</v>
      </c>
      <c r="CB647" s="11">
        <f t="shared" si="202"/>
        <v>7</v>
      </c>
      <c r="CC647" s="11">
        <f t="shared" si="203"/>
        <v>6</v>
      </c>
      <c r="CD647" s="11">
        <f t="shared" si="204"/>
        <v>6</v>
      </c>
      <c r="CE647" s="11">
        <f t="shared" si="205"/>
        <v>5</v>
      </c>
      <c r="CF647" s="11">
        <f t="shared" si="206"/>
        <v>6</v>
      </c>
      <c r="CG647" s="11">
        <f t="shared" si="207"/>
        <v>5</v>
      </c>
      <c r="CH647" s="11">
        <f t="shared" si="208"/>
        <v>6</v>
      </c>
      <c r="CI647" s="11">
        <f t="shared" si="209"/>
        <v>6</v>
      </c>
      <c r="CJ647" s="11">
        <f t="shared" si="210"/>
        <v>7</v>
      </c>
      <c r="CK647" s="11">
        <f t="shared" si="211"/>
        <v>7</v>
      </c>
      <c r="CL647" s="11">
        <f t="shared" si="212"/>
        <v>6</v>
      </c>
      <c r="CM647" s="11">
        <f t="shared" si="213"/>
        <v>4</v>
      </c>
      <c r="CN647" s="11">
        <f t="shared" si="214"/>
        <v>2</v>
      </c>
      <c r="CO647" s="11">
        <f t="shared" si="215"/>
        <v>1</v>
      </c>
      <c r="CP647" s="11">
        <f t="shared" si="216"/>
        <v>0</v>
      </c>
      <c r="CS647" s="8">
        <v>47</v>
      </c>
      <c r="CT647" s="8">
        <v>66</v>
      </c>
      <c r="CU647" s="8">
        <v>84</v>
      </c>
      <c r="CV647" s="8">
        <v>93</v>
      </c>
      <c r="CW647" s="8">
        <v>100</v>
      </c>
      <c r="CX647" s="8">
        <v>106</v>
      </c>
      <c r="CY647" s="8">
        <v>112</v>
      </c>
      <c r="CZ647" s="8">
        <v>117</v>
      </c>
      <c r="DA647" s="8">
        <v>123</v>
      </c>
      <c r="DB647" s="8">
        <v>128</v>
      </c>
      <c r="DC647" s="8">
        <v>134</v>
      </c>
      <c r="DD647" s="8">
        <v>141</v>
      </c>
      <c r="DE647" s="8">
        <v>147</v>
      </c>
      <c r="DF647" s="8">
        <v>152</v>
      </c>
      <c r="DG647" s="8">
        <v>155</v>
      </c>
      <c r="DH647" s="8">
        <v>157</v>
      </c>
      <c r="DI647" s="8">
        <v>158</v>
      </c>
      <c r="DJ647" s="8">
        <v>159</v>
      </c>
      <c r="DK647" s="8">
        <v>159</v>
      </c>
      <c r="DL647" s="8">
        <v>159</v>
      </c>
      <c r="DM647" s="8">
        <v>112</v>
      </c>
      <c r="DN647" s="6">
        <f>Tabela2[[#This Row],[1rok]]-Tabela2[[#This Row],[dlugosc_ur]]</f>
        <v>19</v>
      </c>
      <c r="DO647" s="14">
        <f>Tabela2[[#This Row],[2lata]]-Tabela2[[#This Row],[1rok]]</f>
        <v>18</v>
      </c>
      <c r="DP647" s="14">
        <f>Tabela2[[#This Row],[3lata]]-Tabela2[[#This Row],[2lata]]</f>
        <v>9</v>
      </c>
      <c r="DQ647" s="14">
        <f>Tabela2[[#This Row],[4lata]]-Tabela2[[#This Row],[3lata]]</f>
        <v>7</v>
      </c>
      <c r="DR647" s="14">
        <f>Tabela2[[#This Row],[5lat]]-Tabela2[[#This Row],[4lata]]</f>
        <v>6</v>
      </c>
      <c r="DS647" s="14">
        <f>Tabela2[[#This Row],[6lat]]-Tabela2[[#This Row],[5lat]]</f>
        <v>6</v>
      </c>
      <c r="DT647" s="14">
        <f>Tabela2[[#This Row],[7lat]]-Tabela2[[#This Row],[6lat]]</f>
        <v>5</v>
      </c>
      <c r="DU647" s="14">
        <f>Tabela2[[#This Row],[8lat]]-Tabela2[[#This Row],[7lat]]</f>
        <v>6</v>
      </c>
      <c r="DV647" s="14">
        <f>Tabela2[[#This Row],[9lat]]-Tabela2[[#This Row],[8lat]]</f>
        <v>5</v>
      </c>
      <c r="DW647" s="14">
        <f>Tabela2[[#This Row],[10lat]]-Tabela2[[#This Row],[9lat]]</f>
        <v>6</v>
      </c>
      <c r="DX647" s="14">
        <f>Tabela2[[#This Row],[11lat]]-Tabela2[[#This Row],[10lat]]</f>
        <v>7</v>
      </c>
      <c r="DY647" s="14">
        <f>Tabela2[[#This Row],[12lat]]-Tabela2[[#This Row],[11lat]]</f>
        <v>6</v>
      </c>
      <c r="DZ647" s="14">
        <f>Tabela2[[#This Row],[13lat]]-Tabela2[[#This Row],[12lat]]</f>
        <v>5</v>
      </c>
      <c r="EA647" s="14">
        <f>Tabela2[[#This Row],[14lat]]-Tabela2[[#This Row],[13lat]]</f>
        <v>3</v>
      </c>
      <c r="EB647" s="14">
        <f>Tabela2[[#This Row],[15lat]]-Tabela2[[#This Row],[14lat]]</f>
        <v>2</v>
      </c>
      <c r="EC647" s="14">
        <f>Tabela2[[#This Row],[16lat]]-Tabela2[[#This Row],[15lat]]</f>
        <v>1</v>
      </c>
      <c r="ED647" s="14">
        <f>Tabela2[[#This Row],[17 lat]]-Tabela2[[#This Row],[16lat]]</f>
        <v>1</v>
      </c>
      <c r="EE647" s="14">
        <f>Tabela2[[#This Row],[18lat]]-Tabela2[[#This Row],[17 lat]]</f>
        <v>0</v>
      </c>
      <c r="EF647" s="14">
        <f>Tabela2[[#This Row],[19lat]]-Tabela2[[#This Row],[18lat]]</f>
        <v>0</v>
      </c>
    </row>
    <row r="648" spans="1:136" x14ac:dyDescent="0.25">
      <c r="A648">
        <v>460</v>
      </c>
      <c r="B648" s="1" t="s">
        <v>22</v>
      </c>
      <c r="C648">
        <v>52</v>
      </c>
      <c r="D648">
        <v>70</v>
      </c>
      <c r="E648">
        <v>87</v>
      </c>
      <c r="F648">
        <v>96</v>
      </c>
      <c r="G648">
        <v>104</v>
      </c>
      <c r="H648">
        <v>111</v>
      </c>
      <c r="I648">
        <v>117</v>
      </c>
      <c r="J648">
        <v>122</v>
      </c>
      <c r="K648">
        <v>128</v>
      </c>
      <c r="L648">
        <v>134</v>
      </c>
      <c r="M648">
        <v>141</v>
      </c>
      <c r="N648">
        <v>147</v>
      </c>
      <c r="O648">
        <v>153</v>
      </c>
      <c r="P648">
        <v>159</v>
      </c>
      <c r="Q648">
        <v>162</v>
      </c>
      <c r="R648">
        <v>164</v>
      </c>
      <c r="S648">
        <v>165</v>
      </c>
      <c r="T648">
        <v>165</v>
      </c>
      <c r="U648">
        <v>165</v>
      </c>
      <c r="V648">
        <v>166</v>
      </c>
      <c r="W648">
        <f>wzrost[[#This Row],[19lat]]-wzrost[[#This Row],[dlugosc_ur]]</f>
        <v>114</v>
      </c>
      <c r="X648">
        <f>wzrost[[#This Row],[19lat]]-wzrost[[#This Row],[15lat]]</f>
        <v>2</v>
      </c>
      <c r="Y648">
        <f>IF(wzrost[[#This Row],[1rok]]&lt;=5,IF(wzrost[[#This Row],[plec]]="ch",1,0),0)</f>
        <v>0</v>
      </c>
      <c r="Z648" s="1"/>
      <c r="AA648" s="1"/>
      <c r="AB648" s="1" t="e">
        <f>_xlfn.PERCENTILE.INC(wzrost[1rok],5)</f>
        <v>#NUM!</v>
      </c>
      <c r="BC648" s="6">
        <v>53</v>
      </c>
      <c r="BD648" s="6">
        <v>74</v>
      </c>
      <c r="BE648" s="6">
        <v>87</v>
      </c>
      <c r="BF648" s="6">
        <v>96</v>
      </c>
      <c r="BG648" s="6">
        <v>103</v>
      </c>
      <c r="BH648" s="6">
        <v>110</v>
      </c>
      <c r="BI648" s="6">
        <v>116</v>
      </c>
      <c r="BJ648" s="6">
        <v>122</v>
      </c>
      <c r="BK648" s="6">
        <v>127</v>
      </c>
      <c r="BL648" s="6">
        <v>133</v>
      </c>
      <c r="BM648" s="6">
        <v>138</v>
      </c>
      <c r="BN648" s="6">
        <v>143</v>
      </c>
      <c r="BO648" s="6">
        <v>149</v>
      </c>
      <c r="BP648" s="6">
        <v>156</v>
      </c>
      <c r="BQ648" s="6">
        <v>163</v>
      </c>
      <c r="BR648" s="6">
        <v>169</v>
      </c>
      <c r="BS648" s="6">
        <v>173</v>
      </c>
      <c r="BT648" s="6">
        <v>175</v>
      </c>
      <c r="BU648" s="6">
        <v>176</v>
      </c>
      <c r="BV648" s="6">
        <v>177</v>
      </c>
      <c r="BW648" s="7">
        <v>124</v>
      </c>
      <c r="BX648" s="11">
        <f t="shared" si="198"/>
        <v>21</v>
      </c>
      <c r="BY648" s="11">
        <f t="shared" si="199"/>
        <v>13</v>
      </c>
      <c r="BZ648" s="11">
        <f t="shared" si="200"/>
        <v>9</v>
      </c>
      <c r="CA648" s="11">
        <f t="shared" si="201"/>
        <v>7</v>
      </c>
      <c r="CB648" s="11">
        <f t="shared" si="202"/>
        <v>7</v>
      </c>
      <c r="CC648" s="11">
        <f t="shared" si="203"/>
        <v>6</v>
      </c>
      <c r="CD648" s="11">
        <f t="shared" si="204"/>
        <v>6</v>
      </c>
      <c r="CE648" s="11">
        <f t="shared" si="205"/>
        <v>5</v>
      </c>
      <c r="CF648" s="11">
        <f t="shared" si="206"/>
        <v>6</v>
      </c>
      <c r="CG648" s="11">
        <f t="shared" si="207"/>
        <v>5</v>
      </c>
      <c r="CH648" s="11">
        <f t="shared" si="208"/>
        <v>5</v>
      </c>
      <c r="CI648" s="11">
        <f t="shared" si="209"/>
        <v>6</v>
      </c>
      <c r="CJ648" s="11">
        <f t="shared" si="210"/>
        <v>7</v>
      </c>
      <c r="CK648" s="11">
        <f t="shared" si="211"/>
        <v>7</v>
      </c>
      <c r="CL648" s="11">
        <f t="shared" si="212"/>
        <v>6</v>
      </c>
      <c r="CM648" s="11">
        <f t="shared" si="213"/>
        <v>4</v>
      </c>
      <c r="CN648" s="11">
        <f t="shared" si="214"/>
        <v>2</v>
      </c>
      <c r="CO648" s="11">
        <f t="shared" si="215"/>
        <v>1</v>
      </c>
      <c r="CP648" s="11">
        <f t="shared" si="216"/>
        <v>1</v>
      </c>
      <c r="CS648" s="6">
        <v>48</v>
      </c>
      <c r="CT648" s="6">
        <v>67</v>
      </c>
      <c r="CU648" s="6">
        <v>84</v>
      </c>
      <c r="CV648" s="6">
        <v>93</v>
      </c>
      <c r="CW648" s="6">
        <v>100</v>
      </c>
      <c r="CX648" s="6">
        <v>107</v>
      </c>
      <c r="CY648" s="6">
        <v>112</v>
      </c>
      <c r="CZ648" s="6">
        <v>118</v>
      </c>
      <c r="DA648" s="6">
        <v>123</v>
      </c>
      <c r="DB648" s="6">
        <v>129</v>
      </c>
      <c r="DC648" s="6">
        <v>135</v>
      </c>
      <c r="DD648" s="6">
        <v>141</v>
      </c>
      <c r="DE648" s="6">
        <v>147</v>
      </c>
      <c r="DF648" s="6">
        <v>153</v>
      </c>
      <c r="DG648" s="6">
        <v>156</v>
      </c>
      <c r="DH648" s="6">
        <v>158</v>
      </c>
      <c r="DI648" s="6">
        <v>159</v>
      </c>
      <c r="DJ648" s="6">
        <v>159</v>
      </c>
      <c r="DK648" s="6">
        <v>160</v>
      </c>
      <c r="DL648" s="6">
        <v>160</v>
      </c>
      <c r="DM648" s="6">
        <v>112</v>
      </c>
      <c r="DN648" s="6">
        <f>Tabela2[[#This Row],[1rok]]-Tabela2[[#This Row],[dlugosc_ur]]</f>
        <v>19</v>
      </c>
      <c r="DO648" s="14">
        <f>Tabela2[[#This Row],[2lata]]-Tabela2[[#This Row],[1rok]]</f>
        <v>17</v>
      </c>
      <c r="DP648" s="14">
        <f>Tabela2[[#This Row],[3lata]]-Tabela2[[#This Row],[2lata]]</f>
        <v>9</v>
      </c>
      <c r="DQ648" s="14">
        <f>Tabela2[[#This Row],[4lata]]-Tabela2[[#This Row],[3lata]]</f>
        <v>7</v>
      </c>
      <c r="DR648" s="14">
        <f>Tabela2[[#This Row],[5lat]]-Tabela2[[#This Row],[4lata]]</f>
        <v>7</v>
      </c>
      <c r="DS648" s="14">
        <f>Tabela2[[#This Row],[6lat]]-Tabela2[[#This Row],[5lat]]</f>
        <v>5</v>
      </c>
      <c r="DT648" s="14">
        <f>Tabela2[[#This Row],[7lat]]-Tabela2[[#This Row],[6lat]]</f>
        <v>6</v>
      </c>
      <c r="DU648" s="14">
        <f>Tabela2[[#This Row],[8lat]]-Tabela2[[#This Row],[7lat]]</f>
        <v>5</v>
      </c>
      <c r="DV648" s="14">
        <f>Tabela2[[#This Row],[9lat]]-Tabela2[[#This Row],[8lat]]</f>
        <v>6</v>
      </c>
      <c r="DW648" s="14">
        <f>Tabela2[[#This Row],[10lat]]-Tabela2[[#This Row],[9lat]]</f>
        <v>6</v>
      </c>
      <c r="DX648" s="14">
        <f>Tabela2[[#This Row],[11lat]]-Tabela2[[#This Row],[10lat]]</f>
        <v>6</v>
      </c>
      <c r="DY648" s="14">
        <f>Tabela2[[#This Row],[12lat]]-Tabela2[[#This Row],[11lat]]</f>
        <v>6</v>
      </c>
      <c r="DZ648" s="14">
        <f>Tabela2[[#This Row],[13lat]]-Tabela2[[#This Row],[12lat]]</f>
        <v>6</v>
      </c>
      <c r="EA648" s="14">
        <f>Tabela2[[#This Row],[14lat]]-Tabela2[[#This Row],[13lat]]</f>
        <v>3</v>
      </c>
      <c r="EB648" s="14">
        <f>Tabela2[[#This Row],[15lat]]-Tabela2[[#This Row],[14lat]]</f>
        <v>2</v>
      </c>
      <c r="EC648" s="14">
        <f>Tabela2[[#This Row],[16lat]]-Tabela2[[#This Row],[15lat]]</f>
        <v>1</v>
      </c>
      <c r="ED648" s="14">
        <f>Tabela2[[#This Row],[17 lat]]-Tabela2[[#This Row],[16lat]]</f>
        <v>0</v>
      </c>
      <c r="EE648" s="14">
        <f>Tabela2[[#This Row],[18lat]]-Tabela2[[#This Row],[17 lat]]</f>
        <v>1</v>
      </c>
      <c r="EF648" s="14">
        <f>Tabela2[[#This Row],[19lat]]-Tabela2[[#This Row],[18lat]]</f>
        <v>0</v>
      </c>
    </row>
    <row r="649" spans="1:136" x14ac:dyDescent="0.25">
      <c r="A649">
        <v>482</v>
      </c>
      <c r="B649" s="1" t="s">
        <v>22</v>
      </c>
      <c r="C649">
        <v>49</v>
      </c>
      <c r="D649">
        <v>67</v>
      </c>
      <c r="E649">
        <v>86</v>
      </c>
      <c r="F649">
        <v>95</v>
      </c>
      <c r="G649">
        <v>103</v>
      </c>
      <c r="H649">
        <v>110</v>
      </c>
      <c r="I649">
        <v>115</v>
      </c>
      <c r="J649">
        <v>121</v>
      </c>
      <c r="K649">
        <v>127</v>
      </c>
      <c r="L649">
        <v>133</v>
      </c>
      <c r="M649">
        <v>139</v>
      </c>
      <c r="N649">
        <v>145</v>
      </c>
      <c r="O649">
        <v>151</v>
      </c>
      <c r="P649">
        <v>157</v>
      </c>
      <c r="Q649">
        <v>160</v>
      </c>
      <c r="R649">
        <v>162</v>
      </c>
      <c r="S649">
        <v>163</v>
      </c>
      <c r="T649">
        <v>163</v>
      </c>
      <c r="U649">
        <v>163</v>
      </c>
      <c r="V649">
        <v>163</v>
      </c>
      <c r="W649">
        <f>wzrost[[#This Row],[19lat]]-wzrost[[#This Row],[dlugosc_ur]]</f>
        <v>114</v>
      </c>
      <c r="X649">
        <f>wzrost[[#This Row],[19lat]]-wzrost[[#This Row],[15lat]]</f>
        <v>1</v>
      </c>
      <c r="Y649">
        <f>IF(wzrost[[#This Row],[1rok]]&lt;=5,IF(wzrost[[#This Row],[plec]]="ch",1,0),0)</f>
        <v>0</v>
      </c>
      <c r="Z649" s="1"/>
      <c r="AA649" s="1"/>
      <c r="AB649" s="1" t="e">
        <f>_xlfn.PERCENTILE.INC(wzrost[1rok],5)</f>
        <v>#NUM!</v>
      </c>
      <c r="BC649" s="8">
        <v>53</v>
      </c>
      <c r="BD649" s="8">
        <v>74</v>
      </c>
      <c r="BE649" s="8">
        <v>87</v>
      </c>
      <c r="BF649" s="8">
        <v>96</v>
      </c>
      <c r="BG649" s="8">
        <v>103</v>
      </c>
      <c r="BH649" s="8">
        <v>110</v>
      </c>
      <c r="BI649" s="8">
        <v>116</v>
      </c>
      <c r="BJ649" s="8">
        <v>122</v>
      </c>
      <c r="BK649" s="8">
        <v>127</v>
      </c>
      <c r="BL649" s="8">
        <v>133</v>
      </c>
      <c r="BM649" s="8">
        <v>138</v>
      </c>
      <c r="BN649" s="8">
        <v>143</v>
      </c>
      <c r="BO649" s="8">
        <v>149</v>
      </c>
      <c r="BP649" s="8">
        <v>156</v>
      </c>
      <c r="BQ649" s="8">
        <v>163</v>
      </c>
      <c r="BR649" s="8">
        <v>169</v>
      </c>
      <c r="BS649" s="8">
        <v>173</v>
      </c>
      <c r="BT649" s="8">
        <v>175</v>
      </c>
      <c r="BU649" s="8">
        <v>176</v>
      </c>
      <c r="BV649" s="8">
        <v>177</v>
      </c>
      <c r="BW649" s="9">
        <v>124</v>
      </c>
      <c r="BX649" s="11">
        <f t="shared" si="198"/>
        <v>21</v>
      </c>
      <c r="BY649" s="11">
        <f t="shared" si="199"/>
        <v>13</v>
      </c>
      <c r="BZ649" s="11">
        <f t="shared" si="200"/>
        <v>9</v>
      </c>
      <c r="CA649" s="11">
        <f t="shared" si="201"/>
        <v>7</v>
      </c>
      <c r="CB649" s="11">
        <f t="shared" si="202"/>
        <v>7</v>
      </c>
      <c r="CC649" s="11">
        <f t="shared" si="203"/>
        <v>6</v>
      </c>
      <c r="CD649" s="11">
        <f t="shared" si="204"/>
        <v>6</v>
      </c>
      <c r="CE649" s="11">
        <f t="shared" si="205"/>
        <v>5</v>
      </c>
      <c r="CF649" s="11">
        <f t="shared" si="206"/>
        <v>6</v>
      </c>
      <c r="CG649" s="11">
        <f t="shared" si="207"/>
        <v>5</v>
      </c>
      <c r="CH649" s="11">
        <f t="shared" si="208"/>
        <v>5</v>
      </c>
      <c r="CI649" s="11">
        <f t="shared" si="209"/>
        <v>6</v>
      </c>
      <c r="CJ649" s="11">
        <f t="shared" si="210"/>
        <v>7</v>
      </c>
      <c r="CK649" s="11">
        <f t="shared" si="211"/>
        <v>7</v>
      </c>
      <c r="CL649" s="11">
        <f t="shared" si="212"/>
        <v>6</v>
      </c>
      <c r="CM649" s="11">
        <f t="shared" si="213"/>
        <v>4</v>
      </c>
      <c r="CN649" s="11">
        <f t="shared" si="214"/>
        <v>2</v>
      </c>
      <c r="CO649" s="11">
        <f t="shared" si="215"/>
        <v>1</v>
      </c>
      <c r="CP649" s="11">
        <f t="shared" si="216"/>
        <v>1</v>
      </c>
      <c r="CS649" s="8">
        <v>53</v>
      </c>
      <c r="CT649" s="8">
        <v>71</v>
      </c>
      <c r="CU649" s="8">
        <v>86</v>
      </c>
      <c r="CV649" s="8">
        <v>96</v>
      </c>
      <c r="CW649" s="8">
        <v>104</v>
      </c>
      <c r="CX649" s="8">
        <v>110</v>
      </c>
      <c r="CY649" s="8">
        <v>116</v>
      </c>
      <c r="CZ649" s="8">
        <v>122</v>
      </c>
      <c r="DA649" s="8">
        <v>128</v>
      </c>
      <c r="DB649" s="8">
        <v>134</v>
      </c>
      <c r="DC649" s="8">
        <v>140</v>
      </c>
      <c r="DD649" s="8">
        <v>147</v>
      </c>
      <c r="DE649" s="8">
        <v>153</v>
      </c>
      <c r="DF649" s="8">
        <v>158</v>
      </c>
      <c r="DG649" s="8">
        <v>162</v>
      </c>
      <c r="DH649" s="8">
        <v>163</v>
      </c>
      <c r="DI649" s="8">
        <v>164</v>
      </c>
      <c r="DJ649" s="8">
        <v>165</v>
      </c>
      <c r="DK649" s="8">
        <v>165</v>
      </c>
      <c r="DL649" s="8">
        <v>165</v>
      </c>
      <c r="DM649" s="8">
        <v>112</v>
      </c>
      <c r="DN649" s="6">
        <f>Tabela2[[#This Row],[1rok]]-Tabela2[[#This Row],[dlugosc_ur]]</f>
        <v>18</v>
      </c>
      <c r="DO649" s="14">
        <f>Tabela2[[#This Row],[2lata]]-Tabela2[[#This Row],[1rok]]</f>
        <v>15</v>
      </c>
      <c r="DP649" s="14">
        <f>Tabela2[[#This Row],[3lata]]-Tabela2[[#This Row],[2lata]]</f>
        <v>10</v>
      </c>
      <c r="DQ649" s="14">
        <f>Tabela2[[#This Row],[4lata]]-Tabela2[[#This Row],[3lata]]</f>
        <v>8</v>
      </c>
      <c r="DR649" s="14">
        <f>Tabela2[[#This Row],[5lat]]-Tabela2[[#This Row],[4lata]]</f>
        <v>6</v>
      </c>
      <c r="DS649" s="14">
        <f>Tabela2[[#This Row],[6lat]]-Tabela2[[#This Row],[5lat]]</f>
        <v>6</v>
      </c>
      <c r="DT649" s="14">
        <f>Tabela2[[#This Row],[7lat]]-Tabela2[[#This Row],[6lat]]</f>
        <v>6</v>
      </c>
      <c r="DU649" s="14">
        <f>Tabela2[[#This Row],[8lat]]-Tabela2[[#This Row],[7lat]]</f>
        <v>6</v>
      </c>
      <c r="DV649" s="14">
        <f>Tabela2[[#This Row],[9lat]]-Tabela2[[#This Row],[8lat]]</f>
        <v>6</v>
      </c>
      <c r="DW649" s="14">
        <f>Tabela2[[#This Row],[10lat]]-Tabela2[[#This Row],[9lat]]</f>
        <v>6</v>
      </c>
      <c r="DX649" s="14">
        <f>Tabela2[[#This Row],[11lat]]-Tabela2[[#This Row],[10lat]]</f>
        <v>7</v>
      </c>
      <c r="DY649" s="14">
        <f>Tabela2[[#This Row],[12lat]]-Tabela2[[#This Row],[11lat]]</f>
        <v>6</v>
      </c>
      <c r="DZ649" s="14">
        <f>Tabela2[[#This Row],[13lat]]-Tabela2[[#This Row],[12lat]]</f>
        <v>5</v>
      </c>
      <c r="EA649" s="14">
        <f>Tabela2[[#This Row],[14lat]]-Tabela2[[#This Row],[13lat]]</f>
        <v>4</v>
      </c>
      <c r="EB649" s="14">
        <f>Tabela2[[#This Row],[15lat]]-Tabela2[[#This Row],[14lat]]</f>
        <v>1</v>
      </c>
      <c r="EC649" s="14">
        <f>Tabela2[[#This Row],[16lat]]-Tabela2[[#This Row],[15lat]]</f>
        <v>1</v>
      </c>
      <c r="ED649" s="14">
        <f>Tabela2[[#This Row],[17 lat]]-Tabela2[[#This Row],[16lat]]</f>
        <v>1</v>
      </c>
      <c r="EE649" s="14">
        <f>Tabela2[[#This Row],[18lat]]-Tabela2[[#This Row],[17 lat]]</f>
        <v>0</v>
      </c>
      <c r="EF649" s="14">
        <f>Tabela2[[#This Row],[19lat]]-Tabela2[[#This Row],[18lat]]</f>
        <v>0</v>
      </c>
    </row>
    <row r="650" spans="1:136" x14ac:dyDescent="0.25">
      <c r="A650">
        <v>486</v>
      </c>
      <c r="B650" s="1" t="s">
        <v>22</v>
      </c>
      <c r="C650">
        <v>54</v>
      </c>
      <c r="D650">
        <v>72</v>
      </c>
      <c r="E650">
        <v>88</v>
      </c>
      <c r="F650">
        <v>97</v>
      </c>
      <c r="G650">
        <v>105</v>
      </c>
      <c r="H650">
        <v>112</v>
      </c>
      <c r="I650">
        <v>118</v>
      </c>
      <c r="J650">
        <v>124</v>
      </c>
      <c r="K650">
        <v>130</v>
      </c>
      <c r="L650">
        <v>136</v>
      </c>
      <c r="M650">
        <v>142</v>
      </c>
      <c r="N650">
        <v>149</v>
      </c>
      <c r="O650">
        <v>155</v>
      </c>
      <c r="P650">
        <v>161</v>
      </c>
      <c r="Q650">
        <v>164</v>
      </c>
      <c r="R650">
        <v>166</v>
      </c>
      <c r="S650">
        <v>167</v>
      </c>
      <c r="T650">
        <v>167</v>
      </c>
      <c r="U650">
        <v>168</v>
      </c>
      <c r="V650">
        <v>168</v>
      </c>
      <c r="W650">
        <f>wzrost[[#This Row],[19lat]]-wzrost[[#This Row],[dlugosc_ur]]</f>
        <v>114</v>
      </c>
      <c r="X650">
        <f>wzrost[[#This Row],[19lat]]-wzrost[[#This Row],[15lat]]</f>
        <v>2</v>
      </c>
      <c r="Y650">
        <f>IF(wzrost[[#This Row],[1rok]]&lt;=5,IF(wzrost[[#This Row],[plec]]="ch",1,0),0)</f>
        <v>0</v>
      </c>
      <c r="Z650" s="1"/>
      <c r="AA650" s="1"/>
      <c r="AB650" s="1" t="e">
        <f>_xlfn.PERCENTILE.INC(wzrost[1rok],5)</f>
        <v>#NUM!</v>
      </c>
      <c r="BC650" s="6">
        <v>52</v>
      </c>
      <c r="BD650" s="6">
        <v>73</v>
      </c>
      <c r="BE650" s="6">
        <v>86</v>
      </c>
      <c r="BF650" s="6">
        <v>95</v>
      </c>
      <c r="BG650" s="6">
        <v>103</v>
      </c>
      <c r="BH650" s="6">
        <v>109</v>
      </c>
      <c r="BI650" s="6">
        <v>115</v>
      </c>
      <c r="BJ650" s="6">
        <v>121</v>
      </c>
      <c r="BK650" s="6">
        <v>127</v>
      </c>
      <c r="BL650" s="6">
        <v>132</v>
      </c>
      <c r="BM650" s="6">
        <v>137</v>
      </c>
      <c r="BN650" s="6">
        <v>142</v>
      </c>
      <c r="BO650" s="6">
        <v>148</v>
      </c>
      <c r="BP650" s="6">
        <v>155</v>
      </c>
      <c r="BQ650" s="6">
        <v>162</v>
      </c>
      <c r="BR650" s="6">
        <v>168</v>
      </c>
      <c r="BS650" s="6">
        <v>172</v>
      </c>
      <c r="BT650" s="6">
        <v>174</v>
      </c>
      <c r="BU650" s="6">
        <v>175</v>
      </c>
      <c r="BV650" s="6">
        <v>176</v>
      </c>
      <c r="BW650" s="7">
        <v>124</v>
      </c>
      <c r="BX650" s="11">
        <f t="shared" si="198"/>
        <v>21</v>
      </c>
      <c r="BY650" s="11">
        <f t="shared" si="199"/>
        <v>13</v>
      </c>
      <c r="BZ650" s="11">
        <f t="shared" si="200"/>
        <v>9</v>
      </c>
      <c r="CA650" s="11">
        <f t="shared" si="201"/>
        <v>8</v>
      </c>
      <c r="CB650" s="11">
        <f t="shared" si="202"/>
        <v>6</v>
      </c>
      <c r="CC650" s="11">
        <f t="shared" si="203"/>
        <v>6</v>
      </c>
      <c r="CD650" s="11">
        <f t="shared" si="204"/>
        <v>6</v>
      </c>
      <c r="CE650" s="11">
        <f t="shared" si="205"/>
        <v>6</v>
      </c>
      <c r="CF650" s="11">
        <f t="shared" si="206"/>
        <v>5</v>
      </c>
      <c r="CG650" s="11">
        <f t="shared" si="207"/>
        <v>5</v>
      </c>
      <c r="CH650" s="11">
        <f t="shared" si="208"/>
        <v>5</v>
      </c>
      <c r="CI650" s="11">
        <f t="shared" si="209"/>
        <v>6</v>
      </c>
      <c r="CJ650" s="11">
        <f t="shared" si="210"/>
        <v>7</v>
      </c>
      <c r="CK650" s="11">
        <f t="shared" si="211"/>
        <v>7</v>
      </c>
      <c r="CL650" s="11">
        <f t="shared" si="212"/>
        <v>6</v>
      </c>
      <c r="CM650" s="11">
        <f t="shared" si="213"/>
        <v>4</v>
      </c>
      <c r="CN650" s="11">
        <f t="shared" si="214"/>
        <v>2</v>
      </c>
      <c r="CO650" s="11">
        <f t="shared" si="215"/>
        <v>1</v>
      </c>
      <c r="CP650" s="11">
        <f t="shared" si="216"/>
        <v>1</v>
      </c>
      <c r="CS650" s="6">
        <v>56</v>
      </c>
      <c r="CT650" s="6">
        <v>73</v>
      </c>
      <c r="CU650" s="6">
        <v>88</v>
      </c>
      <c r="CV650" s="6">
        <v>98</v>
      </c>
      <c r="CW650" s="6">
        <v>106</v>
      </c>
      <c r="CX650" s="6">
        <v>113</v>
      </c>
      <c r="CY650" s="6">
        <v>119</v>
      </c>
      <c r="CZ650" s="6">
        <v>125</v>
      </c>
      <c r="DA650" s="6">
        <v>131</v>
      </c>
      <c r="DB650" s="6">
        <v>137</v>
      </c>
      <c r="DC650" s="6">
        <v>143</v>
      </c>
      <c r="DD650" s="6">
        <v>150</v>
      </c>
      <c r="DE650" s="6">
        <v>156</v>
      </c>
      <c r="DF650" s="6">
        <v>161</v>
      </c>
      <c r="DG650" s="6">
        <v>165</v>
      </c>
      <c r="DH650" s="6">
        <v>167</v>
      </c>
      <c r="DI650" s="6">
        <v>168</v>
      </c>
      <c r="DJ650" s="6">
        <v>168</v>
      </c>
      <c r="DK650" s="6">
        <v>168</v>
      </c>
      <c r="DL650" s="6">
        <v>168</v>
      </c>
      <c r="DM650" s="6">
        <v>112</v>
      </c>
      <c r="DN650" s="6">
        <f>Tabela2[[#This Row],[1rok]]-Tabela2[[#This Row],[dlugosc_ur]]</f>
        <v>17</v>
      </c>
      <c r="DO650" s="14">
        <f>Tabela2[[#This Row],[2lata]]-Tabela2[[#This Row],[1rok]]</f>
        <v>15</v>
      </c>
      <c r="DP650" s="14">
        <f>Tabela2[[#This Row],[3lata]]-Tabela2[[#This Row],[2lata]]</f>
        <v>10</v>
      </c>
      <c r="DQ650" s="14">
        <f>Tabela2[[#This Row],[4lata]]-Tabela2[[#This Row],[3lata]]</f>
        <v>8</v>
      </c>
      <c r="DR650" s="14">
        <f>Tabela2[[#This Row],[5lat]]-Tabela2[[#This Row],[4lata]]</f>
        <v>7</v>
      </c>
      <c r="DS650" s="14">
        <f>Tabela2[[#This Row],[6lat]]-Tabela2[[#This Row],[5lat]]</f>
        <v>6</v>
      </c>
      <c r="DT650" s="14">
        <f>Tabela2[[#This Row],[7lat]]-Tabela2[[#This Row],[6lat]]</f>
        <v>6</v>
      </c>
      <c r="DU650" s="14">
        <f>Tabela2[[#This Row],[8lat]]-Tabela2[[#This Row],[7lat]]</f>
        <v>6</v>
      </c>
      <c r="DV650" s="14">
        <f>Tabela2[[#This Row],[9lat]]-Tabela2[[#This Row],[8lat]]</f>
        <v>6</v>
      </c>
      <c r="DW650" s="14">
        <f>Tabela2[[#This Row],[10lat]]-Tabela2[[#This Row],[9lat]]</f>
        <v>6</v>
      </c>
      <c r="DX650" s="14">
        <f>Tabela2[[#This Row],[11lat]]-Tabela2[[#This Row],[10lat]]</f>
        <v>7</v>
      </c>
      <c r="DY650" s="14">
        <f>Tabela2[[#This Row],[12lat]]-Tabela2[[#This Row],[11lat]]</f>
        <v>6</v>
      </c>
      <c r="DZ650" s="14">
        <f>Tabela2[[#This Row],[13lat]]-Tabela2[[#This Row],[12lat]]</f>
        <v>5</v>
      </c>
      <c r="EA650" s="14">
        <f>Tabela2[[#This Row],[14lat]]-Tabela2[[#This Row],[13lat]]</f>
        <v>4</v>
      </c>
      <c r="EB650" s="14">
        <f>Tabela2[[#This Row],[15lat]]-Tabela2[[#This Row],[14lat]]</f>
        <v>2</v>
      </c>
      <c r="EC650" s="14">
        <f>Tabela2[[#This Row],[16lat]]-Tabela2[[#This Row],[15lat]]</f>
        <v>1</v>
      </c>
      <c r="ED650" s="14">
        <f>Tabela2[[#This Row],[17 lat]]-Tabela2[[#This Row],[16lat]]</f>
        <v>0</v>
      </c>
      <c r="EE650" s="14">
        <f>Tabela2[[#This Row],[18lat]]-Tabela2[[#This Row],[17 lat]]</f>
        <v>0</v>
      </c>
      <c r="EF650" s="14">
        <f>Tabela2[[#This Row],[19lat]]-Tabela2[[#This Row],[18lat]]</f>
        <v>0</v>
      </c>
    </row>
    <row r="651" spans="1:136" x14ac:dyDescent="0.25">
      <c r="A651">
        <v>495</v>
      </c>
      <c r="B651" s="1" t="s">
        <v>22</v>
      </c>
      <c r="C651">
        <v>54</v>
      </c>
      <c r="D651">
        <v>73</v>
      </c>
      <c r="E651">
        <v>88</v>
      </c>
      <c r="F651">
        <v>98</v>
      </c>
      <c r="G651">
        <v>106</v>
      </c>
      <c r="H651">
        <v>113</v>
      </c>
      <c r="I651">
        <v>119</v>
      </c>
      <c r="J651">
        <v>125</v>
      </c>
      <c r="K651">
        <v>131</v>
      </c>
      <c r="L651">
        <v>137</v>
      </c>
      <c r="M651">
        <v>143</v>
      </c>
      <c r="N651">
        <v>150</v>
      </c>
      <c r="O651">
        <v>156</v>
      </c>
      <c r="P651">
        <v>161</v>
      </c>
      <c r="Q651">
        <v>165</v>
      </c>
      <c r="R651">
        <v>167</v>
      </c>
      <c r="S651">
        <v>168</v>
      </c>
      <c r="T651">
        <v>168</v>
      </c>
      <c r="U651">
        <v>168</v>
      </c>
      <c r="V651">
        <v>168</v>
      </c>
      <c r="W651">
        <f>wzrost[[#This Row],[19lat]]-wzrost[[#This Row],[dlugosc_ur]]</f>
        <v>114</v>
      </c>
      <c r="X651">
        <f>wzrost[[#This Row],[19lat]]-wzrost[[#This Row],[15lat]]</f>
        <v>1</v>
      </c>
      <c r="Y651">
        <f>IF(wzrost[[#This Row],[1rok]]&lt;=5,IF(wzrost[[#This Row],[plec]]="ch",1,0),0)</f>
        <v>0</v>
      </c>
      <c r="Z651" s="1"/>
      <c r="AA651" s="1"/>
      <c r="AB651" s="1" t="e">
        <f>_xlfn.PERCENTILE.INC(wzrost[1rok],5)</f>
        <v>#NUM!</v>
      </c>
      <c r="BC651" s="8">
        <v>58</v>
      </c>
      <c r="BD651" s="8">
        <v>78</v>
      </c>
      <c r="BE651" s="8">
        <v>90</v>
      </c>
      <c r="BF651" s="8">
        <v>99</v>
      </c>
      <c r="BG651" s="8">
        <v>107</v>
      </c>
      <c r="BH651" s="8">
        <v>114</v>
      </c>
      <c r="BI651" s="8">
        <v>120</v>
      </c>
      <c r="BJ651" s="8">
        <v>126</v>
      </c>
      <c r="BK651" s="8">
        <v>131</v>
      </c>
      <c r="BL651" s="8">
        <v>137</v>
      </c>
      <c r="BM651" s="8">
        <v>142</v>
      </c>
      <c r="BN651" s="8">
        <v>148</v>
      </c>
      <c r="BO651" s="8">
        <v>154</v>
      </c>
      <c r="BP651" s="8">
        <v>161</v>
      </c>
      <c r="BQ651" s="8">
        <v>169</v>
      </c>
      <c r="BR651" s="8">
        <v>175</v>
      </c>
      <c r="BS651" s="8">
        <v>179</v>
      </c>
      <c r="BT651" s="8">
        <v>181</v>
      </c>
      <c r="BU651" s="8">
        <v>182</v>
      </c>
      <c r="BV651" s="8">
        <v>182</v>
      </c>
      <c r="BW651" s="9">
        <v>124</v>
      </c>
      <c r="BX651" s="11">
        <f t="shared" si="198"/>
        <v>20</v>
      </c>
      <c r="BY651" s="11">
        <f t="shared" si="199"/>
        <v>12</v>
      </c>
      <c r="BZ651" s="11">
        <f t="shared" si="200"/>
        <v>9</v>
      </c>
      <c r="CA651" s="11">
        <f t="shared" si="201"/>
        <v>8</v>
      </c>
      <c r="CB651" s="11">
        <f t="shared" si="202"/>
        <v>7</v>
      </c>
      <c r="CC651" s="11">
        <f t="shared" si="203"/>
        <v>6</v>
      </c>
      <c r="CD651" s="11">
        <f t="shared" si="204"/>
        <v>6</v>
      </c>
      <c r="CE651" s="11">
        <f t="shared" si="205"/>
        <v>5</v>
      </c>
      <c r="CF651" s="11">
        <f t="shared" si="206"/>
        <v>6</v>
      </c>
      <c r="CG651" s="11">
        <f t="shared" si="207"/>
        <v>5</v>
      </c>
      <c r="CH651" s="11">
        <f t="shared" si="208"/>
        <v>6</v>
      </c>
      <c r="CI651" s="11">
        <f t="shared" si="209"/>
        <v>6</v>
      </c>
      <c r="CJ651" s="11">
        <f t="shared" si="210"/>
        <v>7</v>
      </c>
      <c r="CK651" s="11">
        <f t="shared" si="211"/>
        <v>8</v>
      </c>
      <c r="CL651" s="11">
        <f t="shared" si="212"/>
        <v>6</v>
      </c>
      <c r="CM651" s="11">
        <f t="shared" si="213"/>
        <v>4</v>
      </c>
      <c r="CN651" s="11">
        <f t="shared" si="214"/>
        <v>2</v>
      </c>
      <c r="CO651" s="11">
        <f t="shared" si="215"/>
        <v>1</v>
      </c>
      <c r="CP651" s="11">
        <f t="shared" si="216"/>
        <v>0</v>
      </c>
      <c r="CS651" s="8">
        <v>53</v>
      </c>
      <c r="CT651" s="8">
        <v>71</v>
      </c>
      <c r="CU651" s="8">
        <v>86</v>
      </c>
      <c r="CV651" s="8">
        <v>96</v>
      </c>
      <c r="CW651" s="8">
        <v>103</v>
      </c>
      <c r="CX651" s="8">
        <v>110</v>
      </c>
      <c r="CY651" s="8">
        <v>116</v>
      </c>
      <c r="CZ651" s="8">
        <v>122</v>
      </c>
      <c r="DA651" s="8">
        <v>128</v>
      </c>
      <c r="DB651" s="8">
        <v>134</v>
      </c>
      <c r="DC651" s="8">
        <v>140</v>
      </c>
      <c r="DD651" s="8">
        <v>146</v>
      </c>
      <c r="DE651" s="8">
        <v>153</v>
      </c>
      <c r="DF651" s="8">
        <v>158</v>
      </c>
      <c r="DG651" s="8">
        <v>161</v>
      </c>
      <c r="DH651" s="8">
        <v>163</v>
      </c>
      <c r="DI651" s="8">
        <v>164</v>
      </c>
      <c r="DJ651" s="8">
        <v>165</v>
      </c>
      <c r="DK651" s="8">
        <v>165</v>
      </c>
      <c r="DL651" s="8">
        <v>165</v>
      </c>
      <c r="DM651" s="8">
        <v>112</v>
      </c>
      <c r="DN651" s="6">
        <f>Tabela2[[#This Row],[1rok]]-Tabela2[[#This Row],[dlugosc_ur]]</f>
        <v>18</v>
      </c>
      <c r="DO651" s="14">
        <f>Tabela2[[#This Row],[2lata]]-Tabela2[[#This Row],[1rok]]</f>
        <v>15</v>
      </c>
      <c r="DP651" s="14">
        <f>Tabela2[[#This Row],[3lata]]-Tabela2[[#This Row],[2lata]]</f>
        <v>10</v>
      </c>
      <c r="DQ651" s="14">
        <f>Tabela2[[#This Row],[4lata]]-Tabela2[[#This Row],[3lata]]</f>
        <v>7</v>
      </c>
      <c r="DR651" s="14">
        <f>Tabela2[[#This Row],[5lat]]-Tabela2[[#This Row],[4lata]]</f>
        <v>7</v>
      </c>
      <c r="DS651" s="14">
        <f>Tabela2[[#This Row],[6lat]]-Tabela2[[#This Row],[5lat]]</f>
        <v>6</v>
      </c>
      <c r="DT651" s="14">
        <f>Tabela2[[#This Row],[7lat]]-Tabela2[[#This Row],[6lat]]</f>
        <v>6</v>
      </c>
      <c r="DU651" s="14">
        <f>Tabela2[[#This Row],[8lat]]-Tabela2[[#This Row],[7lat]]</f>
        <v>6</v>
      </c>
      <c r="DV651" s="14">
        <f>Tabela2[[#This Row],[9lat]]-Tabela2[[#This Row],[8lat]]</f>
        <v>6</v>
      </c>
      <c r="DW651" s="14">
        <f>Tabela2[[#This Row],[10lat]]-Tabela2[[#This Row],[9lat]]</f>
        <v>6</v>
      </c>
      <c r="DX651" s="14">
        <f>Tabela2[[#This Row],[11lat]]-Tabela2[[#This Row],[10lat]]</f>
        <v>6</v>
      </c>
      <c r="DY651" s="14">
        <f>Tabela2[[#This Row],[12lat]]-Tabela2[[#This Row],[11lat]]</f>
        <v>7</v>
      </c>
      <c r="DZ651" s="14">
        <f>Tabela2[[#This Row],[13lat]]-Tabela2[[#This Row],[12lat]]</f>
        <v>5</v>
      </c>
      <c r="EA651" s="14">
        <f>Tabela2[[#This Row],[14lat]]-Tabela2[[#This Row],[13lat]]</f>
        <v>3</v>
      </c>
      <c r="EB651" s="14">
        <f>Tabela2[[#This Row],[15lat]]-Tabela2[[#This Row],[14lat]]</f>
        <v>2</v>
      </c>
      <c r="EC651" s="14">
        <f>Tabela2[[#This Row],[16lat]]-Tabela2[[#This Row],[15lat]]</f>
        <v>1</v>
      </c>
      <c r="ED651" s="14">
        <f>Tabela2[[#This Row],[17 lat]]-Tabela2[[#This Row],[16lat]]</f>
        <v>1</v>
      </c>
      <c r="EE651" s="14">
        <f>Tabela2[[#This Row],[18lat]]-Tabela2[[#This Row],[17 lat]]</f>
        <v>0</v>
      </c>
      <c r="EF651" s="14">
        <f>Tabela2[[#This Row],[19lat]]-Tabela2[[#This Row],[18lat]]</f>
        <v>0</v>
      </c>
    </row>
    <row r="652" spans="1:136" x14ac:dyDescent="0.25">
      <c r="A652">
        <v>537</v>
      </c>
      <c r="B652" s="1" t="s">
        <v>22</v>
      </c>
      <c r="C652">
        <v>54</v>
      </c>
      <c r="D652">
        <v>72</v>
      </c>
      <c r="E652">
        <v>88</v>
      </c>
      <c r="F652">
        <v>98</v>
      </c>
      <c r="G652">
        <v>105</v>
      </c>
      <c r="H652">
        <v>112</v>
      </c>
      <c r="I652">
        <v>118</v>
      </c>
      <c r="J652">
        <v>124</v>
      </c>
      <c r="K652">
        <v>130</v>
      </c>
      <c r="L652">
        <v>136</v>
      </c>
      <c r="M652">
        <v>143</v>
      </c>
      <c r="N652">
        <v>149</v>
      </c>
      <c r="O652">
        <v>156</v>
      </c>
      <c r="P652">
        <v>161</v>
      </c>
      <c r="Q652">
        <v>164</v>
      </c>
      <c r="R652">
        <v>166</v>
      </c>
      <c r="S652">
        <v>167</v>
      </c>
      <c r="T652">
        <v>168</v>
      </c>
      <c r="U652">
        <v>168</v>
      </c>
      <c r="V652">
        <v>168</v>
      </c>
      <c r="W652">
        <f>wzrost[[#This Row],[19lat]]-wzrost[[#This Row],[dlugosc_ur]]</f>
        <v>114</v>
      </c>
      <c r="X652">
        <f>wzrost[[#This Row],[19lat]]-wzrost[[#This Row],[15lat]]</f>
        <v>2</v>
      </c>
      <c r="Y652">
        <f>IF(wzrost[[#This Row],[1rok]]&lt;=5,IF(wzrost[[#This Row],[plec]]="ch",1,0),0)</f>
        <v>0</v>
      </c>
      <c r="Z652" s="1"/>
      <c r="AA652" s="1"/>
      <c r="AB652" s="1" t="e">
        <f>_xlfn.PERCENTILE.INC(wzrost[1rok],5)</f>
        <v>#NUM!</v>
      </c>
      <c r="BC652" s="6">
        <v>50</v>
      </c>
      <c r="BD652" s="6">
        <v>72</v>
      </c>
      <c r="BE652" s="6">
        <v>86</v>
      </c>
      <c r="BF652" s="6">
        <v>95</v>
      </c>
      <c r="BG652" s="6">
        <v>102</v>
      </c>
      <c r="BH652" s="6">
        <v>108</v>
      </c>
      <c r="BI652" s="6">
        <v>114</v>
      </c>
      <c r="BJ652" s="6">
        <v>120</v>
      </c>
      <c r="BK652" s="6">
        <v>125</v>
      </c>
      <c r="BL652" s="6">
        <v>131</v>
      </c>
      <c r="BM652" s="6">
        <v>136</v>
      </c>
      <c r="BN652" s="6">
        <v>141</v>
      </c>
      <c r="BO652" s="6">
        <v>147</v>
      </c>
      <c r="BP652" s="6">
        <v>154</v>
      </c>
      <c r="BQ652" s="6">
        <v>161</v>
      </c>
      <c r="BR652" s="6">
        <v>166</v>
      </c>
      <c r="BS652" s="6">
        <v>170</v>
      </c>
      <c r="BT652" s="6">
        <v>172</v>
      </c>
      <c r="BU652" s="6">
        <v>173</v>
      </c>
      <c r="BV652" s="6">
        <v>174</v>
      </c>
      <c r="BW652" s="7">
        <v>124</v>
      </c>
      <c r="BX652" s="11">
        <f t="shared" si="198"/>
        <v>22</v>
      </c>
      <c r="BY652" s="11">
        <f t="shared" si="199"/>
        <v>14</v>
      </c>
      <c r="BZ652" s="11">
        <f t="shared" si="200"/>
        <v>9</v>
      </c>
      <c r="CA652" s="11">
        <f t="shared" si="201"/>
        <v>7</v>
      </c>
      <c r="CB652" s="11">
        <f t="shared" si="202"/>
        <v>6</v>
      </c>
      <c r="CC652" s="11">
        <f t="shared" si="203"/>
        <v>6</v>
      </c>
      <c r="CD652" s="11">
        <f t="shared" si="204"/>
        <v>6</v>
      </c>
      <c r="CE652" s="11">
        <f t="shared" si="205"/>
        <v>5</v>
      </c>
      <c r="CF652" s="11">
        <f t="shared" si="206"/>
        <v>6</v>
      </c>
      <c r="CG652" s="11">
        <f t="shared" si="207"/>
        <v>5</v>
      </c>
      <c r="CH652" s="11">
        <f t="shared" si="208"/>
        <v>5</v>
      </c>
      <c r="CI652" s="11">
        <f t="shared" si="209"/>
        <v>6</v>
      </c>
      <c r="CJ652" s="11">
        <f t="shared" si="210"/>
        <v>7</v>
      </c>
      <c r="CK652" s="11">
        <f t="shared" si="211"/>
        <v>7</v>
      </c>
      <c r="CL652" s="11">
        <f t="shared" si="212"/>
        <v>5</v>
      </c>
      <c r="CM652" s="11">
        <f t="shared" si="213"/>
        <v>4</v>
      </c>
      <c r="CN652" s="11">
        <f t="shared" si="214"/>
        <v>2</v>
      </c>
      <c r="CO652" s="11">
        <f t="shared" si="215"/>
        <v>1</v>
      </c>
      <c r="CP652" s="11">
        <f t="shared" si="216"/>
        <v>1</v>
      </c>
      <c r="CS652" s="6">
        <v>49</v>
      </c>
      <c r="CT652" s="6">
        <v>67</v>
      </c>
      <c r="CU652" s="6">
        <v>85</v>
      </c>
      <c r="CV652" s="6">
        <v>94</v>
      </c>
      <c r="CW652" s="6">
        <v>101</v>
      </c>
      <c r="CX652" s="6">
        <v>107</v>
      </c>
      <c r="CY652" s="6">
        <v>113</v>
      </c>
      <c r="CZ652" s="6">
        <v>118</v>
      </c>
      <c r="DA652" s="6">
        <v>124</v>
      </c>
      <c r="DB652" s="6">
        <v>130</v>
      </c>
      <c r="DC652" s="6">
        <v>136</v>
      </c>
      <c r="DD652" s="6">
        <v>142</v>
      </c>
      <c r="DE652" s="6">
        <v>148</v>
      </c>
      <c r="DF652" s="6">
        <v>154</v>
      </c>
      <c r="DG652" s="6">
        <v>157</v>
      </c>
      <c r="DH652" s="6">
        <v>159</v>
      </c>
      <c r="DI652" s="6">
        <v>160</v>
      </c>
      <c r="DJ652" s="6">
        <v>161</v>
      </c>
      <c r="DK652" s="6">
        <v>161</v>
      </c>
      <c r="DL652" s="6">
        <v>161</v>
      </c>
      <c r="DM652" s="6">
        <v>112</v>
      </c>
      <c r="DN652" s="6">
        <f>Tabela2[[#This Row],[1rok]]-Tabela2[[#This Row],[dlugosc_ur]]</f>
        <v>18</v>
      </c>
      <c r="DO652" s="14">
        <f>Tabela2[[#This Row],[2lata]]-Tabela2[[#This Row],[1rok]]</f>
        <v>18</v>
      </c>
      <c r="DP652" s="14">
        <f>Tabela2[[#This Row],[3lata]]-Tabela2[[#This Row],[2lata]]</f>
        <v>9</v>
      </c>
      <c r="DQ652" s="14">
        <f>Tabela2[[#This Row],[4lata]]-Tabela2[[#This Row],[3lata]]</f>
        <v>7</v>
      </c>
      <c r="DR652" s="14">
        <f>Tabela2[[#This Row],[5lat]]-Tabela2[[#This Row],[4lata]]</f>
        <v>6</v>
      </c>
      <c r="DS652" s="14">
        <f>Tabela2[[#This Row],[6lat]]-Tabela2[[#This Row],[5lat]]</f>
        <v>6</v>
      </c>
      <c r="DT652" s="14">
        <f>Tabela2[[#This Row],[7lat]]-Tabela2[[#This Row],[6lat]]</f>
        <v>5</v>
      </c>
      <c r="DU652" s="14">
        <f>Tabela2[[#This Row],[8lat]]-Tabela2[[#This Row],[7lat]]</f>
        <v>6</v>
      </c>
      <c r="DV652" s="14">
        <f>Tabela2[[#This Row],[9lat]]-Tabela2[[#This Row],[8lat]]</f>
        <v>6</v>
      </c>
      <c r="DW652" s="14">
        <f>Tabela2[[#This Row],[10lat]]-Tabela2[[#This Row],[9lat]]</f>
        <v>6</v>
      </c>
      <c r="DX652" s="14">
        <f>Tabela2[[#This Row],[11lat]]-Tabela2[[#This Row],[10lat]]</f>
        <v>6</v>
      </c>
      <c r="DY652" s="14">
        <f>Tabela2[[#This Row],[12lat]]-Tabela2[[#This Row],[11lat]]</f>
        <v>6</v>
      </c>
      <c r="DZ652" s="14">
        <f>Tabela2[[#This Row],[13lat]]-Tabela2[[#This Row],[12lat]]</f>
        <v>6</v>
      </c>
      <c r="EA652" s="14">
        <f>Tabela2[[#This Row],[14lat]]-Tabela2[[#This Row],[13lat]]</f>
        <v>3</v>
      </c>
      <c r="EB652" s="14">
        <f>Tabela2[[#This Row],[15lat]]-Tabela2[[#This Row],[14lat]]</f>
        <v>2</v>
      </c>
      <c r="EC652" s="14">
        <f>Tabela2[[#This Row],[16lat]]-Tabela2[[#This Row],[15lat]]</f>
        <v>1</v>
      </c>
      <c r="ED652" s="14">
        <f>Tabela2[[#This Row],[17 lat]]-Tabela2[[#This Row],[16lat]]</f>
        <v>1</v>
      </c>
      <c r="EE652" s="14">
        <f>Tabela2[[#This Row],[18lat]]-Tabela2[[#This Row],[17 lat]]</f>
        <v>0</v>
      </c>
      <c r="EF652" s="14">
        <f>Tabela2[[#This Row],[19lat]]-Tabela2[[#This Row],[18lat]]</f>
        <v>0</v>
      </c>
    </row>
    <row r="653" spans="1:136" x14ac:dyDescent="0.25">
      <c r="A653">
        <v>539</v>
      </c>
      <c r="B653" s="1" t="s">
        <v>23</v>
      </c>
      <c r="C653">
        <v>46</v>
      </c>
      <c r="D653">
        <v>66</v>
      </c>
      <c r="E653">
        <v>80</v>
      </c>
      <c r="F653">
        <v>87</v>
      </c>
      <c r="G653">
        <v>94</v>
      </c>
      <c r="H653">
        <v>99</v>
      </c>
      <c r="I653">
        <v>105</v>
      </c>
      <c r="J653">
        <v>110</v>
      </c>
      <c r="K653">
        <v>114</v>
      </c>
      <c r="L653">
        <v>119</v>
      </c>
      <c r="M653">
        <v>123</v>
      </c>
      <c r="N653">
        <v>128</v>
      </c>
      <c r="O653">
        <v>133</v>
      </c>
      <c r="P653">
        <v>139</v>
      </c>
      <c r="Q653">
        <v>146</v>
      </c>
      <c r="R653">
        <v>150</v>
      </c>
      <c r="S653">
        <v>155</v>
      </c>
      <c r="T653">
        <v>158</v>
      </c>
      <c r="U653">
        <v>159</v>
      </c>
      <c r="V653">
        <v>160</v>
      </c>
      <c r="W653">
        <f>wzrost[[#This Row],[19lat]]-wzrost[[#This Row],[dlugosc_ur]]</f>
        <v>114</v>
      </c>
      <c r="X653">
        <f>wzrost[[#This Row],[19lat]]-wzrost[[#This Row],[15lat]]</f>
        <v>10</v>
      </c>
      <c r="Y653">
        <f>IF(wzrost[[#This Row],[1rok]]&lt;=5,IF(wzrost[[#This Row],[plec]]="ch",1,0),0)</f>
        <v>0</v>
      </c>
      <c r="Z653" s="1"/>
      <c r="AA653" s="1"/>
      <c r="AB653" s="1" t="e">
        <f>_xlfn.PERCENTILE.INC(wzrost[1rok],5)</f>
        <v>#NUM!</v>
      </c>
      <c r="BC653" s="8">
        <v>52</v>
      </c>
      <c r="BD653" s="8">
        <v>74</v>
      </c>
      <c r="BE653" s="8">
        <v>87</v>
      </c>
      <c r="BF653" s="8">
        <v>96</v>
      </c>
      <c r="BG653" s="8">
        <v>103</v>
      </c>
      <c r="BH653" s="8">
        <v>110</v>
      </c>
      <c r="BI653" s="8">
        <v>116</v>
      </c>
      <c r="BJ653" s="8">
        <v>121</v>
      </c>
      <c r="BK653" s="8">
        <v>127</v>
      </c>
      <c r="BL653" s="8">
        <v>132</v>
      </c>
      <c r="BM653" s="8">
        <v>137</v>
      </c>
      <c r="BN653" s="8">
        <v>143</v>
      </c>
      <c r="BO653" s="8">
        <v>149</v>
      </c>
      <c r="BP653" s="8">
        <v>156</v>
      </c>
      <c r="BQ653" s="8">
        <v>163</v>
      </c>
      <c r="BR653" s="8">
        <v>169</v>
      </c>
      <c r="BS653" s="8">
        <v>172</v>
      </c>
      <c r="BT653" s="8">
        <v>175</v>
      </c>
      <c r="BU653" s="8">
        <v>176</v>
      </c>
      <c r="BV653" s="8">
        <v>176</v>
      </c>
      <c r="BW653" s="9">
        <v>124</v>
      </c>
      <c r="BX653" s="11">
        <f t="shared" si="198"/>
        <v>22</v>
      </c>
      <c r="BY653" s="11">
        <f t="shared" si="199"/>
        <v>13</v>
      </c>
      <c r="BZ653" s="11">
        <f t="shared" si="200"/>
        <v>9</v>
      </c>
      <c r="CA653" s="11">
        <f t="shared" si="201"/>
        <v>7</v>
      </c>
      <c r="CB653" s="11">
        <f t="shared" si="202"/>
        <v>7</v>
      </c>
      <c r="CC653" s="11">
        <f t="shared" si="203"/>
        <v>6</v>
      </c>
      <c r="CD653" s="11">
        <f t="shared" si="204"/>
        <v>5</v>
      </c>
      <c r="CE653" s="11">
        <f t="shared" si="205"/>
        <v>6</v>
      </c>
      <c r="CF653" s="11">
        <f t="shared" si="206"/>
        <v>5</v>
      </c>
      <c r="CG653" s="11">
        <f t="shared" si="207"/>
        <v>5</v>
      </c>
      <c r="CH653" s="11">
        <f t="shared" si="208"/>
        <v>6</v>
      </c>
      <c r="CI653" s="11">
        <f t="shared" si="209"/>
        <v>6</v>
      </c>
      <c r="CJ653" s="11">
        <f t="shared" si="210"/>
        <v>7</v>
      </c>
      <c r="CK653" s="11">
        <f t="shared" si="211"/>
        <v>7</v>
      </c>
      <c r="CL653" s="11">
        <f t="shared" si="212"/>
        <v>6</v>
      </c>
      <c r="CM653" s="11">
        <f t="shared" si="213"/>
        <v>3</v>
      </c>
      <c r="CN653" s="11">
        <f t="shared" si="214"/>
        <v>3</v>
      </c>
      <c r="CO653" s="11">
        <f t="shared" si="215"/>
        <v>1</v>
      </c>
      <c r="CP653" s="11">
        <f t="shared" si="216"/>
        <v>0</v>
      </c>
      <c r="CS653" s="8">
        <v>51</v>
      </c>
      <c r="CT653" s="8">
        <v>69</v>
      </c>
      <c r="CU653" s="8">
        <v>85</v>
      </c>
      <c r="CV653" s="8">
        <v>95</v>
      </c>
      <c r="CW653" s="8">
        <v>102</v>
      </c>
      <c r="CX653" s="8">
        <v>109</v>
      </c>
      <c r="CY653" s="8">
        <v>115</v>
      </c>
      <c r="CZ653" s="8">
        <v>120</v>
      </c>
      <c r="DA653" s="8">
        <v>126</v>
      </c>
      <c r="DB653" s="8">
        <v>132</v>
      </c>
      <c r="DC653" s="8">
        <v>138</v>
      </c>
      <c r="DD653" s="8">
        <v>144</v>
      </c>
      <c r="DE653" s="8">
        <v>151</v>
      </c>
      <c r="DF653" s="8">
        <v>156</v>
      </c>
      <c r="DG653" s="8">
        <v>159</v>
      </c>
      <c r="DH653" s="8">
        <v>161</v>
      </c>
      <c r="DI653" s="8">
        <v>162</v>
      </c>
      <c r="DJ653" s="8">
        <v>162</v>
      </c>
      <c r="DK653" s="8">
        <v>163</v>
      </c>
      <c r="DL653" s="8">
        <v>163</v>
      </c>
      <c r="DM653" s="8">
        <v>112</v>
      </c>
      <c r="DN653" s="6">
        <f>Tabela2[[#This Row],[1rok]]-Tabela2[[#This Row],[dlugosc_ur]]</f>
        <v>18</v>
      </c>
      <c r="DO653" s="14">
        <f>Tabela2[[#This Row],[2lata]]-Tabela2[[#This Row],[1rok]]</f>
        <v>16</v>
      </c>
      <c r="DP653" s="14">
        <f>Tabela2[[#This Row],[3lata]]-Tabela2[[#This Row],[2lata]]</f>
        <v>10</v>
      </c>
      <c r="DQ653" s="14">
        <f>Tabela2[[#This Row],[4lata]]-Tabela2[[#This Row],[3lata]]</f>
        <v>7</v>
      </c>
      <c r="DR653" s="14">
        <f>Tabela2[[#This Row],[5lat]]-Tabela2[[#This Row],[4lata]]</f>
        <v>7</v>
      </c>
      <c r="DS653" s="14">
        <f>Tabela2[[#This Row],[6lat]]-Tabela2[[#This Row],[5lat]]</f>
        <v>6</v>
      </c>
      <c r="DT653" s="14">
        <f>Tabela2[[#This Row],[7lat]]-Tabela2[[#This Row],[6lat]]</f>
        <v>5</v>
      </c>
      <c r="DU653" s="14">
        <f>Tabela2[[#This Row],[8lat]]-Tabela2[[#This Row],[7lat]]</f>
        <v>6</v>
      </c>
      <c r="DV653" s="14">
        <f>Tabela2[[#This Row],[9lat]]-Tabela2[[#This Row],[8lat]]</f>
        <v>6</v>
      </c>
      <c r="DW653" s="14">
        <f>Tabela2[[#This Row],[10lat]]-Tabela2[[#This Row],[9lat]]</f>
        <v>6</v>
      </c>
      <c r="DX653" s="14">
        <f>Tabela2[[#This Row],[11lat]]-Tabela2[[#This Row],[10lat]]</f>
        <v>6</v>
      </c>
      <c r="DY653" s="14">
        <f>Tabela2[[#This Row],[12lat]]-Tabela2[[#This Row],[11lat]]</f>
        <v>7</v>
      </c>
      <c r="DZ653" s="14">
        <f>Tabela2[[#This Row],[13lat]]-Tabela2[[#This Row],[12lat]]</f>
        <v>5</v>
      </c>
      <c r="EA653" s="14">
        <f>Tabela2[[#This Row],[14lat]]-Tabela2[[#This Row],[13lat]]</f>
        <v>3</v>
      </c>
      <c r="EB653" s="14">
        <f>Tabela2[[#This Row],[15lat]]-Tabela2[[#This Row],[14lat]]</f>
        <v>2</v>
      </c>
      <c r="EC653" s="14">
        <f>Tabela2[[#This Row],[16lat]]-Tabela2[[#This Row],[15lat]]</f>
        <v>1</v>
      </c>
      <c r="ED653" s="14">
        <f>Tabela2[[#This Row],[17 lat]]-Tabela2[[#This Row],[16lat]]</f>
        <v>0</v>
      </c>
      <c r="EE653" s="14">
        <f>Tabela2[[#This Row],[18lat]]-Tabela2[[#This Row],[17 lat]]</f>
        <v>1</v>
      </c>
      <c r="EF653" s="14">
        <f>Tabela2[[#This Row],[19lat]]-Tabela2[[#This Row],[18lat]]</f>
        <v>0</v>
      </c>
    </row>
    <row r="654" spans="1:136" x14ac:dyDescent="0.25">
      <c r="A654">
        <v>542</v>
      </c>
      <c r="B654" s="1" t="s">
        <v>22</v>
      </c>
      <c r="C654">
        <v>50</v>
      </c>
      <c r="D654">
        <v>68</v>
      </c>
      <c r="E654">
        <v>86</v>
      </c>
      <c r="F654">
        <v>95</v>
      </c>
      <c r="G654">
        <v>103</v>
      </c>
      <c r="H654">
        <v>110</v>
      </c>
      <c r="I654">
        <v>116</v>
      </c>
      <c r="J654">
        <v>121</v>
      </c>
      <c r="K654">
        <v>127</v>
      </c>
      <c r="L654">
        <v>133</v>
      </c>
      <c r="M654">
        <v>139</v>
      </c>
      <c r="N654">
        <v>145</v>
      </c>
      <c r="O654">
        <v>152</v>
      </c>
      <c r="P654">
        <v>157</v>
      </c>
      <c r="Q654">
        <v>160</v>
      </c>
      <c r="R654">
        <v>162</v>
      </c>
      <c r="S654">
        <v>163</v>
      </c>
      <c r="T654">
        <v>163</v>
      </c>
      <c r="U654">
        <v>164</v>
      </c>
      <c r="V654">
        <v>164</v>
      </c>
      <c r="W654">
        <f>wzrost[[#This Row],[19lat]]-wzrost[[#This Row],[dlugosc_ur]]</f>
        <v>114</v>
      </c>
      <c r="X654">
        <f>wzrost[[#This Row],[19lat]]-wzrost[[#This Row],[15lat]]</f>
        <v>2</v>
      </c>
      <c r="Y654">
        <f>IF(wzrost[[#This Row],[1rok]]&lt;=5,IF(wzrost[[#This Row],[plec]]="ch",1,0),0)</f>
        <v>0</v>
      </c>
      <c r="Z654" s="1"/>
      <c r="AA654" s="1"/>
      <c r="AB654" s="1" t="e">
        <f>_xlfn.PERCENTILE.INC(wzrost[1rok],5)</f>
        <v>#NUM!</v>
      </c>
      <c r="BC654" s="6">
        <v>56</v>
      </c>
      <c r="BD654" s="6">
        <v>77</v>
      </c>
      <c r="BE654" s="6">
        <v>89</v>
      </c>
      <c r="BF654" s="6">
        <v>98</v>
      </c>
      <c r="BG654" s="6">
        <v>105</v>
      </c>
      <c r="BH654" s="6">
        <v>112</v>
      </c>
      <c r="BI654" s="6">
        <v>118</v>
      </c>
      <c r="BJ654" s="6">
        <v>124</v>
      </c>
      <c r="BK654" s="6">
        <v>130</v>
      </c>
      <c r="BL654" s="6">
        <v>135</v>
      </c>
      <c r="BM654" s="6">
        <v>141</v>
      </c>
      <c r="BN654" s="6">
        <v>146</v>
      </c>
      <c r="BO654" s="6">
        <v>152</v>
      </c>
      <c r="BP654" s="6">
        <v>159</v>
      </c>
      <c r="BQ654" s="6">
        <v>167</v>
      </c>
      <c r="BR654" s="6">
        <v>172</v>
      </c>
      <c r="BS654" s="6">
        <v>176</v>
      </c>
      <c r="BT654" s="6">
        <v>179</v>
      </c>
      <c r="BU654" s="6">
        <v>180</v>
      </c>
      <c r="BV654" s="6">
        <v>180</v>
      </c>
      <c r="BW654" s="7">
        <v>124</v>
      </c>
      <c r="BX654" s="11">
        <f t="shared" si="198"/>
        <v>21</v>
      </c>
      <c r="BY654" s="11">
        <f t="shared" si="199"/>
        <v>12</v>
      </c>
      <c r="BZ654" s="11">
        <f t="shared" si="200"/>
        <v>9</v>
      </c>
      <c r="CA654" s="11">
        <f t="shared" si="201"/>
        <v>7</v>
      </c>
      <c r="CB654" s="11">
        <f t="shared" si="202"/>
        <v>7</v>
      </c>
      <c r="CC654" s="11">
        <f t="shared" si="203"/>
        <v>6</v>
      </c>
      <c r="CD654" s="11">
        <f t="shared" si="204"/>
        <v>6</v>
      </c>
      <c r="CE654" s="11">
        <f t="shared" si="205"/>
        <v>6</v>
      </c>
      <c r="CF654" s="11">
        <f t="shared" si="206"/>
        <v>5</v>
      </c>
      <c r="CG654" s="11">
        <f t="shared" si="207"/>
        <v>6</v>
      </c>
      <c r="CH654" s="11">
        <f t="shared" si="208"/>
        <v>5</v>
      </c>
      <c r="CI654" s="11">
        <f t="shared" si="209"/>
        <v>6</v>
      </c>
      <c r="CJ654" s="11">
        <f t="shared" si="210"/>
        <v>7</v>
      </c>
      <c r="CK654" s="11">
        <f t="shared" si="211"/>
        <v>8</v>
      </c>
      <c r="CL654" s="11">
        <f t="shared" si="212"/>
        <v>5</v>
      </c>
      <c r="CM654" s="11">
        <f t="shared" si="213"/>
        <v>4</v>
      </c>
      <c r="CN654" s="11">
        <f t="shared" si="214"/>
        <v>3</v>
      </c>
      <c r="CO654" s="11">
        <f t="shared" si="215"/>
        <v>1</v>
      </c>
      <c r="CP654" s="11">
        <f t="shared" si="216"/>
        <v>0</v>
      </c>
      <c r="CS654" s="6">
        <v>47</v>
      </c>
      <c r="CT654" s="6">
        <v>66</v>
      </c>
      <c r="CU654" s="6">
        <v>83</v>
      </c>
      <c r="CV654" s="6">
        <v>92</v>
      </c>
      <c r="CW654" s="6">
        <v>99</v>
      </c>
      <c r="CX654" s="6">
        <v>106</v>
      </c>
      <c r="CY654" s="6">
        <v>111</v>
      </c>
      <c r="CZ654" s="6">
        <v>117</v>
      </c>
      <c r="DA654" s="6">
        <v>122</v>
      </c>
      <c r="DB654" s="6">
        <v>128</v>
      </c>
      <c r="DC654" s="6">
        <v>134</v>
      </c>
      <c r="DD654" s="6">
        <v>140</v>
      </c>
      <c r="DE654" s="6">
        <v>146</v>
      </c>
      <c r="DF654" s="6">
        <v>151</v>
      </c>
      <c r="DG654" s="6">
        <v>155</v>
      </c>
      <c r="DH654" s="6">
        <v>157</v>
      </c>
      <c r="DI654" s="6">
        <v>158</v>
      </c>
      <c r="DJ654" s="6">
        <v>158</v>
      </c>
      <c r="DK654" s="6">
        <v>158</v>
      </c>
      <c r="DL654" s="6">
        <v>159</v>
      </c>
      <c r="DM654" s="6">
        <v>112</v>
      </c>
      <c r="DN654" s="6">
        <f>Tabela2[[#This Row],[1rok]]-Tabela2[[#This Row],[dlugosc_ur]]</f>
        <v>19</v>
      </c>
      <c r="DO654" s="14">
        <f>Tabela2[[#This Row],[2lata]]-Tabela2[[#This Row],[1rok]]</f>
        <v>17</v>
      </c>
      <c r="DP654" s="14">
        <f>Tabela2[[#This Row],[3lata]]-Tabela2[[#This Row],[2lata]]</f>
        <v>9</v>
      </c>
      <c r="DQ654" s="14">
        <f>Tabela2[[#This Row],[4lata]]-Tabela2[[#This Row],[3lata]]</f>
        <v>7</v>
      </c>
      <c r="DR654" s="14">
        <f>Tabela2[[#This Row],[5lat]]-Tabela2[[#This Row],[4lata]]</f>
        <v>7</v>
      </c>
      <c r="DS654" s="14">
        <f>Tabela2[[#This Row],[6lat]]-Tabela2[[#This Row],[5lat]]</f>
        <v>5</v>
      </c>
      <c r="DT654" s="14">
        <f>Tabela2[[#This Row],[7lat]]-Tabela2[[#This Row],[6lat]]</f>
        <v>6</v>
      </c>
      <c r="DU654" s="14">
        <f>Tabela2[[#This Row],[8lat]]-Tabela2[[#This Row],[7lat]]</f>
        <v>5</v>
      </c>
      <c r="DV654" s="14">
        <f>Tabela2[[#This Row],[9lat]]-Tabela2[[#This Row],[8lat]]</f>
        <v>6</v>
      </c>
      <c r="DW654" s="14">
        <f>Tabela2[[#This Row],[10lat]]-Tabela2[[#This Row],[9lat]]</f>
        <v>6</v>
      </c>
      <c r="DX654" s="14">
        <f>Tabela2[[#This Row],[11lat]]-Tabela2[[#This Row],[10lat]]</f>
        <v>6</v>
      </c>
      <c r="DY654" s="14">
        <f>Tabela2[[#This Row],[12lat]]-Tabela2[[#This Row],[11lat]]</f>
        <v>6</v>
      </c>
      <c r="DZ654" s="14">
        <f>Tabela2[[#This Row],[13lat]]-Tabela2[[#This Row],[12lat]]</f>
        <v>5</v>
      </c>
      <c r="EA654" s="14">
        <f>Tabela2[[#This Row],[14lat]]-Tabela2[[#This Row],[13lat]]</f>
        <v>4</v>
      </c>
      <c r="EB654" s="14">
        <f>Tabela2[[#This Row],[15lat]]-Tabela2[[#This Row],[14lat]]</f>
        <v>2</v>
      </c>
      <c r="EC654" s="14">
        <f>Tabela2[[#This Row],[16lat]]-Tabela2[[#This Row],[15lat]]</f>
        <v>1</v>
      </c>
      <c r="ED654" s="14">
        <f>Tabela2[[#This Row],[17 lat]]-Tabela2[[#This Row],[16lat]]</f>
        <v>0</v>
      </c>
      <c r="EE654" s="14">
        <f>Tabela2[[#This Row],[18lat]]-Tabela2[[#This Row],[17 lat]]</f>
        <v>0</v>
      </c>
      <c r="EF654" s="14">
        <f>Tabela2[[#This Row],[19lat]]-Tabela2[[#This Row],[18lat]]</f>
        <v>1</v>
      </c>
    </row>
    <row r="655" spans="1:136" x14ac:dyDescent="0.25">
      <c r="A655">
        <v>551</v>
      </c>
      <c r="B655" s="1" t="s">
        <v>22</v>
      </c>
      <c r="C655">
        <v>54</v>
      </c>
      <c r="D655">
        <v>72</v>
      </c>
      <c r="E655">
        <v>88</v>
      </c>
      <c r="F655">
        <v>97</v>
      </c>
      <c r="G655">
        <v>105</v>
      </c>
      <c r="H655">
        <v>112</v>
      </c>
      <c r="I655">
        <v>118</v>
      </c>
      <c r="J655">
        <v>124</v>
      </c>
      <c r="K655">
        <v>130</v>
      </c>
      <c r="L655">
        <v>136</v>
      </c>
      <c r="M655">
        <v>142</v>
      </c>
      <c r="N655">
        <v>149</v>
      </c>
      <c r="O655">
        <v>155</v>
      </c>
      <c r="P655">
        <v>161</v>
      </c>
      <c r="Q655">
        <v>164</v>
      </c>
      <c r="R655">
        <v>166</v>
      </c>
      <c r="S655">
        <v>167</v>
      </c>
      <c r="T655">
        <v>167</v>
      </c>
      <c r="U655">
        <v>167</v>
      </c>
      <c r="V655">
        <v>168</v>
      </c>
      <c r="W655">
        <f>wzrost[[#This Row],[19lat]]-wzrost[[#This Row],[dlugosc_ur]]</f>
        <v>114</v>
      </c>
      <c r="X655">
        <f>wzrost[[#This Row],[19lat]]-wzrost[[#This Row],[15lat]]</f>
        <v>2</v>
      </c>
      <c r="Y655">
        <f>IF(wzrost[[#This Row],[1rok]]&lt;=5,IF(wzrost[[#This Row],[plec]]="ch",1,0),0)</f>
        <v>0</v>
      </c>
      <c r="Z655" s="1"/>
      <c r="AA655" s="1"/>
      <c r="AB655" s="1" t="e">
        <f>_xlfn.PERCENTILE.INC(wzrost[1rok],5)</f>
        <v>#NUM!</v>
      </c>
      <c r="BC655" s="8">
        <v>55</v>
      </c>
      <c r="BD655" s="8">
        <v>76</v>
      </c>
      <c r="BE655" s="8">
        <v>88</v>
      </c>
      <c r="BF655" s="8">
        <v>98</v>
      </c>
      <c r="BG655" s="8">
        <v>105</v>
      </c>
      <c r="BH655" s="8">
        <v>112</v>
      </c>
      <c r="BI655" s="8">
        <v>118</v>
      </c>
      <c r="BJ655" s="8">
        <v>124</v>
      </c>
      <c r="BK655" s="8">
        <v>129</v>
      </c>
      <c r="BL655" s="8">
        <v>135</v>
      </c>
      <c r="BM655" s="8">
        <v>140</v>
      </c>
      <c r="BN655" s="8">
        <v>145</v>
      </c>
      <c r="BO655" s="8">
        <v>151</v>
      </c>
      <c r="BP655" s="8">
        <v>158</v>
      </c>
      <c r="BQ655" s="8">
        <v>166</v>
      </c>
      <c r="BR655" s="8">
        <v>172</v>
      </c>
      <c r="BS655" s="8">
        <v>176</v>
      </c>
      <c r="BT655" s="8">
        <v>178</v>
      </c>
      <c r="BU655" s="8">
        <v>179</v>
      </c>
      <c r="BV655" s="8">
        <v>179</v>
      </c>
      <c r="BW655" s="9">
        <v>124</v>
      </c>
      <c r="BX655" s="11">
        <f t="shared" si="198"/>
        <v>21</v>
      </c>
      <c r="BY655" s="11">
        <f t="shared" si="199"/>
        <v>12</v>
      </c>
      <c r="BZ655" s="11">
        <f t="shared" si="200"/>
        <v>10</v>
      </c>
      <c r="CA655" s="11">
        <f t="shared" si="201"/>
        <v>7</v>
      </c>
      <c r="CB655" s="11">
        <f t="shared" si="202"/>
        <v>7</v>
      </c>
      <c r="CC655" s="11">
        <f t="shared" si="203"/>
        <v>6</v>
      </c>
      <c r="CD655" s="11">
        <f t="shared" si="204"/>
        <v>6</v>
      </c>
      <c r="CE655" s="11">
        <f t="shared" si="205"/>
        <v>5</v>
      </c>
      <c r="CF655" s="11">
        <f t="shared" si="206"/>
        <v>6</v>
      </c>
      <c r="CG655" s="11">
        <f t="shared" si="207"/>
        <v>5</v>
      </c>
      <c r="CH655" s="11">
        <f t="shared" si="208"/>
        <v>5</v>
      </c>
      <c r="CI655" s="11">
        <f t="shared" si="209"/>
        <v>6</v>
      </c>
      <c r="CJ655" s="11">
        <f t="shared" si="210"/>
        <v>7</v>
      </c>
      <c r="CK655" s="11">
        <f t="shared" si="211"/>
        <v>8</v>
      </c>
      <c r="CL655" s="11">
        <f t="shared" si="212"/>
        <v>6</v>
      </c>
      <c r="CM655" s="11">
        <f t="shared" si="213"/>
        <v>4</v>
      </c>
      <c r="CN655" s="11">
        <f t="shared" si="214"/>
        <v>2</v>
      </c>
      <c r="CO655" s="11">
        <f t="shared" si="215"/>
        <v>1</v>
      </c>
      <c r="CP655" s="11">
        <f t="shared" si="216"/>
        <v>0</v>
      </c>
      <c r="CS655" s="8">
        <v>46</v>
      </c>
      <c r="CT655" s="8">
        <v>65</v>
      </c>
      <c r="CU655" s="8">
        <v>83</v>
      </c>
      <c r="CV655" s="8">
        <v>92</v>
      </c>
      <c r="CW655" s="8">
        <v>99</v>
      </c>
      <c r="CX655" s="8">
        <v>105</v>
      </c>
      <c r="CY655" s="8">
        <v>111</v>
      </c>
      <c r="CZ655" s="8">
        <v>116</v>
      </c>
      <c r="DA655" s="8">
        <v>122</v>
      </c>
      <c r="DB655" s="8">
        <v>127</v>
      </c>
      <c r="DC655" s="8">
        <v>133</v>
      </c>
      <c r="DD655" s="8">
        <v>140</v>
      </c>
      <c r="DE655" s="8">
        <v>146</v>
      </c>
      <c r="DF655" s="8">
        <v>151</v>
      </c>
      <c r="DG655" s="8">
        <v>154</v>
      </c>
      <c r="DH655" s="8">
        <v>156</v>
      </c>
      <c r="DI655" s="8">
        <v>157</v>
      </c>
      <c r="DJ655" s="8">
        <v>158</v>
      </c>
      <c r="DK655" s="8">
        <v>158</v>
      </c>
      <c r="DL655" s="8">
        <v>158</v>
      </c>
      <c r="DM655" s="8">
        <v>112</v>
      </c>
      <c r="DN655" s="6">
        <f>Tabela2[[#This Row],[1rok]]-Tabela2[[#This Row],[dlugosc_ur]]</f>
        <v>19</v>
      </c>
      <c r="DO655" s="14">
        <f>Tabela2[[#This Row],[2lata]]-Tabela2[[#This Row],[1rok]]</f>
        <v>18</v>
      </c>
      <c r="DP655" s="14">
        <f>Tabela2[[#This Row],[3lata]]-Tabela2[[#This Row],[2lata]]</f>
        <v>9</v>
      </c>
      <c r="DQ655" s="14">
        <f>Tabela2[[#This Row],[4lata]]-Tabela2[[#This Row],[3lata]]</f>
        <v>7</v>
      </c>
      <c r="DR655" s="14">
        <f>Tabela2[[#This Row],[5lat]]-Tabela2[[#This Row],[4lata]]</f>
        <v>6</v>
      </c>
      <c r="DS655" s="14">
        <f>Tabela2[[#This Row],[6lat]]-Tabela2[[#This Row],[5lat]]</f>
        <v>6</v>
      </c>
      <c r="DT655" s="14">
        <f>Tabela2[[#This Row],[7lat]]-Tabela2[[#This Row],[6lat]]</f>
        <v>5</v>
      </c>
      <c r="DU655" s="14">
        <f>Tabela2[[#This Row],[8lat]]-Tabela2[[#This Row],[7lat]]</f>
        <v>6</v>
      </c>
      <c r="DV655" s="14">
        <f>Tabela2[[#This Row],[9lat]]-Tabela2[[#This Row],[8lat]]</f>
        <v>5</v>
      </c>
      <c r="DW655" s="14">
        <f>Tabela2[[#This Row],[10lat]]-Tabela2[[#This Row],[9lat]]</f>
        <v>6</v>
      </c>
      <c r="DX655" s="14">
        <f>Tabela2[[#This Row],[11lat]]-Tabela2[[#This Row],[10lat]]</f>
        <v>7</v>
      </c>
      <c r="DY655" s="14">
        <f>Tabela2[[#This Row],[12lat]]-Tabela2[[#This Row],[11lat]]</f>
        <v>6</v>
      </c>
      <c r="DZ655" s="14">
        <f>Tabela2[[#This Row],[13lat]]-Tabela2[[#This Row],[12lat]]</f>
        <v>5</v>
      </c>
      <c r="EA655" s="14">
        <f>Tabela2[[#This Row],[14lat]]-Tabela2[[#This Row],[13lat]]</f>
        <v>3</v>
      </c>
      <c r="EB655" s="14">
        <f>Tabela2[[#This Row],[15lat]]-Tabela2[[#This Row],[14lat]]</f>
        <v>2</v>
      </c>
      <c r="EC655" s="14">
        <f>Tabela2[[#This Row],[16lat]]-Tabela2[[#This Row],[15lat]]</f>
        <v>1</v>
      </c>
      <c r="ED655" s="14">
        <f>Tabela2[[#This Row],[17 lat]]-Tabela2[[#This Row],[16lat]]</f>
        <v>1</v>
      </c>
      <c r="EE655" s="14">
        <f>Tabela2[[#This Row],[18lat]]-Tabela2[[#This Row],[17 lat]]</f>
        <v>0</v>
      </c>
      <c r="EF655" s="14">
        <f>Tabela2[[#This Row],[19lat]]-Tabela2[[#This Row],[18lat]]</f>
        <v>0</v>
      </c>
    </row>
    <row r="656" spans="1:136" x14ac:dyDescent="0.25">
      <c r="A656">
        <v>554</v>
      </c>
      <c r="B656" s="1" t="s">
        <v>22</v>
      </c>
      <c r="C656">
        <v>49</v>
      </c>
      <c r="D656">
        <v>67</v>
      </c>
      <c r="E656">
        <v>86</v>
      </c>
      <c r="F656">
        <v>95</v>
      </c>
      <c r="G656">
        <v>103</v>
      </c>
      <c r="H656">
        <v>110</v>
      </c>
      <c r="I656">
        <v>115</v>
      </c>
      <c r="J656">
        <v>121</v>
      </c>
      <c r="K656">
        <v>127</v>
      </c>
      <c r="L656">
        <v>133</v>
      </c>
      <c r="M656">
        <v>139</v>
      </c>
      <c r="N656">
        <v>145</v>
      </c>
      <c r="O656">
        <v>151</v>
      </c>
      <c r="P656">
        <v>157</v>
      </c>
      <c r="Q656">
        <v>160</v>
      </c>
      <c r="R656">
        <v>162</v>
      </c>
      <c r="S656">
        <v>163</v>
      </c>
      <c r="T656">
        <v>163</v>
      </c>
      <c r="U656">
        <v>163</v>
      </c>
      <c r="V656">
        <v>163</v>
      </c>
      <c r="W656">
        <f>wzrost[[#This Row],[19lat]]-wzrost[[#This Row],[dlugosc_ur]]</f>
        <v>114</v>
      </c>
      <c r="X656">
        <f>wzrost[[#This Row],[19lat]]-wzrost[[#This Row],[15lat]]</f>
        <v>1</v>
      </c>
      <c r="Y656">
        <f>IF(wzrost[[#This Row],[1rok]]&lt;=5,IF(wzrost[[#This Row],[plec]]="ch",1,0),0)</f>
        <v>0</v>
      </c>
      <c r="Z656" s="1"/>
      <c r="AA656" s="1"/>
      <c r="AB656" s="1" t="e">
        <f>_xlfn.PERCENTILE.INC(wzrost[1rok],5)</f>
        <v>#NUM!</v>
      </c>
      <c r="BC656" s="6">
        <v>50</v>
      </c>
      <c r="BD656" s="6">
        <v>72</v>
      </c>
      <c r="BE656" s="6">
        <v>86</v>
      </c>
      <c r="BF656" s="6">
        <v>95</v>
      </c>
      <c r="BG656" s="6">
        <v>102</v>
      </c>
      <c r="BH656" s="6">
        <v>108</v>
      </c>
      <c r="BI656" s="6">
        <v>114</v>
      </c>
      <c r="BJ656" s="6">
        <v>120</v>
      </c>
      <c r="BK656" s="6">
        <v>125</v>
      </c>
      <c r="BL656" s="6">
        <v>131</v>
      </c>
      <c r="BM656" s="6">
        <v>136</v>
      </c>
      <c r="BN656" s="6">
        <v>141</v>
      </c>
      <c r="BO656" s="6">
        <v>147</v>
      </c>
      <c r="BP656" s="6">
        <v>154</v>
      </c>
      <c r="BQ656" s="6">
        <v>161</v>
      </c>
      <c r="BR656" s="6">
        <v>166</v>
      </c>
      <c r="BS656" s="6">
        <v>170</v>
      </c>
      <c r="BT656" s="6">
        <v>173</v>
      </c>
      <c r="BU656" s="6">
        <v>174</v>
      </c>
      <c r="BV656" s="6">
        <v>174</v>
      </c>
      <c r="BW656" s="7">
        <v>124</v>
      </c>
      <c r="BX656" s="11">
        <f t="shared" si="198"/>
        <v>22</v>
      </c>
      <c r="BY656" s="11">
        <f t="shared" si="199"/>
        <v>14</v>
      </c>
      <c r="BZ656" s="11">
        <f t="shared" si="200"/>
        <v>9</v>
      </c>
      <c r="CA656" s="11">
        <f t="shared" si="201"/>
        <v>7</v>
      </c>
      <c r="CB656" s="11">
        <f t="shared" si="202"/>
        <v>6</v>
      </c>
      <c r="CC656" s="11">
        <f t="shared" si="203"/>
        <v>6</v>
      </c>
      <c r="CD656" s="11">
        <f t="shared" si="204"/>
        <v>6</v>
      </c>
      <c r="CE656" s="11">
        <f t="shared" si="205"/>
        <v>5</v>
      </c>
      <c r="CF656" s="11">
        <f t="shared" si="206"/>
        <v>6</v>
      </c>
      <c r="CG656" s="11">
        <f t="shared" si="207"/>
        <v>5</v>
      </c>
      <c r="CH656" s="11">
        <f t="shared" si="208"/>
        <v>5</v>
      </c>
      <c r="CI656" s="11">
        <f t="shared" si="209"/>
        <v>6</v>
      </c>
      <c r="CJ656" s="11">
        <f t="shared" si="210"/>
        <v>7</v>
      </c>
      <c r="CK656" s="11">
        <f t="shared" si="211"/>
        <v>7</v>
      </c>
      <c r="CL656" s="11">
        <f t="shared" si="212"/>
        <v>5</v>
      </c>
      <c r="CM656" s="11">
        <f t="shared" si="213"/>
        <v>4</v>
      </c>
      <c r="CN656" s="11">
        <f t="shared" si="214"/>
        <v>3</v>
      </c>
      <c r="CO656" s="11">
        <f t="shared" si="215"/>
        <v>1</v>
      </c>
      <c r="CP656" s="11">
        <f t="shared" si="216"/>
        <v>0</v>
      </c>
      <c r="CS656" s="6">
        <v>53</v>
      </c>
      <c r="CT656" s="6">
        <v>71</v>
      </c>
      <c r="CU656" s="6">
        <v>86</v>
      </c>
      <c r="CV656" s="6">
        <v>96</v>
      </c>
      <c r="CW656" s="6">
        <v>103</v>
      </c>
      <c r="CX656" s="6">
        <v>110</v>
      </c>
      <c r="CY656" s="6">
        <v>116</v>
      </c>
      <c r="CZ656" s="6">
        <v>122</v>
      </c>
      <c r="DA656" s="6">
        <v>128</v>
      </c>
      <c r="DB656" s="6">
        <v>134</v>
      </c>
      <c r="DC656" s="6">
        <v>140</v>
      </c>
      <c r="DD656" s="6">
        <v>146</v>
      </c>
      <c r="DE656" s="6">
        <v>153</v>
      </c>
      <c r="DF656" s="6">
        <v>158</v>
      </c>
      <c r="DG656" s="6">
        <v>161</v>
      </c>
      <c r="DH656" s="6">
        <v>163</v>
      </c>
      <c r="DI656" s="6">
        <v>164</v>
      </c>
      <c r="DJ656" s="6">
        <v>164</v>
      </c>
      <c r="DK656" s="6">
        <v>165</v>
      </c>
      <c r="DL656" s="6">
        <v>165</v>
      </c>
      <c r="DM656" s="6">
        <v>112</v>
      </c>
      <c r="DN656" s="6">
        <f>Tabela2[[#This Row],[1rok]]-Tabela2[[#This Row],[dlugosc_ur]]</f>
        <v>18</v>
      </c>
      <c r="DO656" s="14">
        <f>Tabela2[[#This Row],[2lata]]-Tabela2[[#This Row],[1rok]]</f>
        <v>15</v>
      </c>
      <c r="DP656" s="14">
        <f>Tabela2[[#This Row],[3lata]]-Tabela2[[#This Row],[2lata]]</f>
        <v>10</v>
      </c>
      <c r="DQ656" s="14">
        <f>Tabela2[[#This Row],[4lata]]-Tabela2[[#This Row],[3lata]]</f>
        <v>7</v>
      </c>
      <c r="DR656" s="14">
        <f>Tabela2[[#This Row],[5lat]]-Tabela2[[#This Row],[4lata]]</f>
        <v>7</v>
      </c>
      <c r="DS656" s="14">
        <f>Tabela2[[#This Row],[6lat]]-Tabela2[[#This Row],[5lat]]</f>
        <v>6</v>
      </c>
      <c r="DT656" s="14">
        <f>Tabela2[[#This Row],[7lat]]-Tabela2[[#This Row],[6lat]]</f>
        <v>6</v>
      </c>
      <c r="DU656" s="14">
        <f>Tabela2[[#This Row],[8lat]]-Tabela2[[#This Row],[7lat]]</f>
        <v>6</v>
      </c>
      <c r="DV656" s="14">
        <f>Tabela2[[#This Row],[9lat]]-Tabela2[[#This Row],[8lat]]</f>
        <v>6</v>
      </c>
      <c r="DW656" s="14">
        <f>Tabela2[[#This Row],[10lat]]-Tabela2[[#This Row],[9lat]]</f>
        <v>6</v>
      </c>
      <c r="DX656" s="14">
        <f>Tabela2[[#This Row],[11lat]]-Tabela2[[#This Row],[10lat]]</f>
        <v>6</v>
      </c>
      <c r="DY656" s="14">
        <f>Tabela2[[#This Row],[12lat]]-Tabela2[[#This Row],[11lat]]</f>
        <v>7</v>
      </c>
      <c r="DZ656" s="14">
        <f>Tabela2[[#This Row],[13lat]]-Tabela2[[#This Row],[12lat]]</f>
        <v>5</v>
      </c>
      <c r="EA656" s="14">
        <f>Tabela2[[#This Row],[14lat]]-Tabela2[[#This Row],[13lat]]</f>
        <v>3</v>
      </c>
      <c r="EB656" s="14">
        <f>Tabela2[[#This Row],[15lat]]-Tabela2[[#This Row],[14lat]]</f>
        <v>2</v>
      </c>
      <c r="EC656" s="14">
        <f>Tabela2[[#This Row],[16lat]]-Tabela2[[#This Row],[15lat]]</f>
        <v>1</v>
      </c>
      <c r="ED656" s="14">
        <f>Tabela2[[#This Row],[17 lat]]-Tabela2[[#This Row],[16lat]]</f>
        <v>0</v>
      </c>
      <c r="EE656" s="14">
        <f>Tabela2[[#This Row],[18lat]]-Tabela2[[#This Row],[17 lat]]</f>
        <v>1</v>
      </c>
      <c r="EF656" s="14">
        <f>Tabela2[[#This Row],[19lat]]-Tabela2[[#This Row],[18lat]]</f>
        <v>0</v>
      </c>
    </row>
    <row r="657" spans="1:136" x14ac:dyDescent="0.25">
      <c r="A657">
        <v>560</v>
      </c>
      <c r="B657" s="1" t="s">
        <v>23</v>
      </c>
      <c r="C657">
        <v>46</v>
      </c>
      <c r="D657">
        <v>66</v>
      </c>
      <c r="E657">
        <v>80</v>
      </c>
      <c r="F657">
        <v>87</v>
      </c>
      <c r="G657">
        <v>93</v>
      </c>
      <c r="H657">
        <v>99</v>
      </c>
      <c r="I657">
        <v>104</v>
      </c>
      <c r="J657">
        <v>109</v>
      </c>
      <c r="K657">
        <v>114</v>
      </c>
      <c r="L657">
        <v>119</v>
      </c>
      <c r="M657">
        <v>123</v>
      </c>
      <c r="N657">
        <v>128</v>
      </c>
      <c r="O657">
        <v>133</v>
      </c>
      <c r="P657">
        <v>139</v>
      </c>
      <c r="Q657">
        <v>146</v>
      </c>
      <c r="R657">
        <v>150</v>
      </c>
      <c r="S657">
        <v>155</v>
      </c>
      <c r="T657">
        <v>158</v>
      </c>
      <c r="U657">
        <v>159</v>
      </c>
      <c r="V657">
        <v>160</v>
      </c>
      <c r="W657">
        <f>wzrost[[#This Row],[19lat]]-wzrost[[#This Row],[dlugosc_ur]]</f>
        <v>114</v>
      </c>
      <c r="X657">
        <f>wzrost[[#This Row],[19lat]]-wzrost[[#This Row],[15lat]]</f>
        <v>10</v>
      </c>
      <c r="Y657">
        <f>IF(wzrost[[#This Row],[1rok]]&lt;=5,IF(wzrost[[#This Row],[plec]]="ch",1,0),0)</f>
        <v>0</v>
      </c>
      <c r="Z657" s="1"/>
      <c r="AA657" s="1"/>
      <c r="AB657" s="1" t="e">
        <f>_xlfn.PERCENTILE.INC(wzrost[1rok],5)</f>
        <v>#NUM!</v>
      </c>
      <c r="BC657" s="8">
        <v>56</v>
      </c>
      <c r="BD657" s="8">
        <v>77</v>
      </c>
      <c r="BE657" s="8">
        <v>89</v>
      </c>
      <c r="BF657" s="8">
        <v>98</v>
      </c>
      <c r="BG657" s="8">
        <v>105</v>
      </c>
      <c r="BH657" s="8">
        <v>112</v>
      </c>
      <c r="BI657" s="8">
        <v>118</v>
      </c>
      <c r="BJ657" s="8">
        <v>124</v>
      </c>
      <c r="BK657" s="8">
        <v>130</v>
      </c>
      <c r="BL657" s="8">
        <v>135</v>
      </c>
      <c r="BM657" s="8">
        <v>140</v>
      </c>
      <c r="BN657" s="8">
        <v>146</v>
      </c>
      <c r="BO657" s="8">
        <v>152</v>
      </c>
      <c r="BP657" s="8">
        <v>159</v>
      </c>
      <c r="BQ657" s="8">
        <v>166</v>
      </c>
      <c r="BR657" s="8">
        <v>172</v>
      </c>
      <c r="BS657" s="8">
        <v>176</v>
      </c>
      <c r="BT657" s="8">
        <v>179</v>
      </c>
      <c r="BU657" s="8">
        <v>180</v>
      </c>
      <c r="BV657" s="8">
        <v>180</v>
      </c>
      <c r="BW657" s="9">
        <v>124</v>
      </c>
      <c r="BX657" s="11">
        <f t="shared" si="198"/>
        <v>21</v>
      </c>
      <c r="BY657" s="11">
        <f t="shared" si="199"/>
        <v>12</v>
      </c>
      <c r="BZ657" s="11">
        <f t="shared" si="200"/>
        <v>9</v>
      </c>
      <c r="CA657" s="11">
        <f t="shared" si="201"/>
        <v>7</v>
      </c>
      <c r="CB657" s="11">
        <f t="shared" si="202"/>
        <v>7</v>
      </c>
      <c r="CC657" s="11">
        <f t="shared" si="203"/>
        <v>6</v>
      </c>
      <c r="CD657" s="11">
        <f t="shared" si="204"/>
        <v>6</v>
      </c>
      <c r="CE657" s="11">
        <f t="shared" si="205"/>
        <v>6</v>
      </c>
      <c r="CF657" s="11">
        <f t="shared" si="206"/>
        <v>5</v>
      </c>
      <c r="CG657" s="11">
        <f t="shared" si="207"/>
        <v>5</v>
      </c>
      <c r="CH657" s="11">
        <f t="shared" si="208"/>
        <v>6</v>
      </c>
      <c r="CI657" s="11">
        <f t="shared" si="209"/>
        <v>6</v>
      </c>
      <c r="CJ657" s="11">
        <f t="shared" si="210"/>
        <v>7</v>
      </c>
      <c r="CK657" s="11">
        <f t="shared" si="211"/>
        <v>7</v>
      </c>
      <c r="CL657" s="11">
        <f t="shared" si="212"/>
        <v>6</v>
      </c>
      <c r="CM657" s="11">
        <f t="shared" si="213"/>
        <v>4</v>
      </c>
      <c r="CN657" s="11">
        <f t="shared" si="214"/>
        <v>3</v>
      </c>
      <c r="CO657" s="11">
        <f t="shared" si="215"/>
        <v>1</v>
      </c>
      <c r="CP657" s="11">
        <f t="shared" si="216"/>
        <v>0</v>
      </c>
      <c r="CS657" s="8">
        <v>56</v>
      </c>
      <c r="CT657" s="8">
        <v>73</v>
      </c>
      <c r="CU657" s="8">
        <v>88</v>
      </c>
      <c r="CV657" s="8">
        <v>98</v>
      </c>
      <c r="CW657" s="8">
        <v>106</v>
      </c>
      <c r="CX657" s="8">
        <v>112</v>
      </c>
      <c r="CY657" s="8">
        <v>118</v>
      </c>
      <c r="CZ657" s="8">
        <v>124</v>
      </c>
      <c r="DA657" s="8">
        <v>130</v>
      </c>
      <c r="DB657" s="8">
        <v>136</v>
      </c>
      <c r="DC657" s="8">
        <v>143</v>
      </c>
      <c r="DD657" s="8">
        <v>149</v>
      </c>
      <c r="DE657" s="8">
        <v>156</v>
      </c>
      <c r="DF657" s="8">
        <v>161</v>
      </c>
      <c r="DG657" s="8">
        <v>165</v>
      </c>
      <c r="DH657" s="8">
        <v>167</v>
      </c>
      <c r="DI657" s="8">
        <v>167</v>
      </c>
      <c r="DJ657" s="8">
        <v>168</v>
      </c>
      <c r="DK657" s="8">
        <v>168</v>
      </c>
      <c r="DL657" s="8">
        <v>168</v>
      </c>
      <c r="DM657" s="8">
        <v>112</v>
      </c>
      <c r="DN657" s="6">
        <f>Tabela2[[#This Row],[1rok]]-Tabela2[[#This Row],[dlugosc_ur]]</f>
        <v>17</v>
      </c>
      <c r="DO657" s="14">
        <f>Tabela2[[#This Row],[2lata]]-Tabela2[[#This Row],[1rok]]</f>
        <v>15</v>
      </c>
      <c r="DP657" s="14">
        <f>Tabela2[[#This Row],[3lata]]-Tabela2[[#This Row],[2lata]]</f>
        <v>10</v>
      </c>
      <c r="DQ657" s="14">
        <f>Tabela2[[#This Row],[4lata]]-Tabela2[[#This Row],[3lata]]</f>
        <v>8</v>
      </c>
      <c r="DR657" s="14">
        <f>Tabela2[[#This Row],[5lat]]-Tabela2[[#This Row],[4lata]]</f>
        <v>6</v>
      </c>
      <c r="DS657" s="14">
        <f>Tabela2[[#This Row],[6lat]]-Tabela2[[#This Row],[5lat]]</f>
        <v>6</v>
      </c>
      <c r="DT657" s="14">
        <f>Tabela2[[#This Row],[7lat]]-Tabela2[[#This Row],[6lat]]</f>
        <v>6</v>
      </c>
      <c r="DU657" s="14">
        <f>Tabela2[[#This Row],[8lat]]-Tabela2[[#This Row],[7lat]]</f>
        <v>6</v>
      </c>
      <c r="DV657" s="14">
        <f>Tabela2[[#This Row],[9lat]]-Tabela2[[#This Row],[8lat]]</f>
        <v>6</v>
      </c>
      <c r="DW657" s="14">
        <f>Tabela2[[#This Row],[10lat]]-Tabela2[[#This Row],[9lat]]</f>
        <v>7</v>
      </c>
      <c r="DX657" s="14">
        <f>Tabela2[[#This Row],[11lat]]-Tabela2[[#This Row],[10lat]]</f>
        <v>6</v>
      </c>
      <c r="DY657" s="14">
        <f>Tabela2[[#This Row],[12lat]]-Tabela2[[#This Row],[11lat]]</f>
        <v>7</v>
      </c>
      <c r="DZ657" s="14">
        <f>Tabela2[[#This Row],[13lat]]-Tabela2[[#This Row],[12lat]]</f>
        <v>5</v>
      </c>
      <c r="EA657" s="14">
        <f>Tabela2[[#This Row],[14lat]]-Tabela2[[#This Row],[13lat]]</f>
        <v>4</v>
      </c>
      <c r="EB657" s="14">
        <f>Tabela2[[#This Row],[15lat]]-Tabela2[[#This Row],[14lat]]</f>
        <v>2</v>
      </c>
      <c r="EC657" s="14">
        <f>Tabela2[[#This Row],[16lat]]-Tabela2[[#This Row],[15lat]]</f>
        <v>0</v>
      </c>
      <c r="ED657" s="14">
        <f>Tabela2[[#This Row],[17 lat]]-Tabela2[[#This Row],[16lat]]</f>
        <v>1</v>
      </c>
      <c r="EE657" s="14">
        <f>Tabela2[[#This Row],[18lat]]-Tabela2[[#This Row],[17 lat]]</f>
        <v>0</v>
      </c>
      <c r="EF657" s="14">
        <f>Tabela2[[#This Row],[19lat]]-Tabela2[[#This Row],[18lat]]</f>
        <v>0</v>
      </c>
    </row>
    <row r="658" spans="1:136" x14ac:dyDescent="0.25">
      <c r="A658">
        <v>573</v>
      </c>
      <c r="B658" s="1" t="s">
        <v>22</v>
      </c>
      <c r="C658">
        <v>50</v>
      </c>
      <c r="D658">
        <v>68</v>
      </c>
      <c r="E658">
        <v>86</v>
      </c>
      <c r="F658">
        <v>95</v>
      </c>
      <c r="G658">
        <v>103</v>
      </c>
      <c r="H658">
        <v>110</v>
      </c>
      <c r="I658">
        <v>116</v>
      </c>
      <c r="J658">
        <v>121</v>
      </c>
      <c r="K658">
        <v>127</v>
      </c>
      <c r="L658">
        <v>133</v>
      </c>
      <c r="M658">
        <v>139</v>
      </c>
      <c r="N658">
        <v>145</v>
      </c>
      <c r="O658">
        <v>152</v>
      </c>
      <c r="P658">
        <v>157</v>
      </c>
      <c r="Q658">
        <v>160</v>
      </c>
      <c r="R658">
        <v>162</v>
      </c>
      <c r="S658">
        <v>163</v>
      </c>
      <c r="T658">
        <v>163</v>
      </c>
      <c r="U658">
        <v>164</v>
      </c>
      <c r="V658">
        <v>164</v>
      </c>
      <c r="W658">
        <f>wzrost[[#This Row],[19lat]]-wzrost[[#This Row],[dlugosc_ur]]</f>
        <v>114</v>
      </c>
      <c r="X658">
        <f>wzrost[[#This Row],[19lat]]-wzrost[[#This Row],[15lat]]</f>
        <v>2</v>
      </c>
      <c r="Y658">
        <f>IF(wzrost[[#This Row],[1rok]]&lt;=5,IF(wzrost[[#This Row],[plec]]="ch",1,0),0)</f>
        <v>0</v>
      </c>
      <c r="Z658" s="1"/>
      <c r="AA658" s="1"/>
      <c r="AB658" s="1" t="e">
        <f>_xlfn.PERCENTILE.INC(wzrost[1rok],5)</f>
        <v>#NUM!</v>
      </c>
      <c r="BC658" s="6">
        <v>52</v>
      </c>
      <c r="BD658" s="6">
        <v>74</v>
      </c>
      <c r="BE658" s="6">
        <v>87</v>
      </c>
      <c r="BF658" s="6">
        <v>96</v>
      </c>
      <c r="BG658" s="6">
        <v>103</v>
      </c>
      <c r="BH658" s="6">
        <v>109</v>
      </c>
      <c r="BI658" s="6">
        <v>115</v>
      </c>
      <c r="BJ658" s="6">
        <v>121</v>
      </c>
      <c r="BK658" s="6">
        <v>127</v>
      </c>
      <c r="BL658" s="6">
        <v>132</v>
      </c>
      <c r="BM658" s="6">
        <v>137</v>
      </c>
      <c r="BN658" s="6">
        <v>143</v>
      </c>
      <c r="BO658" s="6">
        <v>149</v>
      </c>
      <c r="BP658" s="6">
        <v>155</v>
      </c>
      <c r="BQ658" s="6">
        <v>163</v>
      </c>
      <c r="BR658" s="6">
        <v>168</v>
      </c>
      <c r="BS658" s="6">
        <v>172</v>
      </c>
      <c r="BT658" s="6">
        <v>175</v>
      </c>
      <c r="BU658" s="6">
        <v>176</v>
      </c>
      <c r="BV658" s="6">
        <v>176</v>
      </c>
      <c r="BW658" s="7">
        <v>124</v>
      </c>
      <c r="BX658" s="11">
        <f t="shared" si="198"/>
        <v>22</v>
      </c>
      <c r="BY658" s="11">
        <f t="shared" si="199"/>
        <v>13</v>
      </c>
      <c r="BZ658" s="11">
        <f t="shared" si="200"/>
        <v>9</v>
      </c>
      <c r="CA658" s="11">
        <f t="shared" si="201"/>
        <v>7</v>
      </c>
      <c r="CB658" s="11">
        <f t="shared" si="202"/>
        <v>6</v>
      </c>
      <c r="CC658" s="11">
        <f t="shared" si="203"/>
        <v>6</v>
      </c>
      <c r="CD658" s="11">
        <f t="shared" si="204"/>
        <v>6</v>
      </c>
      <c r="CE658" s="11">
        <f t="shared" si="205"/>
        <v>6</v>
      </c>
      <c r="CF658" s="11">
        <f t="shared" si="206"/>
        <v>5</v>
      </c>
      <c r="CG658" s="11">
        <f t="shared" si="207"/>
        <v>5</v>
      </c>
      <c r="CH658" s="11">
        <f t="shared" si="208"/>
        <v>6</v>
      </c>
      <c r="CI658" s="11">
        <f t="shared" si="209"/>
        <v>6</v>
      </c>
      <c r="CJ658" s="11">
        <f t="shared" si="210"/>
        <v>6</v>
      </c>
      <c r="CK658" s="11">
        <f t="shared" si="211"/>
        <v>8</v>
      </c>
      <c r="CL658" s="11">
        <f t="shared" si="212"/>
        <v>5</v>
      </c>
      <c r="CM658" s="11">
        <f t="shared" si="213"/>
        <v>4</v>
      </c>
      <c r="CN658" s="11">
        <f t="shared" si="214"/>
        <v>3</v>
      </c>
      <c r="CO658" s="11">
        <f t="shared" si="215"/>
        <v>1</v>
      </c>
      <c r="CP658" s="11">
        <f t="shared" si="216"/>
        <v>0</v>
      </c>
      <c r="CS658" s="6">
        <v>47</v>
      </c>
      <c r="CT658" s="6">
        <v>66</v>
      </c>
      <c r="CU658" s="6">
        <v>84</v>
      </c>
      <c r="CV658" s="6">
        <v>93</v>
      </c>
      <c r="CW658" s="6">
        <v>100</v>
      </c>
      <c r="CX658" s="6">
        <v>106</v>
      </c>
      <c r="CY658" s="6">
        <v>112</v>
      </c>
      <c r="CZ658" s="6">
        <v>117</v>
      </c>
      <c r="DA658" s="6">
        <v>123</v>
      </c>
      <c r="DB658" s="6">
        <v>128</v>
      </c>
      <c r="DC658" s="6">
        <v>134</v>
      </c>
      <c r="DD658" s="6">
        <v>140</v>
      </c>
      <c r="DE658" s="6">
        <v>147</v>
      </c>
      <c r="DF658" s="6">
        <v>152</v>
      </c>
      <c r="DG658" s="6">
        <v>155</v>
      </c>
      <c r="DH658" s="6">
        <v>157</v>
      </c>
      <c r="DI658" s="6">
        <v>158</v>
      </c>
      <c r="DJ658" s="6">
        <v>159</v>
      </c>
      <c r="DK658" s="6">
        <v>159</v>
      </c>
      <c r="DL658" s="6">
        <v>159</v>
      </c>
      <c r="DM658" s="6">
        <v>112</v>
      </c>
      <c r="DN658" s="6">
        <f>Tabela2[[#This Row],[1rok]]-Tabela2[[#This Row],[dlugosc_ur]]</f>
        <v>19</v>
      </c>
      <c r="DO658" s="14">
        <f>Tabela2[[#This Row],[2lata]]-Tabela2[[#This Row],[1rok]]</f>
        <v>18</v>
      </c>
      <c r="DP658" s="14">
        <f>Tabela2[[#This Row],[3lata]]-Tabela2[[#This Row],[2lata]]</f>
        <v>9</v>
      </c>
      <c r="DQ658" s="14">
        <f>Tabela2[[#This Row],[4lata]]-Tabela2[[#This Row],[3lata]]</f>
        <v>7</v>
      </c>
      <c r="DR658" s="14">
        <f>Tabela2[[#This Row],[5lat]]-Tabela2[[#This Row],[4lata]]</f>
        <v>6</v>
      </c>
      <c r="DS658" s="14">
        <f>Tabela2[[#This Row],[6lat]]-Tabela2[[#This Row],[5lat]]</f>
        <v>6</v>
      </c>
      <c r="DT658" s="14">
        <f>Tabela2[[#This Row],[7lat]]-Tabela2[[#This Row],[6lat]]</f>
        <v>5</v>
      </c>
      <c r="DU658" s="14">
        <f>Tabela2[[#This Row],[8lat]]-Tabela2[[#This Row],[7lat]]</f>
        <v>6</v>
      </c>
      <c r="DV658" s="14">
        <f>Tabela2[[#This Row],[9lat]]-Tabela2[[#This Row],[8lat]]</f>
        <v>5</v>
      </c>
      <c r="DW658" s="14">
        <f>Tabela2[[#This Row],[10lat]]-Tabela2[[#This Row],[9lat]]</f>
        <v>6</v>
      </c>
      <c r="DX658" s="14">
        <f>Tabela2[[#This Row],[11lat]]-Tabela2[[#This Row],[10lat]]</f>
        <v>6</v>
      </c>
      <c r="DY658" s="14">
        <f>Tabela2[[#This Row],[12lat]]-Tabela2[[#This Row],[11lat]]</f>
        <v>7</v>
      </c>
      <c r="DZ658" s="14">
        <f>Tabela2[[#This Row],[13lat]]-Tabela2[[#This Row],[12lat]]</f>
        <v>5</v>
      </c>
      <c r="EA658" s="14">
        <f>Tabela2[[#This Row],[14lat]]-Tabela2[[#This Row],[13lat]]</f>
        <v>3</v>
      </c>
      <c r="EB658" s="14">
        <f>Tabela2[[#This Row],[15lat]]-Tabela2[[#This Row],[14lat]]</f>
        <v>2</v>
      </c>
      <c r="EC658" s="14">
        <f>Tabela2[[#This Row],[16lat]]-Tabela2[[#This Row],[15lat]]</f>
        <v>1</v>
      </c>
      <c r="ED658" s="14">
        <f>Tabela2[[#This Row],[17 lat]]-Tabela2[[#This Row],[16lat]]</f>
        <v>1</v>
      </c>
      <c r="EE658" s="14">
        <f>Tabela2[[#This Row],[18lat]]-Tabela2[[#This Row],[17 lat]]</f>
        <v>0</v>
      </c>
      <c r="EF658" s="14">
        <f>Tabela2[[#This Row],[19lat]]-Tabela2[[#This Row],[18lat]]</f>
        <v>0</v>
      </c>
    </row>
    <row r="659" spans="1:136" x14ac:dyDescent="0.25">
      <c r="A659">
        <v>577</v>
      </c>
      <c r="B659" s="1" t="s">
        <v>22</v>
      </c>
      <c r="C659">
        <v>58</v>
      </c>
      <c r="D659">
        <v>75</v>
      </c>
      <c r="E659">
        <v>90</v>
      </c>
      <c r="F659">
        <v>100</v>
      </c>
      <c r="G659">
        <v>108</v>
      </c>
      <c r="H659">
        <v>116</v>
      </c>
      <c r="I659">
        <v>122</v>
      </c>
      <c r="J659">
        <v>128</v>
      </c>
      <c r="K659">
        <v>134</v>
      </c>
      <c r="L659">
        <v>141</v>
      </c>
      <c r="M659">
        <v>147</v>
      </c>
      <c r="N659">
        <v>154</v>
      </c>
      <c r="O659">
        <v>160</v>
      </c>
      <c r="P659">
        <v>166</v>
      </c>
      <c r="Q659">
        <v>169</v>
      </c>
      <c r="R659">
        <v>171</v>
      </c>
      <c r="S659">
        <v>172</v>
      </c>
      <c r="T659">
        <v>172</v>
      </c>
      <c r="U659">
        <v>172</v>
      </c>
      <c r="V659">
        <v>172</v>
      </c>
      <c r="W659">
        <f>wzrost[[#This Row],[19lat]]-wzrost[[#This Row],[dlugosc_ur]]</f>
        <v>114</v>
      </c>
      <c r="X659">
        <f>wzrost[[#This Row],[19lat]]-wzrost[[#This Row],[15lat]]</f>
        <v>1</v>
      </c>
      <c r="Y659">
        <f>IF(wzrost[[#This Row],[1rok]]&lt;=5,IF(wzrost[[#This Row],[plec]]="ch",1,0),0)</f>
        <v>0</v>
      </c>
      <c r="Z659" s="1"/>
      <c r="AA659" s="1"/>
      <c r="AB659" s="1" t="e">
        <f>_xlfn.PERCENTILE.INC(wzrost[1rok],5)</f>
        <v>#NUM!</v>
      </c>
      <c r="BC659" s="8">
        <v>52</v>
      </c>
      <c r="BD659" s="8">
        <v>73</v>
      </c>
      <c r="BE659" s="8">
        <v>86</v>
      </c>
      <c r="BF659" s="8">
        <v>95</v>
      </c>
      <c r="BG659" s="8">
        <v>102</v>
      </c>
      <c r="BH659" s="8">
        <v>109</v>
      </c>
      <c r="BI659" s="8">
        <v>115</v>
      </c>
      <c r="BJ659" s="8">
        <v>121</v>
      </c>
      <c r="BK659" s="8">
        <v>126</v>
      </c>
      <c r="BL659" s="8">
        <v>132</v>
      </c>
      <c r="BM659" s="8">
        <v>137</v>
      </c>
      <c r="BN659" s="8">
        <v>142</v>
      </c>
      <c r="BO659" s="8">
        <v>148</v>
      </c>
      <c r="BP659" s="8">
        <v>155</v>
      </c>
      <c r="BQ659" s="8">
        <v>162</v>
      </c>
      <c r="BR659" s="8">
        <v>168</v>
      </c>
      <c r="BS659" s="8">
        <v>172</v>
      </c>
      <c r="BT659" s="8">
        <v>174</v>
      </c>
      <c r="BU659" s="8">
        <v>175</v>
      </c>
      <c r="BV659" s="8">
        <v>176</v>
      </c>
      <c r="BW659" s="9">
        <v>124</v>
      </c>
      <c r="BX659" s="11">
        <f t="shared" si="198"/>
        <v>21</v>
      </c>
      <c r="BY659" s="11">
        <f t="shared" si="199"/>
        <v>13</v>
      </c>
      <c r="BZ659" s="11">
        <f t="shared" si="200"/>
        <v>9</v>
      </c>
      <c r="CA659" s="11">
        <f t="shared" si="201"/>
        <v>7</v>
      </c>
      <c r="CB659" s="11">
        <f t="shared" si="202"/>
        <v>7</v>
      </c>
      <c r="CC659" s="11">
        <f t="shared" si="203"/>
        <v>6</v>
      </c>
      <c r="CD659" s="11">
        <f t="shared" si="204"/>
        <v>6</v>
      </c>
      <c r="CE659" s="11">
        <f t="shared" si="205"/>
        <v>5</v>
      </c>
      <c r="CF659" s="11">
        <f t="shared" si="206"/>
        <v>6</v>
      </c>
      <c r="CG659" s="11">
        <f t="shared" si="207"/>
        <v>5</v>
      </c>
      <c r="CH659" s="11">
        <f t="shared" si="208"/>
        <v>5</v>
      </c>
      <c r="CI659" s="11">
        <f t="shared" si="209"/>
        <v>6</v>
      </c>
      <c r="CJ659" s="11">
        <f t="shared" si="210"/>
        <v>7</v>
      </c>
      <c r="CK659" s="11">
        <f t="shared" si="211"/>
        <v>7</v>
      </c>
      <c r="CL659" s="11">
        <f t="shared" si="212"/>
        <v>6</v>
      </c>
      <c r="CM659" s="11">
        <f t="shared" si="213"/>
        <v>4</v>
      </c>
      <c r="CN659" s="11">
        <f t="shared" si="214"/>
        <v>2</v>
      </c>
      <c r="CO659" s="11">
        <f t="shared" si="215"/>
        <v>1</v>
      </c>
      <c r="CP659" s="11">
        <f t="shared" si="216"/>
        <v>1</v>
      </c>
      <c r="CS659" s="8">
        <v>49</v>
      </c>
      <c r="CT659" s="8">
        <v>67</v>
      </c>
      <c r="CU659" s="8">
        <v>85</v>
      </c>
      <c r="CV659" s="8">
        <v>94</v>
      </c>
      <c r="CW659" s="8">
        <v>101</v>
      </c>
      <c r="CX659" s="8">
        <v>107</v>
      </c>
      <c r="CY659" s="8">
        <v>113</v>
      </c>
      <c r="CZ659" s="8">
        <v>118</v>
      </c>
      <c r="DA659" s="8">
        <v>124</v>
      </c>
      <c r="DB659" s="8">
        <v>130</v>
      </c>
      <c r="DC659" s="8">
        <v>136</v>
      </c>
      <c r="DD659" s="8">
        <v>142</v>
      </c>
      <c r="DE659" s="8">
        <v>148</v>
      </c>
      <c r="DF659" s="8">
        <v>154</v>
      </c>
      <c r="DG659" s="8">
        <v>157</v>
      </c>
      <c r="DH659" s="8">
        <v>159</v>
      </c>
      <c r="DI659" s="8">
        <v>160</v>
      </c>
      <c r="DJ659" s="8">
        <v>161</v>
      </c>
      <c r="DK659" s="8">
        <v>161</v>
      </c>
      <c r="DL659" s="8">
        <v>161</v>
      </c>
      <c r="DM659" s="8">
        <v>112</v>
      </c>
      <c r="DN659" s="6">
        <f>Tabela2[[#This Row],[1rok]]-Tabela2[[#This Row],[dlugosc_ur]]</f>
        <v>18</v>
      </c>
      <c r="DO659" s="14">
        <f>Tabela2[[#This Row],[2lata]]-Tabela2[[#This Row],[1rok]]</f>
        <v>18</v>
      </c>
      <c r="DP659" s="14">
        <f>Tabela2[[#This Row],[3lata]]-Tabela2[[#This Row],[2lata]]</f>
        <v>9</v>
      </c>
      <c r="DQ659" s="14">
        <f>Tabela2[[#This Row],[4lata]]-Tabela2[[#This Row],[3lata]]</f>
        <v>7</v>
      </c>
      <c r="DR659" s="14">
        <f>Tabela2[[#This Row],[5lat]]-Tabela2[[#This Row],[4lata]]</f>
        <v>6</v>
      </c>
      <c r="DS659" s="14">
        <f>Tabela2[[#This Row],[6lat]]-Tabela2[[#This Row],[5lat]]</f>
        <v>6</v>
      </c>
      <c r="DT659" s="14">
        <f>Tabela2[[#This Row],[7lat]]-Tabela2[[#This Row],[6lat]]</f>
        <v>5</v>
      </c>
      <c r="DU659" s="14">
        <f>Tabela2[[#This Row],[8lat]]-Tabela2[[#This Row],[7lat]]</f>
        <v>6</v>
      </c>
      <c r="DV659" s="14">
        <f>Tabela2[[#This Row],[9lat]]-Tabela2[[#This Row],[8lat]]</f>
        <v>6</v>
      </c>
      <c r="DW659" s="14">
        <f>Tabela2[[#This Row],[10lat]]-Tabela2[[#This Row],[9lat]]</f>
        <v>6</v>
      </c>
      <c r="DX659" s="14">
        <f>Tabela2[[#This Row],[11lat]]-Tabela2[[#This Row],[10lat]]</f>
        <v>6</v>
      </c>
      <c r="DY659" s="14">
        <f>Tabela2[[#This Row],[12lat]]-Tabela2[[#This Row],[11lat]]</f>
        <v>6</v>
      </c>
      <c r="DZ659" s="14">
        <f>Tabela2[[#This Row],[13lat]]-Tabela2[[#This Row],[12lat]]</f>
        <v>6</v>
      </c>
      <c r="EA659" s="14">
        <f>Tabela2[[#This Row],[14lat]]-Tabela2[[#This Row],[13lat]]</f>
        <v>3</v>
      </c>
      <c r="EB659" s="14">
        <f>Tabela2[[#This Row],[15lat]]-Tabela2[[#This Row],[14lat]]</f>
        <v>2</v>
      </c>
      <c r="EC659" s="14">
        <f>Tabela2[[#This Row],[16lat]]-Tabela2[[#This Row],[15lat]]</f>
        <v>1</v>
      </c>
      <c r="ED659" s="14">
        <f>Tabela2[[#This Row],[17 lat]]-Tabela2[[#This Row],[16lat]]</f>
        <v>1</v>
      </c>
      <c r="EE659" s="14">
        <f>Tabela2[[#This Row],[18lat]]-Tabela2[[#This Row],[17 lat]]</f>
        <v>0</v>
      </c>
      <c r="EF659" s="14">
        <f>Tabela2[[#This Row],[19lat]]-Tabela2[[#This Row],[18lat]]</f>
        <v>0</v>
      </c>
    </row>
    <row r="660" spans="1:136" x14ac:dyDescent="0.25">
      <c r="A660">
        <v>583</v>
      </c>
      <c r="B660" s="1" t="s">
        <v>23</v>
      </c>
      <c r="C660">
        <v>46</v>
      </c>
      <c r="D660">
        <v>66</v>
      </c>
      <c r="E660">
        <v>80</v>
      </c>
      <c r="F660">
        <v>87</v>
      </c>
      <c r="G660">
        <v>94</v>
      </c>
      <c r="H660">
        <v>99</v>
      </c>
      <c r="I660">
        <v>105</v>
      </c>
      <c r="J660">
        <v>110</v>
      </c>
      <c r="K660">
        <v>114</v>
      </c>
      <c r="L660">
        <v>119</v>
      </c>
      <c r="M660">
        <v>123</v>
      </c>
      <c r="N660">
        <v>128</v>
      </c>
      <c r="O660">
        <v>133</v>
      </c>
      <c r="P660">
        <v>139</v>
      </c>
      <c r="Q660">
        <v>146</v>
      </c>
      <c r="R660">
        <v>150</v>
      </c>
      <c r="S660">
        <v>155</v>
      </c>
      <c r="T660">
        <v>158</v>
      </c>
      <c r="U660">
        <v>159</v>
      </c>
      <c r="V660">
        <v>160</v>
      </c>
      <c r="W660">
        <f>wzrost[[#This Row],[19lat]]-wzrost[[#This Row],[dlugosc_ur]]</f>
        <v>114</v>
      </c>
      <c r="X660">
        <f>wzrost[[#This Row],[19lat]]-wzrost[[#This Row],[15lat]]</f>
        <v>10</v>
      </c>
      <c r="Y660">
        <f>IF(wzrost[[#This Row],[1rok]]&lt;=5,IF(wzrost[[#This Row],[plec]]="ch",1,0),0)</f>
        <v>0</v>
      </c>
      <c r="Z660" s="1"/>
      <c r="AA660" s="1"/>
      <c r="AB660" s="1" t="e">
        <f>_xlfn.PERCENTILE.INC(wzrost[1rok],5)</f>
        <v>#NUM!</v>
      </c>
      <c r="BC660" s="6">
        <v>58</v>
      </c>
      <c r="BD660" s="6">
        <v>78</v>
      </c>
      <c r="BE660" s="6">
        <v>90</v>
      </c>
      <c r="BF660" s="6">
        <v>99</v>
      </c>
      <c r="BG660" s="6">
        <v>107</v>
      </c>
      <c r="BH660" s="6">
        <v>114</v>
      </c>
      <c r="BI660" s="6">
        <v>120</v>
      </c>
      <c r="BJ660" s="6">
        <v>126</v>
      </c>
      <c r="BK660" s="6">
        <v>131</v>
      </c>
      <c r="BL660" s="6">
        <v>137</v>
      </c>
      <c r="BM660" s="6">
        <v>142</v>
      </c>
      <c r="BN660" s="6">
        <v>148</v>
      </c>
      <c r="BO660" s="6">
        <v>154</v>
      </c>
      <c r="BP660" s="6">
        <v>161</v>
      </c>
      <c r="BQ660" s="6">
        <v>169</v>
      </c>
      <c r="BR660" s="6">
        <v>175</v>
      </c>
      <c r="BS660" s="6">
        <v>179</v>
      </c>
      <c r="BT660" s="6">
        <v>181</v>
      </c>
      <c r="BU660" s="6">
        <v>182</v>
      </c>
      <c r="BV660" s="6">
        <v>182</v>
      </c>
      <c r="BW660" s="7">
        <v>124</v>
      </c>
      <c r="BX660" s="11">
        <f t="shared" si="198"/>
        <v>20</v>
      </c>
      <c r="BY660" s="11">
        <f t="shared" si="199"/>
        <v>12</v>
      </c>
      <c r="BZ660" s="11">
        <f t="shared" si="200"/>
        <v>9</v>
      </c>
      <c r="CA660" s="11">
        <f t="shared" si="201"/>
        <v>8</v>
      </c>
      <c r="CB660" s="11">
        <f t="shared" si="202"/>
        <v>7</v>
      </c>
      <c r="CC660" s="11">
        <f t="shared" si="203"/>
        <v>6</v>
      </c>
      <c r="CD660" s="11">
        <f t="shared" si="204"/>
        <v>6</v>
      </c>
      <c r="CE660" s="11">
        <f t="shared" si="205"/>
        <v>5</v>
      </c>
      <c r="CF660" s="11">
        <f t="shared" si="206"/>
        <v>6</v>
      </c>
      <c r="CG660" s="11">
        <f t="shared" si="207"/>
        <v>5</v>
      </c>
      <c r="CH660" s="11">
        <f t="shared" si="208"/>
        <v>6</v>
      </c>
      <c r="CI660" s="11">
        <f t="shared" si="209"/>
        <v>6</v>
      </c>
      <c r="CJ660" s="11">
        <f t="shared" si="210"/>
        <v>7</v>
      </c>
      <c r="CK660" s="11">
        <f t="shared" si="211"/>
        <v>8</v>
      </c>
      <c r="CL660" s="11">
        <f t="shared" si="212"/>
        <v>6</v>
      </c>
      <c r="CM660" s="11">
        <f t="shared" si="213"/>
        <v>4</v>
      </c>
      <c r="CN660" s="11">
        <f t="shared" si="214"/>
        <v>2</v>
      </c>
      <c r="CO660" s="11">
        <f t="shared" si="215"/>
        <v>1</v>
      </c>
      <c r="CP660" s="11">
        <f t="shared" si="216"/>
        <v>0</v>
      </c>
      <c r="CS660" s="6">
        <v>49</v>
      </c>
      <c r="CT660" s="6">
        <v>67</v>
      </c>
      <c r="CU660" s="6">
        <v>85</v>
      </c>
      <c r="CV660" s="6">
        <v>94</v>
      </c>
      <c r="CW660" s="6">
        <v>101</v>
      </c>
      <c r="CX660" s="6">
        <v>108</v>
      </c>
      <c r="CY660" s="6">
        <v>113</v>
      </c>
      <c r="CZ660" s="6">
        <v>119</v>
      </c>
      <c r="DA660" s="6">
        <v>124</v>
      </c>
      <c r="DB660" s="6">
        <v>130</v>
      </c>
      <c r="DC660" s="6">
        <v>136</v>
      </c>
      <c r="DD660" s="6">
        <v>143</v>
      </c>
      <c r="DE660" s="6">
        <v>149</v>
      </c>
      <c r="DF660" s="6">
        <v>154</v>
      </c>
      <c r="DG660" s="6">
        <v>158</v>
      </c>
      <c r="DH660" s="6">
        <v>160</v>
      </c>
      <c r="DI660" s="6">
        <v>161</v>
      </c>
      <c r="DJ660" s="6">
        <v>161</v>
      </c>
      <c r="DK660" s="6">
        <v>161</v>
      </c>
      <c r="DL660" s="6">
        <v>161</v>
      </c>
      <c r="DM660" s="6">
        <v>112</v>
      </c>
      <c r="DN660" s="6">
        <f>Tabela2[[#This Row],[1rok]]-Tabela2[[#This Row],[dlugosc_ur]]</f>
        <v>18</v>
      </c>
      <c r="DO660" s="14">
        <f>Tabela2[[#This Row],[2lata]]-Tabela2[[#This Row],[1rok]]</f>
        <v>18</v>
      </c>
      <c r="DP660" s="14">
        <f>Tabela2[[#This Row],[3lata]]-Tabela2[[#This Row],[2lata]]</f>
        <v>9</v>
      </c>
      <c r="DQ660" s="14">
        <f>Tabela2[[#This Row],[4lata]]-Tabela2[[#This Row],[3lata]]</f>
        <v>7</v>
      </c>
      <c r="DR660" s="14">
        <f>Tabela2[[#This Row],[5lat]]-Tabela2[[#This Row],[4lata]]</f>
        <v>7</v>
      </c>
      <c r="DS660" s="14">
        <f>Tabela2[[#This Row],[6lat]]-Tabela2[[#This Row],[5lat]]</f>
        <v>5</v>
      </c>
      <c r="DT660" s="14">
        <f>Tabela2[[#This Row],[7lat]]-Tabela2[[#This Row],[6lat]]</f>
        <v>6</v>
      </c>
      <c r="DU660" s="14">
        <f>Tabela2[[#This Row],[8lat]]-Tabela2[[#This Row],[7lat]]</f>
        <v>5</v>
      </c>
      <c r="DV660" s="14">
        <f>Tabela2[[#This Row],[9lat]]-Tabela2[[#This Row],[8lat]]</f>
        <v>6</v>
      </c>
      <c r="DW660" s="14">
        <f>Tabela2[[#This Row],[10lat]]-Tabela2[[#This Row],[9lat]]</f>
        <v>6</v>
      </c>
      <c r="DX660" s="14">
        <f>Tabela2[[#This Row],[11lat]]-Tabela2[[#This Row],[10lat]]</f>
        <v>7</v>
      </c>
      <c r="DY660" s="14">
        <f>Tabela2[[#This Row],[12lat]]-Tabela2[[#This Row],[11lat]]</f>
        <v>6</v>
      </c>
      <c r="DZ660" s="14">
        <f>Tabela2[[#This Row],[13lat]]-Tabela2[[#This Row],[12lat]]</f>
        <v>5</v>
      </c>
      <c r="EA660" s="14">
        <f>Tabela2[[#This Row],[14lat]]-Tabela2[[#This Row],[13lat]]</f>
        <v>4</v>
      </c>
      <c r="EB660" s="14">
        <f>Tabela2[[#This Row],[15lat]]-Tabela2[[#This Row],[14lat]]</f>
        <v>2</v>
      </c>
      <c r="EC660" s="14">
        <f>Tabela2[[#This Row],[16lat]]-Tabela2[[#This Row],[15lat]]</f>
        <v>1</v>
      </c>
      <c r="ED660" s="14">
        <f>Tabela2[[#This Row],[17 lat]]-Tabela2[[#This Row],[16lat]]</f>
        <v>0</v>
      </c>
      <c r="EE660" s="14">
        <f>Tabela2[[#This Row],[18lat]]-Tabela2[[#This Row],[17 lat]]</f>
        <v>0</v>
      </c>
      <c r="EF660" s="14">
        <f>Tabela2[[#This Row],[19lat]]-Tabela2[[#This Row],[18lat]]</f>
        <v>0</v>
      </c>
    </row>
    <row r="661" spans="1:136" x14ac:dyDescent="0.25">
      <c r="A661">
        <v>585</v>
      </c>
      <c r="B661" s="1" t="s">
        <v>22</v>
      </c>
      <c r="C661">
        <v>52</v>
      </c>
      <c r="D661">
        <v>70</v>
      </c>
      <c r="E661">
        <v>87</v>
      </c>
      <c r="F661">
        <v>96</v>
      </c>
      <c r="G661">
        <v>104</v>
      </c>
      <c r="H661">
        <v>111</v>
      </c>
      <c r="I661">
        <v>117</v>
      </c>
      <c r="J661">
        <v>122</v>
      </c>
      <c r="K661">
        <v>128</v>
      </c>
      <c r="L661">
        <v>134</v>
      </c>
      <c r="M661">
        <v>141</v>
      </c>
      <c r="N661">
        <v>147</v>
      </c>
      <c r="O661">
        <v>153</v>
      </c>
      <c r="P661">
        <v>159</v>
      </c>
      <c r="Q661">
        <v>162</v>
      </c>
      <c r="R661">
        <v>164</v>
      </c>
      <c r="S661">
        <v>165</v>
      </c>
      <c r="T661">
        <v>165</v>
      </c>
      <c r="U661">
        <v>165</v>
      </c>
      <c r="V661">
        <v>166</v>
      </c>
      <c r="W661">
        <f>wzrost[[#This Row],[19lat]]-wzrost[[#This Row],[dlugosc_ur]]</f>
        <v>114</v>
      </c>
      <c r="X661">
        <f>wzrost[[#This Row],[19lat]]-wzrost[[#This Row],[15lat]]</f>
        <v>2</v>
      </c>
      <c r="Y661">
        <f>IF(wzrost[[#This Row],[1rok]]&lt;=5,IF(wzrost[[#This Row],[plec]]="ch",1,0),0)</f>
        <v>0</v>
      </c>
      <c r="Z661" s="1"/>
      <c r="AA661" s="1"/>
      <c r="AB661" s="1" t="e">
        <f>_xlfn.PERCENTILE.INC(wzrost[1rok],5)</f>
        <v>#NUM!</v>
      </c>
      <c r="BC661" s="8">
        <v>49</v>
      </c>
      <c r="BD661" s="8">
        <v>71</v>
      </c>
      <c r="BE661" s="8">
        <v>86</v>
      </c>
      <c r="BF661" s="8">
        <v>94</v>
      </c>
      <c r="BG661" s="8">
        <v>101</v>
      </c>
      <c r="BH661" s="8">
        <v>108</v>
      </c>
      <c r="BI661" s="8">
        <v>113</v>
      </c>
      <c r="BJ661" s="8">
        <v>119</v>
      </c>
      <c r="BK661" s="8">
        <v>124</v>
      </c>
      <c r="BL661" s="8">
        <v>129</v>
      </c>
      <c r="BM661" s="8">
        <v>134</v>
      </c>
      <c r="BN661" s="8">
        <v>139</v>
      </c>
      <c r="BO661" s="8">
        <v>145</v>
      </c>
      <c r="BP661" s="8">
        <v>152</v>
      </c>
      <c r="BQ661" s="8">
        <v>159</v>
      </c>
      <c r="BR661" s="8">
        <v>164</v>
      </c>
      <c r="BS661" s="8">
        <v>168</v>
      </c>
      <c r="BT661" s="8">
        <v>171</v>
      </c>
      <c r="BU661" s="8">
        <v>172</v>
      </c>
      <c r="BV661" s="8">
        <v>173</v>
      </c>
      <c r="BW661" s="9">
        <v>124</v>
      </c>
      <c r="BX661" s="11">
        <f t="shared" si="198"/>
        <v>22</v>
      </c>
      <c r="BY661" s="11">
        <f t="shared" si="199"/>
        <v>15</v>
      </c>
      <c r="BZ661" s="11">
        <f t="shared" si="200"/>
        <v>8</v>
      </c>
      <c r="CA661" s="11">
        <f t="shared" si="201"/>
        <v>7</v>
      </c>
      <c r="CB661" s="11">
        <f t="shared" si="202"/>
        <v>7</v>
      </c>
      <c r="CC661" s="11">
        <f t="shared" si="203"/>
        <v>5</v>
      </c>
      <c r="CD661" s="11">
        <f t="shared" si="204"/>
        <v>6</v>
      </c>
      <c r="CE661" s="11">
        <f t="shared" si="205"/>
        <v>5</v>
      </c>
      <c r="CF661" s="11">
        <f t="shared" si="206"/>
        <v>5</v>
      </c>
      <c r="CG661" s="11">
        <f t="shared" si="207"/>
        <v>5</v>
      </c>
      <c r="CH661" s="11">
        <f t="shared" si="208"/>
        <v>5</v>
      </c>
      <c r="CI661" s="11">
        <f t="shared" si="209"/>
        <v>6</v>
      </c>
      <c r="CJ661" s="11">
        <f t="shared" si="210"/>
        <v>7</v>
      </c>
      <c r="CK661" s="11">
        <f t="shared" si="211"/>
        <v>7</v>
      </c>
      <c r="CL661" s="11">
        <f t="shared" si="212"/>
        <v>5</v>
      </c>
      <c r="CM661" s="11">
        <f t="shared" si="213"/>
        <v>4</v>
      </c>
      <c r="CN661" s="11">
        <f t="shared" si="214"/>
        <v>3</v>
      </c>
      <c r="CO661" s="11">
        <f t="shared" si="215"/>
        <v>1</v>
      </c>
      <c r="CP661" s="11">
        <f t="shared" si="216"/>
        <v>1</v>
      </c>
      <c r="CS661" s="8">
        <v>57</v>
      </c>
      <c r="CT661" s="8">
        <v>74</v>
      </c>
      <c r="CU661" s="8">
        <v>88</v>
      </c>
      <c r="CV661" s="8">
        <v>98</v>
      </c>
      <c r="CW661" s="8">
        <v>106</v>
      </c>
      <c r="CX661" s="8">
        <v>113</v>
      </c>
      <c r="CY661" s="8">
        <v>119</v>
      </c>
      <c r="CZ661" s="8">
        <v>125</v>
      </c>
      <c r="DA661" s="8">
        <v>131</v>
      </c>
      <c r="DB661" s="8">
        <v>137</v>
      </c>
      <c r="DC661" s="8">
        <v>143</v>
      </c>
      <c r="DD661" s="8">
        <v>150</v>
      </c>
      <c r="DE661" s="8">
        <v>156</v>
      </c>
      <c r="DF661" s="8">
        <v>162</v>
      </c>
      <c r="DG661" s="8">
        <v>165</v>
      </c>
      <c r="DH661" s="8">
        <v>167</v>
      </c>
      <c r="DI661" s="8">
        <v>168</v>
      </c>
      <c r="DJ661" s="8">
        <v>168</v>
      </c>
      <c r="DK661" s="8">
        <v>169</v>
      </c>
      <c r="DL661" s="8">
        <v>169</v>
      </c>
      <c r="DM661" s="8">
        <v>112</v>
      </c>
      <c r="DN661" s="6">
        <f>Tabela2[[#This Row],[1rok]]-Tabela2[[#This Row],[dlugosc_ur]]</f>
        <v>17</v>
      </c>
      <c r="DO661" s="14">
        <f>Tabela2[[#This Row],[2lata]]-Tabela2[[#This Row],[1rok]]</f>
        <v>14</v>
      </c>
      <c r="DP661" s="14">
        <f>Tabela2[[#This Row],[3lata]]-Tabela2[[#This Row],[2lata]]</f>
        <v>10</v>
      </c>
      <c r="DQ661" s="14">
        <f>Tabela2[[#This Row],[4lata]]-Tabela2[[#This Row],[3lata]]</f>
        <v>8</v>
      </c>
      <c r="DR661" s="14">
        <f>Tabela2[[#This Row],[5lat]]-Tabela2[[#This Row],[4lata]]</f>
        <v>7</v>
      </c>
      <c r="DS661" s="14">
        <f>Tabela2[[#This Row],[6lat]]-Tabela2[[#This Row],[5lat]]</f>
        <v>6</v>
      </c>
      <c r="DT661" s="14">
        <f>Tabela2[[#This Row],[7lat]]-Tabela2[[#This Row],[6lat]]</f>
        <v>6</v>
      </c>
      <c r="DU661" s="14">
        <f>Tabela2[[#This Row],[8lat]]-Tabela2[[#This Row],[7lat]]</f>
        <v>6</v>
      </c>
      <c r="DV661" s="14">
        <f>Tabela2[[#This Row],[9lat]]-Tabela2[[#This Row],[8lat]]</f>
        <v>6</v>
      </c>
      <c r="DW661" s="14">
        <f>Tabela2[[#This Row],[10lat]]-Tabela2[[#This Row],[9lat]]</f>
        <v>6</v>
      </c>
      <c r="DX661" s="14">
        <f>Tabela2[[#This Row],[11lat]]-Tabela2[[#This Row],[10lat]]</f>
        <v>7</v>
      </c>
      <c r="DY661" s="14">
        <f>Tabela2[[#This Row],[12lat]]-Tabela2[[#This Row],[11lat]]</f>
        <v>6</v>
      </c>
      <c r="DZ661" s="14">
        <f>Tabela2[[#This Row],[13lat]]-Tabela2[[#This Row],[12lat]]</f>
        <v>6</v>
      </c>
      <c r="EA661" s="14">
        <f>Tabela2[[#This Row],[14lat]]-Tabela2[[#This Row],[13lat]]</f>
        <v>3</v>
      </c>
      <c r="EB661" s="14">
        <f>Tabela2[[#This Row],[15lat]]-Tabela2[[#This Row],[14lat]]</f>
        <v>2</v>
      </c>
      <c r="EC661" s="14">
        <f>Tabela2[[#This Row],[16lat]]-Tabela2[[#This Row],[15lat]]</f>
        <v>1</v>
      </c>
      <c r="ED661" s="14">
        <f>Tabela2[[#This Row],[17 lat]]-Tabela2[[#This Row],[16lat]]</f>
        <v>0</v>
      </c>
      <c r="EE661" s="14">
        <f>Tabela2[[#This Row],[18lat]]-Tabela2[[#This Row],[17 lat]]</f>
        <v>1</v>
      </c>
      <c r="EF661" s="14">
        <f>Tabela2[[#This Row],[19lat]]-Tabela2[[#This Row],[18lat]]</f>
        <v>0</v>
      </c>
    </row>
    <row r="662" spans="1:136" x14ac:dyDescent="0.25">
      <c r="A662">
        <v>587</v>
      </c>
      <c r="B662" s="1" t="s">
        <v>22</v>
      </c>
      <c r="C662">
        <v>49</v>
      </c>
      <c r="D662">
        <v>67</v>
      </c>
      <c r="E662">
        <v>85</v>
      </c>
      <c r="F662">
        <v>95</v>
      </c>
      <c r="G662">
        <v>102</v>
      </c>
      <c r="H662">
        <v>109</v>
      </c>
      <c r="I662">
        <v>115</v>
      </c>
      <c r="J662">
        <v>121</v>
      </c>
      <c r="K662">
        <v>126</v>
      </c>
      <c r="L662">
        <v>132</v>
      </c>
      <c r="M662">
        <v>138</v>
      </c>
      <c r="N662">
        <v>145</v>
      </c>
      <c r="O662">
        <v>151</v>
      </c>
      <c r="P662">
        <v>156</v>
      </c>
      <c r="Q662">
        <v>160</v>
      </c>
      <c r="R662">
        <v>161</v>
      </c>
      <c r="S662">
        <v>162</v>
      </c>
      <c r="T662">
        <v>163</v>
      </c>
      <c r="U662">
        <v>163</v>
      </c>
      <c r="V662">
        <v>163</v>
      </c>
      <c r="W662">
        <f>wzrost[[#This Row],[19lat]]-wzrost[[#This Row],[dlugosc_ur]]</f>
        <v>114</v>
      </c>
      <c r="X662">
        <f>wzrost[[#This Row],[19lat]]-wzrost[[#This Row],[15lat]]</f>
        <v>2</v>
      </c>
      <c r="Y662">
        <f>IF(wzrost[[#This Row],[1rok]]&lt;=5,IF(wzrost[[#This Row],[plec]]="ch",1,0),0)</f>
        <v>0</v>
      </c>
      <c r="Z662" s="1"/>
      <c r="AA662" s="1"/>
      <c r="AB662" s="1" t="e">
        <f>_xlfn.PERCENTILE.INC(wzrost[1rok],5)</f>
        <v>#NUM!</v>
      </c>
      <c r="BC662" s="6">
        <v>50</v>
      </c>
      <c r="BD662" s="6">
        <v>72</v>
      </c>
      <c r="BE662" s="6">
        <v>86</v>
      </c>
      <c r="BF662" s="6">
        <v>94</v>
      </c>
      <c r="BG662" s="6">
        <v>102</v>
      </c>
      <c r="BH662" s="6">
        <v>108</v>
      </c>
      <c r="BI662" s="6">
        <v>114</v>
      </c>
      <c r="BJ662" s="6">
        <v>120</v>
      </c>
      <c r="BK662" s="6">
        <v>125</v>
      </c>
      <c r="BL662" s="6">
        <v>130</v>
      </c>
      <c r="BM662" s="6">
        <v>135</v>
      </c>
      <c r="BN662" s="6">
        <v>141</v>
      </c>
      <c r="BO662" s="6">
        <v>147</v>
      </c>
      <c r="BP662" s="6">
        <v>153</v>
      </c>
      <c r="BQ662" s="6">
        <v>160</v>
      </c>
      <c r="BR662" s="6">
        <v>166</v>
      </c>
      <c r="BS662" s="6">
        <v>170</v>
      </c>
      <c r="BT662" s="6">
        <v>172</v>
      </c>
      <c r="BU662" s="6">
        <v>173</v>
      </c>
      <c r="BV662" s="6">
        <v>174</v>
      </c>
      <c r="BW662" s="7">
        <v>124</v>
      </c>
      <c r="BX662" s="11">
        <f t="shared" si="198"/>
        <v>22</v>
      </c>
      <c r="BY662" s="11">
        <f t="shared" si="199"/>
        <v>14</v>
      </c>
      <c r="BZ662" s="11">
        <f t="shared" si="200"/>
        <v>8</v>
      </c>
      <c r="CA662" s="11">
        <f t="shared" si="201"/>
        <v>8</v>
      </c>
      <c r="CB662" s="11">
        <f t="shared" si="202"/>
        <v>6</v>
      </c>
      <c r="CC662" s="11">
        <f t="shared" si="203"/>
        <v>6</v>
      </c>
      <c r="CD662" s="11">
        <f t="shared" si="204"/>
        <v>6</v>
      </c>
      <c r="CE662" s="11">
        <f t="shared" si="205"/>
        <v>5</v>
      </c>
      <c r="CF662" s="11">
        <f t="shared" si="206"/>
        <v>5</v>
      </c>
      <c r="CG662" s="11">
        <f t="shared" si="207"/>
        <v>5</v>
      </c>
      <c r="CH662" s="11">
        <f t="shared" si="208"/>
        <v>6</v>
      </c>
      <c r="CI662" s="11">
        <f t="shared" si="209"/>
        <v>6</v>
      </c>
      <c r="CJ662" s="11">
        <f t="shared" si="210"/>
        <v>6</v>
      </c>
      <c r="CK662" s="11">
        <f t="shared" si="211"/>
        <v>7</v>
      </c>
      <c r="CL662" s="11">
        <f t="shared" si="212"/>
        <v>6</v>
      </c>
      <c r="CM662" s="11">
        <f t="shared" si="213"/>
        <v>4</v>
      </c>
      <c r="CN662" s="11">
        <f t="shared" si="214"/>
        <v>2</v>
      </c>
      <c r="CO662" s="11">
        <f t="shared" si="215"/>
        <v>1</v>
      </c>
      <c r="CP662" s="11">
        <f t="shared" si="216"/>
        <v>1</v>
      </c>
      <c r="CS662" s="6">
        <v>53</v>
      </c>
      <c r="CT662" s="6">
        <v>71</v>
      </c>
      <c r="CU662" s="6">
        <v>86</v>
      </c>
      <c r="CV662" s="6">
        <v>96</v>
      </c>
      <c r="CW662" s="6">
        <v>103</v>
      </c>
      <c r="CX662" s="6">
        <v>110</v>
      </c>
      <c r="CY662" s="6">
        <v>116</v>
      </c>
      <c r="CZ662" s="6">
        <v>122</v>
      </c>
      <c r="DA662" s="6">
        <v>128</v>
      </c>
      <c r="DB662" s="6">
        <v>134</v>
      </c>
      <c r="DC662" s="6">
        <v>140</v>
      </c>
      <c r="DD662" s="6">
        <v>146</v>
      </c>
      <c r="DE662" s="6">
        <v>153</v>
      </c>
      <c r="DF662" s="6">
        <v>158</v>
      </c>
      <c r="DG662" s="6">
        <v>161</v>
      </c>
      <c r="DH662" s="6">
        <v>163</v>
      </c>
      <c r="DI662" s="6">
        <v>164</v>
      </c>
      <c r="DJ662" s="6">
        <v>164</v>
      </c>
      <c r="DK662" s="6">
        <v>165</v>
      </c>
      <c r="DL662" s="6">
        <v>165</v>
      </c>
      <c r="DM662" s="6">
        <v>112</v>
      </c>
      <c r="DN662" s="6">
        <f>Tabela2[[#This Row],[1rok]]-Tabela2[[#This Row],[dlugosc_ur]]</f>
        <v>18</v>
      </c>
      <c r="DO662" s="14">
        <f>Tabela2[[#This Row],[2lata]]-Tabela2[[#This Row],[1rok]]</f>
        <v>15</v>
      </c>
      <c r="DP662" s="14">
        <f>Tabela2[[#This Row],[3lata]]-Tabela2[[#This Row],[2lata]]</f>
        <v>10</v>
      </c>
      <c r="DQ662" s="14">
        <f>Tabela2[[#This Row],[4lata]]-Tabela2[[#This Row],[3lata]]</f>
        <v>7</v>
      </c>
      <c r="DR662" s="14">
        <f>Tabela2[[#This Row],[5lat]]-Tabela2[[#This Row],[4lata]]</f>
        <v>7</v>
      </c>
      <c r="DS662" s="14">
        <f>Tabela2[[#This Row],[6lat]]-Tabela2[[#This Row],[5lat]]</f>
        <v>6</v>
      </c>
      <c r="DT662" s="14">
        <f>Tabela2[[#This Row],[7lat]]-Tabela2[[#This Row],[6lat]]</f>
        <v>6</v>
      </c>
      <c r="DU662" s="14">
        <f>Tabela2[[#This Row],[8lat]]-Tabela2[[#This Row],[7lat]]</f>
        <v>6</v>
      </c>
      <c r="DV662" s="14">
        <f>Tabela2[[#This Row],[9lat]]-Tabela2[[#This Row],[8lat]]</f>
        <v>6</v>
      </c>
      <c r="DW662" s="14">
        <f>Tabela2[[#This Row],[10lat]]-Tabela2[[#This Row],[9lat]]</f>
        <v>6</v>
      </c>
      <c r="DX662" s="14">
        <f>Tabela2[[#This Row],[11lat]]-Tabela2[[#This Row],[10lat]]</f>
        <v>6</v>
      </c>
      <c r="DY662" s="14">
        <f>Tabela2[[#This Row],[12lat]]-Tabela2[[#This Row],[11lat]]</f>
        <v>7</v>
      </c>
      <c r="DZ662" s="14">
        <f>Tabela2[[#This Row],[13lat]]-Tabela2[[#This Row],[12lat]]</f>
        <v>5</v>
      </c>
      <c r="EA662" s="14">
        <f>Tabela2[[#This Row],[14lat]]-Tabela2[[#This Row],[13lat]]</f>
        <v>3</v>
      </c>
      <c r="EB662" s="14">
        <f>Tabela2[[#This Row],[15lat]]-Tabela2[[#This Row],[14lat]]</f>
        <v>2</v>
      </c>
      <c r="EC662" s="14">
        <f>Tabela2[[#This Row],[16lat]]-Tabela2[[#This Row],[15lat]]</f>
        <v>1</v>
      </c>
      <c r="ED662" s="14">
        <f>Tabela2[[#This Row],[17 lat]]-Tabela2[[#This Row],[16lat]]</f>
        <v>0</v>
      </c>
      <c r="EE662" s="14">
        <f>Tabela2[[#This Row],[18lat]]-Tabela2[[#This Row],[17 lat]]</f>
        <v>1</v>
      </c>
      <c r="EF662" s="14">
        <f>Tabela2[[#This Row],[19lat]]-Tabela2[[#This Row],[18lat]]</f>
        <v>0</v>
      </c>
    </row>
    <row r="663" spans="1:136" x14ac:dyDescent="0.25">
      <c r="A663">
        <v>600</v>
      </c>
      <c r="B663" s="1" t="s">
        <v>22</v>
      </c>
      <c r="C663">
        <v>54</v>
      </c>
      <c r="D663">
        <v>72</v>
      </c>
      <c r="E663">
        <v>88</v>
      </c>
      <c r="F663">
        <v>98</v>
      </c>
      <c r="G663">
        <v>106</v>
      </c>
      <c r="H663">
        <v>112</v>
      </c>
      <c r="I663">
        <v>118</v>
      </c>
      <c r="J663">
        <v>124</v>
      </c>
      <c r="K663">
        <v>130</v>
      </c>
      <c r="L663">
        <v>136</v>
      </c>
      <c r="M663">
        <v>143</v>
      </c>
      <c r="N663">
        <v>149</v>
      </c>
      <c r="O663">
        <v>156</v>
      </c>
      <c r="P663">
        <v>161</v>
      </c>
      <c r="Q663">
        <v>165</v>
      </c>
      <c r="R663">
        <v>167</v>
      </c>
      <c r="S663">
        <v>167</v>
      </c>
      <c r="T663">
        <v>168</v>
      </c>
      <c r="U663">
        <v>168</v>
      </c>
      <c r="V663">
        <v>168</v>
      </c>
      <c r="W663">
        <f>wzrost[[#This Row],[19lat]]-wzrost[[#This Row],[dlugosc_ur]]</f>
        <v>114</v>
      </c>
      <c r="X663">
        <f>wzrost[[#This Row],[19lat]]-wzrost[[#This Row],[15lat]]</f>
        <v>1</v>
      </c>
      <c r="Y663">
        <f>IF(wzrost[[#This Row],[1rok]]&lt;=5,IF(wzrost[[#This Row],[plec]]="ch",1,0),0)</f>
        <v>0</v>
      </c>
      <c r="Z663" s="1"/>
      <c r="AA663" s="1"/>
      <c r="AB663" s="1" t="e">
        <f>_xlfn.PERCENTILE.INC(wzrost[1rok],5)</f>
        <v>#NUM!</v>
      </c>
      <c r="BC663" s="8">
        <v>54</v>
      </c>
      <c r="BD663" s="8">
        <v>75</v>
      </c>
      <c r="BE663" s="8">
        <v>88</v>
      </c>
      <c r="BF663" s="8">
        <v>97</v>
      </c>
      <c r="BG663" s="8">
        <v>104</v>
      </c>
      <c r="BH663" s="8">
        <v>111</v>
      </c>
      <c r="BI663" s="8">
        <v>117</v>
      </c>
      <c r="BJ663" s="8">
        <v>123</v>
      </c>
      <c r="BK663" s="8">
        <v>128</v>
      </c>
      <c r="BL663" s="8">
        <v>134</v>
      </c>
      <c r="BM663" s="8">
        <v>139</v>
      </c>
      <c r="BN663" s="8">
        <v>145</v>
      </c>
      <c r="BO663" s="8">
        <v>151</v>
      </c>
      <c r="BP663" s="8">
        <v>158</v>
      </c>
      <c r="BQ663" s="8">
        <v>165</v>
      </c>
      <c r="BR663" s="8">
        <v>171</v>
      </c>
      <c r="BS663" s="8">
        <v>175</v>
      </c>
      <c r="BT663" s="8">
        <v>177</v>
      </c>
      <c r="BU663" s="8">
        <v>178</v>
      </c>
      <c r="BV663" s="8">
        <v>178</v>
      </c>
      <c r="BW663" s="9">
        <v>124</v>
      </c>
      <c r="BX663" s="11">
        <f t="shared" si="198"/>
        <v>21</v>
      </c>
      <c r="BY663" s="11">
        <f t="shared" si="199"/>
        <v>13</v>
      </c>
      <c r="BZ663" s="11">
        <f t="shared" si="200"/>
        <v>9</v>
      </c>
      <c r="CA663" s="11">
        <f t="shared" si="201"/>
        <v>7</v>
      </c>
      <c r="CB663" s="11">
        <f t="shared" si="202"/>
        <v>7</v>
      </c>
      <c r="CC663" s="11">
        <f t="shared" si="203"/>
        <v>6</v>
      </c>
      <c r="CD663" s="11">
        <f t="shared" si="204"/>
        <v>6</v>
      </c>
      <c r="CE663" s="11">
        <f t="shared" si="205"/>
        <v>5</v>
      </c>
      <c r="CF663" s="11">
        <f t="shared" si="206"/>
        <v>6</v>
      </c>
      <c r="CG663" s="11">
        <f t="shared" si="207"/>
        <v>5</v>
      </c>
      <c r="CH663" s="11">
        <f t="shared" si="208"/>
        <v>6</v>
      </c>
      <c r="CI663" s="11">
        <f t="shared" si="209"/>
        <v>6</v>
      </c>
      <c r="CJ663" s="11">
        <f t="shared" si="210"/>
        <v>7</v>
      </c>
      <c r="CK663" s="11">
        <f t="shared" si="211"/>
        <v>7</v>
      </c>
      <c r="CL663" s="11">
        <f t="shared" si="212"/>
        <v>6</v>
      </c>
      <c r="CM663" s="11">
        <f t="shared" si="213"/>
        <v>4</v>
      </c>
      <c r="CN663" s="11">
        <f t="shared" si="214"/>
        <v>2</v>
      </c>
      <c r="CO663" s="11">
        <f t="shared" si="215"/>
        <v>1</v>
      </c>
      <c r="CP663" s="11">
        <f t="shared" si="216"/>
        <v>0</v>
      </c>
      <c r="CS663" s="8">
        <v>56</v>
      </c>
      <c r="CT663" s="8">
        <v>73</v>
      </c>
      <c r="CU663" s="8">
        <v>88</v>
      </c>
      <c r="CV663" s="8">
        <v>98</v>
      </c>
      <c r="CW663" s="8">
        <v>105</v>
      </c>
      <c r="CX663" s="8">
        <v>112</v>
      </c>
      <c r="CY663" s="8">
        <v>118</v>
      </c>
      <c r="CZ663" s="8">
        <v>124</v>
      </c>
      <c r="DA663" s="8">
        <v>130</v>
      </c>
      <c r="DB663" s="8">
        <v>136</v>
      </c>
      <c r="DC663" s="8">
        <v>143</v>
      </c>
      <c r="DD663" s="8">
        <v>149</v>
      </c>
      <c r="DE663" s="8">
        <v>156</v>
      </c>
      <c r="DF663" s="8">
        <v>161</v>
      </c>
      <c r="DG663" s="8">
        <v>164</v>
      </c>
      <c r="DH663" s="8">
        <v>166</v>
      </c>
      <c r="DI663" s="8">
        <v>167</v>
      </c>
      <c r="DJ663" s="8">
        <v>168</v>
      </c>
      <c r="DK663" s="8">
        <v>168</v>
      </c>
      <c r="DL663" s="8">
        <v>168</v>
      </c>
      <c r="DM663" s="8">
        <v>112</v>
      </c>
      <c r="DN663" s="6">
        <f>Tabela2[[#This Row],[1rok]]-Tabela2[[#This Row],[dlugosc_ur]]</f>
        <v>17</v>
      </c>
      <c r="DO663" s="14">
        <f>Tabela2[[#This Row],[2lata]]-Tabela2[[#This Row],[1rok]]</f>
        <v>15</v>
      </c>
      <c r="DP663" s="14">
        <f>Tabela2[[#This Row],[3lata]]-Tabela2[[#This Row],[2lata]]</f>
        <v>10</v>
      </c>
      <c r="DQ663" s="14">
        <f>Tabela2[[#This Row],[4lata]]-Tabela2[[#This Row],[3lata]]</f>
        <v>7</v>
      </c>
      <c r="DR663" s="14">
        <f>Tabela2[[#This Row],[5lat]]-Tabela2[[#This Row],[4lata]]</f>
        <v>7</v>
      </c>
      <c r="DS663" s="14">
        <f>Tabela2[[#This Row],[6lat]]-Tabela2[[#This Row],[5lat]]</f>
        <v>6</v>
      </c>
      <c r="DT663" s="14">
        <f>Tabela2[[#This Row],[7lat]]-Tabela2[[#This Row],[6lat]]</f>
        <v>6</v>
      </c>
      <c r="DU663" s="14">
        <f>Tabela2[[#This Row],[8lat]]-Tabela2[[#This Row],[7lat]]</f>
        <v>6</v>
      </c>
      <c r="DV663" s="14">
        <f>Tabela2[[#This Row],[9lat]]-Tabela2[[#This Row],[8lat]]</f>
        <v>6</v>
      </c>
      <c r="DW663" s="14">
        <f>Tabela2[[#This Row],[10lat]]-Tabela2[[#This Row],[9lat]]</f>
        <v>7</v>
      </c>
      <c r="DX663" s="14">
        <f>Tabela2[[#This Row],[11lat]]-Tabela2[[#This Row],[10lat]]</f>
        <v>6</v>
      </c>
      <c r="DY663" s="14">
        <f>Tabela2[[#This Row],[12lat]]-Tabela2[[#This Row],[11lat]]</f>
        <v>7</v>
      </c>
      <c r="DZ663" s="14">
        <f>Tabela2[[#This Row],[13lat]]-Tabela2[[#This Row],[12lat]]</f>
        <v>5</v>
      </c>
      <c r="EA663" s="14">
        <f>Tabela2[[#This Row],[14lat]]-Tabela2[[#This Row],[13lat]]</f>
        <v>3</v>
      </c>
      <c r="EB663" s="14">
        <f>Tabela2[[#This Row],[15lat]]-Tabela2[[#This Row],[14lat]]</f>
        <v>2</v>
      </c>
      <c r="EC663" s="14">
        <f>Tabela2[[#This Row],[16lat]]-Tabela2[[#This Row],[15lat]]</f>
        <v>1</v>
      </c>
      <c r="ED663" s="14">
        <f>Tabela2[[#This Row],[17 lat]]-Tabela2[[#This Row],[16lat]]</f>
        <v>1</v>
      </c>
      <c r="EE663" s="14">
        <f>Tabela2[[#This Row],[18lat]]-Tabela2[[#This Row],[17 lat]]</f>
        <v>0</v>
      </c>
      <c r="EF663" s="14">
        <f>Tabela2[[#This Row],[19lat]]-Tabela2[[#This Row],[18lat]]</f>
        <v>0</v>
      </c>
    </row>
    <row r="664" spans="1:136" x14ac:dyDescent="0.25">
      <c r="A664">
        <v>601</v>
      </c>
      <c r="B664" s="1" t="s">
        <v>22</v>
      </c>
      <c r="C664">
        <v>54</v>
      </c>
      <c r="D664">
        <v>72</v>
      </c>
      <c r="E664">
        <v>88</v>
      </c>
      <c r="F664">
        <v>98</v>
      </c>
      <c r="G664">
        <v>106</v>
      </c>
      <c r="H664">
        <v>112</v>
      </c>
      <c r="I664">
        <v>118</v>
      </c>
      <c r="J664">
        <v>124</v>
      </c>
      <c r="K664">
        <v>130</v>
      </c>
      <c r="L664">
        <v>136</v>
      </c>
      <c r="M664">
        <v>143</v>
      </c>
      <c r="N664">
        <v>149</v>
      </c>
      <c r="O664">
        <v>156</v>
      </c>
      <c r="P664">
        <v>161</v>
      </c>
      <c r="Q664">
        <v>165</v>
      </c>
      <c r="R664">
        <v>167</v>
      </c>
      <c r="S664">
        <v>167</v>
      </c>
      <c r="T664">
        <v>168</v>
      </c>
      <c r="U664">
        <v>168</v>
      </c>
      <c r="V664">
        <v>168</v>
      </c>
      <c r="W664">
        <f>wzrost[[#This Row],[19lat]]-wzrost[[#This Row],[dlugosc_ur]]</f>
        <v>114</v>
      </c>
      <c r="X664">
        <f>wzrost[[#This Row],[19lat]]-wzrost[[#This Row],[15lat]]</f>
        <v>1</v>
      </c>
      <c r="Y664">
        <f>IF(wzrost[[#This Row],[1rok]]&lt;=5,IF(wzrost[[#This Row],[plec]]="ch",1,0),0)</f>
        <v>0</v>
      </c>
      <c r="Z664" s="1"/>
      <c r="AA664" s="1"/>
      <c r="AB664" s="1" t="e">
        <f>_xlfn.PERCENTILE.INC(wzrost[1rok],5)</f>
        <v>#NUM!</v>
      </c>
      <c r="BC664" s="6">
        <v>56</v>
      </c>
      <c r="BD664" s="6">
        <v>77</v>
      </c>
      <c r="BE664" s="6">
        <v>89</v>
      </c>
      <c r="BF664" s="6">
        <v>98</v>
      </c>
      <c r="BG664" s="6">
        <v>105</v>
      </c>
      <c r="BH664" s="6">
        <v>112</v>
      </c>
      <c r="BI664" s="6">
        <v>118</v>
      </c>
      <c r="BJ664" s="6">
        <v>124</v>
      </c>
      <c r="BK664" s="6">
        <v>130</v>
      </c>
      <c r="BL664" s="6">
        <v>135</v>
      </c>
      <c r="BM664" s="6">
        <v>140</v>
      </c>
      <c r="BN664" s="6">
        <v>146</v>
      </c>
      <c r="BO664" s="6">
        <v>152</v>
      </c>
      <c r="BP664" s="6">
        <v>159</v>
      </c>
      <c r="BQ664" s="6">
        <v>166</v>
      </c>
      <c r="BR664" s="6">
        <v>172</v>
      </c>
      <c r="BS664" s="6">
        <v>176</v>
      </c>
      <c r="BT664" s="6">
        <v>178</v>
      </c>
      <c r="BU664" s="6">
        <v>179</v>
      </c>
      <c r="BV664" s="6">
        <v>180</v>
      </c>
      <c r="BW664" s="7">
        <v>124</v>
      </c>
      <c r="BX664" s="11">
        <f t="shared" si="198"/>
        <v>21</v>
      </c>
      <c r="BY664" s="11">
        <f t="shared" si="199"/>
        <v>12</v>
      </c>
      <c r="BZ664" s="11">
        <f t="shared" si="200"/>
        <v>9</v>
      </c>
      <c r="CA664" s="11">
        <f t="shared" si="201"/>
        <v>7</v>
      </c>
      <c r="CB664" s="11">
        <f t="shared" si="202"/>
        <v>7</v>
      </c>
      <c r="CC664" s="11">
        <f t="shared" si="203"/>
        <v>6</v>
      </c>
      <c r="CD664" s="11">
        <f t="shared" si="204"/>
        <v>6</v>
      </c>
      <c r="CE664" s="11">
        <f t="shared" si="205"/>
        <v>6</v>
      </c>
      <c r="CF664" s="11">
        <f t="shared" si="206"/>
        <v>5</v>
      </c>
      <c r="CG664" s="11">
        <f t="shared" si="207"/>
        <v>5</v>
      </c>
      <c r="CH664" s="11">
        <f t="shared" si="208"/>
        <v>6</v>
      </c>
      <c r="CI664" s="11">
        <f t="shared" si="209"/>
        <v>6</v>
      </c>
      <c r="CJ664" s="11">
        <f t="shared" si="210"/>
        <v>7</v>
      </c>
      <c r="CK664" s="11">
        <f t="shared" si="211"/>
        <v>7</v>
      </c>
      <c r="CL664" s="11">
        <f t="shared" si="212"/>
        <v>6</v>
      </c>
      <c r="CM664" s="11">
        <f t="shared" si="213"/>
        <v>4</v>
      </c>
      <c r="CN664" s="11">
        <f t="shared" si="214"/>
        <v>2</v>
      </c>
      <c r="CO664" s="11">
        <f t="shared" si="215"/>
        <v>1</v>
      </c>
      <c r="CP664" s="11">
        <f t="shared" si="216"/>
        <v>1</v>
      </c>
      <c r="CS664" s="6">
        <v>53</v>
      </c>
      <c r="CT664" s="6">
        <v>71</v>
      </c>
      <c r="CU664" s="6">
        <v>86</v>
      </c>
      <c r="CV664" s="6">
        <v>96</v>
      </c>
      <c r="CW664" s="6">
        <v>103</v>
      </c>
      <c r="CX664" s="6">
        <v>110</v>
      </c>
      <c r="CY664" s="6">
        <v>116</v>
      </c>
      <c r="CZ664" s="6">
        <v>122</v>
      </c>
      <c r="DA664" s="6">
        <v>128</v>
      </c>
      <c r="DB664" s="6">
        <v>134</v>
      </c>
      <c r="DC664" s="6">
        <v>140</v>
      </c>
      <c r="DD664" s="6">
        <v>146</v>
      </c>
      <c r="DE664" s="6">
        <v>153</v>
      </c>
      <c r="DF664" s="6">
        <v>158</v>
      </c>
      <c r="DG664" s="6">
        <v>161</v>
      </c>
      <c r="DH664" s="6">
        <v>163</v>
      </c>
      <c r="DI664" s="6">
        <v>164</v>
      </c>
      <c r="DJ664" s="6">
        <v>165</v>
      </c>
      <c r="DK664" s="6">
        <v>165</v>
      </c>
      <c r="DL664" s="6">
        <v>165</v>
      </c>
      <c r="DM664" s="6">
        <v>112</v>
      </c>
      <c r="DN664" s="6">
        <f>Tabela2[[#This Row],[1rok]]-Tabela2[[#This Row],[dlugosc_ur]]</f>
        <v>18</v>
      </c>
      <c r="DO664" s="14">
        <f>Tabela2[[#This Row],[2lata]]-Tabela2[[#This Row],[1rok]]</f>
        <v>15</v>
      </c>
      <c r="DP664" s="14">
        <f>Tabela2[[#This Row],[3lata]]-Tabela2[[#This Row],[2lata]]</f>
        <v>10</v>
      </c>
      <c r="DQ664" s="14">
        <f>Tabela2[[#This Row],[4lata]]-Tabela2[[#This Row],[3lata]]</f>
        <v>7</v>
      </c>
      <c r="DR664" s="14">
        <f>Tabela2[[#This Row],[5lat]]-Tabela2[[#This Row],[4lata]]</f>
        <v>7</v>
      </c>
      <c r="DS664" s="14">
        <f>Tabela2[[#This Row],[6lat]]-Tabela2[[#This Row],[5lat]]</f>
        <v>6</v>
      </c>
      <c r="DT664" s="14">
        <f>Tabela2[[#This Row],[7lat]]-Tabela2[[#This Row],[6lat]]</f>
        <v>6</v>
      </c>
      <c r="DU664" s="14">
        <f>Tabela2[[#This Row],[8lat]]-Tabela2[[#This Row],[7lat]]</f>
        <v>6</v>
      </c>
      <c r="DV664" s="14">
        <f>Tabela2[[#This Row],[9lat]]-Tabela2[[#This Row],[8lat]]</f>
        <v>6</v>
      </c>
      <c r="DW664" s="14">
        <f>Tabela2[[#This Row],[10lat]]-Tabela2[[#This Row],[9lat]]</f>
        <v>6</v>
      </c>
      <c r="DX664" s="14">
        <f>Tabela2[[#This Row],[11lat]]-Tabela2[[#This Row],[10lat]]</f>
        <v>6</v>
      </c>
      <c r="DY664" s="14">
        <f>Tabela2[[#This Row],[12lat]]-Tabela2[[#This Row],[11lat]]</f>
        <v>7</v>
      </c>
      <c r="DZ664" s="14">
        <f>Tabela2[[#This Row],[13lat]]-Tabela2[[#This Row],[12lat]]</f>
        <v>5</v>
      </c>
      <c r="EA664" s="14">
        <f>Tabela2[[#This Row],[14lat]]-Tabela2[[#This Row],[13lat]]</f>
        <v>3</v>
      </c>
      <c r="EB664" s="14">
        <f>Tabela2[[#This Row],[15lat]]-Tabela2[[#This Row],[14lat]]</f>
        <v>2</v>
      </c>
      <c r="EC664" s="14">
        <f>Tabela2[[#This Row],[16lat]]-Tabela2[[#This Row],[15lat]]</f>
        <v>1</v>
      </c>
      <c r="ED664" s="14">
        <f>Tabela2[[#This Row],[17 lat]]-Tabela2[[#This Row],[16lat]]</f>
        <v>1</v>
      </c>
      <c r="EE664" s="14">
        <f>Tabela2[[#This Row],[18lat]]-Tabela2[[#This Row],[17 lat]]</f>
        <v>0</v>
      </c>
      <c r="EF664" s="14">
        <f>Tabela2[[#This Row],[19lat]]-Tabela2[[#This Row],[18lat]]</f>
        <v>0</v>
      </c>
    </row>
    <row r="665" spans="1:136" x14ac:dyDescent="0.25">
      <c r="A665">
        <v>609</v>
      </c>
      <c r="B665" s="1" t="s">
        <v>22</v>
      </c>
      <c r="C665">
        <v>54</v>
      </c>
      <c r="D665">
        <v>73</v>
      </c>
      <c r="E665">
        <v>88</v>
      </c>
      <c r="F665">
        <v>98</v>
      </c>
      <c r="G665">
        <v>106</v>
      </c>
      <c r="H665">
        <v>113</v>
      </c>
      <c r="I665">
        <v>119</v>
      </c>
      <c r="J665">
        <v>125</v>
      </c>
      <c r="K665">
        <v>131</v>
      </c>
      <c r="L665">
        <v>137</v>
      </c>
      <c r="M665">
        <v>143</v>
      </c>
      <c r="N665">
        <v>150</v>
      </c>
      <c r="O665">
        <v>156</v>
      </c>
      <c r="P665">
        <v>161</v>
      </c>
      <c r="Q665">
        <v>165</v>
      </c>
      <c r="R665">
        <v>167</v>
      </c>
      <c r="S665">
        <v>168</v>
      </c>
      <c r="T665">
        <v>168</v>
      </c>
      <c r="U665">
        <v>168</v>
      </c>
      <c r="V665">
        <v>168</v>
      </c>
      <c r="W665">
        <f>wzrost[[#This Row],[19lat]]-wzrost[[#This Row],[dlugosc_ur]]</f>
        <v>114</v>
      </c>
      <c r="X665">
        <f>wzrost[[#This Row],[19lat]]-wzrost[[#This Row],[15lat]]</f>
        <v>1</v>
      </c>
      <c r="Y665">
        <f>IF(wzrost[[#This Row],[1rok]]&lt;=5,IF(wzrost[[#This Row],[plec]]="ch",1,0),0)</f>
        <v>0</v>
      </c>
      <c r="Z665" s="1"/>
      <c r="AA665" s="1"/>
      <c r="AB665" s="1" t="e">
        <f>_xlfn.PERCENTILE.INC(wzrost[1rok],5)</f>
        <v>#NUM!</v>
      </c>
      <c r="BC665" s="8">
        <v>52</v>
      </c>
      <c r="BD665" s="8">
        <v>74</v>
      </c>
      <c r="BE665" s="8">
        <v>87</v>
      </c>
      <c r="BF665" s="8">
        <v>96</v>
      </c>
      <c r="BG665" s="8">
        <v>103</v>
      </c>
      <c r="BH665" s="8">
        <v>110</v>
      </c>
      <c r="BI665" s="8">
        <v>116</v>
      </c>
      <c r="BJ665" s="8">
        <v>121</v>
      </c>
      <c r="BK665" s="8">
        <v>127</v>
      </c>
      <c r="BL665" s="8">
        <v>132</v>
      </c>
      <c r="BM665" s="8">
        <v>137</v>
      </c>
      <c r="BN665" s="8">
        <v>143</v>
      </c>
      <c r="BO665" s="8">
        <v>149</v>
      </c>
      <c r="BP665" s="8">
        <v>156</v>
      </c>
      <c r="BQ665" s="8">
        <v>163</v>
      </c>
      <c r="BR665" s="8">
        <v>169</v>
      </c>
      <c r="BS665" s="8">
        <v>172</v>
      </c>
      <c r="BT665" s="8">
        <v>175</v>
      </c>
      <c r="BU665" s="8">
        <v>176</v>
      </c>
      <c r="BV665" s="8">
        <v>176</v>
      </c>
      <c r="BW665" s="9">
        <v>124</v>
      </c>
      <c r="BX665" s="11">
        <f t="shared" si="198"/>
        <v>22</v>
      </c>
      <c r="BY665" s="11">
        <f t="shared" si="199"/>
        <v>13</v>
      </c>
      <c r="BZ665" s="11">
        <f t="shared" si="200"/>
        <v>9</v>
      </c>
      <c r="CA665" s="11">
        <f t="shared" si="201"/>
        <v>7</v>
      </c>
      <c r="CB665" s="11">
        <f t="shared" si="202"/>
        <v>7</v>
      </c>
      <c r="CC665" s="11">
        <f t="shared" si="203"/>
        <v>6</v>
      </c>
      <c r="CD665" s="11">
        <f t="shared" si="204"/>
        <v>5</v>
      </c>
      <c r="CE665" s="11">
        <f t="shared" si="205"/>
        <v>6</v>
      </c>
      <c r="CF665" s="11">
        <f t="shared" si="206"/>
        <v>5</v>
      </c>
      <c r="CG665" s="11">
        <f t="shared" si="207"/>
        <v>5</v>
      </c>
      <c r="CH665" s="11">
        <f t="shared" si="208"/>
        <v>6</v>
      </c>
      <c r="CI665" s="11">
        <f t="shared" si="209"/>
        <v>6</v>
      </c>
      <c r="CJ665" s="11">
        <f t="shared" si="210"/>
        <v>7</v>
      </c>
      <c r="CK665" s="11">
        <f t="shared" si="211"/>
        <v>7</v>
      </c>
      <c r="CL665" s="11">
        <f t="shared" si="212"/>
        <v>6</v>
      </c>
      <c r="CM665" s="11">
        <f t="shared" si="213"/>
        <v>3</v>
      </c>
      <c r="CN665" s="11">
        <f t="shared" si="214"/>
        <v>3</v>
      </c>
      <c r="CO665" s="11">
        <f t="shared" si="215"/>
        <v>1</v>
      </c>
      <c r="CP665" s="11">
        <f t="shared" si="216"/>
        <v>0</v>
      </c>
      <c r="CS665" s="8">
        <v>47</v>
      </c>
      <c r="CT665" s="8">
        <v>66</v>
      </c>
      <c r="CU665" s="8">
        <v>83</v>
      </c>
      <c r="CV665" s="8">
        <v>92</v>
      </c>
      <c r="CW665" s="8">
        <v>99</v>
      </c>
      <c r="CX665" s="8">
        <v>106</v>
      </c>
      <c r="CY665" s="8">
        <v>111</v>
      </c>
      <c r="CZ665" s="8">
        <v>117</v>
      </c>
      <c r="DA665" s="8">
        <v>122</v>
      </c>
      <c r="DB665" s="8">
        <v>128</v>
      </c>
      <c r="DC665" s="8">
        <v>134</v>
      </c>
      <c r="DD665" s="8">
        <v>140</v>
      </c>
      <c r="DE665" s="8">
        <v>146</v>
      </c>
      <c r="DF665" s="8">
        <v>151</v>
      </c>
      <c r="DG665" s="8">
        <v>155</v>
      </c>
      <c r="DH665" s="8">
        <v>157</v>
      </c>
      <c r="DI665" s="8">
        <v>158</v>
      </c>
      <c r="DJ665" s="8">
        <v>158</v>
      </c>
      <c r="DK665" s="8">
        <v>158</v>
      </c>
      <c r="DL665" s="8">
        <v>159</v>
      </c>
      <c r="DM665" s="8">
        <v>112</v>
      </c>
      <c r="DN665" s="6">
        <f>Tabela2[[#This Row],[1rok]]-Tabela2[[#This Row],[dlugosc_ur]]</f>
        <v>19</v>
      </c>
      <c r="DO665" s="14">
        <f>Tabela2[[#This Row],[2lata]]-Tabela2[[#This Row],[1rok]]</f>
        <v>17</v>
      </c>
      <c r="DP665" s="14">
        <f>Tabela2[[#This Row],[3lata]]-Tabela2[[#This Row],[2lata]]</f>
        <v>9</v>
      </c>
      <c r="DQ665" s="14">
        <f>Tabela2[[#This Row],[4lata]]-Tabela2[[#This Row],[3lata]]</f>
        <v>7</v>
      </c>
      <c r="DR665" s="14">
        <f>Tabela2[[#This Row],[5lat]]-Tabela2[[#This Row],[4lata]]</f>
        <v>7</v>
      </c>
      <c r="DS665" s="14">
        <f>Tabela2[[#This Row],[6lat]]-Tabela2[[#This Row],[5lat]]</f>
        <v>5</v>
      </c>
      <c r="DT665" s="14">
        <f>Tabela2[[#This Row],[7lat]]-Tabela2[[#This Row],[6lat]]</f>
        <v>6</v>
      </c>
      <c r="DU665" s="14">
        <f>Tabela2[[#This Row],[8lat]]-Tabela2[[#This Row],[7lat]]</f>
        <v>5</v>
      </c>
      <c r="DV665" s="14">
        <f>Tabela2[[#This Row],[9lat]]-Tabela2[[#This Row],[8lat]]</f>
        <v>6</v>
      </c>
      <c r="DW665" s="14">
        <f>Tabela2[[#This Row],[10lat]]-Tabela2[[#This Row],[9lat]]</f>
        <v>6</v>
      </c>
      <c r="DX665" s="14">
        <f>Tabela2[[#This Row],[11lat]]-Tabela2[[#This Row],[10lat]]</f>
        <v>6</v>
      </c>
      <c r="DY665" s="14">
        <f>Tabela2[[#This Row],[12lat]]-Tabela2[[#This Row],[11lat]]</f>
        <v>6</v>
      </c>
      <c r="DZ665" s="14">
        <f>Tabela2[[#This Row],[13lat]]-Tabela2[[#This Row],[12lat]]</f>
        <v>5</v>
      </c>
      <c r="EA665" s="14">
        <f>Tabela2[[#This Row],[14lat]]-Tabela2[[#This Row],[13lat]]</f>
        <v>4</v>
      </c>
      <c r="EB665" s="14">
        <f>Tabela2[[#This Row],[15lat]]-Tabela2[[#This Row],[14lat]]</f>
        <v>2</v>
      </c>
      <c r="EC665" s="14">
        <f>Tabela2[[#This Row],[16lat]]-Tabela2[[#This Row],[15lat]]</f>
        <v>1</v>
      </c>
      <c r="ED665" s="14">
        <f>Tabela2[[#This Row],[17 lat]]-Tabela2[[#This Row],[16lat]]</f>
        <v>0</v>
      </c>
      <c r="EE665" s="14">
        <f>Tabela2[[#This Row],[18lat]]-Tabela2[[#This Row],[17 lat]]</f>
        <v>0</v>
      </c>
      <c r="EF665" s="14">
        <f>Tabela2[[#This Row],[19lat]]-Tabela2[[#This Row],[18lat]]</f>
        <v>1</v>
      </c>
    </row>
    <row r="666" spans="1:136" x14ac:dyDescent="0.25">
      <c r="A666">
        <v>614</v>
      </c>
      <c r="B666" s="1" t="s">
        <v>22</v>
      </c>
      <c r="C666">
        <v>54</v>
      </c>
      <c r="D666">
        <v>72</v>
      </c>
      <c r="E666">
        <v>88</v>
      </c>
      <c r="F666">
        <v>97</v>
      </c>
      <c r="G666">
        <v>105</v>
      </c>
      <c r="H666">
        <v>112</v>
      </c>
      <c r="I666">
        <v>118</v>
      </c>
      <c r="J666">
        <v>124</v>
      </c>
      <c r="K666">
        <v>130</v>
      </c>
      <c r="L666">
        <v>136</v>
      </c>
      <c r="M666">
        <v>142</v>
      </c>
      <c r="N666">
        <v>149</v>
      </c>
      <c r="O666">
        <v>155</v>
      </c>
      <c r="P666">
        <v>161</v>
      </c>
      <c r="Q666">
        <v>164</v>
      </c>
      <c r="R666">
        <v>166</v>
      </c>
      <c r="S666">
        <v>167</v>
      </c>
      <c r="T666">
        <v>167</v>
      </c>
      <c r="U666">
        <v>168</v>
      </c>
      <c r="V666">
        <v>168</v>
      </c>
      <c r="W666">
        <f>wzrost[[#This Row],[19lat]]-wzrost[[#This Row],[dlugosc_ur]]</f>
        <v>114</v>
      </c>
      <c r="X666">
        <f>wzrost[[#This Row],[19lat]]-wzrost[[#This Row],[15lat]]</f>
        <v>2</v>
      </c>
      <c r="Y666">
        <f>IF(wzrost[[#This Row],[1rok]]&lt;=5,IF(wzrost[[#This Row],[plec]]="ch",1,0),0)</f>
        <v>0</v>
      </c>
      <c r="Z666" s="1"/>
      <c r="AA666" s="1"/>
      <c r="AB666" s="1" t="e">
        <f>_xlfn.PERCENTILE.INC(wzrost[1rok],5)</f>
        <v>#NUM!</v>
      </c>
      <c r="BC666" s="6">
        <v>50</v>
      </c>
      <c r="BD666" s="6">
        <v>72</v>
      </c>
      <c r="BE666" s="6">
        <v>86</v>
      </c>
      <c r="BF666" s="6">
        <v>95</v>
      </c>
      <c r="BG666" s="6">
        <v>102</v>
      </c>
      <c r="BH666" s="6">
        <v>109</v>
      </c>
      <c r="BI666" s="6">
        <v>114</v>
      </c>
      <c r="BJ666" s="6">
        <v>120</v>
      </c>
      <c r="BK666" s="6">
        <v>126</v>
      </c>
      <c r="BL666" s="6">
        <v>131</v>
      </c>
      <c r="BM666" s="6">
        <v>136</v>
      </c>
      <c r="BN666" s="6">
        <v>141</v>
      </c>
      <c r="BO666" s="6">
        <v>147</v>
      </c>
      <c r="BP666" s="6">
        <v>154</v>
      </c>
      <c r="BQ666" s="6">
        <v>161</v>
      </c>
      <c r="BR666" s="6">
        <v>167</v>
      </c>
      <c r="BS666" s="6">
        <v>170</v>
      </c>
      <c r="BT666" s="6">
        <v>173</v>
      </c>
      <c r="BU666" s="6">
        <v>174</v>
      </c>
      <c r="BV666" s="6">
        <v>174</v>
      </c>
      <c r="BW666" s="7">
        <v>124</v>
      </c>
      <c r="BX666" s="11">
        <f t="shared" si="198"/>
        <v>22</v>
      </c>
      <c r="BY666" s="11">
        <f t="shared" si="199"/>
        <v>14</v>
      </c>
      <c r="BZ666" s="11">
        <f t="shared" si="200"/>
        <v>9</v>
      </c>
      <c r="CA666" s="11">
        <f t="shared" si="201"/>
        <v>7</v>
      </c>
      <c r="CB666" s="11">
        <f t="shared" si="202"/>
        <v>7</v>
      </c>
      <c r="CC666" s="11">
        <f t="shared" si="203"/>
        <v>5</v>
      </c>
      <c r="CD666" s="11">
        <f t="shared" si="204"/>
        <v>6</v>
      </c>
      <c r="CE666" s="11">
        <f t="shared" si="205"/>
        <v>6</v>
      </c>
      <c r="CF666" s="11">
        <f t="shared" si="206"/>
        <v>5</v>
      </c>
      <c r="CG666" s="11">
        <f t="shared" si="207"/>
        <v>5</v>
      </c>
      <c r="CH666" s="11">
        <f t="shared" si="208"/>
        <v>5</v>
      </c>
      <c r="CI666" s="11">
        <f t="shared" si="209"/>
        <v>6</v>
      </c>
      <c r="CJ666" s="11">
        <f t="shared" si="210"/>
        <v>7</v>
      </c>
      <c r="CK666" s="11">
        <f t="shared" si="211"/>
        <v>7</v>
      </c>
      <c r="CL666" s="11">
        <f t="shared" si="212"/>
        <v>6</v>
      </c>
      <c r="CM666" s="11">
        <f t="shared" si="213"/>
        <v>3</v>
      </c>
      <c r="CN666" s="11">
        <f t="shared" si="214"/>
        <v>3</v>
      </c>
      <c r="CO666" s="11">
        <f t="shared" si="215"/>
        <v>1</v>
      </c>
      <c r="CP666" s="11">
        <f t="shared" si="216"/>
        <v>0</v>
      </c>
      <c r="CS666" s="6">
        <v>48</v>
      </c>
      <c r="CT666" s="6">
        <v>67</v>
      </c>
      <c r="CU666" s="6">
        <v>84</v>
      </c>
      <c r="CV666" s="6">
        <v>93</v>
      </c>
      <c r="CW666" s="6">
        <v>100</v>
      </c>
      <c r="CX666" s="6">
        <v>107</v>
      </c>
      <c r="CY666" s="6">
        <v>112</v>
      </c>
      <c r="CZ666" s="6">
        <v>118</v>
      </c>
      <c r="DA666" s="6">
        <v>123</v>
      </c>
      <c r="DB666" s="6">
        <v>129</v>
      </c>
      <c r="DC666" s="6">
        <v>135</v>
      </c>
      <c r="DD666" s="6">
        <v>141</v>
      </c>
      <c r="DE666" s="6">
        <v>147</v>
      </c>
      <c r="DF666" s="6">
        <v>153</v>
      </c>
      <c r="DG666" s="6">
        <v>156</v>
      </c>
      <c r="DH666" s="6">
        <v>158</v>
      </c>
      <c r="DI666" s="6">
        <v>159</v>
      </c>
      <c r="DJ666" s="6">
        <v>159</v>
      </c>
      <c r="DK666" s="6">
        <v>160</v>
      </c>
      <c r="DL666" s="6">
        <v>160</v>
      </c>
      <c r="DM666" s="6">
        <v>112</v>
      </c>
      <c r="DN666" s="6">
        <f>Tabela2[[#This Row],[1rok]]-Tabela2[[#This Row],[dlugosc_ur]]</f>
        <v>19</v>
      </c>
      <c r="DO666" s="14">
        <f>Tabela2[[#This Row],[2lata]]-Tabela2[[#This Row],[1rok]]</f>
        <v>17</v>
      </c>
      <c r="DP666" s="14">
        <f>Tabela2[[#This Row],[3lata]]-Tabela2[[#This Row],[2lata]]</f>
        <v>9</v>
      </c>
      <c r="DQ666" s="14">
        <f>Tabela2[[#This Row],[4lata]]-Tabela2[[#This Row],[3lata]]</f>
        <v>7</v>
      </c>
      <c r="DR666" s="14">
        <f>Tabela2[[#This Row],[5lat]]-Tabela2[[#This Row],[4lata]]</f>
        <v>7</v>
      </c>
      <c r="DS666" s="14">
        <f>Tabela2[[#This Row],[6lat]]-Tabela2[[#This Row],[5lat]]</f>
        <v>5</v>
      </c>
      <c r="DT666" s="14">
        <f>Tabela2[[#This Row],[7lat]]-Tabela2[[#This Row],[6lat]]</f>
        <v>6</v>
      </c>
      <c r="DU666" s="14">
        <f>Tabela2[[#This Row],[8lat]]-Tabela2[[#This Row],[7lat]]</f>
        <v>5</v>
      </c>
      <c r="DV666" s="14">
        <f>Tabela2[[#This Row],[9lat]]-Tabela2[[#This Row],[8lat]]</f>
        <v>6</v>
      </c>
      <c r="DW666" s="14">
        <f>Tabela2[[#This Row],[10lat]]-Tabela2[[#This Row],[9lat]]</f>
        <v>6</v>
      </c>
      <c r="DX666" s="14">
        <f>Tabela2[[#This Row],[11lat]]-Tabela2[[#This Row],[10lat]]</f>
        <v>6</v>
      </c>
      <c r="DY666" s="14">
        <f>Tabela2[[#This Row],[12lat]]-Tabela2[[#This Row],[11lat]]</f>
        <v>6</v>
      </c>
      <c r="DZ666" s="14">
        <f>Tabela2[[#This Row],[13lat]]-Tabela2[[#This Row],[12lat]]</f>
        <v>6</v>
      </c>
      <c r="EA666" s="14">
        <f>Tabela2[[#This Row],[14lat]]-Tabela2[[#This Row],[13lat]]</f>
        <v>3</v>
      </c>
      <c r="EB666" s="14">
        <f>Tabela2[[#This Row],[15lat]]-Tabela2[[#This Row],[14lat]]</f>
        <v>2</v>
      </c>
      <c r="EC666" s="14">
        <f>Tabela2[[#This Row],[16lat]]-Tabela2[[#This Row],[15lat]]</f>
        <v>1</v>
      </c>
      <c r="ED666" s="14">
        <f>Tabela2[[#This Row],[17 lat]]-Tabela2[[#This Row],[16lat]]</f>
        <v>0</v>
      </c>
      <c r="EE666" s="14">
        <f>Tabela2[[#This Row],[18lat]]-Tabela2[[#This Row],[17 lat]]</f>
        <v>1</v>
      </c>
      <c r="EF666" s="14">
        <f>Tabela2[[#This Row],[19lat]]-Tabela2[[#This Row],[18lat]]</f>
        <v>0</v>
      </c>
    </row>
    <row r="667" spans="1:136" x14ac:dyDescent="0.25">
      <c r="A667">
        <v>615</v>
      </c>
      <c r="B667" s="1" t="s">
        <v>22</v>
      </c>
      <c r="C667">
        <v>54</v>
      </c>
      <c r="D667">
        <v>72</v>
      </c>
      <c r="E667">
        <v>88</v>
      </c>
      <c r="F667">
        <v>97</v>
      </c>
      <c r="G667">
        <v>105</v>
      </c>
      <c r="H667">
        <v>112</v>
      </c>
      <c r="I667">
        <v>118</v>
      </c>
      <c r="J667">
        <v>124</v>
      </c>
      <c r="K667">
        <v>130</v>
      </c>
      <c r="L667">
        <v>136</v>
      </c>
      <c r="M667">
        <v>142</v>
      </c>
      <c r="N667">
        <v>149</v>
      </c>
      <c r="O667">
        <v>155</v>
      </c>
      <c r="P667">
        <v>161</v>
      </c>
      <c r="Q667">
        <v>164</v>
      </c>
      <c r="R667">
        <v>166</v>
      </c>
      <c r="S667">
        <v>167</v>
      </c>
      <c r="T667">
        <v>167</v>
      </c>
      <c r="U667">
        <v>167</v>
      </c>
      <c r="V667">
        <v>168</v>
      </c>
      <c r="W667">
        <f>wzrost[[#This Row],[19lat]]-wzrost[[#This Row],[dlugosc_ur]]</f>
        <v>114</v>
      </c>
      <c r="X667">
        <f>wzrost[[#This Row],[19lat]]-wzrost[[#This Row],[15lat]]</f>
        <v>2</v>
      </c>
      <c r="Y667">
        <f>IF(wzrost[[#This Row],[1rok]]&lt;=5,IF(wzrost[[#This Row],[plec]]="ch",1,0),0)</f>
        <v>0</v>
      </c>
      <c r="Z667" s="1"/>
      <c r="AA667" s="1"/>
      <c r="AB667" s="1" t="e">
        <f>_xlfn.PERCENTILE.INC(wzrost[1rok],5)</f>
        <v>#NUM!</v>
      </c>
      <c r="BC667" s="8">
        <v>50</v>
      </c>
      <c r="BD667" s="8">
        <v>72</v>
      </c>
      <c r="BE667" s="8">
        <v>86</v>
      </c>
      <c r="BF667" s="8">
        <v>95</v>
      </c>
      <c r="BG667" s="8">
        <v>102</v>
      </c>
      <c r="BH667" s="8">
        <v>108</v>
      </c>
      <c r="BI667" s="8">
        <v>114</v>
      </c>
      <c r="BJ667" s="8">
        <v>120</v>
      </c>
      <c r="BK667" s="8">
        <v>125</v>
      </c>
      <c r="BL667" s="8">
        <v>130</v>
      </c>
      <c r="BM667" s="8">
        <v>136</v>
      </c>
      <c r="BN667" s="8">
        <v>141</v>
      </c>
      <c r="BO667" s="8">
        <v>147</v>
      </c>
      <c r="BP667" s="8">
        <v>153</v>
      </c>
      <c r="BQ667" s="8">
        <v>161</v>
      </c>
      <c r="BR667" s="8">
        <v>166</v>
      </c>
      <c r="BS667" s="8">
        <v>170</v>
      </c>
      <c r="BT667" s="8">
        <v>172</v>
      </c>
      <c r="BU667" s="8">
        <v>173</v>
      </c>
      <c r="BV667" s="8">
        <v>174</v>
      </c>
      <c r="BW667" s="9">
        <v>124</v>
      </c>
      <c r="BX667" s="11">
        <f t="shared" si="198"/>
        <v>22</v>
      </c>
      <c r="BY667" s="11">
        <f t="shared" si="199"/>
        <v>14</v>
      </c>
      <c r="BZ667" s="11">
        <f t="shared" si="200"/>
        <v>9</v>
      </c>
      <c r="CA667" s="11">
        <f t="shared" si="201"/>
        <v>7</v>
      </c>
      <c r="CB667" s="11">
        <f t="shared" si="202"/>
        <v>6</v>
      </c>
      <c r="CC667" s="11">
        <f t="shared" si="203"/>
        <v>6</v>
      </c>
      <c r="CD667" s="11">
        <f t="shared" si="204"/>
        <v>6</v>
      </c>
      <c r="CE667" s="11">
        <f t="shared" si="205"/>
        <v>5</v>
      </c>
      <c r="CF667" s="11">
        <f t="shared" si="206"/>
        <v>5</v>
      </c>
      <c r="CG667" s="11">
        <f t="shared" si="207"/>
        <v>6</v>
      </c>
      <c r="CH667" s="11">
        <f t="shared" si="208"/>
        <v>5</v>
      </c>
      <c r="CI667" s="11">
        <f t="shared" si="209"/>
        <v>6</v>
      </c>
      <c r="CJ667" s="11">
        <f t="shared" si="210"/>
        <v>6</v>
      </c>
      <c r="CK667" s="11">
        <f t="shared" si="211"/>
        <v>8</v>
      </c>
      <c r="CL667" s="11">
        <f t="shared" si="212"/>
        <v>5</v>
      </c>
      <c r="CM667" s="11">
        <f t="shared" si="213"/>
        <v>4</v>
      </c>
      <c r="CN667" s="11">
        <f t="shared" si="214"/>
        <v>2</v>
      </c>
      <c r="CO667" s="11">
        <f t="shared" si="215"/>
        <v>1</v>
      </c>
      <c r="CP667" s="11">
        <f t="shared" si="216"/>
        <v>1</v>
      </c>
      <c r="CS667" s="8">
        <v>53</v>
      </c>
      <c r="CT667" s="8">
        <v>71</v>
      </c>
      <c r="CU667" s="8">
        <v>86</v>
      </c>
      <c r="CV667" s="8">
        <v>96</v>
      </c>
      <c r="CW667" s="8">
        <v>104</v>
      </c>
      <c r="CX667" s="8">
        <v>110</v>
      </c>
      <c r="CY667" s="8">
        <v>116</v>
      </c>
      <c r="CZ667" s="8">
        <v>122</v>
      </c>
      <c r="DA667" s="8">
        <v>128</v>
      </c>
      <c r="DB667" s="8">
        <v>134</v>
      </c>
      <c r="DC667" s="8">
        <v>140</v>
      </c>
      <c r="DD667" s="8">
        <v>147</v>
      </c>
      <c r="DE667" s="8">
        <v>153</v>
      </c>
      <c r="DF667" s="8">
        <v>158</v>
      </c>
      <c r="DG667" s="8">
        <v>162</v>
      </c>
      <c r="DH667" s="8">
        <v>163</v>
      </c>
      <c r="DI667" s="8">
        <v>164</v>
      </c>
      <c r="DJ667" s="8">
        <v>165</v>
      </c>
      <c r="DK667" s="8">
        <v>165</v>
      </c>
      <c r="DL667" s="8">
        <v>165</v>
      </c>
      <c r="DM667" s="8">
        <v>112</v>
      </c>
      <c r="DN667" s="6">
        <f>Tabela2[[#This Row],[1rok]]-Tabela2[[#This Row],[dlugosc_ur]]</f>
        <v>18</v>
      </c>
      <c r="DO667" s="14">
        <f>Tabela2[[#This Row],[2lata]]-Tabela2[[#This Row],[1rok]]</f>
        <v>15</v>
      </c>
      <c r="DP667" s="14">
        <f>Tabela2[[#This Row],[3lata]]-Tabela2[[#This Row],[2lata]]</f>
        <v>10</v>
      </c>
      <c r="DQ667" s="14">
        <f>Tabela2[[#This Row],[4lata]]-Tabela2[[#This Row],[3lata]]</f>
        <v>8</v>
      </c>
      <c r="DR667" s="14">
        <f>Tabela2[[#This Row],[5lat]]-Tabela2[[#This Row],[4lata]]</f>
        <v>6</v>
      </c>
      <c r="DS667" s="14">
        <f>Tabela2[[#This Row],[6lat]]-Tabela2[[#This Row],[5lat]]</f>
        <v>6</v>
      </c>
      <c r="DT667" s="14">
        <f>Tabela2[[#This Row],[7lat]]-Tabela2[[#This Row],[6lat]]</f>
        <v>6</v>
      </c>
      <c r="DU667" s="14">
        <f>Tabela2[[#This Row],[8lat]]-Tabela2[[#This Row],[7lat]]</f>
        <v>6</v>
      </c>
      <c r="DV667" s="14">
        <f>Tabela2[[#This Row],[9lat]]-Tabela2[[#This Row],[8lat]]</f>
        <v>6</v>
      </c>
      <c r="DW667" s="14">
        <f>Tabela2[[#This Row],[10lat]]-Tabela2[[#This Row],[9lat]]</f>
        <v>6</v>
      </c>
      <c r="DX667" s="14">
        <f>Tabela2[[#This Row],[11lat]]-Tabela2[[#This Row],[10lat]]</f>
        <v>7</v>
      </c>
      <c r="DY667" s="14">
        <f>Tabela2[[#This Row],[12lat]]-Tabela2[[#This Row],[11lat]]</f>
        <v>6</v>
      </c>
      <c r="DZ667" s="14">
        <f>Tabela2[[#This Row],[13lat]]-Tabela2[[#This Row],[12lat]]</f>
        <v>5</v>
      </c>
      <c r="EA667" s="14">
        <f>Tabela2[[#This Row],[14lat]]-Tabela2[[#This Row],[13lat]]</f>
        <v>4</v>
      </c>
      <c r="EB667" s="14">
        <f>Tabela2[[#This Row],[15lat]]-Tabela2[[#This Row],[14lat]]</f>
        <v>1</v>
      </c>
      <c r="EC667" s="14">
        <f>Tabela2[[#This Row],[16lat]]-Tabela2[[#This Row],[15lat]]</f>
        <v>1</v>
      </c>
      <c r="ED667" s="14">
        <f>Tabela2[[#This Row],[17 lat]]-Tabela2[[#This Row],[16lat]]</f>
        <v>1</v>
      </c>
      <c r="EE667" s="14">
        <f>Tabela2[[#This Row],[18lat]]-Tabela2[[#This Row],[17 lat]]</f>
        <v>0</v>
      </c>
      <c r="EF667" s="14">
        <f>Tabela2[[#This Row],[19lat]]-Tabela2[[#This Row],[18lat]]</f>
        <v>0</v>
      </c>
    </row>
    <row r="668" spans="1:136" x14ac:dyDescent="0.25">
      <c r="A668">
        <v>633</v>
      </c>
      <c r="B668" s="1" t="s">
        <v>22</v>
      </c>
      <c r="C668">
        <v>52</v>
      </c>
      <c r="D668">
        <v>71</v>
      </c>
      <c r="E668">
        <v>87</v>
      </c>
      <c r="F668">
        <v>97</v>
      </c>
      <c r="G668">
        <v>104</v>
      </c>
      <c r="H668">
        <v>111</v>
      </c>
      <c r="I668">
        <v>117</v>
      </c>
      <c r="J668">
        <v>123</v>
      </c>
      <c r="K668">
        <v>129</v>
      </c>
      <c r="L668">
        <v>135</v>
      </c>
      <c r="M668">
        <v>141</v>
      </c>
      <c r="N668">
        <v>147</v>
      </c>
      <c r="O668">
        <v>154</v>
      </c>
      <c r="P668">
        <v>159</v>
      </c>
      <c r="Q668">
        <v>162</v>
      </c>
      <c r="R668">
        <v>164</v>
      </c>
      <c r="S668">
        <v>165</v>
      </c>
      <c r="T668">
        <v>166</v>
      </c>
      <c r="U668">
        <v>166</v>
      </c>
      <c r="V668">
        <v>166</v>
      </c>
      <c r="W668">
        <f>wzrost[[#This Row],[19lat]]-wzrost[[#This Row],[dlugosc_ur]]</f>
        <v>114</v>
      </c>
      <c r="X668">
        <f>wzrost[[#This Row],[19lat]]-wzrost[[#This Row],[15lat]]</f>
        <v>2</v>
      </c>
      <c r="Y668">
        <f>IF(wzrost[[#This Row],[1rok]]&lt;=5,IF(wzrost[[#This Row],[plec]]="ch",1,0),0)</f>
        <v>0</v>
      </c>
      <c r="Z668" s="1"/>
      <c r="AA668" s="1"/>
      <c r="AB668" s="1" t="e">
        <f>_xlfn.PERCENTILE.INC(wzrost[1rok],5)</f>
        <v>#NUM!</v>
      </c>
      <c r="BC668" s="6">
        <v>50</v>
      </c>
      <c r="BD668" s="6">
        <v>72</v>
      </c>
      <c r="BE668" s="6">
        <v>86</v>
      </c>
      <c r="BF668" s="6">
        <v>95</v>
      </c>
      <c r="BG668" s="6">
        <v>102</v>
      </c>
      <c r="BH668" s="6">
        <v>108</v>
      </c>
      <c r="BI668" s="6">
        <v>114</v>
      </c>
      <c r="BJ668" s="6">
        <v>120</v>
      </c>
      <c r="BK668" s="6">
        <v>125</v>
      </c>
      <c r="BL668" s="6">
        <v>131</v>
      </c>
      <c r="BM668" s="6">
        <v>136</v>
      </c>
      <c r="BN668" s="6">
        <v>141</v>
      </c>
      <c r="BO668" s="6">
        <v>147</v>
      </c>
      <c r="BP668" s="6">
        <v>154</v>
      </c>
      <c r="BQ668" s="6">
        <v>161</v>
      </c>
      <c r="BR668" s="6">
        <v>166</v>
      </c>
      <c r="BS668" s="6">
        <v>170</v>
      </c>
      <c r="BT668" s="6">
        <v>173</v>
      </c>
      <c r="BU668" s="6">
        <v>174</v>
      </c>
      <c r="BV668" s="6">
        <v>174</v>
      </c>
      <c r="BW668" s="7">
        <v>124</v>
      </c>
      <c r="BX668" s="11">
        <f t="shared" si="198"/>
        <v>22</v>
      </c>
      <c r="BY668" s="11">
        <f t="shared" si="199"/>
        <v>14</v>
      </c>
      <c r="BZ668" s="11">
        <f t="shared" si="200"/>
        <v>9</v>
      </c>
      <c r="CA668" s="11">
        <f t="shared" si="201"/>
        <v>7</v>
      </c>
      <c r="CB668" s="11">
        <f t="shared" si="202"/>
        <v>6</v>
      </c>
      <c r="CC668" s="11">
        <f t="shared" si="203"/>
        <v>6</v>
      </c>
      <c r="CD668" s="11">
        <f t="shared" si="204"/>
        <v>6</v>
      </c>
      <c r="CE668" s="11">
        <f t="shared" si="205"/>
        <v>5</v>
      </c>
      <c r="CF668" s="11">
        <f t="shared" si="206"/>
        <v>6</v>
      </c>
      <c r="CG668" s="11">
        <f t="shared" si="207"/>
        <v>5</v>
      </c>
      <c r="CH668" s="11">
        <f t="shared" si="208"/>
        <v>5</v>
      </c>
      <c r="CI668" s="11">
        <f t="shared" si="209"/>
        <v>6</v>
      </c>
      <c r="CJ668" s="11">
        <f t="shared" si="210"/>
        <v>7</v>
      </c>
      <c r="CK668" s="11">
        <f t="shared" si="211"/>
        <v>7</v>
      </c>
      <c r="CL668" s="11">
        <f t="shared" si="212"/>
        <v>5</v>
      </c>
      <c r="CM668" s="11">
        <f t="shared" si="213"/>
        <v>4</v>
      </c>
      <c r="CN668" s="11">
        <f t="shared" si="214"/>
        <v>3</v>
      </c>
      <c r="CO668" s="11">
        <f t="shared" si="215"/>
        <v>1</v>
      </c>
      <c r="CP668" s="11">
        <f t="shared" si="216"/>
        <v>0</v>
      </c>
      <c r="CS668" s="6">
        <v>56</v>
      </c>
      <c r="CT668" s="6">
        <v>73</v>
      </c>
      <c r="CU668" s="6">
        <v>88</v>
      </c>
      <c r="CV668" s="6">
        <v>98</v>
      </c>
      <c r="CW668" s="6">
        <v>105</v>
      </c>
      <c r="CX668" s="6">
        <v>112</v>
      </c>
      <c r="CY668" s="6">
        <v>118</v>
      </c>
      <c r="CZ668" s="6">
        <v>124</v>
      </c>
      <c r="DA668" s="6">
        <v>130</v>
      </c>
      <c r="DB668" s="6">
        <v>136</v>
      </c>
      <c r="DC668" s="6">
        <v>142</v>
      </c>
      <c r="DD668" s="6">
        <v>149</v>
      </c>
      <c r="DE668" s="6">
        <v>155</v>
      </c>
      <c r="DF668" s="6">
        <v>161</v>
      </c>
      <c r="DG668" s="6">
        <v>164</v>
      </c>
      <c r="DH668" s="6">
        <v>166</v>
      </c>
      <c r="DI668" s="6">
        <v>167</v>
      </c>
      <c r="DJ668" s="6">
        <v>168</v>
      </c>
      <c r="DK668" s="6">
        <v>168</v>
      </c>
      <c r="DL668" s="6">
        <v>168</v>
      </c>
      <c r="DM668" s="6">
        <v>112</v>
      </c>
      <c r="DN668" s="6">
        <f>Tabela2[[#This Row],[1rok]]-Tabela2[[#This Row],[dlugosc_ur]]</f>
        <v>17</v>
      </c>
      <c r="DO668" s="14">
        <f>Tabela2[[#This Row],[2lata]]-Tabela2[[#This Row],[1rok]]</f>
        <v>15</v>
      </c>
      <c r="DP668" s="14">
        <f>Tabela2[[#This Row],[3lata]]-Tabela2[[#This Row],[2lata]]</f>
        <v>10</v>
      </c>
      <c r="DQ668" s="14">
        <f>Tabela2[[#This Row],[4lata]]-Tabela2[[#This Row],[3lata]]</f>
        <v>7</v>
      </c>
      <c r="DR668" s="14">
        <f>Tabela2[[#This Row],[5lat]]-Tabela2[[#This Row],[4lata]]</f>
        <v>7</v>
      </c>
      <c r="DS668" s="14">
        <f>Tabela2[[#This Row],[6lat]]-Tabela2[[#This Row],[5lat]]</f>
        <v>6</v>
      </c>
      <c r="DT668" s="14">
        <f>Tabela2[[#This Row],[7lat]]-Tabela2[[#This Row],[6lat]]</f>
        <v>6</v>
      </c>
      <c r="DU668" s="14">
        <f>Tabela2[[#This Row],[8lat]]-Tabela2[[#This Row],[7lat]]</f>
        <v>6</v>
      </c>
      <c r="DV668" s="14">
        <f>Tabela2[[#This Row],[9lat]]-Tabela2[[#This Row],[8lat]]</f>
        <v>6</v>
      </c>
      <c r="DW668" s="14">
        <f>Tabela2[[#This Row],[10lat]]-Tabela2[[#This Row],[9lat]]</f>
        <v>6</v>
      </c>
      <c r="DX668" s="14">
        <f>Tabela2[[#This Row],[11lat]]-Tabela2[[#This Row],[10lat]]</f>
        <v>7</v>
      </c>
      <c r="DY668" s="14">
        <f>Tabela2[[#This Row],[12lat]]-Tabela2[[#This Row],[11lat]]</f>
        <v>6</v>
      </c>
      <c r="DZ668" s="14">
        <f>Tabela2[[#This Row],[13lat]]-Tabela2[[#This Row],[12lat]]</f>
        <v>6</v>
      </c>
      <c r="EA668" s="14">
        <f>Tabela2[[#This Row],[14lat]]-Tabela2[[#This Row],[13lat]]</f>
        <v>3</v>
      </c>
      <c r="EB668" s="14">
        <f>Tabela2[[#This Row],[15lat]]-Tabela2[[#This Row],[14lat]]</f>
        <v>2</v>
      </c>
      <c r="EC668" s="14">
        <f>Tabela2[[#This Row],[16lat]]-Tabela2[[#This Row],[15lat]]</f>
        <v>1</v>
      </c>
      <c r="ED668" s="14">
        <f>Tabela2[[#This Row],[17 lat]]-Tabela2[[#This Row],[16lat]]</f>
        <v>1</v>
      </c>
      <c r="EE668" s="14">
        <f>Tabela2[[#This Row],[18lat]]-Tabela2[[#This Row],[17 lat]]</f>
        <v>0</v>
      </c>
      <c r="EF668" s="14">
        <f>Tabela2[[#This Row],[19lat]]-Tabela2[[#This Row],[18lat]]</f>
        <v>0</v>
      </c>
    </row>
    <row r="669" spans="1:136" x14ac:dyDescent="0.25">
      <c r="A669">
        <v>656</v>
      </c>
      <c r="B669" s="1" t="s">
        <v>22</v>
      </c>
      <c r="C669">
        <v>47</v>
      </c>
      <c r="D669">
        <v>66</v>
      </c>
      <c r="E669">
        <v>85</v>
      </c>
      <c r="F669">
        <v>94</v>
      </c>
      <c r="G669">
        <v>101</v>
      </c>
      <c r="H669">
        <v>108</v>
      </c>
      <c r="I669">
        <v>113</v>
      </c>
      <c r="J669">
        <v>119</v>
      </c>
      <c r="K669">
        <v>124</v>
      </c>
      <c r="L669">
        <v>130</v>
      </c>
      <c r="M669">
        <v>136</v>
      </c>
      <c r="N669">
        <v>143</v>
      </c>
      <c r="O669">
        <v>149</v>
      </c>
      <c r="P669">
        <v>154</v>
      </c>
      <c r="Q669">
        <v>158</v>
      </c>
      <c r="R669">
        <v>160</v>
      </c>
      <c r="S669">
        <v>161</v>
      </c>
      <c r="T669">
        <v>161</v>
      </c>
      <c r="U669">
        <v>161</v>
      </c>
      <c r="V669">
        <v>161</v>
      </c>
      <c r="W669">
        <f>wzrost[[#This Row],[19lat]]-wzrost[[#This Row],[dlugosc_ur]]</f>
        <v>114</v>
      </c>
      <c r="X669">
        <f>wzrost[[#This Row],[19lat]]-wzrost[[#This Row],[15lat]]</f>
        <v>1</v>
      </c>
      <c r="Y669">
        <f>IF(wzrost[[#This Row],[1rok]]&lt;=5,IF(wzrost[[#This Row],[plec]]="ch",1,0),0)</f>
        <v>0</v>
      </c>
      <c r="Z669" s="1"/>
      <c r="AA669" s="1"/>
      <c r="AB669" s="1" t="e">
        <f>_xlfn.PERCENTILE.INC(wzrost[1rok],5)</f>
        <v>#NUM!</v>
      </c>
      <c r="BC669" s="8">
        <v>52</v>
      </c>
      <c r="BD669" s="8">
        <v>74</v>
      </c>
      <c r="BE669" s="8">
        <v>87</v>
      </c>
      <c r="BF669" s="8">
        <v>96</v>
      </c>
      <c r="BG669" s="8">
        <v>103</v>
      </c>
      <c r="BH669" s="8">
        <v>110</v>
      </c>
      <c r="BI669" s="8">
        <v>116</v>
      </c>
      <c r="BJ669" s="8">
        <v>121</v>
      </c>
      <c r="BK669" s="8">
        <v>127</v>
      </c>
      <c r="BL669" s="8">
        <v>132</v>
      </c>
      <c r="BM669" s="8">
        <v>137</v>
      </c>
      <c r="BN669" s="8">
        <v>143</v>
      </c>
      <c r="BO669" s="8">
        <v>149</v>
      </c>
      <c r="BP669" s="8">
        <v>156</v>
      </c>
      <c r="BQ669" s="8">
        <v>163</v>
      </c>
      <c r="BR669" s="8">
        <v>169</v>
      </c>
      <c r="BS669" s="8">
        <v>172</v>
      </c>
      <c r="BT669" s="8">
        <v>175</v>
      </c>
      <c r="BU669" s="8">
        <v>176</v>
      </c>
      <c r="BV669" s="8">
        <v>176</v>
      </c>
      <c r="BW669" s="9">
        <v>124</v>
      </c>
      <c r="BX669" s="11">
        <f t="shared" si="198"/>
        <v>22</v>
      </c>
      <c r="BY669" s="11">
        <f t="shared" si="199"/>
        <v>13</v>
      </c>
      <c r="BZ669" s="11">
        <f t="shared" si="200"/>
        <v>9</v>
      </c>
      <c r="CA669" s="11">
        <f t="shared" si="201"/>
        <v>7</v>
      </c>
      <c r="CB669" s="11">
        <f t="shared" si="202"/>
        <v>7</v>
      </c>
      <c r="CC669" s="11">
        <f t="shared" si="203"/>
        <v>6</v>
      </c>
      <c r="CD669" s="11">
        <f t="shared" si="204"/>
        <v>5</v>
      </c>
      <c r="CE669" s="11">
        <f t="shared" si="205"/>
        <v>6</v>
      </c>
      <c r="CF669" s="11">
        <f t="shared" si="206"/>
        <v>5</v>
      </c>
      <c r="CG669" s="11">
        <f t="shared" si="207"/>
        <v>5</v>
      </c>
      <c r="CH669" s="11">
        <f t="shared" si="208"/>
        <v>6</v>
      </c>
      <c r="CI669" s="11">
        <f t="shared" si="209"/>
        <v>6</v>
      </c>
      <c r="CJ669" s="11">
        <f t="shared" si="210"/>
        <v>7</v>
      </c>
      <c r="CK669" s="11">
        <f t="shared" si="211"/>
        <v>7</v>
      </c>
      <c r="CL669" s="11">
        <f t="shared" si="212"/>
        <v>6</v>
      </c>
      <c r="CM669" s="11">
        <f t="shared" si="213"/>
        <v>3</v>
      </c>
      <c r="CN669" s="11">
        <f t="shared" si="214"/>
        <v>3</v>
      </c>
      <c r="CO669" s="11">
        <f t="shared" si="215"/>
        <v>1</v>
      </c>
      <c r="CP669" s="11">
        <f t="shared" si="216"/>
        <v>0</v>
      </c>
      <c r="CS669" s="8">
        <v>47</v>
      </c>
      <c r="CT669" s="8">
        <v>66</v>
      </c>
      <c r="CU669" s="8">
        <v>84</v>
      </c>
      <c r="CV669" s="8">
        <v>93</v>
      </c>
      <c r="CW669" s="8">
        <v>100</v>
      </c>
      <c r="CX669" s="8">
        <v>106</v>
      </c>
      <c r="CY669" s="8">
        <v>112</v>
      </c>
      <c r="CZ669" s="8">
        <v>117</v>
      </c>
      <c r="DA669" s="8">
        <v>123</v>
      </c>
      <c r="DB669" s="8">
        <v>128</v>
      </c>
      <c r="DC669" s="8">
        <v>134</v>
      </c>
      <c r="DD669" s="8">
        <v>141</v>
      </c>
      <c r="DE669" s="8">
        <v>147</v>
      </c>
      <c r="DF669" s="8">
        <v>152</v>
      </c>
      <c r="DG669" s="8">
        <v>155</v>
      </c>
      <c r="DH669" s="8">
        <v>157</v>
      </c>
      <c r="DI669" s="8">
        <v>158</v>
      </c>
      <c r="DJ669" s="8">
        <v>159</v>
      </c>
      <c r="DK669" s="8">
        <v>159</v>
      </c>
      <c r="DL669" s="8">
        <v>159</v>
      </c>
      <c r="DM669" s="8">
        <v>112</v>
      </c>
      <c r="DN669" s="6">
        <f>Tabela2[[#This Row],[1rok]]-Tabela2[[#This Row],[dlugosc_ur]]</f>
        <v>19</v>
      </c>
      <c r="DO669" s="14">
        <f>Tabela2[[#This Row],[2lata]]-Tabela2[[#This Row],[1rok]]</f>
        <v>18</v>
      </c>
      <c r="DP669" s="14">
        <f>Tabela2[[#This Row],[3lata]]-Tabela2[[#This Row],[2lata]]</f>
        <v>9</v>
      </c>
      <c r="DQ669" s="14">
        <f>Tabela2[[#This Row],[4lata]]-Tabela2[[#This Row],[3lata]]</f>
        <v>7</v>
      </c>
      <c r="DR669" s="14">
        <f>Tabela2[[#This Row],[5lat]]-Tabela2[[#This Row],[4lata]]</f>
        <v>6</v>
      </c>
      <c r="DS669" s="14">
        <f>Tabela2[[#This Row],[6lat]]-Tabela2[[#This Row],[5lat]]</f>
        <v>6</v>
      </c>
      <c r="DT669" s="14">
        <f>Tabela2[[#This Row],[7lat]]-Tabela2[[#This Row],[6lat]]</f>
        <v>5</v>
      </c>
      <c r="DU669" s="14">
        <f>Tabela2[[#This Row],[8lat]]-Tabela2[[#This Row],[7lat]]</f>
        <v>6</v>
      </c>
      <c r="DV669" s="14">
        <f>Tabela2[[#This Row],[9lat]]-Tabela2[[#This Row],[8lat]]</f>
        <v>5</v>
      </c>
      <c r="DW669" s="14">
        <f>Tabela2[[#This Row],[10lat]]-Tabela2[[#This Row],[9lat]]</f>
        <v>6</v>
      </c>
      <c r="DX669" s="14">
        <f>Tabela2[[#This Row],[11lat]]-Tabela2[[#This Row],[10lat]]</f>
        <v>7</v>
      </c>
      <c r="DY669" s="14">
        <f>Tabela2[[#This Row],[12lat]]-Tabela2[[#This Row],[11lat]]</f>
        <v>6</v>
      </c>
      <c r="DZ669" s="14">
        <f>Tabela2[[#This Row],[13lat]]-Tabela2[[#This Row],[12lat]]</f>
        <v>5</v>
      </c>
      <c r="EA669" s="14">
        <f>Tabela2[[#This Row],[14lat]]-Tabela2[[#This Row],[13lat]]</f>
        <v>3</v>
      </c>
      <c r="EB669" s="14">
        <f>Tabela2[[#This Row],[15lat]]-Tabela2[[#This Row],[14lat]]</f>
        <v>2</v>
      </c>
      <c r="EC669" s="14">
        <f>Tabela2[[#This Row],[16lat]]-Tabela2[[#This Row],[15lat]]</f>
        <v>1</v>
      </c>
      <c r="ED669" s="14">
        <f>Tabela2[[#This Row],[17 lat]]-Tabela2[[#This Row],[16lat]]</f>
        <v>1</v>
      </c>
      <c r="EE669" s="14">
        <f>Tabela2[[#This Row],[18lat]]-Tabela2[[#This Row],[17 lat]]</f>
        <v>0</v>
      </c>
      <c r="EF669" s="14">
        <f>Tabela2[[#This Row],[19lat]]-Tabela2[[#This Row],[18lat]]</f>
        <v>0</v>
      </c>
    </row>
    <row r="670" spans="1:136" x14ac:dyDescent="0.25">
      <c r="A670">
        <v>657</v>
      </c>
      <c r="B670" s="1" t="s">
        <v>22</v>
      </c>
      <c r="C670">
        <v>54</v>
      </c>
      <c r="D670">
        <v>72</v>
      </c>
      <c r="E670">
        <v>88</v>
      </c>
      <c r="F670">
        <v>97</v>
      </c>
      <c r="G670">
        <v>105</v>
      </c>
      <c r="H670">
        <v>112</v>
      </c>
      <c r="I670">
        <v>118</v>
      </c>
      <c r="J670">
        <v>124</v>
      </c>
      <c r="K670">
        <v>130</v>
      </c>
      <c r="L670">
        <v>136</v>
      </c>
      <c r="M670">
        <v>142</v>
      </c>
      <c r="N670">
        <v>149</v>
      </c>
      <c r="O670">
        <v>155</v>
      </c>
      <c r="P670">
        <v>161</v>
      </c>
      <c r="Q670">
        <v>164</v>
      </c>
      <c r="R670">
        <v>166</v>
      </c>
      <c r="S670">
        <v>167</v>
      </c>
      <c r="T670">
        <v>167</v>
      </c>
      <c r="U670">
        <v>167</v>
      </c>
      <c r="V670">
        <v>168</v>
      </c>
      <c r="W670">
        <f>wzrost[[#This Row],[19lat]]-wzrost[[#This Row],[dlugosc_ur]]</f>
        <v>114</v>
      </c>
      <c r="X670">
        <f>wzrost[[#This Row],[19lat]]-wzrost[[#This Row],[15lat]]</f>
        <v>2</v>
      </c>
      <c r="Y670">
        <f>IF(wzrost[[#This Row],[1rok]]&lt;=5,IF(wzrost[[#This Row],[plec]]="ch",1,0),0)</f>
        <v>0</v>
      </c>
      <c r="Z670" s="1"/>
      <c r="AA670" s="1"/>
      <c r="AB670" s="1" t="e">
        <f>_xlfn.PERCENTILE.INC(wzrost[1rok],5)</f>
        <v>#NUM!</v>
      </c>
      <c r="BC670" s="6">
        <v>60</v>
      </c>
      <c r="BD670" s="6">
        <v>81</v>
      </c>
      <c r="BE670" s="6">
        <v>92</v>
      </c>
      <c r="BF670" s="6">
        <v>103</v>
      </c>
      <c r="BG670" s="6">
        <v>111</v>
      </c>
      <c r="BH670" s="6">
        <v>119</v>
      </c>
      <c r="BI670" s="6">
        <v>125</v>
      </c>
      <c r="BJ670" s="6">
        <v>132</v>
      </c>
      <c r="BK670" s="6">
        <v>138</v>
      </c>
      <c r="BL670" s="6">
        <v>144</v>
      </c>
      <c r="BM670" s="6">
        <v>150</v>
      </c>
      <c r="BN670" s="6">
        <v>156</v>
      </c>
      <c r="BO670" s="6">
        <v>163</v>
      </c>
      <c r="BP670" s="6">
        <v>170</v>
      </c>
      <c r="BQ670" s="6">
        <v>178</v>
      </c>
      <c r="BR670" s="6">
        <v>184</v>
      </c>
      <c r="BS670" s="6">
        <v>184</v>
      </c>
      <c r="BT670" s="6">
        <v>184</v>
      </c>
      <c r="BU670" s="6">
        <v>184</v>
      </c>
      <c r="BV670" s="6">
        <v>184</v>
      </c>
      <c r="BW670" s="7">
        <v>124</v>
      </c>
      <c r="BX670" s="11">
        <f t="shared" si="198"/>
        <v>21</v>
      </c>
      <c r="BY670" s="11">
        <f t="shared" si="199"/>
        <v>11</v>
      </c>
      <c r="BZ670" s="11">
        <f t="shared" si="200"/>
        <v>11</v>
      </c>
      <c r="CA670" s="11">
        <f t="shared" si="201"/>
        <v>8</v>
      </c>
      <c r="CB670" s="11">
        <f t="shared" si="202"/>
        <v>8</v>
      </c>
      <c r="CC670" s="11">
        <f t="shared" si="203"/>
        <v>6</v>
      </c>
      <c r="CD670" s="11">
        <f t="shared" si="204"/>
        <v>7</v>
      </c>
      <c r="CE670" s="11">
        <f t="shared" si="205"/>
        <v>6</v>
      </c>
      <c r="CF670" s="11">
        <f t="shared" si="206"/>
        <v>6</v>
      </c>
      <c r="CG670" s="11">
        <f t="shared" si="207"/>
        <v>6</v>
      </c>
      <c r="CH670" s="11">
        <f t="shared" si="208"/>
        <v>6</v>
      </c>
      <c r="CI670" s="11">
        <f t="shared" si="209"/>
        <v>7</v>
      </c>
      <c r="CJ670" s="11">
        <f t="shared" si="210"/>
        <v>7</v>
      </c>
      <c r="CK670" s="11">
        <f t="shared" si="211"/>
        <v>8</v>
      </c>
      <c r="CL670" s="11">
        <f t="shared" si="212"/>
        <v>6</v>
      </c>
      <c r="CM670" s="11">
        <f t="shared" si="213"/>
        <v>0</v>
      </c>
      <c r="CN670" s="11">
        <f t="shared" si="214"/>
        <v>0</v>
      </c>
      <c r="CO670" s="11">
        <f t="shared" si="215"/>
        <v>0</v>
      </c>
      <c r="CP670" s="11">
        <f t="shared" si="216"/>
        <v>0</v>
      </c>
      <c r="CS670" s="6">
        <v>49</v>
      </c>
      <c r="CT670" s="6">
        <v>67</v>
      </c>
      <c r="CU670" s="6">
        <v>84</v>
      </c>
      <c r="CV670" s="6">
        <v>93</v>
      </c>
      <c r="CW670" s="6">
        <v>101</v>
      </c>
      <c r="CX670" s="6">
        <v>107</v>
      </c>
      <c r="CY670" s="6">
        <v>113</v>
      </c>
      <c r="CZ670" s="6">
        <v>118</v>
      </c>
      <c r="DA670" s="6">
        <v>124</v>
      </c>
      <c r="DB670" s="6">
        <v>130</v>
      </c>
      <c r="DC670" s="6">
        <v>136</v>
      </c>
      <c r="DD670" s="6">
        <v>142</v>
      </c>
      <c r="DE670" s="6">
        <v>148</v>
      </c>
      <c r="DF670" s="6">
        <v>153</v>
      </c>
      <c r="DG670" s="6">
        <v>157</v>
      </c>
      <c r="DH670" s="6">
        <v>159</v>
      </c>
      <c r="DI670" s="6">
        <v>160</v>
      </c>
      <c r="DJ670" s="6">
        <v>160</v>
      </c>
      <c r="DK670" s="6">
        <v>161</v>
      </c>
      <c r="DL670" s="6">
        <v>161</v>
      </c>
      <c r="DM670" s="6">
        <v>112</v>
      </c>
      <c r="DN670" s="6">
        <f>Tabela2[[#This Row],[1rok]]-Tabela2[[#This Row],[dlugosc_ur]]</f>
        <v>18</v>
      </c>
      <c r="DO670" s="14">
        <f>Tabela2[[#This Row],[2lata]]-Tabela2[[#This Row],[1rok]]</f>
        <v>17</v>
      </c>
      <c r="DP670" s="14">
        <f>Tabela2[[#This Row],[3lata]]-Tabela2[[#This Row],[2lata]]</f>
        <v>9</v>
      </c>
      <c r="DQ670" s="14">
        <f>Tabela2[[#This Row],[4lata]]-Tabela2[[#This Row],[3lata]]</f>
        <v>8</v>
      </c>
      <c r="DR670" s="14">
        <f>Tabela2[[#This Row],[5lat]]-Tabela2[[#This Row],[4lata]]</f>
        <v>6</v>
      </c>
      <c r="DS670" s="14">
        <f>Tabela2[[#This Row],[6lat]]-Tabela2[[#This Row],[5lat]]</f>
        <v>6</v>
      </c>
      <c r="DT670" s="14">
        <f>Tabela2[[#This Row],[7lat]]-Tabela2[[#This Row],[6lat]]</f>
        <v>5</v>
      </c>
      <c r="DU670" s="14">
        <f>Tabela2[[#This Row],[8lat]]-Tabela2[[#This Row],[7lat]]</f>
        <v>6</v>
      </c>
      <c r="DV670" s="14">
        <f>Tabela2[[#This Row],[9lat]]-Tabela2[[#This Row],[8lat]]</f>
        <v>6</v>
      </c>
      <c r="DW670" s="14">
        <f>Tabela2[[#This Row],[10lat]]-Tabela2[[#This Row],[9lat]]</f>
        <v>6</v>
      </c>
      <c r="DX670" s="14">
        <f>Tabela2[[#This Row],[11lat]]-Tabela2[[#This Row],[10lat]]</f>
        <v>6</v>
      </c>
      <c r="DY670" s="14">
        <f>Tabela2[[#This Row],[12lat]]-Tabela2[[#This Row],[11lat]]</f>
        <v>6</v>
      </c>
      <c r="DZ670" s="14">
        <f>Tabela2[[#This Row],[13lat]]-Tabela2[[#This Row],[12lat]]</f>
        <v>5</v>
      </c>
      <c r="EA670" s="14">
        <f>Tabela2[[#This Row],[14lat]]-Tabela2[[#This Row],[13lat]]</f>
        <v>4</v>
      </c>
      <c r="EB670" s="14">
        <f>Tabela2[[#This Row],[15lat]]-Tabela2[[#This Row],[14lat]]</f>
        <v>2</v>
      </c>
      <c r="EC670" s="14">
        <f>Tabela2[[#This Row],[16lat]]-Tabela2[[#This Row],[15lat]]</f>
        <v>1</v>
      </c>
      <c r="ED670" s="14">
        <f>Tabela2[[#This Row],[17 lat]]-Tabela2[[#This Row],[16lat]]</f>
        <v>0</v>
      </c>
      <c r="EE670" s="14">
        <f>Tabela2[[#This Row],[18lat]]-Tabela2[[#This Row],[17 lat]]</f>
        <v>1</v>
      </c>
      <c r="EF670" s="14">
        <f>Tabela2[[#This Row],[19lat]]-Tabela2[[#This Row],[18lat]]</f>
        <v>0</v>
      </c>
    </row>
    <row r="671" spans="1:136" x14ac:dyDescent="0.25">
      <c r="A671">
        <v>662</v>
      </c>
      <c r="B671" s="1" t="s">
        <v>22</v>
      </c>
      <c r="C671">
        <v>55</v>
      </c>
      <c r="D671">
        <v>73</v>
      </c>
      <c r="E671">
        <v>89</v>
      </c>
      <c r="F671">
        <v>99</v>
      </c>
      <c r="G671">
        <v>107</v>
      </c>
      <c r="H671">
        <v>114</v>
      </c>
      <c r="I671">
        <v>119</v>
      </c>
      <c r="J671">
        <v>125</v>
      </c>
      <c r="K671">
        <v>131</v>
      </c>
      <c r="L671">
        <v>137</v>
      </c>
      <c r="M671">
        <v>144</v>
      </c>
      <c r="N671">
        <v>150</v>
      </c>
      <c r="O671">
        <v>157</v>
      </c>
      <c r="P671">
        <v>162</v>
      </c>
      <c r="Q671">
        <v>166</v>
      </c>
      <c r="R671">
        <v>168</v>
      </c>
      <c r="S671">
        <v>169</v>
      </c>
      <c r="T671">
        <v>169</v>
      </c>
      <c r="U671">
        <v>169</v>
      </c>
      <c r="V671">
        <v>169</v>
      </c>
      <c r="W671">
        <f>wzrost[[#This Row],[19lat]]-wzrost[[#This Row],[dlugosc_ur]]</f>
        <v>114</v>
      </c>
      <c r="X671">
        <f>wzrost[[#This Row],[19lat]]-wzrost[[#This Row],[15lat]]</f>
        <v>1</v>
      </c>
      <c r="Y671">
        <f>IF(wzrost[[#This Row],[1rok]]&lt;=5,IF(wzrost[[#This Row],[plec]]="ch",1,0),0)</f>
        <v>0</v>
      </c>
      <c r="Z671" s="1"/>
      <c r="AA671" s="1"/>
      <c r="AB671" s="1" t="e">
        <f>_xlfn.PERCENTILE.INC(wzrost[1rok],5)</f>
        <v>#NUM!</v>
      </c>
      <c r="BC671" s="8">
        <v>50</v>
      </c>
      <c r="BD671" s="8">
        <v>72</v>
      </c>
      <c r="BE671" s="8">
        <v>86</v>
      </c>
      <c r="BF671" s="8">
        <v>95</v>
      </c>
      <c r="BG671" s="8">
        <v>102</v>
      </c>
      <c r="BH671" s="8">
        <v>108</v>
      </c>
      <c r="BI671" s="8">
        <v>114</v>
      </c>
      <c r="BJ671" s="8">
        <v>120</v>
      </c>
      <c r="BK671" s="8">
        <v>125</v>
      </c>
      <c r="BL671" s="8">
        <v>131</v>
      </c>
      <c r="BM671" s="8">
        <v>136</v>
      </c>
      <c r="BN671" s="8">
        <v>141</v>
      </c>
      <c r="BO671" s="8">
        <v>147</v>
      </c>
      <c r="BP671" s="8">
        <v>154</v>
      </c>
      <c r="BQ671" s="8">
        <v>161</v>
      </c>
      <c r="BR671" s="8">
        <v>166</v>
      </c>
      <c r="BS671" s="8">
        <v>170</v>
      </c>
      <c r="BT671" s="8">
        <v>172</v>
      </c>
      <c r="BU671" s="8">
        <v>173</v>
      </c>
      <c r="BV671" s="8">
        <v>174</v>
      </c>
      <c r="BW671" s="9">
        <v>124</v>
      </c>
      <c r="BX671" s="11">
        <f t="shared" si="198"/>
        <v>22</v>
      </c>
      <c r="BY671" s="11">
        <f t="shared" si="199"/>
        <v>14</v>
      </c>
      <c r="BZ671" s="11">
        <f t="shared" si="200"/>
        <v>9</v>
      </c>
      <c r="CA671" s="11">
        <f t="shared" si="201"/>
        <v>7</v>
      </c>
      <c r="CB671" s="11">
        <f t="shared" si="202"/>
        <v>6</v>
      </c>
      <c r="CC671" s="11">
        <f t="shared" si="203"/>
        <v>6</v>
      </c>
      <c r="CD671" s="11">
        <f t="shared" si="204"/>
        <v>6</v>
      </c>
      <c r="CE671" s="11">
        <f t="shared" si="205"/>
        <v>5</v>
      </c>
      <c r="CF671" s="11">
        <f t="shared" si="206"/>
        <v>6</v>
      </c>
      <c r="CG671" s="11">
        <f t="shared" si="207"/>
        <v>5</v>
      </c>
      <c r="CH671" s="11">
        <f t="shared" si="208"/>
        <v>5</v>
      </c>
      <c r="CI671" s="11">
        <f t="shared" si="209"/>
        <v>6</v>
      </c>
      <c r="CJ671" s="11">
        <f t="shared" si="210"/>
        <v>7</v>
      </c>
      <c r="CK671" s="11">
        <f t="shared" si="211"/>
        <v>7</v>
      </c>
      <c r="CL671" s="11">
        <f t="shared" si="212"/>
        <v>5</v>
      </c>
      <c r="CM671" s="11">
        <f t="shared" si="213"/>
        <v>4</v>
      </c>
      <c r="CN671" s="11">
        <f t="shared" si="214"/>
        <v>2</v>
      </c>
      <c r="CO671" s="11">
        <f t="shared" si="215"/>
        <v>1</v>
      </c>
      <c r="CP671" s="11">
        <f t="shared" si="216"/>
        <v>1</v>
      </c>
      <c r="CS671" s="8">
        <v>47</v>
      </c>
      <c r="CT671" s="8">
        <v>66</v>
      </c>
      <c r="CU671" s="8">
        <v>84</v>
      </c>
      <c r="CV671" s="8">
        <v>92</v>
      </c>
      <c r="CW671" s="8">
        <v>100</v>
      </c>
      <c r="CX671" s="8">
        <v>106</v>
      </c>
      <c r="CY671" s="8">
        <v>111</v>
      </c>
      <c r="CZ671" s="8">
        <v>117</v>
      </c>
      <c r="DA671" s="8">
        <v>122</v>
      </c>
      <c r="DB671" s="8">
        <v>128</v>
      </c>
      <c r="DC671" s="8">
        <v>134</v>
      </c>
      <c r="DD671" s="8">
        <v>140</v>
      </c>
      <c r="DE671" s="8">
        <v>146</v>
      </c>
      <c r="DF671" s="8">
        <v>152</v>
      </c>
      <c r="DG671" s="8">
        <v>155</v>
      </c>
      <c r="DH671" s="8">
        <v>157</v>
      </c>
      <c r="DI671" s="8">
        <v>158</v>
      </c>
      <c r="DJ671" s="8">
        <v>158</v>
      </c>
      <c r="DK671" s="8">
        <v>159</v>
      </c>
      <c r="DL671" s="8">
        <v>159</v>
      </c>
      <c r="DM671" s="8">
        <v>112</v>
      </c>
      <c r="DN671" s="6">
        <f>Tabela2[[#This Row],[1rok]]-Tabela2[[#This Row],[dlugosc_ur]]</f>
        <v>19</v>
      </c>
      <c r="DO671" s="14">
        <f>Tabela2[[#This Row],[2lata]]-Tabela2[[#This Row],[1rok]]</f>
        <v>18</v>
      </c>
      <c r="DP671" s="14">
        <f>Tabela2[[#This Row],[3lata]]-Tabela2[[#This Row],[2lata]]</f>
        <v>8</v>
      </c>
      <c r="DQ671" s="14">
        <f>Tabela2[[#This Row],[4lata]]-Tabela2[[#This Row],[3lata]]</f>
        <v>8</v>
      </c>
      <c r="DR671" s="14">
        <f>Tabela2[[#This Row],[5lat]]-Tabela2[[#This Row],[4lata]]</f>
        <v>6</v>
      </c>
      <c r="DS671" s="14">
        <f>Tabela2[[#This Row],[6lat]]-Tabela2[[#This Row],[5lat]]</f>
        <v>5</v>
      </c>
      <c r="DT671" s="14">
        <f>Tabela2[[#This Row],[7lat]]-Tabela2[[#This Row],[6lat]]</f>
        <v>6</v>
      </c>
      <c r="DU671" s="14">
        <f>Tabela2[[#This Row],[8lat]]-Tabela2[[#This Row],[7lat]]</f>
        <v>5</v>
      </c>
      <c r="DV671" s="14">
        <f>Tabela2[[#This Row],[9lat]]-Tabela2[[#This Row],[8lat]]</f>
        <v>6</v>
      </c>
      <c r="DW671" s="14">
        <f>Tabela2[[#This Row],[10lat]]-Tabela2[[#This Row],[9lat]]</f>
        <v>6</v>
      </c>
      <c r="DX671" s="14">
        <f>Tabela2[[#This Row],[11lat]]-Tabela2[[#This Row],[10lat]]</f>
        <v>6</v>
      </c>
      <c r="DY671" s="14">
        <f>Tabela2[[#This Row],[12lat]]-Tabela2[[#This Row],[11lat]]</f>
        <v>6</v>
      </c>
      <c r="DZ671" s="14">
        <f>Tabela2[[#This Row],[13lat]]-Tabela2[[#This Row],[12lat]]</f>
        <v>6</v>
      </c>
      <c r="EA671" s="14">
        <f>Tabela2[[#This Row],[14lat]]-Tabela2[[#This Row],[13lat]]</f>
        <v>3</v>
      </c>
      <c r="EB671" s="14">
        <f>Tabela2[[#This Row],[15lat]]-Tabela2[[#This Row],[14lat]]</f>
        <v>2</v>
      </c>
      <c r="EC671" s="14">
        <f>Tabela2[[#This Row],[16lat]]-Tabela2[[#This Row],[15lat]]</f>
        <v>1</v>
      </c>
      <c r="ED671" s="14">
        <f>Tabela2[[#This Row],[17 lat]]-Tabela2[[#This Row],[16lat]]</f>
        <v>0</v>
      </c>
      <c r="EE671" s="14">
        <f>Tabela2[[#This Row],[18lat]]-Tabela2[[#This Row],[17 lat]]</f>
        <v>1</v>
      </c>
      <c r="EF671" s="14">
        <f>Tabela2[[#This Row],[19lat]]-Tabela2[[#This Row],[18lat]]</f>
        <v>0</v>
      </c>
    </row>
    <row r="672" spans="1:136" x14ac:dyDescent="0.25">
      <c r="A672">
        <v>665</v>
      </c>
      <c r="B672" s="1" t="s">
        <v>22</v>
      </c>
      <c r="C672">
        <v>49</v>
      </c>
      <c r="D672">
        <v>67</v>
      </c>
      <c r="E672">
        <v>86</v>
      </c>
      <c r="F672">
        <v>95</v>
      </c>
      <c r="G672">
        <v>103</v>
      </c>
      <c r="H672">
        <v>110</v>
      </c>
      <c r="I672">
        <v>115</v>
      </c>
      <c r="J672">
        <v>121</v>
      </c>
      <c r="K672">
        <v>127</v>
      </c>
      <c r="L672">
        <v>133</v>
      </c>
      <c r="M672">
        <v>139</v>
      </c>
      <c r="N672">
        <v>145</v>
      </c>
      <c r="O672">
        <v>151</v>
      </c>
      <c r="P672">
        <v>157</v>
      </c>
      <c r="Q672">
        <v>160</v>
      </c>
      <c r="R672">
        <v>162</v>
      </c>
      <c r="S672">
        <v>163</v>
      </c>
      <c r="T672">
        <v>163</v>
      </c>
      <c r="U672">
        <v>163</v>
      </c>
      <c r="V672">
        <v>163</v>
      </c>
      <c r="W672">
        <f>wzrost[[#This Row],[19lat]]-wzrost[[#This Row],[dlugosc_ur]]</f>
        <v>114</v>
      </c>
      <c r="X672">
        <f>wzrost[[#This Row],[19lat]]-wzrost[[#This Row],[15lat]]</f>
        <v>1</v>
      </c>
      <c r="Y672">
        <f>IF(wzrost[[#This Row],[1rok]]&lt;=5,IF(wzrost[[#This Row],[plec]]="ch",1,0),0)</f>
        <v>0</v>
      </c>
      <c r="Z672" s="1"/>
      <c r="AA672" s="1"/>
      <c r="AB672" s="1" t="e">
        <f>_xlfn.PERCENTILE.INC(wzrost[1rok],5)</f>
        <v>#NUM!</v>
      </c>
      <c r="BC672" s="6">
        <v>52</v>
      </c>
      <c r="BD672" s="6">
        <v>74</v>
      </c>
      <c r="BE672" s="6">
        <v>87</v>
      </c>
      <c r="BF672" s="6">
        <v>96</v>
      </c>
      <c r="BG672" s="6">
        <v>103</v>
      </c>
      <c r="BH672" s="6">
        <v>109</v>
      </c>
      <c r="BI672" s="6">
        <v>115</v>
      </c>
      <c r="BJ672" s="6">
        <v>121</v>
      </c>
      <c r="BK672" s="6">
        <v>127</v>
      </c>
      <c r="BL672" s="6">
        <v>132</v>
      </c>
      <c r="BM672" s="6">
        <v>137</v>
      </c>
      <c r="BN672" s="6">
        <v>143</v>
      </c>
      <c r="BO672" s="6">
        <v>149</v>
      </c>
      <c r="BP672" s="6">
        <v>155</v>
      </c>
      <c r="BQ672" s="6">
        <v>163</v>
      </c>
      <c r="BR672" s="6">
        <v>168</v>
      </c>
      <c r="BS672" s="6">
        <v>172</v>
      </c>
      <c r="BT672" s="6">
        <v>175</v>
      </c>
      <c r="BU672" s="6">
        <v>176</v>
      </c>
      <c r="BV672" s="6">
        <v>176</v>
      </c>
      <c r="BW672" s="7">
        <v>124</v>
      </c>
      <c r="BX672" s="11">
        <f t="shared" si="198"/>
        <v>22</v>
      </c>
      <c r="BY672" s="11">
        <f t="shared" si="199"/>
        <v>13</v>
      </c>
      <c r="BZ672" s="11">
        <f t="shared" si="200"/>
        <v>9</v>
      </c>
      <c r="CA672" s="11">
        <f t="shared" si="201"/>
        <v>7</v>
      </c>
      <c r="CB672" s="11">
        <f t="shared" si="202"/>
        <v>6</v>
      </c>
      <c r="CC672" s="11">
        <f t="shared" si="203"/>
        <v>6</v>
      </c>
      <c r="CD672" s="11">
        <f t="shared" si="204"/>
        <v>6</v>
      </c>
      <c r="CE672" s="11">
        <f t="shared" si="205"/>
        <v>6</v>
      </c>
      <c r="CF672" s="11">
        <f t="shared" si="206"/>
        <v>5</v>
      </c>
      <c r="CG672" s="11">
        <f t="shared" si="207"/>
        <v>5</v>
      </c>
      <c r="CH672" s="11">
        <f t="shared" si="208"/>
        <v>6</v>
      </c>
      <c r="CI672" s="11">
        <f t="shared" si="209"/>
        <v>6</v>
      </c>
      <c r="CJ672" s="11">
        <f t="shared" si="210"/>
        <v>6</v>
      </c>
      <c r="CK672" s="11">
        <f t="shared" si="211"/>
        <v>8</v>
      </c>
      <c r="CL672" s="11">
        <f t="shared" si="212"/>
        <v>5</v>
      </c>
      <c r="CM672" s="11">
        <f t="shared" si="213"/>
        <v>4</v>
      </c>
      <c r="CN672" s="11">
        <f t="shared" si="214"/>
        <v>3</v>
      </c>
      <c r="CO672" s="11">
        <f t="shared" si="215"/>
        <v>1</v>
      </c>
      <c r="CP672" s="11">
        <f t="shared" si="216"/>
        <v>0</v>
      </c>
      <c r="CS672" s="6">
        <v>47</v>
      </c>
      <c r="CT672" s="6">
        <v>66</v>
      </c>
      <c r="CU672" s="6">
        <v>84</v>
      </c>
      <c r="CV672" s="6">
        <v>93</v>
      </c>
      <c r="CW672" s="6">
        <v>100</v>
      </c>
      <c r="CX672" s="6">
        <v>106</v>
      </c>
      <c r="CY672" s="6">
        <v>112</v>
      </c>
      <c r="CZ672" s="6">
        <v>117</v>
      </c>
      <c r="DA672" s="6">
        <v>123</v>
      </c>
      <c r="DB672" s="6">
        <v>129</v>
      </c>
      <c r="DC672" s="6">
        <v>134</v>
      </c>
      <c r="DD672" s="6">
        <v>141</v>
      </c>
      <c r="DE672" s="6">
        <v>147</v>
      </c>
      <c r="DF672" s="6">
        <v>152</v>
      </c>
      <c r="DG672" s="6">
        <v>155</v>
      </c>
      <c r="DH672" s="6">
        <v>157</v>
      </c>
      <c r="DI672" s="6">
        <v>158</v>
      </c>
      <c r="DJ672" s="6">
        <v>159</v>
      </c>
      <c r="DK672" s="6">
        <v>159</v>
      </c>
      <c r="DL672" s="6">
        <v>159</v>
      </c>
      <c r="DM672" s="6">
        <v>112</v>
      </c>
      <c r="DN672" s="6">
        <f>Tabela2[[#This Row],[1rok]]-Tabela2[[#This Row],[dlugosc_ur]]</f>
        <v>19</v>
      </c>
      <c r="DO672" s="14">
        <f>Tabela2[[#This Row],[2lata]]-Tabela2[[#This Row],[1rok]]</f>
        <v>18</v>
      </c>
      <c r="DP672" s="14">
        <f>Tabela2[[#This Row],[3lata]]-Tabela2[[#This Row],[2lata]]</f>
        <v>9</v>
      </c>
      <c r="DQ672" s="14">
        <f>Tabela2[[#This Row],[4lata]]-Tabela2[[#This Row],[3lata]]</f>
        <v>7</v>
      </c>
      <c r="DR672" s="14">
        <f>Tabela2[[#This Row],[5lat]]-Tabela2[[#This Row],[4lata]]</f>
        <v>6</v>
      </c>
      <c r="DS672" s="14">
        <f>Tabela2[[#This Row],[6lat]]-Tabela2[[#This Row],[5lat]]</f>
        <v>6</v>
      </c>
      <c r="DT672" s="14">
        <f>Tabela2[[#This Row],[7lat]]-Tabela2[[#This Row],[6lat]]</f>
        <v>5</v>
      </c>
      <c r="DU672" s="14">
        <f>Tabela2[[#This Row],[8lat]]-Tabela2[[#This Row],[7lat]]</f>
        <v>6</v>
      </c>
      <c r="DV672" s="14">
        <f>Tabela2[[#This Row],[9lat]]-Tabela2[[#This Row],[8lat]]</f>
        <v>6</v>
      </c>
      <c r="DW672" s="14">
        <f>Tabela2[[#This Row],[10lat]]-Tabela2[[#This Row],[9lat]]</f>
        <v>5</v>
      </c>
      <c r="DX672" s="14">
        <f>Tabela2[[#This Row],[11lat]]-Tabela2[[#This Row],[10lat]]</f>
        <v>7</v>
      </c>
      <c r="DY672" s="14">
        <f>Tabela2[[#This Row],[12lat]]-Tabela2[[#This Row],[11lat]]</f>
        <v>6</v>
      </c>
      <c r="DZ672" s="14">
        <f>Tabela2[[#This Row],[13lat]]-Tabela2[[#This Row],[12lat]]</f>
        <v>5</v>
      </c>
      <c r="EA672" s="14">
        <f>Tabela2[[#This Row],[14lat]]-Tabela2[[#This Row],[13lat]]</f>
        <v>3</v>
      </c>
      <c r="EB672" s="14">
        <f>Tabela2[[#This Row],[15lat]]-Tabela2[[#This Row],[14lat]]</f>
        <v>2</v>
      </c>
      <c r="EC672" s="14">
        <f>Tabela2[[#This Row],[16lat]]-Tabela2[[#This Row],[15lat]]</f>
        <v>1</v>
      </c>
      <c r="ED672" s="14">
        <f>Tabela2[[#This Row],[17 lat]]-Tabela2[[#This Row],[16lat]]</f>
        <v>1</v>
      </c>
      <c r="EE672" s="14">
        <f>Tabela2[[#This Row],[18lat]]-Tabela2[[#This Row],[17 lat]]</f>
        <v>0</v>
      </c>
      <c r="EF672" s="14">
        <f>Tabela2[[#This Row],[19lat]]-Tabela2[[#This Row],[18lat]]</f>
        <v>0</v>
      </c>
    </row>
    <row r="673" spans="1:136" x14ac:dyDescent="0.25">
      <c r="A673">
        <v>666</v>
      </c>
      <c r="B673" s="1" t="s">
        <v>22</v>
      </c>
      <c r="C673">
        <v>47</v>
      </c>
      <c r="D673">
        <v>66</v>
      </c>
      <c r="E673">
        <v>85</v>
      </c>
      <c r="F673">
        <v>94</v>
      </c>
      <c r="G673">
        <v>101</v>
      </c>
      <c r="H673">
        <v>108</v>
      </c>
      <c r="I673">
        <v>113</v>
      </c>
      <c r="J673">
        <v>119</v>
      </c>
      <c r="K673">
        <v>124</v>
      </c>
      <c r="L673">
        <v>130</v>
      </c>
      <c r="M673">
        <v>136</v>
      </c>
      <c r="N673">
        <v>143</v>
      </c>
      <c r="O673">
        <v>149</v>
      </c>
      <c r="P673">
        <v>154</v>
      </c>
      <c r="Q673">
        <v>158</v>
      </c>
      <c r="R673">
        <v>160</v>
      </c>
      <c r="S673">
        <v>161</v>
      </c>
      <c r="T673">
        <v>161</v>
      </c>
      <c r="U673">
        <v>161</v>
      </c>
      <c r="V673">
        <v>161</v>
      </c>
      <c r="W673">
        <f>wzrost[[#This Row],[19lat]]-wzrost[[#This Row],[dlugosc_ur]]</f>
        <v>114</v>
      </c>
      <c r="X673">
        <f>wzrost[[#This Row],[19lat]]-wzrost[[#This Row],[15lat]]</f>
        <v>1</v>
      </c>
      <c r="Y673">
        <f>IF(wzrost[[#This Row],[1rok]]&lt;=5,IF(wzrost[[#This Row],[plec]]="ch",1,0),0)</f>
        <v>0</v>
      </c>
      <c r="Z673" s="1"/>
      <c r="AA673" s="1"/>
      <c r="AB673" s="1" t="e">
        <f>_xlfn.PERCENTILE.INC(wzrost[1rok],5)</f>
        <v>#NUM!</v>
      </c>
      <c r="BC673" s="8">
        <v>54</v>
      </c>
      <c r="BD673" s="8">
        <v>75</v>
      </c>
      <c r="BE673" s="8">
        <v>88</v>
      </c>
      <c r="BF673" s="8">
        <v>97</v>
      </c>
      <c r="BG673" s="8">
        <v>104</v>
      </c>
      <c r="BH673" s="8">
        <v>111</v>
      </c>
      <c r="BI673" s="8">
        <v>117</v>
      </c>
      <c r="BJ673" s="8">
        <v>123</v>
      </c>
      <c r="BK673" s="8">
        <v>128</v>
      </c>
      <c r="BL673" s="8">
        <v>134</v>
      </c>
      <c r="BM673" s="8">
        <v>139</v>
      </c>
      <c r="BN673" s="8">
        <v>145</v>
      </c>
      <c r="BO673" s="8">
        <v>151</v>
      </c>
      <c r="BP673" s="8">
        <v>158</v>
      </c>
      <c r="BQ673" s="8">
        <v>165</v>
      </c>
      <c r="BR673" s="8">
        <v>171</v>
      </c>
      <c r="BS673" s="8">
        <v>175</v>
      </c>
      <c r="BT673" s="8">
        <v>177</v>
      </c>
      <c r="BU673" s="8">
        <v>178</v>
      </c>
      <c r="BV673" s="8">
        <v>178</v>
      </c>
      <c r="BW673" s="9">
        <v>124</v>
      </c>
      <c r="BX673" s="11">
        <f t="shared" si="198"/>
        <v>21</v>
      </c>
      <c r="BY673" s="11">
        <f t="shared" si="199"/>
        <v>13</v>
      </c>
      <c r="BZ673" s="11">
        <f t="shared" si="200"/>
        <v>9</v>
      </c>
      <c r="CA673" s="11">
        <f t="shared" si="201"/>
        <v>7</v>
      </c>
      <c r="CB673" s="11">
        <f t="shared" si="202"/>
        <v>7</v>
      </c>
      <c r="CC673" s="11">
        <f t="shared" si="203"/>
        <v>6</v>
      </c>
      <c r="CD673" s="11">
        <f t="shared" si="204"/>
        <v>6</v>
      </c>
      <c r="CE673" s="11">
        <f t="shared" si="205"/>
        <v>5</v>
      </c>
      <c r="CF673" s="11">
        <f t="shared" si="206"/>
        <v>6</v>
      </c>
      <c r="CG673" s="11">
        <f t="shared" si="207"/>
        <v>5</v>
      </c>
      <c r="CH673" s="11">
        <f t="shared" si="208"/>
        <v>6</v>
      </c>
      <c r="CI673" s="11">
        <f t="shared" si="209"/>
        <v>6</v>
      </c>
      <c r="CJ673" s="11">
        <f t="shared" si="210"/>
        <v>7</v>
      </c>
      <c r="CK673" s="11">
        <f t="shared" si="211"/>
        <v>7</v>
      </c>
      <c r="CL673" s="11">
        <f t="shared" si="212"/>
        <v>6</v>
      </c>
      <c r="CM673" s="11">
        <f t="shared" si="213"/>
        <v>4</v>
      </c>
      <c r="CN673" s="11">
        <f t="shared" si="214"/>
        <v>2</v>
      </c>
      <c r="CO673" s="11">
        <f t="shared" si="215"/>
        <v>1</v>
      </c>
      <c r="CP673" s="11">
        <f t="shared" si="216"/>
        <v>0</v>
      </c>
      <c r="CS673" s="8">
        <v>46</v>
      </c>
      <c r="CT673" s="8">
        <v>64</v>
      </c>
      <c r="CU673" s="8">
        <v>83</v>
      </c>
      <c r="CV673" s="8">
        <v>92</v>
      </c>
      <c r="CW673" s="8">
        <v>99</v>
      </c>
      <c r="CX673" s="8">
        <v>105</v>
      </c>
      <c r="CY673" s="8">
        <v>111</v>
      </c>
      <c r="CZ673" s="8">
        <v>116</v>
      </c>
      <c r="DA673" s="8">
        <v>121</v>
      </c>
      <c r="DB673" s="8">
        <v>127</v>
      </c>
      <c r="DC673" s="8">
        <v>133</v>
      </c>
      <c r="DD673" s="8">
        <v>139</v>
      </c>
      <c r="DE673" s="8">
        <v>145</v>
      </c>
      <c r="DF673" s="8">
        <v>151</v>
      </c>
      <c r="DG673" s="8">
        <v>154</v>
      </c>
      <c r="DH673" s="8">
        <v>156</v>
      </c>
      <c r="DI673" s="8">
        <v>157</v>
      </c>
      <c r="DJ673" s="8">
        <v>157</v>
      </c>
      <c r="DK673" s="8">
        <v>158</v>
      </c>
      <c r="DL673" s="8">
        <v>158</v>
      </c>
      <c r="DM673" s="8">
        <v>112</v>
      </c>
      <c r="DN673" s="6">
        <f>Tabela2[[#This Row],[1rok]]-Tabela2[[#This Row],[dlugosc_ur]]</f>
        <v>18</v>
      </c>
      <c r="DO673" s="14">
        <f>Tabela2[[#This Row],[2lata]]-Tabela2[[#This Row],[1rok]]</f>
        <v>19</v>
      </c>
      <c r="DP673" s="14">
        <f>Tabela2[[#This Row],[3lata]]-Tabela2[[#This Row],[2lata]]</f>
        <v>9</v>
      </c>
      <c r="DQ673" s="14">
        <f>Tabela2[[#This Row],[4lata]]-Tabela2[[#This Row],[3lata]]</f>
        <v>7</v>
      </c>
      <c r="DR673" s="14">
        <f>Tabela2[[#This Row],[5lat]]-Tabela2[[#This Row],[4lata]]</f>
        <v>6</v>
      </c>
      <c r="DS673" s="14">
        <f>Tabela2[[#This Row],[6lat]]-Tabela2[[#This Row],[5lat]]</f>
        <v>6</v>
      </c>
      <c r="DT673" s="14">
        <f>Tabela2[[#This Row],[7lat]]-Tabela2[[#This Row],[6lat]]</f>
        <v>5</v>
      </c>
      <c r="DU673" s="14">
        <f>Tabela2[[#This Row],[8lat]]-Tabela2[[#This Row],[7lat]]</f>
        <v>5</v>
      </c>
      <c r="DV673" s="14">
        <f>Tabela2[[#This Row],[9lat]]-Tabela2[[#This Row],[8lat]]</f>
        <v>6</v>
      </c>
      <c r="DW673" s="14">
        <f>Tabela2[[#This Row],[10lat]]-Tabela2[[#This Row],[9lat]]</f>
        <v>6</v>
      </c>
      <c r="DX673" s="14">
        <f>Tabela2[[#This Row],[11lat]]-Tabela2[[#This Row],[10lat]]</f>
        <v>6</v>
      </c>
      <c r="DY673" s="14">
        <f>Tabela2[[#This Row],[12lat]]-Tabela2[[#This Row],[11lat]]</f>
        <v>6</v>
      </c>
      <c r="DZ673" s="14">
        <f>Tabela2[[#This Row],[13lat]]-Tabela2[[#This Row],[12lat]]</f>
        <v>6</v>
      </c>
      <c r="EA673" s="14">
        <f>Tabela2[[#This Row],[14lat]]-Tabela2[[#This Row],[13lat]]</f>
        <v>3</v>
      </c>
      <c r="EB673" s="14">
        <f>Tabela2[[#This Row],[15lat]]-Tabela2[[#This Row],[14lat]]</f>
        <v>2</v>
      </c>
      <c r="EC673" s="14">
        <f>Tabela2[[#This Row],[16lat]]-Tabela2[[#This Row],[15lat]]</f>
        <v>1</v>
      </c>
      <c r="ED673" s="14">
        <f>Tabela2[[#This Row],[17 lat]]-Tabela2[[#This Row],[16lat]]</f>
        <v>0</v>
      </c>
      <c r="EE673" s="14">
        <f>Tabela2[[#This Row],[18lat]]-Tabela2[[#This Row],[17 lat]]</f>
        <v>1</v>
      </c>
      <c r="EF673" s="14">
        <f>Tabela2[[#This Row],[19lat]]-Tabela2[[#This Row],[18lat]]</f>
        <v>0</v>
      </c>
    </row>
    <row r="674" spans="1:136" x14ac:dyDescent="0.25">
      <c r="A674">
        <v>676</v>
      </c>
      <c r="B674" s="1" t="s">
        <v>22</v>
      </c>
      <c r="C674">
        <v>52</v>
      </c>
      <c r="D674">
        <v>70</v>
      </c>
      <c r="E674">
        <v>87</v>
      </c>
      <c r="F674">
        <v>97</v>
      </c>
      <c r="G674">
        <v>105</v>
      </c>
      <c r="H674">
        <v>111</v>
      </c>
      <c r="I674">
        <v>117</v>
      </c>
      <c r="J674">
        <v>123</v>
      </c>
      <c r="K674">
        <v>129</v>
      </c>
      <c r="L674">
        <v>135</v>
      </c>
      <c r="M674">
        <v>141</v>
      </c>
      <c r="N674">
        <v>148</v>
      </c>
      <c r="O674">
        <v>154</v>
      </c>
      <c r="P674">
        <v>159</v>
      </c>
      <c r="Q674">
        <v>163</v>
      </c>
      <c r="R674">
        <v>165</v>
      </c>
      <c r="S674">
        <v>165</v>
      </c>
      <c r="T674">
        <v>166</v>
      </c>
      <c r="U674">
        <v>166</v>
      </c>
      <c r="V674">
        <v>166</v>
      </c>
      <c r="W674">
        <f>wzrost[[#This Row],[19lat]]-wzrost[[#This Row],[dlugosc_ur]]</f>
        <v>114</v>
      </c>
      <c r="X674">
        <f>wzrost[[#This Row],[19lat]]-wzrost[[#This Row],[15lat]]</f>
        <v>1</v>
      </c>
      <c r="Y674">
        <f>IF(wzrost[[#This Row],[1rok]]&lt;=5,IF(wzrost[[#This Row],[plec]]="ch",1,0),0)</f>
        <v>0</v>
      </c>
      <c r="Z674" s="1"/>
      <c r="AA674" s="1"/>
      <c r="AB674" s="1" t="e">
        <f>_xlfn.PERCENTILE.INC(wzrost[1rok],5)</f>
        <v>#NUM!</v>
      </c>
      <c r="BC674" s="6">
        <v>57</v>
      </c>
      <c r="BD674" s="6">
        <v>77</v>
      </c>
      <c r="BE674" s="6">
        <v>89</v>
      </c>
      <c r="BF674" s="6">
        <v>98</v>
      </c>
      <c r="BG674" s="6">
        <v>106</v>
      </c>
      <c r="BH674" s="6">
        <v>113</v>
      </c>
      <c r="BI674" s="6">
        <v>119</v>
      </c>
      <c r="BJ674" s="6">
        <v>125</v>
      </c>
      <c r="BK674" s="6">
        <v>131</v>
      </c>
      <c r="BL674" s="6">
        <v>136</v>
      </c>
      <c r="BM674" s="6">
        <v>142</v>
      </c>
      <c r="BN674" s="6">
        <v>147</v>
      </c>
      <c r="BO674" s="6">
        <v>153</v>
      </c>
      <c r="BP674" s="6">
        <v>160</v>
      </c>
      <c r="BQ674" s="6">
        <v>168</v>
      </c>
      <c r="BR674" s="6">
        <v>174</v>
      </c>
      <c r="BS674" s="6">
        <v>178</v>
      </c>
      <c r="BT674" s="6">
        <v>180</v>
      </c>
      <c r="BU674" s="6">
        <v>181</v>
      </c>
      <c r="BV674" s="6">
        <v>181</v>
      </c>
      <c r="BW674" s="7">
        <v>124</v>
      </c>
      <c r="BX674" s="11">
        <f t="shared" si="198"/>
        <v>20</v>
      </c>
      <c r="BY674" s="11">
        <f t="shared" si="199"/>
        <v>12</v>
      </c>
      <c r="BZ674" s="11">
        <f t="shared" si="200"/>
        <v>9</v>
      </c>
      <c r="CA674" s="11">
        <f t="shared" si="201"/>
        <v>8</v>
      </c>
      <c r="CB674" s="11">
        <f t="shared" si="202"/>
        <v>7</v>
      </c>
      <c r="CC674" s="11">
        <f t="shared" si="203"/>
        <v>6</v>
      </c>
      <c r="CD674" s="11">
        <f t="shared" si="204"/>
        <v>6</v>
      </c>
      <c r="CE674" s="11">
        <f t="shared" si="205"/>
        <v>6</v>
      </c>
      <c r="CF674" s="11">
        <f t="shared" si="206"/>
        <v>5</v>
      </c>
      <c r="CG674" s="11">
        <f t="shared" si="207"/>
        <v>6</v>
      </c>
      <c r="CH674" s="11">
        <f t="shared" si="208"/>
        <v>5</v>
      </c>
      <c r="CI674" s="11">
        <f t="shared" si="209"/>
        <v>6</v>
      </c>
      <c r="CJ674" s="11">
        <f t="shared" si="210"/>
        <v>7</v>
      </c>
      <c r="CK674" s="11">
        <f t="shared" si="211"/>
        <v>8</v>
      </c>
      <c r="CL674" s="11">
        <f t="shared" si="212"/>
        <v>6</v>
      </c>
      <c r="CM674" s="11">
        <f t="shared" si="213"/>
        <v>4</v>
      </c>
      <c r="CN674" s="11">
        <f t="shared" si="214"/>
        <v>2</v>
      </c>
      <c r="CO674" s="11">
        <f t="shared" si="215"/>
        <v>1</v>
      </c>
      <c r="CP674" s="11">
        <f t="shared" si="216"/>
        <v>0</v>
      </c>
      <c r="CS674" s="6">
        <v>48</v>
      </c>
      <c r="CT674" s="6">
        <v>67</v>
      </c>
      <c r="CU674" s="6">
        <v>84</v>
      </c>
      <c r="CV674" s="6">
        <v>93</v>
      </c>
      <c r="CW674" s="6">
        <v>100</v>
      </c>
      <c r="CX674" s="6">
        <v>107</v>
      </c>
      <c r="CY674" s="6">
        <v>112</v>
      </c>
      <c r="CZ674" s="6">
        <v>118</v>
      </c>
      <c r="DA674" s="6">
        <v>123</v>
      </c>
      <c r="DB674" s="6">
        <v>129</v>
      </c>
      <c r="DC674" s="6">
        <v>135</v>
      </c>
      <c r="DD674" s="6">
        <v>141</v>
      </c>
      <c r="DE674" s="6">
        <v>147</v>
      </c>
      <c r="DF674" s="6">
        <v>153</v>
      </c>
      <c r="DG674" s="6">
        <v>156</v>
      </c>
      <c r="DH674" s="6">
        <v>158</v>
      </c>
      <c r="DI674" s="6">
        <v>159</v>
      </c>
      <c r="DJ674" s="6">
        <v>159</v>
      </c>
      <c r="DK674" s="6">
        <v>160</v>
      </c>
      <c r="DL674" s="6">
        <v>160</v>
      </c>
      <c r="DM674" s="6">
        <v>112</v>
      </c>
      <c r="DN674" s="6">
        <f>Tabela2[[#This Row],[1rok]]-Tabela2[[#This Row],[dlugosc_ur]]</f>
        <v>19</v>
      </c>
      <c r="DO674" s="14">
        <f>Tabela2[[#This Row],[2lata]]-Tabela2[[#This Row],[1rok]]</f>
        <v>17</v>
      </c>
      <c r="DP674" s="14">
        <f>Tabela2[[#This Row],[3lata]]-Tabela2[[#This Row],[2lata]]</f>
        <v>9</v>
      </c>
      <c r="DQ674" s="14">
        <f>Tabela2[[#This Row],[4lata]]-Tabela2[[#This Row],[3lata]]</f>
        <v>7</v>
      </c>
      <c r="DR674" s="14">
        <f>Tabela2[[#This Row],[5lat]]-Tabela2[[#This Row],[4lata]]</f>
        <v>7</v>
      </c>
      <c r="DS674" s="14">
        <f>Tabela2[[#This Row],[6lat]]-Tabela2[[#This Row],[5lat]]</f>
        <v>5</v>
      </c>
      <c r="DT674" s="14">
        <f>Tabela2[[#This Row],[7lat]]-Tabela2[[#This Row],[6lat]]</f>
        <v>6</v>
      </c>
      <c r="DU674" s="14">
        <f>Tabela2[[#This Row],[8lat]]-Tabela2[[#This Row],[7lat]]</f>
        <v>5</v>
      </c>
      <c r="DV674" s="14">
        <f>Tabela2[[#This Row],[9lat]]-Tabela2[[#This Row],[8lat]]</f>
        <v>6</v>
      </c>
      <c r="DW674" s="14">
        <f>Tabela2[[#This Row],[10lat]]-Tabela2[[#This Row],[9lat]]</f>
        <v>6</v>
      </c>
      <c r="DX674" s="14">
        <f>Tabela2[[#This Row],[11lat]]-Tabela2[[#This Row],[10lat]]</f>
        <v>6</v>
      </c>
      <c r="DY674" s="14">
        <f>Tabela2[[#This Row],[12lat]]-Tabela2[[#This Row],[11lat]]</f>
        <v>6</v>
      </c>
      <c r="DZ674" s="14">
        <f>Tabela2[[#This Row],[13lat]]-Tabela2[[#This Row],[12lat]]</f>
        <v>6</v>
      </c>
      <c r="EA674" s="14">
        <f>Tabela2[[#This Row],[14lat]]-Tabela2[[#This Row],[13lat]]</f>
        <v>3</v>
      </c>
      <c r="EB674" s="14">
        <f>Tabela2[[#This Row],[15lat]]-Tabela2[[#This Row],[14lat]]</f>
        <v>2</v>
      </c>
      <c r="EC674" s="14">
        <f>Tabela2[[#This Row],[16lat]]-Tabela2[[#This Row],[15lat]]</f>
        <v>1</v>
      </c>
      <c r="ED674" s="14">
        <f>Tabela2[[#This Row],[17 lat]]-Tabela2[[#This Row],[16lat]]</f>
        <v>0</v>
      </c>
      <c r="EE674" s="14">
        <f>Tabela2[[#This Row],[18lat]]-Tabela2[[#This Row],[17 lat]]</f>
        <v>1</v>
      </c>
      <c r="EF674" s="14">
        <f>Tabela2[[#This Row],[19lat]]-Tabela2[[#This Row],[18lat]]</f>
        <v>0</v>
      </c>
    </row>
    <row r="675" spans="1:136" x14ac:dyDescent="0.25">
      <c r="A675">
        <v>696</v>
      </c>
      <c r="B675" s="1" t="s">
        <v>22</v>
      </c>
      <c r="C675">
        <v>54</v>
      </c>
      <c r="D675">
        <v>72</v>
      </c>
      <c r="E675">
        <v>88</v>
      </c>
      <c r="F675">
        <v>98</v>
      </c>
      <c r="G675">
        <v>106</v>
      </c>
      <c r="H675">
        <v>113</v>
      </c>
      <c r="I675">
        <v>119</v>
      </c>
      <c r="J675">
        <v>125</v>
      </c>
      <c r="K675">
        <v>131</v>
      </c>
      <c r="L675">
        <v>137</v>
      </c>
      <c r="M675">
        <v>143</v>
      </c>
      <c r="N675">
        <v>150</v>
      </c>
      <c r="O675">
        <v>156</v>
      </c>
      <c r="P675">
        <v>161</v>
      </c>
      <c r="Q675">
        <v>165</v>
      </c>
      <c r="R675">
        <v>167</v>
      </c>
      <c r="S675">
        <v>168</v>
      </c>
      <c r="T675">
        <v>168</v>
      </c>
      <c r="U675">
        <v>168</v>
      </c>
      <c r="V675">
        <v>168</v>
      </c>
      <c r="W675">
        <f>wzrost[[#This Row],[19lat]]-wzrost[[#This Row],[dlugosc_ur]]</f>
        <v>114</v>
      </c>
      <c r="X675">
        <f>wzrost[[#This Row],[19lat]]-wzrost[[#This Row],[15lat]]</f>
        <v>1</v>
      </c>
      <c r="Y675">
        <f>IF(wzrost[[#This Row],[1rok]]&lt;=5,IF(wzrost[[#This Row],[plec]]="ch",1,0),0)</f>
        <v>0</v>
      </c>
      <c r="Z675" s="1"/>
      <c r="AA675" s="1"/>
      <c r="AB675" s="1" t="e">
        <f>_xlfn.PERCENTILE.INC(wzrost[1rok],5)</f>
        <v>#NUM!</v>
      </c>
      <c r="BC675" s="8">
        <v>54</v>
      </c>
      <c r="BD675" s="8">
        <v>75</v>
      </c>
      <c r="BE675" s="8">
        <v>88</v>
      </c>
      <c r="BF675" s="8">
        <v>97</v>
      </c>
      <c r="BG675" s="8">
        <v>104</v>
      </c>
      <c r="BH675" s="8">
        <v>111</v>
      </c>
      <c r="BI675" s="8">
        <v>117</v>
      </c>
      <c r="BJ675" s="8">
        <v>123</v>
      </c>
      <c r="BK675" s="8">
        <v>128</v>
      </c>
      <c r="BL675" s="8">
        <v>134</v>
      </c>
      <c r="BM675" s="8">
        <v>139</v>
      </c>
      <c r="BN675" s="8">
        <v>145</v>
      </c>
      <c r="BO675" s="8">
        <v>151</v>
      </c>
      <c r="BP675" s="8">
        <v>158</v>
      </c>
      <c r="BQ675" s="8">
        <v>165</v>
      </c>
      <c r="BR675" s="8">
        <v>171</v>
      </c>
      <c r="BS675" s="8">
        <v>175</v>
      </c>
      <c r="BT675" s="8">
        <v>177</v>
      </c>
      <c r="BU675" s="8">
        <v>178</v>
      </c>
      <c r="BV675" s="8">
        <v>178</v>
      </c>
      <c r="BW675" s="9">
        <v>124</v>
      </c>
      <c r="BX675" s="11">
        <f t="shared" si="198"/>
        <v>21</v>
      </c>
      <c r="BY675" s="11">
        <f t="shared" si="199"/>
        <v>13</v>
      </c>
      <c r="BZ675" s="11">
        <f t="shared" si="200"/>
        <v>9</v>
      </c>
      <c r="CA675" s="11">
        <f t="shared" si="201"/>
        <v>7</v>
      </c>
      <c r="CB675" s="11">
        <f t="shared" si="202"/>
        <v>7</v>
      </c>
      <c r="CC675" s="11">
        <f t="shared" si="203"/>
        <v>6</v>
      </c>
      <c r="CD675" s="11">
        <f t="shared" si="204"/>
        <v>6</v>
      </c>
      <c r="CE675" s="11">
        <f t="shared" si="205"/>
        <v>5</v>
      </c>
      <c r="CF675" s="11">
        <f t="shared" si="206"/>
        <v>6</v>
      </c>
      <c r="CG675" s="11">
        <f t="shared" si="207"/>
        <v>5</v>
      </c>
      <c r="CH675" s="11">
        <f t="shared" si="208"/>
        <v>6</v>
      </c>
      <c r="CI675" s="11">
        <f t="shared" si="209"/>
        <v>6</v>
      </c>
      <c r="CJ675" s="11">
        <f t="shared" si="210"/>
        <v>7</v>
      </c>
      <c r="CK675" s="11">
        <f t="shared" si="211"/>
        <v>7</v>
      </c>
      <c r="CL675" s="11">
        <f t="shared" si="212"/>
        <v>6</v>
      </c>
      <c r="CM675" s="11">
        <f t="shared" si="213"/>
        <v>4</v>
      </c>
      <c r="CN675" s="11">
        <f t="shared" si="214"/>
        <v>2</v>
      </c>
      <c r="CO675" s="11">
        <f t="shared" si="215"/>
        <v>1</v>
      </c>
      <c r="CP675" s="11">
        <f t="shared" si="216"/>
        <v>0</v>
      </c>
      <c r="CS675" s="8">
        <v>46</v>
      </c>
      <c r="CT675" s="8">
        <v>64</v>
      </c>
      <c r="CU675" s="8">
        <v>83</v>
      </c>
      <c r="CV675" s="8">
        <v>92</v>
      </c>
      <c r="CW675" s="8">
        <v>99</v>
      </c>
      <c r="CX675" s="8">
        <v>105</v>
      </c>
      <c r="CY675" s="8">
        <v>111</v>
      </c>
      <c r="CZ675" s="8">
        <v>116</v>
      </c>
      <c r="DA675" s="8">
        <v>121</v>
      </c>
      <c r="DB675" s="8">
        <v>127</v>
      </c>
      <c r="DC675" s="8">
        <v>133</v>
      </c>
      <c r="DD675" s="8">
        <v>139</v>
      </c>
      <c r="DE675" s="8">
        <v>145</v>
      </c>
      <c r="DF675" s="8">
        <v>151</v>
      </c>
      <c r="DG675" s="8">
        <v>154</v>
      </c>
      <c r="DH675" s="8">
        <v>156</v>
      </c>
      <c r="DI675" s="8">
        <v>157</v>
      </c>
      <c r="DJ675" s="8">
        <v>157</v>
      </c>
      <c r="DK675" s="8">
        <v>158</v>
      </c>
      <c r="DL675" s="8">
        <v>158</v>
      </c>
      <c r="DM675" s="8">
        <v>112</v>
      </c>
      <c r="DN675" s="6">
        <f>Tabela2[[#This Row],[1rok]]-Tabela2[[#This Row],[dlugosc_ur]]</f>
        <v>18</v>
      </c>
      <c r="DO675" s="14">
        <f>Tabela2[[#This Row],[2lata]]-Tabela2[[#This Row],[1rok]]</f>
        <v>19</v>
      </c>
      <c r="DP675" s="14">
        <f>Tabela2[[#This Row],[3lata]]-Tabela2[[#This Row],[2lata]]</f>
        <v>9</v>
      </c>
      <c r="DQ675" s="14">
        <f>Tabela2[[#This Row],[4lata]]-Tabela2[[#This Row],[3lata]]</f>
        <v>7</v>
      </c>
      <c r="DR675" s="14">
        <f>Tabela2[[#This Row],[5lat]]-Tabela2[[#This Row],[4lata]]</f>
        <v>6</v>
      </c>
      <c r="DS675" s="14">
        <f>Tabela2[[#This Row],[6lat]]-Tabela2[[#This Row],[5lat]]</f>
        <v>6</v>
      </c>
      <c r="DT675" s="14">
        <f>Tabela2[[#This Row],[7lat]]-Tabela2[[#This Row],[6lat]]</f>
        <v>5</v>
      </c>
      <c r="DU675" s="14">
        <f>Tabela2[[#This Row],[8lat]]-Tabela2[[#This Row],[7lat]]</f>
        <v>5</v>
      </c>
      <c r="DV675" s="14">
        <f>Tabela2[[#This Row],[9lat]]-Tabela2[[#This Row],[8lat]]</f>
        <v>6</v>
      </c>
      <c r="DW675" s="14">
        <f>Tabela2[[#This Row],[10lat]]-Tabela2[[#This Row],[9lat]]</f>
        <v>6</v>
      </c>
      <c r="DX675" s="14">
        <f>Tabela2[[#This Row],[11lat]]-Tabela2[[#This Row],[10lat]]</f>
        <v>6</v>
      </c>
      <c r="DY675" s="14">
        <f>Tabela2[[#This Row],[12lat]]-Tabela2[[#This Row],[11lat]]</f>
        <v>6</v>
      </c>
      <c r="DZ675" s="14">
        <f>Tabela2[[#This Row],[13lat]]-Tabela2[[#This Row],[12lat]]</f>
        <v>6</v>
      </c>
      <c r="EA675" s="14">
        <f>Tabela2[[#This Row],[14lat]]-Tabela2[[#This Row],[13lat]]</f>
        <v>3</v>
      </c>
      <c r="EB675" s="14">
        <f>Tabela2[[#This Row],[15lat]]-Tabela2[[#This Row],[14lat]]</f>
        <v>2</v>
      </c>
      <c r="EC675" s="14">
        <f>Tabela2[[#This Row],[16lat]]-Tabela2[[#This Row],[15lat]]</f>
        <v>1</v>
      </c>
      <c r="ED675" s="14">
        <f>Tabela2[[#This Row],[17 lat]]-Tabela2[[#This Row],[16lat]]</f>
        <v>0</v>
      </c>
      <c r="EE675" s="14">
        <f>Tabela2[[#This Row],[18lat]]-Tabela2[[#This Row],[17 lat]]</f>
        <v>1</v>
      </c>
      <c r="EF675" s="14">
        <f>Tabela2[[#This Row],[19lat]]-Tabela2[[#This Row],[18lat]]</f>
        <v>0</v>
      </c>
    </row>
    <row r="676" spans="1:136" x14ac:dyDescent="0.25">
      <c r="A676">
        <v>711</v>
      </c>
      <c r="B676" s="1" t="s">
        <v>22</v>
      </c>
      <c r="C676">
        <v>54</v>
      </c>
      <c r="D676">
        <v>72</v>
      </c>
      <c r="E676">
        <v>88</v>
      </c>
      <c r="F676">
        <v>98</v>
      </c>
      <c r="G676">
        <v>106</v>
      </c>
      <c r="H676">
        <v>113</v>
      </c>
      <c r="I676">
        <v>119</v>
      </c>
      <c r="J676">
        <v>124</v>
      </c>
      <c r="K676">
        <v>130</v>
      </c>
      <c r="L676">
        <v>137</v>
      </c>
      <c r="M676">
        <v>143</v>
      </c>
      <c r="N676">
        <v>149</v>
      </c>
      <c r="O676">
        <v>156</v>
      </c>
      <c r="P676">
        <v>161</v>
      </c>
      <c r="Q676">
        <v>165</v>
      </c>
      <c r="R676">
        <v>167</v>
      </c>
      <c r="S676">
        <v>168</v>
      </c>
      <c r="T676">
        <v>168</v>
      </c>
      <c r="U676">
        <v>168</v>
      </c>
      <c r="V676">
        <v>168</v>
      </c>
      <c r="W676">
        <f>wzrost[[#This Row],[19lat]]-wzrost[[#This Row],[dlugosc_ur]]</f>
        <v>114</v>
      </c>
      <c r="X676">
        <f>wzrost[[#This Row],[19lat]]-wzrost[[#This Row],[15lat]]</f>
        <v>1</v>
      </c>
      <c r="Y676">
        <f>IF(wzrost[[#This Row],[1rok]]&lt;=5,IF(wzrost[[#This Row],[plec]]="ch",1,0),0)</f>
        <v>0</v>
      </c>
      <c r="Z676" s="1"/>
      <c r="AA676" s="1"/>
      <c r="AB676" s="1" t="e">
        <f>_xlfn.PERCENTILE.INC(wzrost[1rok],5)</f>
        <v>#NUM!</v>
      </c>
      <c r="BC676" s="6">
        <v>49</v>
      </c>
      <c r="BD676" s="6">
        <v>71</v>
      </c>
      <c r="BE676" s="6">
        <v>86</v>
      </c>
      <c r="BF676" s="6">
        <v>94</v>
      </c>
      <c r="BG676" s="6">
        <v>101</v>
      </c>
      <c r="BH676" s="6">
        <v>108</v>
      </c>
      <c r="BI676" s="6">
        <v>113</v>
      </c>
      <c r="BJ676" s="6">
        <v>119</v>
      </c>
      <c r="BK676" s="6">
        <v>124</v>
      </c>
      <c r="BL676" s="6">
        <v>129</v>
      </c>
      <c r="BM676" s="6">
        <v>134</v>
      </c>
      <c r="BN676" s="6">
        <v>139</v>
      </c>
      <c r="BO676" s="6">
        <v>145</v>
      </c>
      <c r="BP676" s="6">
        <v>152</v>
      </c>
      <c r="BQ676" s="6">
        <v>159</v>
      </c>
      <c r="BR676" s="6">
        <v>164</v>
      </c>
      <c r="BS676" s="6">
        <v>168</v>
      </c>
      <c r="BT676" s="6">
        <v>171</v>
      </c>
      <c r="BU676" s="6">
        <v>172</v>
      </c>
      <c r="BV676" s="6">
        <v>173</v>
      </c>
      <c r="BW676" s="7">
        <v>124</v>
      </c>
      <c r="BX676" s="11">
        <f t="shared" si="198"/>
        <v>22</v>
      </c>
      <c r="BY676" s="11">
        <f t="shared" si="199"/>
        <v>15</v>
      </c>
      <c r="BZ676" s="11">
        <f t="shared" si="200"/>
        <v>8</v>
      </c>
      <c r="CA676" s="11">
        <f t="shared" si="201"/>
        <v>7</v>
      </c>
      <c r="CB676" s="11">
        <f t="shared" si="202"/>
        <v>7</v>
      </c>
      <c r="CC676" s="11">
        <f t="shared" si="203"/>
        <v>5</v>
      </c>
      <c r="CD676" s="11">
        <f t="shared" si="204"/>
        <v>6</v>
      </c>
      <c r="CE676" s="11">
        <f t="shared" si="205"/>
        <v>5</v>
      </c>
      <c r="CF676" s="11">
        <f t="shared" si="206"/>
        <v>5</v>
      </c>
      <c r="CG676" s="11">
        <f t="shared" si="207"/>
        <v>5</v>
      </c>
      <c r="CH676" s="11">
        <f t="shared" si="208"/>
        <v>5</v>
      </c>
      <c r="CI676" s="11">
        <f t="shared" si="209"/>
        <v>6</v>
      </c>
      <c r="CJ676" s="11">
        <f t="shared" si="210"/>
        <v>7</v>
      </c>
      <c r="CK676" s="11">
        <f t="shared" si="211"/>
        <v>7</v>
      </c>
      <c r="CL676" s="11">
        <f t="shared" si="212"/>
        <v>5</v>
      </c>
      <c r="CM676" s="11">
        <f t="shared" si="213"/>
        <v>4</v>
      </c>
      <c r="CN676" s="11">
        <f t="shared" si="214"/>
        <v>3</v>
      </c>
      <c r="CO676" s="11">
        <f t="shared" si="215"/>
        <v>1</v>
      </c>
      <c r="CP676" s="11">
        <f t="shared" si="216"/>
        <v>1</v>
      </c>
      <c r="CS676" s="6">
        <v>56</v>
      </c>
      <c r="CT676" s="6">
        <v>73</v>
      </c>
      <c r="CU676" s="6">
        <v>88</v>
      </c>
      <c r="CV676" s="6">
        <v>98</v>
      </c>
      <c r="CW676" s="6">
        <v>106</v>
      </c>
      <c r="CX676" s="6">
        <v>113</v>
      </c>
      <c r="CY676" s="6">
        <v>119</v>
      </c>
      <c r="CZ676" s="6">
        <v>125</v>
      </c>
      <c r="DA676" s="6">
        <v>131</v>
      </c>
      <c r="DB676" s="6">
        <v>137</v>
      </c>
      <c r="DC676" s="6">
        <v>143</v>
      </c>
      <c r="DD676" s="6">
        <v>150</v>
      </c>
      <c r="DE676" s="6">
        <v>156</v>
      </c>
      <c r="DF676" s="6">
        <v>161</v>
      </c>
      <c r="DG676" s="6">
        <v>165</v>
      </c>
      <c r="DH676" s="6">
        <v>167</v>
      </c>
      <c r="DI676" s="6">
        <v>168</v>
      </c>
      <c r="DJ676" s="6">
        <v>168</v>
      </c>
      <c r="DK676" s="6">
        <v>168</v>
      </c>
      <c r="DL676" s="6">
        <v>168</v>
      </c>
      <c r="DM676" s="6">
        <v>112</v>
      </c>
      <c r="DN676" s="6">
        <f>Tabela2[[#This Row],[1rok]]-Tabela2[[#This Row],[dlugosc_ur]]</f>
        <v>17</v>
      </c>
      <c r="DO676" s="14">
        <f>Tabela2[[#This Row],[2lata]]-Tabela2[[#This Row],[1rok]]</f>
        <v>15</v>
      </c>
      <c r="DP676" s="14">
        <f>Tabela2[[#This Row],[3lata]]-Tabela2[[#This Row],[2lata]]</f>
        <v>10</v>
      </c>
      <c r="DQ676" s="14">
        <f>Tabela2[[#This Row],[4lata]]-Tabela2[[#This Row],[3lata]]</f>
        <v>8</v>
      </c>
      <c r="DR676" s="14">
        <f>Tabela2[[#This Row],[5lat]]-Tabela2[[#This Row],[4lata]]</f>
        <v>7</v>
      </c>
      <c r="DS676" s="14">
        <f>Tabela2[[#This Row],[6lat]]-Tabela2[[#This Row],[5lat]]</f>
        <v>6</v>
      </c>
      <c r="DT676" s="14">
        <f>Tabela2[[#This Row],[7lat]]-Tabela2[[#This Row],[6lat]]</f>
        <v>6</v>
      </c>
      <c r="DU676" s="14">
        <f>Tabela2[[#This Row],[8lat]]-Tabela2[[#This Row],[7lat]]</f>
        <v>6</v>
      </c>
      <c r="DV676" s="14">
        <f>Tabela2[[#This Row],[9lat]]-Tabela2[[#This Row],[8lat]]</f>
        <v>6</v>
      </c>
      <c r="DW676" s="14">
        <f>Tabela2[[#This Row],[10lat]]-Tabela2[[#This Row],[9lat]]</f>
        <v>6</v>
      </c>
      <c r="DX676" s="14">
        <f>Tabela2[[#This Row],[11lat]]-Tabela2[[#This Row],[10lat]]</f>
        <v>7</v>
      </c>
      <c r="DY676" s="14">
        <f>Tabela2[[#This Row],[12lat]]-Tabela2[[#This Row],[11lat]]</f>
        <v>6</v>
      </c>
      <c r="DZ676" s="14">
        <f>Tabela2[[#This Row],[13lat]]-Tabela2[[#This Row],[12lat]]</f>
        <v>5</v>
      </c>
      <c r="EA676" s="14">
        <f>Tabela2[[#This Row],[14lat]]-Tabela2[[#This Row],[13lat]]</f>
        <v>4</v>
      </c>
      <c r="EB676" s="14">
        <f>Tabela2[[#This Row],[15lat]]-Tabela2[[#This Row],[14lat]]</f>
        <v>2</v>
      </c>
      <c r="EC676" s="14">
        <f>Tabela2[[#This Row],[16lat]]-Tabela2[[#This Row],[15lat]]</f>
        <v>1</v>
      </c>
      <c r="ED676" s="14">
        <f>Tabela2[[#This Row],[17 lat]]-Tabela2[[#This Row],[16lat]]</f>
        <v>0</v>
      </c>
      <c r="EE676" s="14">
        <f>Tabela2[[#This Row],[18lat]]-Tabela2[[#This Row],[17 lat]]</f>
        <v>0</v>
      </c>
      <c r="EF676" s="14">
        <f>Tabela2[[#This Row],[19lat]]-Tabela2[[#This Row],[18lat]]</f>
        <v>0</v>
      </c>
    </row>
    <row r="677" spans="1:136" x14ac:dyDescent="0.25">
      <c r="A677">
        <v>719</v>
      </c>
      <c r="B677" s="1" t="s">
        <v>22</v>
      </c>
      <c r="C677">
        <v>58</v>
      </c>
      <c r="D677">
        <v>76</v>
      </c>
      <c r="E677">
        <v>90</v>
      </c>
      <c r="F677">
        <v>100</v>
      </c>
      <c r="G677">
        <v>108</v>
      </c>
      <c r="H677">
        <v>115</v>
      </c>
      <c r="I677">
        <v>121</v>
      </c>
      <c r="J677">
        <v>128</v>
      </c>
      <c r="K677">
        <v>134</v>
      </c>
      <c r="L677">
        <v>140</v>
      </c>
      <c r="M677">
        <v>147</v>
      </c>
      <c r="N677">
        <v>153</v>
      </c>
      <c r="O677">
        <v>160</v>
      </c>
      <c r="P677">
        <v>165</v>
      </c>
      <c r="Q677">
        <v>169</v>
      </c>
      <c r="R677">
        <v>170</v>
      </c>
      <c r="S677">
        <v>171</v>
      </c>
      <c r="T677">
        <v>171</v>
      </c>
      <c r="U677">
        <v>172</v>
      </c>
      <c r="V677">
        <v>172</v>
      </c>
      <c r="W677">
        <f>wzrost[[#This Row],[19lat]]-wzrost[[#This Row],[dlugosc_ur]]</f>
        <v>114</v>
      </c>
      <c r="X677">
        <f>wzrost[[#This Row],[19lat]]-wzrost[[#This Row],[15lat]]</f>
        <v>2</v>
      </c>
      <c r="Y677">
        <f>IF(wzrost[[#This Row],[1rok]]&lt;=5,IF(wzrost[[#This Row],[plec]]="ch",1,0),0)</f>
        <v>0</v>
      </c>
      <c r="Z677" s="1"/>
      <c r="AA677" s="1"/>
      <c r="AB677" s="1" t="e">
        <f>_xlfn.PERCENTILE.INC(wzrost[1rok],5)</f>
        <v>#NUM!</v>
      </c>
      <c r="BC677" s="8">
        <v>52</v>
      </c>
      <c r="BD677" s="8">
        <v>73</v>
      </c>
      <c r="BE677" s="8">
        <v>86</v>
      </c>
      <c r="BF677" s="8">
        <v>95</v>
      </c>
      <c r="BG677" s="8">
        <v>103</v>
      </c>
      <c r="BH677" s="8">
        <v>109</v>
      </c>
      <c r="BI677" s="8">
        <v>115</v>
      </c>
      <c r="BJ677" s="8">
        <v>121</v>
      </c>
      <c r="BK677" s="8">
        <v>127</v>
      </c>
      <c r="BL677" s="8">
        <v>132</v>
      </c>
      <c r="BM677" s="8">
        <v>137</v>
      </c>
      <c r="BN677" s="8">
        <v>142</v>
      </c>
      <c r="BO677" s="8">
        <v>148</v>
      </c>
      <c r="BP677" s="8">
        <v>155</v>
      </c>
      <c r="BQ677" s="8">
        <v>162</v>
      </c>
      <c r="BR677" s="8">
        <v>168</v>
      </c>
      <c r="BS677" s="8">
        <v>172</v>
      </c>
      <c r="BT677" s="8">
        <v>174</v>
      </c>
      <c r="BU677" s="8">
        <v>175</v>
      </c>
      <c r="BV677" s="8">
        <v>176</v>
      </c>
      <c r="BW677" s="9">
        <v>124</v>
      </c>
      <c r="BX677" s="11">
        <f t="shared" si="198"/>
        <v>21</v>
      </c>
      <c r="BY677" s="11">
        <f t="shared" si="199"/>
        <v>13</v>
      </c>
      <c r="BZ677" s="11">
        <f t="shared" si="200"/>
        <v>9</v>
      </c>
      <c r="CA677" s="11">
        <f t="shared" si="201"/>
        <v>8</v>
      </c>
      <c r="CB677" s="11">
        <f t="shared" si="202"/>
        <v>6</v>
      </c>
      <c r="CC677" s="11">
        <f t="shared" si="203"/>
        <v>6</v>
      </c>
      <c r="CD677" s="11">
        <f t="shared" si="204"/>
        <v>6</v>
      </c>
      <c r="CE677" s="11">
        <f t="shared" si="205"/>
        <v>6</v>
      </c>
      <c r="CF677" s="11">
        <f t="shared" si="206"/>
        <v>5</v>
      </c>
      <c r="CG677" s="11">
        <f t="shared" si="207"/>
        <v>5</v>
      </c>
      <c r="CH677" s="11">
        <f t="shared" si="208"/>
        <v>5</v>
      </c>
      <c r="CI677" s="11">
        <f t="shared" si="209"/>
        <v>6</v>
      </c>
      <c r="CJ677" s="11">
        <f t="shared" si="210"/>
        <v>7</v>
      </c>
      <c r="CK677" s="11">
        <f t="shared" si="211"/>
        <v>7</v>
      </c>
      <c r="CL677" s="11">
        <f t="shared" si="212"/>
        <v>6</v>
      </c>
      <c r="CM677" s="11">
        <f t="shared" si="213"/>
        <v>4</v>
      </c>
      <c r="CN677" s="11">
        <f t="shared" si="214"/>
        <v>2</v>
      </c>
      <c r="CO677" s="11">
        <f t="shared" si="215"/>
        <v>1</v>
      </c>
      <c r="CP677" s="11">
        <f t="shared" si="216"/>
        <v>1</v>
      </c>
      <c r="CS677" s="8">
        <v>56</v>
      </c>
      <c r="CT677" s="8">
        <v>73</v>
      </c>
      <c r="CU677" s="8">
        <v>88</v>
      </c>
      <c r="CV677" s="8">
        <v>98</v>
      </c>
      <c r="CW677" s="8">
        <v>106</v>
      </c>
      <c r="CX677" s="8">
        <v>113</v>
      </c>
      <c r="CY677" s="8">
        <v>119</v>
      </c>
      <c r="CZ677" s="8">
        <v>124</v>
      </c>
      <c r="DA677" s="8">
        <v>130</v>
      </c>
      <c r="DB677" s="8">
        <v>137</v>
      </c>
      <c r="DC677" s="8">
        <v>143</v>
      </c>
      <c r="DD677" s="8">
        <v>149</v>
      </c>
      <c r="DE677" s="8">
        <v>156</v>
      </c>
      <c r="DF677" s="8">
        <v>161</v>
      </c>
      <c r="DG677" s="8">
        <v>165</v>
      </c>
      <c r="DH677" s="8">
        <v>167</v>
      </c>
      <c r="DI677" s="8">
        <v>168</v>
      </c>
      <c r="DJ677" s="8">
        <v>168</v>
      </c>
      <c r="DK677" s="8">
        <v>168</v>
      </c>
      <c r="DL677" s="8">
        <v>168</v>
      </c>
      <c r="DM677" s="8">
        <v>112</v>
      </c>
      <c r="DN677" s="6">
        <f>Tabela2[[#This Row],[1rok]]-Tabela2[[#This Row],[dlugosc_ur]]</f>
        <v>17</v>
      </c>
      <c r="DO677" s="14">
        <f>Tabela2[[#This Row],[2lata]]-Tabela2[[#This Row],[1rok]]</f>
        <v>15</v>
      </c>
      <c r="DP677" s="14">
        <f>Tabela2[[#This Row],[3lata]]-Tabela2[[#This Row],[2lata]]</f>
        <v>10</v>
      </c>
      <c r="DQ677" s="14">
        <f>Tabela2[[#This Row],[4lata]]-Tabela2[[#This Row],[3lata]]</f>
        <v>8</v>
      </c>
      <c r="DR677" s="14">
        <f>Tabela2[[#This Row],[5lat]]-Tabela2[[#This Row],[4lata]]</f>
        <v>7</v>
      </c>
      <c r="DS677" s="14">
        <f>Tabela2[[#This Row],[6lat]]-Tabela2[[#This Row],[5lat]]</f>
        <v>6</v>
      </c>
      <c r="DT677" s="14">
        <f>Tabela2[[#This Row],[7lat]]-Tabela2[[#This Row],[6lat]]</f>
        <v>5</v>
      </c>
      <c r="DU677" s="14">
        <f>Tabela2[[#This Row],[8lat]]-Tabela2[[#This Row],[7lat]]</f>
        <v>6</v>
      </c>
      <c r="DV677" s="14">
        <f>Tabela2[[#This Row],[9lat]]-Tabela2[[#This Row],[8lat]]</f>
        <v>7</v>
      </c>
      <c r="DW677" s="14">
        <f>Tabela2[[#This Row],[10lat]]-Tabela2[[#This Row],[9lat]]</f>
        <v>6</v>
      </c>
      <c r="DX677" s="14">
        <f>Tabela2[[#This Row],[11lat]]-Tabela2[[#This Row],[10lat]]</f>
        <v>6</v>
      </c>
      <c r="DY677" s="14">
        <f>Tabela2[[#This Row],[12lat]]-Tabela2[[#This Row],[11lat]]</f>
        <v>7</v>
      </c>
      <c r="DZ677" s="14">
        <f>Tabela2[[#This Row],[13lat]]-Tabela2[[#This Row],[12lat]]</f>
        <v>5</v>
      </c>
      <c r="EA677" s="14">
        <f>Tabela2[[#This Row],[14lat]]-Tabela2[[#This Row],[13lat]]</f>
        <v>4</v>
      </c>
      <c r="EB677" s="14">
        <f>Tabela2[[#This Row],[15lat]]-Tabela2[[#This Row],[14lat]]</f>
        <v>2</v>
      </c>
      <c r="EC677" s="14">
        <f>Tabela2[[#This Row],[16lat]]-Tabela2[[#This Row],[15lat]]</f>
        <v>1</v>
      </c>
      <c r="ED677" s="14">
        <f>Tabela2[[#This Row],[17 lat]]-Tabela2[[#This Row],[16lat]]</f>
        <v>0</v>
      </c>
      <c r="EE677" s="14">
        <f>Tabela2[[#This Row],[18lat]]-Tabela2[[#This Row],[17 lat]]</f>
        <v>0</v>
      </c>
      <c r="EF677" s="14">
        <f>Tabela2[[#This Row],[19lat]]-Tabela2[[#This Row],[18lat]]</f>
        <v>0</v>
      </c>
    </row>
    <row r="678" spans="1:136" x14ac:dyDescent="0.25">
      <c r="A678">
        <v>722</v>
      </c>
      <c r="B678" s="1" t="s">
        <v>22</v>
      </c>
      <c r="C678">
        <v>54</v>
      </c>
      <c r="D678">
        <v>72</v>
      </c>
      <c r="E678">
        <v>88</v>
      </c>
      <c r="F678">
        <v>97</v>
      </c>
      <c r="G678">
        <v>105</v>
      </c>
      <c r="H678">
        <v>112</v>
      </c>
      <c r="I678">
        <v>118</v>
      </c>
      <c r="J678">
        <v>124</v>
      </c>
      <c r="K678">
        <v>130</v>
      </c>
      <c r="L678">
        <v>136</v>
      </c>
      <c r="M678">
        <v>142</v>
      </c>
      <c r="N678">
        <v>149</v>
      </c>
      <c r="O678">
        <v>155</v>
      </c>
      <c r="P678">
        <v>161</v>
      </c>
      <c r="Q678">
        <v>164</v>
      </c>
      <c r="R678">
        <v>166</v>
      </c>
      <c r="S678">
        <v>167</v>
      </c>
      <c r="T678">
        <v>167</v>
      </c>
      <c r="U678">
        <v>167</v>
      </c>
      <c r="V678">
        <v>168</v>
      </c>
      <c r="W678">
        <f>wzrost[[#This Row],[19lat]]-wzrost[[#This Row],[dlugosc_ur]]</f>
        <v>114</v>
      </c>
      <c r="X678">
        <f>wzrost[[#This Row],[19lat]]-wzrost[[#This Row],[15lat]]</f>
        <v>2</v>
      </c>
      <c r="Y678">
        <f>IF(wzrost[[#This Row],[1rok]]&lt;=5,IF(wzrost[[#This Row],[plec]]="ch",1,0),0)</f>
        <v>0</v>
      </c>
      <c r="Z678" s="1"/>
      <c r="AA678" s="1"/>
      <c r="AB678" s="1" t="e">
        <f>_xlfn.PERCENTILE.INC(wzrost[1rok],5)</f>
        <v>#NUM!</v>
      </c>
      <c r="BC678" s="6">
        <v>49</v>
      </c>
      <c r="BD678" s="6">
        <v>71</v>
      </c>
      <c r="BE678" s="6">
        <v>86</v>
      </c>
      <c r="BF678" s="6">
        <v>94</v>
      </c>
      <c r="BG678" s="6">
        <v>101</v>
      </c>
      <c r="BH678" s="6">
        <v>108</v>
      </c>
      <c r="BI678" s="6">
        <v>113</v>
      </c>
      <c r="BJ678" s="6">
        <v>119</v>
      </c>
      <c r="BK678" s="6">
        <v>124</v>
      </c>
      <c r="BL678" s="6">
        <v>129</v>
      </c>
      <c r="BM678" s="6">
        <v>134</v>
      </c>
      <c r="BN678" s="6">
        <v>139</v>
      </c>
      <c r="BO678" s="6">
        <v>145</v>
      </c>
      <c r="BP678" s="6">
        <v>152</v>
      </c>
      <c r="BQ678" s="6">
        <v>159</v>
      </c>
      <c r="BR678" s="6">
        <v>164</v>
      </c>
      <c r="BS678" s="6">
        <v>168</v>
      </c>
      <c r="BT678" s="6">
        <v>171</v>
      </c>
      <c r="BU678" s="6">
        <v>172</v>
      </c>
      <c r="BV678" s="6">
        <v>173</v>
      </c>
      <c r="BW678" s="7">
        <v>124</v>
      </c>
      <c r="BX678" s="11">
        <f t="shared" si="198"/>
        <v>22</v>
      </c>
      <c r="BY678" s="11">
        <f t="shared" si="199"/>
        <v>15</v>
      </c>
      <c r="BZ678" s="11">
        <f t="shared" si="200"/>
        <v>8</v>
      </c>
      <c r="CA678" s="11">
        <f t="shared" si="201"/>
        <v>7</v>
      </c>
      <c r="CB678" s="11">
        <f t="shared" si="202"/>
        <v>7</v>
      </c>
      <c r="CC678" s="11">
        <f t="shared" si="203"/>
        <v>5</v>
      </c>
      <c r="CD678" s="11">
        <f t="shared" si="204"/>
        <v>6</v>
      </c>
      <c r="CE678" s="11">
        <f t="shared" si="205"/>
        <v>5</v>
      </c>
      <c r="CF678" s="11">
        <f t="shared" si="206"/>
        <v>5</v>
      </c>
      <c r="CG678" s="11">
        <f t="shared" si="207"/>
        <v>5</v>
      </c>
      <c r="CH678" s="11">
        <f t="shared" si="208"/>
        <v>5</v>
      </c>
      <c r="CI678" s="11">
        <f t="shared" si="209"/>
        <v>6</v>
      </c>
      <c r="CJ678" s="11">
        <f t="shared" si="210"/>
        <v>7</v>
      </c>
      <c r="CK678" s="11">
        <f t="shared" si="211"/>
        <v>7</v>
      </c>
      <c r="CL678" s="11">
        <f t="shared" si="212"/>
        <v>5</v>
      </c>
      <c r="CM678" s="11">
        <f t="shared" si="213"/>
        <v>4</v>
      </c>
      <c r="CN678" s="11">
        <f t="shared" si="214"/>
        <v>3</v>
      </c>
      <c r="CO678" s="11">
        <f t="shared" si="215"/>
        <v>1</v>
      </c>
      <c r="CP678" s="11">
        <f t="shared" si="216"/>
        <v>1</v>
      </c>
      <c r="CS678" s="6">
        <v>46</v>
      </c>
      <c r="CT678" s="6">
        <v>64</v>
      </c>
      <c r="CU678" s="6">
        <v>83</v>
      </c>
      <c r="CV678" s="6">
        <v>92</v>
      </c>
      <c r="CW678" s="6">
        <v>99</v>
      </c>
      <c r="CX678" s="6">
        <v>105</v>
      </c>
      <c r="CY678" s="6">
        <v>111</v>
      </c>
      <c r="CZ678" s="6">
        <v>116</v>
      </c>
      <c r="DA678" s="6">
        <v>121</v>
      </c>
      <c r="DB678" s="6">
        <v>127</v>
      </c>
      <c r="DC678" s="6">
        <v>133</v>
      </c>
      <c r="DD678" s="6">
        <v>139</v>
      </c>
      <c r="DE678" s="6">
        <v>145</v>
      </c>
      <c r="DF678" s="6">
        <v>151</v>
      </c>
      <c r="DG678" s="6">
        <v>154</v>
      </c>
      <c r="DH678" s="6">
        <v>156</v>
      </c>
      <c r="DI678" s="6">
        <v>157</v>
      </c>
      <c r="DJ678" s="6">
        <v>157</v>
      </c>
      <c r="DK678" s="6">
        <v>158</v>
      </c>
      <c r="DL678" s="6">
        <v>158</v>
      </c>
      <c r="DM678" s="6">
        <v>112</v>
      </c>
      <c r="DN678" s="6">
        <f>Tabela2[[#This Row],[1rok]]-Tabela2[[#This Row],[dlugosc_ur]]</f>
        <v>18</v>
      </c>
      <c r="DO678" s="14">
        <f>Tabela2[[#This Row],[2lata]]-Tabela2[[#This Row],[1rok]]</f>
        <v>19</v>
      </c>
      <c r="DP678" s="14">
        <f>Tabela2[[#This Row],[3lata]]-Tabela2[[#This Row],[2lata]]</f>
        <v>9</v>
      </c>
      <c r="DQ678" s="14">
        <f>Tabela2[[#This Row],[4lata]]-Tabela2[[#This Row],[3lata]]</f>
        <v>7</v>
      </c>
      <c r="DR678" s="14">
        <f>Tabela2[[#This Row],[5lat]]-Tabela2[[#This Row],[4lata]]</f>
        <v>6</v>
      </c>
      <c r="DS678" s="14">
        <f>Tabela2[[#This Row],[6lat]]-Tabela2[[#This Row],[5lat]]</f>
        <v>6</v>
      </c>
      <c r="DT678" s="14">
        <f>Tabela2[[#This Row],[7lat]]-Tabela2[[#This Row],[6lat]]</f>
        <v>5</v>
      </c>
      <c r="DU678" s="14">
        <f>Tabela2[[#This Row],[8lat]]-Tabela2[[#This Row],[7lat]]</f>
        <v>5</v>
      </c>
      <c r="DV678" s="14">
        <f>Tabela2[[#This Row],[9lat]]-Tabela2[[#This Row],[8lat]]</f>
        <v>6</v>
      </c>
      <c r="DW678" s="14">
        <f>Tabela2[[#This Row],[10lat]]-Tabela2[[#This Row],[9lat]]</f>
        <v>6</v>
      </c>
      <c r="DX678" s="14">
        <f>Tabela2[[#This Row],[11lat]]-Tabela2[[#This Row],[10lat]]</f>
        <v>6</v>
      </c>
      <c r="DY678" s="14">
        <f>Tabela2[[#This Row],[12lat]]-Tabela2[[#This Row],[11lat]]</f>
        <v>6</v>
      </c>
      <c r="DZ678" s="14">
        <f>Tabela2[[#This Row],[13lat]]-Tabela2[[#This Row],[12lat]]</f>
        <v>6</v>
      </c>
      <c r="EA678" s="14">
        <f>Tabela2[[#This Row],[14lat]]-Tabela2[[#This Row],[13lat]]</f>
        <v>3</v>
      </c>
      <c r="EB678" s="14">
        <f>Tabela2[[#This Row],[15lat]]-Tabela2[[#This Row],[14lat]]</f>
        <v>2</v>
      </c>
      <c r="EC678" s="14">
        <f>Tabela2[[#This Row],[16lat]]-Tabela2[[#This Row],[15lat]]</f>
        <v>1</v>
      </c>
      <c r="ED678" s="14">
        <f>Tabela2[[#This Row],[17 lat]]-Tabela2[[#This Row],[16lat]]</f>
        <v>0</v>
      </c>
      <c r="EE678" s="14">
        <f>Tabela2[[#This Row],[18lat]]-Tabela2[[#This Row],[17 lat]]</f>
        <v>1</v>
      </c>
      <c r="EF678" s="14">
        <f>Tabela2[[#This Row],[19lat]]-Tabela2[[#This Row],[18lat]]</f>
        <v>0</v>
      </c>
    </row>
    <row r="679" spans="1:136" x14ac:dyDescent="0.25">
      <c r="A679">
        <v>736</v>
      </c>
      <c r="B679" s="1" t="s">
        <v>22</v>
      </c>
      <c r="C679">
        <v>54</v>
      </c>
      <c r="D679">
        <v>72</v>
      </c>
      <c r="E679">
        <v>88</v>
      </c>
      <c r="F679">
        <v>98</v>
      </c>
      <c r="G679">
        <v>105</v>
      </c>
      <c r="H679">
        <v>112</v>
      </c>
      <c r="I679">
        <v>118</v>
      </c>
      <c r="J679">
        <v>124</v>
      </c>
      <c r="K679">
        <v>130</v>
      </c>
      <c r="L679">
        <v>136</v>
      </c>
      <c r="M679">
        <v>143</v>
      </c>
      <c r="N679">
        <v>149</v>
      </c>
      <c r="O679">
        <v>156</v>
      </c>
      <c r="P679">
        <v>161</v>
      </c>
      <c r="Q679">
        <v>164</v>
      </c>
      <c r="R679">
        <v>166</v>
      </c>
      <c r="S679">
        <v>167</v>
      </c>
      <c r="T679">
        <v>168</v>
      </c>
      <c r="U679">
        <v>168</v>
      </c>
      <c r="V679">
        <v>168</v>
      </c>
      <c r="W679">
        <f>wzrost[[#This Row],[19lat]]-wzrost[[#This Row],[dlugosc_ur]]</f>
        <v>114</v>
      </c>
      <c r="X679">
        <f>wzrost[[#This Row],[19lat]]-wzrost[[#This Row],[15lat]]</f>
        <v>2</v>
      </c>
      <c r="Y679">
        <f>IF(wzrost[[#This Row],[1rok]]&lt;=5,IF(wzrost[[#This Row],[plec]]="ch",1,0),0)</f>
        <v>0</v>
      </c>
      <c r="Z679" s="1"/>
      <c r="AA679" s="1"/>
      <c r="AB679" s="1" t="e">
        <f>_xlfn.PERCENTILE.INC(wzrost[1rok],5)</f>
        <v>#NUM!</v>
      </c>
      <c r="BC679" s="8">
        <v>52</v>
      </c>
      <c r="BD679" s="8">
        <v>73</v>
      </c>
      <c r="BE679" s="8">
        <v>86</v>
      </c>
      <c r="BF679" s="8">
        <v>95</v>
      </c>
      <c r="BG679" s="8">
        <v>103</v>
      </c>
      <c r="BH679" s="8">
        <v>109</v>
      </c>
      <c r="BI679" s="8">
        <v>115</v>
      </c>
      <c r="BJ679" s="8">
        <v>121</v>
      </c>
      <c r="BK679" s="8">
        <v>127</v>
      </c>
      <c r="BL679" s="8">
        <v>132</v>
      </c>
      <c r="BM679" s="8">
        <v>137</v>
      </c>
      <c r="BN679" s="8">
        <v>142</v>
      </c>
      <c r="BO679" s="8">
        <v>148</v>
      </c>
      <c r="BP679" s="8">
        <v>155</v>
      </c>
      <c r="BQ679" s="8">
        <v>162</v>
      </c>
      <c r="BR679" s="8">
        <v>168</v>
      </c>
      <c r="BS679" s="8">
        <v>172</v>
      </c>
      <c r="BT679" s="8">
        <v>174</v>
      </c>
      <c r="BU679" s="8">
        <v>175</v>
      </c>
      <c r="BV679" s="8">
        <v>176</v>
      </c>
      <c r="BW679" s="9">
        <v>124</v>
      </c>
      <c r="BX679" s="11">
        <f t="shared" si="198"/>
        <v>21</v>
      </c>
      <c r="BY679" s="11">
        <f t="shared" si="199"/>
        <v>13</v>
      </c>
      <c r="BZ679" s="11">
        <f t="shared" si="200"/>
        <v>9</v>
      </c>
      <c r="CA679" s="11">
        <f t="shared" si="201"/>
        <v>8</v>
      </c>
      <c r="CB679" s="11">
        <f t="shared" si="202"/>
        <v>6</v>
      </c>
      <c r="CC679" s="11">
        <f t="shared" si="203"/>
        <v>6</v>
      </c>
      <c r="CD679" s="11">
        <f t="shared" si="204"/>
        <v>6</v>
      </c>
      <c r="CE679" s="11">
        <f t="shared" si="205"/>
        <v>6</v>
      </c>
      <c r="CF679" s="11">
        <f t="shared" si="206"/>
        <v>5</v>
      </c>
      <c r="CG679" s="11">
        <f t="shared" si="207"/>
        <v>5</v>
      </c>
      <c r="CH679" s="11">
        <f t="shared" si="208"/>
        <v>5</v>
      </c>
      <c r="CI679" s="11">
        <f t="shared" si="209"/>
        <v>6</v>
      </c>
      <c r="CJ679" s="11">
        <f t="shared" si="210"/>
        <v>7</v>
      </c>
      <c r="CK679" s="11">
        <f t="shared" si="211"/>
        <v>7</v>
      </c>
      <c r="CL679" s="11">
        <f t="shared" si="212"/>
        <v>6</v>
      </c>
      <c r="CM679" s="11">
        <f t="shared" si="213"/>
        <v>4</v>
      </c>
      <c r="CN679" s="11">
        <f t="shared" si="214"/>
        <v>2</v>
      </c>
      <c r="CO679" s="11">
        <f t="shared" si="215"/>
        <v>1</v>
      </c>
      <c r="CP679" s="11">
        <f t="shared" si="216"/>
        <v>1</v>
      </c>
      <c r="CS679" s="8">
        <v>49</v>
      </c>
      <c r="CT679" s="8">
        <v>67</v>
      </c>
      <c r="CU679" s="8">
        <v>85</v>
      </c>
      <c r="CV679" s="8">
        <v>94</v>
      </c>
      <c r="CW679" s="8">
        <v>101</v>
      </c>
      <c r="CX679" s="8">
        <v>107</v>
      </c>
      <c r="CY679" s="8">
        <v>113</v>
      </c>
      <c r="CZ679" s="8">
        <v>118</v>
      </c>
      <c r="DA679" s="8">
        <v>124</v>
      </c>
      <c r="DB679" s="8">
        <v>130</v>
      </c>
      <c r="DC679" s="8">
        <v>136</v>
      </c>
      <c r="DD679" s="8">
        <v>142</v>
      </c>
      <c r="DE679" s="8">
        <v>148</v>
      </c>
      <c r="DF679" s="8">
        <v>154</v>
      </c>
      <c r="DG679" s="8">
        <v>157</v>
      </c>
      <c r="DH679" s="8">
        <v>159</v>
      </c>
      <c r="DI679" s="8">
        <v>160</v>
      </c>
      <c r="DJ679" s="8">
        <v>161</v>
      </c>
      <c r="DK679" s="8">
        <v>161</v>
      </c>
      <c r="DL679" s="8">
        <v>161</v>
      </c>
      <c r="DM679" s="8">
        <v>112</v>
      </c>
      <c r="DN679" s="6">
        <f>Tabela2[[#This Row],[1rok]]-Tabela2[[#This Row],[dlugosc_ur]]</f>
        <v>18</v>
      </c>
      <c r="DO679" s="14">
        <f>Tabela2[[#This Row],[2lata]]-Tabela2[[#This Row],[1rok]]</f>
        <v>18</v>
      </c>
      <c r="DP679" s="14">
        <f>Tabela2[[#This Row],[3lata]]-Tabela2[[#This Row],[2lata]]</f>
        <v>9</v>
      </c>
      <c r="DQ679" s="14">
        <f>Tabela2[[#This Row],[4lata]]-Tabela2[[#This Row],[3lata]]</f>
        <v>7</v>
      </c>
      <c r="DR679" s="14">
        <f>Tabela2[[#This Row],[5lat]]-Tabela2[[#This Row],[4lata]]</f>
        <v>6</v>
      </c>
      <c r="DS679" s="14">
        <f>Tabela2[[#This Row],[6lat]]-Tabela2[[#This Row],[5lat]]</f>
        <v>6</v>
      </c>
      <c r="DT679" s="14">
        <f>Tabela2[[#This Row],[7lat]]-Tabela2[[#This Row],[6lat]]</f>
        <v>5</v>
      </c>
      <c r="DU679" s="14">
        <f>Tabela2[[#This Row],[8lat]]-Tabela2[[#This Row],[7lat]]</f>
        <v>6</v>
      </c>
      <c r="DV679" s="14">
        <f>Tabela2[[#This Row],[9lat]]-Tabela2[[#This Row],[8lat]]</f>
        <v>6</v>
      </c>
      <c r="DW679" s="14">
        <f>Tabela2[[#This Row],[10lat]]-Tabela2[[#This Row],[9lat]]</f>
        <v>6</v>
      </c>
      <c r="DX679" s="14">
        <f>Tabela2[[#This Row],[11lat]]-Tabela2[[#This Row],[10lat]]</f>
        <v>6</v>
      </c>
      <c r="DY679" s="14">
        <f>Tabela2[[#This Row],[12lat]]-Tabela2[[#This Row],[11lat]]</f>
        <v>6</v>
      </c>
      <c r="DZ679" s="14">
        <f>Tabela2[[#This Row],[13lat]]-Tabela2[[#This Row],[12lat]]</f>
        <v>6</v>
      </c>
      <c r="EA679" s="14">
        <f>Tabela2[[#This Row],[14lat]]-Tabela2[[#This Row],[13lat]]</f>
        <v>3</v>
      </c>
      <c r="EB679" s="14">
        <f>Tabela2[[#This Row],[15lat]]-Tabela2[[#This Row],[14lat]]</f>
        <v>2</v>
      </c>
      <c r="EC679" s="14">
        <f>Tabela2[[#This Row],[16lat]]-Tabela2[[#This Row],[15lat]]</f>
        <v>1</v>
      </c>
      <c r="ED679" s="14">
        <f>Tabela2[[#This Row],[17 lat]]-Tabela2[[#This Row],[16lat]]</f>
        <v>1</v>
      </c>
      <c r="EE679" s="14">
        <f>Tabela2[[#This Row],[18lat]]-Tabela2[[#This Row],[17 lat]]</f>
        <v>0</v>
      </c>
      <c r="EF679" s="14">
        <f>Tabela2[[#This Row],[19lat]]-Tabela2[[#This Row],[18lat]]</f>
        <v>0</v>
      </c>
    </row>
    <row r="680" spans="1:136" x14ac:dyDescent="0.25">
      <c r="A680">
        <v>741</v>
      </c>
      <c r="B680" s="1" t="s">
        <v>22</v>
      </c>
      <c r="C680">
        <v>54</v>
      </c>
      <c r="D680">
        <v>72</v>
      </c>
      <c r="E680">
        <v>88</v>
      </c>
      <c r="F680">
        <v>97</v>
      </c>
      <c r="G680">
        <v>105</v>
      </c>
      <c r="H680">
        <v>112</v>
      </c>
      <c r="I680">
        <v>118</v>
      </c>
      <c r="J680">
        <v>124</v>
      </c>
      <c r="K680">
        <v>130</v>
      </c>
      <c r="L680">
        <v>136</v>
      </c>
      <c r="M680">
        <v>142</v>
      </c>
      <c r="N680">
        <v>149</v>
      </c>
      <c r="O680">
        <v>155</v>
      </c>
      <c r="P680">
        <v>161</v>
      </c>
      <c r="Q680">
        <v>164</v>
      </c>
      <c r="R680">
        <v>166</v>
      </c>
      <c r="S680">
        <v>167</v>
      </c>
      <c r="T680">
        <v>167</v>
      </c>
      <c r="U680">
        <v>168</v>
      </c>
      <c r="V680">
        <v>168</v>
      </c>
      <c r="W680">
        <f>wzrost[[#This Row],[19lat]]-wzrost[[#This Row],[dlugosc_ur]]</f>
        <v>114</v>
      </c>
      <c r="X680">
        <f>wzrost[[#This Row],[19lat]]-wzrost[[#This Row],[15lat]]</f>
        <v>2</v>
      </c>
      <c r="Y680">
        <f>IF(wzrost[[#This Row],[1rok]]&lt;=5,IF(wzrost[[#This Row],[plec]]="ch",1,0),0)</f>
        <v>0</v>
      </c>
      <c r="Z680" s="1"/>
      <c r="AA680" s="1"/>
      <c r="AB680" s="1" t="e">
        <f>_xlfn.PERCENTILE.INC(wzrost[1rok],5)</f>
        <v>#NUM!</v>
      </c>
      <c r="BC680" s="6">
        <v>52</v>
      </c>
      <c r="BD680" s="6">
        <v>73</v>
      </c>
      <c r="BE680" s="6">
        <v>86</v>
      </c>
      <c r="BF680" s="6">
        <v>95</v>
      </c>
      <c r="BG680" s="6">
        <v>103</v>
      </c>
      <c r="BH680" s="6">
        <v>109</v>
      </c>
      <c r="BI680" s="6">
        <v>115</v>
      </c>
      <c r="BJ680" s="6">
        <v>121</v>
      </c>
      <c r="BK680" s="6">
        <v>127</v>
      </c>
      <c r="BL680" s="6">
        <v>132</v>
      </c>
      <c r="BM680" s="6">
        <v>137</v>
      </c>
      <c r="BN680" s="6">
        <v>142</v>
      </c>
      <c r="BO680" s="6">
        <v>148</v>
      </c>
      <c r="BP680" s="6">
        <v>155</v>
      </c>
      <c r="BQ680" s="6">
        <v>162</v>
      </c>
      <c r="BR680" s="6">
        <v>168</v>
      </c>
      <c r="BS680" s="6">
        <v>172</v>
      </c>
      <c r="BT680" s="6">
        <v>174</v>
      </c>
      <c r="BU680" s="6">
        <v>175</v>
      </c>
      <c r="BV680" s="6">
        <v>176</v>
      </c>
      <c r="BW680" s="7">
        <v>124</v>
      </c>
      <c r="BX680" s="11">
        <f t="shared" si="198"/>
        <v>21</v>
      </c>
      <c r="BY680" s="11">
        <f t="shared" si="199"/>
        <v>13</v>
      </c>
      <c r="BZ680" s="11">
        <f t="shared" si="200"/>
        <v>9</v>
      </c>
      <c r="CA680" s="11">
        <f t="shared" si="201"/>
        <v>8</v>
      </c>
      <c r="CB680" s="11">
        <f t="shared" si="202"/>
        <v>6</v>
      </c>
      <c r="CC680" s="11">
        <f t="shared" si="203"/>
        <v>6</v>
      </c>
      <c r="CD680" s="11">
        <f t="shared" si="204"/>
        <v>6</v>
      </c>
      <c r="CE680" s="11">
        <f t="shared" si="205"/>
        <v>6</v>
      </c>
      <c r="CF680" s="11">
        <f t="shared" si="206"/>
        <v>5</v>
      </c>
      <c r="CG680" s="11">
        <f t="shared" si="207"/>
        <v>5</v>
      </c>
      <c r="CH680" s="11">
        <f t="shared" si="208"/>
        <v>5</v>
      </c>
      <c r="CI680" s="11">
        <f t="shared" si="209"/>
        <v>6</v>
      </c>
      <c r="CJ680" s="11">
        <f t="shared" si="210"/>
        <v>7</v>
      </c>
      <c r="CK680" s="11">
        <f t="shared" si="211"/>
        <v>7</v>
      </c>
      <c r="CL680" s="11">
        <f t="shared" si="212"/>
        <v>6</v>
      </c>
      <c r="CM680" s="11">
        <f t="shared" si="213"/>
        <v>4</v>
      </c>
      <c r="CN680" s="11">
        <f t="shared" si="214"/>
        <v>2</v>
      </c>
      <c r="CO680" s="11">
        <f t="shared" si="215"/>
        <v>1</v>
      </c>
      <c r="CP680" s="11">
        <f t="shared" si="216"/>
        <v>1</v>
      </c>
      <c r="CS680" s="6">
        <v>49</v>
      </c>
      <c r="CT680" s="6">
        <v>67</v>
      </c>
      <c r="CU680" s="6">
        <v>84</v>
      </c>
      <c r="CV680" s="6">
        <v>93</v>
      </c>
      <c r="CW680" s="6">
        <v>101</v>
      </c>
      <c r="CX680" s="6">
        <v>107</v>
      </c>
      <c r="CY680" s="6">
        <v>113</v>
      </c>
      <c r="CZ680" s="6">
        <v>118</v>
      </c>
      <c r="DA680" s="6">
        <v>124</v>
      </c>
      <c r="DB680" s="6">
        <v>130</v>
      </c>
      <c r="DC680" s="6">
        <v>136</v>
      </c>
      <c r="DD680" s="6">
        <v>142</v>
      </c>
      <c r="DE680" s="6">
        <v>148</v>
      </c>
      <c r="DF680" s="6">
        <v>153</v>
      </c>
      <c r="DG680" s="6">
        <v>157</v>
      </c>
      <c r="DH680" s="6">
        <v>159</v>
      </c>
      <c r="DI680" s="6">
        <v>160</v>
      </c>
      <c r="DJ680" s="6">
        <v>160</v>
      </c>
      <c r="DK680" s="6">
        <v>161</v>
      </c>
      <c r="DL680" s="6">
        <v>161</v>
      </c>
      <c r="DM680" s="6">
        <v>112</v>
      </c>
      <c r="DN680" s="6">
        <f>Tabela2[[#This Row],[1rok]]-Tabela2[[#This Row],[dlugosc_ur]]</f>
        <v>18</v>
      </c>
      <c r="DO680" s="14">
        <f>Tabela2[[#This Row],[2lata]]-Tabela2[[#This Row],[1rok]]</f>
        <v>17</v>
      </c>
      <c r="DP680" s="14">
        <f>Tabela2[[#This Row],[3lata]]-Tabela2[[#This Row],[2lata]]</f>
        <v>9</v>
      </c>
      <c r="DQ680" s="14">
        <f>Tabela2[[#This Row],[4lata]]-Tabela2[[#This Row],[3lata]]</f>
        <v>8</v>
      </c>
      <c r="DR680" s="14">
        <f>Tabela2[[#This Row],[5lat]]-Tabela2[[#This Row],[4lata]]</f>
        <v>6</v>
      </c>
      <c r="DS680" s="14">
        <f>Tabela2[[#This Row],[6lat]]-Tabela2[[#This Row],[5lat]]</f>
        <v>6</v>
      </c>
      <c r="DT680" s="14">
        <f>Tabela2[[#This Row],[7lat]]-Tabela2[[#This Row],[6lat]]</f>
        <v>5</v>
      </c>
      <c r="DU680" s="14">
        <f>Tabela2[[#This Row],[8lat]]-Tabela2[[#This Row],[7lat]]</f>
        <v>6</v>
      </c>
      <c r="DV680" s="14">
        <f>Tabela2[[#This Row],[9lat]]-Tabela2[[#This Row],[8lat]]</f>
        <v>6</v>
      </c>
      <c r="DW680" s="14">
        <f>Tabela2[[#This Row],[10lat]]-Tabela2[[#This Row],[9lat]]</f>
        <v>6</v>
      </c>
      <c r="DX680" s="14">
        <f>Tabela2[[#This Row],[11lat]]-Tabela2[[#This Row],[10lat]]</f>
        <v>6</v>
      </c>
      <c r="DY680" s="14">
        <f>Tabela2[[#This Row],[12lat]]-Tabela2[[#This Row],[11lat]]</f>
        <v>6</v>
      </c>
      <c r="DZ680" s="14">
        <f>Tabela2[[#This Row],[13lat]]-Tabela2[[#This Row],[12lat]]</f>
        <v>5</v>
      </c>
      <c r="EA680" s="14">
        <f>Tabela2[[#This Row],[14lat]]-Tabela2[[#This Row],[13lat]]</f>
        <v>4</v>
      </c>
      <c r="EB680" s="14">
        <f>Tabela2[[#This Row],[15lat]]-Tabela2[[#This Row],[14lat]]</f>
        <v>2</v>
      </c>
      <c r="EC680" s="14">
        <f>Tabela2[[#This Row],[16lat]]-Tabela2[[#This Row],[15lat]]</f>
        <v>1</v>
      </c>
      <c r="ED680" s="14">
        <f>Tabela2[[#This Row],[17 lat]]-Tabela2[[#This Row],[16lat]]</f>
        <v>0</v>
      </c>
      <c r="EE680" s="14">
        <f>Tabela2[[#This Row],[18lat]]-Tabela2[[#This Row],[17 lat]]</f>
        <v>1</v>
      </c>
      <c r="EF680" s="14">
        <f>Tabela2[[#This Row],[19lat]]-Tabela2[[#This Row],[18lat]]</f>
        <v>0</v>
      </c>
    </row>
    <row r="681" spans="1:136" x14ac:dyDescent="0.25">
      <c r="A681">
        <v>745</v>
      </c>
      <c r="B681" s="1" t="s">
        <v>22</v>
      </c>
      <c r="C681">
        <v>57</v>
      </c>
      <c r="D681">
        <v>74</v>
      </c>
      <c r="E681">
        <v>90</v>
      </c>
      <c r="F681">
        <v>100</v>
      </c>
      <c r="G681">
        <v>108</v>
      </c>
      <c r="H681">
        <v>115</v>
      </c>
      <c r="I681">
        <v>121</v>
      </c>
      <c r="J681">
        <v>127</v>
      </c>
      <c r="K681">
        <v>134</v>
      </c>
      <c r="L681">
        <v>140</v>
      </c>
      <c r="M681">
        <v>147</v>
      </c>
      <c r="N681">
        <v>153</v>
      </c>
      <c r="O681">
        <v>160</v>
      </c>
      <c r="P681">
        <v>165</v>
      </c>
      <c r="Q681">
        <v>169</v>
      </c>
      <c r="R681">
        <v>170</v>
      </c>
      <c r="S681">
        <v>171</v>
      </c>
      <c r="T681">
        <v>171</v>
      </c>
      <c r="U681">
        <v>171</v>
      </c>
      <c r="V681">
        <v>171</v>
      </c>
      <c r="W681">
        <f>wzrost[[#This Row],[19lat]]-wzrost[[#This Row],[dlugosc_ur]]</f>
        <v>114</v>
      </c>
      <c r="X681">
        <f>wzrost[[#This Row],[19lat]]-wzrost[[#This Row],[15lat]]</f>
        <v>1</v>
      </c>
      <c r="Y681">
        <f>IF(wzrost[[#This Row],[1rok]]&lt;=5,IF(wzrost[[#This Row],[plec]]="ch",1,0),0)</f>
        <v>0</v>
      </c>
      <c r="Z681" s="1"/>
      <c r="AA681" s="1"/>
      <c r="AB681" s="1" t="e">
        <f>_xlfn.PERCENTILE.INC(wzrost[1rok],5)</f>
        <v>#NUM!</v>
      </c>
      <c r="BC681" s="8">
        <v>49</v>
      </c>
      <c r="BD681" s="8">
        <v>71</v>
      </c>
      <c r="BE681" s="8">
        <v>86</v>
      </c>
      <c r="BF681" s="8">
        <v>94</v>
      </c>
      <c r="BG681" s="8">
        <v>101</v>
      </c>
      <c r="BH681" s="8">
        <v>107</v>
      </c>
      <c r="BI681" s="8">
        <v>113</v>
      </c>
      <c r="BJ681" s="8">
        <v>119</v>
      </c>
      <c r="BK681" s="8">
        <v>124</v>
      </c>
      <c r="BL681" s="8">
        <v>129</v>
      </c>
      <c r="BM681" s="8">
        <v>134</v>
      </c>
      <c r="BN681" s="8">
        <v>139</v>
      </c>
      <c r="BO681" s="8">
        <v>145</v>
      </c>
      <c r="BP681" s="8">
        <v>151</v>
      </c>
      <c r="BQ681" s="8">
        <v>159</v>
      </c>
      <c r="BR681" s="8">
        <v>164</v>
      </c>
      <c r="BS681" s="8">
        <v>168</v>
      </c>
      <c r="BT681" s="8">
        <v>171</v>
      </c>
      <c r="BU681" s="8">
        <v>172</v>
      </c>
      <c r="BV681" s="8">
        <v>173</v>
      </c>
      <c r="BW681" s="9">
        <v>124</v>
      </c>
      <c r="BX681" s="11">
        <f t="shared" si="198"/>
        <v>22</v>
      </c>
      <c r="BY681" s="11">
        <f t="shared" si="199"/>
        <v>15</v>
      </c>
      <c r="BZ681" s="11">
        <f t="shared" si="200"/>
        <v>8</v>
      </c>
      <c r="CA681" s="11">
        <f t="shared" si="201"/>
        <v>7</v>
      </c>
      <c r="CB681" s="11">
        <f t="shared" si="202"/>
        <v>6</v>
      </c>
      <c r="CC681" s="11">
        <f t="shared" si="203"/>
        <v>6</v>
      </c>
      <c r="CD681" s="11">
        <f t="shared" si="204"/>
        <v>6</v>
      </c>
      <c r="CE681" s="11">
        <f t="shared" si="205"/>
        <v>5</v>
      </c>
      <c r="CF681" s="11">
        <f t="shared" si="206"/>
        <v>5</v>
      </c>
      <c r="CG681" s="11">
        <f t="shared" si="207"/>
        <v>5</v>
      </c>
      <c r="CH681" s="11">
        <f t="shared" si="208"/>
        <v>5</v>
      </c>
      <c r="CI681" s="11">
        <f t="shared" si="209"/>
        <v>6</v>
      </c>
      <c r="CJ681" s="11">
        <f t="shared" si="210"/>
        <v>6</v>
      </c>
      <c r="CK681" s="11">
        <f t="shared" si="211"/>
        <v>8</v>
      </c>
      <c r="CL681" s="11">
        <f t="shared" si="212"/>
        <v>5</v>
      </c>
      <c r="CM681" s="11">
        <f t="shared" si="213"/>
        <v>4</v>
      </c>
      <c r="CN681" s="11">
        <f t="shared" si="214"/>
        <v>3</v>
      </c>
      <c r="CO681" s="11">
        <f t="shared" si="215"/>
        <v>1</v>
      </c>
      <c r="CP681" s="11">
        <f t="shared" si="216"/>
        <v>1</v>
      </c>
      <c r="CS681" s="8">
        <v>53</v>
      </c>
      <c r="CT681" s="8">
        <v>71</v>
      </c>
      <c r="CU681" s="8">
        <v>87</v>
      </c>
      <c r="CV681" s="8">
        <v>96</v>
      </c>
      <c r="CW681" s="8">
        <v>104</v>
      </c>
      <c r="CX681" s="8">
        <v>111</v>
      </c>
      <c r="CY681" s="8">
        <v>116</v>
      </c>
      <c r="CZ681" s="8">
        <v>122</v>
      </c>
      <c r="DA681" s="8">
        <v>128</v>
      </c>
      <c r="DB681" s="8">
        <v>134</v>
      </c>
      <c r="DC681" s="8">
        <v>140</v>
      </c>
      <c r="DD681" s="8">
        <v>147</v>
      </c>
      <c r="DE681" s="8">
        <v>153</v>
      </c>
      <c r="DF681" s="8">
        <v>158</v>
      </c>
      <c r="DG681" s="8">
        <v>162</v>
      </c>
      <c r="DH681" s="8">
        <v>164</v>
      </c>
      <c r="DI681" s="8">
        <v>165</v>
      </c>
      <c r="DJ681" s="8">
        <v>165</v>
      </c>
      <c r="DK681" s="8">
        <v>165</v>
      </c>
      <c r="DL681" s="8">
        <v>165</v>
      </c>
      <c r="DM681" s="8">
        <v>112</v>
      </c>
      <c r="DN681" s="6">
        <f>Tabela2[[#This Row],[1rok]]-Tabela2[[#This Row],[dlugosc_ur]]</f>
        <v>18</v>
      </c>
      <c r="DO681" s="14">
        <f>Tabela2[[#This Row],[2lata]]-Tabela2[[#This Row],[1rok]]</f>
        <v>16</v>
      </c>
      <c r="DP681" s="14">
        <f>Tabela2[[#This Row],[3lata]]-Tabela2[[#This Row],[2lata]]</f>
        <v>9</v>
      </c>
      <c r="DQ681" s="14">
        <f>Tabela2[[#This Row],[4lata]]-Tabela2[[#This Row],[3lata]]</f>
        <v>8</v>
      </c>
      <c r="DR681" s="14">
        <f>Tabela2[[#This Row],[5lat]]-Tabela2[[#This Row],[4lata]]</f>
        <v>7</v>
      </c>
      <c r="DS681" s="14">
        <f>Tabela2[[#This Row],[6lat]]-Tabela2[[#This Row],[5lat]]</f>
        <v>5</v>
      </c>
      <c r="DT681" s="14">
        <f>Tabela2[[#This Row],[7lat]]-Tabela2[[#This Row],[6lat]]</f>
        <v>6</v>
      </c>
      <c r="DU681" s="14">
        <f>Tabela2[[#This Row],[8lat]]-Tabela2[[#This Row],[7lat]]</f>
        <v>6</v>
      </c>
      <c r="DV681" s="14">
        <f>Tabela2[[#This Row],[9lat]]-Tabela2[[#This Row],[8lat]]</f>
        <v>6</v>
      </c>
      <c r="DW681" s="14">
        <f>Tabela2[[#This Row],[10lat]]-Tabela2[[#This Row],[9lat]]</f>
        <v>6</v>
      </c>
      <c r="DX681" s="14">
        <f>Tabela2[[#This Row],[11lat]]-Tabela2[[#This Row],[10lat]]</f>
        <v>7</v>
      </c>
      <c r="DY681" s="14">
        <f>Tabela2[[#This Row],[12lat]]-Tabela2[[#This Row],[11lat]]</f>
        <v>6</v>
      </c>
      <c r="DZ681" s="14">
        <f>Tabela2[[#This Row],[13lat]]-Tabela2[[#This Row],[12lat]]</f>
        <v>5</v>
      </c>
      <c r="EA681" s="14">
        <f>Tabela2[[#This Row],[14lat]]-Tabela2[[#This Row],[13lat]]</f>
        <v>4</v>
      </c>
      <c r="EB681" s="14">
        <f>Tabela2[[#This Row],[15lat]]-Tabela2[[#This Row],[14lat]]</f>
        <v>2</v>
      </c>
      <c r="EC681" s="14">
        <f>Tabela2[[#This Row],[16lat]]-Tabela2[[#This Row],[15lat]]</f>
        <v>1</v>
      </c>
      <c r="ED681" s="14">
        <f>Tabela2[[#This Row],[17 lat]]-Tabela2[[#This Row],[16lat]]</f>
        <v>0</v>
      </c>
      <c r="EE681" s="14">
        <f>Tabela2[[#This Row],[18lat]]-Tabela2[[#This Row],[17 lat]]</f>
        <v>0</v>
      </c>
      <c r="EF681" s="14">
        <f>Tabela2[[#This Row],[19lat]]-Tabela2[[#This Row],[18lat]]</f>
        <v>0</v>
      </c>
    </row>
    <row r="682" spans="1:136" x14ac:dyDescent="0.25">
      <c r="A682">
        <v>756</v>
      </c>
      <c r="B682" s="1" t="s">
        <v>22</v>
      </c>
      <c r="C682">
        <v>47</v>
      </c>
      <c r="D682">
        <v>66</v>
      </c>
      <c r="E682">
        <v>85</v>
      </c>
      <c r="F682">
        <v>94</v>
      </c>
      <c r="G682">
        <v>101</v>
      </c>
      <c r="H682">
        <v>107</v>
      </c>
      <c r="I682">
        <v>113</v>
      </c>
      <c r="J682">
        <v>118</v>
      </c>
      <c r="K682">
        <v>124</v>
      </c>
      <c r="L682">
        <v>130</v>
      </c>
      <c r="M682">
        <v>136</v>
      </c>
      <c r="N682">
        <v>142</v>
      </c>
      <c r="O682">
        <v>148</v>
      </c>
      <c r="P682">
        <v>154</v>
      </c>
      <c r="Q682">
        <v>157</v>
      </c>
      <c r="R682">
        <v>159</v>
      </c>
      <c r="S682">
        <v>160</v>
      </c>
      <c r="T682">
        <v>161</v>
      </c>
      <c r="U682">
        <v>161</v>
      </c>
      <c r="V682">
        <v>161</v>
      </c>
      <c r="W682">
        <f>wzrost[[#This Row],[19lat]]-wzrost[[#This Row],[dlugosc_ur]]</f>
        <v>114</v>
      </c>
      <c r="X682">
        <f>wzrost[[#This Row],[19lat]]-wzrost[[#This Row],[15lat]]</f>
        <v>2</v>
      </c>
      <c r="Y682">
        <f>IF(wzrost[[#This Row],[1rok]]&lt;=5,IF(wzrost[[#This Row],[plec]]="ch",1,0),0)</f>
        <v>0</v>
      </c>
      <c r="Z682" s="1"/>
      <c r="AA682" s="1"/>
      <c r="AB682" s="1" t="e">
        <f>_xlfn.PERCENTILE.INC(wzrost[1rok],5)</f>
        <v>#NUM!</v>
      </c>
      <c r="BC682" s="6">
        <v>50</v>
      </c>
      <c r="BD682" s="6">
        <v>72</v>
      </c>
      <c r="BE682" s="6">
        <v>86</v>
      </c>
      <c r="BF682" s="6">
        <v>94</v>
      </c>
      <c r="BG682" s="6">
        <v>102</v>
      </c>
      <c r="BH682" s="6">
        <v>108</v>
      </c>
      <c r="BI682" s="6">
        <v>114</v>
      </c>
      <c r="BJ682" s="6">
        <v>120</v>
      </c>
      <c r="BK682" s="6">
        <v>125</v>
      </c>
      <c r="BL682" s="6">
        <v>130</v>
      </c>
      <c r="BM682" s="6">
        <v>135</v>
      </c>
      <c r="BN682" s="6">
        <v>141</v>
      </c>
      <c r="BO682" s="6">
        <v>147</v>
      </c>
      <c r="BP682" s="6">
        <v>153</v>
      </c>
      <c r="BQ682" s="6">
        <v>160</v>
      </c>
      <c r="BR682" s="6">
        <v>166</v>
      </c>
      <c r="BS682" s="6">
        <v>170</v>
      </c>
      <c r="BT682" s="6">
        <v>172</v>
      </c>
      <c r="BU682" s="6">
        <v>173</v>
      </c>
      <c r="BV682" s="6">
        <v>174</v>
      </c>
      <c r="BW682" s="7">
        <v>124</v>
      </c>
      <c r="BX682" s="11">
        <f t="shared" si="198"/>
        <v>22</v>
      </c>
      <c r="BY682" s="11">
        <f t="shared" si="199"/>
        <v>14</v>
      </c>
      <c r="BZ682" s="11">
        <f t="shared" si="200"/>
        <v>8</v>
      </c>
      <c r="CA682" s="11">
        <f t="shared" si="201"/>
        <v>8</v>
      </c>
      <c r="CB682" s="11">
        <f t="shared" si="202"/>
        <v>6</v>
      </c>
      <c r="CC682" s="11">
        <f t="shared" si="203"/>
        <v>6</v>
      </c>
      <c r="CD682" s="11">
        <f t="shared" si="204"/>
        <v>6</v>
      </c>
      <c r="CE682" s="11">
        <f t="shared" si="205"/>
        <v>5</v>
      </c>
      <c r="CF682" s="11">
        <f t="shared" si="206"/>
        <v>5</v>
      </c>
      <c r="CG682" s="11">
        <f t="shared" si="207"/>
        <v>5</v>
      </c>
      <c r="CH682" s="11">
        <f t="shared" si="208"/>
        <v>6</v>
      </c>
      <c r="CI682" s="11">
        <f t="shared" si="209"/>
        <v>6</v>
      </c>
      <c r="CJ682" s="11">
        <f t="shared" si="210"/>
        <v>6</v>
      </c>
      <c r="CK682" s="11">
        <f t="shared" si="211"/>
        <v>7</v>
      </c>
      <c r="CL682" s="11">
        <f t="shared" si="212"/>
        <v>6</v>
      </c>
      <c r="CM682" s="11">
        <f t="shared" si="213"/>
        <v>4</v>
      </c>
      <c r="CN682" s="11">
        <f t="shared" si="214"/>
        <v>2</v>
      </c>
      <c r="CO682" s="11">
        <f t="shared" si="215"/>
        <v>1</v>
      </c>
      <c r="CP682" s="11">
        <f t="shared" si="216"/>
        <v>1</v>
      </c>
      <c r="CS682" s="6">
        <v>49</v>
      </c>
      <c r="CT682" s="6">
        <v>67</v>
      </c>
      <c r="CU682" s="6">
        <v>85</v>
      </c>
      <c r="CV682" s="6">
        <v>94</v>
      </c>
      <c r="CW682" s="6">
        <v>101</v>
      </c>
      <c r="CX682" s="6">
        <v>107</v>
      </c>
      <c r="CY682" s="6">
        <v>113</v>
      </c>
      <c r="CZ682" s="6">
        <v>118</v>
      </c>
      <c r="DA682" s="6">
        <v>124</v>
      </c>
      <c r="DB682" s="6">
        <v>130</v>
      </c>
      <c r="DC682" s="6">
        <v>136</v>
      </c>
      <c r="DD682" s="6">
        <v>142</v>
      </c>
      <c r="DE682" s="6">
        <v>148</v>
      </c>
      <c r="DF682" s="6">
        <v>154</v>
      </c>
      <c r="DG682" s="6">
        <v>157</v>
      </c>
      <c r="DH682" s="6">
        <v>159</v>
      </c>
      <c r="DI682" s="6">
        <v>160</v>
      </c>
      <c r="DJ682" s="6">
        <v>161</v>
      </c>
      <c r="DK682" s="6">
        <v>161</v>
      </c>
      <c r="DL682" s="6">
        <v>161</v>
      </c>
      <c r="DM682" s="6">
        <v>112</v>
      </c>
      <c r="DN682" s="6">
        <f>Tabela2[[#This Row],[1rok]]-Tabela2[[#This Row],[dlugosc_ur]]</f>
        <v>18</v>
      </c>
      <c r="DO682" s="14">
        <f>Tabela2[[#This Row],[2lata]]-Tabela2[[#This Row],[1rok]]</f>
        <v>18</v>
      </c>
      <c r="DP682" s="14">
        <f>Tabela2[[#This Row],[3lata]]-Tabela2[[#This Row],[2lata]]</f>
        <v>9</v>
      </c>
      <c r="DQ682" s="14">
        <f>Tabela2[[#This Row],[4lata]]-Tabela2[[#This Row],[3lata]]</f>
        <v>7</v>
      </c>
      <c r="DR682" s="14">
        <f>Tabela2[[#This Row],[5lat]]-Tabela2[[#This Row],[4lata]]</f>
        <v>6</v>
      </c>
      <c r="DS682" s="14">
        <f>Tabela2[[#This Row],[6lat]]-Tabela2[[#This Row],[5lat]]</f>
        <v>6</v>
      </c>
      <c r="DT682" s="14">
        <f>Tabela2[[#This Row],[7lat]]-Tabela2[[#This Row],[6lat]]</f>
        <v>5</v>
      </c>
      <c r="DU682" s="14">
        <f>Tabela2[[#This Row],[8lat]]-Tabela2[[#This Row],[7lat]]</f>
        <v>6</v>
      </c>
      <c r="DV682" s="14">
        <f>Tabela2[[#This Row],[9lat]]-Tabela2[[#This Row],[8lat]]</f>
        <v>6</v>
      </c>
      <c r="DW682" s="14">
        <f>Tabela2[[#This Row],[10lat]]-Tabela2[[#This Row],[9lat]]</f>
        <v>6</v>
      </c>
      <c r="DX682" s="14">
        <f>Tabela2[[#This Row],[11lat]]-Tabela2[[#This Row],[10lat]]</f>
        <v>6</v>
      </c>
      <c r="DY682" s="14">
        <f>Tabela2[[#This Row],[12lat]]-Tabela2[[#This Row],[11lat]]</f>
        <v>6</v>
      </c>
      <c r="DZ682" s="14">
        <f>Tabela2[[#This Row],[13lat]]-Tabela2[[#This Row],[12lat]]</f>
        <v>6</v>
      </c>
      <c r="EA682" s="14">
        <f>Tabela2[[#This Row],[14lat]]-Tabela2[[#This Row],[13lat]]</f>
        <v>3</v>
      </c>
      <c r="EB682" s="14">
        <f>Tabela2[[#This Row],[15lat]]-Tabela2[[#This Row],[14lat]]</f>
        <v>2</v>
      </c>
      <c r="EC682" s="14">
        <f>Tabela2[[#This Row],[16lat]]-Tabela2[[#This Row],[15lat]]</f>
        <v>1</v>
      </c>
      <c r="ED682" s="14">
        <f>Tabela2[[#This Row],[17 lat]]-Tabela2[[#This Row],[16lat]]</f>
        <v>1</v>
      </c>
      <c r="EE682" s="14">
        <f>Tabela2[[#This Row],[18lat]]-Tabela2[[#This Row],[17 lat]]</f>
        <v>0</v>
      </c>
      <c r="EF682" s="14">
        <f>Tabela2[[#This Row],[19lat]]-Tabela2[[#This Row],[18lat]]</f>
        <v>0</v>
      </c>
    </row>
    <row r="683" spans="1:136" x14ac:dyDescent="0.25">
      <c r="A683">
        <v>757</v>
      </c>
      <c r="B683" s="1" t="s">
        <v>22</v>
      </c>
      <c r="C683">
        <v>54</v>
      </c>
      <c r="D683">
        <v>72</v>
      </c>
      <c r="E683">
        <v>88</v>
      </c>
      <c r="F683">
        <v>97</v>
      </c>
      <c r="G683">
        <v>105</v>
      </c>
      <c r="H683">
        <v>112</v>
      </c>
      <c r="I683">
        <v>118</v>
      </c>
      <c r="J683">
        <v>124</v>
      </c>
      <c r="K683">
        <v>130</v>
      </c>
      <c r="L683">
        <v>136</v>
      </c>
      <c r="M683">
        <v>142</v>
      </c>
      <c r="N683">
        <v>149</v>
      </c>
      <c r="O683">
        <v>155</v>
      </c>
      <c r="P683">
        <v>161</v>
      </c>
      <c r="Q683">
        <v>164</v>
      </c>
      <c r="R683">
        <v>166</v>
      </c>
      <c r="S683">
        <v>167</v>
      </c>
      <c r="T683">
        <v>167</v>
      </c>
      <c r="U683">
        <v>168</v>
      </c>
      <c r="V683">
        <v>168</v>
      </c>
      <c r="W683">
        <f>wzrost[[#This Row],[19lat]]-wzrost[[#This Row],[dlugosc_ur]]</f>
        <v>114</v>
      </c>
      <c r="X683">
        <f>wzrost[[#This Row],[19lat]]-wzrost[[#This Row],[15lat]]</f>
        <v>2</v>
      </c>
      <c r="Y683">
        <f>IF(wzrost[[#This Row],[1rok]]&lt;=5,IF(wzrost[[#This Row],[plec]]="ch",1,0),0)</f>
        <v>0</v>
      </c>
      <c r="Z683" s="1"/>
      <c r="AA683" s="1"/>
      <c r="AB683" s="1" t="e">
        <f>_xlfn.PERCENTILE.INC(wzrost[1rok],5)</f>
        <v>#NUM!</v>
      </c>
      <c r="BC683" s="8">
        <v>49</v>
      </c>
      <c r="BD683" s="8">
        <v>71</v>
      </c>
      <c r="BE683" s="8">
        <v>86</v>
      </c>
      <c r="BF683" s="8">
        <v>94</v>
      </c>
      <c r="BG683" s="8">
        <v>101</v>
      </c>
      <c r="BH683" s="8">
        <v>108</v>
      </c>
      <c r="BI683" s="8">
        <v>113</v>
      </c>
      <c r="BJ683" s="8">
        <v>119</v>
      </c>
      <c r="BK683" s="8">
        <v>124</v>
      </c>
      <c r="BL683" s="8">
        <v>129</v>
      </c>
      <c r="BM683" s="8">
        <v>134</v>
      </c>
      <c r="BN683" s="8">
        <v>139</v>
      </c>
      <c r="BO683" s="8">
        <v>145</v>
      </c>
      <c r="BP683" s="8">
        <v>152</v>
      </c>
      <c r="BQ683" s="8">
        <v>159</v>
      </c>
      <c r="BR683" s="8">
        <v>165</v>
      </c>
      <c r="BS683" s="8">
        <v>169</v>
      </c>
      <c r="BT683" s="8">
        <v>171</v>
      </c>
      <c r="BU683" s="8">
        <v>173</v>
      </c>
      <c r="BV683" s="8">
        <v>173</v>
      </c>
      <c r="BW683" s="9">
        <v>124</v>
      </c>
      <c r="BX683" s="11">
        <f t="shared" si="198"/>
        <v>22</v>
      </c>
      <c r="BY683" s="11">
        <f t="shared" si="199"/>
        <v>15</v>
      </c>
      <c r="BZ683" s="11">
        <f t="shared" si="200"/>
        <v>8</v>
      </c>
      <c r="CA683" s="11">
        <f t="shared" si="201"/>
        <v>7</v>
      </c>
      <c r="CB683" s="11">
        <f t="shared" si="202"/>
        <v>7</v>
      </c>
      <c r="CC683" s="11">
        <f t="shared" si="203"/>
        <v>5</v>
      </c>
      <c r="CD683" s="11">
        <f t="shared" si="204"/>
        <v>6</v>
      </c>
      <c r="CE683" s="11">
        <f t="shared" si="205"/>
        <v>5</v>
      </c>
      <c r="CF683" s="11">
        <f t="shared" si="206"/>
        <v>5</v>
      </c>
      <c r="CG683" s="11">
        <f t="shared" si="207"/>
        <v>5</v>
      </c>
      <c r="CH683" s="11">
        <f t="shared" si="208"/>
        <v>5</v>
      </c>
      <c r="CI683" s="11">
        <f t="shared" si="209"/>
        <v>6</v>
      </c>
      <c r="CJ683" s="11">
        <f t="shared" si="210"/>
        <v>7</v>
      </c>
      <c r="CK683" s="11">
        <f t="shared" si="211"/>
        <v>7</v>
      </c>
      <c r="CL683" s="11">
        <f t="shared" si="212"/>
        <v>6</v>
      </c>
      <c r="CM683" s="11">
        <f t="shared" si="213"/>
        <v>4</v>
      </c>
      <c r="CN683" s="11">
        <f t="shared" si="214"/>
        <v>2</v>
      </c>
      <c r="CO683" s="11">
        <f t="shared" si="215"/>
        <v>2</v>
      </c>
      <c r="CP683" s="11">
        <f t="shared" si="216"/>
        <v>0</v>
      </c>
      <c r="CS683" s="8">
        <v>49</v>
      </c>
      <c r="CT683" s="8">
        <v>67</v>
      </c>
      <c r="CU683" s="8">
        <v>85</v>
      </c>
      <c r="CV683" s="8">
        <v>94</v>
      </c>
      <c r="CW683" s="8">
        <v>101</v>
      </c>
      <c r="CX683" s="8">
        <v>108</v>
      </c>
      <c r="CY683" s="8">
        <v>113</v>
      </c>
      <c r="CZ683" s="8">
        <v>119</v>
      </c>
      <c r="DA683" s="8">
        <v>124</v>
      </c>
      <c r="DB683" s="8">
        <v>130</v>
      </c>
      <c r="DC683" s="8">
        <v>136</v>
      </c>
      <c r="DD683" s="8">
        <v>143</v>
      </c>
      <c r="DE683" s="8">
        <v>149</v>
      </c>
      <c r="DF683" s="8">
        <v>154</v>
      </c>
      <c r="DG683" s="8">
        <v>158</v>
      </c>
      <c r="DH683" s="8">
        <v>160</v>
      </c>
      <c r="DI683" s="8">
        <v>161</v>
      </c>
      <c r="DJ683" s="8">
        <v>161</v>
      </c>
      <c r="DK683" s="8">
        <v>161</v>
      </c>
      <c r="DL683" s="8">
        <v>161</v>
      </c>
      <c r="DM683" s="8">
        <v>112</v>
      </c>
      <c r="DN683" s="6">
        <f>Tabela2[[#This Row],[1rok]]-Tabela2[[#This Row],[dlugosc_ur]]</f>
        <v>18</v>
      </c>
      <c r="DO683" s="14">
        <f>Tabela2[[#This Row],[2lata]]-Tabela2[[#This Row],[1rok]]</f>
        <v>18</v>
      </c>
      <c r="DP683" s="14">
        <f>Tabela2[[#This Row],[3lata]]-Tabela2[[#This Row],[2lata]]</f>
        <v>9</v>
      </c>
      <c r="DQ683" s="14">
        <f>Tabela2[[#This Row],[4lata]]-Tabela2[[#This Row],[3lata]]</f>
        <v>7</v>
      </c>
      <c r="DR683" s="14">
        <f>Tabela2[[#This Row],[5lat]]-Tabela2[[#This Row],[4lata]]</f>
        <v>7</v>
      </c>
      <c r="DS683" s="14">
        <f>Tabela2[[#This Row],[6lat]]-Tabela2[[#This Row],[5lat]]</f>
        <v>5</v>
      </c>
      <c r="DT683" s="14">
        <f>Tabela2[[#This Row],[7lat]]-Tabela2[[#This Row],[6lat]]</f>
        <v>6</v>
      </c>
      <c r="DU683" s="14">
        <f>Tabela2[[#This Row],[8lat]]-Tabela2[[#This Row],[7lat]]</f>
        <v>5</v>
      </c>
      <c r="DV683" s="14">
        <f>Tabela2[[#This Row],[9lat]]-Tabela2[[#This Row],[8lat]]</f>
        <v>6</v>
      </c>
      <c r="DW683" s="14">
        <f>Tabela2[[#This Row],[10lat]]-Tabela2[[#This Row],[9lat]]</f>
        <v>6</v>
      </c>
      <c r="DX683" s="14">
        <f>Tabela2[[#This Row],[11lat]]-Tabela2[[#This Row],[10lat]]</f>
        <v>7</v>
      </c>
      <c r="DY683" s="14">
        <f>Tabela2[[#This Row],[12lat]]-Tabela2[[#This Row],[11lat]]</f>
        <v>6</v>
      </c>
      <c r="DZ683" s="14">
        <f>Tabela2[[#This Row],[13lat]]-Tabela2[[#This Row],[12lat]]</f>
        <v>5</v>
      </c>
      <c r="EA683" s="14">
        <f>Tabela2[[#This Row],[14lat]]-Tabela2[[#This Row],[13lat]]</f>
        <v>4</v>
      </c>
      <c r="EB683" s="14">
        <f>Tabela2[[#This Row],[15lat]]-Tabela2[[#This Row],[14lat]]</f>
        <v>2</v>
      </c>
      <c r="EC683" s="14">
        <f>Tabela2[[#This Row],[16lat]]-Tabela2[[#This Row],[15lat]]</f>
        <v>1</v>
      </c>
      <c r="ED683" s="14">
        <f>Tabela2[[#This Row],[17 lat]]-Tabela2[[#This Row],[16lat]]</f>
        <v>0</v>
      </c>
      <c r="EE683" s="14">
        <f>Tabela2[[#This Row],[18lat]]-Tabela2[[#This Row],[17 lat]]</f>
        <v>0</v>
      </c>
      <c r="EF683" s="14">
        <f>Tabela2[[#This Row],[19lat]]-Tabela2[[#This Row],[18lat]]</f>
        <v>0</v>
      </c>
    </row>
    <row r="684" spans="1:136" x14ac:dyDescent="0.25">
      <c r="A684">
        <v>762</v>
      </c>
      <c r="B684" s="1" t="s">
        <v>22</v>
      </c>
      <c r="C684">
        <v>54</v>
      </c>
      <c r="D684">
        <v>72</v>
      </c>
      <c r="E684">
        <v>88</v>
      </c>
      <c r="F684">
        <v>97</v>
      </c>
      <c r="G684">
        <v>105</v>
      </c>
      <c r="H684">
        <v>112</v>
      </c>
      <c r="I684">
        <v>118</v>
      </c>
      <c r="J684">
        <v>124</v>
      </c>
      <c r="K684">
        <v>130</v>
      </c>
      <c r="L684">
        <v>136</v>
      </c>
      <c r="M684">
        <v>142</v>
      </c>
      <c r="N684">
        <v>149</v>
      </c>
      <c r="O684">
        <v>155</v>
      </c>
      <c r="P684">
        <v>161</v>
      </c>
      <c r="Q684">
        <v>164</v>
      </c>
      <c r="R684">
        <v>166</v>
      </c>
      <c r="S684">
        <v>167</v>
      </c>
      <c r="T684">
        <v>167</v>
      </c>
      <c r="U684">
        <v>168</v>
      </c>
      <c r="V684">
        <v>168</v>
      </c>
      <c r="W684">
        <f>wzrost[[#This Row],[19lat]]-wzrost[[#This Row],[dlugosc_ur]]</f>
        <v>114</v>
      </c>
      <c r="X684">
        <f>wzrost[[#This Row],[19lat]]-wzrost[[#This Row],[15lat]]</f>
        <v>2</v>
      </c>
      <c r="Y684">
        <f>IF(wzrost[[#This Row],[1rok]]&lt;=5,IF(wzrost[[#This Row],[plec]]="ch",1,0),0)</f>
        <v>0</v>
      </c>
      <c r="Z684" s="1"/>
      <c r="AA684" s="1"/>
      <c r="AB684" s="1" t="e">
        <f>_xlfn.PERCENTILE.INC(wzrost[1rok],5)</f>
        <v>#NUM!</v>
      </c>
      <c r="BC684" s="6">
        <v>52</v>
      </c>
      <c r="BD684" s="6">
        <v>74</v>
      </c>
      <c r="BE684" s="6">
        <v>87</v>
      </c>
      <c r="BF684" s="6">
        <v>96</v>
      </c>
      <c r="BG684" s="6">
        <v>103</v>
      </c>
      <c r="BH684" s="6">
        <v>109</v>
      </c>
      <c r="BI684" s="6">
        <v>115</v>
      </c>
      <c r="BJ684" s="6">
        <v>121</v>
      </c>
      <c r="BK684" s="6">
        <v>127</v>
      </c>
      <c r="BL684" s="6">
        <v>132</v>
      </c>
      <c r="BM684" s="6">
        <v>137</v>
      </c>
      <c r="BN684" s="6">
        <v>143</v>
      </c>
      <c r="BO684" s="6">
        <v>149</v>
      </c>
      <c r="BP684" s="6">
        <v>155</v>
      </c>
      <c r="BQ684" s="6">
        <v>163</v>
      </c>
      <c r="BR684" s="6">
        <v>168</v>
      </c>
      <c r="BS684" s="6">
        <v>172</v>
      </c>
      <c r="BT684" s="6">
        <v>175</v>
      </c>
      <c r="BU684" s="6">
        <v>176</v>
      </c>
      <c r="BV684" s="6">
        <v>176</v>
      </c>
      <c r="BW684" s="7">
        <v>124</v>
      </c>
      <c r="BX684" s="11">
        <f t="shared" si="198"/>
        <v>22</v>
      </c>
      <c r="BY684" s="11">
        <f t="shared" si="199"/>
        <v>13</v>
      </c>
      <c r="BZ684" s="11">
        <f t="shared" si="200"/>
        <v>9</v>
      </c>
      <c r="CA684" s="11">
        <f t="shared" si="201"/>
        <v>7</v>
      </c>
      <c r="CB684" s="11">
        <f t="shared" si="202"/>
        <v>6</v>
      </c>
      <c r="CC684" s="11">
        <f t="shared" si="203"/>
        <v>6</v>
      </c>
      <c r="CD684" s="11">
        <f t="shared" si="204"/>
        <v>6</v>
      </c>
      <c r="CE684" s="11">
        <f t="shared" si="205"/>
        <v>6</v>
      </c>
      <c r="CF684" s="11">
        <f t="shared" si="206"/>
        <v>5</v>
      </c>
      <c r="CG684" s="11">
        <f t="shared" si="207"/>
        <v>5</v>
      </c>
      <c r="CH684" s="11">
        <f t="shared" si="208"/>
        <v>6</v>
      </c>
      <c r="CI684" s="11">
        <f t="shared" si="209"/>
        <v>6</v>
      </c>
      <c r="CJ684" s="11">
        <f t="shared" si="210"/>
        <v>6</v>
      </c>
      <c r="CK684" s="11">
        <f t="shared" si="211"/>
        <v>8</v>
      </c>
      <c r="CL684" s="11">
        <f t="shared" si="212"/>
        <v>5</v>
      </c>
      <c r="CM684" s="11">
        <f t="shared" si="213"/>
        <v>4</v>
      </c>
      <c r="CN684" s="11">
        <f t="shared" si="214"/>
        <v>3</v>
      </c>
      <c r="CO684" s="11">
        <f t="shared" si="215"/>
        <v>1</v>
      </c>
      <c r="CP684" s="11">
        <f t="shared" si="216"/>
        <v>0</v>
      </c>
      <c r="CS684" s="6">
        <v>47</v>
      </c>
      <c r="CT684" s="6">
        <v>66</v>
      </c>
      <c r="CU684" s="6">
        <v>83</v>
      </c>
      <c r="CV684" s="6">
        <v>92</v>
      </c>
      <c r="CW684" s="6">
        <v>99</v>
      </c>
      <c r="CX684" s="6">
        <v>106</v>
      </c>
      <c r="CY684" s="6">
        <v>111</v>
      </c>
      <c r="CZ684" s="6">
        <v>117</v>
      </c>
      <c r="DA684" s="6">
        <v>122</v>
      </c>
      <c r="DB684" s="6">
        <v>128</v>
      </c>
      <c r="DC684" s="6">
        <v>134</v>
      </c>
      <c r="DD684" s="6">
        <v>140</v>
      </c>
      <c r="DE684" s="6">
        <v>146</v>
      </c>
      <c r="DF684" s="6">
        <v>151</v>
      </c>
      <c r="DG684" s="6">
        <v>155</v>
      </c>
      <c r="DH684" s="6">
        <v>157</v>
      </c>
      <c r="DI684" s="6">
        <v>158</v>
      </c>
      <c r="DJ684" s="6">
        <v>158</v>
      </c>
      <c r="DK684" s="6">
        <v>158</v>
      </c>
      <c r="DL684" s="6">
        <v>159</v>
      </c>
      <c r="DM684" s="6">
        <v>112</v>
      </c>
      <c r="DN684" s="6">
        <f>Tabela2[[#This Row],[1rok]]-Tabela2[[#This Row],[dlugosc_ur]]</f>
        <v>19</v>
      </c>
      <c r="DO684" s="14">
        <f>Tabela2[[#This Row],[2lata]]-Tabela2[[#This Row],[1rok]]</f>
        <v>17</v>
      </c>
      <c r="DP684" s="14">
        <f>Tabela2[[#This Row],[3lata]]-Tabela2[[#This Row],[2lata]]</f>
        <v>9</v>
      </c>
      <c r="DQ684" s="14">
        <f>Tabela2[[#This Row],[4lata]]-Tabela2[[#This Row],[3lata]]</f>
        <v>7</v>
      </c>
      <c r="DR684" s="14">
        <f>Tabela2[[#This Row],[5lat]]-Tabela2[[#This Row],[4lata]]</f>
        <v>7</v>
      </c>
      <c r="DS684" s="14">
        <f>Tabela2[[#This Row],[6lat]]-Tabela2[[#This Row],[5lat]]</f>
        <v>5</v>
      </c>
      <c r="DT684" s="14">
        <f>Tabela2[[#This Row],[7lat]]-Tabela2[[#This Row],[6lat]]</f>
        <v>6</v>
      </c>
      <c r="DU684" s="14">
        <f>Tabela2[[#This Row],[8lat]]-Tabela2[[#This Row],[7lat]]</f>
        <v>5</v>
      </c>
      <c r="DV684" s="14">
        <f>Tabela2[[#This Row],[9lat]]-Tabela2[[#This Row],[8lat]]</f>
        <v>6</v>
      </c>
      <c r="DW684" s="14">
        <f>Tabela2[[#This Row],[10lat]]-Tabela2[[#This Row],[9lat]]</f>
        <v>6</v>
      </c>
      <c r="DX684" s="14">
        <f>Tabela2[[#This Row],[11lat]]-Tabela2[[#This Row],[10lat]]</f>
        <v>6</v>
      </c>
      <c r="DY684" s="14">
        <f>Tabela2[[#This Row],[12lat]]-Tabela2[[#This Row],[11lat]]</f>
        <v>6</v>
      </c>
      <c r="DZ684" s="14">
        <f>Tabela2[[#This Row],[13lat]]-Tabela2[[#This Row],[12lat]]</f>
        <v>5</v>
      </c>
      <c r="EA684" s="14">
        <f>Tabela2[[#This Row],[14lat]]-Tabela2[[#This Row],[13lat]]</f>
        <v>4</v>
      </c>
      <c r="EB684" s="14">
        <f>Tabela2[[#This Row],[15lat]]-Tabela2[[#This Row],[14lat]]</f>
        <v>2</v>
      </c>
      <c r="EC684" s="14">
        <f>Tabela2[[#This Row],[16lat]]-Tabela2[[#This Row],[15lat]]</f>
        <v>1</v>
      </c>
      <c r="ED684" s="14">
        <f>Tabela2[[#This Row],[17 lat]]-Tabela2[[#This Row],[16lat]]</f>
        <v>0</v>
      </c>
      <c r="EE684" s="14">
        <f>Tabela2[[#This Row],[18lat]]-Tabela2[[#This Row],[17 lat]]</f>
        <v>0</v>
      </c>
      <c r="EF684" s="14">
        <f>Tabela2[[#This Row],[19lat]]-Tabela2[[#This Row],[18lat]]</f>
        <v>1</v>
      </c>
    </row>
    <row r="685" spans="1:136" x14ac:dyDescent="0.25">
      <c r="A685">
        <v>773</v>
      </c>
      <c r="B685" s="1" t="s">
        <v>22</v>
      </c>
      <c r="C685">
        <v>54</v>
      </c>
      <c r="D685">
        <v>73</v>
      </c>
      <c r="E685">
        <v>88</v>
      </c>
      <c r="F685">
        <v>98</v>
      </c>
      <c r="G685">
        <v>106</v>
      </c>
      <c r="H685">
        <v>113</v>
      </c>
      <c r="I685">
        <v>119</v>
      </c>
      <c r="J685">
        <v>125</v>
      </c>
      <c r="K685">
        <v>131</v>
      </c>
      <c r="L685">
        <v>137</v>
      </c>
      <c r="M685">
        <v>143</v>
      </c>
      <c r="N685">
        <v>150</v>
      </c>
      <c r="O685">
        <v>156</v>
      </c>
      <c r="P685">
        <v>161</v>
      </c>
      <c r="Q685">
        <v>165</v>
      </c>
      <c r="R685">
        <v>167</v>
      </c>
      <c r="S685">
        <v>168</v>
      </c>
      <c r="T685">
        <v>168</v>
      </c>
      <c r="U685">
        <v>168</v>
      </c>
      <c r="V685">
        <v>168</v>
      </c>
      <c r="W685">
        <f>wzrost[[#This Row],[19lat]]-wzrost[[#This Row],[dlugosc_ur]]</f>
        <v>114</v>
      </c>
      <c r="X685">
        <f>wzrost[[#This Row],[19lat]]-wzrost[[#This Row],[15lat]]</f>
        <v>1</v>
      </c>
      <c r="Y685">
        <f>IF(wzrost[[#This Row],[1rok]]&lt;=5,IF(wzrost[[#This Row],[plec]]="ch",1,0),0)</f>
        <v>0</v>
      </c>
      <c r="Z685" s="1"/>
      <c r="AA685" s="1"/>
      <c r="AB685" s="1" t="e">
        <f>_xlfn.PERCENTILE.INC(wzrost[1rok],5)</f>
        <v>#NUM!</v>
      </c>
      <c r="BC685" s="8">
        <v>49</v>
      </c>
      <c r="BD685" s="8">
        <v>71</v>
      </c>
      <c r="BE685" s="8">
        <v>86</v>
      </c>
      <c r="BF685" s="8">
        <v>94</v>
      </c>
      <c r="BG685" s="8">
        <v>101</v>
      </c>
      <c r="BH685" s="8">
        <v>108</v>
      </c>
      <c r="BI685" s="8">
        <v>113</v>
      </c>
      <c r="BJ685" s="8">
        <v>119</v>
      </c>
      <c r="BK685" s="8">
        <v>124</v>
      </c>
      <c r="BL685" s="8">
        <v>129</v>
      </c>
      <c r="BM685" s="8">
        <v>134</v>
      </c>
      <c r="BN685" s="8">
        <v>139</v>
      </c>
      <c r="BO685" s="8">
        <v>145</v>
      </c>
      <c r="BP685" s="8">
        <v>152</v>
      </c>
      <c r="BQ685" s="8">
        <v>159</v>
      </c>
      <c r="BR685" s="8">
        <v>164</v>
      </c>
      <c r="BS685" s="8">
        <v>168</v>
      </c>
      <c r="BT685" s="8">
        <v>171</v>
      </c>
      <c r="BU685" s="8">
        <v>172</v>
      </c>
      <c r="BV685" s="8">
        <v>173</v>
      </c>
      <c r="BW685" s="9">
        <v>124</v>
      </c>
      <c r="BX685" s="11">
        <f t="shared" si="198"/>
        <v>22</v>
      </c>
      <c r="BY685" s="11">
        <f t="shared" si="199"/>
        <v>15</v>
      </c>
      <c r="BZ685" s="11">
        <f t="shared" si="200"/>
        <v>8</v>
      </c>
      <c r="CA685" s="11">
        <f t="shared" si="201"/>
        <v>7</v>
      </c>
      <c r="CB685" s="11">
        <f t="shared" si="202"/>
        <v>7</v>
      </c>
      <c r="CC685" s="11">
        <f t="shared" si="203"/>
        <v>5</v>
      </c>
      <c r="CD685" s="11">
        <f t="shared" si="204"/>
        <v>6</v>
      </c>
      <c r="CE685" s="11">
        <f t="shared" si="205"/>
        <v>5</v>
      </c>
      <c r="CF685" s="11">
        <f t="shared" si="206"/>
        <v>5</v>
      </c>
      <c r="CG685" s="11">
        <f t="shared" si="207"/>
        <v>5</v>
      </c>
      <c r="CH685" s="11">
        <f t="shared" si="208"/>
        <v>5</v>
      </c>
      <c r="CI685" s="11">
        <f t="shared" si="209"/>
        <v>6</v>
      </c>
      <c r="CJ685" s="11">
        <f t="shared" si="210"/>
        <v>7</v>
      </c>
      <c r="CK685" s="11">
        <f t="shared" si="211"/>
        <v>7</v>
      </c>
      <c r="CL685" s="11">
        <f t="shared" si="212"/>
        <v>5</v>
      </c>
      <c r="CM685" s="11">
        <f t="shared" si="213"/>
        <v>4</v>
      </c>
      <c r="CN685" s="11">
        <f t="shared" si="214"/>
        <v>3</v>
      </c>
      <c r="CO685" s="11">
        <f t="shared" si="215"/>
        <v>1</v>
      </c>
      <c r="CP685" s="11">
        <f t="shared" si="216"/>
        <v>1</v>
      </c>
      <c r="CS685" s="8">
        <v>56</v>
      </c>
      <c r="CT685" s="8">
        <v>73</v>
      </c>
      <c r="CU685" s="8">
        <v>88</v>
      </c>
      <c r="CV685" s="8">
        <v>98</v>
      </c>
      <c r="CW685" s="8">
        <v>106</v>
      </c>
      <c r="CX685" s="8">
        <v>112</v>
      </c>
      <c r="CY685" s="8">
        <v>118</v>
      </c>
      <c r="CZ685" s="8">
        <v>124</v>
      </c>
      <c r="DA685" s="8">
        <v>130</v>
      </c>
      <c r="DB685" s="8">
        <v>136</v>
      </c>
      <c r="DC685" s="8">
        <v>143</v>
      </c>
      <c r="DD685" s="8">
        <v>149</v>
      </c>
      <c r="DE685" s="8">
        <v>156</v>
      </c>
      <c r="DF685" s="8">
        <v>161</v>
      </c>
      <c r="DG685" s="8">
        <v>165</v>
      </c>
      <c r="DH685" s="8">
        <v>167</v>
      </c>
      <c r="DI685" s="8">
        <v>167</v>
      </c>
      <c r="DJ685" s="8">
        <v>168</v>
      </c>
      <c r="DK685" s="8">
        <v>168</v>
      </c>
      <c r="DL685" s="8">
        <v>168</v>
      </c>
      <c r="DM685" s="8">
        <v>112</v>
      </c>
      <c r="DN685" s="6">
        <f>Tabela2[[#This Row],[1rok]]-Tabela2[[#This Row],[dlugosc_ur]]</f>
        <v>17</v>
      </c>
      <c r="DO685" s="14">
        <f>Tabela2[[#This Row],[2lata]]-Tabela2[[#This Row],[1rok]]</f>
        <v>15</v>
      </c>
      <c r="DP685" s="14">
        <f>Tabela2[[#This Row],[3lata]]-Tabela2[[#This Row],[2lata]]</f>
        <v>10</v>
      </c>
      <c r="DQ685" s="14">
        <f>Tabela2[[#This Row],[4lata]]-Tabela2[[#This Row],[3lata]]</f>
        <v>8</v>
      </c>
      <c r="DR685" s="14">
        <f>Tabela2[[#This Row],[5lat]]-Tabela2[[#This Row],[4lata]]</f>
        <v>6</v>
      </c>
      <c r="DS685" s="14">
        <f>Tabela2[[#This Row],[6lat]]-Tabela2[[#This Row],[5lat]]</f>
        <v>6</v>
      </c>
      <c r="DT685" s="14">
        <f>Tabela2[[#This Row],[7lat]]-Tabela2[[#This Row],[6lat]]</f>
        <v>6</v>
      </c>
      <c r="DU685" s="14">
        <f>Tabela2[[#This Row],[8lat]]-Tabela2[[#This Row],[7lat]]</f>
        <v>6</v>
      </c>
      <c r="DV685" s="14">
        <f>Tabela2[[#This Row],[9lat]]-Tabela2[[#This Row],[8lat]]</f>
        <v>6</v>
      </c>
      <c r="DW685" s="14">
        <f>Tabela2[[#This Row],[10lat]]-Tabela2[[#This Row],[9lat]]</f>
        <v>7</v>
      </c>
      <c r="DX685" s="14">
        <f>Tabela2[[#This Row],[11lat]]-Tabela2[[#This Row],[10lat]]</f>
        <v>6</v>
      </c>
      <c r="DY685" s="14">
        <f>Tabela2[[#This Row],[12lat]]-Tabela2[[#This Row],[11lat]]</f>
        <v>7</v>
      </c>
      <c r="DZ685" s="14">
        <f>Tabela2[[#This Row],[13lat]]-Tabela2[[#This Row],[12lat]]</f>
        <v>5</v>
      </c>
      <c r="EA685" s="14">
        <f>Tabela2[[#This Row],[14lat]]-Tabela2[[#This Row],[13lat]]</f>
        <v>4</v>
      </c>
      <c r="EB685" s="14">
        <f>Tabela2[[#This Row],[15lat]]-Tabela2[[#This Row],[14lat]]</f>
        <v>2</v>
      </c>
      <c r="EC685" s="14">
        <f>Tabela2[[#This Row],[16lat]]-Tabela2[[#This Row],[15lat]]</f>
        <v>0</v>
      </c>
      <c r="ED685" s="14">
        <f>Tabela2[[#This Row],[17 lat]]-Tabela2[[#This Row],[16lat]]</f>
        <v>1</v>
      </c>
      <c r="EE685" s="14">
        <f>Tabela2[[#This Row],[18lat]]-Tabela2[[#This Row],[17 lat]]</f>
        <v>0</v>
      </c>
      <c r="EF685" s="14">
        <f>Tabela2[[#This Row],[19lat]]-Tabela2[[#This Row],[18lat]]</f>
        <v>0</v>
      </c>
    </row>
    <row r="686" spans="1:136" x14ac:dyDescent="0.25">
      <c r="A686">
        <v>774</v>
      </c>
      <c r="B686" s="1" t="s">
        <v>22</v>
      </c>
      <c r="C686">
        <v>49</v>
      </c>
      <c r="D686">
        <v>67</v>
      </c>
      <c r="E686">
        <v>85</v>
      </c>
      <c r="F686">
        <v>95</v>
      </c>
      <c r="G686">
        <v>102</v>
      </c>
      <c r="H686">
        <v>109</v>
      </c>
      <c r="I686">
        <v>115</v>
      </c>
      <c r="J686">
        <v>120</v>
      </c>
      <c r="K686">
        <v>126</v>
      </c>
      <c r="L686">
        <v>132</v>
      </c>
      <c r="M686">
        <v>138</v>
      </c>
      <c r="N686">
        <v>145</v>
      </c>
      <c r="O686">
        <v>151</v>
      </c>
      <c r="P686">
        <v>156</v>
      </c>
      <c r="Q686">
        <v>159</v>
      </c>
      <c r="R686">
        <v>161</v>
      </c>
      <c r="S686">
        <v>162</v>
      </c>
      <c r="T686">
        <v>163</v>
      </c>
      <c r="U686">
        <v>163</v>
      </c>
      <c r="V686">
        <v>163</v>
      </c>
      <c r="W686">
        <f>wzrost[[#This Row],[19lat]]-wzrost[[#This Row],[dlugosc_ur]]</f>
        <v>114</v>
      </c>
      <c r="X686">
        <f>wzrost[[#This Row],[19lat]]-wzrost[[#This Row],[15lat]]</f>
        <v>2</v>
      </c>
      <c r="Y686">
        <f>IF(wzrost[[#This Row],[1rok]]&lt;=5,IF(wzrost[[#This Row],[plec]]="ch",1,0),0)</f>
        <v>0</v>
      </c>
      <c r="Z686" s="1"/>
      <c r="AA686" s="1"/>
      <c r="AB686" s="1" t="e">
        <f>_xlfn.PERCENTILE.INC(wzrost[1rok],5)</f>
        <v>#NUM!</v>
      </c>
      <c r="BC686" s="6">
        <v>56</v>
      </c>
      <c r="BD686" s="6">
        <v>77</v>
      </c>
      <c r="BE686" s="6">
        <v>89</v>
      </c>
      <c r="BF686" s="6">
        <v>98</v>
      </c>
      <c r="BG686" s="6">
        <v>105</v>
      </c>
      <c r="BH686" s="6">
        <v>112</v>
      </c>
      <c r="BI686" s="6">
        <v>118</v>
      </c>
      <c r="BJ686" s="6">
        <v>124</v>
      </c>
      <c r="BK686" s="6">
        <v>130</v>
      </c>
      <c r="BL686" s="6">
        <v>135</v>
      </c>
      <c r="BM686" s="6">
        <v>140</v>
      </c>
      <c r="BN686" s="6">
        <v>146</v>
      </c>
      <c r="BO686" s="6">
        <v>152</v>
      </c>
      <c r="BP686" s="6">
        <v>159</v>
      </c>
      <c r="BQ686" s="6">
        <v>166</v>
      </c>
      <c r="BR686" s="6">
        <v>172</v>
      </c>
      <c r="BS686" s="6">
        <v>176</v>
      </c>
      <c r="BT686" s="6">
        <v>178</v>
      </c>
      <c r="BU686" s="6">
        <v>179</v>
      </c>
      <c r="BV686" s="6">
        <v>180</v>
      </c>
      <c r="BW686" s="7">
        <v>124</v>
      </c>
      <c r="BX686" s="11">
        <f t="shared" si="198"/>
        <v>21</v>
      </c>
      <c r="BY686" s="11">
        <f t="shared" si="199"/>
        <v>12</v>
      </c>
      <c r="BZ686" s="11">
        <f t="shared" si="200"/>
        <v>9</v>
      </c>
      <c r="CA686" s="11">
        <f t="shared" si="201"/>
        <v>7</v>
      </c>
      <c r="CB686" s="11">
        <f t="shared" si="202"/>
        <v>7</v>
      </c>
      <c r="CC686" s="11">
        <f t="shared" si="203"/>
        <v>6</v>
      </c>
      <c r="CD686" s="11">
        <f t="shared" si="204"/>
        <v>6</v>
      </c>
      <c r="CE686" s="11">
        <f t="shared" si="205"/>
        <v>6</v>
      </c>
      <c r="CF686" s="11">
        <f t="shared" si="206"/>
        <v>5</v>
      </c>
      <c r="CG686" s="11">
        <f t="shared" si="207"/>
        <v>5</v>
      </c>
      <c r="CH686" s="11">
        <f t="shared" si="208"/>
        <v>6</v>
      </c>
      <c r="CI686" s="11">
        <f t="shared" si="209"/>
        <v>6</v>
      </c>
      <c r="CJ686" s="11">
        <f t="shared" si="210"/>
        <v>7</v>
      </c>
      <c r="CK686" s="11">
        <f t="shared" si="211"/>
        <v>7</v>
      </c>
      <c r="CL686" s="11">
        <f t="shared" si="212"/>
        <v>6</v>
      </c>
      <c r="CM686" s="11">
        <f t="shared" si="213"/>
        <v>4</v>
      </c>
      <c r="CN686" s="11">
        <f t="shared" si="214"/>
        <v>2</v>
      </c>
      <c r="CO686" s="11">
        <f t="shared" si="215"/>
        <v>1</v>
      </c>
      <c r="CP686" s="11">
        <f t="shared" si="216"/>
        <v>1</v>
      </c>
      <c r="CS686" s="6">
        <v>51</v>
      </c>
      <c r="CT686" s="6">
        <v>69</v>
      </c>
      <c r="CU686" s="6">
        <v>85</v>
      </c>
      <c r="CV686" s="6">
        <v>95</v>
      </c>
      <c r="CW686" s="6">
        <v>102</v>
      </c>
      <c r="CX686" s="6">
        <v>109</v>
      </c>
      <c r="CY686" s="6">
        <v>115</v>
      </c>
      <c r="CZ686" s="6">
        <v>120</v>
      </c>
      <c r="DA686" s="6">
        <v>126</v>
      </c>
      <c r="DB686" s="6">
        <v>132</v>
      </c>
      <c r="DC686" s="6">
        <v>138</v>
      </c>
      <c r="DD686" s="6">
        <v>145</v>
      </c>
      <c r="DE686" s="6">
        <v>151</v>
      </c>
      <c r="DF686" s="6">
        <v>156</v>
      </c>
      <c r="DG686" s="6">
        <v>159</v>
      </c>
      <c r="DH686" s="6">
        <v>161</v>
      </c>
      <c r="DI686" s="6">
        <v>162</v>
      </c>
      <c r="DJ686" s="6">
        <v>163</v>
      </c>
      <c r="DK686" s="6">
        <v>163</v>
      </c>
      <c r="DL686" s="6">
        <v>163</v>
      </c>
      <c r="DM686" s="6">
        <v>112</v>
      </c>
      <c r="DN686" s="6">
        <f>Tabela2[[#This Row],[1rok]]-Tabela2[[#This Row],[dlugosc_ur]]</f>
        <v>18</v>
      </c>
      <c r="DO686" s="14">
        <f>Tabela2[[#This Row],[2lata]]-Tabela2[[#This Row],[1rok]]</f>
        <v>16</v>
      </c>
      <c r="DP686" s="14">
        <f>Tabela2[[#This Row],[3lata]]-Tabela2[[#This Row],[2lata]]</f>
        <v>10</v>
      </c>
      <c r="DQ686" s="14">
        <f>Tabela2[[#This Row],[4lata]]-Tabela2[[#This Row],[3lata]]</f>
        <v>7</v>
      </c>
      <c r="DR686" s="14">
        <f>Tabela2[[#This Row],[5lat]]-Tabela2[[#This Row],[4lata]]</f>
        <v>7</v>
      </c>
      <c r="DS686" s="14">
        <f>Tabela2[[#This Row],[6lat]]-Tabela2[[#This Row],[5lat]]</f>
        <v>6</v>
      </c>
      <c r="DT686" s="14">
        <f>Tabela2[[#This Row],[7lat]]-Tabela2[[#This Row],[6lat]]</f>
        <v>5</v>
      </c>
      <c r="DU686" s="14">
        <f>Tabela2[[#This Row],[8lat]]-Tabela2[[#This Row],[7lat]]</f>
        <v>6</v>
      </c>
      <c r="DV686" s="14">
        <f>Tabela2[[#This Row],[9lat]]-Tabela2[[#This Row],[8lat]]</f>
        <v>6</v>
      </c>
      <c r="DW686" s="14">
        <f>Tabela2[[#This Row],[10lat]]-Tabela2[[#This Row],[9lat]]</f>
        <v>6</v>
      </c>
      <c r="DX686" s="14">
        <f>Tabela2[[#This Row],[11lat]]-Tabela2[[#This Row],[10lat]]</f>
        <v>7</v>
      </c>
      <c r="DY686" s="14">
        <f>Tabela2[[#This Row],[12lat]]-Tabela2[[#This Row],[11lat]]</f>
        <v>6</v>
      </c>
      <c r="DZ686" s="14">
        <f>Tabela2[[#This Row],[13lat]]-Tabela2[[#This Row],[12lat]]</f>
        <v>5</v>
      </c>
      <c r="EA686" s="14">
        <f>Tabela2[[#This Row],[14lat]]-Tabela2[[#This Row],[13lat]]</f>
        <v>3</v>
      </c>
      <c r="EB686" s="14">
        <f>Tabela2[[#This Row],[15lat]]-Tabela2[[#This Row],[14lat]]</f>
        <v>2</v>
      </c>
      <c r="EC686" s="14">
        <f>Tabela2[[#This Row],[16lat]]-Tabela2[[#This Row],[15lat]]</f>
        <v>1</v>
      </c>
      <c r="ED686" s="14">
        <f>Tabela2[[#This Row],[17 lat]]-Tabela2[[#This Row],[16lat]]</f>
        <v>1</v>
      </c>
      <c r="EE686" s="14">
        <f>Tabela2[[#This Row],[18lat]]-Tabela2[[#This Row],[17 lat]]</f>
        <v>0</v>
      </c>
      <c r="EF686" s="14">
        <f>Tabela2[[#This Row],[19lat]]-Tabela2[[#This Row],[18lat]]</f>
        <v>0</v>
      </c>
    </row>
    <row r="687" spans="1:136" x14ac:dyDescent="0.25">
      <c r="A687">
        <v>776</v>
      </c>
      <c r="B687" s="1" t="s">
        <v>22</v>
      </c>
      <c r="C687">
        <v>52</v>
      </c>
      <c r="D687">
        <v>70</v>
      </c>
      <c r="E687">
        <v>87</v>
      </c>
      <c r="F687">
        <v>97</v>
      </c>
      <c r="G687">
        <v>104</v>
      </c>
      <c r="H687">
        <v>111</v>
      </c>
      <c r="I687">
        <v>117</v>
      </c>
      <c r="J687">
        <v>123</v>
      </c>
      <c r="K687">
        <v>129</v>
      </c>
      <c r="L687">
        <v>135</v>
      </c>
      <c r="M687">
        <v>141</v>
      </c>
      <c r="N687">
        <v>147</v>
      </c>
      <c r="O687">
        <v>154</v>
      </c>
      <c r="P687">
        <v>159</v>
      </c>
      <c r="Q687">
        <v>163</v>
      </c>
      <c r="R687">
        <v>164</v>
      </c>
      <c r="S687">
        <v>165</v>
      </c>
      <c r="T687">
        <v>166</v>
      </c>
      <c r="U687">
        <v>166</v>
      </c>
      <c r="V687">
        <v>166</v>
      </c>
      <c r="W687">
        <f>wzrost[[#This Row],[19lat]]-wzrost[[#This Row],[dlugosc_ur]]</f>
        <v>114</v>
      </c>
      <c r="X687">
        <f>wzrost[[#This Row],[19lat]]-wzrost[[#This Row],[15lat]]</f>
        <v>2</v>
      </c>
      <c r="Y687">
        <f>IF(wzrost[[#This Row],[1rok]]&lt;=5,IF(wzrost[[#This Row],[plec]]="ch",1,0),0)</f>
        <v>0</v>
      </c>
      <c r="Z687" s="1"/>
      <c r="AA687" s="1"/>
      <c r="AB687" s="1" t="e">
        <f>_xlfn.PERCENTILE.INC(wzrost[1rok],5)</f>
        <v>#NUM!</v>
      </c>
      <c r="BC687" s="8">
        <v>49</v>
      </c>
      <c r="BD687" s="8">
        <v>71</v>
      </c>
      <c r="BE687" s="8">
        <v>86</v>
      </c>
      <c r="BF687" s="8">
        <v>94</v>
      </c>
      <c r="BG687" s="8">
        <v>101</v>
      </c>
      <c r="BH687" s="8">
        <v>107</v>
      </c>
      <c r="BI687" s="8">
        <v>113</v>
      </c>
      <c r="BJ687" s="8">
        <v>119</v>
      </c>
      <c r="BK687" s="8">
        <v>124</v>
      </c>
      <c r="BL687" s="8">
        <v>129</v>
      </c>
      <c r="BM687" s="8">
        <v>134</v>
      </c>
      <c r="BN687" s="8">
        <v>139</v>
      </c>
      <c r="BO687" s="8">
        <v>145</v>
      </c>
      <c r="BP687" s="8">
        <v>151</v>
      </c>
      <c r="BQ687" s="8">
        <v>159</v>
      </c>
      <c r="BR687" s="8">
        <v>164</v>
      </c>
      <c r="BS687" s="8">
        <v>168</v>
      </c>
      <c r="BT687" s="8">
        <v>171</v>
      </c>
      <c r="BU687" s="8">
        <v>172</v>
      </c>
      <c r="BV687" s="8">
        <v>173</v>
      </c>
      <c r="BW687" s="9">
        <v>124</v>
      </c>
      <c r="BX687" s="11">
        <f t="shared" si="198"/>
        <v>22</v>
      </c>
      <c r="BY687" s="11">
        <f t="shared" si="199"/>
        <v>15</v>
      </c>
      <c r="BZ687" s="11">
        <f t="shared" si="200"/>
        <v>8</v>
      </c>
      <c r="CA687" s="11">
        <f t="shared" si="201"/>
        <v>7</v>
      </c>
      <c r="CB687" s="11">
        <f t="shared" si="202"/>
        <v>6</v>
      </c>
      <c r="CC687" s="11">
        <f t="shared" si="203"/>
        <v>6</v>
      </c>
      <c r="CD687" s="11">
        <f t="shared" si="204"/>
        <v>6</v>
      </c>
      <c r="CE687" s="11">
        <f t="shared" si="205"/>
        <v>5</v>
      </c>
      <c r="CF687" s="11">
        <f t="shared" si="206"/>
        <v>5</v>
      </c>
      <c r="CG687" s="11">
        <f t="shared" si="207"/>
        <v>5</v>
      </c>
      <c r="CH687" s="11">
        <f t="shared" si="208"/>
        <v>5</v>
      </c>
      <c r="CI687" s="11">
        <f t="shared" si="209"/>
        <v>6</v>
      </c>
      <c r="CJ687" s="11">
        <f t="shared" si="210"/>
        <v>6</v>
      </c>
      <c r="CK687" s="11">
        <f t="shared" si="211"/>
        <v>8</v>
      </c>
      <c r="CL687" s="11">
        <f t="shared" si="212"/>
        <v>5</v>
      </c>
      <c r="CM687" s="11">
        <f t="shared" si="213"/>
        <v>4</v>
      </c>
      <c r="CN687" s="11">
        <f t="shared" si="214"/>
        <v>3</v>
      </c>
      <c r="CO687" s="11">
        <f t="shared" si="215"/>
        <v>1</v>
      </c>
      <c r="CP687" s="11">
        <f t="shared" si="216"/>
        <v>1</v>
      </c>
      <c r="CS687" s="8">
        <v>57</v>
      </c>
      <c r="CT687" s="8">
        <v>74</v>
      </c>
      <c r="CU687" s="8">
        <v>88</v>
      </c>
      <c r="CV687" s="8">
        <v>98</v>
      </c>
      <c r="CW687" s="8">
        <v>106</v>
      </c>
      <c r="CX687" s="8">
        <v>113</v>
      </c>
      <c r="CY687" s="8">
        <v>119</v>
      </c>
      <c r="CZ687" s="8">
        <v>125</v>
      </c>
      <c r="DA687" s="8">
        <v>131</v>
      </c>
      <c r="DB687" s="8">
        <v>137</v>
      </c>
      <c r="DC687" s="8">
        <v>143</v>
      </c>
      <c r="DD687" s="8">
        <v>150</v>
      </c>
      <c r="DE687" s="8">
        <v>156</v>
      </c>
      <c r="DF687" s="8">
        <v>162</v>
      </c>
      <c r="DG687" s="8">
        <v>165</v>
      </c>
      <c r="DH687" s="8">
        <v>167</v>
      </c>
      <c r="DI687" s="8">
        <v>168</v>
      </c>
      <c r="DJ687" s="8">
        <v>168</v>
      </c>
      <c r="DK687" s="8">
        <v>169</v>
      </c>
      <c r="DL687" s="8">
        <v>169</v>
      </c>
      <c r="DM687" s="8">
        <v>112</v>
      </c>
      <c r="DN687" s="6">
        <f>Tabela2[[#This Row],[1rok]]-Tabela2[[#This Row],[dlugosc_ur]]</f>
        <v>17</v>
      </c>
      <c r="DO687" s="14">
        <f>Tabela2[[#This Row],[2lata]]-Tabela2[[#This Row],[1rok]]</f>
        <v>14</v>
      </c>
      <c r="DP687" s="14">
        <f>Tabela2[[#This Row],[3lata]]-Tabela2[[#This Row],[2lata]]</f>
        <v>10</v>
      </c>
      <c r="DQ687" s="14">
        <f>Tabela2[[#This Row],[4lata]]-Tabela2[[#This Row],[3lata]]</f>
        <v>8</v>
      </c>
      <c r="DR687" s="14">
        <f>Tabela2[[#This Row],[5lat]]-Tabela2[[#This Row],[4lata]]</f>
        <v>7</v>
      </c>
      <c r="DS687" s="14">
        <f>Tabela2[[#This Row],[6lat]]-Tabela2[[#This Row],[5lat]]</f>
        <v>6</v>
      </c>
      <c r="DT687" s="14">
        <f>Tabela2[[#This Row],[7lat]]-Tabela2[[#This Row],[6lat]]</f>
        <v>6</v>
      </c>
      <c r="DU687" s="14">
        <f>Tabela2[[#This Row],[8lat]]-Tabela2[[#This Row],[7lat]]</f>
        <v>6</v>
      </c>
      <c r="DV687" s="14">
        <f>Tabela2[[#This Row],[9lat]]-Tabela2[[#This Row],[8lat]]</f>
        <v>6</v>
      </c>
      <c r="DW687" s="14">
        <f>Tabela2[[#This Row],[10lat]]-Tabela2[[#This Row],[9lat]]</f>
        <v>6</v>
      </c>
      <c r="DX687" s="14">
        <f>Tabela2[[#This Row],[11lat]]-Tabela2[[#This Row],[10lat]]</f>
        <v>7</v>
      </c>
      <c r="DY687" s="14">
        <f>Tabela2[[#This Row],[12lat]]-Tabela2[[#This Row],[11lat]]</f>
        <v>6</v>
      </c>
      <c r="DZ687" s="14">
        <f>Tabela2[[#This Row],[13lat]]-Tabela2[[#This Row],[12lat]]</f>
        <v>6</v>
      </c>
      <c r="EA687" s="14">
        <f>Tabela2[[#This Row],[14lat]]-Tabela2[[#This Row],[13lat]]</f>
        <v>3</v>
      </c>
      <c r="EB687" s="14">
        <f>Tabela2[[#This Row],[15lat]]-Tabela2[[#This Row],[14lat]]</f>
        <v>2</v>
      </c>
      <c r="EC687" s="14">
        <f>Tabela2[[#This Row],[16lat]]-Tabela2[[#This Row],[15lat]]</f>
        <v>1</v>
      </c>
      <c r="ED687" s="14">
        <f>Tabela2[[#This Row],[17 lat]]-Tabela2[[#This Row],[16lat]]</f>
        <v>0</v>
      </c>
      <c r="EE687" s="14">
        <f>Tabela2[[#This Row],[18lat]]-Tabela2[[#This Row],[17 lat]]</f>
        <v>1</v>
      </c>
      <c r="EF687" s="14">
        <f>Tabela2[[#This Row],[19lat]]-Tabela2[[#This Row],[18lat]]</f>
        <v>0</v>
      </c>
    </row>
    <row r="688" spans="1:136" x14ac:dyDescent="0.25">
      <c r="A688">
        <v>797</v>
      </c>
      <c r="B688" s="1" t="s">
        <v>22</v>
      </c>
      <c r="C688">
        <v>54</v>
      </c>
      <c r="D688">
        <v>72</v>
      </c>
      <c r="E688">
        <v>88</v>
      </c>
      <c r="F688">
        <v>97</v>
      </c>
      <c r="G688">
        <v>105</v>
      </c>
      <c r="H688">
        <v>112</v>
      </c>
      <c r="I688">
        <v>118</v>
      </c>
      <c r="J688">
        <v>124</v>
      </c>
      <c r="K688">
        <v>130</v>
      </c>
      <c r="L688">
        <v>136</v>
      </c>
      <c r="M688">
        <v>142</v>
      </c>
      <c r="N688">
        <v>149</v>
      </c>
      <c r="O688">
        <v>155</v>
      </c>
      <c r="P688">
        <v>161</v>
      </c>
      <c r="Q688">
        <v>164</v>
      </c>
      <c r="R688">
        <v>166</v>
      </c>
      <c r="S688">
        <v>167</v>
      </c>
      <c r="T688">
        <v>167</v>
      </c>
      <c r="U688">
        <v>168</v>
      </c>
      <c r="V688">
        <v>168</v>
      </c>
      <c r="W688">
        <f>wzrost[[#This Row],[19lat]]-wzrost[[#This Row],[dlugosc_ur]]</f>
        <v>114</v>
      </c>
      <c r="X688">
        <f>wzrost[[#This Row],[19lat]]-wzrost[[#This Row],[15lat]]</f>
        <v>2</v>
      </c>
      <c r="Y688">
        <f>IF(wzrost[[#This Row],[1rok]]&lt;=5,IF(wzrost[[#This Row],[plec]]="ch",1,0),0)</f>
        <v>0</v>
      </c>
      <c r="Z688" s="1"/>
      <c r="AA688" s="1"/>
      <c r="AB688" s="1" t="e">
        <f>_xlfn.PERCENTILE.INC(wzrost[1rok],5)</f>
        <v>#NUM!</v>
      </c>
      <c r="BC688" s="6">
        <v>50</v>
      </c>
      <c r="BD688" s="6">
        <v>72</v>
      </c>
      <c r="BE688" s="6">
        <v>86</v>
      </c>
      <c r="BF688" s="6">
        <v>94</v>
      </c>
      <c r="BG688" s="6">
        <v>102</v>
      </c>
      <c r="BH688" s="6">
        <v>108</v>
      </c>
      <c r="BI688" s="6">
        <v>114</v>
      </c>
      <c r="BJ688" s="6">
        <v>120</v>
      </c>
      <c r="BK688" s="6">
        <v>125</v>
      </c>
      <c r="BL688" s="6">
        <v>130</v>
      </c>
      <c r="BM688" s="6">
        <v>135</v>
      </c>
      <c r="BN688" s="6">
        <v>141</v>
      </c>
      <c r="BO688" s="6">
        <v>147</v>
      </c>
      <c r="BP688" s="6">
        <v>153</v>
      </c>
      <c r="BQ688" s="6">
        <v>160</v>
      </c>
      <c r="BR688" s="6">
        <v>166</v>
      </c>
      <c r="BS688" s="6">
        <v>170</v>
      </c>
      <c r="BT688" s="6">
        <v>172</v>
      </c>
      <c r="BU688" s="6">
        <v>173</v>
      </c>
      <c r="BV688" s="6">
        <v>174</v>
      </c>
      <c r="BW688" s="7">
        <v>124</v>
      </c>
      <c r="BX688" s="11">
        <f t="shared" si="198"/>
        <v>22</v>
      </c>
      <c r="BY688" s="11">
        <f t="shared" si="199"/>
        <v>14</v>
      </c>
      <c r="BZ688" s="11">
        <f t="shared" si="200"/>
        <v>8</v>
      </c>
      <c r="CA688" s="11">
        <f t="shared" si="201"/>
        <v>8</v>
      </c>
      <c r="CB688" s="11">
        <f t="shared" si="202"/>
        <v>6</v>
      </c>
      <c r="CC688" s="11">
        <f t="shared" si="203"/>
        <v>6</v>
      </c>
      <c r="CD688" s="11">
        <f t="shared" si="204"/>
        <v>6</v>
      </c>
      <c r="CE688" s="11">
        <f t="shared" si="205"/>
        <v>5</v>
      </c>
      <c r="CF688" s="11">
        <f t="shared" si="206"/>
        <v>5</v>
      </c>
      <c r="CG688" s="11">
        <f t="shared" si="207"/>
        <v>5</v>
      </c>
      <c r="CH688" s="11">
        <f t="shared" si="208"/>
        <v>6</v>
      </c>
      <c r="CI688" s="11">
        <f t="shared" si="209"/>
        <v>6</v>
      </c>
      <c r="CJ688" s="11">
        <f t="shared" si="210"/>
        <v>6</v>
      </c>
      <c r="CK688" s="11">
        <f t="shared" si="211"/>
        <v>7</v>
      </c>
      <c r="CL688" s="11">
        <f t="shared" si="212"/>
        <v>6</v>
      </c>
      <c r="CM688" s="11">
        <f t="shared" si="213"/>
        <v>4</v>
      </c>
      <c r="CN688" s="11">
        <f t="shared" si="214"/>
        <v>2</v>
      </c>
      <c r="CO688" s="11">
        <f t="shared" si="215"/>
        <v>1</v>
      </c>
      <c r="CP688" s="11">
        <f t="shared" si="216"/>
        <v>1</v>
      </c>
      <c r="CS688" s="6">
        <v>56</v>
      </c>
      <c r="CT688" s="6">
        <v>73</v>
      </c>
      <c r="CU688" s="6">
        <v>88</v>
      </c>
      <c r="CV688" s="6">
        <v>98</v>
      </c>
      <c r="CW688" s="6">
        <v>106</v>
      </c>
      <c r="CX688" s="6">
        <v>113</v>
      </c>
      <c r="CY688" s="6">
        <v>119</v>
      </c>
      <c r="CZ688" s="6">
        <v>125</v>
      </c>
      <c r="DA688" s="6">
        <v>131</v>
      </c>
      <c r="DB688" s="6">
        <v>137</v>
      </c>
      <c r="DC688" s="6">
        <v>143</v>
      </c>
      <c r="DD688" s="6">
        <v>150</v>
      </c>
      <c r="DE688" s="6">
        <v>156</v>
      </c>
      <c r="DF688" s="6">
        <v>161</v>
      </c>
      <c r="DG688" s="6">
        <v>165</v>
      </c>
      <c r="DH688" s="6">
        <v>167</v>
      </c>
      <c r="DI688" s="6">
        <v>168</v>
      </c>
      <c r="DJ688" s="6">
        <v>168</v>
      </c>
      <c r="DK688" s="6">
        <v>168</v>
      </c>
      <c r="DL688" s="6">
        <v>168</v>
      </c>
      <c r="DM688" s="6">
        <v>112</v>
      </c>
      <c r="DN688" s="6">
        <f>Tabela2[[#This Row],[1rok]]-Tabela2[[#This Row],[dlugosc_ur]]</f>
        <v>17</v>
      </c>
      <c r="DO688" s="14">
        <f>Tabela2[[#This Row],[2lata]]-Tabela2[[#This Row],[1rok]]</f>
        <v>15</v>
      </c>
      <c r="DP688" s="14">
        <f>Tabela2[[#This Row],[3lata]]-Tabela2[[#This Row],[2lata]]</f>
        <v>10</v>
      </c>
      <c r="DQ688" s="14">
        <f>Tabela2[[#This Row],[4lata]]-Tabela2[[#This Row],[3lata]]</f>
        <v>8</v>
      </c>
      <c r="DR688" s="14">
        <f>Tabela2[[#This Row],[5lat]]-Tabela2[[#This Row],[4lata]]</f>
        <v>7</v>
      </c>
      <c r="DS688" s="14">
        <f>Tabela2[[#This Row],[6lat]]-Tabela2[[#This Row],[5lat]]</f>
        <v>6</v>
      </c>
      <c r="DT688" s="14">
        <f>Tabela2[[#This Row],[7lat]]-Tabela2[[#This Row],[6lat]]</f>
        <v>6</v>
      </c>
      <c r="DU688" s="14">
        <f>Tabela2[[#This Row],[8lat]]-Tabela2[[#This Row],[7lat]]</f>
        <v>6</v>
      </c>
      <c r="DV688" s="14">
        <f>Tabela2[[#This Row],[9lat]]-Tabela2[[#This Row],[8lat]]</f>
        <v>6</v>
      </c>
      <c r="DW688" s="14">
        <f>Tabela2[[#This Row],[10lat]]-Tabela2[[#This Row],[9lat]]</f>
        <v>6</v>
      </c>
      <c r="DX688" s="14">
        <f>Tabela2[[#This Row],[11lat]]-Tabela2[[#This Row],[10lat]]</f>
        <v>7</v>
      </c>
      <c r="DY688" s="14">
        <f>Tabela2[[#This Row],[12lat]]-Tabela2[[#This Row],[11lat]]</f>
        <v>6</v>
      </c>
      <c r="DZ688" s="14">
        <f>Tabela2[[#This Row],[13lat]]-Tabela2[[#This Row],[12lat]]</f>
        <v>5</v>
      </c>
      <c r="EA688" s="14">
        <f>Tabela2[[#This Row],[14lat]]-Tabela2[[#This Row],[13lat]]</f>
        <v>4</v>
      </c>
      <c r="EB688" s="14">
        <f>Tabela2[[#This Row],[15lat]]-Tabela2[[#This Row],[14lat]]</f>
        <v>2</v>
      </c>
      <c r="EC688" s="14">
        <f>Tabela2[[#This Row],[16lat]]-Tabela2[[#This Row],[15lat]]</f>
        <v>1</v>
      </c>
      <c r="ED688" s="14">
        <f>Tabela2[[#This Row],[17 lat]]-Tabela2[[#This Row],[16lat]]</f>
        <v>0</v>
      </c>
      <c r="EE688" s="14">
        <f>Tabela2[[#This Row],[18lat]]-Tabela2[[#This Row],[17 lat]]</f>
        <v>0</v>
      </c>
      <c r="EF688" s="14">
        <f>Tabela2[[#This Row],[19lat]]-Tabela2[[#This Row],[18lat]]</f>
        <v>0</v>
      </c>
    </row>
    <row r="689" spans="1:136" x14ac:dyDescent="0.25">
      <c r="A689">
        <v>799</v>
      </c>
      <c r="B689" s="1" t="s">
        <v>22</v>
      </c>
      <c r="C689">
        <v>54</v>
      </c>
      <c r="D689">
        <v>73</v>
      </c>
      <c r="E689">
        <v>88</v>
      </c>
      <c r="F689">
        <v>97</v>
      </c>
      <c r="G689">
        <v>105</v>
      </c>
      <c r="H689">
        <v>112</v>
      </c>
      <c r="I689">
        <v>118</v>
      </c>
      <c r="J689">
        <v>124</v>
      </c>
      <c r="K689">
        <v>130</v>
      </c>
      <c r="L689">
        <v>136</v>
      </c>
      <c r="M689">
        <v>142</v>
      </c>
      <c r="N689">
        <v>149</v>
      </c>
      <c r="O689">
        <v>155</v>
      </c>
      <c r="P689">
        <v>161</v>
      </c>
      <c r="Q689">
        <v>164</v>
      </c>
      <c r="R689">
        <v>166</v>
      </c>
      <c r="S689">
        <v>167</v>
      </c>
      <c r="T689">
        <v>167</v>
      </c>
      <c r="U689">
        <v>168</v>
      </c>
      <c r="V689">
        <v>168</v>
      </c>
      <c r="W689">
        <f>wzrost[[#This Row],[19lat]]-wzrost[[#This Row],[dlugosc_ur]]</f>
        <v>114</v>
      </c>
      <c r="X689">
        <f>wzrost[[#This Row],[19lat]]-wzrost[[#This Row],[15lat]]</f>
        <v>2</v>
      </c>
      <c r="Y689">
        <f>IF(wzrost[[#This Row],[1rok]]&lt;=5,IF(wzrost[[#This Row],[plec]]="ch",1,0),0)</f>
        <v>0</v>
      </c>
      <c r="Z689" s="1"/>
      <c r="AA689" s="1"/>
      <c r="AB689" s="1" t="e">
        <f>_xlfn.PERCENTILE.INC(wzrost[1rok],5)</f>
        <v>#NUM!</v>
      </c>
      <c r="BC689" s="8">
        <v>52</v>
      </c>
      <c r="BD689" s="8">
        <v>73</v>
      </c>
      <c r="BE689" s="8">
        <v>86</v>
      </c>
      <c r="BF689" s="8">
        <v>95</v>
      </c>
      <c r="BG689" s="8">
        <v>103</v>
      </c>
      <c r="BH689" s="8">
        <v>109</v>
      </c>
      <c r="BI689" s="8">
        <v>115</v>
      </c>
      <c r="BJ689" s="8">
        <v>121</v>
      </c>
      <c r="BK689" s="8">
        <v>127</v>
      </c>
      <c r="BL689" s="8">
        <v>132</v>
      </c>
      <c r="BM689" s="8">
        <v>137</v>
      </c>
      <c r="BN689" s="8">
        <v>142</v>
      </c>
      <c r="BO689" s="8">
        <v>148</v>
      </c>
      <c r="BP689" s="8">
        <v>155</v>
      </c>
      <c r="BQ689" s="8">
        <v>162</v>
      </c>
      <c r="BR689" s="8">
        <v>168</v>
      </c>
      <c r="BS689" s="8">
        <v>172</v>
      </c>
      <c r="BT689" s="8">
        <v>174</v>
      </c>
      <c r="BU689" s="8">
        <v>175</v>
      </c>
      <c r="BV689" s="8">
        <v>176</v>
      </c>
      <c r="BW689" s="9">
        <v>124</v>
      </c>
      <c r="BX689" s="11">
        <f t="shared" si="198"/>
        <v>21</v>
      </c>
      <c r="BY689" s="11">
        <f t="shared" si="199"/>
        <v>13</v>
      </c>
      <c r="BZ689" s="11">
        <f t="shared" si="200"/>
        <v>9</v>
      </c>
      <c r="CA689" s="11">
        <f t="shared" si="201"/>
        <v>8</v>
      </c>
      <c r="CB689" s="11">
        <f t="shared" si="202"/>
        <v>6</v>
      </c>
      <c r="CC689" s="11">
        <f t="shared" si="203"/>
        <v>6</v>
      </c>
      <c r="CD689" s="11">
        <f t="shared" si="204"/>
        <v>6</v>
      </c>
      <c r="CE689" s="11">
        <f t="shared" si="205"/>
        <v>6</v>
      </c>
      <c r="CF689" s="11">
        <f t="shared" si="206"/>
        <v>5</v>
      </c>
      <c r="CG689" s="11">
        <f t="shared" si="207"/>
        <v>5</v>
      </c>
      <c r="CH689" s="11">
        <f t="shared" si="208"/>
        <v>5</v>
      </c>
      <c r="CI689" s="11">
        <f t="shared" si="209"/>
        <v>6</v>
      </c>
      <c r="CJ689" s="11">
        <f t="shared" si="210"/>
        <v>7</v>
      </c>
      <c r="CK689" s="11">
        <f t="shared" si="211"/>
        <v>7</v>
      </c>
      <c r="CL689" s="11">
        <f t="shared" si="212"/>
        <v>6</v>
      </c>
      <c r="CM689" s="11">
        <f t="shared" si="213"/>
        <v>4</v>
      </c>
      <c r="CN689" s="11">
        <f t="shared" si="214"/>
        <v>2</v>
      </c>
      <c r="CO689" s="11">
        <f t="shared" si="215"/>
        <v>1</v>
      </c>
      <c r="CP689" s="11">
        <f t="shared" si="216"/>
        <v>1</v>
      </c>
      <c r="CS689" s="8">
        <v>48</v>
      </c>
      <c r="CT689" s="8">
        <v>67</v>
      </c>
      <c r="CU689" s="8">
        <v>84</v>
      </c>
      <c r="CV689" s="8">
        <v>93</v>
      </c>
      <c r="CW689" s="8">
        <v>101</v>
      </c>
      <c r="CX689" s="8">
        <v>107</v>
      </c>
      <c r="CY689" s="8">
        <v>112</v>
      </c>
      <c r="CZ689" s="8">
        <v>118</v>
      </c>
      <c r="DA689" s="8">
        <v>123</v>
      </c>
      <c r="DB689" s="8">
        <v>129</v>
      </c>
      <c r="DC689" s="8">
        <v>135</v>
      </c>
      <c r="DD689" s="8">
        <v>141</v>
      </c>
      <c r="DE689" s="8">
        <v>148</v>
      </c>
      <c r="DF689" s="8">
        <v>153</v>
      </c>
      <c r="DG689" s="8">
        <v>156</v>
      </c>
      <c r="DH689" s="8">
        <v>158</v>
      </c>
      <c r="DI689" s="8">
        <v>159</v>
      </c>
      <c r="DJ689" s="8">
        <v>160</v>
      </c>
      <c r="DK689" s="8">
        <v>160</v>
      </c>
      <c r="DL689" s="8">
        <v>160</v>
      </c>
      <c r="DM689" s="8">
        <v>112</v>
      </c>
      <c r="DN689" s="6">
        <f>Tabela2[[#This Row],[1rok]]-Tabela2[[#This Row],[dlugosc_ur]]</f>
        <v>19</v>
      </c>
      <c r="DO689" s="14">
        <f>Tabela2[[#This Row],[2lata]]-Tabela2[[#This Row],[1rok]]</f>
        <v>17</v>
      </c>
      <c r="DP689" s="14">
        <f>Tabela2[[#This Row],[3lata]]-Tabela2[[#This Row],[2lata]]</f>
        <v>9</v>
      </c>
      <c r="DQ689" s="14">
        <f>Tabela2[[#This Row],[4lata]]-Tabela2[[#This Row],[3lata]]</f>
        <v>8</v>
      </c>
      <c r="DR689" s="14">
        <f>Tabela2[[#This Row],[5lat]]-Tabela2[[#This Row],[4lata]]</f>
        <v>6</v>
      </c>
      <c r="DS689" s="14">
        <f>Tabela2[[#This Row],[6lat]]-Tabela2[[#This Row],[5lat]]</f>
        <v>5</v>
      </c>
      <c r="DT689" s="14">
        <f>Tabela2[[#This Row],[7lat]]-Tabela2[[#This Row],[6lat]]</f>
        <v>6</v>
      </c>
      <c r="DU689" s="14">
        <f>Tabela2[[#This Row],[8lat]]-Tabela2[[#This Row],[7lat]]</f>
        <v>5</v>
      </c>
      <c r="DV689" s="14">
        <f>Tabela2[[#This Row],[9lat]]-Tabela2[[#This Row],[8lat]]</f>
        <v>6</v>
      </c>
      <c r="DW689" s="14">
        <f>Tabela2[[#This Row],[10lat]]-Tabela2[[#This Row],[9lat]]</f>
        <v>6</v>
      </c>
      <c r="DX689" s="14">
        <f>Tabela2[[#This Row],[11lat]]-Tabela2[[#This Row],[10lat]]</f>
        <v>6</v>
      </c>
      <c r="DY689" s="14">
        <f>Tabela2[[#This Row],[12lat]]-Tabela2[[#This Row],[11lat]]</f>
        <v>7</v>
      </c>
      <c r="DZ689" s="14">
        <f>Tabela2[[#This Row],[13lat]]-Tabela2[[#This Row],[12lat]]</f>
        <v>5</v>
      </c>
      <c r="EA689" s="14">
        <f>Tabela2[[#This Row],[14lat]]-Tabela2[[#This Row],[13lat]]</f>
        <v>3</v>
      </c>
      <c r="EB689" s="14">
        <f>Tabela2[[#This Row],[15lat]]-Tabela2[[#This Row],[14lat]]</f>
        <v>2</v>
      </c>
      <c r="EC689" s="14">
        <f>Tabela2[[#This Row],[16lat]]-Tabela2[[#This Row],[15lat]]</f>
        <v>1</v>
      </c>
      <c r="ED689" s="14">
        <f>Tabela2[[#This Row],[17 lat]]-Tabela2[[#This Row],[16lat]]</f>
        <v>1</v>
      </c>
      <c r="EE689" s="14">
        <f>Tabela2[[#This Row],[18lat]]-Tabela2[[#This Row],[17 lat]]</f>
        <v>0</v>
      </c>
      <c r="EF689" s="14">
        <f>Tabela2[[#This Row],[19lat]]-Tabela2[[#This Row],[18lat]]</f>
        <v>0</v>
      </c>
    </row>
    <row r="690" spans="1:136" x14ac:dyDescent="0.25">
      <c r="A690">
        <v>801</v>
      </c>
      <c r="B690" s="1" t="s">
        <v>22</v>
      </c>
      <c r="C690">
        <v>54</v>
      </c>
      <c r="D690">
        <v>72</v>
      </c>
      <c r="E690">
        <v>88</v>
      </c>
      <c r="F690">
        <v>98</v>
      </c>
      <c r="G690">
        <v>106</v>
      </c>
      <c r="H690">
        <v>113</v>
      </c>
      <c r="I690">
        <v>119</v>
      </c>
      <c r="J690">
        <v>125</v>
      </c>
      <c r="K690">
        <v>131</v>
      </c>
      <c r="L690">
        <v>137</v>
      </c>
      <c r="M690">
        <v>143</v>
      </c>
      <c r="N690">
        <v>150</v>
      </c>
      <c r="O690">
        <v>156</v>
      </c>
      <c r="P690">
        <v>161</v>
      </c>
      <c r="Q690">
        <v>165</v>
      </c>
      <c r="R690">
        <v>167</v>
      </c>
      <c r="S690">
        <v>168</v>
      </c>
      <c r="T690">
        <v>168</v>
      </c>
      <c r="U690">
        <v>168</v>
      </c>
      <c r="V690">
        <v>168</v>
      </c>
      <c r="W690">
        <f>wzrost[[#This Row],[19lat]]-wzrost[[#This Row],[dlugosc_ur]]</f>
        <v>114</v>
      </c>
      <c r="X690">
        <f>wzrost[[#This Row],[19lat]]-wzrost[[#This Row],[15lat]]</f>
        <v>1</v>
      </c>
      <c r="Y690">
        <f>IF(wzrost[[#This Row],[1rok]]&lt;=5,IF(wzrost[[#This Row],[plec]]="ch",1,0),0)</f>
        <v>0</v>
      </c>
      <c r="Z690" s="1"/>
      <c r="AA690" s="1"/>
      <c r="AB690" s="1" t="e">
        <f>_xlfn.PERCENTILE.INC(wzrost[1rok],5)</f>
        <v>#NUM!</v>
      </c>
      <c r="BC690" s="6">
        <v>49</v>
      </c>
      <c r="BD690" s="6">
        <v>71</v>
      </c>
      <c r="BE690" s="6">
        <v>86</v>
      </c>
      <c r="BF690" s="6">
        <v>94</v>
      </c>
      <c r="BG690" s="6">
        <v>101</v>
      </c>
      <c r="BH690" s="6">
        <v>108</v>
      </c>
      <c r="BI690" s="6">
        <v>113</v>
      </c>
      <c r="BJ690" s="6">
        <v>119</v>
      </c>
      <c r="BK690" s="6">
        <v>124</v>
      </c>
      <c r="BL690" s="6">
        <v>129</v>
      </c>
      <c r="BM690" s="6">
        <v>134</v>
      </c>
      <c r="BN690" s="6">
        <v>139</v>
      </c>
      <c r="BO690" s="6">
        <v>145</v>
      </c>
      <c r="BP690" s="6">
        <v>152</v>
      </c>
      <c r="BQ690" s="6">
        <v>159</v>
      </c>
      <c r="BR690" s="6">
        <v>164</v>
      </c>
      <c r="BS690" s="6">
        <v>168</v>
      </c>
      <c r="BT690" s="6">
        <v>171</v>
      </c>
      <c r="BU690" s="6">
        <v>172</v>
      </c>
      <c r="BV690" s="6">
        <v>173</v>
      </c>
      <c r="BW690" s="7">
        <v>124</v>
      </c>
      <c r="BX690" s="11">
        <f t="shared" si="198"/>
        <v>22</v>
      </c>
      <c r="BY690" s="11">
        <f t="shared" si="199"/>
        <v>15</v>
      </c>
      <c r="BZ690" s="11">
        <f t="shared" si="200"/>
        <v>8</v>
      </c>
      <c r="CA690" s="11">
        <f t="shared" si="201"/>
        <v>7</v>
      </c>
      <c r="CB690" s="11">
        <f t="shared" si="202"/>
        <v>7</v>
      </c>
      <c r="CC690" s="11">
        <f t="shared" si="203"/>
        <v>5</v>
      </c>
      <c r="CD690" s="11">
        <f t="shared" si="204"/>
        <v>6</v>
      </c>
      <c r="CE690" s="11">
        <f t="shared" si="205"/>
        <v>5</v>
      </c>
      <c r="CF690" s="11">
        <f t="shared" si="206"/>
        <v>5</v>
      </c>
      <c r="CG690" s="11">
        <f t="shared" si="207"/>
        <v>5</v>
      </c>
      <c r="CH690" s="11">
        <f t="shared" si="208"/>
        <v>5</v>
      </c>
      <c r="CI690" s="11">
        <f t="shared" si="209"/>
        <v>6</v>
      </c>
      <c r="CJ690" s="11">
        <f t="shared" si="210"/>
        <v>7</v>
      </c>
      <c r="CK690" s="11">
        <f t="shared" si="211"/>
        <v>7</v>
      </c>
      <c r="CL690" s="11">
        <f t="shared" si="212"/>
        <v>5</v>
      </c>
      <c r="CM690" s="11">
        <f t="shared" si="213"/>
        <v>4</v>
      </c>
      <c r="CN690" s="11">
        <f t="shared" si="214"/>
        <v>3</v>
      </c>
      <c r="CO690" s="11">
        <f t="shared" si="215"/>
        <v>1</v>
      </c>
      <c r="CP690" s="11">
        <f t="shared" si="216"/>
        <v>1</v>
      </c>
      <c r="CS690" s="6">
        <v>48</v>
      </c>
      <c r="CT690" s="6">
        <v>67</v>
      </c>
      <c r="CU690" s="6">
        <v>84</v>
      </c>
      <c r="CV690" s="6">
        <v>93</v>
      </c>
      <c r="CW690" s="6">
        <v>100</v>
      </c>
      <c r="CX690" s="6">
        <v>107</v>
      </c>
      <c r="CY690" s="6">
        <v>112</v>
      </c>
      <c r="CZ690" s="6">
        <v>118</v>
      </c>
      <c r="DA690" s="6">
        <v>123</v>
      </c>
      <c r="DB690" s="6">
        <v>129</v>
      </c>
      <c r="DC690" s="6">
        <v>135</v>
      </c>
      <c r="DD690" s="6">
        <v>141</v>
      </c>
      <c r="DE690" s="6">
        <v>147</v>
      </c>
      <c r="DF690" s="6">
        <v>153</v>
      </c>
      <c r="DG690" s="6">
        <v>156</v>
      </c>
      <c r="DH690" s="6">
        <v>158</v>
      </c>
      <c r="DI690" s="6">
        <v>159</v>
      </c>
      <c r="DJ690" s="6">
        <v>159</v>
      </c>
      <c r="DK690" s="6">
        <v>160</v>
      </c>
      <c r="DL690" s="6">
        <v>160</v>
      </c>
      <c r="DM690" s="6">
        <v>112</v>
      </c>
      <c r="DN690" s="6">
        <f>Tabela2[[#This Row],[1rok]]-Tabela2[[#This Row],[dlugosc_ur]]</f>
        <v>19</v>
      </c>
      <c r="DO690" s="14">
        <f>Tabela2[[#This Row],[2lata]]-Tabela2[[#This Row],[1rok]]</f>
        <v>17</v>
      </c>
      <c r="DP690" s="14">
        <f>Tabela2[[#This Row],[3lata]]-Tabela2[[#This Row],[2lata]]</f>
        <v>9</v>
      </c>
      <c r="DQ690" s="14">
        <f>Tabela2[[#This Row],[4lata]]-Tabela2[[#This Row],[3lata]]</f>
        <v>7</v>
      </c>
      <c r="DR690" s="14">
        <f>Tabela2[[#This Row],[5lat]]-Tabela2[[#This Row],[4lata]]</f>
        <v>7</v>
      </c>
      <c r="DS690" s="14">
        <f>Tabela2[[#This Row],[6lat]]-Tabela2[[#This Row],[5lat]]</f>
        <v>5</v>
      </c>
      <c r="DT690" s="14">
        <f>Tabela2[[#This Row],[7lat]]-Tabela2[[#This Row],[6lat]]</f>
        <v>6</v>
      </c>
      <c r="DU690" s="14">
        <f>Tabela2[[#This Row],[8lat]]-Tabela2[[#This Row],[7lat]]</f>
        <v>5</v>
      </c>
      <c r="DV690" s="14">
        <f>Tabela2[[#This Row],[9lat]]-Tabela2[[#This Row],[8lat]]</f>
        <v>6</v>
      </c>
      <c r="DW690" s="14">
        <f>Tabela2[[#This Row],[10lat]]-Tabela2[[#This Row],[9lat]]</f>
        <v>6</v>
      </c>
      <c r="DX690" s="14">
        <f>Tabela2[[#This Row],[11lat]]-Tabela2[[#This Row],[10lat]]</f>
        <v>6</v>
      </c>
      <c r="DY690" s="14">
        <f>Tabela2[[#This Row],[12lat]]-Tabela2[[#This Row],[11lat]]</f>
        <v>6</v>
      </c>
      <c r="DZ690" s="14">
        <f>Tabela2[[#This Row],[13lat]]-Tabela2[[#This Row],[12lat]]</f>
        <v>6</v>
      </c>
      <c r="EA690" s="14">
        <f>Tabela2[[#This Row],[14lat]]-Tabela2[[#This Row],[13lat]]</f>
        <v>3</v>
      </c>
      <c r="EB690" s="14">
        <f>Tabela2[[#This Row],[15lat]]-Tabela2[[#This Row],[14lat]]</f>
        <v>2</v>
      </c>
      <c r="EC690" s="14">
        <f>Tabela2[[#This Row],[16lat]]-Tabela2[[#This Row],[15lat]]</f>
        <v>1</v>
      </c>
      <c r="ED690" s="14">
        <f>Tabela2[[#This Row],[17 lat]]-Tabela2[[#This Row],[16lat]]</f>
        <v>0</v>
      </c>
      <c r="EE690" s="14">
        <f>Tabela2[[#This Row],[18lat]]-Tabela2[[#This Row],[17 lat]]</f>
        <v>1</v>
      </c>
      <c r="EF690" s="14">
        <f>Tabela2[[#This Row],[19lat]]-Tabela2[[#This Row],[18lat]]</f>
        <v>0</v>
      </c>
    </row>
    <row r="691" spans="1:136" x14ac:dyDescent="0.25">
      <c r="A691">
        <v>803</v>
      </c>
      <c r="B691" s="1" t="s">
        <v>22</v>
      </c>
      <c r="C691">
        <v>58</v>
      </c>
      <c r="D691">
        <v>76</v>
      </c>
      <c r="E691">
        <v>90</v>
      </c>
      <c r="F691">
        <v>100</v>
      </c>
      <c r="G691">
        <v>108</v>
      </c>
      <c r="H691">
        <v>116</v>
      </c>
      <c r="I691">
        <v>122</v>
      </c>
      <c r="J691">
        <v>128</v>
      </c>
      <c r="K691">
        <v>134</v>
      </c>
      <c r="L691">
        <v>141</v>
      </c>
      <c r="M691">
        <v>147</v>
      </c>
      <c r="N691">
        <v>154</v>
      </c>
      <c r="O691">
        <v>160</v>
      </c>
      <c r="P691">
        <v>166</v>
      </c>
      <c r="Q691">
        <v>169</v>
      </c>
      <c r="R691">
        <v>171</v>
      </c>
      <c r="S691">
        <v>172</v>
      </c>
      <c r="T691">
        <v>172</v>
      </c>
      <c r="U691">
        <v>172</v>
      </c>
      <c r="V691">
        <v>172</v>
      </c>
      <c r="W691">
        <f>wzrost[[#This Row],[19lat]]-wzrost[[#This Row],[dlugosc_ur]]</f>
        <v>114</v>
      </c>
      <c r="X691">
        <f>wzrost[[#This Row],[19lat]]-wzrost[[#This Row],[15lat]]</f>
        <v>1</v>
      </c>
      <c r="Y691">
        <f>IF(wzrost[[#This Row],[1rok]]&lt;=5,IF(wzrost[[#This Row],[plec]]="ch",1,0),0)</f>
        <v>0</v>
      </c>
      <c r="Z691" s="1"/>
      <c r="AA691" s="1"/>
      <c r="AB691" s="1" t="e">
        <f>_xlfn.PERCENTILE.INC(wzrost[1rok],5)</f>
        <v>#NUM!</v>
      </c>
      <c r="BC691" s="8">
        <v>50</v>
      </c>
      <c r="BD691" s="8">
        <v>72</v>
      </c>
      <c r="BE691" s="8">
        <v>86</v>
      </c>
      <c r="BF691" s="8">
        <v>95</v>
      </c>
      <c r="BG691" s="8">
        <v>102</v>
      </c>
      <c r="BH691" s="8">
        <v>108</v>
      </c>
      <c r="BI691" s="8">
        <v>114</v>
      </c>
      <c r="BJ691" s="8">
        <v>120</v>
      </c>
      <c r="BK691" s="8">
        <v>125</v>
      </c>
      <c r="BL691" s="8">
        <v>131</v>
      </c>
      <c r="BM691" s="8">
        <v>136</v>
      </c>
      <c r="BN691" s="8">
        <v>141</v>
      </c>
      <c r="BO691" s="8">
        <v>147</v>
      </c>
      <c r="BP691" s="8">
        <v>154</v>
      </c>
      <c r="BQ691" s="8">
        <v>161</v>
      </c>
      <c r="BR691" s="8">
        <v>166</v>
      </c>
      <c r="BS691" s="8">
        <v>170</v>
      </c>
      <c r="BT691" s="8">
        <v>173</v>
      </c>
      <c r="BU691" s="8">
        <v>174</v>
      </c>
      <c r="BV691" s="8">
        <v>174</v>
      </c>
      <c r="BW691" s="9">
        <v>124</v>
      </c>
      <c r="BX691" s="11">
        <f t="shared" si="198"/>
        <v>22</v>
      </c>
      <c r="BY691" s="11">
        <f t="shared" si="199"/>
        <v>14</v>
      </c>
      <c r="BZ691" s="11">
        <f t="shared" si="200"/>
        <v>9</v>
      </c>
      <c r="CA691" s="11">
        <f t="shared" si="201"/>
        <v>7</v>
      </c>
      <c r="CB691" s="11">
        <f t="shared" si="202"/>
        <v>6</v>
      </c>
      <c r="CC691" s="11">
        <f t="shared" si="203"/>
        <v>6</v>
      </c>
      <c r="CD691" s="11">
        <f t="shared" si="204"/>
        <v>6</v>
      </c>
      <c r="CE691" s="11">
        <f t="shared" si="205"/>
        <v>5</v>
      </c>
      <c r="CF691" s="11">
        <f t="shared" si="206"/>
        <v>6</v>
      </c>
      <c r="CG691" s="11">
        <f t="shared" si="207"/>
        <v>5</v>
      </c>
      <c r="CH691" s="11">
        <f t="shared" si="208"/>
        <v>5</v>
      </c>
      <c r="CI691" s="11">
        <f t="shared" si="209"/>
        <v>6</v>
      </c>
      <c r="CJ691" s="11">
        <f t="shared" si="210"/>
        <v>7</v>
      </c>
      <c r="CK691" s="11">
        <f t="shared" si="211"/>
        <v>7</v>
      </c>
      <c r="CL691" s="11">
        <f t="shared" si="212"/>
        <v>5</v>
      </c>
      <c r="CM691" s="11">
        <f t="shared" si="213"/>
        <v>4</v>
      </c>
      <c r="CN691" s="11">
        <f t="shared" si="214"/>
        <v>3</v>
      </c>
      <c r="CO691" s="11">
        <f t="shared" si="215"/>
        <v>1</v>
      </c>
      <c r="CP691" s="11">
        <f t="shared" si="216"/>
        <v>0</v>
      </c>
      <c r="CS691" s="8">
        <v>49</v>
      </c>
      <c r="CT691" s="8">
        <v>67</v>
      </c>
      <c r="CU691" s="8">
        <v>85</v>
      </c>
      <c r="CV691" s="8">
        <v>94</v>
      </c>
      <c r="CW691" s="8">
        <v>101</v>
      </c>
      <c r="CX691" s="8">
        <v>107</v>
      </c>
      <c r="CY691" s="8">
        <v>113</v>
      </c>
      <c r="CZ691" s="8">
        <v>118</v>
      </c>
      <c r="DA691" s="8">
        <v>124</v>
      </c>
      <c r="DB691" s="8">
        <v>130</v>
      </c>
      <c r="DC691" s="8">
        <v>136</v>
      </c>
      <c r="DD691" s="8">
        <v>142</v>
      </c>
      <c r="DE691" s="8">
        <v>148</v>
      </c>
      <c r="DF691" s="8">
        <v>154</v>
      </c>
      <c r="DG691" s="8">
        <v>157</v>
      </c>
      <c r="DH691" s="8">
        <v>159</v>
      </c>
      <c r="DI691" s="8">
        <v>160</v>
      </c>
      <c r="DJ691" s="8">
        <v>161</v>
      </c>
      <c r="DK691" s="8">
        <v>161</v>
      </c>
      <c r="DL691" s="8">
        <v>161</v>
      </c>
      <c r="DM691" s="8">
        <v>112</v>
      </c>
      <c r="DN691" s="6">
        <f>Tabela2[[#This Row],[1rok]]-Tabela2[[#This Row],[dlugosc_ur]]</f>
        <v>18</v>
      </c>
      <c r="DO691" s="14">
        <f>Tabela2[[#This Row],[2lata]]-Tabela2[[#This Row],[1rok]]</f>
        <v>18</v>
      </c>
      <c r="DP691" s="14">
        <f>Tabela2[[#This Row],[3lata]]-Tabela2[[#This Row],[2lata]]</f>
        <v>9</v>
      </c>
      <c r="DQ691" s="14">
        <f>Tabela2[[#This Row],[4lata]]-Tabela2[[#This Row],[3lata]]</f>
        <v>7</v>
      </c>
      <c r="DR691" s="14">
        <f>Tabela2[[#This Row],[5lat]]-Tabela2[[#This Row],[4lata]]</f>
        <v>6</v>
      </c>
      <c r="DS691" s="14">
        <f>Tabela2[[#This Row],[6lat]]-Tabela2[[#This Row],[5lat]]</f>
        <v>6</v>
      </c>
      <c r="DT691" s="14">
        <f>Tabela2[[#This Row],[7lat]]-Tabela2[[#This Row],[6lat]]</f>
        <v>5</v>
      </c>
      <c r="DU691" s="14">
        <f>Tabela2[[#This Row],[8lat]]-Tabela2[[#This Row],[7lat]]</f>
        <v>6</v>
      </c>
      <c r="DV691" s="14">
        <f>Tabela2[[#This Row],[9lat]]-Tabela2[[#This Row],[8lat]]</f>
        <v>6</v>
      </c>
      <c r="DW691" s="14">
        <f>Tabela2[[#This Row],[10lat]]-Tabela2[[#This Row],[9lat]]</f>
        <v>6</v>
      </c>
      <c r="DX691" s="14">
        <f>Tabela2[[#This Row],[11lat]]-Tabela2[[#This Row],[10lat]]</f>
        <v>6</v>
      </c>
      <c r="DY691" s="14">
        <f>Tabela2[[#This Row],[12lat]]-Tabela2[[#This Row],[11lat]]</f>
        <v>6</v>
      </c>
      <c r="DZ691" s="14">
        <f>Tabela2[[#This Row],[13lat]]-Tabela2[[#This Row],[12lat]]</f>
        <v>6</v>
      </c>
      <c r="EA691" s="14">
        <f>Tabela2[[#This Row],[14lat]]-Tabela2[[#This Row],[13lat]]</f>
        <v>3</v>
      </c>
      <c r="EB691" s="14">
        <f>Tabela2[[#This Row],[15lat]]-Tabela2[[#This Row],[14lat]]</f>
        <v>2</v>
      </c>
      <c r="EC691" s="14">
        <f>Tabela2[[#This Row],[16lat]]-Tabela2[[#This Row],[15lat]]</f>
        <v>1</v>
      </c>
      <c r="ED691" s="14">
        <f>Tabela2[[#This Row],[17 lat]]-Tabela2[[#This Row],[16lat]]</f>
        <v>1</v>
      </c>
      <c r="EE691" s="14">
        <f>Tabela2[[#This Row],[18lat]]-Tabela2[[#This Row],[17 lat]]</f>
        <v>0</v>
      </c>
      <c r="EF691" s="14">
        <f>Tabela2[[#This Row],[19lat]]-Tabela2[[#This Row],[18lat]]</f>
        <v>0</v>
      </c>
    </row>
    <row r="692" spans="1:136" x14ac:dyDescent="0.25">
      <c r="A692">
        <v>815</v>
      </c>
      <c r="B692" s="1" t="s">
        <v>22</v>
      </c>
      <c r="C692">
        <v>52</v>
      </c>
      <c r="D692">
        <v>73</v>
      </c>
      <c r="E692">
        <v>87</v>
      </c>
      <c r="F692">
        <v>97</v>
      </c>
      <c r="G692">
        <v>104</v>
      </c>
      <c r="H692">
        <v>111</v>
      </c>
      <c r="I692">
        <v>117</v>
      </c>
      <c r="J692">
        <v>123</v>
      </c>
      <c r="K692">
        <v>129</v>
      </c>
      <c r="L692">
        <v>135</v>
      </c>
      <c r="M692">
        <v>141</v>
      </c>
      <c r="N692">
        <v>147</v>
      </c>
      <c r="O692">
        <v>154</v>
      </c>
      <c r="P692">
        <v>159</v>
      </c>
      <c r="Q692">
        <v>162</v>
      </c>
      <c r="R692">
        <v>164</v>
      </c>
      <c r="S692">
        <v>165</v>
      </c>
      <c r="T692">
        <v>166</v>
      </c>
      <c r="U692">
        <v>166</v>
      </c>
      <c r="V692">
        <v>166</v>
      </c>
      <c r="W692">
        <f>wzrost[[#This Row],[19lat]]-wzrost[[#This Row],[dlugosc_ur]]</f>
        <v>114</v>
      </c>
      <c r="X692">
        <f>wzrost[[#This Row],[19lat]]-wzrost[[#This Row],[15lat]]</f>
        <v>2</v>
      </c>
      <c r="Y692">
        <f>IF(wzrost[[#This Row],[1rok]]&lt;=5,IF(wzrost[[#This Row],[plec]]="ch",1,0),0)</f>
        <v>0</v>
      </c>
      <c r="Z692" s="1"/>
      <c r="AA692" s="1"/>
      <c r="AB692" s="1" t="e">
        <f>_xlfn.PERCENTILE.INC(wzrost[1rok],5)</f>
        <v>#NUM!</v>
      </c>
      <c r="BC692" s="6">
        <v>50</v>
      </c>
      <c r="BD692" s="6">
        <v>72</v>
      </c>
      <c r="BE692" s="6">
        <v>86</v>
      </c>
      <c r="BF692" s="6">
        <v>94</v>
      </c>
      <c r="BG692" s="6">
        <v>102</v>
      </c>
      <c r="BH692" s="6">
        <v>108</v>
      </c>
      <c r="BI692" s="6">
        <v>114</v>
      </c>
      <c r="BJ692" s="6">
        <v>120</v>
      </c>
      <c r="BK692" s="6">
        <v>125</v>
      </c>
      <c r="BL692" s="6">
        <v>130</v>
      </c>
      <c r="BM692" s="6">
        <v>135</v>
      </c>
      <c r="BN692" s="6">
        <v>141</v>
      </c>
      <c r="BO692" s="6">
        <v>147</v>
      </c>
      <c r="BP692" s="6">
        <v>153</v>
      </c>
      <c r="BQ692" s="6">
        <v>160</v>
      </c>
      <c r="BR692" s="6">
        <v>166</v>
      </c>
      <c r="BS692" s="6">
        <v>170</v>
      </c>
      <c r="BT692" s="6">
        <v>172</v>
      </c>
      <c r="BU692" s="6">
        <v>173</v>
      </c>
      <c r="BV692" s="6">
        <v>174</v>
      </c>
      <c r="BW692" s="7">
        <v>124</v>
      </c>
      <c r="BX692" s="11">
        <f t="shared" si="198"/>
        <v>22</v>
      </c>
      <c r="BY692" s="11">
        <f t="shared" si="199"/>
        <v>14</v>
      </c>
      <c r="BZ692" s="11">
        <f t="shared" si="200"/>
        <v>8</v>
      </c>
      <c r="CA692" s="11">
        <f t="shared" si="201"/>
        <v>8</v>
      </c>
      <c r="CB692" s="11">
        <f t="shared" si="202"/>
        <v>6</v>
      </c>
      <c r="CC692" s="11">
        <f t="shared" si="203"/>
        <v>6</v>
      </c>
      <c r="CD692" s="11">
        <f t="shared" si="204"/>
        <v>6</v>
      </c>
      <c r="CE692" s="11">
        <f t="shared" si="205"/>
        <v>5</v>
      </c>
      <c r="CF692" s="11">
        <f t="shared" si="206"/>
        <v>5</v>
      </c>
      <c r="CG692" s="11">
        <f t="shared" si="207"/>
        <v>5</v>
      </c>
      <c r="CH692" s="11">
        <f t="shared" si="208"/>
        <v>6</v>
      </c>
      <c r="CI692" s="11">
        <f t="shared" si="209"/>
        <v>6</v>
      </c>
      <c r="CJ692" s="11">
        <f t="shared" si="210"/>
        <v>6</v>
      </c>
      <c r="CK692" s="11">
        <f t="shared" si="211"/>
        <v>7</v>
      </c>
      <c r="CL692" s="11">
        <f t="shared" si="212"/>
        <v>6</v>
      </c>
      <c r="CM692" s="11">
        <f t="shared" si="213"/>
        <v>4</v>
      </c>
      <c r="CN692" s="11">
        <f t="shared" si="214"/>
        <v>2</v>
      </c>
      <c r="CO692" s="11">
        <f t="shared" si="215"/>
        <v>1</v>
      </c>
      <c r="CP692" s="11">
        <f t="shared" si="216"/>
        <v>1</v>
      </c>
      <c r="CS692" s="6">
        <v>58</v>
      </c>
      <c r="CT692" s="6">
        <v>75</v>
      </c>
      <c r="CU692" s="6">
        <v>89</v>
      </c>
      <c r="CV692" s="6">
        <v>99</v>
      </c>
      <c r="CW692" s="6">
        <v>107</v>
      </c>
      <c r="CX692" s="6">
        <v>114</v>
      </c>
      <c r="CY692" s="6">
        <v>120</v>
      </c>
      <c r="CZ692" s="6">
        <v>125</v>
      </c>
      <c r="DA692" s="6">
        <v>131</v>
      </c>
      <c r="DB692" s="6">
        <v>138</v>
      </c>
      <c r="DC692" s="6">
        <v>144</v>
      </c>
      <c r="DD692" s="6">
        <v>151</v>
      </c>
      <c r="DE692" s="6">
        <v>157</v>
      </c>
      <c r="DF692" s="6">
        <v>163</v>
      </c>
      <c r="DG692" s="6">
        <v>166</v>
      </c>
      <c r="DH692" s="6">
        <v>168</v>
      </c>
      <c r="DI692" s="6">
        <v>169</v>
      </c>
      <c r="DJ692" s="6">
        <v>169</v>
      </c>
      <c r="DK692" s="6">
        <v>169</v>
      </c>
      <c r="DL692" s="6">
        <v>170</v>
      </c>
      <c r="DM692" s="6">
        <v>112</v>
      </c>
      <c r="DN692" s="6">
        <f>Tabela2[[#This Row],[1rok]]-Tabela2[[#This Row],[dlugosc_ur]]</f>
        <v>17</v>
      </c>
      <c r="DO692" s="14">
        <f>Tabela2[[#This Row],[2lata]]-Tabela2[[#This Row],[1rok]]</f>
        <v>14</v>
      </c>
      <c r="DP692" s="14">
        <f>Tabela2[[#This Row],[3lata]]-Tabela2[[#This Row],[2lata]]</f>
        <v>10</v>
      </c>
      <c r="DQ692" s="14">
        <f>Tabela2[[#This Row],[4lata]]-Tabela2[[#This Row],[3lata]]</f>
        <v>8</v>
      </c>
      <c r="DR692" s="14">
        <f>Tabela2[[#This Row],[5lat]]-Tabela2[[#This Row],[4lata]]</f>
        <v>7</v>
      </c>
      <c r="DS692" s="14">
        <f>Tabela2[[#This Row],[6lat]]-Tabela2[[#This Row],[5lat]]</f>
        <v>6</v>
      </c>
      <c r="DT692" s="14">
        <f>Tabela2[[#This Row],[7lat]]-Tabela2[[#This Row],[6lat]]</f>
        <v>5</v>
      </c>
      <c r="DU692" s="14">
        <f>Tabela2[[#This Row],[8lat]]-Tabela2[[#This Row],[7lat]]</f>
        <v>6</v>
      </c>
      <c r="DV692" s="14">
        <f>Tabela2[[#This Row],[9lat]]-Tabela2[[#This Row],[8lat]]</f>
        <v>7</v>
      </c>
      <c r="DW692" s="14">
        <f>Tabela2[[#This Row],[10lat]]-Tabela2[[#This Row],[9lat]]</f>
        <v>6</v>
      </c>
      <c r="DX692" s="14">
        <f>Tabela2[[#This Row],[11lat]]-Tabela2[[#This Row],[10lat]]</f>
        <v>7</v>
      </c>
      <c r="DY692" s="14">
        <f>Tabela2[[#This Row],[12lat]]-Tabela2[[#This Row],[11lat]]</f>
        <v>6</v>
      </c>
      <c r="DZ692" s="14">
        <f>Tabela2[[#This Row],[13lat]]-Tabela2[[#This Row],[12lat]]</f>
        <v>6</v>
      </c>
      <c r="EA692" s="14">
        <f>Tabela2[[#This Row],[14lat]]-Tabela2[[#This Row],[13lat]]</f>
        <v>3</v>
      </c>
      <c r="EB692" s="14">
        <f>Tabela2[[#This Row],[15lat]]-Tabela2[[#This Row],[14lat]]</f>
        <v>2</v>
      </c>
      <c r="EC692" s="14">
        <f>Tabela2[[#This Row],[16lat]]-Tabela2[[#This Row],[15lat]]</f>
        <v>1</v>
      </c>
      <c r="ED692" s="14">
        <f>Tabela2[[#This Row],[17 lat]]-Tabela2[[#This Row],[16lat]]</f>
        <v>0</v>
      </c>
      <c r="EE692" s="14">
        <f>Tabela2[[#This Row],[18lat]]-Tabela2[[#This Row],[17 lat]]</f>
        <v>0</v>
      </c>
      <c r="EF692" s="14">
        <f>Tabela2[[#This Row],[19lat]]-Tabela2[[#This Row],[18lat]]</f>
        <v>1</v>
      </c>
    </row>
    <row r="693" spans="1:136" x14ac:dyDescent="0.25">
      <c r="A693">
        <v>827</v>
      </c>
      <c r="B693" s="1" t="s">
        <v>22</v>
      </c>
      <c r="C693">
        <v>54</v>
      </c>
      <c r="D693">
        <v>74</v>
      </c>
      <c r="E693">
        <v>88</v>
      </c>
      <c r="F693">
        <v>98</v>
      </c>
      <c r="G693">
        <v>106</v>
      </c>
      <c r="H693">
        <v>113</v>
      </c>
      <c r="I693">
        <v>119</v>
      </c>
      <c r="J693">
        <v>125</v>
      </c>
      <c r="K693">
        <v>131</v>
      </c>
      <c r="L693">
        <v>137</v>
      </c>
      <c r="M693">
        <v>143</v>
      </c>
      <c r="N693">
        <v>150</v>
      </c>
      <c r="O693">
        <v>156</v>
      </c>
      <c r="P693">
        <v>161</v>
      </c>
      <c r="Q693">
        <v>165</v>
      </c>
      <c r="R693">
        <v>167</v>
      </c>
      <c r="S693">
        <v>168</v>
      </c>
      <c r="T693">
        <v>168</v>
      </c>
      <c r="U693">
        <v>168</v>
      </c>
      <c r="V693">
        <v>168</v>
      </c>
      <c r="W693">
        <f>wzrost[[#This Row],[19lat]]-wzrost[[#This Row],[dlugosc_ur]]</f>
        <v>114</v>
      </c>
      <c r="X693">
        <f>wzrost[[#This Row],[19lat]]-wzrost[[#This Row],[15lat]]</f>
        <v>1</v>
      </c>
      <c r="Y693">
        <f>IF(wzrost[[#This Row],[1rok]]&lt;=5,IF(wzrost[[#This Row],[plec]]="ch",1,0),0)</f>
        <v>0</v>
      </c>
      <c r="Z693" s="1"/>
      <c r="AA693" s="1"/>
      <c r="AB693" s="1" t="e">
        <f>_xlfn.PERCENTILE.INC(wzrost[1rok],5)</f>
        <v>#NUM!</v>
      </c>
      <c r="BC693" s="8">
        <v>50</v>
      </c>
      <c r="BD693" s="8">
        <v>72</v>
      </c>
      <c r="BE693" s="8">
        <v>86</v>
      </c>
      <c r="BF693" s="8">
        <v>95</v>
      </c>
      <c r="BG693" s="8">
        <v>102</v>
      </c>
      <c r="BH693" s="8">
        <v>108</v>
      </c>
      <c r="BI693" s="8">
        <v>114</v>
      </c>
      <c r="BJ693" s="8">
        <v>120</v>
      </c>
      <c r="BK693" s="8">
        <v>125</v>
      </c>
      <c r="BL693" s="8">
        <v>130</v>
      </c>
      <c r="BM693" s="8">
        <v>136</v>
      </c>
      <c r="BN693" s="8">
        <v>141</v>
      </c>
      <c r="BO693" s="8">
        <v>147</v>
      </c>
      <c r="BP693" s="8">
        <v>153</v>
      </c>
      <c r="BQ693" s="8">
        <v>161</v>
      </c>
      <c r="BR693" s="8">
        <v>166</v>
      </c>
      <c r="BS693" s="8">
        <v>170</v>
      </c>
      <c r="BT693" s="8">
        <v>172</v>
      </c>
      <c r="BU693" s="8">
        <v>173</v>
      </c>
      <c r="BV693" s="8">
        <v>174</v>
      </c>
      <c r="BW693" s="9">
        <v>124</v>
      </c>
      <c r="BX693" s="11">
        <f t="shared" si="198"/>
        <v>22</v>
      </c>
      <c r="BY693" s="11">
        <f t="shared" si="199"/>
        <v>14</v>
      </c>
      <c r="BZ693" s="11">
        <f t="shared" si="200"/>
        <v>9</v>
      </c>
      <c r="CA693" s="11">
        <f t="shared" si="201"/>
        <v>7</v>
      </c>
      <c r="CB693" s="11">
        <f t="shared" si="202"/>
        <v>6</v>
      </c>
      <c r="CC693" s="11">
        <f t="shared" si="203"/>
        <v>6</v>
      </c>
      <c r="CD693" s="11">
        <f t="shared" si="204"/>
        <v>6</v>
      </c>
      <c r="CE693" s="11">
        <f t="shared" si="205"/>
        <v>5</v>
      </c>
      <c r="CF693" s="11">
        <f t="shared" si="206"/>
        <v>5</v>
      </c>
      <c r="CG693" s="11">
        <f t="shared" si="207"/>
        <v>6</v>
      </c>
      <c r="CH693" s="11">
        <f t="shared" si="208"/>
        <v>5</v>
      </c>
      <c r="CI693" s="11">
        <f t="shared" si="209"/>
        <v>6</v>
      </c>
      <c r="CJ693" s="11">
        <f t="shared" si="210"/>
        <v>6</v>
      </c>
      <c r="CK693" s="11">
        <f t="shared" si="211"/>
        <v>8</v>
      </c>
      <c r="CL693" s="11">
        <f t="shared" si="212"/>
        <v>5</v>
      </c>
      <c r="CM693" s="11">
        <f t="shared" si="213"/>
        <v>4</v>
      </c>
      <c r="CN693" s="11">
        <f t="shared" si="214"/>
        <v>2</v>
      </c>
      <c r="CO693" s="11">
        <f t="shared" si="215"/>
        <v>1</v>
      </c>
      <c r="CP693" s="11">
        <f t="shared" si="216"/>
        <v>1</v>
      </c>
      <c r="CS693" s="8">
        <v>46</v>
      </c>
      <c r="CT693" s="8">
        <v>65</v>
      </c>
      <c r="CU693" s="8">
        <v>83</v>
      </c>
      <c r="CV693" s="8">
        <v>91</v>
      </c>
      <c r="CW693" s="8">
        <v>99</v>
      </c>
      <c r="CX693" s="8">
        <v>105</v>
      </c>
      <c r="CY693" s="8">
        <v>110</v>
      </c>
      <c r="CZ693" s="8">
        <v>116</v>
      </c>
      <c r="DA693" s="8">
        <v>121</v>
      </c>
      <c r="DB693" s="8">
        <v>127</v>
      </c>
      <c r="DC693" s="8">
        <v>133</v>
      </c>
      <c r="DD693" s="8">
        <v>139</v>
      </c>
      <c r="DE693" s="8">
        <v>145</v>
      </c>
      <c r="DF693" s="8">
        <v>151</v>
      </c>
      <c r="DG693" s="8">
        <v>154</v>
      </c>
      <c r="DH693" s="8">
        <v>156</v>
      </c>
      <c r="DI693" s="8">
        <v>157</v>
      </c>
      <c r="DJ693" s="8">
        <v>157</v>
      </c>
      <c r="DK693" s="8">
        <v>158</v>
      </c>
      <c r="DL693" s="8">
        <v>158</v>
      </c>
      <c r="DM693" s="8">
        <v>112</v>
      </c>
      <c r="DN693" s="6">
        <f>Tabela2[[#This Row],[1rok]]-Tabela2[[#This Row],[dlugosc_ur]]</f>
        <v>19</v>
      </c>
      <c r="DO693" s="14">
        <f>Tabela2[[#This Row],[2lata]]-Tabela2[[#This Row],[1rok]]</f>
        <v>18</v>
      </c>
      <c r="DP693" s="14">
        <f>Tabela2[[#This Row],[3lata]]-Tabela2[[#This Row],[2lata]]</f>
        <v>8</v>
      </c>
      <c r="DQ693" s="14">
        <f>Tabela2[[#This Row],[4lata]]-Tabela2[[#This Row],[3lata]]</f>
        <v>8</v>
      </c>
      <c r="DR693" s="14">
        <f>Tabela2[[#This Row],[5lat]]-Tabela2[[#This Row],[4lata]]</f>
        <v>6</v>
      </c>
      <c r="DS693" s="14">
        <f>Tabela2[[#This Row],[6lat]]-Tabela2[[#This Row],[5lat]]</f>
        <v>5</v>
      </c>
      <c r="DT693" s="14">
        <f>Tabela2[[#This Row],[7lat]]-Tabela2[[#This Row],[6lat]]</f>
        <v>6</v>
      </c>
      <c r="DU693" s="14">
        <f>Tabela2[[#This Row],[8lat]]-Tabela2[[#This Row],[7lat]]</f>
        <v>5</v>
      </c>
      <c r="DV693" s="14">
        <f>Tabela2[[#This Row],[9lat]]-Tabela2[[#This Row],[8lat]]</f>
        <v>6</v>
      </c>
      <c r="DW693" s="14">
        <f>Tabela2[[#This Row],[10lat]]-Tabela2[[#This Row],[9lat]]</f>
        <v>6</v>
      </c>
      <c r="DX693" s="14">
        <f>Tabela2[[#This Row],[11lat]]-Tabela2[[#This Row],[10lat]]</f>
        <v>6</v>
      </c>
      <c r="DY693" s="14">
        <f>Tabela2[[#This Row],[12lat]]-Tabela2[[#This Row],[11lat]]</f>
        <v>6</v>
      </c>
      <c r="DZ693" s="14">
        <f>Tabela2[[#This Row],[13lat]]-Tabela2[[#This Row],[12lat]]</f>
        <v>6</v>
      </c>
      <c r="EA693" s="14">
        <f>Tabela2[[#This Row],[14lat]]-Tabela2[[#This Row],[13lat]]</f>
        <v>3</v>
      </c>
      <c r="EB693" s="14">
        <f>Tabela2[[#This Row],[15lat]]-Tabela2[[#This Row],[14lat]]</f>
        <v>2</v>
      </c>
      <c r="EC693" s="14">
        <f>Tabela2[[#This Row],[16lat]]-Tabela2[[#This Row],[15lat]]</f>
        <v>1</v>
      </c>
      <c r="ED693" s="14">
        <f>Tabela2[[#This Row],[17 lat]]-Tabela2[[#This Row],[16lat]]</f>
        <v>0</v>
      </c>
      <c r="EE693" s="14">
        <f>Tabela2[[#This Row],[18lat]]-Tabela2[[#This Row],[17 lat]]</f>
        <v>1</v>
      </c>
      <c r="EF693" s="14">
        <f>Tabela2[[#This Row],[19lat]]-Tabela2[[#This Row],[18lat]]</f>
        <v>0</v>
      </c>
    </row>
    <row r="694" spans="1:136" x14ac:dyDescent="0.25">
      <c r="A694">
        <v>832</v>
      </c>
      <c r="B694" s="1" t="s">
        <v>22</v>
      </c>
      <c r="C694">
        <v>50</v>
      </c>
      <c r="D694">
        <v>68</v>
      </c>
      <c r="E694">
        <v>86</v>
      </c>
      <c r="F694">
        <v>95</v>
      </c>
      <c r="G694">
        <v>103</v>
      </c>
      <c r="H694">
        <v>110</v>
      </c>
      <c r="I694">
        <v>116</v>
      </c>
      <c r="J694">
        <v>121</v>
      </c>
      <c r="K694">
        <v>127</v>
      </c>
      <c r="L694">
        <v>133</v>
      </c>
      <c r="M694">
        <v>139</v>
      </c>
      <c r="N694">
        <v>145</v>
      </c>
      <c r="O694">
        <v>152</v>
      </c>
      <c r="P694">
        <v>157</v>
      </c>
      <c r="Q694">
        <v>160</v>
      </c>
      <c r="R694">
        <v>162</v>
      </c>
      <c r="S694">
        <v>163</v>
      </c>
      <c r="T694">
        <v>163</v>
      </c>
      <c r="U694">
        <v>164</v>
      </c>
      <c r="V694">
        <v>164</v>
      </c>
      <c r="W694">
        <f>wzrost[[#This Row],[19lat]]-wzrost[[#This Row],[dlugosc_ur]]</f>
        <v>114</v>
      </c>
      <c r="X694">
        <f>wzrost[[#This Row],[19lat]]-wzrost[[#This Row],[15lat]]</f>
        <v>2</v>
      </c>
      <c r="Y694">
        <f>IF(wzrost[[#This Row],[1rok]]&lt;=5,IF(wzrost[[#This Row],[plec]]="ch",1,0),0)</f>
        <v>0</v>
      </c>
      <c r="Z694" s="1"/>
      <c r="AA694" s="1"/>
      <c r="AB694" s="1" t="e">
        <f>_xlfn.PERCENTILE.INC(wzrost[1rok],5)</f>
        <v>#NUM!</v>
      </c>
      <c r="BC694" s="6">
        <v>52</v>
      </c>
      <c r="BD694" s="6">
        <v>73</v>
      </c>
      <c r="BE694" s="6">
        <v>86</v>
      </c>
      <c r="BF694" s="6">
        <v>95</v>
      </c>
      <c r="BG694" s="6">
        <v>103</v>
      </c>
      <c r="BH694" s="6">
        <v>109</v>
      </c>
      <c r="BI694" s="6">
        <v>115</v>
      </c>
      <c r="BJ694" s="6">
        <v>121</v>
      </c>
      <c r="BK694" s="6">
        <v>127</v>
      </c>
      <c r="BL694" s="6">
        <v>132</v>
      </c>
      <c r="BM694" s="6">
        <v>137</v>
      </c>
      <c r="BN694" s="6">
        <v>142</v>
      </c>
      <c r="BO694" s="6">
        <v>148</v>
      </c>
      <c r="BP694" s="6">
        <v>155</v>
      </c>
      <c r="BQ694" s="6">
        <v>162</v>
      </c>
      <c r="BR694" s="6">
        <v>168</v>
      </c>
      <c r="BS694" s="6">
        <v>172</v>
      </c>
      <c r="BT694" s="6">
        <v>174</v>
      </c>
      <c r="BU694" s="6">
        <v>175</v>
      </c>
      <c r="BV694" s="6">
        <v>176</v>
      </c>
      <c r="BW694" s="7">
        <v>124</v>
      </c>
      <c r="BX694" s="11">
        <f t="shared" si="198"/>
        <v>21</v>
      </c>
      <c r="BY694" s="11">
        <f t="shared" si="199"/>
        <v>13</v>
      </c>
      <c r="BZ694" s="11">
        <f t="shared" si="200"/>
        <v>9</v>
      </c>
      <c r="CA694" s="11">
        <f t="shared" si="201"/>
        <v>8</v>
      </c>
      <c r="CB694" s="11">
        <f t="shared" si="202"/>
        <v>6</v>
      </c>
      <c r="CC694" s="11">
        <f t="shared" si="203"/>
        <v>6</v>
      </c>
      <c r="CD694" s="11">
        <f t="shared" si="204"/>
        <v>6</v>
      </c>
      <c r="CE694" s="11">
        <f t="shared" si="205"/>
        <v>6</v>
      </c>
      <c r="CF694" s="11">
        <f t="shared" si="206"/>
        <v>5</v>
      </c>
      <c r="CG694" s="11">
        <f t="shared" si="207"/>
        <v>5</v>
      </c>
      <c r="CH694" s="11">
        <f t="shared" si="208"/>
        <v>5</v>
      </c>
      <c r="CI694" s="11">
        <f t="shared" si="209"/>
        <v>6</v>
      </c>
      <c r="CJ694" s="11">
        <f t="shared" si="210"/>
        <v>7</v>
      </c>
      <c r="CK694" s="11">
        <f t="shared" si="211"/>
        <v>7</v>
      </c>
      <c r="CL694" s="11">
        <f t="shared" si="212"/>
        <v>6</v>
      </c>
      <c r="CM694" s="11">
        <f t="shared" si="213"/>
        <v>4</v>
      </c>
      <c r="CN694" s="11">
        <f t="shared" si="214"/>
        <v>2</v>
      </c>
      <c r="CO694" s="11">
        <f t="shared" si="215"/>
        <v>1</v>
      </c>
      <c r="CP694" s="11">
        <f t="shared" si="216"/>
        <v>1</v>
      </c>
      <c r="CS694" s="6">
        <v>56</v>
      </c>
      <c r="CT694" s="6">
        <v>73</v>
      </c>
      <c r="CU694" s="6">
        <v>88</v>
      </c>
      <c r="CV694" s="6">
        <v>98</v>
      </c>
      <c r="CW694" s="6">
        <v>105</v>
      </c>
      <c r="CX694" s="6">
        <v>112</v>
      </c>
      <c r="CY694" s="6">
        <v>118</v>
      </c>
      <c r="CZ694" s="6">
        <v>124</v>
      </c>
      <c r="DA694" s="6">
        <v>130</v>
      </c>
      <c r="DB694" s="6">
        <v>136</v>
      </c>
      <c r="DC694" s="6">
        <v>143</v>
      </c>
      <c r="DD694" s="6">
        <v>149</v>
      </c>
      <c r="DE694" s="6">
        <v>156</v>
      </c>
      <c r="DF694" s="6">
        <v>161</v>
      </c>
      <c r="DG694" s="6">
        <v>164</v>
      </c>
      <c r="DH694" s="6">
        <v>166</v>
      </c>
      <c r="DI694" s="6">
        <v>167</v>
      </c>
      <c r="DJ694" s="6">
        <v>168</v>
      </c>
      <c r="DK694" s="6">
        <v>168</v>
      </c>
      <c r="DL694" s="6">
        <v>168</v>
      </c>
      <c r="DM694" s="6">
        <v>112</v>
      </c>
      <c r="DN694" s="6">
        <f>Tabela2[[#This Row],[1rok]]-Tabela2[[#This Row],[dlugosc_ur]]</f>
        <v>17</v>
      </c>
      <c r="DO694" s="14">
        <f>Tabela2[[#This Row],[2lata]]-Tabela2[[#This Row],[1rok]]</f>
        <v>15</v>
      </c>
      <c r="DP694" s="14">
        <f>Tabela2[[#This Row],[3lata]]-Tabela2[[#This Row],[2lata]]</f>
        <v>10</v>
      </c>
      <c r="DQ694" s="14">
        <f>Tabela2[[#This Row],[4lata]]-Tabela2[[#This Row],[3lata]]</f>
        <v>7</v>
      </c>
      <c r="DR694" s="14">
        <f>Tabela2[[#This Row],[5lat]]-Tabela2[[#This Row],[4lata]]</f>
        <v>7</v>
      </c>
      <c r="DS694" s="14">
        <f>Tabela2[[#This Row],[6lat]]-Tabela2[[#This Row],[5lat]]</f>
        <v>6</v>
      </c>
      <c r="DT694" s="14">
        <f>Tabela2[[#This Row],[7lat]]-Tabela2[[#This Row],[6lat]]</f>
        <v>6</v>
      </c>
      <c r="DU694" s="14">
        <f>Tabela2[[#This Row],[8lat]]-Tabela2[[#This Row],[7lat]]</f>
        <v>6</v>
      </c>
      <c r="DV694" s="14">
        <f>Tabela2[[#This Row],[9lat]]-Tabela2[[#This Row],[8lat]]</f>
        <v>6</v>
      </c>
      <c r="DW694" s="14">
        <f>Tabela2[[#This Row],[10lat]]-Tabela2[[#This Row],[9lat]]</f>
        <v>7</v>
      </c>
      <c r="DX694" s="14">
        <f>Tabela2[[#This Row],[11lat]]-Tabela2[[#This Row],[10lat]]</f>
        <v>6</v>
      </c>
      <c r="DY694" s="14">
        <f>Tabela2[[#This Row],[12lat]]-Tabela2[[#This Row],[11lat]]</f>
        <v>7</v>
      </c>
      <c r="DZ694" s="14">
        <f>Tabela2[[#This Row],[13lat]]-Tabela2[[#This Row],[12lat]]</f>
        <v>5</v>
      </c>
      <c r="EA694" s="14">
        <f>Tabela2[[#This Row],[14lat]]-Tabela2[[#This Row],[13lat]]</f>
        <v>3</v>
      </c>
      <c r="EB694" s="14">
        <f>Tabela2[[#This Row],[15lat]]-Tabela2[[#This Row],[14lat]]</f>
        <v>2</v>
      </c>
      <c r="EC694" s="14">
        <f>Tabela2[[#This Row],[16lat]]-Tabela2[[#This Row],[15lat]]</f>
        <v>1</v>
      </c>
      <c r="ED694" s="14">
        <f>Tabela2[[#This Row],[17 lat]]-Tabela2[[#This Row],[16lat]]</f>
        <v>1</v>
      </c>
      <c r="EE694" s="14">
        <f>Tabela2[[#This Row],[18lat]]-Tabela2[[#This Row],[17 lat]]</f>
        <v>0</v>
      </c>
      <c r="EF694" s="14">
        <f>Tabela2[[#This Row],[19lat]]-Tabela2[[#This Row],[18lat]]</f>
        <v>0</v>
      </c>
    </row>
    <row r="695" spans="1:136" x14ac:dyDescent="0.25">
      <c r="A695">
        <v>846</v>
      </c>
      <c r="B695" s="1" t="s">
        <v>22</v>
      </c>
      <c r="C695">
        <v>54</v>
      </c>
      <c r="D695">
        <v>72</v>
      </c>
      <c r="E695">
        <v>88</v>
      </c>
      <c r="F695">
        <v>97</v>
      </c>
      <c r="G695">
        <v>105</v>
      </c>
      <c r="H695">
        <v>112</v>
      </c>
      <c r="I695">
        <v>118</v>
      </c>
      <c r="J695">
        <v>124</v>
      </c>
      <c r="K695">
        <v>130</v>
      </c>
      <c r="L695">
        <v>136</v>
      </c>
      <c r="M695">
        <v>142</v>
      </c>
      <c r="N695">
        <v>149</v>
      </c>
      <c r="O695">
        <v>155</v>
      </c>
      <c r="P695">
        <v>161</v>
      </c>
      <c r="Q695">
        <v>164</v>
      </c>
      <c r="R695">
        <v>166</v>
      </c>
      <c r="S695">
        <v>167</v>
      </c>
      <c r="T695">
        <v>167</v>
      </c>
      <c r="U695">
        <v>167</v>
      </c>
      <c r="V695">
        <v>168</v>
      </c>
      <c r="W695">
        <f>wzrost[[#This Row],[19lat]]-wzrost[[#This Row],[dlugosc_ur]]</f>
        <v>114</v>
      </c>
      <c r="X695">
        <f>wzrost[[#This Row],[19lat]]-wzrost[[#This Row],[15lat]]</f>
        <v>2</v>
      </c>
      <c r="Y695">
        <f>IF(wzrost[[#This Row],[1rok]]&lt;=5,IF(wzrost[[#This Row],[plec]]="ch",1,0),0)</f>
        <v>0</v>
      </c>
      <c r="Z695" s="1"/>
      <c r="AA695" s="1"/>
      <c r="AB695" s="1" t="e">
        <f>_xlfn.PERCENTILE.INC(wzrost[1rok],5)</f>
        <v>#NUM!</v>
      </c>
      <c r="BC695" s="8">
        <v>50</v>
      </c>
      <c r="BD695" s="8">
        <v>72</v>
      </c>
      <c r="BE695" s="8">
        <v>86</v>
      </c>
      <c r="BF695" s="8">
        <v>94</v>
      </c>
      <c r="BG695" s="8">
        <v>102</v>
      </c>
      <c r="BH695" s="8">
        <v>108</v>
      </c>
      <c r="BI695" s="8">
        <v>114</v>
      </c>
      <c r="BJ695" s="8">
        <v>120</v>
      </c>
      <c r="BK695" s="8">
        <v>125</v>
      </c>
      <c r="BL695" s="8">
        <v>130</v>
      </c>
      <c r="BM695" s="8">
        <v>135</v>
      </c>
      <c r="BN695" s="8">
        <v>141</v>
      </c>
      <c r="BO695" s="8">
        <v>147</v>
      </c>
      <c r="BP695" s="8">
        <v>153</v>
      </c>
      <c r="BQ695" s="8">
        <v>160</v>
      </c>
      <c r="BR695" s="8">
        <v>166</v>
      </c>
      <c r="BS695" s="8">
        <v>170</v>
      </c>
      <c r="BT695" s="8">
        <v>172</v>
      </c>
      <c r="BU695" s="8">
        <v>173</v>
      </c>
      <c r="BV695" s="8">
        <v>174</v>
      </c>
      <c r="BW695" s="9">
        <v>124</v>
      </c>
      <c r="BX695" s="11">
        <f t="shared" si="198"/>
        <v>22</v>
      </c>
      <c r="BY695" s="11">
        <f t="shared" si="199"/>
        <v>14</v>
      </c>
      <c r="BZ695" s="11">
        <f t="shared" si="200"/>
        <v>8</v>
      </c>
      <c r="CA695" s="11">
        <f t="shared" si="201"/>
        <v>8</v>
      </c>
      <c r="CB695" s="11">
        <f t="shared" si="202"/>
        <v>6</v>
      </c>
      <c r="CC695" s="11">
        <f t="shared" si="203"/>
        <v>6</v>
      </c>
      <c r="CD695" s="11">
        <f t="shared" si="204"/>
        <v>6</v>
      </c>
      <c r="CE695" s="11">
        <f t="shared" si="205"/>
        <v>5</v>
      </c>
      <c r="CF695" s="11">
        <f t="shared" si="206"/>
        <v>5</v>
      </c>
      <c r="CG695" s="11">
        <f t="shared" si="207"/>
        <v>5</v>
      </c>
      <c r="CH695" s="11">
        <f t="shared" si="208"/>
        <v>6</v>
      </c>
      <c r="CI695" s="11">
        <f t="shared" si="209"/>
        <v>6</v>
      </c>
      <c r="CJ695" s="11">
        <f t="shared" si="210"/>
        <v>6</v>
      </c>
      <c r="CK695" s="11">
        <f t="shared" si="211"/>
        <v>7</v>
      </c>
      <c r="CL695" s="11">
        <f t="shared" si="212"/>
        <v>6</v>
      </c>
      <c r="CM695" s="11">
        <f t="shared" si="213"/>
        <v>4</v>
      </c>
      <c r="CN695" s="11">
        <f t="shared" si="214"/>
        <v>2</v>
      </c>
      <c r="CO695" s="11">
        <f t="shared" si="215"/>
        <v>1</v>
      </c>
      <c r="CP695" s="11">
        <f t="shared" si="216"/>
        <v>1</v>
      </c>
      <c r="CS695" s="8">
        <v>49</v>
      </c>
      <c r="CT695" s="8">
        <v>67</v>
      </c>
      <c r="CU695" s="8">
        <v>85</v>
      </c>
      <c r="CV695" s="8">
        <v>94</v>
      </c>
      <c r="CW695" s="8">
        <v>101</v>
      </c>
      <c r="CX695" s="8">
        <v>108</v>
      </c>
      <c r="CY695" s="8">
        <v>113</v>
      </c>
      <c r="CZ695" s="8">
        <v>119</v>
      </c>
      <c r="DA695" s="8">
        <v>124</v>
      </c>
      <c r="DB695" s="8">
        <v>130</v>
      </c>
      <c r="DC695" s="8">
        <v>136</v>
      </c>
      <c r="DD695" s="8">
        <v>142</v>
      </c>
      <c r="DE695" s="8">
        <v>149</v>
      </c>
      <c r="DF695" s="8">
        <v>154</v>
      </c>
      <c r="DG695" s="8">
        <v>157</v>
      </c>
      <c r="DH695" s="8">
        <v>159</v>
      </c>
      <c r="DI695" s="8">
        <v>160</v>
      </c>
      <c r="DJ695" s="8">
        <v>161</v>
      </c>
      <c r="DK695" s="8">
        <v>161</v>
      </c>
      <c r="DL695" s="8">
        <v>161</v>
      </c>
      <c r="DM695" s="8">
        <v>112</v>
      </c>
      <c r="DN695" s="6">
        <f>Tabela2[[#This Row],[1rok]]-Tabela2[[#This Row],[dlugosc_ur]]</f>
        <v>18</v>
      </c>
      <c r="DO695" s="14">
        <f>Tabela2[[#This Row],[2lata]]-Tabela2[[#This Row],[1rok]]</f>
        <v>18</v>
      </c>
      <c r="DP695" s="14">
        <f>Tabela2[[#This Row],[3lata]]-Tabela2[[#This Row],[2lata]]</f>
        <v>9</v>
      </c>
      <c r="DQ695" s="14">
        <f>Tabela2[[#This Row],[4lata]]-Tabela2[[#This Row],[3lata]]</f>
        <v>7</v>
      </c>
      <c r="DR695" s="14">
        <f>Tabela2[[#This Row],[5lat]]-Tabela2[[#This Row],[4lata]]</f>
        <v>7</v>
      </c>
      <c r="DS695" s="14">
        <f>Tabela2[[#This Row],[6lat]]-Tabela2[[#This Row],[5lat]]</f>
        <v>5</v>
      </c>
      <c r="DT695" s="14">
        <f>Tabela2[[#This Row],[7lat]]-Tabela2[[#This Row],[6lat]]</f>
        <v>6</v>
      </c>
      <c r="DU695" s="14">
        <f>Tabela2[[#This Row],[8lat]]-Tabela2[[#This Row],[7lat]]</f>
        <v>5</v>
      </c>
      <c r="DV695" s="14">
        <f>Tabela2[[#This Row],[9lat]]-Tabela2[[#This Row],[8lat]]</f>
        <v>6</v>
      </c>
      <c r="DW695" s="14">
        <f>Tabela2[[#This Row],[10lat]]-Tabela2[[#This Row],[9lat]]</f>
        <v>6</v>
      </c>
      <c r="DX695" s="14">
        <f>Tabela2[[#This Row],[11lat]]-Tabela2[[#This Row],[10lat]]</f>
        <v>6</v>
      </c>
      <c r="DY695" s="14">
        <f>Tabela2[[#This Row],[12lat]]-Tabela2[[#This Row],[11lat]]</f>
        <v>7</v>
      </c>
      <c r="DZ695" s="14">
        <f>Tabela2[[#This Row],[13lat]]-Tabela2[[#This Row],[12lat]]</f>
        <v>5</v>
      </c>
      <c r="EA695" s="14">
        <f>Tabela2[[#This Row],[14lat]]-Tabela2[[#This Row],[13lat]]</f>
        <v>3</v>
      </c>
      <c r="EB695" s="14">
        <f>Tabela2[[#This Row],[15lat]]-Tabela2[[#This Row],[14lat]]</f>
        <v>2</v>
      </c>
      <c r="EC695" s="14">
        <f>Tabela2[[#This Row],[16lat]]-Tabela2[[#This Row],[15lat]]</f>
        <v>1</v>
      </c>
      <c r="ED695" s="14">
        <f>Tabela2[[#This Row],[17 lat]]-Tabela2[[#This Row],[16lat]]</f>
        <v>1</v>
      </c>
      <c r="EE695" s="14">
        <f>Tabela2[[#This Row],[18lat]]-Tabela2[[#This Row],[17 lat]]</f>
        <v>0</v>
      </c>
      <c r="EF695" s="14">
        <f>Tabela2[[#This Row],[19lat]]-Tabela2[[#This Row],[18lat]]</f>
        <v>0</v>
      </c>
    </row>
    <row r="696" spans="1:136" x14ac:dyDescent="0.25">
      <c r="A696">
        <v>857</v>
      </c>
      <c r="B696" s="1" t="s">
        <v>22</v>
      </c>
      <c r="C696">
        <v>52</v>
      </c>
      <c r="D696">
        <v>70</v>
      </c>
      <c r="E696">
        <v>87</v>
      </c>
      <c r="F696">
        <v>97</v>
      </c>
      <c r="G696">
        <v>105</v>
      </c>
      <c r="H696">
        <v>111</v>
      </c>
      <c r="I696">
        <v>117</v>
      </c>
      <c r="J696">
        <v>123</v>
      </c>
      <c r="K696">
        <v>129</v>
      </c>
      <c r="L696">
        <v>135</v>
      </c>
      <c r="M696">
        <v>141</v>
      </c>
      <c r="N696">
        <v>148</v>
      </c>
      <c r="O696">
        <v>154</v>
      </c>
      <c r="P696">
        <v>159</v>
      </c>
      <c r="Q696">
        <v>163</v>
      </c>
      <c r="R696">
        <v>165</v>
      </c>
      <c r="S696">
        <v>165</v>
      </c>
      <c r="T696">
        <v>166</v>
      </c>
      <c r="U696">
        <v>166</v>
      </c>
      <c r="V696">
        <v>166</v>
      </c>
      <c r="W696">
        <f>wzrost[[#This Row],[19lat]]-wzrost[[#This Row],[dlugosc_ur]]</f>
        <v>114</v>
      </c>
      <c r="X696">
        <f>wzrost[[#This Row],[19lat]]-wzrost[[#This Row],[15lat]]</f>
        <v>1</v>
      </c>
      <c r="Y696">
        <f>IF(wzrost[[#This Row],[1rok]]&lt;=5,IF(wzrost[[#This Row],[plec]]="ch",1,0),0)</f>
        <v>0</v>
      </c>
      <c r="Z696" s="1"/>
      <c r="AA696" s="1"/>
      <c r="AB696" s="1" t="e">
        <f>_xlfn.PERCENTILE.INC(wzrost[1rok],5)</f>
        <v>#NUM!</v>
      </c>
      <c r="BC696" s="6">
        <v>53</v>
      </c>
      <c r="BD696" s="6">
        <v>74</v>
      </c>
      <c r="BE696" s="6">
        <v>87</v>
      </c>
      <c r="BF696" s="6">
        <v>96</v>
      </c>
      <c r="BG696" s="6">
        <v>104</v>
      </c>
      <c r="BH696" s="6">
        <v>110</v>
      </c>
      <c r="BI696" s="6">
        <v>116</v>
      </c>
      <c r="BJ696" s="6">
        <v>122</v>
      </c>
      <c r="BK696" s="6">
        <v>128</v>
      </c>
      <c r="BL696" s="6">
        <v>133</v>
      </c>
      <c r="BM696" s="6">
        <v>138</v>
      </c>
      <c r="BN696" s="6">
        <v>144</v>
      </c>
      <c r="BO696" s="6">
        <v>150</v>
      </c>
      <c r="BP696" s="6">
        <v>156</v>
      </c>
      <c r="BQ696" s="6">
        <v>164</v>
      </c>
      <c r="BR696" s="6">
        <v>169</v>
      </c>
      <c r="BS696" s="6">
        <v>173</v>
      </c>
      <c r="BT696" s="6">
        <v>176</v>
      </c>
      <c r="BU696" s="6">
        <v>177</v>
      </c>
      <c r="BV696" s="6">
        <v>177</v>
      </c>
      <c r="BW696" s="7">
        <v>124</v>
      </c>
      <c r="BX696" s="11">
        <f t="shared" si="198"/>
        <v>21</v>
      </c>
      <c r="BY696" s="11">
        <f t="shared" si="199"/>
        <v>13</v>
      </c>
      <c r="BZ696" s="11">
        <f t="shared" si="200"/>
        <v>9</v>
      </c>
      <c r="CA696" s="11">
        <f t="shared" si="201"/>
        <v>8</v>
      </c>
      <c r="CB696" s="11">
        <f t="shared" si="202"/>
        <v>6</v>
      </c>
      <c r="CC696" s="11">
        <f t="shared" si="203"/>
        <v>6</v>
      </c>
      <c r="CD696" s="11">
        <f t="shared" si="204"/>
        <v>6</v>
      </c>
      <c r="CE696" s="11">
        <f t="shared" si="205"/>
        <v>6</v>
      </c>
      <c r="CF696" s="11">
        <f t="shared" si="206"/>
        <v>5</v>
      </c>
      <c r="CG696" s="11">
        <f t="shared" si="207"/>
        <v>5</v>
      </c>
      <c r="CH696" s="11">
        <f t="shared" si="208"/>
        <v>6</v>
      </c>
      <c r="CI696" s="11">
        <f t="shared" si="209"/>
        <v>6</v>
      </c>
      <c r="CJ696" s="11">
        <f t="shared" si="210"/>
        <v>6</v>
      </c>
      <c r="CK696" s="11">
        <f t="shared" si="211"/>
        <v>8</v>
      </c>
      <c r="CL696" s="11">
        <f t="shared" si="212"/>
        <v>5</v>
      </c>
      <c r="CM696" s="11">
        <f t="shared" si="213"/>
        <v>4</v>
      </c>
      <c r="CN696" s="11">
        <f t="shared" si="214"/>
        <v>3</v>
      </c>
      <c r="CO696" s="11">
        <f t="shared" si="215"/>
        <v>1</v>
      </c>
      <c r="CP696" s="11">
        <f t="shared" si="216"/>
        <v>0</v>
      </c>
      <c r="CS696" s="6">
        <v>56</v>
      </c>
      <c r="CT696" s="6">
        <v>73</v>
      </c>
      <c r="CU696" s="6">
        <v>88</v>
      </c>
      <c r="CV696" s="6">
        <v>98</v>
      </c>
      <c r="CW696" s="6">
        <v>106</v>
      </c>
      <c r="CX696" s="6">
        <v>113</v>
      </c>
      <c r="CY696" s="6">
        <v>119</v>
      </c>
      <c r="CZ696" s="6">
        <v>124</v>
      </c>
      <c r="DA696" s="6">
        <v>130</v>
      </c>
      <c r="DB696" s="6">
        <v>137</v>
      </c>
      <c r="DC696" s="6">
        <v>143</v>
      </c>
      <c r="DD696" s="6">
        <v>149</v>
      </c>
      <c r="DE696" s="6">
        <v>156</v>
      </c>
      <c r="DF696" s="6">
        <v>161</v>
      </c>
      <c r="DG696" s="6">
        <v>165</v>
      </c>
      <c r="DH696" s="6">
        <v>167</v>
      </c>
      <c r="DI696" s="6">
        <v>168</v>
      </c>
      <c r="DJ696" s="6">
        <v>168</v>
      </c>
      <c r="DK696" s="6">
        <v>168</v>
      </c>
      <c r="DL696" s="6">
        <v>168</v>
      </c>
      <c r="DM696" s="6">
        <v>112</v>
      </c>
      <c r="DN696" s="6">
        <f>Tabela2[[#This Row],[1rok]]-Tabela2[[#This Row],[dlugosc_ur]]</f>
        <v>17</v>
      </c>
      <c r="DO696" s="14">
        <f>Tabela2[[#This Row],[2lata]]-Tabela2[[#This Row],[1rok]]</f>
        <v>15</v>
      </c>
      <c r="DP696" s="14">
        <f>Tabela2[[#This Row],[3lata]]-Tabela2[[#This Row],[2lata]]</f>
        <v>10</v>
      </c>
      <c r="DQ696" s="14">
        <f>Tabela2[[#This Row],[4lata]]-Tabela2[[#This Row],[3lata]]</f>
        <v>8</v>
      </c>
      <c r="DR696" s="14">
        <f>Tabela2[[#This Row],[5lat]]-Tabela2[[#This Row],[4lata]]</f>
        <v>7</v>
      </c>
      <c r="DS696" s="14">
        <f>Tabela2[[#This Row],[6lat]]-Tabela2[[#This Row],[5lat]]</f>
        <v>6</v>
      </c>
      <c r="DT696" s="14">
        <f>Tabela2[[#This Row],[7lat]]-Tabela2[[#This Row],[6lat]]</f>
        <v>5</v>
      </c>
      <c r="DU696" s="14">
        <f>Tabela2[[#This Row],[8lat]]-Tabela2[[#This Row],[7lat]]</f>
        <v>6</v>
      </c>
      <c r="DV696" s="14">
        <f>Tabela2[[#This Row],[9lat]]-Tabela2[[#This Row],[8lat]]</f>
        <v>7</v>
      </c>
      <c r="DW696" s="14">
        <f>Tabela2[[#This Row],[10lat]]-Tabela2[[#This Row],[9lat]]</f>
        <v>6</v>
      </c>
      <c r="DX696" s="14">
        <f>Tabela2[[#This Row],[11lat]]-Tabela2[[#This Row],[10lat]]</f>
        <v>6</v>
      </c>
      <c r="DY696" s="14">
        <f>Tabela2[[#This Row],[12lat]]-Tabela2[[#This Row],[11lat]]</f>
        <v>7</v>
      </c>
      <c r="DZ696" s="14">
        <f>Tabela2[[#This Row],[13lat]]-Tabela2[[#This Row],[12lat]]</f>
        <v>5</v>
      </c>
      <c r="EA696" s="14">
        <f>Tabela2[[#This Row],[14lat]]-Tabela2[[#This Row],[13lat]]</f>
        <v>4</v>
      </c>
      <c r="EB696" s="14">
        <f>Tabela2[[#This Row],[15lat]]-Tabela2[[#This Row],[14lat]]</f>
        <v>2</v>
      </c>
      <c r="EC696" s="14">
        <f>Tabela2[[#This Row],[16lat]]-Tabela2[[#This Row],[15lat]]</f>
        <v>1</v>
      </c>
      <c r="ED696" s="14">
        <f>Tabela2[[#This Row],[17 lat]]-Tabela2[[#This Row],[16lat]]</f>
        <v>0</v>
      </c>
      <c r="EE696" s="14">
        <f>Tabela2[[#This Row],[18lat]]-Tabela2[[#This Row],[17 lat]]</f>
        <v>0</v>
      </c>
      <c r="EF696" s="14">
        <f>Tabela2[[#This Row],[19lat]]-Tabela2[[#This Row],[18lat]]</f>
        <v>0</v>
      </c>
    </row>
    <row r="697" spans="1:136" x14ac:dyDescent="0.25">
      <c r="A697">
        <v>864</v>
      </c>
      <c r="B697" s="1" t="s">
        <v>22</v>
      </c>
      <c r="C697">
        <v>52</v>
      </c>
      <c r="D697">
        <v>72</v>
      </c>
      <c r="E697">
        <v>87</v>
      </c>
      <c r="F697">
        <v>97</v>
      </c>
      <c r="G697">
        <v>104</v>
      </c>
      <c r="H697">
        <v>111</v>
      </c>
      <c r="I697">
        <v>117</v>
      </c>
      <c r="J697">
        <v>123</v>
      </c>
      <c r="K697">
        <v>129</v>
      </c>
      <c r="L697">
        <v>135</v>
      </c>
      <c r="M697">
        <v>141</v>
      </c>
      <c r="N697">
        <v>147</v>
      </c>
      <c r="O697">
        <v>154</v>
      </c>
      <c r="P697">
        <v>159</v>
      </c>
      <c r="Q697">
        <v>163</v>
      </c>
      <c r="R697">
        <v>164</v>
      </c>
      <c r="S697">
        <v>165</v>
      </c>
      <c r="T697">
        <v>166</v>
      </c>
      <c r="U697">
        <v>166</v>
      </c>
      <c r="V697">
        <v>166</v>
      </c>
      <c r="W697">
        <f>wzrost[[#This Row],[19lat]]-wzrost[[#This Row],[dlugosc_ur]]</f>
        <v>114</v>
      </c>
      <c r="X697">
        <f>wzrost[[#This Row],[19lat]]-wzrost[[#This Row],[15lat]]</f>
        <v>2</v>
      </c>
      <c r="Y697">
        <f>IF(wzrost[[#This Row],[1rok]]&lt;=5,IF(wzrost[[#This Row],[plec]]="ch",1,0),0)</f>
        <v>0</v>
      </c>
      <c r="Z697" s="1"/>
      <c r="AA697" s="1"/>
      <c r="AB697" s="1" t="e">
        <f>_xlfn.PERCENTILE.INC(wzrost[1rok],5)</f>
        <v>#NUM!</v>
      </c>
      <c r="BC697" s="8">
        <v>47</v>
      </c>
      <c r="BD697" s="8">
        <v>70</v>
      </c>
      <c r="BE697" s="8">
        <v>84</v>
      </c>
      <c r="BF697" s="8">
        <v>93</v>
      </c>
      <c r="BG697" s="8">
        <v>99</v>
      </c>
      <c r="BH697" s="8">
        <v>106</v>
      </c>
      <c r="BI697" s="8">
        <v>111</v>
      </c>
      <c r="BJ697" s="8">
        <v>117</v>
      </c>
      <c r="BK697" s="8">
        <v>122</v>
      </c>
      <c r="BL697" s="8">
        <v>127</v>
      </c>
      <c r="BM697" s="8">
        <v>132</v>
      </c>
      <c r="BN697" s="8">
        <v>137</v>
      </c>
      <c r="BO697" s="8">
        <v>143</v>
      </c>
      <c r="BP697" s="8">
        <v>150</v>
      </c>
      <c r="BQ697" s="8">
        <v>157</v>
      </c>
      <c r="BR697" s="8">
        <v>162</v>
      </c>
      <c r="BS697" s="8">
        <v>166</v>
      </c>
      <c r="BT697" s="8">
        <v>169</v>
      </c>
      <c r="BU697" s="8">
        <v>170</v>
      </c>
      <c r="BV697" s="8">
        <v>171</v>
      </c>
      <c r="BW697" s="9">
        <v>124</v>
      </c>
      <c r="BX697" s="11">
        <f t="shared" si="198"/>
        <v>23</v>
      </c>
      <c r="BY697" s="11">
        <f t="shared" si="199"/>
        <v>14</v>
      </c>
      <c r="BZ697" s="11">
        <f t="shared" si="200"/>
        <v>9</v>
      </c>
      <c r="CA697" s="11">
        <f t="shared" si="201"/>
        <v>6</v>
      </c>
      <c r="CB697" s="11">
        <f t="shared" si="202"/>
        <v>7</v>
      </c>
      <c r="CC697" s="11">
        <f t="shared" si="203"/>
        <v>5</v>
      </c>
      <c r="CD697" s="11">
        <f t="shared" si="204"/>
        <v>6</v>
      </c>
      <c r="CE697" s="11">
        <f t="shared" si="205"/>
        <v>5</v>
      </c>
      <c r="CF697" s="11">
        <f t="shared" si="206"/>
        <v>5</v>
      </c>
      <c r="CG697" s="11">
        <f t="shared" si="207"/>
        <v>5</v>
      </c>
      <c r="CH697" s="11">
        <f t="shared" si="208"/>
        <v>5</v>
      </c>
      <c r="CI697" s="11">
        <f t="shared" si="209"/>
        <v>6</v>
      </c>
      <c r="CJ697" s="11">
        <f t="shared" si="210"/>
        <v>7</v>
      </c>
      <c r="CK697" s="11">
        <f t="shared" si="211"/>
        <v>7</v>
      </c>
      <c r="CL697" s="11">
        <f t="shared" si="212"/>
        <v>5</v>
      </c>
      <c r="CM697" s="11">
        <f t="shared" si="213"/>
        <v>4</v>
      </c>
      <c r="CN697" s="11">
        <f t="shared" si="214"/>
        <v>3</v>
      </c>
      <c r="CO697" s="11">
        <f t="shared" si="215"/>
        <v>1</v>
      </c>
      <c r="CP697" s="11">
        <f t="shared" si="216"/>
        <v>1</v>
      </c>
      <c r="CS697" s="8">
        <v>53</v>
      </c>
      <c r="CT697" s="8">
        <v>71</v>
      </c>
      <c r="CU697" s="8">
        <v>86</v>
      </c>
      <c r="CV697" s="8">
        <v>95</v>
      </c>
      <c r="CW697" s="8">
        <v>103</v>
      </c>
      <c r="CX697" s="8">
        <v>110</v>
      </c>
      <c r="CY697" s="8">
        <v>116</v>
      </c>
      <c r="CZ697" s="8">
        <v>122</v>
      </c>
      <c r="DA697" s="8">
        <v>127</v>
      </c>
      <c r="DB697" s="8">
        <v>133</v>
      </c>
      <c r="DC697" s="8">
        <v>140</v>
      </c>
      <c r="DD697" s="8">
        <v>146</v>
      </c>
      <c r="DE697" s="8">
        <v>152</v>
      </c>
      <c r="DF697" s="8">
        <v>158</v>
      </c>
      <c r="DG697" s="8">
        <v>161</v>
      </c>
      <c r="DH697" s="8">
        <v>163</v>
      </c>
      <c r="DI697" s="8">
        <v>164</v>
      </c>
      <c r="DJ697" s="8">
        <v>164</v>
      </c>
      <c r="DK697" s="8">
        <v>164</v>
      </c>
      <c r="DL697" s="8">
        <v>165</v>
      </c>
      <c r="DM697" s="8">
        <v>112</v>
      </c>
      <c r="DN697" s="6">
        <f>Tabela2[[#This Row],[1rok]]-Tabela2[[#This Row],[dlugosc_ur]]</f>
        <v>18</v>
      </c>
      <c r="DO697" s="14">
        <f>Tabela2[[#This Row],[2lata]]-Tabela2[[#This Row],[1rok]]</f>
        <v>15</v>
      </c>
      <c r="DP697" s="14">
        <f>Tabela2[[#This Row],[3lata]]-Tabela2[[#This Row],[2lata]]</f>
        <v>9</v>
      </c>
      <c r="DQ697" s="14">
        <f>Tabela2[[#This Row],[4lata]]-Tabela2[[#This Row],[3lata]]</f>
        <v>8</v>
      </c>
      <c r="DR697" s="14">
        <f>Tabela2[[#This Row],[5lat]]-Tabela2[[#This Row],[4lata]]</f>
        <v>7</v>
      </c>
      <c r="DS697" s="14">
        <f>Tabela2[[#This Row],[6lat]]-Tabela2[[#This Row],[5lat]]</f>
        <v>6</v>
      </c>
      <c r="DT697" s="14">
        <f>Tabela2[[#This Row],[7lat]]-Tabela2[[#This Row],[6lat]]</f>
        <v>6</v>
      </c>
      <c r="DU697" s="14">
        <f>Tabela2[[#This Row],[8lat]]-Tabela2[[#This Row],[7lat]]</f>
        <v>5</v>
      </c>
      <c r="DV697" s="14">
        <f>Tabela2[[#This Row],[9lat]]-Tabela2[[#This Row],[8lat]]</f>
        <v>6</v>
      </c>
      <c r="DW697" s="14">
        <f>Tabela2[[#This Row],[10lat]]-Tabela2[[#This Row],[9lat]]</f>
        <v>7</v>
      </c>
      <c r="DX697" s="14">
        <f>Tabela2[[#This Row],[11lat]]-Tabela2[[#This Row],[10lat]]</f>
        <v>6</v>
      </c>
      <c r="DY697" s="14">
        <f>Tabela2[[#This Row],[12lat]]-Tabela2[[#This Row],[11lat]]</f>
        <v>6</v>
      </c>
      <c r="DZ697" s="14">
        <f>Tabela2[[#This Row],[13lat]]-Tabela2[[#This Row],[12lat]]</f>
        <v>6</v>
      </c>
      <c r="EA697" s="14">
        <f>Tabela2[[#This Row],[14lat]]-Tabela2[[#This Row],[13lat]]</f>
        <v>3</v>
      </c>
      <c r="EB697" s="14">
        <f>Tabela2[[#This Row],[15lat]]-Tabela2[[#This Row],[14lat]]</f>
        <v>2</v>
      </c>
      <c r="EC697" s="14">
        <f>Tabela2[[#This Row],[16lat]]-Tabela2[[#This Row],[15lat]]</f>
        <v>1</v>
      </c>
      <c r="ED697" s="14">
        <f>Tabela2[[#This Row],[17 lat]]-Tabela2[[#This Row],[16lat]]</f>
        <v>0</v>
      </c>
      <c r="EE697" s="14">
        <f>Tabela2[[#This Row],[18lat]]-Tabela2[[#This Row],[17 lat]]</f>
        <v>0</v>
      </c>
      <c r="EF697" s="14">
        <f>Tabela2[[#This Row],[19lat]]-Tabela2[[#This Row],[18lat]]</f>
        <v>1</v>
      </c>
    </row>
    <row r="698" spans="1:136" x14ac:dyDescent="0.25">
      <c r="A698">
        <v>871</v>
      </c>
      <c r="B698" s="1" t="s">
        <v>22</v>
      </c>
      <c r="C698">
        <v>56</v>
      </c>
      <c r="D698">
        <v>74</v>
      </c>
      <c r="E698">
        <v>89</v>
      </c>
      <c r="F698">
        <v>99</v>
      </c>
      <c r="G698">
        <v>107</v>
      </c>
      <c r="H698">
        <v>114</v>
      </c>
      <c r="I698">
        <v>120</v>
      </c>
      <c r="J698">
        <v>126</v>
      </c>
      <c r="K698">
        <v>132</v>
      </c>
      <c r="L698">
        <v>138</v>
      </c>
      <c r="M698">
        <v>144</v>
      </c>
      <c r="N698">
        <v>151</v>
      </c>
      <c r="O698">
        <v>158</v>
      </c>
      <c r="P698">
        <v>163</v>
      </c>
      <c r="Q698">
        <v>167</v>
      </c>
      <c r="R698">
        <v>169</v>
      </c>
      <c r="S698">
        <v>169</v>
      </c>
      <c r="T698">
        <v>170</v>
      </c>
      <c r="U698">
        <v>170</v>
      </c>
      <c r="V698">
        <v>170</v>
      </c>
      <c r="W698">
        <f>wzrost[[#This Row],[19lat]]-wzrost[[#This Row],[dlugosc_ur]]</f>
        <v>114</v>
      </c>
      <c r="X698">
        <f>wzrost[[#This Row],[19lat]]-wzrost[[#This Row],[15lat]]</f>
        <v>1</v>
      </c>
      <c r="Y698">
        <f>IF(wzrost[[#This Row],[1rok]]&lt;=5,IF(wzrost[[#This Row],[plec]]="ch",1,0),0)</f>
        <v>0</v>
      </c>
      <c r="Z698" s="1"/>
      <c r="AA698" s="1"/>
      <c r="AB698" s="1" t="e">
        <f>_xlfn.PERCENTILE.INC(wzrost[1rok],5)</f>
        <v>#NUM!</v>
      </c>
      <c r="BC698" s="6">
        <v>52</v>
      </c>
      <c r="BD698" s="6">
        <v>74</v>
      </c>
      <c r="BE698" s="6">
        <v>87</v>
      </c>
      <c r="BF698" s="6">
        <v>96</v>
      </c>
      <c r="BG698" s="6">
        <v>103</v>
      </c>
      <c r="BH698" s="6">
        <v>110</v>
      </c>
      <c r="BI698" s="6">
        <v>116</v>
      </c>
      <c r="BJ698" s="6">
        <v>121</v>
      </c>
      <c r="BK698" s="6">
        <v>127</v>
      </c>
      <c r="BL698" s="6">
        <v>132</v>
      </c>
      <c r="BM698" s="6">
        <v>138</v>
      </c>
      <c r="BN698" s="6">
        <v>143</v>
      </c>
      <c r="BO698" s="6">
        <v>149</v>
      </c>
      <c r="BP698" s="6">
        <v>156</v>
      </c>
      <c r="BQ698" s="6">
        <v>163</v>
      </c>
      <c r="BR698" s="6">
        <v>169</v>
      </c>
      <c r="BS698" s="6">
        <v>173</v>
      </c>
      <c r="BT698" s="6">
        <v>175</v>
      </c>
      <c r="BU698" s="6">
        <v>176</v>
      </c>
      <c r="BV698" s="6">
        <v>176</v>
      </c>
      <c r="BW698" s="7">
        <v>124</v>
      </c>
      <c r="BX698" s="11">
        <f t="shared" si="198"/>
        <v>22</v>
      </c>
      <c r="BY698" s="11">
        <f t="shared" si="199"/>
        <v>13</v>
      </c>
      <c r="BZ698" s="11">
        <f t="shared" si="200"/>
        <v>9</v>
      </c>
      <c r="CA698" s="11">
        <f t="shared" si="201"/>
        <v>7</v>
      </c>
      <c r="CB698" s="11">
        <f t="shared" si="202"/>
        <v>7</v>
      </c>
      <c r="CC698" s="11">
        <f t="shared" si="203"/>
        <v>6</v>
      </c>
      <c r="CD698" s="11">
        <f t="shared" si="204"/>
        <v>5</v>
      </c>
      <c r="CE698" s="11">
        <f t="shared" si="205"/>
        <v>6</v>
      </c>
      <c r="CF698" s="11">
        <f t="shared" si="206"/>
        <v>5</v>
      </c>
      <c r="CG698" s="11">
        <f t="shared" si="207"/>
        <v>6</v>
      </c>
      <c r="CH698" s="11">
        <f t="shared" si="208"/>
        <v>5</v>
      </c>
      <c r="CI698" s="11">
        <f t="shared" si="209"/>
        <v>6</v>
      </c>
      <c r="CJ698" s="11">
        <f t="shared" si="210"/>
        <v>7</v>
      </c>
      <c r="CK698" s="11">
        <f t="shared" si="211"/>
        <v>7</v>
      </c>
      <c r="CL698" s="11">
        <f t="shared" si="212"/>
        <v>6</v>
      </c>
      <c r="CM698" s="11">
        <f t="shared" si="213"/>
        <v>4</v>
      </c>
      <c r="CN698" s="11">
        <f t="shared" si="214"/>
        <v>2</v>
      </c>
      <c r="CO698" s="11">
        <f t="shared" si="215"/>
        <v>1</v>
      </c>
      <c r="CP698" s="11">
        <f t="shared" si="216"/>
        <v>0</v>
      </c>
      <c r="CS698" s="6">
        <v>48</v>
      </c>
      <c r="CT698" s="6">
        <v>67</v>
      </c>
      <c r="CU698" s="6">
        <v>84</v>
      </c>
      <c r="CV698" s="6">
        <v>93</v>
      </c>
      <c r="CW698" s="6">
        <v>101</v>
      </c>
      <c r="CX698" s="6">
        <v>107</v>
      </c>
      <c r="CY698" s="6">
        <v>112</v>
      </c>
      <c r="CZ698" s="6">
        <v>118</v>
      </c>
      <c r="DA698" s="6">
        <v>123</v>
      </c>
      <c r="DB698" s="6">
        <v>129</v>
      </c>
      <c r="DC698" s="6">
        <v>135</v>
      </c>
      <c r="DD698" s="6">
        <v>141</v>
      </c>
      <c r="DE698" s="6">
        <v>148</v>
      </c>
      <c r="DF698" s="6">
        <v>153</v>
      </c>
      <c r="DG698" s="6">
        <v>156</v>
      </c>
      <c r="DH698" s="6">
        <v>158</v>
      </c>
      <c r="DI698" s="6">
        <v>159</v>
      </c>
      <c r="DJ698" s="6">
        <v>160</v>
      </c>
      <c r="DK698" s="6">
        <v>160</v>
      </c>
      <c r="DL698" s="6">
        <v>160</v>
      </c>
      <c r="DM698" s="6">
        <v>112</v>
      </c>
      <c r="DN698" s="6">
        <f>Tabela2[[#This Row],[1rok]]-Tabela2[[#This Row],[dlugosc_ur]]</f>
        <v>19</v>
      </c>
      <c r="DO698" s="14">
        <f>Tabela2[[#This Row],[2lata]]-Tabela2[[#This Row],[1rok]]</f>
        <v>17</v>
      </c>
      <c r="DP698" s="14">
        <f>Tabela2[[#This Row],[3lata]]-Tabela2[[#This Row],[2lata]]</f>
        <v>9</v>
      </c>
      <c r="DQ698" s="14">
        <f>Tabela2[[#This Row],[4lata]]-Tabela2[[#This Row],[3lata]]</f>
        <v>8</v>
      </c>
      <c r="DR698" s="14">
        <f>Tabela2[[#This Row],[5lat]]-Tabela2[[#This Row],[4lata]]</f>
        <v>6</v>
      </c>
      <c r="DS698" s="14">
        <f>Tabela2[[#This Row],[6lat]]-Tabela2[[#This Row],[5lat]]</f>
        <v>5</v>
      </c>
      <c r="DT698" s="14">
        <f>Tabela2[[#This Row],[7lat]]-Tabela2[[#This Row],[6lat]]</f>
        <v>6</v>
      </c>
      <c r="DU698" s="14">
        <f>Tabela2[[#This Row],[8lat]]-Tabela2[[#This Row],[7lat]]</f>
        <v>5</v>
      </c>
      <c r="DV698" s="14">
        <f>Tabela2[[#This Row],[9lat]]-Tabela2[[#This Row],[8lat]]</f>
        <v>6</v>
      </c>
      <c r="DW698" s="14">
        <f>Tabela2[[#This Row],[10lat]]-Tabela2[[#This Row],[9lat]]</f>
        <v>6</v>
      </c>
      <c r="DX698" s="14">
        <f>Tabela2[[#This Row],[11lat]]-Tabela2[[#This Row],[10lat]]</f>
        <v>6</v>
      </c>
      <c r="DY698" s="14">
        <f>Tabela2[[#This Row],[12lat]]-Tabela2[[#This Row],[11lat]]</f>
        <v>7</v>
      </c>
      <c r="DZ698" s="14">
        <f>Tabela2[[#This Row],[13lat]]-Tabela2[[#This Row],[12lat]]</f>
        <v>5</v>
      </c>
      <c r="EA698" s="14">
        <f>Tabela2[[#This Row],[14lat]]-Tabela2[[#This Row],[13lat]]</f>
        <v>3</v>
      </c>
      <c r="EB698" s="14">
        <f>Tabela2[[#This Row],[15lat]]-Tabela2[[#This Row],[14lat]]</f>
        <v>2</v>
      </c>
      <c r="EC698" s="14">
        <f>Tabela2[[#This Row],[16lat]]-Tabela2[[#This Row],[15lat]]</f>
        <v>1</v>
      </c>
      <c r="ED698" s="14">
        <f>Tabela2[[#This Row],[17 lat]]-Tabela2[[#This Row],[16lat]]</f>
        <v>1</v>
      </c>
      <c r="EE698" s="14">
        <f>Tabela2[[#This Row],[18lat]]-Tabela2[[#This Row],[17 lat]]</f>
        <v>0</v>
      </c>
      <c r="EF698" s="14">
        <f>Tabela2[[#This Row],[19lat]]-Tabela2[[#This Row],[18lat]]</f>
        <v>0</v>
      </c>
    </row>
    <row r="699" spans="1:136" x14ac:dyDescent="0.25">
      <c r="A699">
        <v>875</v>
      </c>
      <c r="B699" s="1" t="s">
        <v>22</v>
      </c>
      <c r="C699">
        <v>50</v>
      </c>
      <c r="D699">
        <v>68</v>
      </c>
      <c r="E699">
        <v>86</v>
      </c>
      <c r="F699">
        <v>95</v>
      </c>
      <c r="G699">
        <v>103</v>
      </c>
      <c r="H699">
        <v>110</v>
      </c>
      <c r="I699">
        <v>116</v>
      </c>
      <c r="J699">
        <v>121</v>
      </c>
      <c r="K699">
        <v>127</v>
      </c>
      <c r="L699">
        <v>133</v>
      </c>
      <c r="M699">
        <v>139</v>
      </c>
      <c r="N699">
        <v>145</v>
      </c>
      <c r="O699">
        <v>152</v>
      </c>
      <c r="P699">
        <v>157</v>
      </c>
      <c r="Q699">
        <v>160</v>
      </c>
      <c r="R699">
        <v>162</v>
      </c>
      <c r="S699">
        <v>163</v>
      </c>
      <c r="T699">
        <v>163</v>
      </c>
      <c r="U699">
        <v>164</v>
      </c>
      <c r="V699">
        <v>164</v>
      </c>
      <c r="W699">
        <f>wzrost[[#This Row],[19lat]]-wzrost[[#This Row],[dlugosc_ur]]</f>
        <v>114</v>
      </c>
      <c r="X699">
        <f>wzrost[[#This Row],[19lat]]-wzrost[[#This Row],[15lat]]</f>
        <v>2</v>
      </c>
      <c r="Y699">
        <f>IF(wzrost[[#This Row],[1rok]]&lt;=5,IF(wzrost[[#This Row],[plec]]="ch",1,0),0)</f>
        <v>0</v>
      </c>
      <c r="Z699" s="1"/>
      <c r="AA699" s="1"/>
      <c r="AB699" s="1" t="e">
        <f>_xlfn.PERCENTILE.INC(wzrost[1rok],5)</f>
        <v>#NUM!</v>
      </c>
      <c r="BC699" s="8">
        <v>52</v>
      </c>
      <c r="BD699" s="8">
        <v>74</v>
      </c>
      <c r="BE699" s="8">
        <v>87</v>
      </c>
      <c r="BF699" s="8">
        <v>96</v>
      </c>
      <c r="BG699" s="8">
        <v>103</v>
      </c>
      <c r="BH699" s="8">
        <v>110</v>
      </c>
      <c r="BI699" s="8">
        <v>116</v>
      </c>
      <c r="BJ699" s="8">
        <v>121</v>
      </c>
      <c r="BK699" s="8">
        <v>127</v>
      </c>
      <c r="BL699" s="8">
        <v>132</v>
      </c>
      <c r="BM699" s="8">
        <v>137</v>
      </c>
      <c r="BN699" s="8">
        <v>143</v>
      </c>
      <c r="BO699" s="8">
        <v>149</v>
      </c>
      <c r="BP699" s="8">
        <v>156</v>
      </c>
      <c r="BQ699" s="8">
        <v>163</v>
      </c>
      <c r="BR699" s="8">
        <v>169</v>
      </c>
      <c r="BS699" s="8">
        <v>173</v>
      </c>
      <c r="BT699" s="8">
        <v>175</v>
      </c>
      <c r="BU699" s="8">
        <v>176</v>
      </c>
      <c r="BV699" s="8">
        <v>176</v>
      </c>
      <c r="BW699" s="9">
        <v>124</v>
      </c>
      <c r="BX699" s="11">
        <f t="shared" si="198"/>
        <v>22</v>
      </c>
      <c r="BY699" s="11">
        <f t="shared" si="199"/>
        <v>13</v>
      </c>
      <c r="BZ699" s="11">
        <f t="shared" si="200"/>
        <v>9</v>
      </c>
      <c r="CA699" s="11">
        <f t="shared" si="201"/>
        <v>7</v>
      </c>
      <c r="CB699" s="11">
        <f t="shared" si="202"/>
        <v>7</v>
      </c>
      <c r="CC699" s="11">
        <f t="shared" si="203"/>
        <v>6</v>
      </c>
      <c r="CD699" s="11">
        <f t="shared" si="204"/>
        <v>5</v>
      </c>
      <c r="CE699" s="11">
        <f t="shared" si="205"/>
        <v>6</v>
      </c>
      <c r="CF699" s="11">
        <f t="shared" si="206"/>
        <v>5</v>
      </c>
      <c r="CG699" s="11">
        <f t="shared" si="207"/>
        <v>5</v>
      </c>
      <c r="CH699" s="11">
        <f t="shared" si="208"/>
        <v>6</v>
      </c>
      <c r="CI699" s="11">
        <f t="shared" si="209"/>
        <v>6</v>
      </c>
      <c r="CJ699" s="11">
        <f t="shared" si="210"/>
        <v>7</v>
      </c>
      <c r="CK699" s="11">
        <f t="shared" si="211"/>
        <v>7</v>
      </c>
      <c r="CL699" s="11">
        <f t="shared" si="212"/>
        <v>6</v>
      </c>
      <c r="CM699" s="11">
        <f t="shared" si="213"/>
        <v>4</v>
      </c>
      <c r="CN699" s="11">
        <f t="shared" si="214"/>
        <v>2</v>
      </c>
      <c r="CO699" s="11">
        <f t="shared" si="215"/>
        <v>1</v>
      </c>
      <c r="CP699" s="11">
        <f t="shared" si="216"/>
        <v>0</v>
      </c>
      <c r="CS699" s="8">
        <v>54</v>
      </c>
      <c r="CT699" s="8">
        <v>71</v>
      </c>
      <c r="CU699" s="8">
        <v>87</v>
      </c>
      <c r="CV699" s="8">
        <v>97</v>
      </c>
      <c r="CW699" s="8">
        <v>104</v>
      </c>
      <c r="CX699" s="8">
        <v>111</v>
      </c>
      <c r="CY699" s="8">
        <v>117</v>
      </c>
      <c r="CZ699" s="8">
        <v>123</v>
      </c>
      <c r="DA699" s="8">
        <v>129</v>
      </c>
      <c r="DB699" s="8">
        <v>135</v>
      </c>
      <c r="DC699" s="8">
        <v>141</v>
      </c>
      <c r="DD699" s="8">
        <v>147</v>
      </c>
      <c r="DE699" s="8">
        <v>154</v>
      </c>
      <c r="DF699" s="8">
        <v>159</v>
      </c>
      <c r="DG699" s="8">
        <v>162</v>
      </c>
      <c r="DH699" s="8">
        <v>164</v>
      </c>
      <c r="DI699" s="8">
        <v>165</v>
      </c>
      <c r="DJ699" s="8">
        <v>166</v>
      </c>
      <c r="DK699" s="8">
        <v>166</v>
      </c>
      <c r="DL699" s="8">
        <v>166</v>
      </c>
      <c r="DM699" s="8">
        <v>112</v>
      </c>
      <c r="DN699" s="6">
        <f>Tabela2[[#This Row],[1rok]]-Tabela2[[#This Row],[dlugosc_ur]]</f>
        <v>17</v>
      </c>
      <c r="DO699" s="14">
        <f>Tabela2[[#This Row],[2lata]]-Tabela2[[#This Row],[1rok]]</f>
        <v>16</v>
      </c>
      <c r="DP699" s="14">
        <f>Tabela2[[#This Row],[3lata]]-Tabela2[[#This Row],[2lata]]</f>
        <v>10</v>
      </c>
      <c r="DQ699" s="14">
        <f>Tabela2[[#This Row],[4lata]]-Tabela2[[#This Row],[3lata]]</f>
        <v>7</v>
      </c>
      <c r="DR699" s="14">
        <f>Tabela2[[#This Row],[5lat]]-Tabela2[[#This Row],[4lata]]</f>
        <v>7</v>
      </c>
      <c r="DS699" s="14">
        <f>Tabela2[[#This Row],[6lat]]-Tabela2[[#This Row],[5lat]]</f>
        <v>6</v>
      </c>
      <c r="DT699" s="14">
        <f>Tabela2[[#This Row],[7lat]]-Tabela2[[#This Row],[6lat]]</f>
        <v>6</v>
      </c>
      <c r="DU699" s="14">
        <f>Tabela2[[#This Row],[8lat]]-Tabela2[[#This Row],[7lat]]</f>
        <v>6</v>
      </c>
      <c r="DV699" s="14">
        <f>Tabela2[[#This Row],[9lat]]-Tabela2[[#This Row],[8lat]]</f>
        <v>6</v>
      </c>
      <c r="DW699" s="14">
        <f>Tabela2[[#This Row],[10lat]]-Tabela2[[#This Row],[9lat]]</f>
        <v>6</v>
      </c>
      <c r="DX699" s="14">
        <f>Tabela2[[#This Row],[11lat]]-Tabela2[[#This Row],[10lat]]</f>
        <v>6</v>
      </c>
      <c r="DY699" s="14">
        <f>Tabela2[[#This Row],[12lat]]-Tabela2[[#This Row],[11lat]]</f>
        <v>7</v>
      </c>
      <c r="DZ699" s="14">
        <f>Tabela2[[#This Row],[13lat]]-Tabela2[[#This Row],[12lat]]</f>
        <v>5</v>
      </c>
      <c r="EA699" s="14">
        <f>Tabela2[[#This Row],[14lat]]-Tabela2[[#This Row],[13lat]]</f>
        <v>3</v>
      </c>
      <c r="EB699" s="14">
        <f>Tabela2[[#This Row],[15lat]]-Tabela2[[#This Row],[14lat]]</f>
        <v>2</v>
      </c>
      <c r="EC699" s="14">
        <f>Tabela2[[#This Row],[16lat]]-Tabela2[[#This Row],[15lat]]</f>
        <v>1</v>
      </c>
      <c r="ED699" s="14">
        <f>Tabela2[[#This Row],[17 lat]]-Tabela2[[#This Row],[16lat]]</f>
        <v>1</v>
      </c>
      <c r="EE699" s="14">
        <f>Tabela2[[#This Row],[18lat]]-Tabela2[[#This Row],[17 lat]]</f>
        <v>0</v>
      </c>
      <c r="EF699" s="14">
        <f>Tabela2[[#This Row],[19lat]]-Tabela2[[#This Row],[18lat]]</f>
        <v>0</v>
      </c>
    </row>
    <row r="700" spans="1:136" x14ac:dyDescent="0.25">
      <c r="A700">
        <v>888</v>
      </c>
      <c r="B700" s="1" t="s">
        <v>22</v>
      </c>
      <c r="C700">
        <v>49</v>
      </c>
      <c r="D700">
        <v>67</v>
      </c>
      <c r="E700">
        <v>86</v>
      </c>
      <c r="F700">
        <v>95</v>
      </c>
      <c r="G700">
        <v>103</v>
      </c>
      <c r="H700">
        <v>110</v>
      </c>
      <c r="I700">
        <v>115</v>
      </c>
      <c r="J700">
        <v>121</v>
      </c>
      <c r="K700">
        <v>127</v>
      </c>
      <c r="L700">
        <v>133</v>
      </c>
      <c r="M700">
        <v>139</v>
      </c>
      <c r="N700">
        <v>145</v>
      </c>
      <c r="O700">
        <v>151</v>
      </c>
      <c r="P700">
        <v>157</v>
      </c>
      <c r="Q700">
        <v>160</v>
      </c>
      <c r="R700">
        <v>162</v>
      </c>
      <c r="S700">
        <v>163</v>
      </c>
      <c r="T700">
        <v>163</v>
      </c>
      <c r="U700">
        <v>163</v>
      </c>
      <c r="V700">
        <v>163</v>
      </c>
      <c r="W700">
        <f>wzrost[[#This Row],[19lat]]-wzrost[[#This Row],[dlugosc_ur]]</f>
        <v>114</v>
      </c>
      <c r="X700">
        <f>wzrost[[#This Row],[19lat]]-wzrost[[#This Row],[15lat]]</f>
        <v>1</v>
      </c>
      <c r="Y700">
        <f>IF(wzrost[[#This Row],[1rok]]&lt;=5,IF(wzrost[[#This Row],[plec]]="ch",1,0),0)</f>
        <v>0</v>
      </c>
      <c r="Z700" s="1"/>
      <c r="AA700" s="1"/>
      <c r="AB700" s="1" t="e">
        <f>_xlfn.PERCENTILE.INC(wzrost[1rok],5)</f>
        <v>#NUM!</v>
      </c>
      <c r="BC700" s="6">
        <v>52</v>
      </c>
      <c r="BD700" s="6">
        <v>74</v>
      </c>
      <c r="BE700" s="6">
        <v>87</v>
      </c>
      <c r="BF700" s="6">
        <v>96</v>
      </c>
      <c r="BG700" s="6">
        <v>103</v>
      </c>
      <c r="BH700" s="6">
        <v>109</v>
      </c>
      <c r="BI700" s="6">
        <v>115</v>
      </c>
      <c r="BJ700" s="6">
        <v>121</v>
      </c>
      <c r="BK700" s="6">
        <v>127</v>
      </c>
      <c r="BL700" s="6">
        <v>132</v>
      </c>
      <c r="BM700" s="6">
        <v>137</v>
      </c>
      <c r="BN700" s="6">
        <v>143</v>
      </c>
      <c r="BO700" s="6">
        <v>149</v>
      </c>
      <c r="BP700" s="6">
        <v>155</v>
      </c>
      <c r="BQ700" s="6">
        <v>163</v>
      </c>
      <c r="BR700" s="6">
        <v>168</v>
      </c>
      <c r="BS700" s="6">
        <v>172</v>
      </c>
      <c r="BT700" s="6">
        <v>175</v>
      </c>
      <c r="BU700" s="6">
        <v>176</v>
      </c>
      <c r="BV700" s="6">
        <v>176</v>
      </c>
      <c r="BW700" s="7">
        <v>124</v>
      </c>
      <c r="BX700" s="11">
        <f t="shared" si="198"/>
        <v>22</v>
      </c>
      <c r="BY700" s="11">
        <f t="shared" si="199"/>
        <v>13</v>
      </c>
      <c r="BZ700" s="11">
        <f t="shared" si="200"/>
        <v>9</v>
      </c>
      <c r="CA700" s="11">
        <f t="shared" si="201"/>
        <v>7</v>
      </c>
      <c r="CB700" s="11">
        <f t="shared" si="202"/>
        <v>6</v>
      </c>
      <c r="CC700" s="11">
        <f t="shared" si="203"/>
        <v>6</v>
      </c>
      <c r="CD700" s="11">
        <f t="shared" si="204"/>
        <v>6</v>
      </c>
      <c r="CE700" s="11">
        <f t="shared" si="205"/>
        <v>6</v>
      </c>
      <c r="CF700" s="11">
        <f t="shared" si="206"/>
        <v>5</v>
      </c>
      <c r="CG700" s="11">
        <f t="shared" si="207"/>
        <v>5</v>
      </c>
      <c r="CH700" s="11">
        <f t="shared" si="208"/>
        <v>6</v>
      </c>
      <c r="CI700" s="11">
        <f t="shared" si="209"/>
        <v>6</v>
      </c>
      <c r="CJ700" s="11">
        <f t="shared" si="210"/>
        <v>6</v>
      </c>
      <c r="CK700" s="11">
        <f t="shared" si="211"/>
        <v>8</v>
      </c>
      <c r="CL700" s="11">
        <f t="shared" si="212"/>
        <v>5</v>
      </c>
      <c r="CM700" s="11">
        <f t="shared" si="213"/>
        <v>4</v>
      </c>
      <c r="CN700" s="11">
        <f t="shared" si="214"/>
        <v>3</v>
      </c>
      <c r="CO700" s="11">
        <f t="shared" si="215"/>
        <v>1</v>
      </c>
      <c r="CP700" s="11">
        <f t="shared" si="216"/>
        <v>0</v>
      </c>
      <c r="CS700" s="6">
        <v>53</v>
      </c>
      <c r="CT700" s="6">
        <v>71</v>
      </c>
      <c r="CU700" s="6">
        <v>86</v>
      </c>
      <c r="CV700" s="6">
        <v>96</v>
      </c>
      <c r="CW700" s="6">
        <v>103</v>
      </c>
      <c r="CX700" s="6">
        <v>110</v>
      </c>
      <c r="CY700" s="6">
        <v>116</v>
      </c>
      <c r="CZ700" s="6">
        <v>122</v>
      </c>
      <c r="DA700" s="6">
        <v>128</v>
      </c>
      <c r="DB700" s="6">
        <v>134</v>
      </c>
      <c r="DC700" s="6">
        <v>140</v>
      </c>
      <c r="DD700" s="6">
        <v>146</v>
      </c>
      <c r="DE700" s="6">
        <v>153</v>
      </c>
      <c r="DF700" s="6">
        <v>158</v>
      </c>
      <c r="DG700" s="6">
        <v>161</v>
      </c>
      <c r="DH700" s="6">
        <v>163</v>
      </c>
      <c r="DI700" s="6">
        <v>164</v>
      </c>
      <c r="DJ700" s="6">
        <v>165</v>
      </c>
      <c r="DK700" s="6">
        <v>165</v>
      </c>
      <c r="DL700" s="6">
        <v>165</v>
      </c>
      <c r="DM700" s="6">
        <v>112</v>
      </c>
      <c r="DN700" s="6">
        <f>Tabela2[[#This Row],[1rok]]-Tabela2[[#This Row],[dlugosc_ur]]</f>
        <v>18</v>
      </c>
      <c r="DO700" s="14">
        <f>Tabela2[[#This Row],[2lata]]-Tabela2[[#This Row],[1rok]]</f>
        <v>15</v>
      </c>
      <c r="DP700" s="14">
        <f>Tabela2[[#This Row],[3lata]]-Tabela2[[#This Row],[2lata]]</f>
        <v>10</v>
      </c>
      <c r="DQ700" s="14">
        <f>Tabela2[[#This Row],[4lata]]-Tabela2[[#This Row],[3lata]]</f>
        <v>7</v>
      </c>
      <c r="DR700" s="14">
        <f>Tabela2[[#This Row],[5lat]]-Tabela2[[#This Row],[4lata]]</f>
        <v>7</v>
      </c>
      <c r="DS700" s="14">
        <f>Tabela2[[#This Row],[6lat]]-Tabela2[[#This Row],[5lat]]</f>
        <v>6</v>
      </c>
      <c r="DT700" s="14">
        <f>Tabela2[[#This Row],[7lat]]-Tabela2[[#This Row],[6lat]]</f>
        <v>6</v>
      </c>
      <c r="DU700" s="14">
        <f>Tabela2[[#This Row],[8lat]]-Tabela2[[#This Row],[7lat]]</f>
        <v>6</v>
      </c>
      <c r="DV700" s="14">
        <f>Tabela2[[#This Row],[9lat]]-Tabela2[[#This Row],[8lat]]</f>
        <v>6</v>
      </c>
      <c r="DW700" s="14">
        <f>Tabela2[[#This Row],[10lat]]-Tabela2[[#This Row],[9lat]]</f>
        <v>6</v>
      </c>
      <c r="DX700" s="14">
        <f>Tabela2[[#This Row],[11lat]]-Tabela2[[#This Row],[10lat]]</f>
        <v>6</v>
      </c>
      <c r="DY700" s="14">
        <f>Tabela2[[#This Row],[12lat]]-Tabela2[[#This Row],[11lat]]</f>
        <v>7</v>
      </c>
      <c r="DZ700" s="14">
        <f>Tabela2[[#This Row],[13lat]]-Tabela2[[#This Row],[12lat]]</f>
        <v>5</v>
      </c>
      <c r="EA700" s="14">
        <f>Tabela2[[#This Row],[14lat]]-Tabela2[[#This Row],[13lat]]</f>
        <v>3</v>
      </c>
      <c r="EB700" s="14">
        <f>Tabela2[[#This Row],[15lat]]-Tabela2[[#This Row],[14lat]]</f>
        <v>2</v>
      </c>
      <c r="EC700" s="14">
        <f>Tabela2[[#This Row],[16lat]]-Tabela2[[#This Row],[15lat]]</f>
        <v>1</v>
      </c>
      <c r="ED700" s="14">
        <f>Tabela2[[#This Row],[17 lat]]-Tabela2[[#This Row],[16lat]]</f>
        <v>1</v>
      </c>
      <c r="EE700" s="14">
        <f>Tabela2[[#This Row],[18lat]]-Tabela2[[#This Row],[17 lat]]</f>
        <v>0</v>
      </c>
      <c r="EF700" s="14">
        <f>Tabela2[[#This Row],[19lat]]-Tabela2[[#This Row],[18lat]]</f>
        <v>0</v>
      </c>
    </row>
    <row r="701" spans="1:136" x14ac:dyDescent="0.25">
      <c r="A701">
        <v>902</v>
      </c>
      <c r="B701" s="1" t="s">
        <v>22</v>
      </c>
      <c r="C701">
        <v>54</v>
      </c>
      <c r="D701">
        <v>74</v>
      </c>
      <c r="E701">
        <v>88</v>
      </c>
      <c r="F701">
        <v>98</v>
      </c>
      <c r="G701">
        <v>106</v>
      </c>
      <c r="H701">
        <v>113</v>
      </c>
      <c r="I701">
        <v>119</v>
      </c>
      <c r="J701">
        <v>125</v>
      </c>
      <c r="K701">
        <v>131</v>
      </c>
      <c r="L701">
        <v>137</v>
      </c>
      <c r="M701">
        <v>143</v>
      </c>
      <c r="N701">
        <v>150</v>
      </c>
      <c r="O701">
        <v>156</v>
      </c>
      <c r="P701">
        <v>161</v>
      </c>
      <c r="Q701">
        <v>165</v>
      </c>
      <c r="R701">
        <v>167</v>
      </c>
      <c r="S701">
        <v>168</v>
      </c>
      <c r="T701">
        <v>168</v>
      </c>
      <c r="U701">
        <v>168</v>
      </c>
      <c r="V701">
        <v>168</v>
      </c>
      <c r="W701">
        <f>wzrost[[#This Row],[19lat]]-wzrost[[#This Row],[dlugosc_ur]]</f>
        <v>114</v>
      </c>
      <c r="X701">
        <f>wzrost[[#This Row],[19lat]]-wzrost[[#This Row],[15lat]]</f>
        <v>1</v>
      </c>
      <c r="Y701">
        <f>IF(wzrost[[#This Row],[1rok]]&lt;=5,IF(wzrost[[#This Row],[plec]]="ch",1,0),0)</f>
        <v>0</v>
      </c>
      <c r="Z701" s="1"/>
      <c r="AA701" s="1"/>
      <c r="AB701" s="1" t="e">
        <f>_xlfn.PERCENTILE.INC(wzrost[1rok],5)</f>
        <v>#NUM!</v>
      </c>
      <c r="BC701" s="8">
        <v>52</v>
      </c>
      <c r="BD701" s="8">
        <v>74</v>
      </c>
      <c r="BE701" s="8">
        <v>87</v>
      </c>
      <c r="BF701" s="8">
        <v>96</v>
      </c>
      <c r="BG701" s="8">
        <v>103</v>
      </c>
      <c r="BH701" s="8">
        <v>109</v>
      </c>
      <c r="BI701" s="8">
        <v>115</v>
      </c>
      <c r="BJ701" s="8">
        <v>121</v>
      </c>
      <c r="BK701" s="8">
        <v>127</v>
      </c>
      <c r="BL701" s="8">
        <v>132</v>
      </c>
      <c r="BM701" s="8">
        <v>137</v>
      </c>
      <c r="BN701" s="8">
        <v>143</v>
      </c>
      <c r="BO701" s="8">
        <v>149</v>
      </c>
      <c r="BP701" s="8">
        <v>155</v>
      </c>
      <c r="BQ701" s="8">
        <v>163</v>
      </c>
      <c r="BR701" s="8">
        <v>168</v>
      </c>
      <c r="BS701" s="8">
        <v>172</v>
      </c>
      <c r="BT701" s="8">
        <v>175</v>
      </c>
      <c r="BU701" s="8">
        <v>176</v>
      </c>
      <c r="BV701" s="8">
        <v>176</v>
      </c>
      <c r="BW701" s="9">
        <v>124</v>
      </c>
      <c r="BX701" s="11">
        <f t="shared" si="198"/>
        <v>22</v>
      </c>
      <c r="BY701" s="11">
        <f t="shared" si="199"/>
        <v>13</v>
      </c>
      <c r="BZ701" s="11">
        <f t="shared" si="200"/>
        <v>9</v>
      </c>
      <c r="CA701" s="11">
        <f t="shared" si="201"/>
        <v>7</v>
      </c>
      <c r="CB701" s="11">
        <f t="shared" si="202"/>
        <v>6</v>
      </c>
      <c r="CC701" s="11">
        <f t="shared" si="203"/>
        <v>6</v>
      </c>
      <c r="CD701" s="11">
        <f t="shared" si="204"/>
        <v>6</v>
      </c>
      <c r="CE701" s="11">
        <f t="shared" si="205"/>
        <v>6</v>
      </c>
      <c r="CF701" s="11">
        <f t="shared" si="206"/>
        <v>5</v>
      </c>
      <c r="CG701" s="11">
        <f t="shared" si="207"/>
        <v>5</v>
      </c>
      <c r="CH701" s="11">
        <f t="shared" si="208"/>
        <v>6</v>
      </c>
      <c r="CI701" s="11">
        <f t="shared" si="209"/>
        <v>6</v>
      </c>
      <c r="CJ701" s="11">
        <f t="shared" si="210"/>
        <v>6</v>
      </c>
      <c r="CK701" s="11">
        <f t="shared" si="211"/>
        <v>8</v>
      </c>
      <c r="CL701" s="11">
        <f t="shared" si="212"/>
        <v>5</v>
      </c>
      <c r="CM701" s="11">
        <f t="shared" si="213"/>
        <v>4</v>
      </c>
      <c r="CN701" s="11">
        <f t="shared" si="214"/>
        <v>3</v>
      </c>
      <c r="CO701" s="11">
        <f t="shared" si="215"/>
        <v>1</v>
      </c>
      <c r="CP701" s="11">
        <f t="shared" si="216"/>
        <v>0</v>
      </c>
      <c r="CS701" s="8">
        <v>56</v>
      </c>
      <c r="CT701" s="8">
        <v>73</v>
      </c>
      <c r="CU701" s="8">
        <v>88</v>
      </c>
      <c r="CV701" s="8">
        <v>98</v>
      </c>
      <c r="CW701" s="8">
        <v>105</v>
      </c>
      <c r="CX701" s="8">
        <v>112</v>
      </c>
      <c r="CY701" s="8">
        <v>118</v>
      </c>
      <c r="CZ701" s="8">
        <v>124</v>
      </c>
      <c r="DA701" s="8">
        <v>130</v>
      </c>
      <c r="DB701" s="8">
        <v>136</v>
      </c>
      <c r="DC701" s="8">
        <v>143</v>
      </c>
      <c r="DD701" s="8">
        <v>149</v>
      </c>
      <c r="DE701" s="8">
        <v>156</v>
      </c>
      <c r="DF701" s="8">
        <v>161</v>
      </c>
      <c r="DG701" s="8">
        <v>164</v>
      </c>
      <c r="DH701" s="8">
        <v>166</v>
      </c>
      <c r="DI701" s="8">
        <v>167</v>
      </c>
      <c r="DJ701" s="8">
        <v>168</v>
      </c>
      <c r="DK701" s="8">
        <v>168</v>
      </c>
      <c r="DL701" s="8">
        <v>168</v>
      </c>
      <c r="DM701" s="8">
        <v>112</v>
      </c>
      <c r="DN701" s="6">
        <f>Tabela2[[#This Row],[1rok]]-Tabela2[[#This Row],[dlugosc_ur]]</f>
        <v>17</v>
      </c>
      <c r="DO701" s="14">
        <f>Tabela2[[#This Row],[2lata]]-Tabela2[[#This Row],[1rok]]</f>
        <v>15</v>
      </c>
      <c r="DP701" s="14">
        <f>Tabela2[[#This Row],[3lata]]-Tabela2[[#This Row],[2lata]]</f>
        <v>10</v>
      </c>
      <c r="DQ701" s="14">
        <f>Tabela2[[#This Row],[4lata]]-Tabela2[[#This Row],[3lata]]</f>
        <v>7</v>
      </c>
      <c r="DR701" s="14">
        <f>Tabela2[[#This Row],[5lat]]-Tabela2[[#This Row],[4lata]]</f>
        <v>7</v>
      </c>
      <c r="DS701" s="14">
        <f>Tabela2[[#This Row],[6lat]]-Tabela2[[#This Row],[5lat]]</f>
        <v>6</v>
      </c>
      <c r="DT701" s="14">
        <f>Tabela2[[#This Row],[7lat]]-Tabela2[[#This Row],[6lat]]</f>
        <v>6</v>
      </c>
      <c r="DU701" s="14">
        <f>Tabela2[[#This Row],[8lat]]-Tabela2[[#This Row],[7lat]]</f>
        <v>6</v>
      </c>
      <c r="DV701" s="14">
        <f>Tabela2[[#This Row],[9lat]]-Tabela2[[#This Row],[8lat]]</f>
        <v>6</v>
      </c>
      <c r="DW701" s="14">
        <f>Tabela2[[#This Row],[10lat]]-Tabela2[[#This Row],[9lat]]</f>
        <v>7</v>
      </c>
      <c r="DX701" s="14">
        <f>Tabela2[[#This Row],[11lat]]-Tabela2[[#This Row],[10lat]]</f>
        <v>6</v>
      </c>
      <c r="DY701" s="14">
        <f>Tabela2[[#This Row],[12lat]]-Tabela2[[#This Row],[11lat]]</f>
        <v>7</v>
      </c>
      <c r="DZ701" s="14">
        <f>Tabela2[[#This Row],[13lat]]-Tabela2[[#This Row],[12lat]]</f>
        <v>5</v>
      </c>
      <c r="EA701" s="14">
        <f>Tabela2[[#This Row],[14lat]]-Tabela2[[#This Row],[13lat]]</f>
        <v>3</v>
      </c>
      <c r="EB701" s="14">
        <f>Tabela2[[#This Row],[15lat]]-Tabela2[[#This Row],[14lat]]</f>
        <v>2</v>
      </c>
      <c r="EC701" s="14">
        <f>Tabela2[[#This Row],[16lat]]-Tabela2[[#This Row],[15lat]]</f>
        <v>1</v>
      </c>
      <c r="ED701" s="14">
        <f>Tabela2[[#This Row],[17 lat]]-Tabela2[[#This Row],[16lat]]</f>
        <v>1</v>
      </c>
      <c r="EE701" s="14">
        <f>Tabela2[[#This Row],[18lat]]-Tabela2[[#This Row],[17 lat]]</f>
        <v>0</v>
      </c>
      <c r="EF701" s="14">
        <f>Tabela2[[#This Row],[19lat]]-Tabela2[[#This Row],[18lat]]</f>
        <v>0</v>
      </c>
    </row>
    <row r="702" spans="1:136" x14ac:dyDescent="0.25">
      <c r="A702">
        <v>923</v>
      </c>
      <c r="B702" s="1" t="s">
        <v>22</v>
      </c>
      <c r="C702">
        <v>58</v>
      </c>
      <c r="D702">
        <v>75</v>
      </c>
      <c r="E702">
        <v>90</v>
      </c>
      <c r="F702">
        <v>100</v>
      </c>
      <c r="G702">
        <v>108</v>
      </c>
      <c r="H702">
        <v>116</v>
      </c>
      <c r="I702">
        <v>122</v>
      </c>
      <c r="J702">
        <v>128</v>
      </c>
      <c r="K702">
        <v>134</v>
      </c>
      <c r="L702">
        <v>140</v>
      </c>
      <c r="M702">
        <v>147</v>
      </c>
      <c r="N702">
        <v>154</v>
      </c>
      <c r="O702">
        <v>160</v>
      </c>
      <c r="P702">
        <v>166</v>
      </c>
      <c r="Q702">
        <v>169</v>
      </c>
      <c r="R702">
        <v>171</v>
      </c>
      <c r="S702">
        <v>172</v>
      </c>
      <c r="T702">
        <v>172</v>
      </c>
      <c r="U702">
        <v>172</v>
      </c>
      <c r="V702">
        <v>172</v>
      </c>
      <c r="W702">
        <f>wzrost[[#This Row],[19lat]]-wzrost[[#This Row],[dlugosc_ur]]</f>
        <v>114</v>
      </c>
      <c r="X702">
        <f>wzrost[[#This Row],[19lat]]-wzrost[[#This Row],[15lat]]</f>
        <v>1</v>
      </c>
      <c r="Y702">
        <f>IF(wzrost[[#This Row],[1rok]]&lt;=5,IF(wzrost[[#This Row],[plec]]="ch",1,0),0)</f>
        <v>0</v>
      </c>
      <c r="Z702" s="1"/>
      <c r="AA702" s="1"/>
      <c r="AB702" s="1" t="e">
        <f>_xlfn.PERCENTILE.INC(wzrost[1rok],5)</f>
        <v>#NUM!</v>
      </c>
      <c r="BC702" s="6">
        <v>50</v>
      </c>
      <c r="BD702" s="6">
        <v>72</v>
      </c>
      <c r="BE702" s="6">
        <v>86</v>
      </c>
      <c r="BF702" s="6">
        <v>95</v>
      </c>
      <c r="BG702" s="6">
        <v>102</v>
      </c>
      <c r="BH702" s="6">
        <v>108</v>
      </c>
      <c r="BI702" s="6">
        <v>114</v>
      </c>
      <c r="BJ702" s="6">
        <v>120</v>
      </c>
      <c r="BK702" s="6">
        <v>125</v>
      </c>
      <c r="BL702" s="6">
        <v>131</v>
      </c>
      <c r="BM702" s="6">
        <v>136</v>
      </c>
      <c r="BN702" s="6">
        <v>141</v>
      </c>
      <c r="BO702" s="6">
        <v>147</v>
      </c>
      <c r="BP702" s="6">
        <v>154</v>
      </c>
      <c r="BQ702" s="6">
        <v>161</v>
      </c>
      <c r="BR702" s="6">
        <v>166</v>
      </c>
      <c r="BS702" s="6">
        <v>170</v>
      </c>
      <c r="BT702" s="6">
        <v>173</v>
      </c>
      <c r="BU702" s="6">
        <v>174</v>
      </c>
      <c r="BV702" s="6">
        <v>174</v>
      </c>
      <c r="BW702" s="7">
        <v>124</v>
      </c>
      <c r="BX702" s="11">
        <f t="shared" si="198"/>
        <v>22</v>
      </c>
      <c r="BY702" s="11">
        <f t="shared" si="199"/>
        <v>14</v>
      </c>
      <c r="BZ702" s="11">
        <f t="shared" si="200"/>
        <v>9</v>
      </c>
      <c r="CA702" s="11">
        <f t="shared" si="201"/>
        <v>7</v>
      </c>
      <c r="CB702" s="11">
        <f t="shared" si="202"/>
        <v>6</v>
      </c>
      <c r="CC702" s="11">
        <f t="shared" si="203"/>
        <v>6</v>
      </c>
      <c r="CD702" s="11">
        <f t="shared" si="204"/>
        <v>6</v>
      </c>
      <c r="CE702" s="11">
        <f t="shared" si="205"/>
        <v>5</v>
      </c>
      <c r="CF702" s="11">
        <f t="shared" si="206"/>
        <v>6</v>
      </c>
      <c r="CG702" s="11">
        <f t="shared" si="207"/>
        <v>5</v>
      </c>
      <c r="CH702" s="11">
        <f t="shared" si="208"/>
        <v>5</v>
      </c>
      <c r="CI702" s="11">
        <f t="shared" si="209"/>
        <v>6</v>
      </c>
      <c r="CJ702" s="11">
        <f t="shared" si="210"/>
        <v>7</v>
      </c>
      <c r="CK702" s="11">
        <f t="shared" si="211"/>
        <v>7</v>
      </c>
      <c r="CL702" s="11">
        <f t="shared" si="212"/>
        <v>5</v>
      </c>
      <c r="CM702" s="11">
        <f t="shared" si="213"/>
        <v>4</v>
      </c>
      <c r="CN702" s="11">
        <f t="shared" si="214"/>
        <v>3</v>
      </c>
      <c r="CO702" s="11">
        <f t="shared" si="215"/>
        <v>1</v>
      </c>
      <c r="CP702" s="11">
        <f t="shared" si="216"/>
        <v>0</v>
      </c>
      <c r="CS702" s="6">
        <v>50</v>
      </c>
      <c r="CT702" s="6">
        <v>68</v>
      </c>
      <c r="CU702" s="6">
        <v>85</v>
      </c>
      <c r="CV702" s="6">
        <v>94</v>
      </c>
      <c r="CW702" s="6">
        <v>102</v>
      </c>
      <c r="CX702" s="6">
        <v>108</v>
      </c>
      <c r="CY702" s="6">
        <v>114</v>
      </c>
      <c r="CZ702" s="6">
        <v>119</v>
      </c>
      <c r="DA702" s="6">
        <v>125</v>
      </c>
      <c r="DB702" s="6">
        <v>131</v>
      </c>
      <c r="DC702" s="6">
        <v>137</v>
      </c>
      <c r="DD702" s="6">
        <v>143</v>
      </c>
      <c r="DE702" s="6">
        <v>149</v>
      </c>
      <c r="DF702" s="6">
        <v>154</v>
      </c>
      <c r="DG702" s="6">
        <v>158</v>
      </c>
      <c r="DH702" s="6">
        <v>160</v>
      </c>
      <c r="DI702" s="6">
        <v>161</v>
      </c>
      <c r="DJ702" s="6">
        <v>161</v>
      </c>
      <c r="DK702" s="6">
        <v>162</v>
      </c>
      <c r="DL702" s="6">
        <v>162</v>
      </c>
      <c r="DM702" s="6">
        <v>112</v>
      </c>
      <c r="DN702" s="6">
        <f>Tabela2[[#This Row],[1rok]]-Tabela2[[#This Row],[dlugosc_ur]]</f>
        <v>18</v>
      </c>
      <c r="DO702" s="14">
        <f>Tabela2[[#This Row],[2lata]]-Tabela2[[#This Row],[1rok]]</f>
        <v>17</v>
      </c>
      <c r="DP702" s="14">
        <f>Tabela2[[#This Row],[3lata]]-Tabela2[[#This Row],[2lata]]</f>
        <v>9</v>
      </c>
      <c r="DQ702" s="14">
        <f>Tabela2[[#This Row],[4lata]]-Tabela2[[#This Row],[3lata]]</f>
        <v>8</v>
      </c>
      <c r="DR702" s="14">
        <f>Tabela2[[#This Row],[5lat]]-Tabela2[[#This Row],[4lata]]</f>
        <v>6</v>
      </c>
      <c r="DS702" s="14">
        <f>Tabela2[[#This Row],[6lat]]-Tabela2[[#This Row],[5lat]]</f>
        <v>6</v>
      </c>
      <c r="DT702" s="14">
        <f>Tabela2[[#This Row],[7lat]]-Tabela2[[#This Row],[6lat]]</f>
        <v>5</v>
      </c>
      <c r="DU702" s="14">
        <f>Tabela2[[#This Row],[8lat]]-Tabela2[[#This Row],[7lat]]</f>
        <v>6</v>
      </c>
      <c r="DV702" s="14">
        <f>Tabela2[[#This Row],[9lat]]-Tabela2[[#This Row],[8lat]]</f>
        <v>6</v>
      </c>
      <c r="DW702" s="14">
        <f>Tabela2[[#This Row],[10lat]]-Tabela2[[#This Row],[9lat]]</f>
        <v>6</v>
      </c>
      <c r="DX702" s="14">
        <f>Tabela2[[#This Row],[11lat]]-Tabela2[[#This Row],[10lat]]</f>
        <v>6</v>
      </c>
      <c r="DY702" s="14">
        <f>Tabela2[[#This Row],[12lat]]-Tabela2[[#This Row],[11lat]]</f>
        <v>6</v>
      </c>
      <c r="DZ702" s="14">
        <f>Tabela2[[#This Row],[13lat]]-Tabela2[[#This Row],[12lat]]</f>
        <v>5</v>
      </c>
      <c r="EA702" s="14">
        <f>Tabela2[[#This Row],[14lat]]-Tabela2[[#This Row],[13lat]]</f>
        <v>4</v>
      </c>
      <c r="EB702" s="14">
        <f>Tabela2[[#This Row],[15lat]]-Tabela2[[#This Row],[14lat]]</f>
        <v>2</v>
      </c>
      <c r="EC702" s="14">
        <f>Tabela2[[#This Row],[16lat]]-Tabela2[[#This Row],[15lat]]</f>
        <v>1</v>
      </c>
      <c r="ED702" s="14">
        <f>Tabela2[[#This Row],[17 lat]]-Tabela2[[#This Row],[16lat]]</f>
        <v>0</v>
      </c>
      <c r="EE702" s="14">
        <f>Tabela2[[#This Row],[18lat]]-Tabela2[[#This Row],[17 lat]]</f>
        <v>1</v>
      </c>
      <c r="EF702" s="14">
        <f>Tabela2[[#This Row],[19lat]]-Tabela2[[#This Row],[18lat]]</f>
        <v>0</v>
      </c>
    </row>
    <row r="703" spans="1:136" x14ac:dyDescent="0.25">
      <c r="A703">
        <v>931</v>
      </c>
      <c r="B703" s="1" t="s">
        <v>23</v>
      </c>
      <c r="C703">
        <v>46</v>
      </c>
      <c r="D703">
        <v>66</v>
      </c>
      <c r="E703">
        <v>80</v>
      </c>
      <c r="F703">
        <v>87</v>
      </c>
      <c r="G703">
        <v>93</v>
      </c>
      <c r="H703">
        <v>99</v>
      </c>
      <c r="I703">
        <v>104</v>
      </c>
      <c r="J703">
        <v>109</v>
      </c>
      <c r="K703">
        <v>114</v>
      </c>
      <c r="L703">
        <v>119</v>
      </c>
      <c r="M703">
        <v>123</v>
      </c>
      <c r="N703">
        <v>128</v>
      </c>
      <c r="O703">
        <v>133</v>
      </c>
      <c r="P703">
        <v>139</v>
      </c>
      <c r="Q703">
        <v>146</v>
      </c>
      <c r="R703">
        <v>150</v>
      </c>
      <c r="S703">
        <v>155</v>
      </c>
      <c r="T703">
        <v>158</v>
      </c>
      <c r="U703">
        <v>159</v>
      </c>
      <c r="V703">
        <v>160</v>
      </c>
      <c r="W703">
        <f>wzrost[[#This Row],[19lat]]-wzrost[[#This Row],[dlugosc_ur]]</f>
        <v>114</v>
      </c>
      <c r="X703">
        <f>wzrost[[#This Row],[19lat]]-wzrost[[#This Row],[15lat]]</f>
        <v>10</v>
      </c>
      <c r="Y703">
        <f>IF(wzrost[[#This Row],[1rok]]&lt;=5,IF(wzrost[[#This Row],[plec]]="ch",1,0),0)</f>
        <v>0</v>
      </c>
      <c r="Z703" s="1"/>
      <c r="AA703" s="1"/>
      <c r="AB703" s="1" t="e">
        <f>_xlfn.PERCENTILE.INC(wzrost[1rok],5)</f>
        <v>#NUM!</v>
      </c>
      <c r="BC703" s="8">
        <v>49</v>
      </c>
      <c r="BD703" s="8">
        <v>71</v>
      </c>
      <c r="BE703" s="8">
        <v>86</v>
      </c>
      <c r="BF703" s="8">
        <v>94</v>
      </c>
      <c r="BG703" s="8">
        <v>101</v>
      </c>
      <c r="BH703" s="8">
        <v>107</v>
      </c>
      <c r="BI703" s="8">
        <v>113</v>
      </c>
      <c r="BJ703" s="8">
        <v>119</v>
      </c>
      <c r="BK703" s="8">
        <v>124</v>
      </c>
      <c r="BL703" s="8">
        <v>129</v>
      </c>
      <c r="BM703" s="8">
        <v>134</v>
      </c>
      <c r="BN703" s="8">
        <v>139</v>
      </c>
      <c r="BO703" s="8">
        <v>145</v>
      </c>
      <c r="BP703" s="8">
        <v>151</v>
      </c>
      <c r="BQ703" s="8">
        <v>159</v>
      </c>
      <c r="BR703" s="8">
        <v>164</v>
      </c>
      <c r="BS703" s="8">
        <v>168</v>
      </c>
      <c r="BT703" s="8">
        <v>171</v>
      </c>
      <c r="BU703" s="8">
        <v>172</v>
      </c>
      <c r="BV703" s="8">
        <v>173</v>
      </c>
      <c r="BW703" s="9">
        <v>124</v>
      </c>
      <c r="BX703" s="11">
        <f t="shared" si="198"/>
        <v>22</v>
      </c>
      <c r="BY703" s="11">
        <f t="shared" si="199"/>
        <v>15</v>
      </c>
      <c r="BZ703" s="11">
        <f t="shared" si="200"/>
        <v>8</v>
      </c>
      <c r="CA703" s="11">
        <f t="shared" si="201"/>
        <v>7</v>
      </c>
      <c r="CB703" s="11">
        <f t="shared" si="202"/>
        <v>6</v>
      </c>
      <c r="CC703" s="11">
        <f t="shared" si="203"/>
        <v>6</v>
      </c>
      <c r="CD703" s="11">
        <f t="shared" si="204"/>
        <v>6</v>
      </c>
      <c r="CE703" s="11">
        <f t="shared" si="205"/>
        <v>5</v>
      </c>
      <c r="CF703" s="11">
        <f t="shared" si="206"/>
        <v>5</v>
      </c>
      <c r="CG703" s="11">
        <f t="shared" si="207"/>
        <v>5</v>
      </c>
      <c r="CH703" s="11">
        <f t="shared" si="208"/>
        <v>5</v>
      </c>
      <c r="CI703" s="11">
        <f t="shared" si="209"/>
        <v>6</v>
      </c>
      <c r="CJ703" s="11">
        <f t="shared" si="210"/>
        <v>6</v>
      </c>
      <c r="CK703" s="11">
        <f t="shared" si="211"/>
        <v>8</v>
      </c>
      <c r="CL703" s="11">
        <f t="shared" si="212"/>
        <v>5</v>
      </c>
      <c r="CM703" s="11">
        <f t="shared" si="213"/>
        <v>4</v>
      </c>
      <c r="CN703" s="11">
        <f t="shared" si="214"/>
        <v>3</v>
      </c>
      <c r="CO703" s="11">
        <f t="shared" si="215"/>
        <v>1</v>
      </c>
      <c r="CP703" s="11">
        <f t="shared" si="216"/>
        <v>1</v>
      </c>
      <c r="CS703" s="8">
        <v>54</v>
      </c>
      <c r="CT703" s="8">
        <v>71</v>
      </c>
      <c r="CU703" s="8">
        <v>87</v>
      </c>
      <c r="CV703" s="8">
        <v>97</v>
      </c>
      <c r="CW703" s="8">
        <v>104</v>
      </c>
      <c r="CX703" s="8">
        <v>111</v>
      </c>
      <c r="CY703" s="8">
        <v>117</v>
      </c>
      <c r="CZ703" s="8">
        <v>123</v>
      </c>
      <c r="DA703" s="8">
        <v>129</v>
      </c>
      <c r="DB703" s="8">
        <v>135</v>
      </c>
      <c r="DC703" s="8">
        <v>141</v>
      </c>
      <c r="DD703" s="8">
        <v>147</v>
      </c>
      <c r="DE703" s="8">
        <v>154</v>
      </c>
      <c r="DF703" s="8">
        <v>159</v>
      </c>
      <c r="DG703" s="8">
        <v>162</v>
      </c>
      <c r="DH703" s="8">
        <v>164</v>
      </c>
      <c r="DI703" s="8">
        <v>165</v>
      </c>
      <c r="DJ703" s="8">
        <v>166</v>
      </c>
      <c r="DK703" s="8">
        <v>166</v>
      </c>
      <c r="DL703" s="8">
        <v>166</v>
      </c>
      <c r="DM703" s="8">
        <v>112</v>
      </c>
      <c r="DN703" s="6">
        <f>Tabela2[[#This Row],[1rok]]-Tabela2[[#This Row],[dlugosc_ur]]</f>
        <v>17</v>
      </c>
      <c r="DO703" s="14">
        <f>Tabela2[[#This Row],[2lata]]-Tabela2[[#This Row],[1rok]]</f>
        <v>16</v>
      </c>
      <c r="DP703" s="14">
        <f>Tabela2[[#This Row],[3lata]]-Tabela2[[#This Row],[2lata]]</f>
        <v>10</v>
      </c>
      <c r="DQ703" s="14">
        <f>Tabela2[[#This Row],[4lata]]-Tabela2[[#This Row],[3lata]]</f>
        <v>7</v>
      </c>
      <c r="DR703" s="14">
        <f>Tabela2[[#This Row],[5lat]]-Tabela2[[#This Row],[4lata]]</f>
        <v>7</v>
      </c>
      <c r="DS703" s="14">
        <f>Tabela2[[#This Row],[6lat]]-Tabela2[[#This Row],[5lat]]</f>
        <v>6</v>
      </c>
      <c r="DT703" s="14">
        <f>Tabela2[[#This Row],[7lat]]-Tabela2[[#This Row],[6lat]]</f>
        <v>6</v>
      </c>
      <c r="DU703" s="14">
        <f>Tabela2[[#This Row],[8lat]]-Tabela2[[#This Row],[7lat]]</f>
        <v>6</v>
      </c>
      <c r="DV703" s="14">
        <f>Tabela2[[#This Row],[9lat]]-Tabela2[[#This Row],[8lat]]</f>
        <v>6</v>
      </c>
      <c r="DW703" s="14">
        <f>Tabela2[[#This Row],[10lat]]-Tabela2[[#This Row],[9lat]]</f>
        <v>6</v>
      </c>
      <c r="DX703" s="14">
        <f>Tabela2[[#This Row],[11lat]]-Tabela2[[#This Row],[10lat]]</f>
        <v>6</v>
      </c>
      <c r="DY703" s="14">
        <f>Tabela2[[#This Row],[12lat]]-Tabela2[[#This Row],[11lat]]</f>
        <v>7</v>
      </c>
      <c r="DZ703" s="14">
        <f>Tabela2[[#This Row],[13lat]]-Tabela2[[#This Row],[12lat]]</f>
        <v>5</v>
      </c>
      <c r="EA703" s="14">
        <f>Tabela2[[#This Row],[14lat]]-Tabela2[[#This Row],[13lat]]</f>
        <v>3</v>
      </c>
      <c r="EB703" s="14">
        <f>Tabela2[[#This Row],[15lat]]-Tabela2[[#This Row],[14lat]]</f>
        <v>2</v>
      </c>
      <c r="EC703" s="14">
        <f>Tabela2[[#This Row],[16lat]]-Tabela2[[#This Row],[15lat]]</f>
        <v>1</v>
      </c>
      <c r="ED703" s="14">
        <f>Tabela2[[#This Row],[17 lat]]-Tabela2[[#This Row],[16lat]]</f>
        <v>1</v>
      </c>
      <c r="EE703" s="14">
        <f>Tabela2[[#This Row],[18lat]]-Tabela2[[#This Row],[17 lat]]</f>
        <v>0</v>
      </c>
      <c r="EF703" s="14">
        <f>Tabela2[[#This Row],[19lat]]-Tabela2[[#This Row],[18lat]]</f>
        <v>0</v>
      </c>
    </row>
    <row r="704" spans="1:136" x14ac:dyDescent="0.25">
      <c r="A704">
        <v>939</v>
      </c>
      <c r="B704" s="1" t="s">
        <v>22</v>
      </c>
      <c r="C704">
        <v>54</v>
      </c>
      <c r="D704">
        <v>72</v>
      </c>
      <c r="E704">
        <v>88</v>
      </c>
      <c r="F704">
        <v>97</v>
      </c>
      <c r="G704">
        <v>105</v>
      </c>
      <c r="H704">
        <v>112</v>
      </c>
      <c r="I704">
        <v>118</v>
      </c>
      <c r="J704">
        <v>124</v>
      </c>
      <c r="K704">
        <v>130</v>
      </c>
      <c r="L704">
        <v>136</v>
      </c>
      <c r="M704">
        <v>142</v>
      </c>
      <c r="N704">
        <v>149</v>
      </c>
      <c r="O704">
        <v>155</v>
      </c>
      <c r="P704">
        <v>161</v>
      </c>
      <c r="Q704">
        <v>164</v>
      </c>
      <c r="R704">
        <v>166</v>
      </c>
      <c r="S704">
        <v>167</v>
      </c>
      <c r="T704">
        <v>167</v>
      </c>
      <c r="U704">
        <v>168</v>
      </c>
      <c r="V704">
        <v>168</v>
      </c>
      <c r="W704">
        <f>wzrost[[#This Row],[19lat]]-wzrost[[#This Row],[dlugosc_ur]]</f>
        <v>114</v>
      </c>
      <c r="X704">
        <f>wzrost[[#This Row],[19lat]]-wzrost[[#This Row],[15lat]]</f>
        <v>2</v>
      </c>
      <c r="Y704">
        <f>IF(wzrost[[#This Row],[1rok]]&lt;=5,IF(wzrost[[#This Row],[plec]]="ch",1,0),0)</f>
        <v>0</v>
      </c>
      <c r="Z704" s="1"/>
      <c r="AA704" s="1"/>
      <c r="AB704" s="1" t="e">
        <f>_xlfn.PERCENTILE.INC(wzrost[1rok],5)</f>
        <v>#NUM!</v>
      </c>
      <c r="BC704" s="6">
        <v>55</v>
      </c>
      <c r="BD704" s="6">
        <v>76</v>
      </c>
      <c r="BE704" s="6">
        <v>88</v>
      </c>
      <c r="BF704" s="6">
        <v>98</v>
      </c>
      <c r="BG704" s="6">
        <v>105</v>
      </c>
      <c r="BH704" s="6">
        <v>112</v>
      </c>
      <c r="BI704" s="6">
        <v>118</v>
      </c>
      <c r="BJ704" s="6">
        <v>124</v>
      </c>
      <c r="BK704" s="6">
        <v>129</v>
      </c>
      <c r="BL704" s="6">
        <v>135</v>
      </c>
      <c r="BM704" s="6">
        <v>140</v>
      </c>
      <c r="BN704" s="6">
        <v>145</v>
      </c>
      <c r="BO704" s="6">
        <v>152</v>
      </c>
      <c r="BP704" s="6">
        <v>159</v>
      </c>
      <c r="BQ704" s="6">
        <v>166</v>
      </c>
      <c r="BR704" s="6">
        <v>172</v>
      </c>
      <c r="BS704" s="6">
        <v>176</v>
      </c>
      <c r="BT704" s="6">
        <v>178</v>
      </c>
      <c r="BU704" s="6">
        <v>179</v>
      </c>
      <c r="BV704" s="6">
        <v>179</v>
      </c>
      <c r="BW704" s="7">
        <v>124</v>
      </c>
      <c r="BX704" s="11">
        <f t="shared" si="198"/>
        <v>21</v>
      </c>
      <c r="BY704" s="11">
        <f t="shared" si="199"/>
        <v>12</v>
      </c>
      <c r="BZ704" s="11">
        <f t="shared" si="200"/>
        <v>10</v>
      </c>
      <c r="CA704" s="11">
        <f t="shared" si="201"/>
        <v>7</v>
      </c>
      <c r="CB704" s="11">
        <f t="shared" si="202"/>
        <v>7</v>
      </c>
      <c r="CC704" s="11">
        <f t="shared" si="203"/>
        <v>6</v>
      </c>
      <c r="CD704" s="11">
        <f t="shared" si="204"/>
        <v>6</v>
      </c>
      <c r="CE704" s="11">
        <f t="shared" si="205"/>
        <v>5</v>
      </c>
      <c r="CF704" s="11">
        <f t="shared" si="206"/>
        <v>6</v>
      </c>
      <c r="CG704" s="11">
        <f t="shared" si="207"/>
        <v>5</v>
      </c>
      <c r="CH704" s="11">
        <f t="shared" si="208"/>
        <v>5</v>
      </c>
      <c r="CI704" s="11">
        <f t="shared" si="209"/>
        <v>7</v>
      </c>
      <c r="CJ704" s="11">
        <f t="shared" si="210"/>
        <v>7</v>
      </c>
      <c r="CK704" s="11">
        <f t="shared" si="211"/>
        <v>7</v>
      </c>
      <c r="CL704" s="11">
        <f t="shared" si="212"/>
        <v>6</v>
      </c>
      <c r="CM704" s="11">
        <f t="shared" si="213"/>
        <v>4</v>
      </c>
      <c r="CN704" s="11">
        <f t="shared" si="214"/>
        <v>2</v>
      </c>
      <c r="CO704" s="11">
        <f t="shared" si="215"/>
        <v>1</v>
      </c>
      <c r="CP704" s="11">
        <f t="shared" si="216"/>
        <v>0</v>
      </c>
      <c r="CS704" s="6">
        <v>56</v>
      </c>
      <c r="CT704" s="6">
        <v>73</v>
      </c>
      <c r="CU704" s="6">
        <v>88</v>
      </c>
      <c r="CV704" s="6">
        <v>98</v>
      </c>
      <c r="CW704" s="6">
        <v>105</v>
      </c>
      <c r="CX704" s="6">
        <v>112</v>
      </c>
      <c r="CY704" s="6">
        <v>118</v>
      </c>
      <c r="CZ704" s="6">
        <v>124</v>
      </c>
      <c r="DA704" s="6">
        <v>130</v>
      </c>
      <c r="DB704" s="6">
        <v>136</v>
      </c>
      <c r="DC704" s="6">
        <v>142</v>
      </c>
      <c r="DD704" s="6">
        <v>149</v>
      </c>
      <c r="DE704" s="6">
        <v>155</v>
      </c>
      <c r="DF704" s="6">
        <v>161</v>
      </c>
      <c r="DG704" s="6">
        <v>164</v>
      </c>
      <c r="DH704" s="6">
        <v>166</v>
      </c>
      <c r="DI704" s="6">
        <v>167</v>
      </c>
      <c r="DJ704" s="6">
        <v>168</v>
      </c>
      <c r="DK704" s="6">
        <v>168</v>
      </c>
      <c r="DL704" s="6">
        <v>168</v>
      </c>
      <c r="DM704" s="6">
        <v>112</v>
      </c>
      <c r="DN704" s="6">
        <f>Tabela2[[#This Row],[1rok]]-Tabela2[[#This Row],[dlugosc_ur]]</f>
        <v>17</v>
      </c>
      <c r="DO704" s="14">
        <f>Tabela2[[#This Row],[2lata]]-Tabela2[[#This Row],[1rok]]</f>
        <v>15</v>
      </c>
      <c r="DP704" s="14">
        <f>Tabela2[[#This Row],[3lata]]-Tabela2[[#This Row],[2lata]]</f>
        <v>10</v>
      </c>
      <c r="DQ704" s="14">
        <f>Tabela2[[#This Row],[4lata]]-Tabela2[[#This Row],[3lata]]</f>
        <v>7</v>
      </c>
      <c r="DR704" s="14">
        <f>Tabela2[[#This Row],[5lat]]-Tabela2[[#This Row],[4lata]]</f>
        <v>7</v>
      </c>
      <c r="DS704" s="14">
        <f>Tabela2[[#This Row],[6lat]]-Tabela2[[#This Row],[5lat]]</f>
        <v>6</v>
      </c>
      <c r="DT704" s="14">
        <f>Tabela2[[#This Row],[7lat]]-Tabela2[[#This Row],[6lat]]</f>
        <v>6</v>
      </c>
      <c r="DU704" s="14">
        <f>Tabela2[[#This Row],[8lat]]-Tabela2[[#This Row],[7lat]]</f>
        <v>6</v>
      </c>
      <c r="DV704" s="14">
        <f>Tabela2[[#This Row],[9lat]]-Tabela2[[#This Row],[8lat]]</f>
        <v>6</v>
      </c>
      <c r="DW704" s="14">
        <f>Tabela2[[#This Row],[10lat]]-Tabela2[[#This Row],[9lat]]</f>
        <v>6</v>
      </c>
      <c r="DX704" s="14">
        <f>Tabela2[[#This Row],[11lat]]-Tabela2[[#This Row],[10lat]]</f>
        <v>7</v>
      </c>
      <c r="DY704" s="14">
        <f>Tabela2[[#This Row],[12lat]]-Tabela2[[#This Row],[11lat]]</f>
        <v>6</v>
      </c>
      <c r="DZ704" s="14">
        <f>Tabela2[[#This Row],[13lat]]-Tabela2[[#This Row],[12lat]]</f>
        <v>6</v>
      </c>
      <c r="EA704" s="14">
        <f>Tabela2[[#This Row],[14lat]]-Tabela2[[#This Row],[13lat]]</f>
        <v>3</v>
      </c>
      <c r="EB704" s="14">
        <f>Tabela2[[#This Row],[15lat]]-Tabela2[[#This Row],[14lat]]</f>
        <v>2</v>
      </c>
      <c r="EC704" s="14">
        <f>Tabela2[[#This Row],[16lat]]-Tabela2[[#This Row],[15lat]]</f>
        <v>1</v>
      </c>
      <c r="ED704" s="14">
        <f>Tabela2[[#This Row],[17 lat]]-Tabela2[[#This Row],[16lat]]</f>
        <v>1</v>
      </c>
      <c r="EE704" s="14">
        <f>Tabela2[[#This Row],[18lat]]-Tabela2[[#This Row],[17 lat]]</f>
        <v>0</v>
      </c>
      <c r="EF704" s="14">
        <f>Tabela2[[#This Row],[19lat]]-Tabela2[[#This Row],[18lat]]</f>
        <v>0</v>
      </c>
    </row>
    <row r="705" spans="1:136" x14ac:dyDescent="0.25">
      <c r="A705">
        <v>950</v>
      </c>
      <c r="B705" s="1" t="s">
        <v>22</v>
      </c>
      <c r="C705">
        <v>47</v>
      </c>
      <c r="D705">
        <v>66</v>
      </c>
      <c r="E705">
        <v>85</v>
      </c>
      <c r="F705">
        <v>94</v>
      </c>
      <c r="G705">
        <v>101</v>
      </c>
      <c r="H705">
        <v>108</v>
      </c>
      <c r="I705">
        <v>113</v>
      </c>
      <c r="J705">
        <v>119</v>
      </c>
      <c r="K705">
        <v>124</v>
      </c>
      <c r="L705">
        <v>130</v>
      </c>
      <c r="M705">
        <v>136</v>
      </c>
      <c r="N705">
        <v>142</v>
      </c>
      <c r="O705">
        <v>149</v>
      </c>
      <c r="P705">
        <v>154</v>
      </c>
      <c r="Q705">
        <v>157</v>
      </c>
      <c r="R705">
        <v>159</v>
      </c>
      <c r="S705">
        <v>160</v>
      </c>
      <c r="T705">
        <v>161</v>
      </c>
      <c r="U705">
        <v>161</v>
      </c>
      <c r="V705">
        <v>161</v>
      </c>
      <c r="W705">
        <f>wzrost[[#This Row],[19lat]]-wzrost[[#This Row],[dlugosc_ur]]</f>
        <v>114</v>
      </c>
      <c r="X705">
        <f>wzrost[[#This Row],[19lat]]-wzrost[[#This Row],[15lat]]</f>
        <v>2</v>
      </c>
      <c r="Y705">
        <f>IF(wzrost[[#This Row],[1rok]]&lt;=5,IF(wzrost[[#This Row],[plec]]="ch",1,0),0)</f>
        <v>0</v>
      </c>
      <c r="Z705" s="1"/>
      <c r="AA705" s="1"/>
      <c r="AB705" s="1" t="e">
        <f>_xlfn.PERCENTILE.INC(wzrost[1rok],5)</f>
        <v>#NUM!</v>
      </c>
      <c r="BC705" s="8">
        <v>50</v>
      </c>
      <c r="BD705" s="8">
        <v>72</v>
      </c>
      <c r="BE705" s="8">
        <v>86</v>
      </c>
      <c r="BF705" s="8">
        <v>95</v>
      </c>
      <c r="BG705" s="8">
        <v>102</v>
      </c>
      <c r="BH705" s="8">
        <v>108</v>
      </c>
      <c r="BI705" s="8">
        <v>114</v>
      </c>
      <c r="BJ705" s="8">
        <v>120</v>
      </c>
      <c r="BK705" s="8">
        <v>125</v>
      </c>
      <c r="BL705" s="8">
        <v>131</v>
      </c>
      <c r="BM705" s="8">
        <v>136</v>
      </c>
      <c r="BN705" s="8">
        <v>141</v>
      </c>
      <c r="BO705" s="8">
        <v>147</v>
      </c>
      <c r="BP705" s="8">
        <v>154</v>
      </c>
      <c r="BQ705" s="8">
        <v>161</v>
      </c>
      <c r="BR705" s="8">
        <v>166</v>
      </c>
      <c r="BS705" s="8">
        <v>170</v>
      </c>
      <c r="BT705" s="8">
        <v>172</v>
      </c>
      <c r="BU705" s="8">
        <v>173</v>
      </c>
      <c r="BV705" s="8">
        <v>174</v>
      </c>
      <c r="BW705" s="9">
        <v>124</v>
      </c>
      <c r="BX705" s="11">
        <f t="shared" si="198"/>
        <v>22</v>
      </c>
      <c r="BY705" s="11">
        <f t="shared" si="199"/>
        <v>14</v>
      </c>
      <c r="BZ705" s="11">
        <f t="shared" si="200"/>
        <v>9</v>
      </c>
      <c r="CA705" s="11">
        <f t="shared" si="201"/>
        <v>7</v>
      </c>
      <c r="CB705" s="11">
        <f t="shared" si="202"/>
        <v>6</v>
      </c>
      <c r="CC705" s="11">
        <f t="shared" si="203"/>
        <v>6</v>
      </c>
      <c r="CD705" s="11">
        <f t="shared" si="204"/>
        <v>6</v>
      </c>
      <c r="CE705" s="11">
        <f t="shared" si="205"/>
        <v>5</v>
      </c>
      <c r="CF705" s="11">
        <f t="shared" si="206"/>
        <v>6</v>
      </c>
      <c r="CG705" s="11">
        <f t="shared" si="207"/>
        <v>5</v>
      </c>
      <c r="CH705" s="11">
        <f t="shared" si="208"/>
        <v>5</v>
      </c>
      <c r="CI705" s="11">
        <f t="shared" si="209"/>
        <v>6</v>
      </c>
      <c r="CJ705" s="11">
        <f t="shared" si="210"/>
        <v>7</v>
      </c>
      <c r="CK705" s="11">
        <f t="shared" si="211"/>
        <v>7</v>
      </c>
      <c r="CL705" s="11">
        <f t="shared" si="212"/>
        <v>5</v>
      </c>
      <c r="CM705" s="11">
        <f t="shared" si="213"/>
        <v>4</v>
      </c>
      <c r="CN705" s="11">
        <f t="shared" si="214"/>
        <v>2</v>
      </c>
      <c r="CO705" s="11">
        <f t="shared" si="215"/>
        <v>1</v>
      </c>
      <c r="CP705" s="11">
        <f t="shared" si="216"/>
        <v>1</v>
      </c>
      <c r="CS705" s="8">
        <v>47</v>
      </c>
      <c r="CT705" s="8">
        <v>66</v>
      </c>
      <c r="CU705" s="8">
        <v>83</v>
      </c>
      <c r="CV705" s="8">
        <v>92</v>
      </c>
      <c r="CW705" s="8">
        <v>100</v>
      </c>
      <c r="CX705" s="8">
        <v>106</v>
      </c>
      <c r="CY705" s="8">
        <v>111</v>
      </c>
      <c r="CZ705" s="8">
        <v>117</v>
      </c>
      <c r="DA705" s="8">
        <v>122</v>
      </c>
      <c r="DB705" s="8">
        <v>128</v>
      </c>
      <c r="DC705" s="8">
        <v>134</v>
      </c>
      <c r="DD705" s="8">
        <v>140</v>
      </c>
      <c r="DE705" s="8">
        <v>146</v>
      </c>
      <c r="DF705" s="8">
        <v>151</v>
      </c>
      <c r="DG705" s="8">
        <v>155</v>
      </c>
      <c r="DH705" s="8">
        <v>157</v>
      </c>
      <c r="DI705" s="8">
        <v>158</v>
      </c>
      <c r="DJ705" s="8">
        <v>158</v>
      </c>
      <c r="DK705" s="8">
        <v>159</v>
      </c>
      <c r="DL705" s="8">
        <v>159</v>
      </c>
      <c r="DM705" s="8">
        <v>112</v>
      </c>
      <c r="DN705" s="6">
        <f>Tabela2[[#This Row],[1rok]]-Tabela2[[#This Row],[dlugosc_ur]]</f>
        <v>19</v>
      </c>
      <c r="DO705" s="14">
        <f>Tabela2[[#This Row],[2lata]]-Tabela2[[#This Row],[1rok]]</f>
        <v>17</v>
      </c>
      <c r="DP705" s="14">
        <f>Tabela2[[#This Row],[3lata]]-Tabela2[[#This Row],[2lata]]</f>
        <v>9</v>
      </c>
      <c r="DQ705" s="14">
        <f>Tabela2[[#This Row],[4lata]]-Tabela2[[#This Row],[3lata]]</f>
        <v>8</v>
      </c>
      <c r="DR705" s="14">
        <f>Tabela2[[#This Row],[5lat]]-Tabela2[[#This Row],[4lata]]</f>
        <v>6</v>
      </c>
      <c r="DS705" s="14">
        <f>Tabela2[[#This Row],[6lat]]-Tabela2[[#This Row],[5lat]]</f>
        <v>5</v>
      </c>
      <c r="DT705" s="14">
        <f>Tabela2[[#This Row],[7lat]]-Tabela2[[#This Row],[6lat]]</f>
        <v>6</v>
      </c>
      <c r="DU705" s="14">
        <f>Tabela2[[#This Row],[8lat]]-Tabela2[[#This Row],[7lat]]</f>
        <v>5</v>
      </c>
      <c r="DV705" s="14">
        <f>Tabela2[[#This Row],[9lat]]-Tabela2[[#This Row],[8lat]]</f>
        <v>6</v>
      </c>
      <c r="DW705" s="14">
        <f>Tabela2[[#This Row],[10lat]]-Tabela2[[#This Row],[9lat]]</f>
        <v>6</v>
      </c>
      <c r="DX705" s="14">
        <f>Tabela2[[#This Row],[11lat]]-Tabela2[[#This Row],[10lat]]</f>
        <v>6</v>
      </c>
      <c r="DY705" s="14">
        <f>Tabela2[[#This Row],[12lat]]-Tabela2[[#This Row],[11lat]]</f>
        <v>6</v>
      </c>
      <c r="DZ705" s="14">
        <f>Tabela2[[#This Row],[13lat]]-Tabela2[[#This Row],[12lat]]</f>
        <v>5</v>
      </c>
      <c r="EA705" s="14">
        <f>Tabela2[[#This Row],[14lat]]-Tabela2[[#This Row],[13lat]]</f>
        <v>4</v>
      </c>
      <c r="EB705" s="14">
        <f>Tabela2[[#This Row],[15lat]]-Tabela2[[#This Row],[14lat]]</f>
        <v>2</v>
      </c>
      <c r="EC705" s="14">
        <f>Tabela2[[#This Row],[16lat]]-Tabela2[[#This Row],[15lat]]</f>
        <v>1</v>
      </c>
      <c r="ED705" s="14">
        <f>Tabela2[[#This Row],[17 lat]]-Tabela2[[#This Row],[16lat]]</f>
        <v>0</v>
      </c>
      <c r="EE705" s="14">
        <f>Tabela2[[#This Row],[18lat]]-Tabela2[[#This Row],[17 lat]]</f>
        <v>1</v>
      </c>
      <c r="EF705" s="14">
        <f>Tabela2[[#This Row],[19lat]]-Tabela2[[#This Row],[18lat]]</f>
        <v>0</v>
      </c>
    </row>
    <row r="706" spans="1:136" x14ac:dyDescent="0.25">
      <c r="A706">
        <v>959</v>
      </c>
      <c r="B706" s="1" t="s">
        <v>22</v>
      </c>
      <c r="C706">
        <v>54</v>
      </c>
      <c r="D706">
        <v>72</v>
      </c>
      <c r="E706">
        <v>88</v>
      </c>
      <c r="F706">
        <v>97</v>
      </c>
      <c r="G706">
        <v>105</v>
      </c>
      <c r="H706">
        <v>112</v>
      </c>
      <c r="I706">
        <v>118</v>
      </c>
      <c r="J706">
        <v>124</v>
      </c>
      <c r="K706">
        <v>130</v>
      </c>
      <c r="L706">
        <v>136</v>
      </c>
      <c r="M706">
        <v>142</v>
      </c>
      <c r="N706">
        <v>149</v>
      </c>
      <c r="O706">
        <v>155</v>
      </c>
      <c r="P706">
        <v>161</v>
      </c>
      <c r="Q706">
        <v>164</v>
      </c>
      <c r="R706">
        <v>166</v>
      </c>
      <c r="S706">
        <v>167</v>
      </c>
      <c r="T706">
        <v>167</v>
      </c>
      <c r="U706">
        <v>168</v>
      </c>
      <c r="V706">
        <v>168</v>
      </c>
      <c r="W706">
        <f>wzrost[[#This Row],[19lat]]-wzrost[[#This Row],[dlugosc_ur]]</f>
        <v>114</v>
      </c>
      <c r="X706">
        <f>wzrost[[#This Row],[19lat]]-wzrost[[#This Row],[15lat]]</f>
        <v>2</v>
      </c>
      <c r="Y706">
        <f>IF(wzrost[[#This Row],[1rok]]&lt;=5,IF(wzrost[[#This Row],[plec]]="ch",1,0),0)</f>
        <v>0</v>
      </c>
      <c r="Z706" s="1"/>
      <c r="AA706" s="1"/>
      <c r="AB706" s="1" t="e">
        <f>_xlfn.PERCENTILE.INC(wzrost[1rok],5)</f>
        <v>#NUM!</v>
      </c>
      <c r="BC706" s="6">
        <v>56</v>
      </c>
      <c r="BD706" s="6">
        <v>77</v>
      </c>
      <c r="BE706" s="6">
        <v>89</v>
      </c>
      <c r="BF706" s="6">
        <v>98</v>
      </c>
      <c r="BG706" s="6">
        <v>105</v>
      </c>
      <c r="BH706" s="6">
        <v>112</v>
      </c>
      <c r="BI706" s="6">
        <v>119</v>
      </c>
      <c r="BJ706" s="6">
        <v>124</v>
      </c>
      <c r="BK706" s="6">
        <v>130</v>
      </c>
      <c r="BL706" s="6">
        <v>135</v>
      </c>
      <c r="BM706" s="6">
        <v>141</v>
      </c>
      <c r="BN706" s="6">
        <v>146</v>
      </c>
      <c r="BO706" s="6">
        <v>152</v>
      </c>
      <c r="BP706" s="6">
        <v>159</v>
      </c>
      <c r="BQ706" s="6">
        <v>167</v>
      </c>
      <c r="BR706" s="6">
        <v>173</v>
      </c>
      <c r="BS706" s="6">
        <v>177</v>
      </c>
      <c r="BT706" s="6">
        <v>179</v>
      </c>
      <c r="BU706" s="6">
        <v>180</v>
      </c>
      <c r="BV706" s="6">
        <v>180</v>
      </c>
      <c r="BW706" s="7">
        <v>124</v>
      </c>
      <c r="BX706" s="11">
        <f t="shared" si="198"/>
        <v>21</v>
      </c>
      <c r="BY706" s="11">
        <f t="shared" si="199"/>
        <v>12</v>
      </c>
      <c r="BZ706" s="11">
        <f t="shared" si="200"/>
        <v>9</v>
      </c>
      <c r="CA706" s="11">
        <f t="shared" si="201"/>
        <v>7</v>
      </c>
      <c r="CB706" s="11">
        <f t="shared" si="202"/>
        <v>7</v>
      </c>
      <c r="CC706" s="11">
        <f t="shared" si="203"/>
        <v>7</v>
      </c>
      <c r="CD706" s="11">
        <f t="shared" si="204"/>
        <v>5</v>
      </c>
      <c r="CE706" s="11">
        <f t="shared" si="205"/>
        <v>6</v>
      </c>
      <c r="CF706" s="11">
        <f t="shared" si="206"/>
        <v>5</v>
      </c>
      <c r="CG706" s="11">
        <f t="shared" si="207"/>
        <v>6</v>
      </c>
      <c r="CH706" s="11">
        <f t="shared" si="208"/>
        <v>5</v>
      </c>
      <c r="CI706" s="11">
        <f t="shared" si="209"/>
        <v>6</v>
      </c>
      <c r="CJ706" s="11">
        <f t="shared" si="210"/>
        <v>7</v>
      </c>
      <c r="CK706" s="11">
        <f t="shared" si="211"/>
        <v>8</v>
      </c>
      <c r="CL706" s="11">
        <f t="shared" si="212"/>
        <v>6</v>
      </c>
      <c r="CM706" s="11">
        <f t="shared" si="213"/>
        <v>4</v>
      </c>
      <c r="CN706" s="11">
        <f t="shared" si="214"/>
        <v>2</v>
      </c>
      <c r="CO706" s="11">
        <f t="shared" si="215"/>
        <v>1</v>
      </c>
      <c r="CP706" s="11">
        <f t="shared" si="216"/>
        <v>0</v>
      </c>
      <c r="CS706" s="6">
        <v>47</v>
      </c>
      <c r="CT706" s="6">
        <v>66</v>
      </c>
      <c r="CU706" s="6">
        <v>84</v>
      </c>
      <c r="CV706" s="6">
        <v>93</v>
      </c>
      <c r="CW706" s="6">
        <v>100</v>
      </c>
      <c r="CX706" s="6">
        <v>106</v>
      </c>
      <c r="CY706" s="6">
        <v>112</v>
      </c>
      <c r="CZ706" s="6">
        <v>117</v>
      </c>
      <c r="DA706" s="6">
        <v>123</v>
      </c>
      <c r="DB706" s="6">
        <v>128</v>
      </c>
      <c r="DC706" s="6">
        <v>134</v>
      </c>
      <c r="DD706" s="6">
        <v>141</v>
      </c>
      <c r="DE706" s="6">
        <v>147</v>
      </c>
      <c r="DF706" s="6">
        <v>152</v>
      </c>
      <c r="DG706" s="6">
        <v>155</v>
      </c>
      <c r="DH706" s="6">
        <v>157</v>
      </c>
      <c r="DI706" s="6">
        <v>158</v>
      </c>
      <c r="DJ706" s="6">
        <v>159</v>
      </c>
      <c r="DK706" s="6">
        <v>159</v>
      </c>
      <c r="DL706" s="6">
        <v>159</v>
      </c>
      <c r="DM706" s="6">
        <v>112</v>
      </c>
      <c r="DN706" s="6">
        <f>Tabela2[[#This Row],[1rok]]-Tabela2[[#This Row],[dlugosc_ur]]</f>
        <v>19</v>
      </c>
      <c r="DO706" s="14">
        <f>Tabela2[[#This Row],[2lata]]-Tabela2[[#This Row],[1rok]]</f>
        <v>18</v>
      </c>
      <c r="DP706" s="14">
        <f>Tabela2[[#This Row],[3lata]]-Tabela2[[#This Row],[2lata]]</f>
        <v>9</v>
      </c>
      <c r="DQ706" s="14">
        <f>Tabela2[[#This Row],[4lata]]-Tabela2[[#This Row],[3lata]]</f>
        <v>7</v>
      </c>
      <c r="DR706" s="14">
        <f>Tabela2[[#This Row],[5lat]]-Tabela2[[#This Row],[4lata]]</f>
        <v>6</v>
      </c>
      <c r="DS706" s="14">
        <f>Tabela2[[#This Row],[6lat]]-Tabela2[[#This Row],[5lat]]</f>
        <v>6</v>
      </c>
      <c r="DT706" s="14">
        <f>Tabela2[[#This Row],[7lat]]-Tabela2[[#This Row],[6lat]]</f>
        <v>5</v>
      </c>
      <c r="DU706" s="14">
        <f>Tabela2[[#This Row],[8lat]]-Tabela2[[#This Row],[7lat]]</f>
        <v>6</v>
      </c>
      <c r="DV706" s="14">
        <f>Tabela2[[#This Row],[9lat]]-Tabela2[[#This Row],[8lat]]</f>
        <v>5</v>
      </c>
      <c r="DW706" s="14">
        <f>Tabela2[[#This Row],[10lat]]-Tabela2[[#This Row],[9lat]]</f>
        <v>6</v>
      </c>
      <c r="DX706" s="14">
        <f>Tabela2[[#This Row],[11lat]]-Tabela2[[#This Row],[10lat]]</f>
        <v>7</v>
      </c>
      <c r="DY706" s="14">
        <f>Tabela2[[#This Row],[12lat]]-Tabela2[[#This Row],[11lat]]</f>
        <v>6</v>
      </c>
      <c r="DZ706" s="14">
        <f>Tabela2[[#This Row],[13lat]]-Tabela2[[#This Row],[12lat]]</f>
        <v>5</v>
      </c>
      <c r="EA706" s="14">
        <f>Tabela2[[#This Row],[14lat]]-Tabela2[[#This Row],[13lat]]</f>
        <v>3</v>
      </c>
      <c r="EB706" s="14">
        <f>Tabela2[[#This Row],[15lat]]-Tabela2[[#This Row],[14lat]]</f>
        <v>2</v>
      </c>
      <c r="EC706" s="14">
        <f>Tabela2[[#This Row],[16lat]]-Tabela2[[#This Row],[15lat]]</f>
        <v>1</v>
      </c>
      <c r="ED706" s="14">
        <f>Tabela2[[#This Row],[17 lat]]-Tabela2[[#This Row],[16lat]]</f>
        <v>1</v>
      </c>
      <c r="EE706" s="14">
        <f>Tabela2[[#This Row],[18lat]]-Tabela2[[#This Row],[17 lat]]</f>
        <v>0</v>
      </c>
      <c r="EF706" s="14">
        <f>Tabela2[[#This Row],[19lat]]-Tabela2[[#This Row],[18lat]]</f>
        <v>0</v>
      </c>
    </row>
    <row r="707" spans="1:136" x14ac:dyDescent="0.25">
      <c r="A707">
        <v>970</v>
      </c>
      <c r="B707" s="1" t="s">
        <v>22</v>
      </c>
      <c r="C707">
        <v>57</v>
      </c>
      <c r="D707">
        <v>74</v>
      </c>
      <c r="E707">
        <v>90</v>
      </c>
      <c r="F707">
        <v>100</v>
      </c>
      <c r="G707">
        <v>108</v>
      </c>
      <c r="H707">
        <v>115</v>
      </c>
      <c r="I707">
        <v>121</v>
      </c>
      <c r="J707">
        <v>127</v>
      </c>
      <c r="K707">
        <v>134</v>
      </c>
      <c r="L707">
        <v>140</v>
      </c>
      <c r="M707">
        <v>147</v>
      </c>
      <c r="N707">
        <v>153</v>
      </c>
      <c r="O707">
        <v>160</v>
      </c>
      <c r="P707">
        <v>165</v>
      </c>
      <c r="Q707">
        <v>169</v>
      </c>
      <c r="R707">
        <v>170</v>
      </c>
      <c r="S707">
        <v>171</v>
      </c>
      <c r="T707">
        <v>171</v>
      </c>
      <c r="U707">
        <v>171</v>
      </c>
      <c r="V707">
        <v>171</v>
      </c>
      <c r="W707">
        <f>wzrost[[#This Row],[19lat]]-wzrost[[#This Row],[dlugosc_ur]]</f>
        <v>114</v>
      </c>
      <c r="X707">
        <f>wzrost[[#This Row],[19lat]]-wzrost[[#This Row],[15lat]]</f>
        <v>1</v>
      </c>
      <c r="Y707">
        <f>IF(wzrost[[#This Row],[1rok]]&lt;=5,IF(wzrost[[#This Row],[plec]]="ch",1,0),0)</f>
        <v>0</v>
      </c>
      <c r="Z707" s="1"/>
      <c r="AA707" s="1"/>
      <c r="AB707" s="1" t="e">
        <f>_xlfn.PERCENTILE.INC(wzrost[1rok],5)</f>
        <v>#NUM!</v>
      </c>
      <c r="BC707" s="8">
        <v>50</v>
      </c>
      <c r="BD707" s="8">
        <v>72</v>
      </c>
      <c r="BE707" s="8">
        <v>86</v>
      </c>
      <c r="BF707" s="8">
        <v>94</v>
      </c>
      <c r="BG707" s="8">
        <v>102</v>
      </c>
      <c r="BH707" s="8">
        <v>108</v>
      </c>
      <c r="BI707" s="8">
        <v>114</v>
      </c>
      <c r="BJ707" s="8">
        <v>120</v>
      </c>
      <c r="BK707" s="8">
        <v>125</v>
      </c>
      <c r="BL707" s="8">
        <v>130</v>
      </c>
      <c r="BM707" s="8">
        <v>135</v>
      </c>
      <c r="BN707" s="8">
        <v>141</v>
      </c>
      <c r="BO707" s="8">
        <v>147</v>
      </c>
      <c r="BP707" s="8">
        <v>153</v>
      </c>
      <c r="BQ707" s="8">
        <v>160</v>
      </c>
      <c r="BR707" s="8">
        <v>166</v>
      </c>
      <c r="BS707" s="8">
        <v>170</v>
      </c>
      <c r="BT707" s="8">
        <v>172</v>
      </c>
      <c r="BU707" s="8">
        <v>173</v>
      </c>
      <c r="BV707" s="8">
        <v>174</v>
      </c>
      <c r="BW707" s="9">
        <v>124</v>
      </c>
      <c r="BX707" s="11">
        <f t="shared" ref="BX707:BX770" si="217">BD707-BC707</f>
        <v>22</v>
      </c>
      <c r="BY707" s="11">
        <f t="shared" ref="BY707:BY770" si="218">BE707-BD707</f>
        <v>14</v>
      </c>
      <c r="BZ707" s="11">
        <f t="shared" ref="BZ707:BZ770" si="219">BF707-BE707</f>
        <v>8</v>
      </c>
      <c r="CA707" s="11">
        <f t="shared" ref="CA707:CA770" si="220">BG707-BF707</f>
        <v>8</v>
      </c>
      <c r="CB707" s="11">
        <f t="shared" ref="CB707:CB770" si="221">BH707-BG707</f>
        <v>6</v>
      </c>
      <c r="CC707" s="11">
        <f t="shared" ref="CC707:CC770" si="222">BI707-BH707</f>
        <v>6</v>
      </c>
      <c r="CD707" s="11">
        <f t="shared" ref="CD707:CD770" si="223">BJ707-BI707</f>
        <v>6</v>
      </c>
      <c r="CE707" s="11">
        <f t="shared" ref="CE707:CE770" si="224">BK707-BJ707</f>
        <v>5</v>
      </c>
      <c r="CF707" s="11">
        <f t="shared" ref="CF707:CF770" si="225">BL707-BK707</f>
        <v>5</v>
      </c>
      <c r="CG707" s="11">
        <f t="shared" ref="CG707:CG770" si="226">BM707-BL707</f>
        <v>5</v>
      </c>
      <c r="CH707" s="11">
        <f t="shared" ref="CH707:CH770" si="227">BN707-BM707</f>
        <v>6</v>
      </c>
      <c r="CI707" s="11">
        <f t="shared" ref="CI707:CI770" si="228">BO707-BN707</f>
        <v>6</v>
      </c>
      <c r="CJ707" s="11">
        <f t="shared" ref="CJ707:CJ770" si="229">BP707-BO707</f>
        <v>6</v>
      </c>
      <c r="CK707" s="11">
        <f t="shared" ref="CK707:CK770" si="230">BQ707-BP707</f>
        <v>7</v>
      </c>
      <c r="CL707" s="11">
        <f t="shared" ref="CL707:CL770" si="231">BR707-BQ707</f>
        <v>6</v>
      </c>
      <c r="CM707" s="11">
        <f t="shared" ref="CM707:CM770" si="232">BS707-BR707</f>
        <v>4</v>
      </c>
      <c r="CN707" s="11">
        <f t="shared" ref="CN707:CN770" si="233">BT707-BS707</f>
        <v>2</v>
      </c>
      <c r="CO707" s="11">
        <f t="shared" ref="CO707:CO770" si="234">BU707-BT707</f>
        <v>1</v>
      </c>
      <c r="CP707" s="11">
        <f t="shared" ref="CP707:CP770" si="235">BV707-BU707</f>
        <v>1</v>
      </c>
      <c r="CS707" s="8">
        <v>49</v>
      </c>
      <c r="CT707" s="8">
        <v>67</v>
      </c>
      <c r="CU707" s="8">
        <v>84</v>
      </c>
      <c r="CV707" s="8">
        <v>93</v>
      </c>
      <c r="CW707" s="8">
        <v>101</v>
      </c>
      <c r="CX707" s="8">
        <v>107</v>
      </c>
      <c r="CY707" s="8">
        <v>113</v>
      </c>
      <c r="CZ707" s="8">
        <v>118</v>
      </c>
      <c r="DA707" s="8">
        <v>124</v>
      </c>
      <c r="DB707" s="8">
        <v>130</v>
      </c>
      <c r="DC707" s="8">
        <v>136</v>
      </c>
      <c r="DD707" s="8">
        <v>142</v>
      </c>
      <c r="DE707" s="8">
        <v>148</v>
      </c>
      <c r="DF707" s="8">
        <v>153</v>
      </c>
      <c r="DG707" s="8">
        <v>157</v>
      </c>
      <c r="DH707" s="8">
        <v>159</v>
      </c>
      <c r="DI707" s="8">
        <v>160</v>
      </c>
      <c r="DJ707" s="8">
        <v>160</v>
      </c>
      <c r="DK707" s="8">
        <v>161</v>
      </c>
      <c r="DL707" s="8">
        <v>161</v>
      </c>
      <c r="DM707" s="8">
        <v>112</v>
      </c>
      <c r="DN707" s="6">
        <f>Tabela2[[#This Row],[1rok]]-Tabela2[[#This Row],[dlugosc_ur]]</f>
        <v>18</v>
      </c>
      <c r="DO707" s="14">
        <f>Tabela2[[#This Row],[2lata]]-Tabela2[[#This Row],[1rok]]</f>
        <v>17</v>
      </c>
      <c r="DP707" s="14">
        <f>Tabela2[[#This Row],[3lata]]-Tabela2[[#This Row],[2lata]]</f>
        <v>9</v>
      </c>
      <c r="DQ707" s="14">
        <f>Tabela2[[#This Row],[4lata]]-Tabela2[[#This Row],[3lata]]</f>
        <v>8</v>
      </c>
      <c r="DR707" s="14">
        <f>Tabela2[[#This Row],[5lat]]-Tabela2[[#This Row],[4lata]]</f>
        <v>6</v>
      </c>
      <c r="DS707" s="14">
        <f>Tabela2[[#This Row],[6lat]]-Tabela2[[#This Row],[5lat]]</f>
        <v>6</v>
      </c>
      <c r="DT707" s="14">
        <f>Tabela2[[#This Row],[7lat]]-Tabela2[[#This Row],[6lat]]</f>
        <v>5</v>
      </c>
      <c r="DU707" s="14">
        <f>Tabela2[[#This Row],[8lat]]-Tabela2[[#This Row],[7lat]]</f>
        <v>6</v>
      </c>
      <c r="DV707" s="14">
        <f>Tabela2[[#This Row],[9lat]]-Tabela2[[#This Row],[8lat]]</f>
        <v>6</v>
      </c>
      <c r="DW707" s="14">
        <f>Tabela2[[#This Row],[10lat]]-Tabela2[[#This Row],[9lat]]</f>
        <v>6</v>
      </c>
      <c r="DX707" s="14">
        <f>Tabela2[[#This Row],[11lat]]-Tabela2[[#This Row],[10lat]]</f>
        <v>6</v>
      </c>
      <c r="DY707" s="14">
        <f>Tabela2[[#This Row],[12lat]]-Tabela2[[#This Row],[11lat]]</f>
        <v>6</v>
      </c>
      <c r="DZ707" s="14">
        <f>Tabela2[[#This Row],[13lat]]-Tabela2[[#This Row],[12lat]]</f>
        <v>5</v>
      </c>
      <c r="EA707" s="14">
        <f>Tabela2[[#This Row],[14lat]]-Tabela2[[#This Row],[13lat]]</f>
        <v>4</v>
      </c>
      <c r="EB707" s="14">
        <f>Tabela2[[#This Row],[15lat]]-Tabela2[[#This Row],[14lat]]</f>
        <v>2</v>
      </c>
      <c r="EC707" s="14">
        <f>Tabela2[[#This Row],[16lat]]-Tabela2[[#This Row],[15lat]]</f>
        <v>1</v>
      </c>
      <c r="ED707" s="14">
        <f>Tabela2[[#This Row],[17 lat]]-Tabela2[[#This Row],[16lat]]</f>
        <v>0</v>
      </c>
      <c r="EE707" s="14">
        <f>Tabela2[[#This Row],[18lat]]-Tabela2[[#This Row],[17 lat]]</f>
        <v>1</v>
      </c>
      <c r="EF707" s="14">
        <f>Tabela2[[#This Row],[19lat]]-Tabela2[[#This Row],[18lat]]</f>
        <v>0</v>
      </c>
    </row>
    <row r="708" spans="1:136" x14ac:dyDescent="0.25">
      <c r="A708">
        <v>973</v>
      </c>
      <c r="B708" s="1" t="s">
        <v>22</v>
      </c>
      <c r="C708">
        <v>47</v>
      </c>
      <c r="D708">
        <v>66</v>
      </c>
      <c r="E708">
        <v>85</v>
      </c>
      <c r="F708">
        <v>94</v>
      </c>
      <c r="G708">
        <v>101</v>
      </c>
      <c r="H708">
        <v>108</v>
      </c>
      <c r="I708">
        <v>113</v>
      </c>
      <c r="J708">
        <v>119</v>
      </c>
      <c r="K708">
        <v>124</v>
      </c>
      <c r="L708">
        <v>130</v>
      </c>
      <c r="M708">
        <v>136</v>
      </c>
      <c r="N708">
        <v>143</v>
      </c>
      <c r="O708">
        <v>149</v>
      </c>
      <c r="P708">
        <v>154</v>
      </c>
      <c r="Q708">
        <v>158</v>
      </c>
      <c r="R708">
        <v>160</v>
      </c>
      <c r="S708">
        <v>161</v>
      </c>
      <c r="T708">
        <v>161</v>
      </c>
      <c r="U708">
        <v>161</v>
      </c>
      <c r="V708">
        <v>161</v>
      </c>
      <c r="W708">
        <f>wzrost[[#This Row],[19lat]]-wzrost[[#This Row],[dlugosc_ur]]</f>
        <v>114</v>
      </c>
      <c r="X708">
        <f>wzrost[[#This Row],[19lat]]-wzrost[[#This Row],[15lat]]</f>
        <v>1</v>
      </c>
      <c r="Y708">
        <f>IF(wzrost[[#This Row],[1rok]]&lt;=5,IF(wzrost[[#This Row],[plec]]="ch",1,0),0)</f>
        <v>0</v>
      </c>
      <c r="Z708" s="1"/>
      <c r="AA708" s="1"/>
      <c r="AB708" s="1" t="e">
        <f>_xlfn.PERCENTILE.INC(wzrost[1rok],5)</f>
        <v>#NUM!</v>
      </c>
      <c r="BC708" s="6">
        <v>52</v>
      </c>
      <c r="BD708" s="6">
        <v>74</v>
      </c>
      <c r="BE708" s="6">
        <v>87</v>
      </c>
      <c r="BF708" s="6">
        <v>96</v>
      </c>
      <c r="BG708" s="6">
        <v>103</v>
      </c>
      <c r="BH708" s="6">
        <v>110</v>
      </c>
      <c r="BI708" s="6">
        <v>116</v>
      </c>
      <c r="BJ708" s="6">
        <v>121</v>
      </c>
      <c r="BK708" s="6">
        <v>127</v>
      </c>
      <c r="BL708" s="6">
        <v>132</v>
      </c>
      <c r="BM708" s="6">
        <v>137</v>
      </c>
      <c r="BN708" s="6">
        <v>143</v>
      </c>
      <c r="BO708" s="6">
        <v>149</v>
      </c>
      <c r="BP708" s="6">
        <v>156</v>
      </c>
      <c r="BQ708" s="6">
        <v>163</v>
      </c>
      <c r="BR708" s="6">
        <v>169</v>
      </c>
      <c r="BS708" s="6">
        <v>172</v>
      </c>
      <c r="BT708" s="6">
        <v>175</v>
      </c>
      <c r="BU708" s="6">
        <v>176</v>
      </c>
      <c r="BV708" s="6">
        <v>176</v>
      </c>
      <c r="BW708" s="7">
        <v>124</v>
      </c>
      <c r="BX708" s="11">
        <f t="shared" si="217"/>
        <v>22</v>
      </c>
      <c r="BY708" s="11">
        <f t="shared" si="218"/>
        <v>13</v>
      </c>
      <c r="BZ708" s="11">
        <f t="shared" si="219"/>
        <v>9</v>
      </c>
      <c r="CA708" s="11">
        <f t="shared" si="220"/>
        <v>7</v>
      </c>
      <c r="CB708" s="11">
        <f t="shared" si="221"/>
        <v>7</v>
      </c>
      <c r="CC708" s="11">
        <f t="shared" si="222"/>
        <v>6</v>
      </c>
      <c r="CD708" s="11">
        <f t="shared" si="223"/>
        <v>5</v>
      </c>
      <c r="CE708" s="11">
        <f t="shared" si="224"/>
        <v>6</v>
      </c>
      <c r="CF708" s="11">
        <f t="shared" si="225"/>
        <v>5</v>
      </c>
      <c r="CG708" s="11">
        <f t="shared" si="226"/>
        <v>5</v>
      </c>
      <c r="CH708" s="11">
        <f t="shared" si="227"/>
        <v>6</v>
      </c>
      <c r="CI708" s="11">
        <f t="shared" si="228"/>
        <v>6</v>
      </c>
      <c r="CJ708" s="11">
        <f t="shared" si="229"/>
        <v>7</v>
      </c>
      <c r="CK708" s="11">
        <f t="shared" si="230"/>
        <v>7</v>
      </c>
      <c r="CL708" s="11">
        <f t="shared" si="231"/>
        <v>6</v>
      </c>
      <c r="CM708" s="11">
        <f t="shared" si="232"/>
        <v>3</v>
      </c>
      <c r="CN708" s="11">
        <f t="shared" si="233"/>
        <v>3</v>
      </c>
      <c r="CO708" s="11">
        <f t="shared" si="234"/>
        <v>1</v>
      </c>
      <c r="CP708" s="11">
        <f t="shared" si="235"/>
        <v>0</v>
      </c>
      <c r="CS708" s="6">
        <v>56</v>
      </c>
      <c r="CT708" s="6">
        <v>73</v>
      </c>
      <c r="CU708" s="6">
        <v>88</v>
      </c>
      <c r="CV708" s="6">
        <v>98</v>
      </c>
      <c r="CW708" s="6">
        <v>105</v>
      </c>
      <c r="CX708" s="6">
        <v>112</v>
      </c>
      <c r="CY708" s="6">
        <v>118</v>
      </c>
      <c r="CZ708" s="6">
        <v>124</v>
      </c>
      <c r="DA708" s="6">
        <v>130</v>
      </c>
      <c r="DB708" s="6">
        <v>136</v>
      </c>
      <c r="DC708" s="6">
        <v>143</v>
      </c>
      <c r="DD708" s="6">
        <v>149</v>
      </c>
      <c r="DE708" s="6">
        <v>156</v>
      </c>
      <c r="DF708" s="6">
        <v>161</v>
      </c>
      <c r="DG708" s="6">
        <v>164</v>
      </c>
      <c r="DH708" s="6">
        <v>166</v>
      </c>
      <c r="DI708" s="6">
        <v>167</v>
      </c>
      <c r="DJ708" s="6">
        <v>168</v>
      </c>
      <c r="DK708" s="6">
        <v>168</v>
      </c>
      <c r="DL708" s="6">
        <v>168</v>
      </c>
      <c r="DM708" s="6">
        <v>112</v>
      </c>
      <c r="DN708" s="6">
        <f>Tabela2[[#This Row],[1rok]]-Tabela2[[#This Row],[dlugosc_ur]]</f>
        <v>17</v>
      </c>
      <c r="DO708" s="14">
        <f>Tabela2[[#This Row],[2lata]]-Tabela2[[#This Row],[1rok]]</f>
        <v>15</v>
      </c>
      <c r="DP708" s="14">
        <f>Tabela2[[#This Row],[3lata]]-Tabela2[[#This Row],[2lata]]</f>
        <v>10</v>
      </c>
      <c r="DQ708" s="14">
        <f>Tabela2[[#This Row],[4lata]]-Tabela2[[#This Row],[3lata]]</f>
        <v>7</v>
      </c>
      <c r="DR708" s="14">
        <f>Tabela2[[#This Row],[5lat]]-Tabela2[[#This Row],[4lata]]</f>
        <v>7</v>
      </c>
      <c r="DS708" s="14">
        <f>Tabela2[[#This Row],[6lat]]-Tabela2[[#This Row],[5lat]]</f>
        <v>6</v>
      </c>
      <c r="DT708" s="14">
        <f>Tabela2[[#This Row],[7lat]]-Tabela2[[#This Row],[6lat]]</f>
        <v>6</v>
      </c>
      <c r="DU708" s="14">
        <f>Tabela2[[#This Row],[8lat]]-Tabela2[[#This Row],[7lat]]</f>
        <v>6</v>
      </c>
      <c r="DV708" s="14">
        <f>Tabela2[[#This Row],[9lat]]-Tabela2[[#This Row],[8lat]]</f>
        <v>6</v>
      </c>
      <c r="DW708" s="14">
        <f>Tabela2[[#This Row],[10lat]]-Tabela2[[#This Row],[9lat]]</f>
        <v>7</v>
      </c>
      <c r="DX708" s="14">
        <f>Tabela2[[#This Row],[11lat]]-Tabela2[[#This Row],[10lat]]</f>
        <v>6</v>
      </c>
      <c r="DY708" s="14">
        <f>Tabela2[[#This Row],[12lat]]-Tabela2[[#This Row],[11lat]]</f>
        <v>7</v>
      </c>
      <c r="DZ708" s="14">
        <f>Tabela2[[#This Row],[13lat]]-Tabela2[[#This Row],[12lat]]</f>
        <v>5</v>
      </c>
      <c r="EA708" s="14">
        <f>Tabela2[[#This Row],[14lat]]-Tabela2[[#This Row],[13lat]]</f>
        <v>3</v>
      </c>
      <c r="EB708" s="14">
        <f>Tabela2[[#This Row],[15lat]]-Tabela2[[#This Row],[14lat]]</f>
        <v>2</v>
      </c>
      <c r="EC708" s="14">
        <f>Tabela2[[#This Row],[16lat]]-Tabela2[[#This Row],[15lat]]</f>
        <v>1</v>
      </c>
      <c r="ED708" s="14">
        <f>Tabela2[[#This Row],[17 lat]]-Tabela2[[#This Row],[16lat]]</f>
        <v>1</v>
      </c>
      <c r="EE708" s="14">
        <f>Tabela2[[#This Row],[18lat]]-Tabela2[[#This Row],[17 lat]]</f>
        <v>0</v>
      </c>
      <c r="EF708" s="14">
        <f>Tabela2[[#This Row],[19lat]]-Tabela2[[#This Row],[18lat]]</f>
        <v>0</v>
      </c>
    </row>
    <row r="709" spans="1:136" x14ac:dyDescent="0.25">
      <c r="A709">
        <v>977</v>
      </c>
      <c r="B709" s="1" t="s">
        <v>22</v>
      </c>
      <c r="C709">
        <v>54</v>
      </c>
      <c r="D709">
        <v>72</v>
      </c>
      <c r="E709">
        <v>88</v>
      </c>
      <c r="F709">
        <v>97</v>
      </c>
      <c r="G709">
        <v>105</v>
      </c>
      <c r="H709">
        <v>112</v>
      </c>
      <c r="I709">
        <v>118</v>
      </c>
      <c r="J709">
        <v>124</v>
      </c>
      <c r="K709">
        <v>130</v>
      </c>
      <c r="L709">
        <v>136</v>
      </c>
      <c r="M709">
        <v>142</v>
      </c>
      <c r="N709">
        <v>149</v>
      </c>
      <c r="O709">
        <v>155</v>
      </c>
      <c r="P709">
        <v>161</v>
      </c>
      <c r="Q709">
        <v>164</v>
      </c>
      <c r="R709">
        <v>166</v>
      </c>
      <c r="S709">
        <v>167</v>
      </c>
      <c r="T709">
        <v>167</v>
      </c>
      <c r="U709">
        <v>168</v>
      </c>
      <c r="V709">
        <v>168</v>
      </c>
      <c r="W709">
        <f>wzrost[[#This Row],[19lat]]-wzrost[[#This Row],[dlugosc_ur]]</f>
        <v>114</v>
      </c>
      <c r="X709">
        <f>wzrost[[#This Row],[19lat]]-wzrost[[#This Row],[15lat]]</f>
        <v>2</v>
      </c>
      <c r="Y709">
        <f>IF(wzrost[[#This Row],[1rok]]&lt;=5,IF(wzrost[[#This Row],[plec]]="ch",1,0),0)</f>
        <v>0</v>
      </c>
      <c r="Z709" s="1"/>
      <c r="AA709" s="1"/>
      <c r="AB709" s="1" t="e">
        <f>_xlfn.PERCENTILE.INC(wzrost[1rok],5)</f>
        <v>#NUM!</v>
      </c>
      <c r="BC709" s="8">
        <v>56</v>
      </c>
      <c r="BD709" s="8">
        <v>77</v>
      </c>
      <c r="BE709" s="8">
        <v>89</v>
      </c>
      <c r="BF709" s="8">
        <v>98</v>
      </c>
      <c r="BG709" s="8">
        <v>105</v>
      </c>
      <c r="BH709" s="8">
        <v>112</v>
      </c>
      <c r="BI709" s="8">
        <v>118</v>
      </c>
      <c r="BJ709" s="8">
        <v>124</v>
      </c>
      <c r="BK709" s="8">
        <v>130</v>
      </c>
      <c r="BL709" s="8">
        <v>135</v>
      </c>
      <c r="BM709" s="8">
        <v>140</v>
      </c>
      <c r="BN709" s="8">
        <v>146</v>
      </c>
      <c r="BO709" s="8">
        <v>152</v>
      </c>
      <c r="BP709" s="8">
        <v>159</v>
      </c>
      <c r="BQ709" s="8">
        <v>166</v>
      </c>
      <c r="BR709" s="8">
        <v>172</v>
      </c>
      <c r="BS709" s="8">
        <v>176</v>
      </c>
      <c r="BT709" s="8">
        <v>178</v>
      </c>
      <c r="BU709" s="8">
        <v>179</v>
      </c>
      <c r="BV709" s="8">
        <v>180</v>
      </c>
      <c r="BW709" s="9">
        <v>124</v>
      </c>
      <c r="BX709" s="11">
        <f t="shared" si="217"/>
        <v>21</v>
      </c>
      <c r="BY709" s="11">
        <f t="shared" si="218"/>
        <v>12</v>
      </c>
      <c r="BZ709" s="11">
        <f t="shared" si="219"/>
        <v>9</v>
      </c>
      <c r="CA709" s="11">
        <f t="shared" si="220"/>
        <v>7</v>
      </c>
      <c r="CB709" s="11">
        <f t="shared" si="221"/>
        <v>7</v>
      </c>
      <c r="CC709" s="11">
        <f t="shared" si="222"/>
        <v>6</v>
      </c>
      <c r="CD709" s="11">
        <f t="shared" si="223"/>
        <v>6</v>
      </c>
      <c r="CE709" s="11">
        <f t="shared" si="224"/>
        <v>6</v>
      </c>
      <c r="CF709" s="11">
        <f t="shared" si="225"/>
        <v>5</v>
      </c>
      <c r="CG709" s="11">
        <f t="shared" si="226"/>
        <v>5</v>
      </c>
      <c r="CH709" s="11">
        <f t="shared" si="227"/>
        <v>6</v>
      </c>
      <c r="CI709" s="11">
        <f t="shared" si="228"/>
        <v>6</v>
      </c>
      <c r="CJ709" s="11">
        <f t="shared" si="229"/>
        <v>7</v>
      </c>
      <c r="CK709" s="11">
        <f t="shared" si="230"/>
        <v>7</v>
      </c>
      <c r="CL709" s="11">
        <f t="shared" si="231"/>
        <v>6</v>
      </c>
      <c r="CM709" s="11">
        <f t="shared" si="232"/>
        <v>4</v>
      </c>
      <c r="CN709" s="11">
        <f t="shared" si="233"/>
        <v>2</v>
      </c>
      <c r="CO709" s="11">
        <f t="shared" si="234"/>
        <v>1</v>
      </c>
      <c r="CP709" s="11">
        <f t="shared" si="235"/>
        <v>1</v>
      </c>
      <c r="CS709" s="8">
        <v>53</v>
      </c>
      <c r="CT709" s="8">
        <v>71</v>
      </c>
      <c r="CU709" s="8">
        <v>86</v>
      </c>
      <c r="CV709" s="8">
        <v>96</v>
      </c>
      <c r="CW709" s="8">
        <v>103</v>
      </c>
      <c r="CX709" s="8">
        <v>110</v>
      </c>
      <c r="CY709" s="8">
        <v>116</v>
      </c>
      <c r="CZ709" s="8">
        <v>122</v>
      </c>
      <c r="DA709" s="8">
        <v>128</v>
      </c>
      <c r="DB709" s="8">
        <v>134</v>
      </c>
      <c r="DC709" s="8">
        <v>140</v>
      </c>
      <c r="DD709" s="8">
        <v>146</v>
      </c>
      <c r="DE709" s="8">
        <v>153</v>
      </c>
      <c r="DF709" s="8">
        <v>158</v>
      </c>
      <c r="DG709" s="8">
        <v>161</v>
      </c>
      <c r="DH709" s="8">
        <v>163</v>
      </c>
      <c r="DI709" s="8">
        <v>164</v>
      </c>
      <c r="DJ709" s="8">
        <v>164</v>
      </c>
      <c r="DK709" s="8">
        <v>165</v>
      </c>
      <c r="DL709" s="8">
        <v>165</v>
      </c>
      <c r="DM709" s="8">
        <v>112</v>
      </c>
      <c r="DN709" s="6">
        <f>Tabela2[[#This Row],[1rok]]-Tabela2[[#This Row],[dlugosc_ur]]</f>
        <v>18</v>
      </c>
      <c r="DO709" s="14">
        <f>Tabela2[[#This Row],[2lata]]-Tabela2[[#This Row],[1rok]]</f>
        <v>15</v>
      </c>
      <c r="DP709" s="14">
        <f>Tabela2[[#This Row],[3lata]]-Tabela2[[#This Row],[2lata]]</f>
        <v>10</v>
      </c>
      <c r="DQ709" s="14">
        <f>Tabela2[[#This Row],[4lata]]-Tabela2[[#This Row],[3lata]]</f>
        <v>7</v>
      </c>
      <c r="DR709" s="14">
        <f>Tabela2[[#This Row],[5lat]]-Tabela2[[#This Row],[4lata]]</f>
        <v>7</v>
      </c>
      <c r="DS709" s="14">
        <f>Tabela2[[#This Row],[6lat]]-Tabela2[[#This Row],[5lat]]</f>
        <v>6</v>
      </c>
      <c r="DT709" s="14">
        <f>Tabela2[[#This Row],[7lat]]-Tabela2[[#This Row],[6lat]]</f>
        <v>6</v>
      </c>
      <c r="DU709" s="14">
        <f>Tabela2[[#This Row],[8lat]]-Tabela2[[#This Row],[7lat]]</f>
        <v>6</v>
      </c>
      <c r="DV709" s="14">
        <f>Tabela2[[#This Row],[9lat]]-Tabela2[[#This Row],[8lat]]</f>
        <v>6</v>
      </c>
      <c r="DW709" s="14">
        <f>Tabela2[[#This Row],[10lat]]-Tabela2[[#This Row],[9lat]]</f>
        <v>6</v>
      </c>
      <c r="DX709" s="14">
        <f>Tabela2[[#This Row],[11lat]]-Tabela2[[#This Row],[10lat]]</f>
        <v>6</v>
      </c>
      <c r="DY709" s="14">
        <f>Tabela2[[#This Row],[12lat]]-Tabela2[[#This Row],[11lat]]</f>
        <v>7</v>
      </c>
      <c r="DZ709" s="14">
        <f>Tabela2[[#This Row],[13lat]]-Tabela2[[#This Row],[12lat]]</f>
        <v>5</v>
      </c>
      <c r="EA709" s="14">
        <f>Tabela2[[#This Row],[14lat]]-Tabela2[[#This Row],[13lat]]</f>
        <v>3</v>
      </c>
      <c r="EB709" s="14">
        <f>Tabela2[[#This Row],[15lat]]-Tabela2[[#This Row],[14lat]]</f>
        <v>2</v>
      </c>
      <c r="EC709" s="14">
        <f>Tabela2[[#This Row],[16lat]]-Tabela2[[#This Row],[15lat]]</f>
        <v>1</v>
      </c>
      <c r="ED709" s="14">
        <f>Tabela2[[#This Row],[17 lat]]-Tabela2[[#This Row],[16lat]]</f>
        <v>0</v>
      </c>
      <c r="EE709" s="14">
        <f>Tabela2[[#This Row],[18lat]]-Tabela2[[#This Row],[17 lat]]</f>
        <v>1</v>
      </c>
      <c r="EF709" s="14">
        <f>Tabela2[[#This Row],[19lat]]-Tabela2[[#This Row],[18lat]]</f>
        <v>0</v>
      </c>
    </row>
    <row r="710" spans="1:136" x14ac:dyDescent="0.25">
      <c r="A710">
        <v>996</v>
      </c>
      <c r="B710" s="1" t="s">
        <v>22</v>
      </c>
      <c r="C710">
        <v>47</v>
      </c>
      <c r="D710">
        <v>66</v>
      </c>
      <c r="E710">
        <v>85</v>
      </c>
      <c r="F710">
        <v>94</v>
      </c>
      <c r="G710">
        <v>101</v>
      </c>
      <c r="H710">
        <v>107</v>
      </c>
      <c r="I710">
        <v>113</v>
      </c>
      <c r="J710">
        <v>118</v>
      </c>
      <c r="K710">
        <v>124</v>
      </c>
      <c r="L710">
        <v>130</v>
      </c>
      <c r="M710">
        <v>136</v>
      </c>
      <c r="N710">
        <v>142</v>
      </c>
      <c r="O710">
        <v>148</v>
      </c>
      <c r="P710">
        <v>154</v>
      </c>
      <c r="Q710">
        <v>157</v>
      </c>
      <c r="R710">
        <v>159</v>
      </c>
      <c r="S710">
        <v>160</v>
      </c>
      <c r="T710">
        <v>161</v>
      </c>
      <c r="U710">
        <v>161</v>
      </c>
      <c r="V710">
        <v>161</v>
      </c>
      <c r="W710">
        <f>wzrost[[#This Row],[19lat]]-wzrost[[#This Row],[dlugosc_ur]]</f>
        <v>114</v>
      </c>
      <c r="X710">
        <f>wzrost[[#This Row],[19lat]]-wzrost[[#This Row],[15lat]]</f>
        <v>2</v>
      </c>
      <c r="Y710">
        <f>IF(wzrost[[#This Row],[1rok]]&lt;=5,IF(wzrost[[#This Row],[plec]]="ch",1,0),0)</f>
        <v>0</v>
      </c>
      <c r="Z710" s="1"/>
      <c r="AA710" s="1"/>
      <c r="AB710" s="1" t="e">
        <f>_xlfn.PERCENTILE.INC(wzrost[1rok],5)</f>
        <v>#NUM!</v>
      </c>
      <c r="BC710" s="6">
        <v>54</v>
      </c>
      <c r="BD710" s="6">
        <v>75</v>
      </c>
      <c r="BE710" s="6">
        <v>88</v>
      </c>
      <c r="BF710" s="6">
        <v>97</v>
      </c>
      <c r="BG710" s="6">
        <v>104</v>
      </c>
      <c r="BH710" s="6">
        <v>111</v>
      </c>
      <c r="BI710" s="6">
        <v>117</v>
      </c>
      <c r="BJ710" s="6">
        <v>123</v>
      </c>
      <c r="BK710" s="6">
        <v>128</v>
      </c>
      <c r="BL710" s="6">
        <v>134</v>
      </c>
      <c r="BM710" s="6">
        <v>139</v>
      </c>
      <c r="BN710" s="6">
        <v>145</v>
      </c>
      <c r="BO710" s="6">
        <v>151</v>
      </c>
      <c r="BP710" s="6">
        <v>158</v>
      </c>
      <c r="BQ710" s="6">
        <v>165</v>
      </c>
      <c r="BR710" s="6">
        <v>171</v>
      </c>
      <c r="BS710" s="6">
        <v>175</v>
      </c>
      <c r="BT710" s="6">
        <v>177</v>
      </c>
      <c r="BU710" s="6">
        <v>178</v>
      </c>
      <c r="BV710" s="6">
        <v>178</v>
      </c>
      <c r="BW710" s="7">
        <v>124</v>
      </c>
      <c r="BX710" s="11">
        <f t="shared" si="217"/>
        <v>21</v>
      </c>
      <c r="BY710" s="11">
        <f t="shared" si="218"/>
        <v>13</v>
      </c>
      <c r="BZ710" s="11">
        <f t="shared" si="219"/>
        <v>9</v>
      </c>
      <c r="CA710" s="11">
        <f t="shared" si="220"/>
        <v>7</v>
      </c>
      <c r="CB710" s="11">
        <f t="shared" si="221"/>
        <v>7</v>
      </c>
      <c r="CC710" s="11">
        <f t="shared" si="222"/>
        <v>6</v>
      </c>
      <c r="CD710" s="11">
        <f t="shared" si="223"/>
        <v>6</v>
      </c>
      <c r="CE710" s="11">
        <f t="shared" si="224"/>
        <v>5</v>
      </c>
      <c r="CF710" s="11">
        <f t="shared" si="225"/>
        <v>6</v>
      </c>
      <c r="CG710" s="11">
        <f t="shared" si="226"/>
        <v>5</v>
      </c>
      <c r="CH710" s="11">
        <f t="shared" si="227"/>
        <v>6</v>
      </c>
      <c r="CI710" s="11">
        <f t="shared" si="228"/>
        <v>6</v>
      </c>
      <c r="CJ710" s="11">
        <f t="shared" si="229"/>
        <v>7</v>
      </c>
      <c r="CK710" s="11">
        <f t="shared" si="230"/>
        <v>7</v>
      </c>
      <c r="CL710" s="11">
        <f t="shared" si="231"/>
        <v>6</v>
      </c>
      <c r="CM710" s="11">
        <f t="shared" si="232"/>
        <v>4</v>
      </c>
      <c r="CN710" s="11">
        <f t="shared" si="233"/>
        <v>2</v>
      </c>
      <c r="CO710" s="11">
        <f t="shared" si="234"/>
        <v>1</v>
      </c>
      <c r="CP710" s="11">
        <f t="shared" si="235"/>
        <v>0</v>
      </c>
      <c r="CS710" s="6">
        <v>48</v>
      </c>
      <c r="CT710" s="6">
        <v>67</v>
      </c>
      <c r="CU710" s="6">
        <v>84</v>
      </c>
      <c r="CV710" s="6">
        <v>93</v>
      </c>
      <c r="CW710" s="6">
        <v>100</v>
      </c>
      <c r="CX710" s="6">
        <v>107</v>
      </c>
      <c r="CY710" s="6">
        <v>112</v>
      </c>
      <c r="CZ710" s="6">
        <v>118</v>
      </c>
      <c r="DA710" s="6">
        <v>123</v>
      </c>
      <c r="DB710" s="6">
        <v>129</v>
      </c>
      <c r="DC710" s="6">
        <v>135</v>
      </c>
      <c r="DD710" s="6">
        <v>141</v>
      </c>
      <c r="DE710" s="6">
        <v>147</v>
      </c>
      <c r="DF710" s="6">
        <v>153</v>
      </c>
      <c r="DG710" s="6">
        <v>156</v>
      </c>
      <c r="DH710" s="6">
        <v>158</v>
      </c>
      <c r="DI710" s="6">
        <v>159</v>
      </c>
      <c r="DJ710" s="6">
        <v>159</v>
      </c>
      <c r="DK710" s="6">
        <v>160</v>
      </c>
      <c r="DL710" s="6">
        <v>160</v>
      </c>
      <c r="DM710" s="6">
        <v>112</v>
      </c>
      <c r="DN710" s="6">
        <f>Tabela2[[#This Row],[1rok]]-Tabela2[[#This Row],[dlugosc_ur]]</f>
        <v>19</v>
      </c>
      <c r="DO710" s="14">
        <f>Tabela2[[#This Row],[2lata]]-Tabela2[[#This Row],[1rok]]</f>
        <v>17</v>
      </c>
      <c r="DP710" s="14">
        <f>Tabela2[[#This Row],[3lata]]-Tabela2[[#This Row],[2lata]]</f>
        <v>9</v>
      </c>
      <c r="DQ710" s="14">
        <f>Tabela2[[#This Row],[4lata]]-Tabela2[[#This Row],[3lata]]</f>
        <v>7</v>
      </c>
      <c r="DR710" s="14">
        <f>Tabela2[[#This Row],[5lat]]-Tabela2[[#This Row],[4lata]]</f>
        <v>7</v>
      </c>
      <c r="DS710" s="14">
        <f>Tabela2[[#This Row],[6lat]]-Tabela2[[#This Row],[5lat]]</f>
        <v>5</v>
      </c>
      <c r="DT710" s="14">
        <f>Tabela2[[#This Row],[7lat]]-Tabela2[[#This Row],[6lat]]</f>
        <v>6</v>
      </c>
      <c r="DU710" s="14">
        <f>Tabela2[[#This Row],[8lat]]-Tabela2[[#This Row],[7lat]]</f>
        <v>5</v>
      </c>
      <c r="DV710" s="14">
        <f>Tabela2[[#This Row],[9lat]]-Tabela2[[#This Row],[8lat]]</f>
        <v>6</v>
      </c>
      <c r="DW710" s="14">
        <f>Tabela2[[#This Row],[10lat]]-Tabela2[[#This Row],[9lat]]</f>
        <v>6</v>
      </c>
      <c r="DX710" s="14">
        <f>Tabela2[[#This Row],[11lat]]-Tabela2[[#This Row],[10lat]]</f>
        <v>6</v>
      </c>
      <c r="DY710" s="14">
        <f>Tabela2[[#This Row],[12lat]]-Tabela2[[#This Row],[11lat]]</f>
        <v>6</v>
      </c>
      <c r="DZ710" s="14">
        <f>Tabela2[[#This Row],[13lat]]-Tabela2[[#This Row],[12lat]]</f>
        <v>6</v>
      </c>
      <c r="EA710" s="14">
        <f>Tabela2[[#This Row],[14lat]]-Tabela2[[#This Row],[13lat]]</f>
        <v>3</v>
      </c>
      <c r="EB710" s="14">
        <f>Tabela2[[#This Row],[15lat]]-Tabela2[[#This Row],[14lat]]</f>
        <v>2</v>
      </c>
      <c r="EC710" s="14">
        <f>Tabela2[[#This Row],[16lat]]-Tabela2[[#This Row],[15lat]]</f>
        <v>1</v>
      </c>
      <c r="ED710" s="14">
        <f>Tabela2[[#This Row],[17 lat]]-Tabela2[[#This Row],[16lat]]</f>
        <v>0</v>
      </c>
      <c r="EE710" s="14">
        <f>Tabela2[[#This Row],[18lat]]-Tabela2[[#This Row],[17 lat]]</f>
        <v>1</v>
      </c>
      <c r="EF710" s="14">
        <f>Tabela2[[#This Row],[19lat]]-Tabela2[[#This Row],[18lat]]</f>
        <v>0</v>
      </c>
    </row>
    <row r="711" spans="1:136" x14ac:dyDescent="0.25">
      <c r="A711">
        <v>1011</v>
      </c>
      <c r="B711" s="1" t="s">
        <v>22</v>
      </c>
      <c r="C711">
        <v>52</v>
      </c>
      <c r="D711">
        <v>70</v>
      </c>
      <c r="E711">
        <v>87</v>
      </c>
      <c r="F711">
        <v>96</v>
      </c>
      <c r="G711">
        <v>104</v>
      </c>
      <c r="H711">
        <v>111</v>
      </c>
      <c r="I711">
        <v>117</v>
      </c>
      <c r="J711">
        <v>122</v>
      </c>
      <c r="K711">
        <v>128</v>
      </c>
      <c r="L711">
        <v>134</v>
      </c>
      <c r="M711">
        <v>141</v>
      </c>
      <c r="N711">
        <v>147</v>
      </c>
      <c r="O711">
        <v>153</v>
      </c>
      <c r="P711">
        <v>159</v>
      </c>
      <c r="Q711">
        <v>162</v>
      </c>
      <c r="R711">
        <v>164</v>
      </c>
      <c r="S711">
        <v>165</v>
      </c>
      <c r="T711">
        <v>165</v>
      </c>
      <c r="U711">
        <v>165</v>
      </c>
      <c r="V711">
        <v>166</v>
      </c>
      <c r="W711">
        <f>wzrost[[#This Row],[19lat]]-wzrost[[#This Row],[dlugosc_ur]]</f>
        <v>114</v>
      </c>
      <c r="X711">
        <f>wzrost[[#This Row],[19lat]]-wzrost[[#This Row],[15lat]]</f>
        <v>2</v>
      </c>
      <c r="Y711">
        <f>IF(wzrost[[#This Row],[1rok]]&lt;=5,IF(wzrost[[#This Row],[plec]]="ch",1,0),0)</f>
        <v>0</v>
      </c>
      <c r="Z711" s="1"/>
      <c r="AA711" s="1"/>
      <c r="AB711" s="1" t="e">
        <f>_xlfn.PERCENTILE.INC(wzrost[1rok],5)</f>
        <v>#NUM!</v>
      </c>
      <c r="BC711" s="8">
        <v>56</v>
      </c>
      <c r="BD711" s="8">
        <v>77</v>
      </c>
      <c r="BE711" s="8">
        <v>89</v>
      </c>
      <c r="BF711" s="8">
        <v>98</v>
      </c>
      <c r="BG711" s="8">
        <v>105</v>
      </c>
      <c r="BH711" s="8">
        <v>112</v>
      </c>
      <c r="BI711" s="8">
        <v>118</v>
      </c>
      <c r="BJ711" s="8">
        <v>124</v>
      </c>
      <c r="BK711" s="8">
        <v>130</v>
      </c>
      <c r="BL711" s="8">
        <v>135</v>
      </c>
      <c r="BM711" s="8">
        <v>140</v>
      </c>
      <c r="BN711" s="8">
        <v>146</v>
      </c>
      <c r="BO711" s="8">
        <v>152</v>
      </c>
      <c r="BP711" s="8">
        <v>159</v>
      </c>
      <c r="BQ711" s="8">
        <v>166</v>
      </c>
      <c r="BR711" s="8">
        <v>172</v>
      </c>
      <c r="BS711" s="8">
        <v>176</v>
      </c>
      <c r="BT711" s="8">
        <v>179</v>
      </c>
      <c r="BU711" s="8">
        <v>180</v>
      </c>
      <c r="BV711" s="8">
        <v>180</v>
      </c>
      <c r="BW711" s="9">
        <v>124</v>
      </c>
      <c r="BX711" s="11">
        <f t="shared" si="217"/>
        <v>21</v>
      </c>
      <c r="BY711" s="11">
        <f t="shared" si="218"/>
        <v>12</v>
      </c>
      <c r="BZ711" s="11">
        <f t="shared" si="219"/>
        <v>9</v>
      </c>
      <c r="CA711" s="11">
        <f t="shared" si="220"/>
        <v>7</v>
      </c>
      <c r="CB711" s="11">
        <f t="shared" si="221"/>
        <v>7</v>
      </c>
      <c r="CC711" s="11">
        <f t="shared" si="222"/>
        <v>6</v>
      </c>
      <c r="CD711" s="11">
        <f t="shared" si="223"/>
        <v>6</v>
      </c>
      <c r="CE711" s="11">
        <f t="shared" si="224"/>
        <v>6</v>
      </c>
      <c r="CF711" s="11">
        <f t="shared" si="225"/>
        <v>5</v>
      </c>
      <c r="CG711" s="11">
        <f t="shared" si="226"/>
        <v>5</v>
      </c>
      <c r="CH711" s="11">
        <f t="shared" si="227"/>
        <v>6</v>
      </c>
      <c r="CI711" s="11">
        <f t="shared" si="228"/>
        <v>6</v>
      </c>
      <c r="CJ711" s="11">
        <f t="shared" si="229"/>
        <v>7</v>
      </c>
      <c r="CK711" s="11">
        <f t="shared" si="230"/>
        <v>7</v>
      </c>
      <c r="CL711" s="11">
        <f t="shared" si="231"/>
        <v>6</v>
      </c>
      <c r="CM711" s="11">
        <f t="shared" si="232"/>
        <v>4</v>
      </c>
      <c r="CN711" s="11">
        <f t="shared" si="233"/>
        <v>3</v>
      </c>
      <c r="CO711" s="11">
        <f t="shared" si="234"/>
        <v>1</v>
      </c>
      <c r="CP711" s="11">
        <f t="shared" si="235"/>
        <v>0</v>
      </c>
      <c r="CS711" s="8">
        <v>56</v>
      </c>
      <c r="CT711" s="8">
        <v>73</v>
      </c>
      <c r="CU711" s="8">
        <v>88</v>
      </c>
      <c r="CV711" s="8">
        <v>98</v>
      </c>
      <c r="CW711" s="8">
        <v>106</v>
      </c>
      <c r="CX711" s="8">
        <v>112</v>
      </c>
      <c r="CY711" s="8">
        <v>118</v>
      </c>
      <c r="CZ711" s="8">
        <v>124</v>
      </c>
      <c r="DA711" s="8">
        <v>130</v>
      </c>
      <c r="DB711" s="8">
        <v>136</v>
      </c>
      <c r="DC711" s="8">
        <v>143</v>
      </c>
      <c r="DD711" s="8">
        <v>149</v>
      </c>
      <c r="DE711" s="8">
        <v>156</v>
      </c>
      <c r="DF711" s="8">
        <v>161</v>
      </c>
      <c r="DG711" s="8">
        <v>165</v>
      </c>
      <c r="DH711" s="8">
        <v>167</v>
      </c>
      <c r="DI711" s="8">
        <v>167</v>
      </c>
      <c r="DJ711" s="8">
        <v>168</v>
      </c>
      <c r="DK711" s="8">
        <v>168</v>
      </c>
      <c r="DL711" s="8">
        <v>168</v>
      </c>
      <c r="DM711" s="8">
        <v>112</v>
      </c>
      <c r="DN711" s="6">
        <f>Tabela2[[#This Row],[1rok]]-Tabela2[[#This Row],[dlugosc_ur]]</f>
        <v>17</v>
      </c>
      <c r="DO711" s="14">
        <f>Tabela2[[#This Row],[2lata]]-Tabela2[[#This Row],[1rok]]</f>
        <v>15</v>
      </c>
      <c r="DP711" s="14">
        <f>Tabela2[[#This Row],[3lata]]-Tabela2[[#This Row],[2lata]]</f>
        <v>10</v>
      </c>
      <c r="DQ711" s="14">
        <f>Tabela2[[#This Row],[4lata]]-Tabela2[[#This Row],[3lata]]</f>
        <v>8</v>
      </c>
      <c r="DR711" s="14">
        <f>Tabela2[[#This Row],[5lat]]-Tabela2[[#This Row],[4lata]]</f>
        <v>6</v>
      </c>
      <c r="DS711" s="14">
        <f>Tabela2[[#This Row],[6lat]]-Tabela2[[#This Row],[5lat]]</f>
        <v>6</v>
      </c>
      <c r="DT711" s="14">
        <f>Tabela2[[#This Row],[7lat]]-Tabela2[[#This Row],[6lat]]</f>
        <v>6</v>
      </c>
      <c r="DU711" s="14">
        <f>Tabela2[[#This Row],[8lat]]-Tabela2[[#This Row],[7lat]]</f>
        <v>6</v>
      </c>
      <c r="DV711" s="14">
        <f>Tabela2[[#This Row],[9lat]]-Tabela2[[#This Row],[8lat]]</f>
        <v>6</v>
      </c>
      <c r="DW711" s="14">
        <f>Tabela2[[#This Row],[10lat]]-Tabela2[[#This Row],[9lat]]</f>
        <v>7</v>
      </c>
      <c r="DX711" s="14">
        <f>Tabela2[[#This Row],[11lat]]-Tabela2[[#This Row],[10lat]]</f>
        <v>6</v>
      </c>
      <c r="DY711" s="14">
        <f>Tabela2[[#This Row],[12lat]]-Tabela2[[#This Row],[11lat]]</f>
        <v>7</v>
      </c>
      <c r="DZ711" s="14">
        <f>Tabela2[[#This Row],[13lat]]-Tabela2[[#This Row],[12lat]]</f>
        <v>5</v>
      </c>
      <c r="EA711" s="14">
        <f>Tabela2[[#This Row],[14lat]]-Tabela2[[#This Row],[13lat]]</f>
        <v>4</v>
      </c>
      <c r="EB711" s="14">
        <f>Tabela2[[#This Row],[15lat]]-Tabela2[[#This Row],[14lat]]</f>
        <v>2</v>
      </c>
      <c r="EC711" s="14">
        <f>Tabela2[[#This Row],[16lat]]-Tabela2[[#This Row],[15lat]]</f>
        <v>0</v>
      </c>
      <c r="ED711" s="14">
        <f>Tabela2[[#This Row],[17 lat]]-Tabela2[[#This Row],[16lat]]</f>
        <v>1</v>
      </c>
      <c r="EE711" s="14">
        <f>Tabela2[[#This Row],[18lat]]-Tabela2[[#This Row],[17 lat]]</f>
        <v>0</v>
      </c>
      <c r="EF711" s="14">
        <f>Tabela2[[#This Row],[19lat]]-Tabela2[[#This Row],[18lat]]</f>
        <v>0</v>
      </c>
    </row>
    <row r="712" spans="1:136" x14ac:dyDescent="0.25">
      <c r="A712">
        <v>1031</v>
      </c>
      <c r="B712" s="1" t="s">
        <v>22</v>
      </c>
      <c r="C712">
        <v>47</v>
      </c>
      <c r="D712">
        <v>66</v>
      </c>
      <c r="E712">
        <v>84</v>
      </c>
      <c r="F712">
        <v>93</v>
      </c>
      <c r="G712">
        <v>101</v>
      </c>
      <c r="H712">
        <v>107</v>
      </c>
      <c r="I712">
        <v>113</v>
      </c>
      <c r="J712">
        <v>118</v>
      </c>
      <c r="K712">
        <v>124</v>
      </c>
      <c r="L712">
        <v>130</v>
      </c>
      <c r="M712">
        <v>136</v>
      </c>
      <c r="N712">
        <v>142</v>
      </c>
      <c r="O712">
        <v>148</v>
      </c>
      <c r="P712">
        <v>154</v>
      </c>
      <c r="Q712">
        <v>157</v>
      </c>
      <c r="R712">
        <v>159</v>
      </c>
      <c r="S712">
        <v>160</v>
      </c>
      <c r="T712">
        <v>160</v>
      </c>
      <c r="U712">
        <v>161</v>
      </c>
      <c r="V712">
        <v>161</v>
      </c>
      <c r="W712">
        <f>wzrost[[#This Row],[19lat]]-wzrost[[#This Row],[dlugosc_ur]]</f>
        <v>114</v>
      </c>
      <c r="X712">
        <f>wzrost[[#This Row],[19lat]]-wzrost[[#This Row],[15lat]]</f>
        <v>2</v>
      </c>
      <c r="Y712">
        <f>IF(wzrost[[#This Row],[1rok]]&lt;=5,IF(wzrost[[#This Row],[plec]]="ch",1,0),0)</f>
        <v>0</v>
      </c>
      <c r="Z712" s="1"/>
      <c r="AA712" s="1"/>
      <c r="AB712" s="1" t="e">
        <f>_xlfn.PERCENTILE.INC(wzrost[1rok],5)</f>
        <v>#NUM!</v>
      </c>
      <c r="BC712" s="6">
        <v>56</v>
      </c>
      <c r="BD712" s="6">
        <v>77</v>
      </c>
      <c r="BE712" s="6">
        <v>89</v>
      </c>
      <c r="BF712" s="6">
        <v>98</v>
      </c>
      <c r="BG712" s="6">
        <v>105</v>
      </c>
      <c r="BH712" s="6">
        <v>112</v>
      </c>
      <c r="BI712" s="6">
        <v>118</v>
      </c>
      <c r="BJ712" s="6">
        <v>124</v>
      </c>
      <c r="BK712" s="6">
        <v>130</v>
      </c>
      <c r="BL712" s="6">
        <v>135</v>
      </c>
      <c r="BM712" s="6">
        <v>140</v>
      </c>
      <c r="BN712" s="6">
        <v>146</v>
      </c>
      <c r="BO712" s="6">
        <v>152</v>
      </c>
      <c r="BP712" s="6">
        <v>159</v>
      </c>
      <c r="BQ712" s="6">
        <v>166</v>
      </c>
      <c r="BR712" s="6">
        <v>172</v>
      </c>
      <c r="BS712" s="6">
        <v>176</v>
      </c>
      <c r="BT712" s="6">
        <v>178</v>
      </c>
      <c r="BU712" s="6">
        <v>179</v>
      </c>
      <c r="BV712" s="6">
        <v>180</v>
      </c>
      <c r="BW712" s="7">
        <v>124</v>
      </c>
      <c r="BX712" s="11">
        <f t="shared" si="217"/>
        <v>21</v>
      </c>
      <c r="BY712" s="11">
        <f t="shared" si="218"/>
        <v>12</v>
      </c>
      <c r="BZ712" s="11">
        <f t="shared" si="219"/>
        <v>9</v>
      </c>
      <c r="CA712" s="11">
        <f t="shared" si="220"/>
        <v>7</v>
      </c>
      <c r="CB712" s="11">
        <f t="shared" si="221"/>
        <v>7</v>
      </c>
      <c r="CC712" s="11">
        <f t="shared" si="222"/>
        <v>6</v>
      </c>
      <c r="CD712" s="11">
        <f t="shared" si="223"/>
        <v>6</v>
      </c>
      <c r="CE712" s="11">
        <f t="shared" si="224"/>
        <v>6</v>
      </c>
      <c r="CF712" s="11">
        <f t="shared" si="225"/>
        <v>5</v>
      </c>
      <c r="CG712" s="11">
        <f t="shared" si="226"/>
        <v>5</v>
      </c>
      <c r="CH712" s="11">
        <f t="shared" si="227"/>
        <v>6</v>
      </c>
      <c r="CI712" s="11">
        <f t="shared" si="228"/>
        <v>6</v>
      </c>
      <c r="CJ712" s="11">
        <f t="shared" si="229"/>
        <v>7</v>
      </c>
      <c r="CK712" s="11">
        <f t="shared" si="230"/>
        <v>7</v>
      </c>
      <c r="CL712" s="11">
        <f t="shared" si="231"/>
        <v>6</v>
      </c>
      <c r="CM712" s="11">
        <f t="shared" si="232"/>
        <v>4</v>
      </c>
      <c r="CN712" s="11">
        <f t="shared" si="233"/>
        <v>2</v>
      </c>
      <c r="CO712" s="11">
        <f t="shared" si="234"/>
        <v>1</v>
      </c>
      <c r="CP712" s="11">
        <f t="shared" si="235"/>
        <v>1</v>
      </c>
      <c r="CS712" s="6">
        <v>53</v>
      </c>
      <c r="CT712" s="6">
        <v>71</v>
      </c>
      <c r="CU712" s="6">
        <v>86</v>
      </c>
      <c r="CV712" s="6">
        <v>95</v>
      </c>
      <c r="CW712" s="6">
        <v>103</v>
      </c>
      <c r="CX712" s="6">
        <v>110</v>
      </c>
      <c r="CY712" s="6">
        <v>116</v>
      </c>
      <c r="CZ712" s="6">
        <v>122</v>
      </c>
      <c r="DA712" s="6">
        <v>127</v>
      </c>
      <c r="DB712" s="6">
        <v>133</v>
      </c>
      <c r="DC712" s="6">
        <v>140</v>
      </c>
      <c r="DD712" s="6">
        <v>146</v>
      </c>
      <c r="DE712" s="6">
        <v>152</v>
      </c>
      <c r="DF712" s="6">
        <v>158</v>
      </c>
      <c r="DG712" s="6">
        <v>161</v>
      </c>
      <c r="DH712" s="6">
        <v>163</v>
      </c>
      <c r="DI712" s="6">
        <v>164</v>
      </c>
      <c r="DJ712" s="6">
        <v>164</v>
      </c>
      <c r="DK712" s="6">
        <v>164</v>
      </c>
      <c r="DL712" s="6">
        <v>165</v>
      </c>
      <c r="DM712" s="6">
        <v>112</v>
      </c>
      <c r="DN712" s="6">
        <f>Tabela2[[#This Row],[1rok]]-Tabela2[[#This Row],[dlugosc_ur]]</f>
        <v>18</v>
      </c>
      <c r="DO712" s="14">
        <f>Tabela2[[#This Row],[2lata]]-Tabela2[[#This Row],[1rok]]</f>
        <v>15</v>
      </c>
      <c r="DP712" s="14">
        <f>Tabela2[[#This Row],[3lata]]-Tabela2[[#This Row],[2lata]]</f>
        <v>9</v>
      </c>
      <c r="DQ712" s="14">
        <f>Tabela2[[#This Row],[4lata]]-Tabela2[[#This Row],[3lata]]</f>
        <v>8</v>
      </c>
      <c r="DR712" s="14">
        <f>Tabela2[[#This Row],[5lat]]-Tabela2[[#This Row],[4lata]]</f>
        <v>7</v>
      </c>
      <c r="DS712" s="14">
        <f>Tabela2[[#This Row],[6lat]]-Tabela2[[#This Row],[5lat]]</f>
        <v>6</v>
      </c>
      <c r="DT712" s="14">
        <f>Tabela2[[#This Row],[7lat]]-Tabela2[[#This Row],[6lat]]</f>
        <v>6</v>
      </c>
      <c r="DU712" s="14">
        <f>Tabela2[[#This Row],[8lat]]-Tabela2[[#This Row],[7lat]]</f>
        <v>5</v>
      </c>
      <c r="DV712" s="14">
        <f>Tabela2[[#This Row],[9lat]]-Tabela2[[#This Row],[8lat]]</f>
        <v>6</v>
      </c>
      <c r="DW712" s="14">
        <f>Tabela2[[#This Row],[10lat]]-Tabela2[[#This Row],[9lat]]</f>
        <v>7</v>
      </c>
      <c r="DX712" s="14">
        <f>Tabela2[[#This Row],[11lat]]-Tabela2[[#This Row],[10lat]]</f>
        <v>6</v>
      </c>
      <c r="DY712" s="14">
        <f>Tabela2[[#This Row],[12lat]]-Tabela2[[#This Row],[11lat]]</f>
        <v>6</v>
      </c>
      <c r="DZ712" s="14">
        <f>Tabela2[[#This Row],[13lat]]-Tabela2[[#This Row],[12lat]]</f>
        <v>6</v>
      </c>
      <c r="EA712" s="14">
        <f>Tabela2[[#This Row],[14lat]]-Tabela2[[#This Row],[13lat]]</f>
        <v>3</v>
      </c>
      <c r="EB712" s="14">
        <f>Tabela2[[#This Row],[15lat]]-Tabela2[[#This Row],[14lat]]</f>
        <v>2</v>
      </c>
      <c r="EC712" s="14">
        <f>Tabela2[[#This Row],[16lat]]-Tabela2[[#This Row],[15lat]]</f>
        <v>1</v>
      </c>
      <c r="ED712" s="14">
        <f>Tabela2[[#This Row],[17 lat]]-Tabela2[[#This Row],[16lat]]</f>
        <v>0</v>
      </c>
      <c r="EE712" s="14">
        <f>Tabela2[[#This Row],[18lat]]-Tabela2[[#This Row],[17 lat]]</f>
        <v>0</v>
      </c>
      <c r="EF712" s="14">
        <f>Tabela2[[#This Row],[19lat]]-Tabela2[[#This Row],[18lat]]</f>
        <v>1</v>
      </c>
    </row>
    <row r="713" spans="1:136" x14ac:dyDescent="0.25">
      <c r="A713">
        <v>1034</v>
      </c>
      <c r="B713" s="1" t="s">
        <v>22</v>
      </c>
      <c r="C713">
        <v>54</v>
      </c>
      <c r="D713">
        <v>72</v>
      </c>
      <c r="E713">
        <v>88</v>
      </c>
      <c r="F713">
        <v>98</v>
      </c>
      <c r="G713">
        <v>106</v>
      </c>
      <c r="H713">
        <v>113</v>
      </c>
      <c r="I713">
        <v>119</v>
      </c>
      <c r="J713">
        <v>124</v>
      </c>
      <c r="K713">
        <v>130</v>
      </c>
      <c r="L713">
        <v>137</v>
      </c>
      <c r="M713">
        <v>143</v>
      </c>
      <c r="N713">
        <v>149</v>
      </c>
      <c r="O713">
        <v>156</v>
      </c>
      <c r="P713">
        <v>161</v>
      </c>
      <c r="Q713">
        <v>165</v>
      </c>
      <c r="R713">
        <v>167</v>
      </c>
      <c r="S713">
        <v>168</v>
      </c>
      <c r="T713">
        <v>168</v>
      </c>
      <c r="U713">
        <v>168</v>
      </c>
      <c r="V713">
        <v>168</v>
      </c>
      <c r="W713">
        <f>wzrost[[#This Row],[19lat]]-wzrost[[#This Row],[dlugosc_ur]]</f>
        <v>114</v>
      </c>
      <c r="X713">
        <f>wzrost[[#This Row],[19lat]]-wzrost[[#This Row],[15lat]]</f>
        <v>1</v>
      </c>
      <c r="Y713">
        <f>IF(wzrost[[#This Row],[1rok]]&lt;=5,IF(wzrost[[#This Row],[plec]]="ch",1,0),0)</f>
        <v>0</v>
      </c>
      <c r="Z713" s="1"/>
      <c r="AA713" s="1"/>
      <c r="AB713" s="1" t="e">
        <f>_xlfn.PERCENTILE.INC(wzrost[1rok],5)</f>
        <v>#NUM!</v>
      </c>
      <c r="BC713" s="8">
        <v>52</v>
      </c>
      <c r="BD713" s="8">
        <v>73</v>
      </c>
      <c r="BE713" s="8">
        <v>86</v>
      </c>
      <c r="BF713" s="8">
        <v>95</v>
      </c>
      <c r="BG713" s="8">
        <v>102</v>
      </c>
      <c r="BH713" s="8">
        <v>109</v>
      </c>
      <c r="BI713" s="8">
        <v>115</v>
      </c>
      <c r="BJ713" s="8">
        <v>121</v>
      </c>
      <c r="BK713" s="8">
        <v>126</v>
      </c>
      <c r="BL713" s="8">
        <v>132</v>
      </c>
      <c r="BM713" s="8">
        <v>137</v>
      </c>
      <c r="BN713" s="8">
        <v>142</v>
      </c>
      <c r="BO713" s="8">
        <v>148</v>
      </c>
      <c r="BP713" s="8">
        <v>155</v>
      </c>
      <c r="BQ713" s="8">
        <v>162</v>
      </c>
      <c r="BR713" s="8">
        <v>168</v>
      </c>
      <c r="BS713" s="8">
        <v>172</v>
      </c>
      <c r="BT713" s="8">
        <v>174</v>
      </c>
      <c r="BU713" s="8">
        <v>175</v>
      </c>
      <c r="BV713" s="8">
        <v>176</v>
      </c>
      <c r="BW713" s="9">
        <v>124</v>
      </c>
      <c r="BX713" s="11">
        <f t="shared" si="217"/>
        <v>21</v>
      </c>
      <c r="BY713" s="11">
        <f t="shared" si="218"/>
        <v>13</v>
      </c>
      <c r="BZ713" s="11">
        <f t="shared" si="219"/>
        <v>9</v>
      </c>
      <c r="CA713" s="11">
        <f t="shared" si="220"/>
        <v>7</v>
      </c>
      <c r="CB713" s="11">
        <f t="shared" si="221"/>
        <v>7</v>
      </c>
      <c r="CC713" s="11">
        <f t="shared" si="222"/>
        <v>6</v>
      </c>
      <c r="CD713" s="11">
        <f t="shared" si="223"/>
        <v>6</v>
      </c>
      <c r="CE713" s="11">
        <f t="shared" si="224"/>
        <v>5</v>
      </c>
      <c r="CF713" s="11">
        <f t="shared" si="225"/>
        <v>6</v>
      </c>
      <c r="CG713" s="11">
        <f t="shared" si="226"/>
        <v>5</v>
      </c>
      <c r="CH713" s="11">
        <f t="shared" si="227"/>
        <v>5</v>
      </c>
      <c r="CI713" s="11">
        <f t="shared" si="228"/>
        <v>6</v>
      </c>
      <c r="CJ713" s="11">
        <f t="shared" si="229"/>
        <v>7</v>
      </c>
      <c r="CK713" s="11">
        <f t="shared" si="230"/>
        <v>7</v>
      </c>
      <c r="CL713" s="11">
        <f t="shared" si="231"/>
        <v>6</v>
      </c>
      <c r="CM713" s="11">
        <f t="shared" si="232"/>
        <v>4</v>
      </c>
      <c r="CN713" s="11">
        <f t="shared" si="233"/>
        <v>2</v>
      </c>
      <c r="CO713" s="11">
        <f t="shared" si="234"/>
        <v>1</v>
      </c>
      <c r="CP713" s="11">
        <f t="shared" si="235"/>
        <v>1</v>
      </c>
      <c r="CS713" s="8">
        <v>53</v>
      </c>
      <c r="CT713" s="8">
        <v>71</v>
      </c>
      <c r="CU713" s="8">
        <v>86</v>
      </c>
      <c r="CV713" s="8">
        <v>96</v>
      </c>
      <c r="CW713" s="8">
        <v>103</v>
      </c>
      <c r="CX713" s="8">
        <v>110</v>
      </c>
      <c r="CY713" s="8">
        <v>116</v>
      </c>
      <c r="CZ713" s="8">
        <v>122</v>
      </c>
      <c r="DA713" s="8">
        <v>128</v>
      </c>
      <c r="DB713" s="8">
        <v>134</v>
      </c>
      <c r="DC713" s="8">
        <v>140</v>
      </c>
      <c r="DD713" s="8">
        <v>146</v>
      </c>
      <c r="DE713" s="8">
        <v>153</v>
      </c>
      <c r="DF713" s="8">
        <v>158</v>
      </c>
      <c r="DG713" s="8">
        <v>161</v>
      </c>
      <c r="DH713" s="8">
        <v>163</v>
      </c>
      <c r="DI713" s="8">
        <v>164</v>
      </c>
      <c r="DJ713" s="8">
        <v>165</v>
      </c>
      <c r="DK713" s="8">
        <v>165</v>
      </c>
      <c r="DL713" s="8">
        <v>165</v>
      </c>
      <c r="DM713" s="8">
        <v>112</v>
      </c>
      <c r="DN713" s="6">
        <f>Tabela2[[#This Row],[1rok]]-Tabela2[[#This Row],[dlugosc_ur]]</f>
        <v>18</v>
      </c>
      <c r="DO713" s="14">
        <f>Tabela2[[#This Row],[2lata]]-Tabela2[[#This Row],[1rok]]</f>
        <v>15</v>
      </c>
      <c r="DP713" s="14">
        <f>Tabela2[[#This Row],[3lata]]-Tabela2[[#This Row],[2lata]]</f>
        <v>10</v>
      </c>
      <c r="DQ713" s="14">
        <f>Tabela2[[#This Row],[4lata]]-Tabela2[[#This Row],[3lata]]</f>
        <v>7</v>
      </c>
      <c r="DR713" s="14">
        <f>Tabela2[[#This Row],[5lat]]-Tabela2[[#This Row],[4lata]]</f>
        <v>7</v>
      </c>
      <c r="DS713" s="14">
        <f>Tabela2[[#This Row],[6lat]]-Tabela2[[#This Row],[5lat]]</f>
        <v>6</v>
      </c>
      <c r="DT713" s="14">
        <f>Tabela2[[#This Row],[7lat]]-Tabela2[[#This Row],[6lat]]</f>
        <v>6</v>
      </c>
      <c r="DU713" s="14">
        <f>Tabela2[[#This Row],[8lat]]-Tabela2[[#This Row],[7lat]]</f>
        <v>6</v>
      </c>
      <c r="DV713" s="14">
        <f>Tabela2[[#This Row],[9lat]]-Tabela2[[#This Row],[8lat]]</f>
        <v>6</v>
      </c>
      <c r="DW713" s="14">
        <f>Tabela2[[#This Row],[10lat]]-Tabela2[[#This Row],[9lat]]</f>
        <v>6</v>
      </c>
      <c r="DX713" s="14">
        <f>Tabela2[[#This Row],[11lat]]-Tabela2[[#This Row],[10lat]]</f>
        <v>6</v>
      </c>
      <c r="DY713" s="14">
        <f>Tabela2[[#This Row],[12lat]]-Tabela2[[#This Row],[11lat]]</f>
        <v>7</v>
      </c>
      <c r="DZ713" s="14">
        <f>Tabela2[[#This Row],[13lat]]-Tabela2[[#This Row],[12lat]]</f>
        <v>5</v>
      </c>
      <c r="EA713" s="14">
        <f>Tabela2[[#This Row],[14lat]]-Tabela2[[#This Row],[13lat]]</f>
        <v>3</v>
      </c>
      <c r="EB713" s="14">
        <f>Tabela2[[#This Row],[15lat]]-Tabela2[[#This Row],[14lat]]</f>
        <v>2</v>
      </c>
      <c r="EC713" s="14">
        <f>Tabela2[[#This Row],[16lat]]-Tabela2[[#This Row],[15lat]]</f>
        <v>1</v>
      </c>
      <c r="ED713" s="14">
        <f>Tabela2[[#This Row],[17 lat]]-Tabela2[[#This Row],[16lat]]</f>
        <v>1</v>
      </c>
      <c r="EE713" s="14">
        <f>Tabela2[[#This Row],[18lat]]-Tabela2[[#This Row],[17 lat]]</f>
        <v>0</v>
      </c>
      <c r="EF713" s="14">
        <f>Tabela2[[#This Row],[19lat]]-Tabela2[[#This Row],[18lat]]</f>
        <v>0</v>
      </c>
    </row>
    <row r="714" spans="1:136" x14ac:dyDescent="0.25">
      <c r="A714">
        <v>1044</v>
      </c>
      <c r="B714" s="1" t="s">
        <v>22</v>
      </c>
      <c r="C714">
        <v>57</v>
      </c>
      <c r="D714">
        <v>74</v>
      </c>
      <c r="E714">
        <v>90</v>
      </c>
      <c r="F714">
        <v>100</v>
      </c>
      <c r="G714">
        <v>108</v>
      </c>
      <c r="H714">
        <v>115</v>
      </c>
      <c r="I714">
        <v>121</v>
      </c>
      <c r="J714">
        <v>127</v>
      </c>
      <c r="K714">
        <v>134</v>
      </c>
      <c r="L714">
        <v>140</v>
      </c>
      <c r="M714">
        <v>147</v>
      </c>
      <c r="N714">
        <v>153</v>
      </c>
      <c r="O714">
        <v>160</v>
      </c>
      <c r="P714">
        <v>165</v>
      </c>
      <c r="Q714">
        <v>169</v>
      </c>
      <c r="R714">
        <v>170</v>
      </c>
      <c r="S714">
        <v>171</v>
      </c>
      <c r="T714">
        <v>171</v>
      </c>
      <c r="U714">
        <v>171</v>
      </c>
      <c r="V714">
        <v>171</v>
      </c>
      <c r="W714">
        <f>wzrost[[#This Row],[19lat]]-wzrost[[#This Row],[dlugosc_ur]]</f>
        <v>114</v>
      </c>
      <c r="X714">
        <f>wzrost[[#This Row],[19lat]]-wzrost[[#This Row],[15lat]]</f>
        <v>1</v>
      </c>
      <c r="Y714">
        <f>IF(wzrost[[#This Row],[1rok]]&lt;=5,IF(wzrost[[#This Row],[plec]]="ch",1,0),0)</f>
        <v>0</v>
      </c>
      <c r="Z714" s="1"/>
      <c r="AA714" s="1"/>
      <c r="AB714" s="1" t="e">
        <f>_xlfn.PERCENTILE.INC(wzrost[1rok],5)</f>
        <v>#NUM!</v>
      </c>
      <c r="BC714" s="6">
        <v>50</v>
      </c>
      <c r="BD714" s="6">
        <v>72</v>
      </c>
      <c r="BE714" s="6">
        <v>86</v>
      </c>
      <c r="BF714" s="6">
        <v>95</v>
      </c>
      <c r="BG714" s="6">
        <v>102</v>
      </c>
      <c r="BH714" s="6">
        <v>108</v>
      </c>
      <c r="BI714" s="6">
        <v>114</v>
      </c>
      <c r="BJ714" s="6">
        <v>120</v>
      </c>
      <c r="BK714" s="6">
        <v>125</v>
      </c>
      <c r="BL714" s="6">
        <v>130</v>
      </c>
      <c r="BM714" s="6">
        <v>136</v>
      </c>
      <c r="BN714" s="6">
        <v>141</v>
      </c>
      <c r="BO714" s="6">
        <v>147</v>
      </c>
      <c r="BP714" s="6">
        <v>153</v>
      </c>
      <c r="BQ714" s="6">
        <v>161</v>
      </c>
      <c r="BR714" s="6">
        <v>166</v>
      </c>
      <c r="BS714" s="6">
        <v>170</v>
      </c>
      <c r="BT714" s="6">
        <v>172</v>
      </c>
      <c r="BU714" s="6">
        <v>173</v>
      </c>
      <c r="BV714" s="6">
        <v>174</v>
      </c>
      <c r="BW714" s="7">
        <v>124</v>
      </c>
      <c r="BX714" s="11">
        <f t="shared" si="217"/>
        <v>22</v>
      </c>
      <c r="BY714" s="11">
        <f t="shared" si="218"/>
        <v>14</v>
      </c>
      <c r="BZ714" s="11">
        <f t="shared" si="219"/>
        <v>9</v>
      </c>
      <c r="CA714" s="11">
        <f t="shared" si="220"/>
        <v>7</v>
      </c>
      <c r="CB714" s="11">
        <f t="shared" si="221"/>
        <v>6</v>
      </c>
      <c r="CC714" s="11">
        <f t="shared" si="222"/>
        <v>6</v>
      </c>
      <c r="CD714" s="11">
        <f t="shared" si="223"/>
        <v>6</v>
      </c>
      <c r="CE714" s="11">
        <f t="shared" si="224"/>
        <v>5</v>
      </c>
      <c r="CF714" s="11">
        <f t="shared" si="225"/>
        <v>5</v>
      </c>
      <c r="CG714" s="11">
        <f t="shared" si="226"/>
        <v>6</v>
      </c>
      <c r="CH714" s="11">
        <f t="shared" si="227"/>
        <v>5</v>
      </c>
      <c r="CI714" s="11">
        <f t="shared" si="228"/>
        <v>6</v>
      </c>
      <c r="CJ714" s="11">
        <f t="shared" si="229"/>
        <v>6</v>
      </c>
      <c r="CK714" s="11">
        <f t="shared" si="230"/>
        <v>8</v>
      </c>
      <c r="CL714" s="11">
        <f t="shared" si="231"/>
        <v>5</v>
      </c>
      <c r="CM714" s="11">
        <f t="shared" si="232"/>
        <v>4</v>
      </c>
      <c r="CN714" s="11">
        <f t="shared" si="233"/>
        <v>2</v>
      </c>
      <c r="CO714" s="11">
        <f t="shared" si="234"/>
        <v>1</v>
      </c>
      <c r="CP714" s="11">
        <f t="shared" si="235"/>
        <v>1</v>
      </c>
      <c r="CS714" s="6">
        <v>48</v>
      </c>
      <c r="CT714" s="6">
        <v>67</v>
      </c>
      <c r="CU714" s="6">
        <v>84</v>
      </c>
      <c r="CV714" s="6">
        <v>93</v>
      </c>
      <c r="CW714" s="6">
        <v>100</v>
      </c>
      <c r="CX714" s="6">
        <v>107</v>
      </c>
      <c r="CY714" s="6">
        <v>112</v>
      </c>
      <c r="CZ714" s="6">
        <v>118</v>
      </c>
      <c r="DA714" s="6">
        <v>123</v>
      </c>
      <c r="DB714" s="6">
        <v>129</v>
      </c>
      <c r="DC714" s="6">
        <v>135</v>
      </c>
      <c r="DD714" s="6">
        <v>141</v>
      </c>
      <c r="DE714" s="6">
        <v>147</v>
      </c>
      <c r="DF714" s="6">
        <v>153</v>
      </c>
      <c r="DG714" s="6">
        <v>156</v>
      </c>
      <c r="DH714" s="6">
        <v>158</v>
      </c>
      <c r="DI714" s="6">
        <v>159</v>
      </c>
      <c r="DJ714" s="6">
        <v>159</v>
      </c>
      <c r="DK714" s="6">
        <v>160</v>
      </c>
      <c r="DL714" s="6">
        <v>160</v>
      </c>
      <c r="DM714" s="6">
        <v>112</v>
      </c>
      <c r="DN714" s="6">
        <f>Tabela2[[#This Row],[1rok]]-Tabela2[[#This Row],[dlugosc_ur]]</f>
        <v>19</v>
      </c>
      <c r="DO714" s="14">
        <f>Tabela2[[#This Row],[2lata]]-Tabela2[[#This Row],[1rok]]</f>
        <v>17</v>
      </c>
      <c r="DP714" s="14">
        <f>Tabela2[[#This Row],[3lata]]-Tabela2[[#This Row],[2lata]]</f>
        <v>9</v>
      </c>
      <c r="DQ714" s="14">
        <f>Tabela2[[#This Row],[4lata]]-Tabela2[[#This Row],[3lata]]</f>
        <v>7</v>
      </c>
      <c r="DR714" s="14">
        <f>Tabela2[[#This Row],[5lat]]-Tabela2[[#This Row],[4lata]]</f>
        <v>7</v>
      </c>
      <c r="DS714" s="14">
        <f>Tabela2[[#This Row],[6lat]]-Tabela2[[#This Row],[5lat]]</f>
        <v>5</v>
      </c>
      <c r="DT714" s="14">
        <f>Tabela2[[#This Row],[7lat]]-Tabela2[[#This Row],[6lat]]</f>
        <v>6</v>
      </c>
      <c r="DU714" s="14">
        <f>Tabela2[[#This Row],[8lat]]-Tabela2[[#This Row],[7lat]]</f>
        <v>5</v>
      </c>
      <c r="DV714" s="14">
        <f>Tabela2[[#This Row],[9lat]]-Tabela2[[#This Row],[8lat]]</f>
        <v>6</v>
      </c>
      <c r="DW714" s="14">
        <f>Tabela2[[#This Row],[10lat]]-Tabela2[[#This Row],[9lat]]</f>
        <v>6</v>
      </c>
      <c r="DX714" s="14">
        <f>Tabela2[[#This Row],[11lat]]-Tabela2[[#This Row],[10lat]]</f>
        <v>6</v>
      </c>
      <c r="DY714" s="14">
        <f>Tabela2[[#This Row],[12lat]]-Tabela2[[#This Row],[11lat]]</f>
        <v>6</v>
      </c>
      <c r="DZ714" s="14">
        <f>Tabela2[[#This Row],[13lat]]-Tabela2[[#This Row],[12lat]]</f>
        <v>6</v>
      </c>
      <c r="EA714" s="14">
        <f>Tabela2[[#This Row],[14lat]]-Tabela2[[#This Row],[13lat]]</f>
        <v>3</v>
      </c>
      <c r="EB714" s="14">
        <f>Tabela2[[#This Row],[15lat]]-Tabela2[[#This Row],[14lat]]</f>
        <v>2</v>
      </c>
      <c r="EC714" s="14">
        <f>Tabela2[[#This Row],[16lat]]-Tabela2[[#This Row],[15lat]]</f>
        <v>1</v>
      </c>
      <c r="ED714" s="14">
        <f>Tabela2[[#This Row],[17 lat]]-Tabela2[[#This Row],[16lat]]</f>
        <v>0</v>
      </c>
      <c r="EE714" s="14">
        <f>Tabela2[[#This Row],[18lat]]-Tabela2[[#This Row],[17 lat]]</f>
        <v>1</v>
      </c>
      <c r="EF714" s="14">
        <f>Tabela2[[#This Row],[19lat]]-Tabela2[[#This Row],[18lat]]</f>
        <v>0</v>
      </c>
    </row>
    <row r="715" spans="1:136" x14ac:dyDescent="0.25">
      <c r="A715">
        <v>1048</v>
      </c>
      <c r="B715" s="1" t="s">
        <v>22</v>
      </c>
      <c r="C715">
        <v>52</v>
      </c>
      <c r="D715">
        <v>70</v>
      </c>
      <c r="E715">
        <v>87</v>
      </c>
      <c r="F715">
        <v>97</v>
      </c>
      <c r="G715">
        <v>104</v>
      </c>
      <c r="H715">
        <v>111</v>
      </c>
      <c r="I715">
        <v>117</v>
      </c>
      <c r="J715">
        <v>123</v>
      </c>
      <c r="K715">
        <v>129</v>
      </c>
      <c r="L715">
        <v>135</v>
      </c>
      <c r="M715">
        <v>141</v>
      </c>
      <c r="N715">
        <v>147</v>
      </c>
      <c r="O715">
        <v>154</v>
      </c>
      <c r="P715">
        <v>159</v>
      </c>
      <c r="Q715">
        <v>163</v>
      </c>
      <c r="R715">
        <v>164</v>
      </c>
      <c r="S715">
        <v>165</v>
      </c>
      <c r="T715">
        <v>166</v>
      </c>
      <c r="U715">
        <v>166</v>
      </c>
      <c r="V715">
        <v>166</v>
      </c>
      <c r="W715">
        <f>wzrost[[#This Row],[19lat]]-wzrost[[#This Row],[dlugosc_ur]]</f>
        <v>114</v>
      </c>
      <c r="X715">
        <f>wzrost[[#This Row],[19lat]]-wzrost[[#This Row],[15lat]]</f>
        <v>2</v>
      </c>
      <c r="Y715">
        <f>IF(wzrost[[#This Row],[1rok]]&lt;=5,IF(wzrost[[#This Row],[plec]]="ch",1,0),0)</f>
        <v>0</v>
      </c>
      <c r="Z715" s="1"/>
      <c r="AA715" s="1"/>
      <c r="AB715" s="1" t="e">
        <f>_xlfn.PERCENTILE.INC(wzrost[1rok],5)</f>
        <v>#NUM!</v>
      </c>
      <c r="BC715" s="8">
        <v>52</v>
      </c>
      <c r="BD715" s="8">
        <v>73</v>
      </c>
      <c r="BE715" s="8">
        <v>86</v>
      </c>
      <c r="BF715" s="8">
        <v>95</v>
      </c>
      <c r="BG715" s="8">
        <v>102</v>
      </c>
      <c r="BH715" s="8">
        <v>109</v>
      </c>
      <c r="BI715" s="8">
        <v>115</v>
      </c>
      <c r="BJ715" s="8">
        <v>121</v>
      </c>
      <c r="BK715" s="8">
        <v>126</v>
      </c>
      <c r="BL715" s="8">
        <v>132</v>
      </c>
      <c r="BM715" s="8">
        <v>137</v>
      </c>
      <c r="BN715" s="8">
        <v>142</v>
      </c>
      <c r="BO715" s="8">
        <v>148</v>
      </c>
      <c r="BP715" s="8">
        <v>155</v>
      </c>
      <c r="BQ715" s="8">
        <v>162</v>
      </c>
      <c r="BR715" s="8">
        <v>168</v>
      </c>
      <c r="BS715" s="8">
        <v>172</v>
      </c>
      <c r="BT715" s="8">
        <v>174</v>
      </c>
      <c r="BU715" s="8">
        <v>175</v>
      </c>
      <c r="BV715" s="8">
        <v>176</v>
      </c>
      <c r="BW715" s="9">
        <v>124</v>
      </c>
      <c r="BX715" s="11">
        <f t="shared" si="217"/>
        <v>21</v>
      </c>
      <c r="BY715" s="11">
        <f t="shared" si="218"/>
        <v>13</v>
      </c>
      <c r="BZ715" s="11">
        <f t="shared" si="219"/>
        <v>9</v>
      </c>
      <c r="CA715" s="11">
        <f t="shared" si="220"/>
        <v>7</v>
      </c>
      <c r="CB715" s="11">
        <f t="shared" si="221"/>
        <v>7</v>
      </c>
      <c r="CC715" s="11">
        <f t="shared" si="222"/>
        <v>6</v>
      </c>
      <c r="CD715" s="11">
        <f t="shared" si="223"/>
        <v>6</v>
      </c>
      <c r="CE715" s="11">
        <f t="shared" si="224"/>
        <v>5</v>
      </c>
      <c r="CF715" s="11">
        <f t="shared" si="225"/>
        <v>6</v>
      </c>
      <c r="CG715" s="11">
        <f t="shared" si="226"/>
        <v>5</v>
      </c>
      <c r="CH715" s="11">
        <f t="shared" si="227"/>
        <v>5</v>
      </c>
      <c r="CI715" s="11">
        <f t="shared" si="228"/>
        <v>6</v>
      </c>
      <c r="CJ715" s="11">
        <f t="shared" si="229"/>
        <v>7</v>
      </c>
      <c r="CK715" s="11">
        <f t="shared" si="230"/>
        <v>7</v>
      </c>
      <c r="CL715" s="11">
        <f t="shared" si="231"/>
        <v>6</v>
      </c>
      <c r="CM715" s="11">
        <f t="shared" si="232"/>
        <v>4</v>
      </c>
      <c r="CN715" s="11">
        <f t="shared" si="233"/>
        <v>2</v>
      </c>
      <c r="CO715" s="11">
        <f t="shared" si="234"/>
        <v>1</v>
      </c>
      <c r="CP715" s="11">
        <f t="shared" si="235"/>
        <v>1</v>
      </c>
      <c r="CS715" s="8">
        <v>53</v>
      </c>
      <c r="CT715" s="8">
        <v>71</v>
      </c>
      <c r="CU715" s="8">
        <v>86</v>
      </c>
      <c r="CV715" s="8">
        <v>96</v>
      </c>
      <c r="CW715" s="8">
        <v>104</v>
      </c>
      <c r="CX715" s="8">
        <v>110</v>
      </c>
      <c r="CY715" s="8">
        <v>116</v>
      </c>
      <c r="CZ715" s="8">
        <v>122</v>
      </c>
      <c r="DA715" s="8">
        <v>128</v>
      </c>
      <c r="DB715" s="8">
        <v>134</v>
      </c>
      <c r="DC715" s="8">
        <v>140</v>
      </c>
      <c r="DD715" s="8">
        <v>147</v>
      </c>
      <c r="DE715" s="8">
        <v>153</v>
      </c>
      <c r="DF715" s="8">
        <v>158</v>
      </c>
      <c r="DG715" s="8">
        <v>162</v>
      </c>
      <c r="DH715" s="8">
        <v>164</v>
      </c>
      <c r="DI715" s="8">
        <v>164</v>
      </c>
      <c r="DJ715" s="8">
        <v>165</v>
      </c>
      <c r="DK715" s="8">
        <v>165</v>
      </c>
      <c r="DL715" s="8">
        <v>165</v>
      </c>
      <c r="DM715" s="8">
        <v>112</v>
      </c>
      <c r="DN715" s="6">
        <f>Tabela2[[#This Row],[1rok]]-Tabela2[[#This Row],[dlugosc_ur]]</f>
        <v>18</v>
      </c>
      <c r="DO715" s="14">
        <f>Tabela2[[#This Row],[2lata]]-Tabela2[[#This Row],[1rok]]</f>
        <v>15</v>
      </c>
      <c r="DP715" s="14">
        <f>Tabela2[[#This Row],[3lata]]-Tabela2[[#This Row],[2lata]]</f>
        <v>10</v>
      </c>
      <c r="DQ715" s="14">
        <f>Tabela2[[#This Row],[4lata]]-Tabela2[[#This Row],[3lata]]</f>
        <v>8</v>
      </c>
      <c r="DR715" s="14">
        <f>Tabela2[[#This Row],[5lat]]-Tabela2[[#This Row],[4lata]]</f>
        <v>6</v>
      </c>
      <c r="DS715" s="14">
        <f>Tabela2[[#This Row],[6lat]]-Tabela2[[#This Row],[5lat]]</f>
        <v>6</v>
      </c>
      <c r="DT715" s="14">
        <f>Tabela2[[#This Row],[7lat]]-Tabela2[[#This Row],[6lat]]</f>
        <v>6</v>
      </c>
      <c r="DU715" s="14">
        <f>Tabela2[[#This Row],[8lat]]-Tabela2[[#This Row],[7lat]]</f>
        <v>6</v>
      </c>
      <c r="DV715" s="14">
        <f>Tabela2[[#This Row],[9lat]]-Tabela2[[#This Row],[8lat]]</f>
        <v>6</v>
      </c>
      <c r="DW715" s="14">
        <f>Tabela2[[#This Row],[10lat]]-Tabela2[[#This Row],[9lat]]</f>
        <v>6</v>
      </c>
      <c r="DX715" s="14">
        <f>Tabela2[[#This Row],[11lat]]-Tabela2[[#This Row],[10lat]]</f>
        <v>7</v>
      </c>
      <c r="DY715" s="14">
        <f>Tabela2[[#This Row],[12lat]]-Tabela2[[#This Row],[11lat]]</f>
        <v>6</v>
      </c>
      <c r="DZ715" s="14">
        <f>Tabela2[[#This Row],[13lat]]-Tabela2[[#This Row],[12lat]]</f>
        <v>5</v>
      </c>
      <c r="EA715" s="14">
        <f>Tabela2[[#This Row],[14lat]]-Tabela2[[#This Row],[13lat]]</f>
        <v>4</v>
      </c>
      <c r="EB715" s="14">
        <f>Tabela2[[#This Row],[15lat]]-Tabela2[[#This Row],[14lat]]</f>
        <v>2</v>
      </c>
      <c r="EC715" s="14">
        <f>Tabela2[[#This Row],[16lat]]-Tabela2[[#This Row],[15lat]]</f>
        <v>0</v>
      </c>
      <c r="ED715" s="14">
        <f>Tabela2[[#This Row],[17 lat]]-Tabela2[[#This Row],[16lat]]</f>
        <v>1</v>
      </c>
      <c r="EE715" s="14">
        <f>Tabela2[[#This Row],[18lat]]-Tabela2[[#This Row],[17 lat]]</f>
        <v>0</v>
      </c>
      <c r="EF715" s="14">
        <f>Tabela2[[#This Row],[19lat]]-Tabela2[[#This Row],[18lat]]</f>
        <v>0</v>
      </c>
    </row>
    <row r="716" spans="1:136" x14ac:dyDescent="0.25">
      <c r="A716">
        <v>1090</v>
      </c>
      <c r="B716" s="1" t="s">
        <v>22</v>
      </c>
      <c r="C716">
        <v>55</v>
      </c>
      <c r="D716">
        <v>73</v>
      </c>
      <c r="E716">
        <v>89</v>
      </c>
      <c r="F716">
        <v>99</v>
      </c>
      <c r="G716">
        <v>107</v>
      </c>
      <c r="H716">
        <v>114</v>
      </c>
      <c r="I716">
        <v>119</v>
      </c>
      <c r="J716">
        <v>125</v>
      </c>
      <c r="K716">
        <v>131</v>
      </c>
      <c r="L716">
        <v>137</v>
      </c>
      <c r="M716">
        <v>144</v>
      </c>
      <c r="N716">
        <v>150</v>
      </c>
      <c r="O716">
        <v>157</v>
      </c>
      <c r="P716">
        <v>162</v>
      </c>
      <c r="Q716">
        <v>166</v>
      </c>
      <c r="R716">
        <v>168</v>
      </c>
      <c r="S716">
        <v>169</v>
      </c>
      <c r="T716">
        <v>169</v>
      </c>
      <c r="U716">
        <v>169</v>
      </c>
      <c r="V716">
        <v>169</v>
      </c>
      <c r="W716">
        <f>wzrost[[#This Row],[19lat]]-wzrost[[#This Row],[dlugosc_ur]]</f>
        <v>114</v>
      </c>
      <c r="X716">
        <f>wzrost[[#This Row],[19lat]]-wzrost[[#This Row],[15lat]]</f>
        <v>1</v>
      </c>
      <c r="Y716">
        <f>IF(wzrost[[#This Row],[1rok]]&lt;=5,IF(wzrost[[#This Row],[plec]]="ch",1,0),0)</f>
        <v>0</v>
      </c>
      <c r="Z716" s="1"/>
      <c r="AA716" s="1"/>
      <c r="AB716" s="1" t="e">
        <f>_xlfn.PERCENTILE.INC(wzrost[1rok],5)</f>
        <v>#NUM!</v>
      </c>
      <c r="BC716" s="6">
        <v>55</v>
      </c>
      <c r="BD716" s="6">
        <v>76</v>
      </c>
      <c r="BE716" s="6">
        <v>88</v>
      </c>
      <c r="BF716" s="6">
        <v>98</v>
      </c>
      <c r="BG716" s="6">
        <v>105</v>
      </c>
      <c r="BH716" s="6">
        <v>112</v>
      </c>
      <c r="BI716" s="6">
        <v>118</v>
      </c>
      <c r="BJ716" s="6">
        <v>124</v>
      </c>
      <c r="BK716" s="6">
        <v>129</v>
      </c>
      <c r="BL716" s="6">
        <v>135</v>
      </c>
      <c r="BM716" s="6">
        <v>140</v>
      </c>
      <c r="BN716" s="6">
        <v>145</v>
      </c>
      <c r="BO716" s="6">
        <v>151</v>
      </c>
      <c r="BP716" s="6">
        <v>158</v>
      </c>
      <c r="BQ716" s="6">
        <v>166</v>
      </c>
      <c r="BR716" s="6">
        <v>172</v>
      </c>
      <c r="BS716" s="6">
        <v>176</v>
      </c>
      <c r="BT716" s="6">
        <v>178</v>
      </c>
      <c r="BU716" s="6">
        <v>179</v>
      </c>
      <c r="BV716" s="6">
        <v>179</v>
      </c>
      <c r="BW716" s="7">
        <v>124</v>
      </c>
      <c r="BX716" s="11">
        <f t="shared" si="217"/>
        <v>21</v>
      </c>
      <c r="BY716" s="11">
        <f t="shared" si="218"/>
        <v>12</v>
      </c>
      <c r="BZ716" s="11">
        <f t="shared" si="219"/>
        <v>10</v>
      </c>
      <c r="CA716" s="11">
        <f t="shared" si="220"/>
        <v>7</v>
      </c>
      <c r="CB716" s="11">
        <f t="shared" si="221"/>
        <v>7</v>
      </c>
      <c r="CC716" s="11">
        <f t="shared" si="222"/>
        <v>6</v>
      </c>
      <c r="CD716" s="11">
        <f t="shared" si="223"/>
        <v>6</v>
      </c>
      <c r="CE716" s="11">
        <f t="shared" si="224"/>
        <v>5</v>
      </c>
      <c r="CF716" s="11">
        <f t="shared" si="225"/>
        <v>6</v>
      </c>
      <c r="CG716" s="11">
        <f t="shared" si="226"/>
        <v>5</v>
      </c>
      <c r="CH716" s="11">
        <f t="shared" si="227"/>
        <v>5</v>
      </c>
      <c r="CI716" s="11">
        <f t="shared" si="228"/>
        <v>6</v>
      </c>
      <c r="CJ716" s="11">
        <f t="shared" si="229"/>
        <v>7</v>
      </c>
      <c r="CK716" s="11">
        <f t="shared" si="230"/>
        <v>8</v>
      </c>
      <c r="CL716" s="11">
        <f t="shared" si="231"/>
        <v>6</v>
      </c>
      <c r="CM716" s="11">
        <f t="shared" si="232"/>
        <v>4</v>
      </c>
      <c r="CN716" s="11">
        <f t="shared" si="233"/>
        <v>2</v>
      </c>
      <c r="CO716" s="11">
        <f t="shared" si="234"/>
        <v>1</v>
      </c>
      <c r="CP716" s="11">
        <f t="shared" si="235"/>
        <v>0</v>
      </c>
      <c r="CS716" s="6">
        <v>49</v>
      </c>
      <c r="CT716" s="6">
        <v>67</v>
      </c>
      <c r="CU716" s="6">
        <v>84</v>
      </c>
      <c r="CV716" s="6">
        <v>93</v>
      </c>
      <c r="CW716" s="6">
        <v>101</v>
      </c>
      <c r="CX716" s="6">
        <v>107</v>
      </c>
      <c r="CY716" s="6">
        <v>113</v>
      </c>
      <c r="CZ716" s="6">
        <v>118</v>
      </c>
      <c r="DA716" s="6">
        <v>124</v>
      </c>
      <c r="DB716" s="6">
        <v>130</v>
      </c>
      <c r="DC716" s="6">
        <v>136</v>
      </c>
      <c r="DD716" s="6">
        <v>142</v>
      </c>
      <c r="DE716" s="6">
        <v>148</v>
      </c>
      <c r="DF716" s="6">
        <v>153</v>
      </c>
      <c r="DG716" s="6">
        <v>157</v>
      </c>
      <c r="DH716" s="6">
        <v>159</v>
      </c>
      <c r="DI716" s="6">
        <v>160</v>
      </c>
      <c r="DJ716" s="6">
        <v>160</v>
      </c>
      <c r="DK716" s="6">
        <v>161</v>
      </c>
      <c r="DL716" s="6">
        <v>161</v>
      </c>
      <c r="DM716" s="6">
        <v>112</v>
      </c>
      <c r="DN716" s="6">
        <f>Tabela2[[#This Row],[1rok]]-Tabela2[[#This Row],[dlugosc_ur]]</f>
        <v>18</v>
      </c>
      <c r="DO716" s="14">
        <f>Tabela2[[#This Row],[2lata]]-Tabela2[[#This Row],[1rok]]</f>
        <v>17</v>
      </c>
      <c r="DP716" s="14">
        <f>Tabela2[[#This Row],[3lata]]-Tabela2[[#This Row],[2lata]]</f>
        <v>9</v>
      </c>
      <c r="DQ716" s="14">
        <f>Tabela2[[#This Row],[4lata]]-Tabela2[[#This Row],[3lata]]</f>
        <v>8</v>
      </c>
      <c r="DR716" s="14">
        <f>Tabela2[[#This Row],[5lat]]-Tabela2[[#This Row],[4lata]]</f>
        <v>6</v>
      </c>
      <c r="DS716" s="14">
        <f>Tabela2[[#This Row],[6lat]]-Tabela2[[#This Row],[5lat]]</f>
        <v>6</v>
      </c>
      <c r="DT716" s="14">
        <f>Tabela2[[#This Row],[7lat]]-Tabela2[[#This Row],[6lat]]</f>
        <v>5</v>
      </c>
      <c r="DU716" s="14">
        <f>Tabela2[[#This Row],[8lat]]-Tabela2[[#This Row],[7lat]]</f>
        <v>6</v>
      </c>
      <c r="DV716" s="14">
        <f>Tabela2[[#This Row],[9lat]]-Tabela2[[#This Row],[8lat]]</f>
        <v>6</v>
      </c>
      <c r="DW716" s="14">
        <f>Tabela2[[#This Row],[10lat]]-Tabela2[[#This Row],[9lat]]</f>
        <v>6</v>
      </c>
      <c r="DX716" s="14">
        <f>Tabela2[[#This Row],[11lat]]-Tabela2[[#This Row],[10lat]]</f>
        <v>6</v>
      </c>
      <c r="DY716" s="14">
        <f>Tabela2[[#This Row],[12lat]]-Tabela2[[#This Row],[11lat]]</f>
        <v>6</v>
      </c>
      <c r="DZ716" s="14">
        <f>Tabela2[[#This Row],[13lat]]-Tabela2[[#This Row],[12lat]]</f>
        <v>5</v>
      </c>
      <c r="EA716" s="14">
        <f>Tabela2[[#This Row],[14lat]]-Tabela2[[#This Row],[13lat]]</f>
        <v>4</v>
      </c>
      <c r="EB716" s="14">
        <f>Tabela2[[#This Row],[15lat]]-Tabela2[[#This Row],[14lat]]</f>
        <v>2</v>
      </c>
      <c r="EC716" s="14">
        <f>Tabela2[[#This Row],[16lat]]-Tabela2[[#This Row],[15lat]]</f>
        <v>1</v>
      </c>
      <c r="ED716" s="14">
        <f>Tabela2[[#This Row],[17 lat]]-Tabela2[[#This Row],[16lat]]</f>
        <v>0</v>
      </c>
      <c r="EE716" s="14">
        <f>Tabela2[[#This Row],[18lat]]-Tabela2[[#This Row],[17 lat]]</f>
        <v>1</v>
      </c>
      <c r="EF716" s="14">
        <f>Tabela2[[#This Row],[19lat]]-Tabela2[[#This Row],[18lat]]</f>
        <v>0</v>
      </c>
    </row>
    <row r="717" spans="1:136" x14ac:dyDescent="0.25">
      <c r="A717">
        <v>1092</v>
      </c>
      <c r="B717" s="1" t="s">
        <v>22</v>
      </c>
      <c r="C717">
        <v>54</v>
      </c>
      <c r="D717">
        <v>72</v>
      </c>
      <c r="E717">
        <v>88</v>
      </c>
      <c r="F717">
        <v>98</v>
      </c>
      <c r="G717">
        <v>106</v>
      </c>
      <c r="H717">
        <v>112</v>
      </c>
      <c r="I717">
        <v>118</v>
      </c>
      <c r="J717">
        <v>124</v>
      </c>
      <c r="K717">
        <v>130</v>
      </c>
      <c r="L717">
        <v>136</v>
      </c>
      <c r="M717">
        <v>143</v>
      </c>
      <c r="N717">
        <v>149</v>
      </c>
      <c r="O717">
        <v>156</v>
      </c>
      <c r="P717">
        <v>161</v>
      </c>
      <c r="Q717">
        <v>165</v>
      </c>
      <c r="R717">
        <v>167</v>
      </c>
      <c r="S717">
        <v>167</v>
      </c>
      <c r="T717">
        <v>168</v>
      </c>
      <c r="U717">
        <v>168</v>
      </c>
      <c r="V717">
        <v>168</v>
      </c>
      <c r="W717">
        <f>wzrost[[#This Row],[19lat]]-wzrost[[#This Row],[dlugosc_ur]]</f>
        <v>114</v>
      </c>
      <c r="X717">
        <f>wzrost[[#This Row],[19lat]]-wzrost[[#This Row],[15lat]]</f>
        <v>1</v>
      </c>
      <c r="Y717">
        <f>IF(wzrost[[#This Row],[1rok]]&lt;=5,IF(wzrost[[#This Row],[plec]]="ch",1,0),0)</f>
        <v>0</v>
      </c>
      <c r="Z717" s="1"/>
      <c r="AA717" s="1"/>
      <c r="AB717" s="1" t="e">
        <f>_xlfn.PERCENTILE.INC(wzrost[1rok],5)</f>
        <v>#NUM!</v>
      </c>
      <c r="BC717" s="8">
        <v>49</v>
      </c>
      <c r="BD717" s="8">
        <v>71</v>
      </c>
      <c r="BE717" s="8">
        <v>86</v>
      </c>
      <c r="BF717" s="8">
        <v>94</v>
      </c>
      <c r="BG717" s="8">
        <v>101</v>
      </c>
      <c r="BH717" s="8">
        <v>107</v>
      </c>
      <c r="BI717" s="8">
        <v>113</v>
      </c>
      <c r="BJ717" s="8">
        <v>119</v>
      </c>
      <c r="BK717" s="8">
        <v>124</v>
      </c>
      <c r="BL717" s="8">
        <v>129</v>
      </c>
      <c r="BM717" s="8">
        <v>134</v>
      </c>
      <c r="BN717" s="8">
        <v>139</v>
      </c>
      <c r="BO717" s="8">
        <v>145</v>
      </c>
      <c r="BP717" s="8">
        <v>151</v>
      </c>
      <c r="BQ717" s="8">
        <v>159</v>
      </c>
      <c r="BR717" s="8">
        <v>164</v>
      </c>
      <c r="BS717" s="8">
        <v>168</v>
      </c>
      <c r="BT717" s="8">
        <v>171</v>
      </c>
      <c r="BU717" s="8">
        <v>172</v>
      </c>
      <c r="BV717" s="8">
        <v>173</v>
      </c>
      <c r="BW717" s="9">
        <v>124</v>
      </c>
      <c r="BX717" s="11">
        <f t="shared" si="217"/>
        <v>22</v>
      </c>
      <c r="BY717" s="11">
        <f t="shared" si="218"/>
        <v>15</v>
      </c>
      <c r="BZ717" s="11">
        <f t="shared" si="219"/>
        <v>8</v>
      </c>
      <c r="CA717" s="11">
        <f t="shared" si="220"/>
        <v>7</v>
      </c>
      <c r="CB717" s="11">
        <f t="shared" si="221"/>
        <v>6</v>
      </c>
      <c r="CC717" s="11">
        <f t="shared" si="222"/>
        <v>6</v>
      </c>
      <c r="CD717" s="11">
        <f t="shared" si="223"/>
        <v>6</v>
      </c>
      <c r="CE717" s="11">
        <f t="shared" si="224"/>
        <v>5</v>
      </c>
      <c r="CF717" s="11">
        <f t="shared" si="225"/>
        <v>5</v>
      </c>
      <c r="CG717" s="11">
        <f t="shared" si="226"/>
        <v>5</v>
      </c>
      <c r="CH717" s="11">
        <f t="shared" si="227"/>
        <v>5</v>
      </c>
      <c r="CI717" s="11">
        <f t="shared" si="228"/>
        <v>6</v>
      </c>
      <c r="CJ717" s="11">
        <f t="shared" si="229"/>
        <v>6</v>
      </c>
      <c r="CK717" s="11">
        <f t="shared" si="230"/>
        <v>8</v>
      </c>
      <c r="CL717" s="11">
        <f t="shared" si="231"/>
        <v>5</v>
      </c>
      <c r="CM717" s="11">
        <f t="shared" si="232"/>
        <v>4</v>
      </c>
      <c r="CN717" s="11">
        <f t="shared" si="233"/>
        <v>3</v>
      </c>
      <c r="CO717" s="11">
        <f t="shared" si="234"/>
        <v>1</v>
      </c>
      <c r="CP717" s="11">
        <f t="shared" si="235"/>
        <v>1</v>
      </c>
      <c r="CS717" s="8">
        <v>50</v>
      </c>
      <c r="CT717" s="8">
        <v>68</v>
      </c>
      <c r="CU717" s="8">
        <v>85</v>
      </c>
      <c r="CV717" s="8">
        <v>94</v>
      </c>
      <c r="CW717" s="8">
        <v>102</v>
      </c>
      <c r="CX717" s="8">
        <v>108</v>
      </c>
      <c r="CY717" s="8">
        <v>113</v>
      </c>
      <c r="CZ717" s="8">
        <v>119</v>
      </c>
      <c r="DA717" s="8">
        <v>125</v>
      </c>
      <c r="DB717" s="8">
        <v>130</v>
      </c>
      <c r="DC717" s="8">
        <v>136</v>
      </c>
      <c r="DD717" s="8">
        <v>143</v>
      </c>
      <c r="DE717" s="8">
        <v>149</v>
      </c>
      <c r="DF717" s="8">
        <v>154</v>
      </c>
      <c r="DG717" s="8">
        <v>158</v>
      </c>
      <c r="DH717" s="8">
        <v>160</v>
      </c>
      <c r="DI717" s="8">
        <v>161</v>
      </c>
      <c r="DJ717" s="8">
        <v>161</v>
      </c>
      <c r="DK717" s="8">
        <v>161</v>
      </c>
      <c r="DL717" s="8">
        <v>162</v>
      </c>
      <c r="DM717" s="8">
        <v>112</v>
      </c>
      <c r="DN717" s="6">
        <f>Tabela2[[#This Row],[1rok]]-Tabela2[[#This Row],[dlugosc_ur]]</f>
        <v>18</v>
      </c>
      <c r="DO717" s="14">
        <f>Tabela2[[#This Row],[2lata]]-Tabela2[[#This Row],[1rok]]</f>
        <v>17</v>
      </c>
      <c r="DP717" s="14">
        <f>Tabela2[[#This Row],[3lata]]-Tabela2[[#This Row],[2lata]]</f>
        <v>9</v>
      </c>
      <c r="DQ717" s="14">
        <f>Tabela2[[#This Row],[4lata]]-Tabela2[[#This Row],[3lata]]</f>
        <v>8</v>
      </c>
      <c r="DR717" s="14">
        <f>Tabela2[[#This Row],[5lat]]-Tabela2[[#This Row],[4lata]]</f>
        <v>6</v>
      </c>
      <c r="DS717" s="14">
        <f>Tabela2[[#This Row],[6lat]]-Tabela2[[#This Row],[5lat]]</f>
        <v>5</v>
      </c>
      <c r="DT717" s="14">
        <f>Tabela2[[#This Row],[7lat]]-Tabela2[[#This Row],[6lat]]</f>
        <v>6</v>
      </c>
      <c r="DU717" s="14">
        <f>Tabela2[[#This Row],[8lat]]-Tabela2[[#This Row],[7lat]]</f>
        <v>6</v>
      </c>
      <c r="DV717" s="14">
        <f>Tabela2[[#This Row],[9lat]]-Tabela2[[#This Row],[8lat]]</f>
        <v>5</v>
      </c>
      <c r="DW717" s="14">
        <f>Tabela2[[#This Row],[10lat]]-Tabela2[[#This Row],[9lat]]</f>
        <v>6</v>
      </c>
      <c r="DX717" s="14">
        <f>Tabela2[[#This Row],[11lat]]-Tabela2[[#This Row],[10lat]]</f>
        <v>7</v>
      </c>
      <c r="DY717" s="14">
        <f>Tabela2[[#This Row],[12lat]]-Tabela2[[#This Row],[11lat]]</f>
        <v>6</v>
      </c>
      <c r="DZ717" s="14">
        <f>Tabela2[[#This Row],[13lat]]-Tabela2[[#This Row],[12lat]]</f>
        <v>5</v>
      </c>
      <c r="EA717" s="14">
        <f>Tabela2[[#This Row],[14lat]]-Tabela2[[#This Row],[13lat]]</f>
        <v>4</v>
      </c>
      <c r="EB717" s="14">
        <f>Tabela2[[#This Row],[15lat]]-Tabela2[[#This Row],[14lat]]</f>
        <v>2</v>
      </c>
      <c r="EC717" s="14">
        <f>Tabela2[[#This Row],[16lat]]-Tabela2[[#This Row],[15lat]]</f>
        <v>1</v>
      </c>
      <c r="ED717" s="14">
        <f>Tabela2[[#This Row],[17 lat]]-Tabela2[[#This Row],[16lat]]</f>
        <v>0</v>
      </c>
      <c r="EE717" s="14">
        <f>Tabela2[[#This Row],[18lat]]-Tabela2[[#This Row],[17 lat]]</f>
        <v>0</v>
      </c>
      <c r="EF717" s="14">
        <f>Tabela2[[#This Row],[19lat]]-Tabela2[[#This Row],[18lat]]</f>
        <v>1</v>
      </c>
    </row>
    <row r="718" spans="1:136" x14ac:dyDescent="0.25">
      <c r="A718">
        <v>1109</v>
      </c>
      <c r="B718" s="1" t="s">
        <v>22</v>
      </c>
      <c r="C718">
        <v>52</v>
      </c>
      <c r="D718">
        <v>70</v>
      </c>
      <c r="E718">
        <v>87</v>
      </c>
      <c r="F718">
        <v>97</v>
      </c>
      <c r="G718">
        <v>104</v>
      </c>
      <c r="H718">
        <v>111</v>
      </c>
      <c r="I718">
        <v>117</v>
      </c>
      <c r="J718">
        <v>123</v>
      </c>
      <c r="K718">
        <v>129</v>
      </c>
      <c r="L718">
        <v>135</v>
      </c>
      <c r="M718">
        <v>141</v>
      </c>
      <c r="N718">
        <v>147</v>
      </c>
      <c r="O718">
        <v>154</v>
      </c>
      <c r="P718">
        <v>159</v>
      </c>
      <c r="Q718">
        <v>162</v>
      </c>
      <c r="R718">
        <v>164</v>
      </c>
      <c r="S718">
        <v>165</v>
      </c>
      <c r="T718">
        <v>166</v>
      </c>
      <c r="U718">
        <v>166</v>
      </c>
      <c r="V718">
        <v>166</v>
      </c>
      <c r="W718">
        <f>wzrost[[#This Row],[19lat]]-wzrost[[#This Row],[dlugosc_ur]]</f>
        <v>114</v>
      </c>
      <c r="X718">
        <f>wzrost[[#This Row],[19lat]]-wzrost[[#This Row],[15lat]]</f>
        <v>2</v>
      </c>
      <c r="Y718">
        <f>IF(wzrost[[#This Row],[1rok]]&lt;=5,IF(wzrost[[#This Row],[plec]]="ch",1,0),0)</f>
        <v>0</v>
      </c>
      <c r="Z718" s="1"/>
      <c r="AA718" s="1"/>
      <c r="AB718" s="1" t="e">
        <f>_xlfn.PERCENTILE.INC(wzrost[1rok],5)</f>
        <v>#NUM!</v>
      </c>
      <c r="BC718" s="6">
        <v>54</v>
      </c>
      <c r="BD718" s="6">
        <v>75</v>
      </c>
      <c r="BE718" s="6">
        <v>88</v>
      </c>
      <c r="BF718" s="6">
        <v>97</v>
      </c>
      <c r="BG718" s="6">
        <v>104</v>
      </c>
      <c r="BH718" s="6">
        <v>111</v>
      </c>
      <c r="BI718" s="6">
        <v>117</v>
      </c>
      <c r="BJ718" s="6">
        <v>123</v>
      </c>
      <c r="BK718" s="6">
        <v>128</v>
      </c>
      <c r="BL718" s="6">
        <v>134</v>
      </c>
      <c r="BM718" s="6">
        <v>139</v>
      </c>
      <c r="BN718" s="6">
        <v>145</v>
      </c>
      <c r="BO718" s="6">
        <v>151</v>
      </c>
      <c r="BP718" s="6">
        <v>158</v>
      </c>
      <c r="BQ718" s="6">
        <v>165</v>
      </c>
      <c r="BR718" s="6">
        <v>171</v>
      </c>
      <c r="BS718" s="6">
        <v>175</v>
      </c>
      <c r="BT718" s="6">
        <v>177</v>
      </c>
      <c r="BU718" s="6">
        <v>178</v>
      </c>
      <c r="BV718" s="6">
        <v>178</v>
      </c>
      <c r="BW718" s="7">
        <v>124</v>
      </c>
      <c r="BX718" s="11">
        <f t="shared" si="217"/>
        <v>21</v>
      </c>
      <c r="BY718" s="11">
        <f t="shared" si="218"/>
        <v>13</v>
      </c>
      <c r="BZ718" s="11">
        <f t="shared" si="219"/>
        <v>9</v>
      </c>
      <c r="CA718" s="11">
        <f t="shared" si="220"/>
        <v>7</v>
      </c>
      <c r="CB718" s="11">
        <f t="shared" si="221"/>
        <v>7</v>
      </c>
      <c r="CC718" s="11">
        <f t="shared" si="222"/>
        <v>6</v>
      </c>
      <c r="CD718" s="11">
        <f t="shared" si="223"/>
        <v>6</v>
      </c>
      <c r="CE718" s="11">
        <f t="shared" si="224"/>
        <v>5</v>
      </c>
      <c r="CF718" s="11">
        <f t="shared" si="225"/>
        <v>6</v>
      </c>
      <c r="CG718" s="11">
        <f t="shared" si="226"/>
        <v>5</v>
      </c>
      <c r="CH718" s="11">
        <f t="shared" si="227"/>
        <v>6</v>
      </c>
      <c r="CI718" s="11">
        <f t="shared" si="228"/>
        <v>6</v>
      </c>
      <c r="CJ718" s="11">
        <f t="shared" si="229"/>
        <v>7</v>
      </c>
      <c r="CK718" s="11">
        <f t="shared" si="230"/>
        <v>7</v>
      </c>
      <c r="CL718" s="11">
        <f t="shared" si="231"/>
        <v>6</v>
      </c>
      <c r="CM718" s="11">
        <f t="shared" si="232"/>
        <v>4</v>
      </c>
      <c r="CN718" s="11">
        <f t="shared" si="233"/>
        <v>2</v>
      </c>
      <c r="CO718" s="11">
        <f t="shared" si="234"/>
        <v>1</v>
      </c>
      <c r="CP718" s="11">
        <f t="shared" si="235"/>
        <v>0</v>
      </c>
      <c r="CS718" s="6">
        <v>57</v>
      </c>
      <c r="CT718" s="6">
        <v>74</v>
      </c>
      <c r="CU718" s="6">
        <v>89</v>
      </c>
      <c r="CV718" s="6">
        <v>98</v>
      </c>
      <c r="CW718" s="6">
        <v>106</v>
      </c>
      <c r="CX718" s="6">
        <v>113</v>
      </c>
      <c r="CY718" s="6">
        <v>119</v>
      </c>
      <c r="CZ718" s="6">
        <v>125</v>
      </c>
      <c r="DA718" s="6">
        <v>131</v>
      </c>
      <c r="DB718" s="6">
        <v>137</v>
      </c>
      <c r="DC718" s="6">
        <v>144</v>
      </c>
      <c r="DD718" s="6">
        <v>150</v>
      </c>
      <c r="DE718" s="6">
        <v>157</v>
      </c>
      <c r="DF718" s="6">
        <v>162</v>
      </c>
      <c r="DG718" s="6">
        <v>165</v>
      </c>
      <c r="DH718" s="6">
        <v>167</v>
      </c>
      <c r="DI718" s="6">
        <v>168</v>
      </c>
      <c r="DJ718" s="6">
        <v>169</v>
      </c>
      <c r="DK718" s="6">
        <v>169</v>
      </c>
      <c r="DL718" s="6">
        <v>169</v>
      </c>
      <c r="DM718" s="6">
        <v>112</v>
      </c>
      <c r="DN718" s="6">
        <f>Tabela2[[#This Row],[1rok]]-Tabela2[[#This Row],[dlugosc_ur]]</f>
        <v>17</v>
      </c>
      <c r="DO718" s="14">
        <f>Tabela2[[#This Row],[2lata]]-Tabela2[[#This Row],[1rok]]</f>
        <v>15</v>
      </c>
      <c r="DP718" s="14">
        <f>Tabela2[[#This Row],[3lata]]-Tabela2[[#This Row],[2lata]]</f>
        <v>9</v>
      </c>
      <c r="DQ718" s="14">
        <f>Tabela2[[#This Row],[4lata]]-Tabela2[[#This Row],[3lata]]</f>
        <v>8</v>
      </c>
      <c r="DR718" s="14">
        <f>Tabela2[[#This Row],[5lat]]-Tabela2[[#This Row],[4lata]]</f>
        <v>7</v>
      </c>
      <c r="DS718" s="14">
        <f>Tabela2[[#This Row],[6lat]]-Tabela2[[#This Row],[5lat]]</f>
        <v>6</v>
      </c>
      <c r="DT718" s="14">
        <f>Tabela2[[#This Row],[7lat]]-Tabela2[[#This Row],[6lat]]</f>
        <v>6</v>
      </c>
      <c r="DU718" s="14">
        <f>Tabela2[[#This Row],[8lat]]-Tabela2[[#This Row],[7lat]]</f>
        <v>6</v>
      </c>
      <c r="DV718" s="14">
        <f>Tabela2[[#This Row],[9lat]]-Tabela2[[#This Row],[8lat]]</f>
        <v>6</v>
      </c>
      <c r="DW718" s="14">
        <f>Tabela2[[#This Row],[10lat]]-Tabela2[[#This Row],[9lat]]</f>
        <v>7</v>
      </c>
      <c r="DX718" s="14">
        <f>Tabela2[[#This Row],[11lat]]-Tabela2[[#This Row],[10lat]]</f>
        <v>6</v>
      </c>
      <c r="DY718" s="14">
        <f>Tabela2[[#This Row],[12lat]]-Tabela2[[#This Row],[11lat]]</f>
        <v>7</v>
      </c>
      <c r="DZ718" s="14">
        <f>Tabela2[[#This Row],[13lat]]-Tabela2[[#This Row],[12lat]]</f>
        <v>5</v>
      </c>
      <c r="EA718" s="14">
        <f>Tabela2[[#This Row],[14lat]]-Tabela2[[#This Row],[13lat]]</f>
        <v>3</v>
      </c>
      <c r="EB718" s="14">
        <f>Tabela2[[#This Row],[15lat]]-Tabela2[[#This Row],[14lat]]</f>
        <v>2</v>
      </c>
      <c r="EC718" s="14">
        <f>Tabela2[[#This Row],[16lat]]-Tabela2[[#This Row],[15lat]]</f>
        <v>1</v>
      </c>
      <c r="ED718" s="14">
        <f>Tabela2[[#This Row],[17 lat]]-Tabela2[[#This Row],[16lat]]</f>
        <v>1</v>
      </c>
      <c r="EE718" s="14">
        <f>Tabela2[[#This Row],[18lat]]-Tabela2[[#This Row],[17 lat]]</f>
        <v>0</v>
      </c>
      <c r="EF718" s="14">
        <f>Tabela2[[#This Row],[19lat]]-Tabela2[[#This Row],[18lat]]</f>
        <v>0</v>
      </c>
    </row>
    <row r="719" spans="1:136" x14ac:dyDescent="0.25">
      <c r="A719">
        <v>1119</v>
      </c>
      <c r="B719" s="1" t="s">
        <v>22</v>
      </c>
      <c r="C719">
        <v>54</v>
      </c>
      <c r="D719">
        <v>72</v>
      </c>
      <c r="E719">
        <v>88</v>
      </c>
      <c r="F719">
        <v>98</v>
      </c>
      <c r="G719">
        <v>105</v>
      </c>
      <c r="H719">
        <v>112</v>
      </c>
      <c r="I719">
        <v>118</v>
      </c>
      <c r="J719">
        <v>124</v>
      </c>
      <c r="K719">
        <v>130</v>
      </c>
      <c r="L719">
        <v>136</v>
      </c>
      <c r="M719">
        <v>142</v>
      </c>
      <c r="N719">
        <v>149</v>
      </c>
      <c r="O719">
        <v>155</v>
      </c>
      <c r="P719">
        <v>161</v>
      </c>
      <c r="Q719">
        <v>164</v>
      </c>
      <c r="R719">
        <v>166</v>
      </c>
      <c r="S719">
        <v>167</v>
      </c>
      <c r="T719">
        <v>168</v>
      </c>
      <c r="U719">
        <v>168</v>
      </c>
      <c r="V719">
        <v>168</v>
      </c>
      <c r="W719">
        <f>wzrost[[#This Row],[19lat]]-wzrost[[#This Row],[dlugosc_ur]]</f>
        <v>114</v>
      </c>
      <c r="X719">
        <f>wzrost[[#This Row],[19lat]]-wzrost[[#This Row],[15lat]]</f>
        <v>2</v>
      </c>
      <c r="Y719">
        <f>IF(wzrost[[#This Row],[1rok]]&lt;=5,IF(wzrost[[#This Row],[plec]]="ch",1,0),0)</f>
        <v>0</v>
      </c>
      <c r="Z719" s="1"/>
      <c r="AA719" s="1"/>
      <c r="AB719" s="1" t="e">
        <f>_xlfn.PERCENTILE.INC(wzrost[1rok],5)</f>
        <v>#NUM!</v>
      </c>
      <c r="BC719" s="8">
        <v>50</v>
      </c>
      <c r="BD719" s="8">
        <v>72</v>
      </c>
      <c r="BE719" s="8">
        <v>86</v>
      </c>
      <c r="BF719" s="8">
        <v>95</v>
      </c>
      <c r="BG719" s="8">
        <v>102</v>
      </c>
      <c r="BH719" s="8">
        <v>108</v>
      </c>
      <c r="BI719" s="8">
        <v>114</v>
      </c>
      <c r="BJ719" s="8">
        <v>120</v>
      </c>
      <c r="BK719" s="8">
        <v>125</v>
      </c>
      <c r="BL719" s="8">
        <v>131</v>
      </c>
      <c r="BM719" s="8">
        <v>136</v>
      </c>
      <c r="BN719" s="8">
        <v>141</v>
      </c>
      <c r="BO719" s="8">
        <v>147</v>
      </c>
      <c r="BP719" s="8">
        <v>154</v>
      </c>
      <c r="BQ719" s="8">
        <v>161</v>
      </c>
      <c r="BR719" s="8">
        <v>166</v>
      </c>
      <c r="BS719" s="8">
        <v>170</v>
      </c>
      <c r="BT719" s="8">
        <v>172</v>
      </c>
      <c r="BU719" s="8">
        <v>173</v>
      </c>
      <c r="BV719" s="8">
        <v>174</v>
      </c>
      <c r="BW719" s="9">
        <v>124</v>
      </c>
      <c r="BX719" s="11">
        <f t="shared" si="217"/>
        <v>22</v>
      </c>
      <c r="BY719" s="11">
        <f t="shared" si="218"/>
        <v>14</v>
      </c>
      <c r="BZ719" s="11">
        <f t="shared" si="219"/>
        <v>9</v>
      </c>
      <c r="CA719" s="11">
        <f t="shared" si="220"/>
        <v>7</v>
      </c>
      <c r="CB719" s="11">
        <f t="shared" si="221"/>
        <v>6</v>
      </c>
      <c r="CC719" s="11">
        <f t="shared" si="222"/>
        <v>6</v>
      </c>
      <c r="CD719" s="11">
        <f t="shared" si="223"/>
        <v>6</v>
      </c>
      <c r="CE719" s="11">
        <f t="shared" si="224"/>
        <v>5</v>
      </c>
      <c r="CF719" s="11">
        <f t="shared" si="225"/>
        <v>6</v>
      </c>
      <c r="CG719" s="11">
        <f t="shared" si="226"/>
        <v>5</v>
      </c>
      <c r="CH719" s="11">
        <f t="shared" si="227"/>
        <v>5</v>
      </c>
      <c r="CI719" s="11">
        <f t="shared" si="228"/>
        <v>6</v>
      </c>
      <c r="CJ719" s="11">
        <f t="shared" si="229"/>
        <v>7</v>
      </c>
      <c r="CK719" s="11">
        <f t="shared" si="230"/>
        <v>7</v>
      </c>
      <c r="CL719" s="11">
        <f t="shared" si="231"/>
        <v>5</v>
      </c>
      <c r="CM719" s="11">
        <f t="shared" si="232"/>
        <v>4</v>
      </c>
      <c r="CN719" s="11">
        <f t="shared" si="233"/>
        <v>2</v>
      </c>
      <c r="CO719" s="11">
        <f t="shared" si="234"/>
        <v>1</v>
      </c>
      <c r="CP719" s="11">
        <f t="shared" si="235"/>
        <v>1</v>
      </c>
      <c r="CS719" s="8">
        <v>53</v>
      </c>
      <c r="CT719" s="8">
        <v>71</v>
      </c>
      <c r="CU719" s="8">
        <v>86</v>
      </c>
      <c r="CV719" s="8">
        <v>96</v>
      </c>
      <c r="CW719" s="8">
        <v>103</v>
      </c>
      <c r="CX719" s="8">
        <v>110</v>
      </c>
      <c r="CY719" s="8">
        <v>116</v>
      </c>
      <c r="CZ719" s="8">
        <v>122</v>
      </c>
      <c r="DA719" s="8">
        <v>128</v>
      </c>
      <c r="DB719" s="8">
        <v>134</v>
      </c>
      <c r="DC719" s="8">
        <v>140</v>
      </c>
      <c r="DD719" s="8">
        <v>146</v>
      </c>
      <c r="DE719" s="8">
        <v>153</v>
      </c>
      <c r="DF719" s="8">
        <v>158</v>
      </c>
      <c r="DG719" s="8">
        <v>161</v>
      </c>
      <c r="DH719" s="8">
        <v>163</v>
      </c>
      <c r="DI719" s="8">
        <v>164</v>
      </c>
      <c r="DJ719" s="8">
        <v>165</v>
      </c>
      <c r="DK719" s="8">
        <v>165</v>
      </c>
      <c r="DL719" s="8">
        <v>165</v>
      </c>
      <c r="DM719" s="8">
        <v>112</v>
      </c>
      <c r="DN719" s="6">
        <f>Tabela2[[#This Row],[1rok]]-Tabela2[[#This Row],[dlugosc_ur]]</f>
        <v>18</v>
      </c>
      <c r="DO719" s="14">
        <f>Tabela2[[#This Row],[2lata]]-Tabela2[[#This Row],[1rok]]</f>
        <v>15</v>
      </c>
      <c r="DP719" s="14">
        <f>Tabela2[[#This Row],[3lata]]-Tabela2[[#This Row],[2lata]]</f>
        <v>10</v>
      </c>
      <c r="DQ719" s="14">
        <f>Tabela2[[#This Row],[4lata]]-Tabela2[[#This Row],[3lata]]</f>
        <v>7</v>
      </c>
      <c r="DR719" s="14">
        <f>Tabela2[[#This Row],[5lat]]-Tabela2[[#This Row],[4lata]]</f>
        <v>7</v>
      </c>
      <c r="DS719" s="14">
        <f>Tabela2[[#This Row],[6lat]]-Tabela2[[#This Row],[5lat]]</f>
        <v>6</v>
      </c>
      <c r="DT719" s="14">
        <f>Tabela2[[#This Row],[7lat]]-Tabela2[[#This Row],[6lat]]</f>
        <v>6</v>
      </c>
      <c r="DU719" s="14">
        <f>Tabela2[[#This Row],[8lat]]-Tabela2[[#This Row],[7lat]]</f>
        <v>6</v>
      </c>
      <c r="DV719" s="14">
        <f>Tabela2[[#This Row],[9lat]]-Tabela2[[#This Row],[8lat]]</f>
        <v>6</v>
      </c>
      <c r="DW719" s="14">
        <f>Tabela2[[#This Row],[10lat]]-Tabela2[[#This Row],[9lat]]</f>
        <v>6</v>
      </c>
      <c r="DX719" s="14">
        <f>Tabela2[[#This Row],[11lat]]-Tabela2[[#This Row],[10lat]]</f>
        <v>6</v>
      </c>
      <c r="DY719" s="14">
        <f>Tabela2[[#This Row],[12lat]]-Tabela2[[#This Row],[11lat]]</f>
        <v>7</v>
      </c>
      <c r="DZ719" s="14">
        <f>Tabela2[[#This Row],[13lat]]-Tabela2[[#This Row],[12lat]]</f>
        <v>5</v>
      </c>
      <c r="EA719" s="14">
        <f>Tabela2[[#This Row],[14lat]]-Tabela2[[#This Row],[13lat]]</f>
        <v>3</v>
      </c>
      <c r="EB719" s="14">
        <f>Tabela2[[#This Row],[15lat]]-Tabela2[[#This Row],[14lat]]</f>
        <v>2</v>
      </c>
      <c r="EC719" s="14">
        <f>Tabela2[[#This Row],[16lat]]-Tabela2[[#This Row],[15lat]]</f>
        <v>1</v>
      </c>
      <c r="ED719" s="14">
        <f>Tabela2[[#This Row],[17 lat]]-Tabela2[[#This Row],[16lat]]</f>
        <v>1</v>
      </c>
      <c r="EE719" s="14">
        <f>Tabela2[[#This Row],[18lat]]-Tabela2[[#This Row],[17 lat]]</f>
        <v>0</v>
      </c>
      <c r="EF719" s="14">
        <f>Tabela2[[#This Row],[19lat]]-Tabela2[[#This Row],[18lat]]</f>
        <v>0</v>
      </c>
    </row>
    <row r="720" spans="1:136" x14ac:dyDescent="0.25">
      <c r="A720">
        <v>1128</v>
      </c>
      <c r="B720" s="1" t="s">
        <v>22</v>
      </c>
      <c r="C720">
        <v>58</v>
      </c>
      <c r="D720">
        <v>75</v>
      </c>
      <c r="E720">
        <v>90</v>
      </c>
      <c r="F720">
        <v>100</v>
      </c>
      <c r="G720">
        <v>108</v>
      </c>
      <c r="H720">
        <v>115</v>
      </c>
      <c r="I720">
        <v>121</v>
      </c>
      <c r="J720">
        <v>128</v>
      </c>
      <c r="K720">
        <v>134</v>
      </c>
      <c r="L720">
        <v>140</v>
      </c>
      <c r="M720">
        <v>147</v>
      </c>
      <c r="N720">
        <v>153</v>
      </c>
      <c r="O720">
        <v>160</v>
      </c>
      <c r="P720">
        <v>165</v>
      </c>
      <c r="Q720">
        <v>169</v>
      </c>
      <c r="R720">
        <v>170</v>
      </c>
      <c r="S720">
        <v>171</v>
      </c>
      <c r="T720">
        <v>171</v>
      </c>
      <c r="U720">
        <v>172</v>
      </c>
      <c r="V720">
        <v>172</v>
      </c>
      <c r="W720">
        <f>wzrost[[#This Row],[19lat]]-wzrost[[#This Row],[dlugosc_ur]]</f>
        <v>114</v>
      </c>
      <c r="X720">
        <f>wzrost[[#This Row],[19lat]]-wzrost[[#This Row],[15lat]]</f>
        <v>2</v>
      </c>
      <c r="Y720">
        <f>IF(wzrost[[#This Row],[1rok]]&lt;=5,IF(wzrost[[#This Row],[plec]]="ch",1,0),0)</f>
        <v>0</v>
      </c>
      <c r="Z720" s="1"/>
      <c r="AA720" s="1"/>
      <c r="AB720" s="1" t="e">
        <f>_xlfn.PERCENTILE.INC(wzrost[1rok],5)</f>
        <v>#NUM!</v>
      </c>
      <c r="BC720" s="6">
        <v>50</v>
      </c>
      <c r="BD720" s="6">
        <v>72</v>
      </c>
      <c r="BE720" s="6">
        <v>86</v>
      </c>
      <c r="BF720" s="6">
        <v>95</v>
      </c>
      <c r="BG720" s="6">
        <v>102</v>
      </c>
      <c r="BH720" s="6">
        <v>108</v>
      </c>
      <c r="BI720" s="6">
        <v>114</v>
      </c>
      <c r="BJ720" s="6">
        <v>120</v>
      </c>
      <c r="BK720" s="6">
        <v>125</v>
      </c>
      <c r="BL720" s="6">
        <v>131</v>
      </c>
      <c r="BM720" s="6">
        <v>136</v>
      </c>
      <c r="BN720" s="6">
        <v>141</v>
      </c>
      <c r="BO720" s="6">
        <v>147</v>
      </c>
      <c r="BP720" s="6">
        <v>154</v>
      </c>
      <c r="BQ720" s="6">
        <v>161</v>
      </c>
      <c r="BR720" s="6">
        <v>166</v>
      </c>
      <c r="BS720" s="6">
        <v>170</v>
      </c>
      <c r="BT720" s="6">
        <v>172</v>
      </c>
      <c r="BU720" s="6">
        <v>173</v>
      </c>
      <c r="BV720" s="6">
        <v>174</v>
      </c>
      <c r="BW720" s="7">
        <v>124</v>
      </c>
      <c r="BX720" s="11">
        <f t="shared" si="217"/>
        <v>22</v>
      </c>
      <c r="BY720" s="11">
        <f t="shared" si="218"/>
        <v>14</v>
      </c>
      <c r="BZ720" s="11">
        <f t="shared" si="219"/>
        <v>9</v>
      </c>
      <c r="CA720" s="11">
        <f t="shared" si="220"/>
        <v>7</v>
      </c>
      <c r="CB720" s="11">
        <f t="shared" si="221"/>
        <v>6</v>
      </c>
      <c r="CC720" s="11">
        <f t="shared" si="222"/>
        <v>6</v>
      </c>
      <c r="CD720" s="11">
        <f t="shared" si="223"/>
        <v>6</v>
      </c>
      <c r="CE720" s="11">
        <f t="shared" si="224"/>
        <v>5</v>
      </c>
      <c r="CF720" s="11">
        <f t="shared" si="225"/>
        <v>6</v>
      </c>
      <c r="CG720" s="11">
        <f t="shared" si="226"/>
        <v>5</v>
      </c>
      <c r="CH720" s="11">
        <f t="shared" si="227"/>
        <v>5</v>
      </c>
      <c r="CI720" s="11">
        <f t="shared" si="228"/>
        <v>6</v>
      </c>
      <c r="CJ720" s="11">
        <f t="shared" si="229"/>
        <v>7</v>
      </c>
      <c r="CK720" s="11">
        <f t="shared" si="230"/>
        <v>7</v>
      </c>
      <c r="CL720" s="11">
        <f t="shared" si="231"/>
        <v>5</v>
      </c>
      <c r="CM720" s="11">
        <f t="shared" si="232"/>
        <v>4</v>
      </c>
      <c r="CN720" s="11">
        <f t="shared" si="233"/>
        <v>2</v>
      </c>
      <c r="CO720" s="11">
        <f t="shared" si="234"/>
        <v>1</v>
      </c>
      <c r="CP720" s="11">
        <f t="shared" si="235"/>
        <v>1</v>
      </c>
      <c r="CS720" s="6">
        <v>47</v>
      </c>
      <c r="CT720" s="6">
        <v>66</v>
      </c>
      <c r="CU720" s="6">
        <v>84</v>
      </c>
      <c r="CV720" s="6">
        <v>93</v>
      </c>
      <c r="CW720" s="6">
        <v>100</v>
      </c>
      <c r="CX720" s="6">
        <v>106</v>
      </c>
      <c r="CY720" s="6">
        <v>112</v>
      </c>
      <c r="CZ720" s="6">
        <v>117</v>
      </c>
      <c r="DA720" s="6">
        <v>123</v>
      </c>
      <c r="DB720" s="6">
        <v>128</v>
      </c>
      <c r="DC720" s="6">
        <v>134</v>
      </c>
      <c r="DD720" s="6">
        <v>140</v>
      </c>
      <c r="DE720" s="6">
        <v>147</v>
      </c>
      <c r="DF720" s="6">
        <v>152</v>
      </c>
      <c r="DG720" s="6">
        <v>155</v>
      </c>
      <c r="DH720" s="6">
        <v>157</v>
      </c>
      <c r="DI720" s="6">
        <v>158</v>
      </c>
      <c r="DJ720" s="6">
        <v>159</v>
      </c>
      <c r="DK720" s="6">
        <v>159</v>
      </c>
      <c r="DL720" s="6">
        <v>159</v>
      </c>
      <c r="DM720" s="6">
        <v>112</v>
      </c>
      <c r="DN720" s="6">
        <f>Tabela2[[#This Row],[1rok]]-Tabela2[[#This Row],[dlugosc_ur]]</f>
        <v>19</v>
      </c>
      <c r="DO720" s="14">
        <f>Tabela2[[#This Row],[2lata]]-Tabela2[[#This Row],[1rok]]</f>
        <v>18</v>
      </c>
      <c r="DP720" s="14">
        <f>Tabela2[[#This Row],[3lata]]-Tabela2[[#This Row],[2lata]]</f>
        <v>9</v>
      </c>
      <c r="DQ720" s="14">
        <f>Tabela2[[#This Row],[4lata]]-Tabela2[[#This Row],[3lata]]</f>
        <v>7</v>
      </c>
      <c r="DR720" s="14">
        <f>Tabela2[[#This Row],[5lat]]-Tabela2[[#This Row],[4lata]]</f>
        <v>6</v>
      </c>
      <c r="DS720" s="14">
        <f>Tabela2[[#This Row],[6lat]]-Tabela2[[#This Row],[5lat]]</f>
        <v>6</v>
      </c>
      <c r="DT720" s="14">
        <f>Tabela2[[#This Row],[7lat]]-Tabela2[[#This Row],[6lat]]</f>
        <v>5</v>
      </c>
      <c r="DU720" s="14">
        <f>Tabela2[[#This Row],[8lat]]-Tabela2[[#This Row],[7lat]]</f>
        <v>6</v>
      </c>
      <c r="DV720" s="14">
        <f>Tabela2[[#This Row],[9lat]]-Tabela2[[#This Row],[8lat]]</f>
        <v>5</v>
      </c>
      <c r="DW720" s="14">
        <f>Tabela2[[#This Row],[10lat]]-Tabela2[[#This Row],[9lat]]</f>
        <v>6</v>
      </c>
      <c r="DX720" s="14">
        <f>Tabela2[[#This Row],[11lat]]-Tabela2[[#This Row],[10lat]]</f>
        <v>6</v>
      </c>
      <c r="DY720" s="14">
        <f>Tabela2[[#This Row],[12lat]]-Tabela2[[#This Row],[11lat]]</f>
        <v>7</v>
      </c>
      <c r="DZ720" s="14">
        <f>Tabela2[[#This Row],[13lat]]-Tabela2[[#This Row],[12lat]]</f>
        <v>5</v>
      </c>
      <c r="EA720" s="14">
        <f>Tabela2[[#This Row],[14lat]]-Tabela2[[#This Row],[13lat]]</f>
        <v>3</v>
      </c>
      <c r="EB720" s="14">
        <f>Tabela2[[#This Row],[15lat]]-Tabela2[[#This Row],[14lat]]</f>
        <v>2</v>
      </c>
      <c r="EC720" s="14">
        <f>Tabela2[[#This Row],[16lat]]-Tabela2[[#This Row],[15lat]]</f>
        <v>1</v>
      </c>
      <c r="ED720" s="14">
        <f>Tabela2[[#This Row],[17 lat]]-Tabela2[[#This Row],[16lat]]</f>
        <v>1</v>
      </c>
      <c r="EE720" s="14">
        <f>Tabela2[[#This Row],[18lat]]-Tabela2[[#This Row],[17 lat]]</f>
        <v>0</v>
      </c>
      <c r="EF720" s="14">
        <f>Tabela2[[#This Row],[19lat]]-Tabela2[[#This Row],[18lat]]</f>
        <v>0</v>
      </c>
    </row>
    <row r="721" spans="1:136" x14ac:dyDescent="0.25">
      <c r="A721">
        <v>1170</v>
      </c>
      <c r="B721" s="1" t="s">
        <v>22</v>
      </c>
      <c r="C721">
        <v>54</v>
      </c>
      <c r="D721">
        <v>72</v>
      </c>
      <c r="E721">
        <v>88</v>
      </c>
      <c r="F721">
        <v>98</v>
      </c>
      <c r="G721">
        <v>105</v>
      </c>
      <c r="H721">
        <v>112</v>
      </c>
      <c r="I721">
        <v>118</v>
      </c>
      <c r="J721">
        <v>124</v>
      </c>
      <c r="K721">
        <v>130</v>
      </c>
      <c r="L721">
        <v>136</v>
      </c>
      <c r="M721">
        <v>142</v>
      </c>
      <c r="N721">
        <v>149</v>
      </c>
      <c r="O721">
        <v>155</v>
      </c>
      <c r="P721">
        <v>161</v>
      </c>
      <c r="Q721">
        <v>164</v>
      </c>
      <c r="R721">
        <v>166</v>
      </c>
      <c r="S721">
        <v>167</v>
      </c>
      <c r="T721">
        <v>168</v>
      </c>
      <c r="U721">
        <v>168</v>
      </c>
      <c r="V721">
        <v>168</v>
      </c>
      <c r="W721">
        <f>wzrost[[#This Row],[19lat]]-wzrost[[#This Row],[dlugosc_ur]]</f>
        <v>114</v>
      </c>
      <c r="X721">
        <f>wzrost[[#This Row],[19lat]]-wzrost[[#This Row],[15lat]]</f>
        <v>2</v>
      </c>
      <c r="Y721">
        <f>IF(wzrost[[#This Row],[1rok]]&lt;=5,IF(wzrost[[#This Row],[plec]]="ch",1,0),0)</f>
        <v>0</v>
      </c>
      <c r="Z721" s="1"/>
      <c r="AA721" s="1"/>
      <c r="AB721" s="1" t="e">
        <f>_xlfn.PERCENTILE.INC(wzrost[1rok],5)</f>
        <v>#NUM!</v>
      </c>
      <c r="BC721" s="8">
        <v>55</v>
      </c>
      <c r="BD721" s="8">
        <v>76</v>
      </c>
      <c r="BE721" s="8">
        <v>88</v>
      </c>
      <c r="BF721" s="8">
        <v>98</v>
      </c>
      <c r="BG721" s="8">
        <v>105</v>
      </c>
      <c r="BH721" s="8">
        <v>112</v>
      </c>
      <c r="BI721" s="8">
        <v>118</v>
      </c>
      <c r="BJ721" s="8">
        <v>124</v>
      </c>
      <c r="BK721" s="8">
        <v>129</v>
      </c>
      <c r="BL721" s="8">
        <v>135</v>
      </c>
      <c r="BM721" s="8">
        <v>140</v>
      </c>
      <c r="BN721" s="8">
        <v>145</v>
      </c>
      <c r="BO721" s="8">
        <v>151</v>
      </c>
      <c r="BP721" s="8">
        <v>158</v>
      </c>
      <c r="BQ721" s="8">
        <v>166</v>
      </c>
      <c r="BR721" s="8">
        <v>172</v>
      </c>
      <c r="BS721" s="8">
        <v>176</v>
      </c>
      <c r="BT721" s="8">
        <v>178</v>
      </c>
      <c r="BU721" s="8">
        <v>179</v>
      </c>
      <c r="BV721" s="8">
        <v>179</v>
      </c>
      <c r="BW721" s="9">
        <v>124</v>
      </c>
      <c r="BX721" s="11">
        <f t="shared" si="217"/>
        <v>21</v>
      </c>
      <c r="BY721" s="11">
        <f t="shared" si="218"/>
        <v>12</v>
      </c>
      <c r="BZ721" s="11">
        <f t="shared" si="219"/>
        <v>10</v>
      </c>
      <c r="CA721" s="11">
        <f t="shared" si="220"/>
        <v>7</v>
      </c>
      <c r="CB721" s="11">
        <f t="shared" si="221"/>
        <v>7</v>
      </c>
      <c r="CC721" s="11">
        <f t="shared" si="222"/>
        <v>6</v>
      </c>
      <c r="CD721" s="11">
        <f t="shared" si="223"/>
        <v>6</v>
      </c>
      <c r="CE721" s="11">
        <f t="shared" si="224"/>
        <v>5</v>
      </c>
      <c r="CF721" s="11">
        <f t="shared" si="225"/>
        <v>6</v>
      </c>
      <c r="CG721" s="11">
        <f t="shared" si="226"/>
        <v>5</v>
      </c>
      <c r="CH721" s="11">
        <f t="shared" si="227"/>
        <v>5</v>
      </c>
      <c r="CI721" s="11">
        <f t="shared" si="228"/>
        <v>6</v>
      </c>
      <c r="CJ721" s="11">
        <f t="shared" si="229"/>
        <v>7</v>
      </c>
      <c r="CK721" s="11">
        <f t="shared" si="230"/>
        <v>8</v>
      </c>
      <c r="CL721" s="11">
        <f t="shared" si="231"/>
        <v>6</v>
      </c>
      <c r="CM721" s="11">
        <f t="shared" si="232"/>
        <v>4</v>
      </c>
      <c r="CN721" s="11">
        <f t="shared" si="233"/>
        <v>2</v>
      </c>
      <c r="CO721" s="11">
        <f t="shared" si="234"/>
        <v>1</v>
      </c>
      <c r="CP721" s="11">
        <f t="shared" si="235"/>
        <v>0</v>
      </c>
      <c r="CS721" s="8">
        <v>47</v>
      </c>
      <c r="CT721" s="8">
        <v>66</v>
      </c>
      <c r="CU721" s="8">
        <v>83</v>
      </c>
      <c r="CV721" s="8">
        <v>92</v>
      </c>
      <c r="CW721" s="8">
        <v>99</v>
      </c>
      <c r="CX721" s="8">
        <v>106</v>
      </c>
      <c r="CY721" s="8">
        <v>111</v>
      </c>
      <c r="CZ721" s="8">
        <v>117</v>
      </c>
      <c r="DA721" s="8">
        <v>122</v>
      </c>
      <c r="DB721" s="8">
        <v>128</v>
      </c>
      <c r="DC721" s="8">
        <v>134</v>
      </c>
      <c r="DD721" s="8">
        <v>140</v>
      </c>
      <c r="DE721" s="8">
        <v>146</v>
      </c>
      <c r="DF721" s="8">
        <v>151</v>
      </c>
      <c r="DG721" s="8">
        <v>155</v>
      </c>
      <c r="DH721" s="8">
        <v>157</v>
      </c>
      <c r="DI721" s="8">
        <v>158</v>
      </c>
      <c r="DJ721" s="8">
        <v>158</v>
      </c>
      <c r="DK721" s="8">
        <v>158</v>
      </c>
      <c r="DL721" s="8">
        <v>159</v>
      </c>
      <c r="DM721" s="8">
        <v>112</v>
      </c>
      <c r="DN721" s="6">
        <f>Tabela2[[#This Row],[1rok]]-Tabela2[[#This Row],[dlugosc_ur]]</f>
        <v>19</v>
      </c>
      <c r="DO721" s="14">
        <f>Tabela2[[#This Row],[2lata]]-Tabela2[[#This Row],[1rok]]</f>
        <v>17</v>
      </c>
      <c r="DP721" s="14">
        <f>Tabela2[[#This Row],[3lata]]-Tabela2[[#This Row],[2lata]]</f>
        <v>9</v>
      </c>
      <c r="DQ721" s="14">
        <f>Tabela2[[#This Row],[4lata]]-Tabela2[[#This Row],[3lata]]</f>
        <v>7</v>
      </c>
      <c r="DR721" s="14">
        <f>Tabela2[[#This Row],[5lat]]-Tabela2[[#This Row],[4lata]]</f>
        <v>7</v>
      </c>
      <c r="DS721" s="14">
        <f>Tabela2[[#This Row],[6lat]]-Tabela2[[#This Row],[5lat]]</f>
        <v>5</v>
      </c>
      <c r="DT721" s="14">
        <f>Tabela2[[#This Row],[7lat]]-Tabela2[[#This Row],[6lat]]</f>
        <v>6</v>
      </c>
      <c r="DU721" s="14">
        <f>Tabela2[[#This Row],[8lat]]-Tabela2[[#This Row],[7lat]]</f>
        <v>5</v>
      </c>
      <c r="DV721" s="14">
        <f>Tabela2[[#This Row],[9lat]]-Tabela2[[#This Row],[8lat]]</f>
        <v>6</v>
      </c>
      <c r="DW721" s="14">
        <f>Tabela2[[#This Row],[10lat]]-Tabela2[[#This Row],[9lat]]</f>
        <v>6</v>
      </c>
      <c r="DX721" s="14">
        <f>Tabela2[[#This Row],[11lat]]-Tabela2[[#This Row],[10lat]]</f>
        <v>6</v>
      </c>
      <c r="DY721" s="14">
        <f>Tabela2[[#This Row],[12lat]]-Tabela2[[#This Row],[11lat]]</f>
        <v>6</v>
      </c>
      <c r="DZ721" s="14">
        <f>Tabela2[[#This Row],[13lat]]-Tabela2[[#This Row],[12lat]]</f>
        <v>5</v>
      </c>
      <c r="EA721" s="14">
        <f>Tabela2[[#This Row],[14lat]]-Tabela2[[#This Row],[13lat]]</f>
        <v>4</v>
      </c>
      <c r="EB721" s="14">
        <f>Tabela2[[#This Row],[15lat]]-Tabela2[[#This Row],[14lat]]</f>
        <v>2</v>
      </c>
      <c r="EC721" s="14">
        <f>Tabela2[[#This Row],[16lat]]-Tabela2[[#This Row],[15lat]]</f>
        <v>1</v>
      </c>
      <c r="ED721" s="14">
        <f>Tabela2[[#This Row],[17 lat]]-Tabela2[[#This Row],[16lat]]</f>
        <v>0</v>
      </c>
      <c r="EE721" s="14">
        <f>Tabela2[[#This Row],[18lat]]-Tabela2[[#This Row],[17 lat]]</f>
        <v>0</v>
      </c>
      <c r="EF721" s="14">
        <f>Tabela2[[#This Row],[19lat]]-Tabela2[[#This Row],[18lat]]</f>
        <v>1</v>
      </c>
    </row>
    <row r="722" spans="1:136" x14ac:dyDescent="0.25">
      <c r="A722">
        <v>1174</v>
      </c>
      <c r="B722" s="1" t="s">
        <v>22</v>
      </c>
      <c r="C722">
        <v>49</v>
      </c>
      <c r="D722">
        <v>67</v>
      </c>
      <c r="E722">
        <v>85</v>
      </c>
      <c r="F722">
        <v>95</v>
      </c>
      <c r="G722">
        <v>102</v>
      </c>
      <c r="H722">
        <v>109</v>
      </c>
      <c r="I722">
        <v>115</v>
      </c>
      <c r="J722">
        <v>121</v>
      </c>
      <c r="K722">
        <v>126</v>
      </c>
      <c r="L722">
        <v>132</v>
      </c>
      <c r="M722">
        <v>138</v>
      </c>
      <c r="N722">
        <v>145</v>
      </c>
      <c r="O722">
        <v>151</v>
      </c>
      <c r="P722">
        <v>156</v>
      </c>
      <c r="Q722">
        <v>160</v>
      </c>
      <c r="R722">
        <v>161</v>
      </c>
      <c r="S722">
        <v>162</v>
      </c>
      <c r="T722">
        <v>163</v>
      </c>
      <c r="U722">
        <v>163</v>
      </c>
      <c r="V722">
        <v>163</v>
      </c>
      <c r="W722">
        <f>wzrost[[#This Row],[19lat]]-wzrost[[#This Row],[dlugosc_ur]]</f>
        <v>114</v>
      </c>
      <c r="X722">
        <f>wzrost[[#This Row],[19lat]]-wzrost[[#This Row],[15lat]]</f>
        <v>2</v>
      </c>
      <c r="Y722">
        <f>IF(wzrost[[#This Row],[1rok]]&lt;=5,IF(wzrost[[#This Row],[plec]]="ch",1,0),0)</f>
        <v>0</v>
      </c>
      <c r="Z722" s="1"/>
      <c r="AA722" s="1"/>
      <c r="AB722" s="1" t="e">
        <f>_xlfn.PERCENTILE.INC(wzrost[1rok],5)</f>
        <v>#NUM!</v>
      </c>
      <c r="BC722" s="6">
        <v>55</v>
      </c>
      <c r="BD722" s="6">
        <v>76</v>
      </c>
      <c r="BE722" s="6">
        <v>88</v>
      </c>
      <c r="BF722" s="6">
        <v>98</v>
      </c>
      <c r="BG722" s="6">
        <v>105</v>
      </c>
      <c r="BH722" s="6">
        <v>112</v>
      </c>
      <c r="BI722" s="6">
        <v>118</v>
      </c>
      <c r="BJ722" s="6">
        <v>124</v>
      </c>
      <c r="BK722" s="6">
        <v>129</v>
      </c>
      <c r="BL722" s="6">
        <v>135</v>
      </c>
      <c r="BM722" s="6">
        <v>140</v>
      </c>
      <c r="BN722" s="6">
        <v>145</v>
      </c>
      <c r="BO722" s="6">
        <v>152</v>
      </c>
      <c r="BP722" s="6">
        <v>159</v>
      </c>
      <c r="BQ722" s="6">
        <v>166</v>
      </c>
      <c r="BR722" s="6">
        <v>172</v>
      </c>
      <c r="BS722" s="6">
        <v>176</v>
      </c>
      <c r="BT722" s="6">
        <v>178</v>
      </c>
      <c r="BU722" s="6">
        <v>179</v>
      </c>
      <c r="BV722" s="6">
        <v>179</v>
      </c>
      <c r="BW722" s="7">
        <v>124</v>
      </c>
      <c r="BX722" s="11">
        <f t="shared" si="217"/>
        <v>21</v>
      </c>
      <c r="BY722" s="11">
        <f t="shared" si="218"/>
        <v>12</v>
      </c>
      <c r="BZ722" s="11">
        <f t="shared" si="219"/>
        <v>10</v>
      </c>
      <c r="CA722" s="11">
        <f t="shared" si="220"/>
        <v>7</v>
      </c>
      <c r="CB722" s="11">
        <f t="shared" si="221"/>
        <v>7</v>
      </c>
      <c r="CC722" s="11">
        <f t="shared" si="222"/>
        <v>6</v>
      </c>
      <c r="CD722" s="11">
        <f t="shared" si="223"/>
        <v>6</v>
      </c>
      <c r="CE722" s="11">
        <f t="shared" si="224"/>
        <v>5</v>
      </c>
      <c r="CF722" s="11">
        <f t="shared" si="225"/>
        <v>6</v>
      </c>
      <c r="CG722" s="11">
        <f t="shared" si="226"/>
        <v>5</v>
      </c>
      <c r="CH722" s="11">
        <f t="shared" si="227"/>
        <v>5</v>
      </c>
      <c r="CI722" s="11">
        <f t="shared" si="228"/>
        <v>7</v>
      </c>
      <c r="CJ722" s="11">
        <f t="shared" si="229"/>
        <v>7</v>
      </c>
      <c r="CK722" s="11">
        <f t="shared" si="230"/>
        <v>7</v>
      </c>
      <c r="CL722" s="11">
        <f t="shared" si="231"/>
        <v>6</v>
      </c>
      <c r="CM722" s="11">
        <f t="shared" si="232"/>
        <v>4</v>
      </c>
      <c r="CN722" s="11">
        <f t="shared" si="233"/>
        <v>2</v>
      </c>
      <c r="CO722" s="11">
        <f t="shared" si="234"/>
        <v>1</v>
      </c>
      <c r="CP722" s="11">
        <f t="shared" si="235"/>
        <v>0</v>
      </c>
      <c r="CS722" s="6">
        <v>53</v>
      </c>
      <c r="CT722" s="6">
        <v>71</v>
      </c>
      <c r="CU722" s="6">
        <v>86</v>
      </c>
      <c r="CV722" s="6">
        <v>96</v>
      </c>
      <c r="CW722" s="6">
        <v>103</v>
      </c>
      <c r="CX722" s="6">
        <v>110</v>
      </c>
      <c r="CY722" s="6">
        <v>116</v>
      </c>
      <c r="CZ722" s="6">
        <v>122</v>
      </c>
      <c r="DA722" s="6">
        <v>128</v>
      </c>
      <c r="DB722" s="6">
        <v>134</v>
      </c>
      <c r="DC722" s="6">
        <v>140</v>
      </c>
      <c r="DD722" s="6">
        <v>146</v>
      </c>
      <c r="DE722" s="6">
        <v>153</v>
      </c>
      <c r="DF722" s="6">
        <v>158</v>
      </c>
      <c r="DG722" s="6">
        <v>161</v>
      </c>
      <c r="DH722" s="6">
        <v>163</v>
      </c>
      <c r="DI722" s="6">
        <v>164</v>
      </c>
      <c r="DJ722" s="6">
        <v>164</v>
      </c>
      <c r="DK722" s="6">
        <v>165</v>
      </c>
      <c r="DL722" s="6">
        <v>165</v>
      </c>
      <c r="DM722" s="6">
        <v>112</v>
      </c>
      <c r="DN722" s="6">
        <f>Tabela2[[#This Row],[1rok]]-Tabela2[[#This Row],[dlugosc_ur]]</f>
        <v>18</v>
      </c>
      <c r="DO722" s="14">
        <f>Tabela2[[#This Row],[2lata]]-Tabela2[[#This Row],[1rok]]</f>
        <v>15</v>
      </c>
      <c r="DP722" s="14">
        <f>Tabela2[[#This Row],[3lata]]-Tabela2[[#This Row],[2lata]]</f>
        <v>10</v>
      </c>
      <c r="DQ722" s="14">
        <f>Tabela2[[#This Row],[4lata]]-Tabela2[[#This Row],[3lata]]</f>
        <v>7</v>
      </c>
      <c r="DR722" s="14">
        <f>Tabela2[[#This Row],[5lat]]-Tabela2[[#This Row],[4lata]]</f>
        <v>7</v>
      </c>
      <c r="DS722" s="14">
        <f>Tabela2[[#This Row],[6lat]]-Tabela2[[#This Row],[5lat]]</f>
        <v>6</v>
      </c>
      <c r="DT722" s="14">
        <f>Tabela2[[#This Row],[7lat]]-Tabela2[[#This Row],[6lat]]</f>
        <v>6</v>
      </c>
      <c r="DU722" s="14">
        <f>Tabela2[[#This Row],[8lat]]-Tabela2[[#This Row],[7lat]]</f>
        <v>6</v>
      </c>
      <c r="DV722" s="14">
        <f>Tabela2[[#This Row],[9lat]]-Tabela2[[#This Row],[8lat]]</f>
        <v>6</v>
      </c>
      <c r="DW722" s="14">
        <f>Tabela2[[#This Row],[10lat]]-Tabela2[[#This Row],[9lat]]</f>
        <v>6</v>
      </c>
      <c r="DX722" s="14">
        <f>Tabela2[[#This Row],[11lat]]-Tabela2[[#This Row],[10lat]]</f>
        <v>6</v>
      </c>
      <c r="DY722" s="14">
        <f>Tabela2[[#This Row],[12lat]]-Tabela2[[#This Row],[11lat]]</f>
        <v>7</v>
      </c>
      <c r="DZ722" s="14">
        <f>Tabela2[[#This Row],[13lat]]-Tabela2[[#This Row],[12lat]]</f>
        <v>5</v>
      </c>
      <c r="EA722" s="14">
        <f>Tabela2[[#This Row],[14lat]]-Tabela2[[#This Row],[13lat]]</f>
        <v>3</v>
      </c>
      <c r="EB722" s="14">
        <f>Tabela2[[#This Row],[15lat]]-Tabela2[[#This Row],[14lat]]</f>
        <v>2</v>
      </c>
      <c r="EC722" s="14">
        <f>Tabela2[[#This Row],[16lat]]-Tabela2[[#This Row],[15lat]]</f>
        <v>1</v>
      </c>
      <c r="ED722" s="14">
        <f>Tabela2[[#This Row],[17 lat]]-Tabela2[[#This Row],[16lat]]</f>
        <v>0</v>
      </c>
      <c r="EE722" s="14">
        <f>Tabela2[[#This Row],[18lat]]-Tabela2[[#This Row],[17 lat]]</f>
        <v>1</v>
      </c>
      <c r="EF722" s="14">
        <f>Tabela2[[#This Row],[19lat]]-Tabela2[[#This Row],[18lat]]</f>
        <v>0</v>
      </c>
    </row>
    <row r="723" spans="1:136" x14ac:dyDescent="0.25">
      <c r="A723">
        <v>1178</v>
      </c>
      <c r="B723" s="1" t="s">
        <v>22</v>
      </c>
      <c r="C723">
        <v>54</v>
      </c>
      <c r="D723">
        <v>72</v>
      </c>
      <c r="E723">
        <v>88</v>
      </c>
      <c r="F723">
        <v>97</v>
      </c>
      <c r="G723">
        <v>105</v>
      </c>
      <c r="H723">
        <v>112</v>
      </c>
      <c r="I723">
        <v>118</v>
      </c>
      <c r="J723">
        <v>124</v>
      </c>
      <c r="K723">
        <v>130</v>
      </c>
      <c r="L723">
        <v>136</v>
      </c>
      <c r="M723">
        <v>142</v>
      </c>
      <c r="N723">
        <v>149</v>
      </c>
      <c r="O723">
        <v>155</v>
      </c>
      <c r="P723">
        <v>161</v>
      </c>
      <c r="Q723">
        <v>164</v>
      </c>
      <c r="R723">
        <v>166</v>
      </c>
      <c r="S723">
        <v>167</v>
      </c>
      <c r="T723">
        <v>167</v>
      </c>
      <c r="U723">
        <v>168</v>
      </c>
      <c r="V723">
        <v>168</v>
      </c>
      <c r="W723">
        <f>wzrost[[#This Row],[19lat]]-wzrost[[#This Row],[dlugosc_ur]]</f>
        <v>114</v>
      </c>
      <c r="X723">
        <f>wzrost[[#This Row],[19lat]]-wzrost[[#This Row],[15lat]]</f>
        <v>2</v>
      </c>
      <c r="Y723">
        <f>IF(wzrost[[#This Row],[1rok]]&lt;=5,IF(wzrost[[#This Row],[plec]]="ch",1,0),0)</f>
        <v>0</v>
      </c>
      <c r="Z723" s="1"/>
      <c r="AA723" s="1"/>
      <c r="AB723" s="1" t="e">
        <f>_xlfn.PERCENTILE.INC(wzrost[1rok],5)</f>
        <v>#NUM!</v>
      </c>
      <c r="BC723" s="8">
        <v>56</v>
      </c>
      <c r="BD723" s="8">
        <v>77</v>
      </c>
      <c r="BE723" s="8">
        <v>89</v>
      </c>
      <c r="BF723" s="8">
        <v>98</v>
      </c>
      <c r="BG723" s="8">
        <v>105</v>
      </c>
      <c r="BH723" s="8">
        <v>112</v>
      </c>
      <c r="BI723" s="8">
        <v>119</v>
      </c>
      <c r="BJ723" s="8">
        <v>124</v>
      </c>
      <c r="BK723" s="8">
        <v>130</v>
      </c>
      <c r="BL723" s="8">
        <v>135</v>
      </c>
      <c r="BM723" s="8">
        <v>141</v>
      </c>
      <c r="BN723" s="8">
        <v>146</v>
      </c>
      <c r="BO723" s="8">
        <v>152</v>
      </c>
      <c r="BP723" s="8">
        <v>159</v>
      </c>
      <c r="BQ723" s="8">
        <v>167</v>
      </c>
      <c r="BR723" s="8">
        <v>173</v>
      </c>
      <c r="BS723" s="8">
        <v>177</v>
      </c>
      <c r="BT723" s="8">
        <v>179</v>
      </c>
      <c r="BU723" s="8">
        <v>180</v>
      </c>
      <c r="BV723" s="8">
        <v>180</v>
      </c>
      <c r="BW723" s="9">
        <v>124</v>
      </c>
      <c r="BX723" s="11">
        <f t="shared" si="217"/>
        <v>21</v>
      </c>
      <c r="BY723" s="11">
        <f t="shared" si="218"/>
        <v>12</v>
      </c>
      <c r="BZ723" s="11">
        <f t="shared" si="219"/>
        <v>9</v>
      </c>
      <c r="CA723" s="11">
        <f t="shared" si="220"/>
        <v>7</v>
      </c>
      <c r="CB723" s="11">
        <f t="shared" si="221"/>
        <v>7</v>
      </c>
      <c r="CC723" s="11">
        <f t="shared" si="222"/>
        <v>7</v>
      </c>
      <c r="CD723" s="11">
        <f t="shared" si="223"/>
        <v>5</v>
      </c>
      <c r="CE723" s="11">
        <f t="shared" si="224"/>
        <v>6</v>
      </c>
      <c r="CF723" s="11">
        <f t="shared" si="225"/>
        <v>5</v>
      </c>
      <c r="CG723" s="11">
        <f t="shared" si="226"/>
        <v>6</v>
      </c>
      <c r="CH723" s="11">
        <f t="shared" si="227"/>
        <v>5</v>
      </c>
      <c r="CI723" s="11">
        <f t="shared" si="228"/>
        <v>6</v>
      </c>
      <c r="CJ723" s="11">
        <f t="shared" si="229"/>
        <v>7</v>
      </c>
      <c r="CK723" s="11">
        <f t="shared" si="230"/>
        <v>8</v>
      </c>
      <c r="CL723" s="11">
        <f t="shared" si="231"/>
        <v>6</v>
      </c>
      <c r="CM723" s="11">
        <f t="shared" si="232"/>
        <v>4</v>
      </c>
      <c r="CN723" s="11">
        <f t="shared" si="233"/>
        <v>2</v>
      </c>
      <c r="CO723" s="11">
        <f t="shared" si="234"/>
        <v>1</v>
      </c>
      <c r="CP723" s="11">
        <f t="shared" si="235"/>
        <v>0</v>
      </c>
      <c r="CS723" s="8">
        <v>49</v>
      </c>
      <c r="CT723" s="8">
        <v>67</v>
      </c>
      <c r="CU723" s="8">
        <v>84</v>
      </c>
      <c r="CV723" s="8">
        <v>93</v>
      </c>
      <c r="CW723" s="8">
        <v>101</v>
      </c>
      <c r="CX723" s="8">
        <v>107</v>
      </c>
      <c r="CY723" s="8">
        <v>113</v>
      </c>
      <c r="CZ723" s="8">
        <v>118</v>
      </c>
      <c r="DA723" s="8">
        <v>124</v>
      </c>
      <c r="DB723" s="8">
        <v>130</v>
      </c>
      <c r="DC723" s="8">
        <v>136</v>
      </c>
      <c r="DD723" s="8">
        <v>142</v>
      </c>
      <c r="DE723" s="8">
        <v>148</v>
      </c>
      <c r="DF723" s="8">
        <v>154</v>
      </c>
      <c r="DG723" s="8">
        <v>157</v>
      </c>
      <c r="DH723" s="8">
        <v>159</v>
      </c>
      <c r="DI723" s="8">
        <v>160</v>
      </c>
      <c r="DJ723" s="8">
        <v>160</v>
      </c>
      <c r="DK723" s="8">
        <v>161</v>
      </c>
      <c r="DL723" s="8">
        <v>161</v>
      </c>
      <c r="DM723" s="8">
        <v>112</v>
      </c>
      <c r="DN723" s="6">
        <f>Tabela2[[#This Row],[1rok]]-Tabela2[[#This Row],[dlugosc_ur]]</f>
        <v>18</v>
      </c>
      <c r="DO723" s="14">
        <f>Tabela2[[#This Row],[2lata]]-Tabela2[[#This Row],[1rok]]</f>
        <v>17</v>
      </c>
      <c r="DP723" s="14">
        <f>Tabela2[[#This Row],[3lata]]-Tabela2[[#This Row],[2lata]]</f>
        <v>9</v>
      </c>
      <c r="DQ723" s="14">
        <f>Tabela2[[#This Row],[4lata]]-Tabela2[[#This Row],[3lata]]</f>
        <v>8</v>
      </c>
      <c r="DR723" s="14">
        <f>Tabela2[[#This Row],[5lat]]-Tabela2[[#This Row],[4lata]]</f>
        <v>6</v>
      </c>
      <c r="DS723" s="14">
        <f>Tabela2[[#This Row],[6lat]]-Tabela2[[#This Row],[5lat]]</f>
        <v>6</v>
      </c>
      <c r="DT723" s="14">
        <f>Tabela2[[#This Row],[7lat]]-Tabela2[[#This Row],[6lat]]</f>
        <v>5</v>
      </c>
      <c r="DU723" s="14">
        <f>Tabela2[[#This Row],[8lat]]-Tabela2[[#This Row],[7lat]]</f>
        <v>6</v>
      </c>
      <c r="DV723" s="14">
        <f>Tabela2[[#This Row],[9lat]]-Tabela2[[#This Row],[8lat]]</f>
        <v>6</v>
      </c>
      <c r="DW723" s="14">
        <f>Tabela2[[#This Row],[10lat]]-Tabela2[[#This Row],[9lat]]</f>
        <v>6</v>
      </c>
      <c r="DX723" s="14">
        <f>Tabela2[[#This Row],[11lat]]-Tabela2[[#This Row],[10lat]]</f>
        <v>6</v>
      </c>
      <c r="DY723" s="14">
        <f>Tabela2[[#This Row],[12lat]]-Tabela2[[#This Row],[11lat]]</f>
        <v>6</v>
      </c>
      <c r="DZ723" s="14">
        <f>Tabela2[[#This Row],[13lat]]-Tabela2[[#This Row],[12lat]]</f>
        <v>6</v>
      </c>
      <c r="EA723" s="14">
        <f>Tabela2[[#This Row],[14lat]]-Tabela2[[#This Row],[13lat]]</f>
        <v>3</v>
      </c>
      <c r="EB723" s="14">
        <f>Tabela2[[#This Row],[15lat]]-Tabela2[[#This Row],[14lat]]</f>
        <v>2</v>
      </c>
      <c r="EC723" s="14">
        <f>Tabela2[[#This Row],[16lat]]-Tabela2[[#This Row],[15lat]]</f>
        <v>1</v>
      </c>
      <c r="ED723" s="14">
        <f>Tabela2[[#This Row],[17 lat]]-Tabela2[[#This Row],[16lat]]</f>
        <v>0</v>
      </c>
      <c r="EE723" s="14">
        <f>Tabela2[[#This Row],[18lat]]-Tabela2[[#This Row],[17 lat]]</f>
        <v>1</v>
      </c>
      <c r="EF723" s="14">
        <f>Tabela2[[#This Row],[19lat]]-Tabela2[[#This Row],[18lat]]</f>
        <v>0</v>
      </c>
    </row>
    <row r="724" spans="1:136" x14ac:dyDescent="0.25">
      <c r="A724">
        <v>1179</v>
      </c>
      <c r="B724" s="1" t="s">
        <v>22</v>
      </c>
      <c r="C724">
        <v>54</v>
      </c>
      <c r="D724">
        <v>72</v>
      </c>
      <c r="E724">
        <v>88</v>
      </c>
      <c r="F724">
        <v>97</v>
      </c>
      <c r="G724">
        <v>105</v>
      </c>
      <c r="H724">
        <v>112</v>
      </c>
      <c r="I724">
        <v>118</v>
      </c>
      <c r="J724">
        <v>124</v>
      </c>
      <c r="K724">
        <v>130</v>
      </c>
      <c r="L724">
        <v>136</v>
      </c>
      <c r="M724">
        <v>142</v>
      </c>
      <c r="N724">
        <v>149</v>
      </c>
      <c r="O724">
        <v>155</v>
      </c>
      <c r="P724">
        <v>161</v>
      </c>
      <c r="Q724">
        <v>164</v>
      </c>
      <c r="R724">
        <v>166</v>
      </c>
      <c r="S724">
        <v>167</v>
      </c>
      <c r="T724">
        <v>167</v>
      </c>
      <c r="U724">
        <v>168</v>
      </c>
      <c r="V724">
        <v>168</v>
      </c>
      <c r="W724">
        <f>wzrost[[#This Row],[19lat]]-wzrost[[#This Row],[dlugosc_ur]]</f>
        <v>114</v>
      </c>
      <c r="X724">
        <f>wzrost[[#This Row],[19lat]]-wzrost[[#This Row],[15lat]]</f>
        <v>2</v>
      </c>
      <c r="Y724">
        <f>IF(wzrost[[#This Row],[1rok]]&lt;=5,IF(wzrost[[#This Row],[plec]]="ch",1,0),0)</f>
        <v>0</v>
      </c>
      <c r="Z724" s="1"/>
      <c r="AA724" s="1"/>
      <c r="AB724" s="1" t="e">
        <f>_xlfn.PERCENTILE.INC(wzrost[1rok],5)</f>
        <v>#NUM!</v>
      </c>
      <c r="BC724" s="6">
        <v>53</v>
      </c>
      <c r="BD724" s="6">
        <v>74</v>
      </c>
      <c r="BE724" s="6">
        <v>87</v>
      </c>
      <c r="BF724" s="6">
        <v>96</v>
      </c>
      <c r="BG724" s="6">
        <v>103</v>
      </c>
      <c r="BH724" s="6">
        <v>110</v>
      </c>
      <c r="BI724" s="6">
        <v>116</v>
      </c>
      <c r="BJ724" s="6">
        <v>122</v>
      </c>
      <c r="BK724" s="6">
        <v>127</v>
      </c>
      <c r="BL724" s="6">
        <v>133</v>
      </c>
      <c r="BM724" s="6">
        <v>138</v>
      </c>
      <c r="BN724" s="6">
        <v>143</v>
      </c>
      <c r="BO724" s="6">
        <v>149</v>
      </c>
      <c r="BP724" s="6">
        <v>156</v>
      </c>
      <c r="BQ724" s="6">
        <v>163</v>
      </c>
      <c r="BR724" s="6">
        <v>169</v>
      </c>
      <c r="BS724" s="6">
        <v>173</v>
      </c>
      <c r="BT724" s="6">
        <v>175</v>
      </c>
      <c r="BU724" s="6">
        <v>176</v>
      </c>
      <c r="BV724" s="6">
        <v>177</v>
      </c>
      <c r="BW724" s="7">
        <v>124</v>
      </c>
      <c r="BX724" s="11">
        <f t="shared" si="217"/>
        <v>21</v>
      </c>
      <c r="BY724" s="11">
        <f t="shared" si="218"/>
        <v>13</v>
      </c>
      <c r="BZ724" s="11">
        <f t="shared" si="219"/>
        <v>9</v>
      </c>
      <c r="CA724" s="11">
        <f t="shared" si="220"/>
        <v>7</v>
      </c>
      <c r="CB724" s="11">
        <f t="shared" si="221"/>
        <v>7</v>
      </c>
      <c r="CC724" s="11">
        <f t="shared" si="222"/>
        <v>6</v>
      </c>
      <c r="CD724" s="11">
        <f t="shared" si="223"/>
        <v>6</v>
      </c>
      <c r="CE724" s="11">
        <f t="shared" si="224"/>
        <v>5</v>
      </c>
      <c r="CF724" s="11">
        <f t="shared" si="225"/>
        <v>6</v>
      </c>
      <c r="CG724" s="11">
        <f t="shared" si="226"/>
        <v>5</v>
      </c>
      <c r="CH724" s="11">
        <f t="shared" si="227"/>
        <v>5</v>
      </c>
      <c r="CI724" s="11">
        <f t="shared" si="228"/>
        <v>6</v>
      </c>
      <c r="CJ724" s="11">
        <f t="shared" si="229"/>
        <v>7</v>
      </c>
      <c r="CK724" s="11">
        <f t="shared" si="230"/>
        <v>7</v>
      </c>
      <c r="CL724" s="11">
        <f t="shared" si="231"/>
        <v>6</v>
      </c>
      <c r="CM724" s="11">
        <f t="shared" si="232"/>
        <v>4</v>
      </c>
      <c r="CN724" s="11">
        <f t="shared" si="233"/>
        <v>2</v>
      </c>
      <c r="CO724" s="11">
        <f t="shared" si="234"/>
        <v>1</v>
      </c>
      <c r="CP724" s="11">
        <f t="shared" si="235"/>
        <v>1</v>
      </c>
      <c r="CS724" s="6">
        <v>47</v>
      </c>
      <c r="CT724" s="6">
        <v>66</v>
      </c>
      <c r="CU724" s="6">
        <v>84</v>
      </c>
      <c r="CV724" s="6">
        <v>93</v>
      </c>
      <c r="CW724" s="6">
        <v>100</v>
      </c>
      <c r="CX724" s="6">
        <v>106</v>
      </c>
      <c r="CY724" s="6">
        <v>112</v>
      </c>
      <c r="CZ724" s="6">
        <v>117</v>
      </c>
      <c r="DA724" s="6">
        <v>123</v>
      </c>
      <c r="DB724" s="6">
        <v>128</v>
      </c>
      <c r="DC724" s="6">
        <v>134</v>
      </c>
      <c r="DD724" s="6">
        <v>140</v>
      </c>
      <c r="DE724" s="6">
        <v>147</v>
      </c>
      <c r="DF724" s="6">
        <v>152</v>
      </c>
      <c r="DG724" s="6">
        <v>155</v>
      </c>
      <c r="DH724" s="6">
        <v>157</v>
      </c>
      <c r="DI724" s="6">
        <v>158</v>
      </c>
      <c r="DJ724" s="6">
        <v>159</v>
      </c>
      <c r="DK724" s="6">
        <v>159</v>
      </c>
      <c r="DL724" s="6">
        <v>159</v>
      </c>
      <c r="DM724" s="6">
        <v>112</v>
      </c>
      <c r="DN724" s="6">
        <f>Tabela2[[#This Row],[1rok]]-Tabela2[[#This Row],[dlugosc_ur]]</f>
        <v>19</v>
      </c>
      <c r="DO724" s="14">
        <f>Tabela2[[#This Row],[2lata]]-Tabela2[[#This Row],[1rok]]</f>
        <v>18</v>
      </c>
      <c r="DP724" s="14">
        <f>Tabela2[[#This Row],[3lata]]-Tabela2[[#This Row],[2lata]]</f>
        <v>9</v>
      </c>
      <c r="DQ724" s="14">
        <f>Tabela2[[#This Row],[4lata]]-Tabela2[[#This Row],[3lata]]</f>
        <v>7</v>
      </c>
      <c r="DR724" s="14">
        <f>Tabela2[[#This Row],[5lat]]-Tabela2[[#This Row],[4lata]]</f>
        <v>6</v>
      </c>
      <c r="DS724" s="14">
        <f>Tabela2[[#This Row],[6lat]]-Tabela2[[#This Row],[5lat]]</f>
        <v>6</v>
      </c>
      <c r="DT724" s="14">
        <f>Tabela2[[#This Row],[7lat]]-Tabela2[[#This Row],[6lat]]</f>
        <v>5</v>
      </c>
      <c r="DU724" s="14">
        <f>Tabela2[[#This Row],[8lat]]-Tabela2[[#This Row],[7lat]]</f>
        <v>6</v>
      </c>
      <c r="DV724" s="14">
        <f>Tabela2[[#This Row],[9lat]]-Tabela2[[#This Row],[8lat]]</f>
        <v>5</v>
      </c>
      <c r="DW724" s="14">
        <f>Tabela2[[#This Row],[10lat]]-Tabela2[[#This Row],[9lat]]</f>
        <v>6</v>
      </c>
      <c r="DX724" s="14">
        <f>Tabela2[[#This Row],[11lat]]-Tabela2[[#This Row],[10lat]]</f>
        <v>6</v>
      </c>
      <c r="DY724" s="14">
        <f>Tabela2[[#This Row],[12lat]]-Tabela2[[#This Row],[11lat]]</f>
        <v>7</v>
      </c>
      <c r="DZ724" s="14">
        <f>Tabela2[[#This Row],[13lat]]-Tabela2[[#This Row],[12lat]]</f>
        <v>5</v>
      </c>
      <c r="EA724" s="14">
        <f>Tabela2[[#This Row],[14lat]]-Tabela2[[#This Row],[13lat]]</f>
        <v>3</v>
      </c>
      <c r="EB724" s="14">
        <f>Tabela2[[#This Row],[15lat]]-Tabela2[[#This Row],[14lat]]</f>
        <v>2</v>
      </c>
      <c r="EC724" s="14">
        <f>Tabela2[[#This Row],[16lat]]-Tabela2[[#This Row],[15lat]]</f>
        <v>1</v>
      </c>
      <c r="ED724" s="14">
        <f>Tabela2[[#This Row],[17 lat]]-Tabela2[[#This Row],[16lat]]</f>
        <v>1</v>
      </c>
      <c r="EE724" s="14">
        <f>Tabela2[[#This Row],[18lat]]-Tabela2[[#This Row],[17 lat]]</f>
        <v>0</v>
      </c>
      <c r="EF724" s="14">
        <f>Tabela2[[#This Row],[19lat]]-Tabela2[[#This Row],[18lat]]</f>
        <v>0</v>
      </c>
    </row>
    <row r="725" spans="1:136" x14ac:dyDescent="0.25">
      <c r="A725">
        <v>1185</v>
      </c>
      <c r="B725" s="1" t="s">
        <v>22</v>
      </c>
      <c r="C725">
        <v>47</v>
      </c>
      <c r="D725">
        <v>66</v>
      </c>
      <c r="E725">
        <v>84</v>
      </c>
      <c r="F725">
        <v>93</v>
      </c>
      <c r="G725">
        <v>101</v>
      </c>
      <c r="H725">
        <v>107</v>
      </c>
      <c r="I725">
        <v>113</v>
      </c>
      <c r="J725">
        <v>118</v>
      </c>
      <c r="K725">
        <v>124</v>
      </c>
      <c r="L725">
        <v>130</v>
      </c>
      <c r="M725">
        <v>136</v>
      </c>
      <c r="N725">
        <v>142</v>
      </c>
      <c r="O725">
        <v>148</v>
      </c>
      <c r="P725">
        <v>154</v>
      </c>
      <c r="Q725">
        <v>157</v>
      </c>
      <c r="R725">
        <v>159</v>
      </c>
      <c r="S725">
        <v>160</v>
      </c>
      <c r="T725">
        <v>160</v>
      </c>
      <c r="U725">
        <v>161</v>
      </c>
      <c r="V725">
        <v>161</v>
      </c>
      <c r="W725">
        <f>wzrost[[#This Row],[19lat]]-wzrost[[#This Row],[dlugosc_ur]]</f>
        <v>114</v>
      </c>
      <c r="X725">
        <f>wzrost[[#This Row],[19lat]]-wzrost[[#This Row],[15lat]]</f>
        <v>2</v>
      </c>
      <c r="Y725">
        <f>IF(wzrost[[#This Row],[1rok]]&lt;=5,IF(wzrost[[#This Row],[plec]]="ch",1,0),0)</f>
        <v>0</v>
      </c>
      <c r="Z725" s="1"/>
      <c r="AA725" s="1"/>
      <c r="AB725" s="1" t="e">
        <f>_xlfn.PERCENTILE.INC(wzrost[1rok],5)</f>
        <v>#NUM!</v>
      </c>
      <c r="BC725" s="8">
        <v>53</v>
      </c>
      <c r="BD725" s="8">
        <v>74</v>
      </c>
      <c r="BE725" s="8">
        <v>87</v>
      </c>
      <c r="BF725" s="8">
        <v>96</v>
      </c>
      <c r="BG725" s="8">
        <v>103</v>
      </c>
      <c r="BH725" s="8">
        <v>110</v>
      </c>
      <c r="BI725" s="8">
        <v>116</v>
      </c>
      <c r="BJ725" s="8">
        <v>122</v>
      </c>
      <c r="BK725" s="8">
        <v>127</v>
      </c>
      <c r="BL725" s="8">
        <v>133</v>
      </c>
      <c r="BM725" s="8">
        <v>138</v>
      </c>
      <c r="BN725" s="8">
        <v>143</v>
      </c>
      <c r="BO725" s="8">
        <v>149</v>
      </c>
      <c r="BP725" s="8">
        <v>156</v>
      </c>
      <c r="BQ725" s="8">
        <v>163</v>
      </c>
      <c r="BR725" s="8">
        <v>169</v>
      </c>
      <c r="BS725" s="8">
        <v>173</v>
      </c>
      <c r="BT725" s="8">
        <v>175</v>
      </c>
      <c r="BU725" s="8">
        <v>176</v>
      </c>
      <c r="BV725" s="8">
        <v>177</v>
      </c>
      <c r="BW725" s="9">
        <v>124</v>
      </c>
      <c r="BX725" s="11">
        <f t="shared" si="217"/>
        <v>21</v>
      </c>
      <c r="BY725" s="11">
        <f t="shared" si="218"/>
        <v>13</v>
      </c>
      <c r="BZ725" s="11">
        <f t="shared" si="219"/>
        <v>9</v>
      </c>
      <c r="CA725" s="11">
        <f t="shared" si="220"/>
        <v>7</v>
      </c>
      <c r="CB725" s="11">
        <f t="shared" si="221"/>
        <v>7</v>
      </c>
      <c r="CC725" s="11">
        <f t="shared" si="222"/>
        <v>6</v>
      </c>
      <c r="CD725" s="11">
        <f t="shared" si="223"/>
        <v>6</v>
      </c>
      <c r="CE725" s="11">
        <f t="shared" si="224"/>
        <v>5</v>
      </c>
      <c r="CF725" s="11">
        <f t="shared" si="225"/>
        <v>6</v>
      </c>
      <c r="CG725" s="11">
        <f t="shared" si="226"/>
        <v>5</v>
      </c>
      <c r="CH725" s="11">
        <f t="shared" si="227"/>
        <v>5</v>
      </c>
      <c r="CI725" s="11">
        <f t="shared" si="228"/>
        <v>6</v>
      </c>
      <c r="CJ725" s="11">
        <f t="shared" si="229"/>
        <v>7</v>
      </c>
      <c r="CK725" s="11">
        <f t="shared" si="230"/>
        <v>7</v>
      </c>
      <c r="CL725" s="11">
        <f t="shared" si="231"/>
        <v>6</v>
      </c>
      <c r="CM725" s="11">
        <f t="shared" si="232"/>
        <v>4</v>
      </c>
      <c r="CN725" s="11">
        <f t="shared" si="233"/>
        <v>2</v>
      </c>
      <c r="CO725" s="11">
        <f t="shared" si="234"/>
        <v>1</v>
      </c>
      <c r="CP725" s="11">
        <f t="shared" si="235"/>
        <v>1</v>
      </c>
      <c r="CS725" s="8">
        <v>53</v>
      </c>
      <c r="CT725" s="8">
        <v>71</v>
      </c>
      <c r="CU725" s="8">
        <v>86</v>
      </c>
      <c r="CV725" s="8">
        <v>96</v>
      </c>
      <c r="CW725" s="8">
        <v>103</v>
      </c>
      <c r="CX725" s="8">
        <v>110</v>
      </c>
      <c r="CY725" s="8">
        <v>116</v>
      </c>
      <c r="CZ725" s="8">
        <v>122</v>
      </c>
      <c r="DA725" s="8">
        <v>128</v>
      </c>
      <c r="DB725" s="8">
        <v>134</v>
      </c>
      <c r="DC725" s="8">
        <v>140</v>
      </c>
      <c r="DD725" s="8">
        <v>146</v>
      </c>
      <c r="DE725" s="8">
        <v>153</v>
      </c>
      <c r="DF725" s="8">
        <v>158</v>
      </c>
      <c r="DG725" s="8">
        <v>161</v>
      </c>
      <c r="DH725" s="8">
        <v>163</v>
      </c>
      <c r="DI725" s="8">
        <v>164</v>
      </c>
      <c r="DJ725" s="8">
        <v>164</v>
      </c>
      <c r="DK725" s="8">
        <v>165</v>
      </c>
      <c r="DL725" s="8">
        <v>165</v>
      </c>
      <c r="DM725" s="8">
        <v>112</v>
      </c>
      <c r="DN725" s="6">
        <f>Tabela2[[#This Row],[1rok]]-Tabela2[[#This Row],[dlugosc_ur]]</f>
        <v>18</v>
      </c>
      <c r="DO725" s="14">
        <f>Tabela2[[#This Row],[2lata]]-Tabela2[[#This Row],[1rok]]</f>
        <v>15</v>
      </c>
      <c r="DP725" s="14">
        <f>Tabela2[[#This Row],[3lata]]-Tabela2[[#This Row],[2lata]]</f>
        <v>10</v>
      </c>
      <c r="DQ725" s="14">
        <f>Tabela2[[#This Row],[4lata]]-Tabela2[[#This Row],[3lata]]</f>
        <v>7</v>
      </c>
      <c r="DR725" s="14">
        <f>Tabela2[[#This Row],[5lat]]-Tabela2[[#This Row],[4lata]]</f>
        <v>7</v>
      </c>
      <c r="DS725" s="14">
        <f>Tabela2[[#This Row],[6lat]]-Tabela2[[#This Row],[5lat]]</f>
        <v>6</v>
      </c>
      <c r="DT725" s="14">
        <f>Tabela2[[#This Row],[7lat]]-Tabela2[[#This Row],[6lat]]</f>
        <v>6</v>
      </c>
      <c r="DU725" s="14">
        <f>Tabela2[[#This Row],[8lat]]-Tabela2[[#This Row],[7lat]]</f>
        <v>6</v>
      </c>
      <c r="DV725" s="14">
        <f>Tabela2[[#This Row],[9lat]]-Tabela2[[#This Row],[8lat]]</f>
        <v>6</v>
      </c>
      <c r="DW725" s="14">
        <f>Tabela2[[#This Row],[10lat]]-Tabela2[[#This Row],[9lat]]</f>
        <v>6</v>
      </c>
      <c r="DX725" s="14">
        <f>Tabela2[[#This Row],[11lat]]-Tabela2[[#This Row],[10lat]]</f>
        <v>6</v>
      </c>
      <c r="DY725" s="14">
        <f>Tabela2[[#This Row],[12lat]]-Tabela2[[#This Row],[11lat]]</f>
        <v>7</v>
      </c>
      <c r="DZ725" s="14">
        <f>Tabela2[[#This Row],[13lat]]-Tabela2[[#This Row],[12lat]]</f>
        <v>5</v>
      </c>
      <c r="EA725" s="14">
        <f>Tabela2[[#This Row],[14lat]]-Tabela2[[#This Row],[13lat]]</f>
        <v>3</v>
      </c>
      <c r="EB725" s="14">
        <f>Tabela2[[#This Row],[15lat]]-Tabela2[[#This Row],[14lat]]</f>
        <v>2</v>
      </c>
      <c r="EC725" s="14">
        <f>Tabela2[[#This Row],[16lat]]-Tabela2[[#This Row],[15lat]]</f>
        <v>1</v>
      </c>
      <c r="ED725" s="14">
        <f>Tabela2[[#This Row],[17 lat]]-Tabela2[[#This Row],[16lat]]</f>
        <v>0</v>
      </c>
      <c r="EE725" s="14">
        <f>Tabela2[[#This Row],[18lat]]-Tabela2[[#This Row],[17 lat]]</f>
        <v>1</v>
      </c>
      <c r="EF725" s="14">
        <f>Tabela2[[#This Row],[19lat]]-Tabela2[[#This Row],[18lat]]</f>
        <v>0</v>
      </c>
    </row>
    <row r="726" spans="1:136" x14ac:dyDescent="0.25">
      <c r="A726">
        <v>1192</v>
      </c>
      <c r="B726" s="1" t="s">
        <v>22</v>
      </c>
      <c r="C726">
        <v>54</v>
      </c>
      <c r="D726">
        <v>73</v>
      </c>
      <c r="E726">
        <v>88</v>
      </c>
      <c r="F726">
        <v>98</v>
      </c>
      <c r="G726">
        <v>106</v>
      </c>
      <c r="H726">
        <v>113</v>
      </c>
      <c r="I726">
        <v>119</v>
      </c>
      <c r="J726">
        <v>125</v>
      </c>
      <c r="K726">
        <v>131</v>
      </c>
      <c r="L726">
        <v>137</v>
      </c>
      <c r="M726">
        <v>143</v>
      </c>
      <c r="N726">
        <v>150</v>
      </c>
      <c r="O726">
        <v>156</v>
      </c>
      <c r="P726">
        <v>161</v>
      </c>
      <c r="Q726">
        <v>165</v>
      </c>
      <c r="R726">
        <v>167</v>
      </c>
      <c r="S726">
        <v>168</v>
      </c>
      <c r="T726">
        <v>168</v>
      </c>
      <c r="U726">
        <v>168</v>
      </c>
      <c r="V726">
        <v>168</v>
      </c>
      <c r="W726">
        <f>wzrost[[#This Row],[19lat]]-wzrost[[#This Row],[dlugosc_ur]]</f>
        <v>114</v>
      </c>
      <c r="X726">
        <f>wzrost[[#This Row],[19lat]]-wzrost[[#This Row],[15lat]]</f>
        <v>1</v>
      </c>
      <c r="Y726">
        <f>IF(wzrost[[#This Row],[1rok]]&lt;=5,IF(wzrost[[#This Row],[plec]]="ch",1,0),0)</f>
        <v>0</v>
      </c>
      <c r="Z726" s="1"/>
      <c r="AA726" s="1"/>
      <c r="AB726" s="1" t="e">
        <f>_xlfn.PERCENTILE.INC(wzrost[1rok],5)</f>
        <v>#NUM!</v>
      </c>
      <c r="BC726" s="6">
        <v>50</v>
      </c>
      <c r="BD726" s="6">
        <v>72</v>
      </c>
      <c r="BE726" s="6">
        <v>86</v>
      </c>
      <c r="BF726" s="6">
        <v>94</v>
      </c>
      <c r="BG726" s="6">
        <v>102</v>
      </c>
      <c r="BH726" s="6">
        <v>108</v>
      </c>
      <c r="BI726" s="6">
        <v>114</v>
      </c>
      <c r="BJ726" s="6">
        <v>120</v>
      </c>
      <c r="BK726" s="6">
        <v>125</v>
      </c>
      <c r="BL726" s="6">
        <v>130</v>
      </c>
      <c r="BM726" s="6">
        <v>135</v>
      </c>
      <c r="BN726" s="6">
        <v>141</v>
      </c>
      <c r="BO726" s="6">
        <v>147</v>
      </c>
      <c r="BP726" s="6">
        <v>153</v>
      </c>
      <c r="BQ726" s="6">
        <v>160</v>
      </c>
      <c r="BR726" s="6">
        <v>166</v>
      </c>
      <c r="BS726" s="6">
        <v>170</v>
      </c>
      <c r="BT726" s="6">
        <v>172</v>
      </c>
      <c r="BU726" s="6">
        <v>173</v>
      </c>
      <c r="BV726" s="6">
        <v>174</v>
      </c>
      <c r="BW726" s="7">
        <v>124</v>
      </c>
      <c r="BX726" s="11">
        <f t="shared" si="217"/>
        <v>22</v>
      </c>
      <c r="BY726" s="11">
        <f t="shared" si="218"/>
        <v>14</v>
      </c>
      <c r="BZ726" s="11">
        <f t="shared" si="219"/>
        <v>8</v>
      </c>
      <c r="CA726" s="11">
        <f t="shared" si="220"/>
        <v>8</v>
      </c>
      <c r="CB726" s="11">
        <f t="shared" si="221"/>
        <v>6</v>
      </c>
      <c r="CC726" s="11">
        <f t="shared" si="222"/>
        <v>6</v>
      </c>
      <c r="CD726" s="11">
        <f t="shared" si="223"/>
        <v>6</v>
      </c>
      <c r="CE726" s="11">
        <f t="shared" si="224"/>
        <v>5</v>
      </c>
      <c r="CF726" s="11">
        <f t="shared" si="225"/>
        <v>5</v>
      </c>
      <c r="CG726" s="11">
        <f t="shared" si="226"/>
        <v>5</v>
      </c>
      <c r="CH726" s="11">
        <f t="shared" si="227"/>
        <v>6</v>
      </c>
      <c r="CI726" s="11">
        <f t="shared" si="228"/>
        <v>6</v>
      </c>
      <c r="CJ726" s="11">
        <f t="shared" si="229"/>
        <v>6</v>
      </c>
      <c r="CK726" s="11">
        <f t="shared" si="230"/>
        <v>7</v>
      </c>
      <c r="CL726" s="11">
        <f t="shared" si="231"/>
        <v>6</v>
      </c>
      <c r="CM726" s="11">
        <f t="shared" si="232"/>
        <v>4</v>
      </c>
      <c r="CN726" s="11">
        <f t="shared" si="233"/>
        <v>2</v>
      </c>
      <c r="CO726" s="11">
        <f t="shared" si="234"/>
        <v>1</v>
      </c>
      <c r="CP726" s="11">
        <f t="shared" si="235"/>
        <v>1</v>
      </c>
      <c r="CS726" s="6">
        <v>53</v>
      </c>
      <c r="CT726" s="6">
        <v>71</v>
      </c>
      <c r="CU726" s="6">
        <v>86</v>
      </c>
      <c r="CV726" s="6">
        <v>96</v>
      </c>
      <c r="CW726" s="6">
        <v>103</v>
      </c>
      <c r="CX726" s="6">
        <v>110</v>
      </c>
      <c r="CY726" s="6">
        <v>116</v>
      </c>
      <c r="CZ726" s="6">
        <v>122</v>
      </c>
      <c r="DA726" s="6">
        <v>128</v>
      </c>
      <c r="DB726" s="6">
        <v>134</v>
      </c>
      <c r="DC726" s="6">
        <v>140</v>
      </c>
      <c r="DD726" s="6">
        <v>146</v>
      </c>
      <c r="DE726" s="6">
        <v>153</v>
      </c>
      <c r="DF726" s="6">
        <v>158</v>
      </c>
      <c r="DG726" s="6">
        <v>161</v>
      </c>
      <c r="DH726" s="6">
        <v>163</v>
      </c>
      <c r="DI726" s="6">
        <v>164</v>
      </c>
      <c r="DJ726" s="6">
        <v>165</v>
      </c>
      <c r="DK726" s="6">
        <v>165</v>
      </c>
      <c r="DL726" s="6">
        <v>165</v>
      </c>
      <c r="DM726" s="6">
        <v>112</v>
      </c>
      <c r="DN726" s="6">
        <f>Tabela2[[#This Row],[1rok]]-Tabela2[[#This Row],[dlugosc_ur]]</f>
        <v>18</v>
      </c>
      <c r="DO726" s="14">
        <f>Tabela2[[#This Row],[2lata]]-Tabela2[[#This Row],[1rok]]</f>
        <v>15</v>
      </c>
      <c r="DP726" s="14">
        <f>Tabela2[[#This Row],[3lata]]-Tabela2[[#This Row],[2lata]]</f>
        <v>10</v>
      </c>
      <c r="DQ726" s="14">
        <f>Tabela2[[#This Row],[4lata]]-Tabela2[[#This Row],[3lata]]</f>
        <v>7</v>
      </c>
      <c r="DR726" s="14">
        <f>Tabela2[[#This Row],[5lat]]-Tabela2[[#This Row],[4lata]]</f>
        <v>7</v>
      </c>
      <c r="DS726" s="14">
        <f>Tabela2[[#This Row],[6lat]]-Tabela2[[#This Row],[5lat]]</f>
        <v>6</v>
      </c>
      <c r="DT726" s="14">
        <f>Tabela2[[#This Row],[7lat]]-Tabela2[[#This Row],[6lat]]</f>
        <v>6</v>
      </c>
      <c r="DU726" s="14">
        <f>Tabela2[[#This Row],[8lat]]-Tabela2[[#This Row],[7lat]]</f>
        <v>6</v>
      </c>
      <c r="DV726" s="14">
        <f>Tabela2[[#This Row],[9lat]]-Tabela2[[#This Row],[8lat]]</f>
        <v>6</v>
      </c>
      <c r="DW726" s="14">
        <f>Tabela2[[#This Row],[10lat]]-Tabela2[[#This Row],[9lat]]</f>
        <v>6</v>
      </c>
      <c r="DX726" s="14">
        <f>Tabela2[[#This Row],[11lat]]-Tabela2[[#This Row],[10lat]]</f>
        <v>6</v>
      </c>
      <c r="DY726" s="14">
        <f>Tabela2[[#This Row],[12lat]]-Tabela2[[#This Row],[11lat]]</f>
        <v>7</v>
      </c>
      <c r="DZ726" s="14">
        <f>Tabela2[[#This Row],[13lat]]-Tabela2[[#This Row],[12lat]]</f>
        <v>5</v>
      </c>
      <c r="EA726" s="14">
        <f>Tabela2[[#This Row],[14lat]]-Tabela2[[#This Row],[13lat]]</f>
        <v>3</v>
      </c>
      <c r="EB726" s="14">
        <f>Tabela2[[#This Row],[15lat]]-Tabela2[[#This Row],[14lat]]</f>
        <v>2</v>
      </c>
      <c r="EC726" s="14">
        <f>Tabela2[[#This Row],[16lat]]-Tabela2[[#This Row],[15lat]]</f>
        <v>1</v>
      </c>
      <c r="ED726" s="14">
        <f>Tabela2[[#This Row],[17 lat]]-Tabela2[[#This Row],[16lat]]</f>
        <v>1</v>
      </c>
      <c r="EE726" s="14">
        <f>Tabela2[[#This Row],[18lat]]-Tabela2[[#This Row],[17 lat]]</f>
        <v>0</v>
      </c>
      <c r="EF726" s="14">
        <f>Tabela2[[#This Row],[19lat]]-Tabela2[[#This Row],[18lat]]</f>
        <v>0</v>
      </c>
    </row>
    <row r="727" spans="1:136" x14ac:dyDescent="0.25">
      <c r="A727">
        <v>1194</v>
      </c>
      <c r="B727" s="1" t="s">
        <v>22</v>
      </c>
      <c r="C727">
        <v>49</v>
      </c>
      <c r="D727">
        <v>67</v>
      </c>
      <c r="E727">
        <v>86</v>
      </c>
      <c r="F727">
        <v>95</v>
      </c>
      <c r="G727">
        <v>103</v>
      </c>
      <c r="H727">
        <v>110</v>
      </c>
      <c r="I727">
        <v>115</v>
      </c>
      <c r="J727">
        <v>121</v>
      </c>
      <c r="K727">
        <v>127</v>
      </c>
      <c r="L727">
        <v>133</v>
      </c>
      <c r="M727">
        <v>139</v>
      </c>
      <c r="N727">
        <v>145</v>
      </c>
      <c r="O727">
        <v>151</v>
      </c>
      <c r="P727">
        <v>157</v>
      </c>
      <c r="Q727">
        <v>160</v>
      </c>
      <c r="R727">
        <v>162</v>
      </c>
      <c r="S727">
        <v>163</v>
      </c>
      <c r="T727">
        <v>163</v>
      </c>
      <c r="U727">
        <v>163</v>
      </c>
      <c r="V727">
        <v>163</v>
      </c>
      <c r="W727">
        <f>wzrost[[#This Row],[19lat]]-wzrost[[#This Row],[dlugosc_ur]]</f>
        <v>114</v>
      </c>
      <c r="X727">
        <f>wzrost[[#This Row],[19lat]]-wzrost[[#This Row],[15lat]]</f>
        <v>1</v>
      </c>
      <c r="Y727">
        <f>IF(wzrost[[#This Row],[1rok]]&lt;=5,IF(wzrost[[#This Row],[plec]]="ch",1,0),0)</f>
        <v>0</v>
      </c>
      <c r="Z727" s="1"/>
      <c r="AA727" s="1"/>
      <c r="AB727" s="1" t="e">
        <f>_xlfn.PERCENTILE.INC(wzrost[1rok],5)</f>
        <v>#NUM!</v>
      </c>
      <c r="BC727" s="8">
        <v>56</v>
      </c>
      <c r="BD727" s="8">
        <v>77</v>
      </c>
      <c r="BE727" s="8">
        <v>89</v>
      </c>
      <c r="BF727" s="8">
        <v>98</v>
      </c>
      <c r="BG727" s="8">
        <v>105</v>
      </c>
      <c r="BH727" s="8">
        <v>112</v>
      </c>
      <c r="BI727" s="8">
        <v>118</v>
      </c>
      <c r="BJ727" s="8">
        <v>124</v>
      </c>
      <c r="BK727" s="8">
        <v>130</v>
      </c>
      <c r="BL727" s="8">
        <v>135</v>
      </c>
      <c r="BM727" s="8">
        <v>140</v>
      </c>
      <c r="BN727" s="8">
        <v>146</v>
      </c>
      <c r="BO727" s="8">
        <v>152</v>
      </c>
      <c r="BP727" s="8">
        <v>159</v>
      </c>
      <c r="BQ727" s="8">
        <v>166</v>
      </c>
      <c r="BR727" s="8">
        <v>172</v>
      </c>
      <c r="BS727" s="8">
        <v>176</v>
      </c>
      <c r="BT727" s="8">
        <v>179</v>
      </c>
      <c r="BU727" s="8">
        <v>180</v>
      </c>
      <c r="BV727" s="8">
        <v>180</v>
      </c>
      <c r="BW727" s="9">
        <v>124</v>
      </c>
      <c r="BX727" s="11">
        <f t="shared" si="217"/>
        <v>21</v>
      </c>
      <c r="BY727" s="11">
        <f t="shared" si="218"/>
        <v>12</v>
      </c>
      <c r="BZ727" s="11">
        <f t="shared" si="219"/>
        <v>9</v>
      </c>
      <c r="CA727" s="11">
        <f t="shared" si="220"/>
        <v>7</v>
      </c>
      <c r="CB727" s="11">
        <f t="shared" si="221"/>
        <v>7</v>
      </c>
      <c r="CC727" s="11">
        <f t="shared" si="222"/>
        <v>6</v>
      </c>
      <c r="CD727" s="11">
        <f t="shared" si="223"/>
        <v>6</v>
      </c>
      <c r="CE727" s="11">
        <f t="shared" si="224"/>
        <v>6</v>
      </c>
      <c r="CF727" s="11">
        <f t="shared" si="225"/>
        <v>5</v>
      </c>
      <c r="CG727" s="11">
        <f t="shared" si="226"/>
        <v>5</v>
      </c>
      <c r="CH727" s="11">
        <f t="shared" si="227"/>
        <v>6</v>
      </c>
      <c r="CI727" s="11">
        <f t="shared" si="228"/>
        <v>6</v>
      </c>
      <c r="CJ727" s="11">
        <f t="shared" si="229"/>
        <v>7</v>
      </c>
      <c r="CK727" s="11">
        <f t="shared" si="230"/>
        <v>7</v>
      </c>
      <c r="CL727" s="11">
        <f t="shared" si="231"/>
        <v>6</v>
      </c>
      <c r="CM727" s="11">
        <f t="shared" si="232"/>
        <v>4</v>
      </c>
      <c r="CN727" s="11">
        <f t="shared" si="233"/>
        <v>3</v>
      </c>
      <c r="CO727" s="11">
        <f t="shared" si="234"/>
        <v>1</v>
      </c>
      <c r="CP727" s="11">
        <f t="shared" si="235"/>
        <v>0</v>
      </c>
      <c r="CS727" s="8">
        <v>49</v>
      </c>
      <c r="CT727" s="8">
        <v>67</v>
      </c>
      <c r="CU727" s="8">
        <v>85</v>
      </c>
      <c r="CV727" s="8">
        <v>94</v>
      </c>
      <c r="CW727" s="8">
        <v>101</v>
      </c>
      <c r="CX727" s="8">
        <v>107</v>
      </c>
      <c r="CY727" s="8">
        <v>113</v>
      </c>
      <c r="CZ727" s="8">
        <v>118</v>
      </c>
      <c r="DA727" s="8">
        <v>124</v>
      </c>
      <c r="DB727" s="8">
        <v>130</v>
      </c>
      <c r="DC727" s="8">
        <v>136</v>
      </c>
      <c r="DD727" s="8">
        <v>142</v>
      </c>
      <c r="DE727" s="8">
        <v>148</v>
      </c>
      <c r="DF727" s="8">
        <v>154</v>
      </c>
      <c r="DG727" s="8">
        <v>157</v>
      </c>
      <c r="DH727" s="8">
        <v>159</v>
      </c>
      <c r="DI727" s="8">
        <v>160</v>
      </c>
      <c r="DJ727" s="8">
        <v>161</v>
      </c>
      <c r="DK727" s="8">
        <v>161</v>
      </c>
      <c r="DL727" s="8">
        <v>161</v>
      </c>
      <c r="DM727" s="8">
        <v>112</v>
      </c>
      <c r="DN727" s="6">
        <f>Tabela2[[#This Row],[1rok]]-Tabela2[[#This Row],[dlugosc_ur]]</f>
        <v>18</v>
      </c>
      <c r="DO727" s="14">
        <f>Tabela2[[#This Row],[2lata]]-Tabela2[[#This Row],[1rok]]</f>
        <v>18</v>
      </c>
      <c r="DP727" s="14">
        <f>Tabela2[[#This Row],[3lata]]-Tabela2[[#This Row],[2lata]]</f>
        <v>9</v>
      </c>
      <c r="DQ727" s="14">
        <f>Tabela2[[#This Row],[4lata]]-Tabela2[[#This Row],[3lata]]</f>
        <v>7</v>
      </c>
      <c r="DR727" s="14">
        <f>Tabela2[[#This Row],[5lat]]-Tabela2[[#This Row],[4lata]]</f>
        <v>6</v>
      </c>
      <c r="DS727" s="14">
        <f>Tabela2[[#This Row],[6lat]]-Tabela2[[#This Row],[5lat]]</f>
        <v>6</v>
      </c>
      <c r="DT727" s="14">
        <f>Tabela2[[#This Row],[7lat]]-Tabela2[[#This Row],[6lat]]</f>
        <v>5</v>
      </c>
      <c r="DU727" s="14">
        <f>Tabela2[[#This Row],[8lat]]-Tabela2[[#This Row],[7lat]]</f>
        <v>6</v>
      </c>
      <c r="DV727" s="14">
        <f>Tabela2[[#This Row],[9lat]]-Tabela2[[#This Row],[8lat]]</f>
        <v>6</v>
      </c>
      <c r="DW727" s="14">
        <f>Tabela2[[#This Row],[10lat]]-Tabela2[[#This Row],[9lat]]</f>
        <v>6</v>
      </c>
      <c r="DX727" s="14">
        <f>Tabela2[[#This Row],[11lat]]-Tabela2[[#This Row],[10lat]]</f>
        <v>6</v>
      </c>
      <c r="DY727" s="14">
        <f>Tabela2[[#This Row],[12lat]]-Tabela2[[#This Row],[11lat]]</f>
        <v>6</v>
      </c>
      <c r="DZ727" s="14">
        <f>Tabela2[[#This Row],[13lat]]-Tabela2[[#This Row],[12lat]]</f>
        <v>6</v>
      </c>
      <c r="EA727" s="14">
        <f>Tabela2[[#This Row],[14lat]]-Tabela2[[#This Row],[13lat]]</f>
        <v>3</v>
      </c>
      <c r="EB727" s="14">
        <f>Tabela2[[#This Row],[15lat]]-Tabela2[[#This Row],[14lat]]</f>
        <v>2</v>
      </c>
      <c r="EC727" s="14">
        <f>Tabela2[[#This Row],[16lat]]-Tabela2[[#This Row],[15lat]]</f>
        <v>1</v>
      </c>
      <c r="ED727" s="14">
        <f>Tabela2[[#This Row],[17 lat]]-Tabela2[[#This Row],[16lat]]</f>
        <v>1</v>
      </c>
      <c r="EE727" s="14">
        <f>Tabela2[[#This Row],[18lat]]-Tabela2[[#This Row],[17 lat]]</f>
        <v>0</v>
      </c>
      <c r="EF727" s="14">
        <f>Tabela2[[#This Row],[19lat]]-Tabela2[[#This Row],[18lat]]</f>
        <v>0</v>
      </c>
    </row>
    <row r="728" spans="1:136" x14ac:dyDescent="0.25">
      <c r="A728">
        <v>1200</v>
      </c>
      <c r="B728" s="1" t="s">
        <v>22</v>
      </c>
      <c r="C728">
        <v>49</v>
      </c>
      <c r="D728">
        <v>67</v>
      </c>
      <c r="E728">
        <v>86</v>
      </c>
      <c r="F728">
        <v>95</v>
      </c>
      <c r="G728">
        <v>103</v>
      </c>
      <c r="H728">
        <v>110</v>
      </c>
      <c r="I728">
        <v>115</v>
      </c>
      <c r="J728">
        <v>121</v>
      </c>
      <c r="K728">
        <v>127</v>
      </c>
      <c r="L728">
        <v>133</v>
      </c>
      <c r="M728">
        <v>139</v>
      </c>
      <c r="N728">
        <v>145</v>
      </c>
      <c r="O728">
        <v>151</v>
      </c>
      <c r="P728">
        <v>157</v>
      </c>
      <c r="Q728">
        <v>160</v>
      </c>
      <c r="R728">
        <v>162</v>
      </c>
      <c r="S728">
        <v>163</v>
      </c>
      <c r="T728">
        <v>163</v>
      </c>
      <c r="U728">
        <v>163</v>
      </c>
      <c r="V728">
        <v>163</v>
      </c>
      <c r="W728">
        <f>wzrost[[#This Row],[19lat]]-wzrost[[#This Row],[dlugosc_ur]]</f>
        <v>114</v>
      </c>
      <c r="X728">
        <f>wzrost[[#This Row],[19lat]]-wzrost[[#This Row],[15lat]]</f>
        <v>1</v>
      </c>
      <c r="Y728">
        <f>IF(wzrost[[#This Row],[1rok]]&lt;=5,IF(wzrost[[#This Row],[plec]]="ch",1,0),0)</f>
        <v>0</v>
      </c>
      <c r="Z728" s="1"/>
      <c r="AA728" s="1"/>
      <c r="AB728" s="1" t="e">
        <f>_xlfn.PERCENTILE.INC(wzrost[1rok],5)</f>
        <v>#NUM!</v>
      </c>
      <c r="BC728" s="6">
        <v>55</v>
      </c>
      <c r="BD728" s="6">
        <v>76</v>
      </c>
      <c r="BE728" s="6">
        <v>88</v>
      </c>
      <c r="BF728" s="6">
        <v>98</v>
      </c>
      <c r="BG728" s="6">
        <v>105</v>
      </c>
      <c r="BH728" s="6">
        <v>112</v>
      </c>
      <c r="BI728" s="6">
        <v>118</v>
      </c>
      <c r="BJ728" s="6">
        <v>124</v>
      </c>
      <c r="BK728" s="6">
        <v>129</v>
      </c>
      <c r="BL728" s="6">
        <v>135</v>
      </c>
      <c r="BM728" s="6">
        <v>140</v>
      </c>
      <c r="BN728" s="6">
        <v>145</v>
      </c>
      <c r="BO728" s="6">
        <v>151</v>
      </c>
      <c r="BP728" s="6">
        <v>158</v>
      </c>
      <c r="BQ728" s="6">
        <v>166</v>
      </c>
      <c r="BR728" s="6">
        <v>172</v>
      </c>
      <c r="BS728" s="6">
        <v>176</v>
      </c>
      <c r="BT728" s="6">
        <v>178</v>
      </c>
      <c r="BU728" s="6">
        <v>179</v>
      </c>
      <c r="BV728" s="6">
        <v>179</v>
      </c>
      <c r="BW728" s="7">
        <v>124</v>
      </c>
      <c r="BX728" s="11">
        <f t="shared" si="217"/>
        <v>21</v>
      </c>
      <c r="BY728" s="11">
        <f t="shared" si="218"/>
        <v>12</v>
      </c>
      <c r="BZ728" s="11">
        <f t="shared" si="219"/>
        <v>10</v>
      </c>
      <c r="CA728" s="11">
        <f t="shared" si="220"/>
        <v>7</v>
      </c>
      <c r="CB728" s="11">
        <f t="shared" si="221"/>
        <v>7</v>
      </c>
      <c r="CC728" s="11">
        <f t="shared" si="222"/>
        <v>6</v>
      </c>
      <c r="CD728" s="11">
        <f t="shared" si="223"/>
        <v>6</v>
      </c>
      <c r="CE728" s="11">
        <f t="shared" si="224"/>
        <v>5</v>
      </c>
      <c r="CF728" s="11">
        <f t="shared" si="225"/>
        <v>6</v>
      </c>
      <c r="CG728" s="11">
        <f t="shared" si="226"/>
        <v>5</v>
      </c>
      <c r="CH728" s="11">
        <f t="shared" si="227"/>
        <v>5</v>
      </c>
      <c r="CI728" s="11">
        <f t="shared" si="228"/>
        <v>6</v>
      </c>
      <c r="CJ728" s="11">
        <f t="shared" si="229"/>
        <v>7</v>
      </c>
      <c r="CK728" s="11">
        <f t="shared" si="230"/>
        <v>8</v>
      </c>
      <c r="CL728" s="11">
        <f t="shared" si="231"/>
        <v>6</v>
      </c>
      <c r="CM728" s="11">
        <f t="shared" si="232"/>
        <v>4</v>
      </c>
      <c r="CN728" s="11">
        <f t="shared" si="233"/>
        <v>2</v>
      </c>
      <c r="CO728" s="11">
        <f t="shared" si="234"/>
        <v>1</v>
      </c>
      <c r="CP728" s="11">
        <f t="shared" si="235"/>
        <v>0</v>
      </c>
      <c r="CS728" s="6">
        <v>48</v>
      </c>
      <c r="CT728" s="6">
        <v>67</v>
      </c>
      <c r="CU728" s="6">
        <v>84</v>
      </c>
      <c r="CV728" s="6">
        <v>93</v>
      </c>
      <c r="CW728" s="6">
        <v>100</v>
      </c>
      <c r="CX728" s="6">
        <v>107</v>
      </c>
      <c r="CY728" s="6">
        <v>112</v>
      </c>
      <c r="CZ728" s="6">
        <v>118</v>
      </c>
      <c r="DA728" s="6">
        <v>123</v>
      </c>
      <c r="DB728" s="6">
        <v>129</v>
      </c>
      <c r="DC728" s="6">
        <v>135</v>
      </c>
      <c r="DD728" s="6">
        <v>141</v>
      </c>
      <c r="DE728" s="6">
        <v>147</v>
      </c>
      <c r="DF728" s="6">
        <v>153</v>
      </c>
      <c r="DG728" s="6">
        <v>156</v>
      </c>
      <c r="DH728" s="6">
        <v>158</v>
      </c>
      <c r="DI728" s="6">
        <v>159</v>
      </c>
      <c r="DJ728" s="6">
        <v>159</v>
      </c>
      <c r="DK728" s="6">
        <v>160</v>
      </c>
      <c r="DL728" s="6">
        <v>160</v>
      </c>
      <c r="DM728" s="6">
        <v>112</v>
      </c>
      <c r="DN728" s="6">
        <f>Tabela2[[#This Row],[1rok]]-Tabela2[[#This Row],[dlugosc_ur]]</f>
        <v>19</v>
      </c>
      <c r="DO728" s="14">
        <f>Tabela2[[#This Row],[2lata]]-Tabela2[[#This Row],[1rok]]</f>
        <v>17</v>
      </c>
      <c r="DP728" s="14">
        <f>Tabela2[[#This Row],[3lata]]-Tabela2[[#This Row],[2lata]]</f>
        <v>9</v>
      </c>
      <c r="DQ728" s="14">
        <f>Tabela2[[#This Row],[4lata]]-Tabela2[[#This Row],[3lata]]</f>
        <v>7</v>
      </c>
      <c r="DR728" s="14">
        <f>Tabela2[[#This Row],[5lat]]-Tabela2[[#This Row],[4lata]]</f>
        <v>7</v>
      </c>
      <c r="DS728" s="14">
        <f>Tabela2[[#This Row],[6lat]]-Tabela2[[#This Row],[5lat]]</f>
        <v>5</v>
      </c>
      <c r="DT728" s="14">
        <f>Tabela2[[#This Row],[7lat]]-Tabela2[[#This Row],[6lat]]</f>
        <v>6</v>
      </c>
      <c r="DU728" s="14">
        <f>Tabela2[[#This Row],[8lat]]-Tabela2[[#This Row],[7lat]]</f>
        <v>5</v>
      </c>
      <c r="DV728" s="14">
        <f>Tabela2[[#This Row],[9lat]]-Tabela2[[#This Row],[8lat]]</f>
        <v>6</v>
      </c>
      <c r="DW728" s="14">
        <f>Tabela2[[#This Row],[10lat]]-Tabela2[[#This Row],[9lat]]</f>
        <v>6</v>
      </c>
      <c r="DX728" s="14">
        <f>Tabela2[[#This Row],[11lat]]-Tabela2[[#This Row],[10lat]]</f>
        <v>6</v>
      </c>
      <c r="DY728" s="14">
        <f>Tabela2[[#This Row],[12lat]]-Tabela2[[#This Row],[11lat]]</f>
        <v>6</v>
      </c>
      <c r="DZ728" s="14">
        <f>Tabela2[[#This Row],[13lat]]-Tabela2[[#This Row],[12lat]]</f>
        <v>6</v>
      </c>
      <c r="EA728" s="14">
        <f>Tabela2[[#This Row],[14lat]]-Tabela2[[#This Row],[13lat]]</f>
        <v>3</v>
      </c>
      <c r="EB728" s="14">
        <f>Tabela2[[#This Row],[15lat]]-Tabela2[[#This Row],[14lat]]</f>
        <v>2</v>
      </c>
      <c r="EC728" s="14">
        <f>Tabela2[[#This Row],[16lat]]-Tabela2[[#This Row],[15lat]]</f>
        <v>1</v>
      </c>
      <c r="ED728" s="14">
        <f>Tabela2[[#This Row],[17 lat]]-Tabela2[[#This Row],[16lat]]</f>
        <v>0</v>
      </c>
      <c r="EE728" s="14">
        <f>Tabela2[[#This Row],[18lat]]-Tabela2[[#This Row],[17 lat]]</f>
        <v>1</v>
      </c>
      <c r="EF728" s="14">
        <f>Tabela2[[#This Row],[19lat]]-Tabela2[[#This Row],[18lat]]</f>
        <v>0</v>
      </c>
    </row>
    <row r="729" spans="1:136" x14ac:dyDescent="0.25">
      <c r="A729">
        <v>1203</v>
      </c>
      <c r="B729" s="1" t="s">
        <v>22</v>
      </c>
      <c r="C729">
        <v>58</v>
      </c>
      <c r="D729">
        <v>75</v>
      </c>
      <c r="E729">
        <v>90</v>
      </c>
      <c r="F729">
        <v>100</v>
      </c>
      <c r="G729">
        <v>108</v>
      </c>
      <c r="H729">
        <v>115</v>
      </c>
      <c r="I729">
        <v>121</v>
      </c>
      <c r="J729">
        <v>128</v>
      </c>
      <c r="K729">
        <v>134</v>
      </c>
      <c r="L729">
        <v>140</v>
      </c>
      <c r="M729">
        <v>147</v>
      </c>
      <c r="N729">
        <v>153</v>
      </c>
      <c r="O729">
        <v>160</v>
      </c>
      <c r="P729">
        <v>165</v>
      </c>
      <c r="Q729">
        <v>169</v>
      </c>
      <c r="R729">
        <v>170</v>
      </c>
      <c r="S729">
        <v>171</v>
      </c>
      <c r="T729">
        <v>171</v>
      </c>
      <c r="U729">
        <v>172</v>
      </c>
      <c r="V729">
        <v>172</v>
      </c>
      <c r="W729">
        <f>wzrost[[#This Row],[19lat]]-wzrost[[#This Row],[dlugosc_ur]]</f>
        <v>114</v>
      </c>
      <c r="X729">
        <f>wzrost[[#This Row],[19lat]]-wzrost[[#This Row],[15lat]]</f>
        <v>2</v>
      </c>
      <c r="Y729">
        <f>IF(wzrost[[#This Row],[1rok]]&lt;=5,IF(wzrost[[#This Row],[plec]]="ch",1,0),0)</f>
        <v>0</v>
      </c>
      <c r="Z729" s="1"/>
      <c r="AA729" s="1"/>
      <c r="AB729" s="1" t="e">
        <f>_xlfn.PERCENTILE.INC(wzrost[1rok],5)</f>
        <v>#NUM!</v>
      </c>
      <c r="BC729" s="8">
        <v>50</v>
      </c>
      <c r="BD729" s="8">
        <v>72</v>
      </c>
      <c r="BE729" s="8">
        <v>86</v>
      </c>
      <c r="BF729" s="8">
        <v>95</v>
      </c>
      <c r="BG729" s="8">
        <v>102</v>
      </c>
      <c r="BH729" s="8">
        <v>108</v>
      </c>
      <c r="BI729" s="8">
        <v>114</v>
      </c>
      <c r="BJ729" s="8">
        <v>120</v>
      </c>
      <c r="BK729" s="8">
        <v>125</v>
      </c>
      <c r="BL729" s="8">
        <v>130</v>
      </c>
      <c r="BM729" s="8">
        <v>136</v>
      </c>
      <c r="BN729" s="8">
        <v>141</v>
      </c>
      <c r="BO729" s="8">
        <v>147</v>
      </c>
      <c r="BP729" s="8">
        <v>153</v>
      </c>
      <c r="BQ729" s="8">
        <v>161</v>
      </c>
      <c r="BR729" s="8">
        <v>166</v>
      </c>
      <c r="BS729" s="8">
        <v>170</v>
      </c>
      <c r="BT729" s="8">
        <v>172</v>
      </c>
      <c r="BU729" s="8">
        <v>173</v>
      </c>
      <c r="BV729" s="8">
        <v>174</v>
      </c>
      <c r="BW729" s="9">
        <v>124</v>
      </c>
      <c r="BX729" s="11">
        <f t="shared" si="217"/>
        <v>22</v>
      </c>
      <c r="BY729" s="11">
        <f t="shared" si="218"/>
        <v>14</v>
      </c>
      <c r="BZ729" s="11">
        <f t="shared" si="219"/>
        <v>9</v>
      </c>
      <c r="CA729" s="11">
        <f t="shared" si="220"/>
        <v>7</v>
      </c>
      <c r="CB729" s="11">
        <f t="shared" si="221"/>
        <v>6</v>
      </c>
      <c r="CC729" s="11">
        <f t="shared" si="222"/>
        <v>6</v>
      </c>
      <c r="CD729" s="11">
        <f t="shared" si="223"/>
        <v>6</v>
      </c>
      <c r="CE729" s="11">
        <f t="shared" si="224"/>
        <v>5</v>
      </c>
      <c r="CF729" s="11">
        <f t="shared" si="225"/>
        <v>5</v>
      </c>
      <c r="CG729" s="11">
        <f t="shared" si="226"/>
        <v>6</v>
      </c>
      <c r="CH729" s="11">
        <f t="shared" si="227"/>
        <v>5</v>
      </c>
      <c r="CI729" s="11">
        <f t="shared" si="228"/>
        <v>6</v>
      </c>
      <c r="CJ729" s="11">
        <f t="shared" si="229"/>
        <v>6</v>
      </c>
      <c r="CK729" s="11">
        <f t="shared" si="230"/>
        <v>8</v>
      </c>
      <c r="CL729" s="11">
        <f t="shared" si="231"/>
        <v>5</v>
      </c>
      <c r="CM729" s="11">
        <f t="shared" si="232"/>
        <v>4</v>
      </c>
      <c r="CN729" s="11">
        <f t="shared" si="233"/>
        <v>2</v>
      </c>
      <c r="CO729" s="11">
        <f t="shared" si="234"/>
        <v>1</v>
      </c>
      <c r="CP729" s="11">
        <f t="shared" si="235"/>
        <v>1</v>
      </c>
      <c r="CS729" s="8">
        <v>49</v>
      </c>
      <c r="CT729" s="8">
        <v>67</v>
      </c>
      <c r="CU729" s="8">
        <v>84</v>
      </c>
      <c r="CV729" s="8">
        <v>93</v>
      </c>
      <c r="CW729" s="8">
        <v>101</v>
      </c>
      <c r="CX729" s="8">
        <v>107</v>
      </c>
      <c r="CY729" s="8">
        <v>113</v>
      </c>
      <c r="CZ729" s="8">
        <v>118</v>
      </c>
      <c r="DA729" s="8">
        <v>124</v>
      </c>
      <c r="DB729" s="8">
        <v>130</v>
      </c>
      <c r="DC729" s="8">
        <v>136</v>
      </c>
      <c r="DD729" s="8">
        <v>142</v>
      </c>
      <c r="DE729" s="8">
        <v>148</v>
      </c>
      <c r="DF729" s="8">
        <v>154</v>
      </c>
      <c r="DG729" s="8">
        <v>157</v>
      </c>
      <c r="DH729" s="8">
        <v>159</v>
      </c>
      <c r="DI729" s="8">
        <v>160</v>
      </c>
      <c r="DJ729" s="8">
        <v>160</v>
      </c>
      <c r="DK729" s="8">
        <v>161</v>
      </c>
      <c r="DL729" s="8">
        <v>161</v>
      </c>
      <c r="DM729" s="8">
        <v>112</v>
      </c>
      <c r="DN729" s="6">
        <f>Tabela2[[#This Row],[1rok]]-Tabela2[[#This Row],[dlugosc_ur]]</f>
        <v>18</v>
      </c>
      <c r="DO729" s="14">
        <f>Tabela2[[#This Row],[2lata]]-Tabela2[[#This Row],[1rok]]</f>
        <v>17</v>
      </c>
      <c r="DP729" s="14">
        <f>Tabela2[[#This Row],[3lata]]-Tabela2[[#This Row],[2lata]]</f>
        <v>9</v>
      </c>
      <c r="DQ729" s="14">
        <f>Tabela2[[#This Row],[4lata]]-Tabela2[[#This Row],[3lata]]</f>
        <v>8</v>
      </c>
      <c r="DR729" s="14">
        <f>Tabela2[[#This Row],[5lat]]-Tabela2[[#This Row],[4lata]]</f>
        <v>6</v>
      </c>
      <c r="DS729" s="14">
        <f>Tabela2[[#This Row],[6lat]]-Tabela2[[#This Row],[5lat]]</f>
        <v>6</v>
      </c>
      <c r="DT729" s="14">
        <f>Tabela2[[#This Row],[7lat]]-Tabela2[[#This Row],[6lat]]</f>
        <v>5</v>
      </c>
      <c r="DU729" s="14">
        <f>Tabela2[[#This Row],[8lat]]-Tabela2[[#This Row],[7lat]]</f>
        <v>6</v>
      </c>
      <c r="DV729" s="14">
        <f>Tabela2[[#This Row],[9lat]]-Tabela2[[#This Row],[8lat]]</f>
        <v>6</v>
      </c>
      <c r="DW729" s="14">
        <f>Tabela2[[#This Row],[10lat]]-Tabela2[[#This Row],[9lat]]</f>
        <v>6</v>
      </c>
      <c r="DX729" s="14">
        <f>Tabela2[[#This Row],[11lat]]-Tabela2[[#This Row],[10lat]]</f>
        <v>6</v>
      </c>
      <c r="DY729" s="14">
        <f>Tabela2[[#This Row],[12lat]]-Tabela2[[#This Row],[11lat]]</f>
        <v>6</v>
      </c>
      <c r="DZ729" s="14">
        <f>Tabela2[[#This Row],[13lat]]-Tabela2[[#This Row],[12lat]]</f>
        <v>6</v>
      </c>
      <c r="EA729" s="14">
        <f>Tabela2[[#This Row],[14lat]]-Tabela2[[#This Row],[13lat]]</f>
        <v>3</v>
      </c>
      <c r="EB729" s="14">
        <f>Tabela2[[#This Row],[15lat]]-Tabela2[[#This Row],[14lat]]</f>
        <v>2</v>
      </c>
      <c r="EC729" s="14">
        <f>Tabela2[[#This Row],[16lat]]-Tabela2[[#This Row],[15lat]]</f>
        <v>1</v>
      </c>
      <c r="ED729" s="14">
        <f>Tabela2[[#This Row],[17 lat]]-Tabela2[[#This Row],[16lat]]</f>
        <v>0</v>
      </c>
      <c r="EE729" s="14">
        <f>Tabela2[[#This Row],[18lat]]-Tabela2[[#This Row],[17 lat]]</f>
        <v>1</v>
      </c>
      <c r="EF729" s="14">
        <f>Tabela2[[#This Row],[19lat]]-Tabela2[[#This Row],[18lat]]</f>
        <v>0</v>
      </c>
    </row>
    <row r="730" spans="1:136" x14ac:dyDescent="0.25">
      <c r="A730">
        <v>1218</v>
      </c>
      <c r="B730" s="1" t="s">
        <v>22</v>
      </c>
      <c r="C730">
        <v>54</v>
      </c>
      <c r="D730">
        <v>72</v>
      </c>
      <c r="E730">
        <v>88</v>
      </c>
      <c r="F730">
        <v>98</v>
      </c>
      <c r="G730">
        <v>106</v>
      </c>
      <c r="H730">
        <v>113</v>
      </c>
      <c r="I730">
        <v>119</v>
      </c>
      <c r="J730">
        <v>124</v>
      </c>
      <c r="K730">
        <v>130</v>
      </c>
      <c r="L730">
        <v>137</v>
      </c>
      <c r="M730">
        <v>143</v>
      </c>
      <c r="N730">
        <v>149</v>
      </c>
      <c r="O730">
        <v>156</v>
      </c>
      <c r="P730">
        <v>161</v>
      </c>
      <c r="Q730">
        <v>165</v>
      </c>
      <c r="R730">
        <v>167</v>
      </c>
      <c r="S730">
        <v>168</v>
      </c>
      <c r="T730">
        <v>168</v>
      </c>
      <c r="U730">
        <v>168</v>
      </c>
      <c r="V730">
        <v>168</v>
      </c>
      <c r="W730">
        <f>wzrost[[#This Row],[19lat]]-wzrost[[#This Row],[dlugosc_ur]]</f>
        <v>114</v>
      </c>
      <c r="X730">
        <f>wzrost[[#This Row],[19lat]]-wzrost[[#This Row],[15lat]]</f>
        <v>1</v>
      </c>
      <c r="Y730">
        <f>IF(wzrost[[#This Row],[1rok]]&lt;=5,IF(wzrost[[#This Row],[plec]]="ch",1,0),0)</f>
        <v>0</v>
      </c>
      <c r="Z730" s="1"/>
      <c r="AA730" s="1"/>
      <c r="AB730" s="1" t="e">
        <f>_xlfn.PERCENTILE.INC(wzrost[1rok],5)</f>
        <v>#NUM!</v>
      </c>
      <c r="BC730" s="6">
        <v>50</v>
      </c>
      <c r="BD730" s="6">
        <v>72</v>
      </c>
      <c r="BE730" s="6">
        <v>86</v>
      </c>
      <c r="BF730" s="6">
        <v>95</v>
      </c>
      <c r="BG730" s="6">
        <v>102</v>
      </c>
      <c r="BH730" s="6">
        <v>108</v>
      </c>
      <c r="BI730" s="6">
        <v>114</v>
      </c>
      <c r="BJ730" s="6">
        <v>120</v>
      </c>
      <c r="BK730" s="6">
        <v>125</v>
      </c>
      <c r="BL730" s="6">
        <v>131</v>
      </c>
      <c r="BM730" s="6">
        <v>136</v>
      </c>
      <c r="BN730" s="6">
        <v>141</v>
      </c>
      <c r="BO730" s="6">
        <v>147</v>
      </c>
      <c r="BP730" s="6">
        <v>154</v>
      </c>
      <c r="BQ730" s="6">
        <v>161</v>
      </c>
      <c r="BR730" s="6">
        <v>166</v>
      </c>
      <c r="BS730" s="6">
        <v>170</v>
      </c>
      <c r="BT730" s="6">
        <v>172</v>
      </c>
      <c r="BU730" s="6">
        <v>173</v>
      </c>
      <c r="BV730" s="6">
        <v>174</v>
      </c>
      <c r="BW730" s="7">
        <v>124</v>
      </c>
      <c r="BX730" s="11">
        <f t="shared" si="217"/>
        <v>22</v>
      </c>
      <c r="BY730" s="11">
        <f t="shared" si="218"/>
        <v>14</v>
      </c>
      <c r="BZ730" s="11">
        <f t="shared" si="219"/>
        <v>9</v>
      </c>
      <c r="CA730" s="11">
        <f t="shared" si="220"/>
        <v>7</v>
      </c>
      <c r="CB730" s="11">
        <f t="shared" si="221"/>
        <v>6</v>
      </c>
      <c r="CC730" s="11">
        <f t="shared" si="222"/>
        <v>6</v>
      </c>
      <c r="CD730" s="11">
        <f t="shared" si="223"/>
        <v>6</v>
      </c>
      <c r="CE730" s="11">
        <f t="shared" si="224"/>
        <v>5</v>
      </c>
      <c r="CF730" s="11">
        <f t="shared" si="225"/>
        <v>6</v>
      </c>
      <c r="CG730" s="11">
        <f t="shared" si="226"/>
        <v>5</v>
      </c>
      <c r="CH730" s="11">
        <f t="shared" si="227"/>
        <v>5</v>
      </c>
      <c r="CI730" s="11">
        <f t="shared" si="228"/>
        <v>6</v>
      </c>
      <c r="CJ730" s="11">
        <f t="shared" si="229"/>
        <v>7</v>
      </c>
      <c r="CK730" s="11">
        <f t="shared" si="230"/>
        <v>7</v>
      </c>
      <c r="CL730" s="11">
        <f t="shared" si="231"/>
        <v>5</v>
      </c>
      <c r="CM730" s="11">
        <f t="shared" si="232"/>
        <v>4</v>
      </c>
      <c r="CN730" s="11">
        <f t="shared" si="233"/>
        <v>2</v>
      </c>
      <c r="CO730" s="11">
        <f t="shared" si="234"/>
        <v>1</v>
      </c>
      <c r="CP730" s="11">
        <f t="shared" si="235"/>
        <v>1</v>
      </c>
      <c r="CS730" s="6">
        <v>53</v>
      </c>
      <c r="CT730" s="6">
        <v>71</v>
      </c>
      <c r="CU730" s="6">
        <v>86</v>
      </c>
      <c r="CV730" s="6">
        <v>96</v>
      </c>
      <c r="CW730" s="6">
        <v>104</v>
      </c>
      <c r="CX730" s="6">
        <v>110</v>
      </c>
      <c r="CY730" s="6">
        <v>116</v>
      </c>
      <c r="CZ730" s="6">
        <v>122</v>
      </c>
      <c r="DA730" s="6">
        <v>128</v>
      </c>
      <c r="DB730" s="6">
        <v>134</v>
      </c>
      <c r="DC730" s="6">
        <v>140</v>
      </c>
      <c r="DD730" s="6">
        <v>147</v>
      </c>
      <c r="DE730" s="6">
        <v>153</v>
      </c>
      <c r="DF730" s="6">
        <v>158</v>
      </c>
      <c r="DG730" s="6">
        <v>162</v>
      </c>
      <c r="DH730" s="6">
        <v>164</v>
      </c>
      <c r="DI730" s="6">
        <v>164</v>
      </c>
      <c r="DJ730" s="6">
        <v>165</v>
      </c>
      <c r="DK730" s="6">
        <v>165</v>
      </c>
      <c r="DL730" s="6">
        <v>165</v>
      </c>
      <c r="DM730" s="6">
        <v>112</v>
      </c>
      <c r="DN730" s="6">
        <f>Tabela2[[#This Row],[1rok]]-Tabela2[[#This Row],[dlugosc_ur]]</f>
        <v>18</v>
      </c>
      <c r="DO730" s="14">
        <f>Tabela2[[#This Row],[2lata]]-Tabela2[[#This Row],[1rok]]</f>
        <v>15</v>
      </c>
      <c r="DP730" s="14">
        <f>Tabela2[[#This Row],[3lata]]-Tabela2[[#This Row],[2lata]]</f>
        <v>10</v>
      </c>
      <c r="DQ730" s="14">
        <f>Tabela2[[#This Row],[4lata]]-Tabela2[[#This Row],[3lata]]</f>
        <v>8</v>
      </c>
      <c r="DR730" s="14">
        <f>Tabela2[[#This Row],[5lat]]-Tabela2[[#This Row],[4lata]]</f>
        <v>6</v>
      </c>
      <c r="DS730" s="14">
        <f>Tabela2[[#This Row],[6lat]]-Tabela2[[#This Row],[5lat]]</f>
        <v>6</v>
      </c>
      <c r="DT730" s="14">
        <f>Tabela2[[#This Row],[7lat]]-Tabela2[[#This Row],[6lat]]</f>
        <v>6</v>
      </c>
      <c r="DU730" s="14">
        <f>Tabela2[[#This Row],[8lat]]-Tabela2[[#This Row],[7lat]]</f>
        <v>6</v>
      </c>
      <c r="DV730" s="14">
        <f>Tabela2[[#This Row],[9lat]]-Tabela2[[#This Row],[8lat]]</f>
        <v>6</v>
      </c>
      <c r="DW730" s="14">
        <f>Tabela2[[#This Row],[10lat]]-Tabela2[[#This Row],[9lat]]</f>
        <v>6</v>
      </c>
      <c r="DX730" s="14">
        <f>Tabela2[[#This Row],[11lat]]-Tabela2[[#This Row],[10lat]]</f>
        <v>7</v>
      </c>
      <c r="DY730" s="14">
        <f>Tabela2[[#This Row],[12lat]]-Tabela2[[#This Row],[11lat]]</f>
        <v>6</v>
      </c>
      <c r="DZ730" s="14">
        <f>Tabela2[[#This Row],[13lat]]-Tabela2[[#This Row],[12lat]]</f>
        <v>5</v>
      </c>
      <c r="EA730" s="14">
        <f>Tabela2[[#This Row],[14lat]]-Tabela2[[#This Row],[13lat]]</f>
        <v>4</v>
      </c>
      <c r="EB730" s="14">
        <f>Tabela2[[#This Row],[15lat]]-Tabela2[[#This Row],[14lat]]</f>
        <v>2</v>
      </c>
      <c r="EC730" s="14">
        <f>Tabela2[[#This Row],[16lat]]-Tabela2[[#This Row],[15lat]]</f>
        <v>0</v>
      </c>
      <c r="ED730" s="14">
        <f>Tabela2[[#This Row],[17 lat]]-Tabela2[[#This Row],[16lat]]</f>
        <v>1</v>
      </c>
      <c r="EE730" s="14">
        <f>Tabela2[[#This Row],[18lat]]-Tabela2[[#This Row],[17 lat]]</f>
        <v>0</v>
      </c>
      <c r="EF730" s="14">
        <f>Tabela2[[#This Row],[19lat]]-Tabela2[[#This Row],[18lat]]</f>
        <v>0</v>
      </c>
    </row>
    <row r="731" spans="1:136" x14ac:dyDescent="0.25">
      <c r="A731">
        <v>1226</v>
      </c>
      <c r="B731" s="1" t="s">
        <v>22</v>
      </c>
      <c r="C731">
        <v>53</v>
      </c>
      <c r="D731">
        <v>71</v>
      </c>
      <c r="E731">
        <v>87</v>
      </c>
      <c r="F731">
        <v>97</v>
      </c>
      <c r="G731">
        <v>105</v>
      </c>
      <c r="H731">
        <v>112</v>
      </c>
      <c r="I731">
        <v>118</v>
      </c>
      <c r="J731">
        <v>123</v>
      </c>
      <c r="K731">
        <v>129</v>
      </c>
      <c r="L731">
        <v>135</v>
      </c>
      <c r="M731">
        <v>141</v>
      </c>
      <c r="N731">
        <v>148</v>
      </c>
      <c r="O731">
        <v>154</v>
      </c>
      <c r="P731">
        <v>160</v>
      </c>
      <c r="Q731">
        <v>163</v>
      </c>
      <c r="R731">
        <v>165</v>
      </c>
      <c r="S731">
        <v>166</v>
      </c>
      <c r="T731">
        <v>166</v>
      </c>
      <c r="U731">
        <v>166</v>
      </c>
      <c r="V731">
        <v>167</v>
      </c>
      <c r="W731">
        <f>wzrost[[#This Row],[19lat]]-wzrost[[#This Row],[dlugosc_ur]]</f>
        <v>114</v>
      </c>
      <c r="X731">
        <f>wzrost[[#This Row],[19lat]]-wzrost[[#This Row],[15lat]]</f>
        <v>2</v>
      </c>
      <c r="Y731">
        <f>IF(wzrost[[#This Row],[1rok]]&lt;=5,IF(wzrost[[#This Row],[plec]]="ch",1,0),0)</f>
        <v>0</v>
      </c>
      <c r="Z731" s="1"/>
      <c r="AA731" s="1"/>
      <c r="AB731" s="1" t="e">
        <f>_xlfn.PERCENTILE.INC(wzrost[1rok],5)</f>
        <v>#NUM!</v>
      </c>
      <c r="BC731" s="8">
        <v>55</v>
      </c>
      <c r="BD731" s="8">
        <v>76</v>
      </c>
      <c r="BE731" s="8">
        <v>88</v>
      </c>
      <c r="BF731" s="8">
        <v>98</v>
      </c>
      <c r="BG731" s="8">
        <v>105</v>
      </c>
      <c r="BH731" s="8">
        <v>112</v>
      </c>
      <c r="BI731" s="8">
        <v>118</v>
      </c>
      <c r="BJ731" s="8">
        <v>124</v>
      </c>
      <c r="BK731" s="8">
        <v>129</v>
      </c>
      <c r="BL731" s="8">
        <v>135</v>
      </c>
      <c r="BM731" s="8">
        <v>140</v>
      </c>
      <c r="BN731" s="8">
        <v>145</v>
      </c>
      <c r="BO731" s="8">
        <v>152</v>
      </c>
      <c r="BP731" s="8">
        <v>159</v>
      </c>
      <c r="BQ731" s="8">
        <v>166</v>
      </c>
      <c r="BR731" s="8">
        <v>172</v>
      </c>
      <c r="BS731" s="8">
        <v>176</v>
      </c>
      <c r="BT731" s="8">
        <v>178</v>
      </c>
      <c r="BU731" s="8">
        <v>179</v>
      </c>
      <c r="BV731" s="8">
        <v>179</v>
      </c>
      <c r="BW731" s="9">
        <v>124</v>
      </c>
      <c r="BX731" s="11">
        <f t="shared" si="217"/>
        <v>21</v>
      </c>
      <c r="BY731" s="11">
        <f t="shared" si="218"/>
        <v>12</v>
      </c>
      <c r="BZ731" s="11">
        <f t="shared" si="219"/>
        <v>10</v>
      </c>
      <c r="CA731" s="11">
        <f t="shared" si="220"/>
        <v>7</v>
      </c>
      <c r="CB731" s="11">
        <f t="shared" si="221"/>
        <v>7</v>
      </c>
      <c r="CC731" s="11">
        <f t="shared" si="222"/>
        <v>6</v>
      </c>
      <c r="CD731" s="11">
        <f t="shared" si="223"/>
        <v>6</v>
      </c>
      <c r="CE731" s="11">
        <f t="shared" si="224"/>
        <v>5</v>
      </c>
      <c r="CF731" s="11">
        <f t="shared" si="225"/>
        <v>6</v>
      </c>
      <c r="CG731" s="11">
        <f t="shared" si="226"/>
        <v>5</v>
      </c>
      <c r="CH731" s="11">
        <f t="shared" si="227"/>
        <v>5</v>
      </c>
      <c r="CI731" s="11">
        <f t="shared" si="228"/>
        <v>7</v>
      </c>
      <c r="CJ731" s="11">
        <f t="shared" si="229"/>
        <v>7</v>
      </c>
      <c r="CK731" s="11">
        <f t="shared" si="230"/>
        <v>7</v>
      </c>
      <c r="CL731" s="11">
        <f t="shared" si="231"/>
        <v>6</v>
      </c>
      <c r="CM731" s="11">
        <f t="shared" si="232"/>
        <v>4</v>
      </c>
      <c r="CN731" s="11">
        <f t="shared" si="233"/>
        <v>2</v>
      </c>
      <c r="CO731" s="11">
        <f t="shared" si="234"/>
        <v>1</v>
      </c>
      <c r="CP731" s="11">
        <f t="shared" si="235"/>
        <v>0</v>
      </c>
      <c r="CS731" s="8">
        <v>47</v>
      </c>
      <c r="CT731" s="8">
        <v>66</v>
      </c>
      <c r="CU731" s="8">
        <v>84</v>
      </c>
      <c r="CV731" s="8">
        <v>93</v>
      </c>
      <c r="CW731" s="8">
        <v>100</v>
      </c>
      <c r="CX731" s="8">
        <v>106</v>
      </c>
      <c r="CY731" s="8">
        <v>112</v>
      </c>
      <c r="CZ731" s="8">
        <v>117</v>
      </c>
      <c r="DA731" s="8">
        <v>123</v>
      </c>
      <c r="DB731" s="8">
        <v>128</v>
      </c>
      <c r="DC731" s="8">
        <v>134</v>
      </c>
      <c r="DD731" s="8">
        <v>141</v>
      </c>
      <c r="DE731" s="8">
        <v>147</v>
      </c>
      <c r="DF731" s="8">
        <v>152</v>
      </c>
      <c r="DG731" s="8">
        <v>155</v>
      </c>
      <c r="DH731" s="8">
        <v>157</v>
      </c>
      <c r="DI731" s="8">
        <v>158</v>
      </c>
      <c r="DJ731" s="8">
        <v>159</v>
      </c>
      <c r="DK731" s="8">
        <v>159</v>
      </c>
      <c r="DL731" s="8">
        <v>159</v>
      </c>
      <c r="DM731" s="8">
        <v>112</v>
      </c>
      <c r="DN731" s="6">
        <f>Tabela2[[#This Row],[1rok]]-Tabela2[[#This Row],[dlugosc_ur]]</f>
        <v>19</v>
      </c>
      <c r="DO731" s="14">
        <f>Tabela2[[#This Row],[2lata]]-Tabela2[[#This Row],[1rok]]</f>
        <v>18</v>
      </c>
      <c r="DP731" s="14">
        <f>Tabela2[[#This Row],[3lata]]-Tabela2[[#This Row],[2lata]]</f>
        <v>9</v>
      </c>
      <c r="DQ731" s="14">
        <f>Tabela2[[#This Row],[4lata]]-Tabela2[[#This Row],[3lata]]</f>
        <v>7</v>
      </c>
      <c r="DR731" s="14">
        <f>Tabela2[[#This Row],[5lat]]-Tabela2[[#This Row],[4lata]]</f>
        <v>6</v>
      </c>
      <c r="DS731" s="14">
        <f>Tabela2[[#This Row],[6lat]]-Tabela2[[#This Row],[5lat]]</f>
        <v>6</v>
      </c>
      <c r="DT731" s="14">
        <f>Tabela2[[#This Row],[7lat]]-Tabela2[[#This Row],[6lat]]</f>
        <v>5</v>
      </c>
      <c r="DU731" s="14">
        <f>Tabela2[[#This Row],[8lat]]-Tabela2[[#This Row],[7lat]]</f>
        <v>6</v>
      </c>
      <c r="DV731" s="14">
        <f>Tabela2[[#This Row],[9lat]]-Tabela2[[#This Row],[8lat]]</f>
        <v>5</v>
      </c>
      <c r="DW731" s="14">
        <f>Tabela2[[#This Row],[10lat]]-Tabela2[[#This Row],[9lat]]</f>
        <v>6</v>
      </c>
      <c r="DX731" s="14">
        <f>Tabela2[[#This Row],[11lat]]-Tabela2[[#This Row],[10lat]]</f>
        <v>7</v>
      </c>
      <c r="DY731" s="14">
        <f>Tabela2[[#This Row],[12lat]]-Tabela2[[#This Row],[11lat]]</f>
        <v>6</v>
      </c>
      <c r="DZ731" s="14">
        <f>Tabela2[[#This Row],[13lat]]-Tabela2[[#This Row],[12lat]]</f>
        <v>5</v>
      </c>
      <c r="EA731" s="14">
        <f>Tabela2[[#This Row],[14lat]]-Tabela2[[#This Row],[13lat]]</f>
        <v>3</v>
      </c>
      <c r="EB731" s="14">
        <f>Tabela2[[#This Row],[15lat]]-Tabela2[[#This Row],[14lat]]</f>
        <v>2</v>
      </c>
      <c r="EC731" s="14">
        <f>Tabela2[[#This Row],[16lat]]-Tabela2[[#This Row],[15lat]]</f>
        <v>1</v>
      </c>
      <c r="ED731" s="14">
        <f>Tabela2[[#This Row],[17 lat]]-Tabela2[[#This Row],[16lat]]</f>
        <v>1</v>
      </c>
      <c r="EE731" s="14">
        <f>Tabela2[[#This Row],[18lat]]-Tabela2[[#This Row],[17 lat]]</f>
        <v>0</v>
      </c>
      <c r="EF731" s="14">
        <f>Tabela2[[#This Row],[19lat]]-Tabela2[[#This Row],[18lat]]</f>
        <v>0</v>
      </c>
    </row>
    <row r="732" spans="1:136" x14ac:dyDescent="0.25">
      <c r="A732">
        <v>1236</v>
      </c>
      <c r="B732" s="1" t="s">
        <v>22</v>
      </c>
      <c r="C732">
        <v>54</v>
      </c>
      <c r="D732">
        <v>72</v>
      </c>
      <c r="E732">
        <v>88</v>
      </c>
      <c r="F732">
        <v>97</v>
      </c>
      <c r="G732">
        <v>105</v>
      </c>
      <c r="H732">
        <v>112</v>
      </c>
      <c r="I732">
        <v>118</v>
      </c>
      <c r="J732">
        <v>124</v>
      </c>
      <c r="K732">
        <v>130</v>
      </c>
      <c r="L732">
        <v>136</v>
      </c>
      <c r="M732">
        <v>142</v>
      </c>
      <c r="N732">
        <v>149</v>
      </c>
      <c r="O732">
        <v>155</v>
      </c>
      <c r="P732">
        <v>161</v>
      </c>
      <c r="Q732">
        <v>164</v>
      </c>
      <c r="R732">
        <v>166</v>
      </c>
      <c r="S732">
        <v>167</v>
      </c>
      <c r="T732">
        <v>167</v>
      </c>
      <c r="U732">
        <v>167</v>
      </c>
      <c r="V732">
        <v>168</v>
      </c>
      <c r="W732">
        <f>wzrost[[#This Row],[19lat]]-wzrost[[#This Row],[dlugosc_ur]]</f>
        <v>114</v>
      </c>
      <c r="X732">
        <f>wzrost[[#This Row],[19lat]]-wzrost[[#This Row],[15lat]]</f>
        <v>2</v>
      </c>
      <c r="Y732">
        <f>IF(wzrost[[#This Row],[1rok]]&lt;=5,IF(wzrost[[#This Row],[plec]]="ch",1,0),0)</f>
        <v>0</v>
      </c>
      <c r="Z732" s="1"/>
      <c r="AA732" s="1"/>
      <c r="AB732" s="1" t="e">
        <f>_xlfn.PERCENTILE.INC(wzrost[1rok],5)</f>
        <v>#NUM!</v>
      </c>
      <c r="BC732" s="6">
        <v>50</v>
      </c>
      <c r="BD732" s="6">
        <v>72</v>
      </c>
      <c r="BE732" s="6">
        <v>86</v>
      </c>
      <c r="BF732" s="6">
        <v>95</v>
      </c>
      <c r="BG732" s="6">
        <v>102</v>
      </c>
      <c r="BH732" s="6">
        <v>108</v>
      </c>
      <c r="BI732" s="6">
        <v>114</v>
      </c>
      <c r="BJ732" s="6">
        <v>120</v>
      </c>
      <c r="BK732" s="6">
        <v>125</v>
      </c>
      <c r="BL732" s="6">
        <v>131</v>
      </c>
      <c r="BM732" s="6">
        <v>136</v>
      </c>
      <c r="BN732" s="6">
        <v>141</v>
      </c>
      <c r="BO732" s="6">
        <v>147</v>
      </c>
      <c r="BP732" s="6">
        <v>154</v>
      </c>
      <c r="BQ732" s="6">
        <v>161</v>
      </c>
      <c r="BR732" s="6">
        <v>166</v>
      </c>
      <c r="BS732" s="6">
        <v>170</v>
      </c>
      <c r="BT732" s="6">
        <v>172</v>
      </c>
      <c r="BU732" s="6">
        <v>173</v>
      </c>
      <c r="BV732" s="6">
        <v>174</v>
      </c>
      <c r="BW732" s="7">
        <v>124</v>
      </c>
      <c r="BX732" s="11">
        <f t="shared" si="217"/>
        <v>22</v>
      </c>
      <c r="BY732" s="11">
        <f t="shared" si="218"/>
        <v>14</v>
      </c>
      <c r="BZ732" s="11">
        <f t="shared" si="219"/>
        <v>9</v>
      </c>
      <c r="CA732" s="11">
        <f t="shared" si="220"/>
        <v>7</v>
      </c>
      <c r="CB732" s="11">
        <f t="shared" si="221"/>
        <v>6</v>
      </c>
      <c r="CC732" s="11">
        <f t="shared" si="222"/>
        <v>6</v>
      </c>
      <c r="CD732" s="11">
        <f t="shared" si="223"/>
        <v>6</v>
      </c>
      <c r="CE732" s="11">
        <f t="shared" si="224"/>
        <v>5</v>
      </c>
      <c r="CF732" s="11">
        <f t="shared" si="225"/>
        <v>6</v>
      </c>
      <c r="CG732" s="11">
        <f t="shared" si="226"/>
        <v>5</v>
      </c>
      <c r="CH732" s="11">
        <f t="shared" si="227"/>
        <v>5</v>
      </c>
      <c r="CI732" s="11">
        <f t="shared" si="228"/>
        <v>6</v>
      </c>
      <c r="CJ732" s="11">
        <f t="shared" si="229"/>
        <v>7</v>
      </c>
      <c r="CK732" s="11">
        <f t="shared" si="230"/>
        <v>7</v>
      </c>
      <c r="CL732" s="11">
        <f t="shared" si="231"/>
        <v>5</v>
      </c>
      <c r="CM732" s="11">
        <f t="shared" si="232"/>
        <v>4</v>
      </c>
      <c r="CN732" s="11">
        <f t="shared" si="233"/>
        <v>2</v>
      </c>
      <c r="CO732" s="11">
        <f t="shared" si="234"/>
        <v>1</v>
      </c>
      <c r="CP732" s="11">
        <f t="shared" si="235"/>
        <v>1</v>
      </c>
      <c r="CS732" s="6">
        <v>53</v>
      </c>
      <c r="CT732" s="6">
        <v>71</v>
      </c>
      <c r="CU732" s="6">
        <v>86</v>
      </c>
      <c r="CV732" s="6">
        <v>96</v>
      </c>
      <c r="CW732" s="6">
        <v>103</v>
      </c>
      <c r="CX732" s="6">
        <v>110</v>
      </c>
      <c r="CY732" s="6">
        <v>116</v>
      </c>
      <c r="CZ732" s="6">
        <v>122</v>
      </c>
      <c r="DA732" s="6">
        <v>128</v>
      </c>
      <c r="DB732" s="6">
        <v>134</v>
      </c>
      <c r="DC732" s="6">
        <v>140</v>
      </c>
      <c r="DD732" s="6">
        <v>146</v>
      </c>
      <c r="DE732" s="6">
        <v>153</v>
      </c>
      <c r="DF732" s="6">
        <v>158</v>
      </c>
      <c r="DG732" s="6">
        <v>161</v>
      </c>
      <c r="DH732" s="6">
        <v>163</v>
      </c>
      <c r="DI732" s="6">
        <v>164</v>
      </c>
      <c r="DJ732" s="6">
        <v>165</v>
      </c>
      <c r="DK732" s="6">
        <v>165</v>
      </c>
      <c r="DL732" s="6">
        <v>165</v>
      </c>
      <c r="DM732" s="6">
        <v>112</v>
      </c>
      <c r="DN732" s="6">
        <f>Tabela2[[#This Row],[1rok]]-Tabela2[[#This Row],[dlugosc_ur]]</f>
        <v>18</v>
      </c>
      <c r="DO732" s="14">
        <f>Tabela2[[#This Row],[2lata]]-Tabela2[[#This Row],[1rok]]</f>
        <v>15</v>
      </c>
      <c r="DP732" s="14">
        <f>Tabela2[[#This Row],[3lata]]-Tabela2[[#This Row],[2lata]]</f>
        <v>10</v>
      </c>
      <c r="DQ732" s="14">
        <f>Tabela2[[#This Row],[4lata]]-Tabela2[[#This Row],[3lata]]</f>
        <v>7</v>
      </c>
      <c r="DR732" s="14">
        <f>Tabela2[[#This Row],[5lat]]-Tabela2[[#This Row],[4lata]]</f>
        <v>7</v>
      </c>
      <c r="DS732" s="14">
        <f>Tabela2[[#This Row],[6lat]]-Tabela2[[#This Row],[5lat]]</f>
        <v>6</v>
      </c>
      <c r="DT732" s="14">
        <f>Tabela2[[#This Row],[7lat]]-Tabela2[[#This Row],[6lat]]</f>
        <v>6</v>
      </c>
      <c r="DU732" s="14">
        <f>Tabela2[[#This Row],[8lat]]-Tabela2[[#This Row],[7lat]]</f>
        <v>6</v>
      </c>
      <c r="DV732" s="14">
        <f>Tabela2[[#This Row],[9lat]]-Tabela2[[#This Row],[8lat]]</f>
        <v>6</v>
      </c>
      <c r="DW732" s="14">
        <f>Tabela2[[#This Row],[10lat]]-Tabela2[[#This Row],[9lat]]</f>
        <v>6</v>
      </c>
      <c r="DX732" s="14">
        <f>Tabela2[[#This Row],[11lat]]-Tabela2[[#This Row],[10lat]]</f>
        <v>6</v>
      </c>
      <c r="DY732" s="14">
        <f>Tabela2[[#This Row],[12lat]]-Tabela2[[#This Row],[11lat]]</f>
        <v>7</v>
      </c>
      <c r="DZ732" s="14">
        <f>Tabela2[[#This Row],[13lat]]-Tabela2[[#This Row],[12lat]]</f>
        <v>5</v>
      </c>
      <c r="EA732" s="14">
        <f>Tabela2[[#This Row],[14lat]]-Tabela2[[#This Row],[13lat]]</f>
        <v>3</v>
      </c>
      <c r="EB732" s="14">
        <f>Tabela2[[#This Row],[15lat]]-Tabela2[[#This Row],[14lat]]</f>
        <v>2</v>
      </c>
      <c r="EC732" s="14">
        <f>Tabela2[[#This Row],[16lat]]-Tabela2[[#This Row],[15lat]]</f>
        <v>1</v>
      </c>
      <c r="ED732" s="14">
        <f>Tabela2[[#This Row],[17 lat]]-Tabela2[[#This Row],[16lat]]</f>
        <v>1</v>
      </c>
      <c r="EE732" s="14">
        <f>Tabela2[[#This Row],[18lat]]-Tabela2[[#This Row],[17 lat]]</f>
        <v>0</v>
      </c>
      <c r="EF732" s="14">
        <f>Tabela2[[#This Row],[19lat]]-Tabela2[[#This Row],[18lat]]</f>
        <v>0</v>
      </c>
    </row>
    <row r="733" spans="1:136" x14ac:dyDescent="0.25">
      <c r="A733">
        <v>1237</v>
      </c>
      <c r="B733" s="1" t="s">
        <v>22</v>
      </c>
      <c r="C733">
        <v>54</v>
      </c>
      <c r="D733">
        <v>72</v>
      </c>
      <c r="E733">
        <v>88</v>
      </c>
      <c r="F733">
        <v>97</v>
      </c>
      <c r="G733">
        <v>105</v>
      </c>
      <c r="H733">
        <v>112</v>
      </c>
      <c r="I733">
        <v>118</v>
      </c>
      <c r="J733">
        <v>124</v>
      </c>
      <c r="K733">
        <v>130</v>
      </c>
      <c r="L733">
        <v>136</v>
      </c>
      <c r="M733">
        <v>142</v>
      </c>
      <c r="N733">
        <v>149</v>
      </c>
      <c r="O733">
        <v>155</v>
      </c>
      <c r="P733">
        <v>161</v>
      </c>
      <c r="Q733">
        <v>164</v>
      </c>
      <c r="R733">
        <v>166</v>
      </c>
      <c r="S733">
        <v>167</v>
      </c>
      <c r="T733">
        <v>167</v>
      </c>
      <c r="U733">
        <v>168</v>
      </c>
      <c r="V733">
        <v>168</v>
      </c>
      <c r="W733">
        <f>wzrost[[#This Row],[19lat]]-wzrost[[#This Row],[dlugosc_ur]]</f>
        <v>114</v>
      </c>
      <c r="X733">
        <f>wzrost[[#This Row],[19lat]]-wzrost[[#This Row],[15lat]]</f>
        <v>2</v>
      </c>
      <c r="Y733">
        <f>IF(wzrost[[#This Row],[1rok]]&lt;=5,IF(wzrost[[#This Row],[plec]]="ch",1,0),0)</f>
        <v>0</v>
      </c>
      <c r="Z733" s="1"/>
      <c r="AA733" s="1"/>
      <c r="AB733" s="1" t="e">
        <f>_xlfn.PERCENTILE.INC(wzrost[1rok],5)</f>
        <v>#NUM!</v>
      </c>
      <c r="BC733" s="8">
        <v>51</v>
      </c>
      <c r="BD733" s="8">
        <v>73</v>
      </c>
      <c r="BE733" s="8">
        <v>86</v>
      </c>
      <c r="BF733" s="8">
        <v>95</v>
      </c>
      <c r="BG733" s="8">
        <v>102</v>
      </c>
      <c r="BH733" s="8">
        <v>109</v>
      </c>
      <c r="BI733" s="8">
        <v>115</v>
      </c>
      <c r="BJ733" s="8">
        <v>120</v>
      </c>
      <c r="BK733" s="8">
        <v>126</v>
      </c>
      <c r="BL733" s="8">
        <v>131</v>
      </c>
      <c r="BM733" s="8">
        <v>136</v>
      </c>
      <c r="BN733" s="8">
        <v>142</v>
      </c>
      <c r="BO733" s="8">
        <v>148</v>
      </c>
      <c r="BP733" s="8">
        <v>155</v>
      </c>
      <c r="BQ733" s="8">
        <v>162</v>
      </c>
      <c r="BR733" s="8">
        <v>168</v>
      </c>
      <c r="BS733" s="8">
        <v>172</v>
      </c>
      <c r="BT733" s="8">
        <v>174</v>
      </c>
      <c r="BU733" s="8">
        <v>175</v>
      </c>
      <c r="BV733" s="8">
        <v>175</v>
      </c>
      <c r="BW733" s="9">
        <v>124</v>
      </c>
      <c r="BX733" s="11">
        <f t="shared" si="217"/>
        <v>22</v>
      </c>
      <c r="BY733" s="11">
        <f t="shared" si="218"/>
        <v>13</v>
      </c>
      <c r="BZ733" s="11">
        <f t="shared" si="219"/>
        <v>9</v>
      </c>
      <c r="CA733" s="11">
        <f t="shared" si="220"/>
        <v>7</v>
      </c>
      <c r="CB733" s="11">
        <f t="shared" si="221"/>
        <v>7</v>
      </c>
      <c r="CC733" s="11">
        <f t="shared" si="222"/>
        <v>6</v>
      </c>
      <c r="CD733" s="11">
        <f t="shared" si="223"/>
        <v>5</v>
      </c>
      <c r="CE733" s="11">
        <f t="shared" si="224"/>
        <v>6</v>
      </c>
      <c r="CF733" s="11">
        <f t="shared" si="225"/>
        <v>5</v>
      </c>
      <c r="CG733" s="11">
        <f t="shared" si="226"/>
        <v>5</v>
      </c>
      <c r="CH733" s="11">
        <f t="shared" si="227"/>
        <v>6</v>
      </c>
      <c r="CI733" s="11">
        <f t="shared" si="228"/>
        <v>6</v>
      </c>
      <c r="CJ733" s="11">
        <f t="shared" si="229"/>
        <v>7</v>
      </c>
      <c r="CK733" s="11">
        <f t="shared" si="230"/>
        <v>7</v>
      </c>
      <c r="CL733" s="11">
        <f t="shared" si="231"/>
        <v>6</v>
      </c>
      <c r="CM733" s="11">
        <f t="shared" si="232"/>
        <v>4</v>
      </c>
      <c r="CN733" s="11">
        <f t="shared" si="233"/>
        <v>2</v>
      </c>
      <c r="CO733" s="11">
        <f t="shared" si="234"/>
        <v>1</v>
      </c>
      <c r="CP733" s="11">
        <f t="shared" si="235"/>
        <v>0</v>
      </c>
      <c r="CS733" s="8">
        <v>49</v>
      </c>
      <c r="CT733" s="8">
        <v>67</v>
      </c>
      <c r="CU733" s="8">
        <v>84</v>
      </c>
      <c r="CV733" s="8">
        <v>93</v>
      </c>
      <c r="CW733" s="8">
        <v>101</v>
      </c>
      <c r="CX733" s="8">
        <v>107</v>
      </c>
      <c r="CY733" s="8">
        <v>113</v>
      </c>
      <c r="CZ733" s="8">
        <v>118</v>
      </c>
      <c r="DA733" s="8">
        <v>124</v>
      </c>
      <c r="DB733" s="8">
        <v>130</v>
      </c>
      <c r="DC733" s="8">
        <v>136</v>
      </c>
      <c r="DD733" s="8">
        <v>142</v>
      </c>
      <c r="DE733" s="8">
        <v>148</v>
      </c>
      <c r="DF733" s="8">
        <v>154</v>
      </c>
      <c r="DG733" s="8">
        <v>157</v>
      </c>
      <c r="DH733" s="8">
        <v>159</v>
      </c>
      <c r="DI733" s="8">
        <v>160</v>
      </c>
      <c r="DJ733" s="8">
        <v>160</v>
      </c>
      <c r="DK733" s="8">
        <v>161</v>
      </c>
      <c r="DL733" s="8">
        <v>161</v>
      </c>
      <c r="DM733" s="8">
        <v>112</v>
      </c>
      <c r="DN733" s="6">
        <f>Tabela2[[#This Row],[1rok]]-Tabela2[[#This Row],[dlugosc_ur]]</f>
        <v>18</v>
      </c>
      <c r="DO733" s="14">
        <f>Tabela2[[#This Row],[2lata]]-Tabela2[[#This Row],[1rok]]</f>
        <v>17</v>
      </c>
      <c r="DP733" s="14">
        <f>Tabela2[[#This Row],[3lata]]-Tabela2[[#This Row],[2lata]]</f>
        <v>9</v>
      </c>
      <c r="DQ733" s="14">
        <f>Tabela2[[#This Row],[4lata]]-Tabela2[[#This Row],[3lata]]</f>
        <v>8</v>
      </c>
      <c r="DR733" s="14">
        <f>Tabela2[[#This Row],[5lat]]-Tabela2[[#This Row],[4lata]]</f>
        <v>6</v>
      </c>
      <c r="DS733" s="14">
        <f>Tabela2[[#This Row],[6lat]]-Tabela2[[#This Row],[5lat]]</f>
        <v>6</v>
      </c>
      <c r="DT733" s="14">
        <f>Tabela2[[#This Row],[7lat]]-Tabela2[[#This Row],[6lat]]</f>
        <v>5</v>
      </c>
      <c r="DU733" s="14">
        <f>Tabela2[[#This Row],[8lat]]-Tabela2[[#This Row],[7lat]]</f>
        <v>6</v>
      </c>
      <c r="DV733" s="14">
        <f>Tabela2[[#This Row],[9lat]]-Tabela2[[#This Row],[8lat]]</f>
        <v>6</v>
      </c>
      <c r="DW733" s="14">
        <f>Tabela2[[#This Row],[10lat]]-Tabela2[[#This Row],[9lat]]</f>
        <v>6</v>
      </c>
      <c r="DX733" s="14">
        <f>Tabela2[[#This Row],[11lat]]-Tabela2[[#This Row],[10lat]]</f>
        <v>6</v>
      </c>
      <c r="DY733" s="14">
        <f>Tabela2[[#This Row],[12lat]]-Tabela2[[#This Row],[11lat]]</f>
        <v>6</v>
      </c>
      <c r="DZ733" s="14">
        <f>Tabela2[[#This Row],[13lat]]-Tabela2[[#This Row],[12lat]]</f>
        <v>6</v>
      </c>
      <c r="EA733" s="14">
        <f>Tabela2[[#This Row],[14lat]]-Tabela2[[#This Row],[13lat]]</f>
        <v>3</v>
      </c>
      <c r="EB733" s="14">
        <f>Tabela2[[#This Row],[15lat]]-Tabela2[[#This Row],[14lat]]</f>
        <v>2</v>
      </c>
      <c r="EC733" s="14">
        <f>Tabela2[[#This Row],[16lat]]-Tabela2[[#This Row],[15lat]]</f>
        <v>1</v>
      </c>
      <c r="ED733" s="14">
        <f>Tabela2[[#This Row],[17 lat]]-Tabela2[[#This Row],[16lat]]</f>
        <v>0</v>
      </c>
      <c r="EE733" s="14">
        <f>Tabela2[[#This Row],[18lat]]-Tabela2[[#This Row],[17 lat]]</f>
        <v>1</v>
      </c>
      <c r="EF733" s="14">
        <f>Tabela2[[#This Row],[19lat]]-Tabela2[[#This Row],[18lat]]</f>
        <v>0</v>
      </c>
    </row>
    <row r="734" spans="1:136" x14ac:dyDescent="0.25">
      <c r="A734">
        <v>1240</v>
      </c>
      <c r="B734" s="1" t="s">
        <v>22</v>
      </c>
      <c r="C734">
        <v>57</v>
      </c>
      <c r="D734">
        <v>74</v>
      </c>
      <c r="E734">
        <v>90</v>
      </c>
      <c r="F734">
        <v>100</v>
      </c>
      <c r="G734">
        <v>108</v>
      </c>
      <c r="H734">
        <v>115</v>
      </c>
      <c r="I734">
        <v>121</v>
      </c>
      <c r="J734">
        <v>127</v>
      </c>
      <c r="K734">
        <v>134</v>
      </c>
      <c r="L734">
        <v>140</v>
      </c>
      <c r="M734">
        <v>147</v>
      </c>
      <c r="N734">
        <v>153</v>
      </c>
      <c r="O734">
        <v>160</v>
      </c>
      <c r="P734">
        <v>165</v>
      </c>
      <c r="Q734">
        <v>169</v>
      </c>
      <c r="R734">
        <v>170</v>
      </c>
      <c r="S734">
        <v>171</v>
      </c>
      <c r="T734">
        <v>171</v>
      </c>
      <c r="U734">
        <v>171</v>
      </c>
      <c r="V734">
        <v>171</v>
      </c>
      <c r="W734">
        <f>wzrost[[#This Row],[19lat]]-wzrost[[#This Row],[dlugosc_ur]]</f>
        <v>114</v>
      </c>
      <c r="X734">
        <f>wzrost[[#This Row],[19lat]]-wzrost[[#This Row],[15lat]]</f>
        <v>1</v>
      </c>
      <c r="Y734">
        <f>IF(wzrost[[#This Row],[1rok]]&lt;=5,IF(wzrost[[#This Row],[plec]]="ch",1,0),0)</f>
        <v>0</v>
      </c>
      <c r="Z734" s="1"/>
      <c r="AA734" s="1"/>
      <c r="AB734" s="1" t="e">
        <f>_xlfn.PERCENTILE.INC(wzrost[1rok],5)</f>
        <v>#NUM!</v>
      </c>
      <c r="BC734" s="6">
        <v>56</v>
      </c>
      <c r="BD734" s="6">
        <v>77</v>
      </c>
      <c r="BE734" s="6">
        <v>89</v>
      </c>
      <c r="BF734" s="6">
        <v>98</v>
      </c>
      <c r="BG734" s="6">
        <v>105</v>
      </c>
      <c r="BH734" s="6">
        <v>112</v>
      </c>
      <c r="BI734" s="6">
        <v>118</v>
      </c>
      <c r="BJ734" s="6">
        <v>124</v>
      </c>
      <c r="BK734" s="6">
        <v>130</v>
      </c>
      <c r="BL734" s="6">
        <v>135</v>
      </c>
      <c r="BM734" s="6">
        <v>141</v>
      </c>
      <c r="BN734" s="6">
        <v>146</v>
      </c>
      <c r="BO734" s="6">
        <v>152</v>
      </c>
      <c r="BP734" s="6">
        <v>159</v>
      </c>
      <c r="BQ734" s="6">
        <v>167</v>
      </c>
      <c r="BR734" s="6">
        <v>172</v>
      </c>
      <c r="BS734" s="6">
        <v>176</v>
      </c>
      <c r="BT734" s="6">
        <v>179</v>
      </c>
      <c r="BU734" s="6">
        <v>180</v>
      </c>
      <c r="BV734" s="6">
        <v>180</v>
      </c>
      <c r="BW734" s="7">
        <v>124</v>
      </c>
      <c r="BX734" s="11">
        <f t="shared" si="217"/>
        <v>21</v>
      </c>
      <c r="BY734" s="11">
        <f t="shared" si="218"/>
        <v>12</v>
      </c>
      <c r="BZ734" s="11">
        <f t="shared" si="219"/>
        <v>9</v>
      </c>
      <c r="CA734" s="11">
        <f t="shared" si="220"/>
        <v>7</v>
      </c>
      <c r="CB734" s="11">
        <f t="shared" si="221"/>
        <v>7</v>
      </c>
      <c r="CC734" s="11">
        <f t="shared" si="222"/>
        <v>6</v>
      </c>
      <c r="CD734" s="11">
        <f t="shared" si="223"/>
        <v>6</v>
      </c>
      <c r="CE734" s="11">
        <f t="shared" si="224"/>
        <v>6</v>
      </c>
      <c r="CF734" s="11">
        <f t="shared" si="225"/>
        <v>5</v>
      </c>
      <c r="CG734" s="11">
        <f t="shared" si="226"/>
        <v>6</v>
      </c>
      <c r="CH734" s="11">
        <f t="shared" si="227"/>
        <v>5</v>
      </c>
      <c r="CI734" s="11">
        <f t="shared" si="228"/>
        <v>6</v>
      </c>
      <c r="CJ734" s="11">
        <f t="shared" si="229"/>
        <v>7</v>
      </c>
      <c r="CK734" s="11">
        <f t="shared" si="230"/>
        <v>8</v>
      </c>
      <c r="CL734" s="11">
        <f t="shared" si="231"/>
        <v>5</v>
      </c>
      <c r="CM734" s="11">
        <f t="shared" si="232"/>
        <v>4</v>
      </c>
      <c r="CN734" s="11">
        <f t="shared" si="233"/>
        <v>3</v>
      </c>
      <c r="CO734" s="11">
        <f t="shared" si="234"/>
        <v>1</v>
      </c>
      <c r="CP734" s="11">
        <f t="shared" si="235"/>
        <v>0</v>
      </c>
      <c r="CS734" s="6">
        <v>56</v>
      </c>
      <c r="CT734" s="6">
        <v>73</v>
      </c>
      <c r="CU734" s="6">
        <v>88</v>
      </c>
      <c r="CV734" s="6">
        <v>98</v>
      </c>
      <c r="CW734" s="6">
        <v>106</v>
      </c>
      <c r="CX734" s="6">
        <v>113</v>
      </c>
      <c r="CY734" s="6">
        <v>119</v>
      </c>
      <c r="CZ734" s="6">
        <v>124</v>
      </c>
      <c r="DA734" s="6">
        <v>130</v>
      </c>
      <c r="DB734" s="6">
        <v>137</v>
      </c>
      <c r="DC734" s="6">
        <v>143</v>
      </c>
      <c r="DD734" s="6">
        <v>149</v>
      </c>
      <c r="DE734" s="6">
        <v>156</v>
      </c>
      <c r="DF734" s="6">
        <v>161</v>
      </c>
      <c r="DG734" s="6">
        <v>165</v>
      </c>
      <c r="DH734" s="6">
        <v>167</v>
      </c>
      <c r="DI734" s="6">
        <v>168</v>
      </c>
      <c r="DJ734" s="6">
        <v>168</v>
      </c>
      <c r="DK734" s="6">
        <v>168</v>
      </c>
      <c r="DL734" s="6">
        <v>168</v>
      </c>
      <c r="DM734" s="6">
        <v>112</v>
      </c>
      <c r="DN734" s="6">
        <f>Tabela2[[#This Row],[1rok]]-Tabela2[[#This Row],[dlugosc_ur]]</f>
        <v>17</v>
      </c>
      <c r="DO734" s="14">
        <f>Tabela2[[#This Row],[2lata]]-Tabela2[[#This Row],[1rok]]</f>
        <v>15</v>
      </c>
      <c r="DP734" s="14">
        <f>Tabela2[[#This Row],[3lata]]-Tabela2[[#This Row],[2lata]]</f>
        <v>10</v>
      </c>
      <c r="DQ734" s="14">
        <f>Tabela2[[#This Row],[4lata]]-Tabela2[[#This Row],[3lata]]</f>
        <v>8</v>
      </c>
      <c r="DR734" s="14">
        <f>Tabela2[[#This Row],[5lat]]-Tabela2[[#This Row],[4lata]]</f>
        <v>7</v>
      </c>
      <c r="DS734" s="14">
        <f>Tabela2[[#This Row],[6lat]]-Tabela2[[#This Row],[5lat]]</f>
        <v>6</v>
      </c>
      <c r="DT734" s="14">
        <f>Tabela2[[#This Row],[7lat]]-Tabela2[[#This Row],[6lat]]</f>
        <v>5</v>
      </c>
      <c r="DU734" s="14">
        <f>Tabela2[[#This Row],[8lat]]-Tabela2[[#This Row],[7lat]]</f>
        <v>6</v>
      </c>
      <c r="DV734" s="14">
        <f>Tabela2[[#This Row],[9lat]]-Tabela2[[#This Row],[8lat]]</f>
        <v>7</v>
      </c>
      <c r="DW734" s="14">
        <f>Tabela2[[#This Row],[10lat]]-Tabela2[[#This Row],[9lat]]</f>
        <v>6</v>
      </c>
      <c r="DX734" s="14">
        <f>Tabela2[[#This Row],[11lat]]-Tabela2[[#This Row],[10lat]]</f>
        <v>6</v>
      </c>
      <c r="DY734" s="14">
        <f>Tabela2[[#This Row],[12lat]]-Tabela2[[#This Row],[11lat]]</f>
        <v>7</v>
      </c>
      <c r="DZ734" s="14">
        <f>Tabela2[[#This Row],[13lat]]-Tabela2[[#This Row],[12lat]]</f>
        <v>5</v>
      </c>
      <c r="EA734" s="14">
        <f>Tabela2[[#This Row],[14lat]]-Tabela2[[#This Row],[13lat]]</f>
        <v>4</v>
      </c>
      <c r="EB734" s="14">
        <f>Tabela2[[#This Row],[15lat]]-Tabela2[[#This Row],[14lat]]</f>
        <v>2</v>
      </c>
      <c r="EC734" s="14">
        <f>Tabela2[[#This Row],[16lat]]-Tabela2[[#This Row],[15lat]]</f>
        <v>1</v>
      </c>
      <c r="ED734" s="14">
        <f>Tabela2[[#This Row],[17 lat]]-Tabela2[[#This Row],[16lat]]</f>
        <v>0</v>
      </c>
      <c r="EE734" s="14">
        <f>Tabela2[[#This Row],[18lat]]-Tabela2[[#This Row],[17 lat]]</f>
        <v>0</v>
      </c>
      <c r="EF734" s="14">
        <f>Tabela2[[#This Row],[19lat]]-Tabela2[[#This Row],[18lat]]</f>
        <v>0</v>
      </c>
    </row>
    <row r="735" spans="1:136" x14ac:dyDescent="0.25">
      <c r="A735">
        <v>1244</v>
      </c>
      <c r="B735" s="1" t="s">
        <v>22</v>
      </c>
      <c r="C735">
        <v>58</v>
      </c>
      <c r="D735">
        <v>75</v>
      </c>
      <c r="E735">
        <v>90</v>
      </c>
      <c r="F735">
        <v>100</v>
      </c>
      <c r="G735">
        <v>109</v>
      </c>
      <c r="H735">
        <v>116</v>
      </c>
      <c r="I735">
        <v>122</v>
      </c>
      <c r="J735">
        <v>128</v>
      </c>
      <c r="K735">
        <v>134</v>
      </c>
      <c r="L735">
        <v>141</v>
      </c>
      <c r="M735">
        <v>147</v>
      </c>
      <c r="N735">
        <v>154</v>
      </c>
      <c r="O735">
        <v>160</v>
      </c>
      <c r="P735">
        <v>166</v>
      </c>
      <c r="Q735">
        <v>169</v>
      </c>
      <c r="R735">
        <v>171</v>
      </c>
      <c r="S735">
        <v>172</v>
      </c>
      <c r="T735">
        <v>172</v>
      </c>
      <c r="U735">
        <v>172</v>
      </c>
      <c r="V735">
        <v>172</v>
      </c>
      <c r="W735">
        <f>wzrost[[#This Row],[19lat]]-wzrost[[#This Row],[dlugosc_ur]]</f>
        <v>114</v>
      </c>
      <c r="X735">
        <f>wzrost[[#This Row],[19lat]]-wzrost[[#This Row],[15lat]]</f>
        <v>1</v>
      </c>
      <c r="Y735">
        <f>IF(wzrost[[#This Row],[1rok]]&lt;=5,IF(wzrost[[#This Row],[plec]]="ch",1,0),0)</f>
        <v>0</v>
      </c>
      <c r="Z735" s="1"/>
      <c r="AA735" s="1"/>
      <c r="AB735" s="1" t="e">
        <f>_xlfn.PERCENTILE.INC(wzrost[1rok],5)</f>
        <v>#NUM!</v>
      </c>
      <c r="BC735" s="8">
        <v>50</v>
      </c>
      <c r="BD735" s="8">
        <v>72</v>
      </c>
      <c r="BE735" s="8">
        <v>86</v>
      </c>
      <c r="BF735" s="8">
        <v>95</v>
      </c>
      <c r="BG735" s="8">
        <v>102</v>
      </c>
      <c r="BH735" s="8">
        <v>109</v>
      </c>
      <c r="BI735" s="8">
        <v>114</v>
      </c>
      <c r="BJ735" s="8">
        <v>120</v>
      </c>
      <c r="BK735" s="8">
        <v>126</v>
      </c>
      <c r="BL735" s="8">
        <v>131</v>
      </c>
      <c r="BM735" s="8">
        <v>136</v>
      </c>
      <c r="BN735" s="8">
        <v>141</v>
      </c>
      <c r="BO735" s="8">
        <v>147</v>
      </c>
      <c r="BP735" s="8">
        <v>154</v>
      </c>
      <c r="BQ735" s="8">
        <v>161</v>
      </c>
      <c r="BR735" s="8">
        <v>167</v>
      </c>
      <c r="BS735" s="8">
        <v>170</v>
      </c>
      <c r="BT735" s="8">
        <v>173</v>
      </c>
      <c r="BU735" s="8">
        <v>174</v>
      </c>
      <c r="BV735" s="8">
        <v>174</v>
      </c>
      <c r="BW735" s="9">
        <v>124</v>
      </c>
      <c r="BX735" s="11">
        <f t="shared" si="217"/>
        <v>22</v>
      </c>
      <c r="BY735" s="11">
        <f t="shared" si="218"/>
        <v>14</v>
      </c>
      <c r="BZ735" s="11">
        <f t="shared" si="219"/>
        <v>9</v>
      </c>
      <c r="CA735" s="11">
        <f t="shared" si="220"/>
        <v>7</v>
      </c>
      <c r="CB735" s="11">
        <f t="shared" si="221"/>
        <v>7</v>
      </c>
      <c r="CC735" s="11">
        <f t="shared" si="222"/>
        <v>5</v>
      </c>
      <c r="CD735" s="11">
        <f t="shared" si="223"/>
        <v>6</v>
      </c>
      <c r="CE735" s="11">
        <f t="shared" si="224"/>
        <v>6</v>
      </c>
      <c r="CF735" s="11">
        <f t="shared" si="225"/>
        <v>5</v>
      </c>
      <c r="CG735" s="11">
        <f t="shared" si="226"/>
        <v>5</v>
      </c>
      <c r="CH735" s="11">
        <f t="shared" si="227"/>
        <v>5</v>
      </c>
      <c r="CI735" s="11">
        <f t="shared" si="228"/>
        <v>6</v>
      </c>
      <c r="CJ735" s="11">
        <f t="shared" si="229"/>
        <v>7</v>
      </c>
      <c r="CK735" s="11">
        <f t="shared" si="230"/>
        <v>7</v>
      </c>
      <c r="CL735" s="11">
        <f t="shared" si="231"/>
        <v>6</v>
      </c>
      <c r="CM735" s="11">
        <f t="shared" si="232"/>
        <v>3</v>
      </c>
      <c r="CN735" s="11">
        <f t="shared" si="233"/>
        <v>3</v>
      </c>
      <c r="CO735" s="11">
        <f t="shared" si="234"/>
        <v>1</v>
      </c>
      <c r="CP735" s="11">
        <f t="shared" si="235"/>
        <v>0</v>
      </c>
      <c r="CS735" s="8">
        <v>47</v>
      </c>
      <c r="CT735" s="8">
        <v>66</v>
      </c>
      <c r="CU735" s="8">
        <v>83</v>
      </c>
      <c r="CV735" s="8">
        <v>92</v>
      </c>
      <c r="CW735" s="8">
        <v>99</v>
      </c>
      <c r="CX735" s="8">
        <v>106</v>
      </c>
      <c r="CY735" s="8">
        <v>111</v>
      </c>
      <c r="CZ735" s="8">
        <v>117</v>
      </c>
      <c r="DA735" s="8">
        <v>122</v>
      </c>
      <c r="DB735" s="8">
        <v>128</v>
      </c>
      <c r="DC735" s="8">
        <v>134</v>
      </c>
      <c r="DD735" s="8">
        <v>140</v>
      </c>
      <c r="DE735" s="8">
        <v>146</v>
      </c>
      <c r="DF735" s="8">
        <v>151</v>
      </c>
      <c r="DG735" s="8">
        <v>155</v>
      </c>
      <c r="DH735" s="8">
        <v>157</v>
      </c>
      <c r="DI735" s="8">
        <v>158</v>
      </c>
      <c r="DJ735" s="8">
        <v>158</v>
      </c>
      <c r="DK735" s="8">
        <v>158</v>
      </c>
      <c r="DL735" s="8">
        <v>159</v>
      </c>
      <c r="DM735" s="8">
        <v>112</v>
      </c>
      <c r="DN735" s="6">
        <f>Tabela2[[#This Row],[1rok]]-Tabela2[[#This Row],[dlugosc_ur]]</f>
        <v>19</v>
      </c>
      <c r="DO735" s="14">
        <f>Tabela2[[#This Row],[2lata]]-Tabela2[[#This Row],[1rok]]</f>
        <v>17</v>
      </c>
      <c r="DP735" s="14">
        <f>Tabela2[[#This Row],[3lata]]-Tabela2[[#This Row],[2lata]]</f>
        <v>9</v>
      </c>
      <c r="DQ735" s="14">
        <f>Tabela2[[#This Row],[4lata]]-Tabela2[[#This Row],[3lata]]</f>
        <v>7</v>
      </c>
      <c r="DR735" s="14">
        <f>Tabela2[[#This Row],[5lat]]-Tabela2[[#This Row],[4lata]]</f>
        <v>7</v>
      </c>
      <c r="DS735" s="14">
        <f>Tabela2[[#This Row],[6lat]]-Tabela2[[#This Row],[5lat]]</f>
        <v>5</v>
      </c>
      <c r="DT735" s="14">
        <f>Tabela2[[#This Row],[7lat]]-Tabela2[[#This Row],[6lat]]</f>
        <v>6</v>
      </c>
      <c r="DU735" s="14">
        <f>Tabela2[[#This Row],[8lat]]-Tabela2[[#This Row],[7lat]]</f>
        <v>5</v>
      </c>
      <c r="DV735" s="14">
        <f>Tabela2[[#This Row],[9lat]]-Tabela2[[#This Row],[8lat]]</f>
        <v>6</v>
      </c>
      <c r="DW735" s="14">
        <f>Tabela2[[#This Row],[10lat]]-Tabela2[[#This Row],[9lat]]</f>
        <v>6</v>
      </c>
      <c r="DX735" s="14">
        <f>Tabela2[[#This Row],[11lat]]-Tabela2[[#This Row],[10lat]]</f>
        <v>6</v>
      </c>
      <c r="DY735" s="14">
        <f>Tabela2[[#This Row],[12lat]]-Tabela2[[#This Row],[11lat]]</f>
        <v>6</v>
      </c>
      <c r="DZ735" s="14">
        <f>Tabela2[[#This Row],[13lat]]-Tabela2[[#This Row],[12lat]]</f>
        <v>5</v>
      </c>
      <c r="EA735" s="14">
        <f>Tabela2[[#This Row],[14lat]]-Tabela2[[#This Row],[13lat]]</f>
        <v>4</v>
      </c>
      <c r="EB735" s="14">
        <f>Tabela2[[#This Row],[15lat]]-Tabela2[[#This Row],[14lat]]</f>
        <v>2</v>
      </c>
      <c r="EC735" s="14">
        <f>Tabela2[[#This Row],[16lat]]-Tabela2[[#This Row],[15lat]]</f>
        <v>1</v>
      </c>
      <c r="ED735" s="14">
        <f>Tabela2[[#This Row],[17 lat]]-Tabela2[[#This Row],[16lat]]</f>
        <v>0</v>
      </c>
      <c r="EE735" s="14">
        <f>Tabela2[[#This Row],[18lat]]-Tabela2[[#This Row],[17 lat]]</f>
        <v>0</v>
      </c>
      <c r="EF735" s="14">
        <f>Tabela2[[#This Row],[19lat]]-Tabela2[[#This Row],[18lat]]</f>
        <v>1</v>
      </c>
    </row>
    <row r="736" spans="1:136" x14ac:dyDescent="0.25">
      <c r="A736">
        <v>1248</v>
      </c>
      <c r="B736" s="1" t="s">
        <v>22</v>
      </c>
      <c r="C736">
        <v>54</v>
      </c>
      <c r="D736">
        <v>74</v>
      </c>
      <c r="E736">
        <v>88</v>
      </c>
      <c r="F736">
        <v>98</v>
      </c>
      <c r="G736">
        <v>105</v>
      </c>
      <c r="H736">
        <v>112</v>
      </c>
      <c r="I736">
        <v>118</v>
      </c>
      <c r="J736">
        <v>124</v>
      </c>
      <c r="K736">
        <v>130</v>
      </c>
      <c r="L736">
        <v>136</v>
      </c>
      <c r="M736">
        <v>142</v>
      </c>
      <c r="N736">
        <v>149</v>
      </c>
      <c r="O736">
        <v>155</v>
      </c>
      <c r="P736">
        <v>161</v>
      </c>
      <c r="Q736">
        <v>164</v>
      </c>
      <c r="R736">
        <v>166</v>
      </c>
      <c r="S736">
        <v>167</v>
      </c>
      <c r="T736">
        <v>168</v>
      </c>
      <c r="U736">
        <v>168</v>
      </c>
      <c r="V736">
        <v>168</v>
      </c>
      <c r="W736">
        <f>wzrost[[#This Row],[19lat]]-wzrost[[#This Row],[dlugosc_ur]]</f>
        <v>114</v>
      </c>
      <c r="X736">
        <f>wzrost[[#This Row],[19lat]]-wzrost[[#This Row],[15lat]]</f>
        <v>2</v>
      </c>
      <c r="Y736">
        <f>IF(wzrost[[#This Row],[1rok]]&lt;=5,IF(wzrost[[#This Row],[plec]]="ch",1,0),0)</f>
        <v>0</v>
      </c>
      <c r="Z736" s="1"/>
      <c r="AA736" s="1"/>
      <c r="AB736" s="1" t="e">
        <f>_xlfn.PERCENTILE.INC(wzrost[1rok],5)</f>
        <v>#NUM!</v>
      </c>
      <c r="BC736" s="6">
        <v>52</v>
      </c>
      <c r="BD736" s="6">
        <v>74</v>
      </c>
      <c r="BE736" s="6">
        <v>87</v>
      </c>
      <c r="BF736" s="6">
        <v>96</v>
      </c>
      <c r="BG736" s="6">
        <v>103</v>
      </c>
      <c r="BH736" s="6">
        <v>110</v>
      </c>
      <c r="BI736" s="6">
        <v>116</v>
      </c>
      <c r="BJ736" s="6">
        <v>121</v>
      </c>
      <c r="BK736" s="6">
        <v>127</v>
      </c>
      <c r="BL736" s="6">
        <v>132</v>
      </c>
      <c r="BM736" s="6">
        <v>137</v>
      </c>
      <c r="BN736" s="6">
        <v>143</v>
      </c>
      <c r="BO736" s="6">
        <v>149</v>
      </c>
      <c r="BP736" s="6">
        <v>156</v>
      </c>
      <c r="BQ736" s="6">
        <v>163</v>
      </c>
      <c r="BR736" s="6">
        <v>169</v>
      </c>
      <c r="BS736" s="6">
        <v>172</v>
      </c>
      <c r="BT736" s="6">
        <v>175</v>
      </c>
      <c r="BU736" s="6">
        <v>176</v>
      </c>
      <c r="BV736" s="6">
        <v>176</v>
      </c>
      <c r="BW736" s="7">
        <v>124</v>
      </c>
      <c r="BX736" s="11">
        <f t="shared" si="217"/>
        <v>22</v>
      </c>
      <c r="BY736" s="11">
        <f t="shared" si="218"/>
        <v>13</v>
      </c>
      <c r="BZ736" s="11">
        <f t="shared" si="219"/>
        <v>9</v>
      </c>
      <c r="CA736" s="11">
        <f t="shared" si="220"/>
        <v>7</v>
      </c>
      <c r="CB736" s="11">
        <f t="shared" si="221"/>
        <v>7</v>
      </c>
      <c r="CC736" s="11">
        <f t="shared" si="222"/>
        <v>6</v>
      </c>
      <c r="CD736" s="11">
        <f t="shared" si="223"/>
        <v>5</v>
      </c>
      <c r="CE736" s="11">
        <f t="shared" si="224"/>
        <v>6</v>
      </c>
      <c r="CF736" s="11">
        <f t="shared" si="225"/>
        <v>5</v>
      </c>
      <c r="CG736" s="11">
        <f t="shared" si="226"/>
        <v>5</v>
      </c>
      <c r="CH736" s="11">
        <f t="shared" si="227"/>
        <v>6</v>
      </c>
      <c r="CI736" s="11">
        <f t="shared" si="228"/>
        <v>6</v>
      </c>
      <c r="CJ736" s="11">
        <f t="shared" si="229"/>
        <v>7</v>
      </c>
      <c r="CK736" s="11">
        <f t="shared" si="230"/>
        <v>7</v>
      </c>
      <c r="CL736" s="11">
        <f t="shared" si="231"/>
        <v>6</v>
      </c>
      <c r="CM736" s="11">
        <f t="shared" si="232"/>
        <v>3</v>
      </c>
      <c r="CN736" s="11">
        <f t="shared" si="233"/>
        <v>3</v>
      </c>
      <c r="CO736" s="11">
        <f t="shared" si="234"/>
        <v>1</v>
      </c>
      <c r="CP736" s="11">
        <f t="shared" si="235"/>
        <v>0</v>
      </c>
      <c r="CS736" s="6">
        <v>53</v>
      </c>
      <c r="CT736" s="6">
        <v>71</v>
      </c>
      <c r="CU736" s="6">
        <v>86</v>
      </c>
      <c r="CV736" s="6">
        <v>95</v>
      </c>
      <c r="CW736" s="6">
        <v>103</v>
      </c>
      <c r="CX736" s="6">
        <v>110</v>
      </c>
      <c r="CY736" s="6">
        <v>116</v>
      </c>
      <c r="CZ736" s="6">
        <v>122</v>
      </c>
      <c r="DA736" s="6">
        <v>127</v>
      </c>
      <c r="DB736" s="6">
        <v>133</v>
      </c>
      <c r="DC736" s="6">
        <v>140</v>
      </c>
      <c r="DD736" s="6">
        <v>146</v>
      </c>
      <c r="DE736" s="6">
        <v>152</v>
      </c>
      <c r="DF736" s="6">
        <v>158</v>
      </c>
      <c r="DG736" s="6">
        <v>161</v>
      </c>
      <c r="DH736" s="6">
        <v>163</v>
      </c>
      <c r="DI736" s="6">
        <v>164</v>
      </c>
      <c r="DJ736" s="6">
        <v>164</v>
      </c>
      <c r="DK736" s="6">
        <v>164</v>
      </c>
      <c r="DL736" s="6">
        <v>165</v>
      </c>
      <c r="DM736" s="6">
        <v>112</v>
      </c>
      <c r="DN736" s="6">
        <f>Tabela2[[#This Row],[1rok]]-Tabela2[[#This Row],[dlugosc_ur]]</f>
        <v>18</v>
      </c>
      <c r="DO736" s="14">
        <f>Tabela2[[#This Row],[2lata]]-Tabela2[[#This Row],[1rok]]</f>
        <v>15</v>
      </c>
      <c r="DP736" s="14">
        <f>Tabela2[[#This Row],[3lata]]-Tabela2[[#This Row],[2lata]]</f>
        <v>9</v>
      </c>
      <c r="DQ736" s="14">
        <f>Tabela2[[#This Row],[4lata]]-Tabela2[[#This Row],[3lata]]</f>
        <v>8</v>
      </c>
      <c r="DR736" s="14">
        <f>Tabela2[[#This Row],[5lat]]-Tabela2[[#This Row],[4lata]]</f>
        <v>7</v>
      </c>
      <c r="DS736" s="14">
        <f>Tabela2[[#This Row],[6lat]]-Tabela2[[#This Row],[5lat]]</f>
        <v>6</v>
      </c>
      <c r="DT736" s="14">
        <f>Tabela2[[#This Row],[7lat]]-Tabela2[[#This Row],[6lat]]</f>
        <v>6</v>
      </c>
      <c r="DU736" s="14">
        <f>Tabela2[[#This Row],[8lat]]-Tabela2[[#This Row],[7lat]]</f>
        <v>5</v>
      </c>
      <c r="DV736" s="14">
        <f>Tabela2[[#This Row],[9lat]]-Tabela2[[#This Row],[8lat]]</f>
        <v>6</v>
      </c>
      <c r="DW736" s="14">
        <f>Tabela2[[#This Row],[10lat]]-Tabela2[[#This Row],[9lat]]</f>
        <v>7</v>
      </c>
      <c r="DX736" s="14">
        <f>Tabela2[[#This Row],[11lat]]-Tabela2[[#This Row],[10lat]]</f>
        <v>6</v>
      </c>
      <c r="DY736" s="14">
        <f>Tabela2[[#This Row],[12lat]]-Tabela2[[#This Row],[11lat]]</f>
        <v>6</v>
      </c>
      <c r="DZ736" s="14">
        <f>Tabela2[[#This Row],[13lat]]-Tabela2[[#This Row],[12lat]]</f>
        <v>6</v>
      </c>
      <c r="EA736" s="14">
        <f>Tabela2[[#This Row],[14lat]]-Tabela2[[#This Row],[13lat]]</f>
        <v>3</v>
      </c>
      <c r="EB736" s="14">
        <f>Tabela2[[#This Row],[15lat]]-Tabela2[[#This Row],[14lat]]</f>
        <v>2</v>
      </c>
      <c r="EC736" s="14">
        <f>Tabela2[[#This Row],[16lat]]-Tabela2[[#This Row],[15lat]]</f>
        <v>1</v>
      </c>
      <c r="ED736" s="14">
        <f>Tabela2[[#This Row],[17 lat]]-Tabela2[[#This Row],[16lat]]</f>
        <v>0</v>
      </c>
      <c r="EE736" s="14">
        <f>Tabela2[[#This Row],[18lat]]-Tabela2[[#This Row],[17 lat]]</f>
        <v>0</v>
      </c>
      <c r="EF736" s="14">
        <f>Tabela2[[#This Row],[19lat]]-Tabela2[[#This Row],[18lat]]</f>
        <v>1</v>
      </c>
    </row>
    <row r="737" spans="1:136" x14ac:dyDescent="0.25">
      <c r="A737">
        <v>1251</v>
      </c>
      <c r="B737" s="1" t="s">
        <v>22</v>
      </c>
      <c r="C737">
        <v>49</v>
      </c>
      <c r="D737">
        <v>67</v>
      </c>
      <c r="E737">
        <v>85</v>
      </c>
      <c r="F737">
        <v>95</v>
      </c>
      <c r="G737">
        <v>102</v>
      </c>
      <c r="H737">
        <v>109</v>
      </c>
      <c r="I737">
        <v>115</v>
      </c>
      <c r="J737">
        <v>120</v>
      </c>
      <c r="K737">
        <v>126</v>
      </c>
      <c r="L737">
        <v>132</v>
      </c>
      <c r="M737">
        <v>138</v>
      </c>
      <c r="N737">
        <v>145</v>
      </c>
      <c r="O737">
        <v>151</v>
      </c>
      <c r="P737">
        <v>156</v>
      </c>
      <c r="Q737">
        <v>159</v>
      </c>
      <c r="R737">
        <v>161</v>
      </c>
      <c r="S737">
        <v>162</v>
      </c>
      <c r="T737">
        <v>163</v>
      </c>
      <c r="U737">
        <v>163</v>
      </c>
      <c r="V737">
        <v>163</v>
      </c>
      <c r="W737">
        <f>wzrost[[#This Row],[19lat]]-wzrost[[#This Row],[dlugosc_ur]]</f>
        <v>114</v>
      </c>
      <c r="X737">
        <f>wzrost[[#This Row],[19lat]]-wzrost[[#This Row],[15lat]]</f>
        <v>2</v>
      </c>
      <c r="Y737">
        <f>IF(wzrost[[#This Row],[1rok]]&lt;=5,IF(wzrost[[#This Row],[plec]]="ch",1,0),0)</f>
        <v>0</v>
      </c>
      <c r="Z737" s="1"/>
      <c r="AA737" s="1"/>
      <c r="AB737" s="1" t="e">
        <f>_xlfn.PERCENTILE.INC(wzrost[1rok],5)</f>
        <v>#NUM!</v>
      </c>
      <c r="BC737" s="8">
        <v>57</v>
      </c>
      <c r="BD737" s="8">
        <v>77</v>
      </c>
      <c r="BE737" s="8">
        <v>89</v>
      </c>
      <c r="BF737" s="8">
        <v>98</v>
      </c>
      <c r="BG737" s="8">
        <v>106</v>
      </c>
      <c r="BH737" s="8">
        <v>113</v>
      </c>
      <c r="BI737" s="8">
        <v>119</v>
      </c>
      <c r="BJ737" s="8">
        <v>125</v>
      </c>
      <c r="BK737" s="8">
        <v>131</v>
      </c>
      <c r="BL737" s="8">
        <v>136</v>
      </c>
      <c r="BM737" s="8">
        <v>142</v>
      </c>
      <c r="BN737" s="8">
        <v>147</v>
      </c>
      <c r="BO737" s="8">
        <v>153</v>
      </c>
      <c r="BP737" s="8">
        <v>160</v>
      </c>
      <c r="BQ737" s="8">
        <v>168</v>
      </c>
      <c r="BR737" s="8">
        <v>174</v>
      </c>
      <c r="BS737" s="8">
        <v>178</v>
      </c>
      <c r="BT737" s="8">
        <v>180</v>
      </c>
      <c r="BU737" s="8">
        <v>181</v>
      </c>
      <c r="BV737" s="8">
        <v>181</v>
      </c>
      <c r="BW737" s="9">
        <v>124</v>
      </c>
      <c r="BX737" s="11">
        <f t="shared" si="217"/>
        <v>20</v>
      </c>
      <c r="BY737" s="11">
        <f t="shared" si="218"/>
        <v>12</v>
      </c>
      <c r="BZ737" s="11">
        <f t="shared" si="219"/>
        <v>9</v>
      </c>
      <c r="CA737" s="11">
        <f t="shared" si="220"/>
        <v>8</v>
      </c>
      <c r="CB737" s="11">
        <f t="shared" si="221"/>
        <v>7</v>
      </c>
      <c r="CC737" s="11">
        <f t="shared" si="222"/>
        <v>6</v>
      </c>
      <c r="CD737" s="11">
        <f t="shared" si="223"/>
        <v>6</v>
      </c>
      <c r="CE737" s="11">
        <f t="shared" si="224"/>
        <v>6</v>
      </c>
      <c r="CF737" s="11">
        <f t="shared" si="225"/>
        <v>5</v>
      </c>
      <c r="CG737" s="11">
        <f t="shared" si="226"/>
        <v>6</v>
      </c>
      <c r="CH737" s="11">
        <f t="shared" si="227"/>
        <v>5</v>
      </c>
      <c r="CI737" s="11">
        <f t="shared" si="228"/>
        <v>6</v>
      </c>
      <c r="CJ737" s="11">
        <f t="shared" si="229"/>
        <v>7</v>
      </c>
      <c r="CK737" s="11">
        <f t="shared" si="230"/>
        <v>8</v>
      </c>
      <c r="CL737" s="11">
        <f t="shared" si="231"/>
        <v>6</v>
      </c>
      <c r="CM737" s="11">
        <f t="shared" si="232"/>
        <v>4</v>
      </c>
      <c r="CN737" s="11">
        <f t="shared" si="233"/>
        <v>2</v>
      </c>
      <c r="CO737" s="11">
        <f t="shared" si="234"/>
        <v>1</v>
      </c>
      <c r="CP737" s="11">
        <f t="shared" si="235"/>
        <v>0</v>
      </c>
      <c r="CS737" s="8">
        <v>56</v>
      </c>
      <c r="CT737" s="8">
        <v>73</v>
      </c>
      <c r="CU737" s="8">
        <v>88</v>
      </c>
      <c r="CV737" s="8">
        <v>98</v>
      </c>
      <c r="CW737" s="8">
        <v>106</v>
      </c>
      <c r="CX737" s="8">
        <v>113</v>
      </c>
      <c r="CY737" s="8">
        <v>119</v>
      </c>
      <c r="CZ737" s="8">
        <v>125</v>
      </c>
      <c r="DA737" s="8">
        <v>131</v>
      </c>
      <c r="DB737" s="8">
        <v>137</v>
      </c>
      <c r="DC737" s="8">
        <v>143</v>
      </c>
      <c r="DD737" s="8">
        <v>150</v>
      </c>
      <c r="DE737" s="8">
        <v>156</v>
      </c>
      <c r="DF737" s="8">
        <v>161</v>
      </c>
      <c r="DG737" s="8">
        <v>165</v>
      </c>
      <c r="DH737" s="8">
        <v>167</v>
      </c>
      <c r="DI737" s="8">
        <v>168</v>
      </c>
      <c r="DJ737" s="8">
        <v>168</v>
      </c>
      <c r="DK737" s="8">
        <v>168</v>
      </c>
      <c r="DL737" s="8">
        <v>168</v>
      </c>
      <c r="DM737" s="8">
        <v>112</v>
      </c>
      <c r="DN737" s="6">
        <f>Tabela2[[#This Row],[1rok]]-Tabela2[[#This Row],[dlugosc_ur]]</f>
        <v>17</v>
      </c>
      <c r="DO737" s="14">
        <f>Tabela2[[#This Row],[2lata]]-Tabela2[[#This Row],[1rok]]</f>
        <v>15</v>
      </c>
      <c r="DP737" s="14">
        <f>Tabela2[[#This Row],[3lata]]-Tabela2[[#This Row],[2lata]]</f>
        <v>10</v>
      </c>
      <c r="DQ737" s="14">
        <f>Tabela2[[#This Row],[4lata]]-Tabela2[[#This Row],[3lata]]</f>
        <v>8</v>
      </c>
      <c r="DR737" s="14">
        <f>Tabela2[[#This Row],[5lat]]-Tabela2[[#This Row],[4lata]]</f>
        <v>7</v>
      </c>
      <c r="DS737" s="14">
        <f>Tabela2[[#This Row],[6lat]]-Tabela2[[#This Row],[5lat]]</f>
        <v>6</v>
      </c>
      <c r="DT737" s="14">
        <f>Tabela2[[#This Row],[7lat]]-Tabela2[[#This Row],[6lat]]</f>
        <v>6</v>
      </c>
      <c r="DU737" s="14">
        <f>Tabela2[[#This Row],[8lat]]-Tabela2[[#This Row],[7lat]]</f>
        <v>6</v>
      </c>
      <c r="DV737" s="14">
        <f>Tabela2[[#This Row],[9lat]]-Tabela2[[#This Row],[8lat]]</f>
        <v>6</v>
      </c>
      <c r="DW737" s="14">
        <f>Tabela2[[#This Row],[10lat]]-Tabela2[[#This Row],[9lat]]</f>
        <v>6</v>
      </c>
      <c r="DX737" s="14">
        <f>Tabela2[[#This Row],[11lat]]-Tabela2[[#This Row],[10lat]]</f>
        <v>7</v>
      </c>
      <c r="DY737" s="14">
        <f>Tabela2[[#This Row],[12lat]]-Tabela2[[#This Row],[11lat]]</f>
        <v>6</v>
      </c>
      <c r="DZ737" s="14">
        <f>Tabela2[[#This Row],[13lat]]-Tabela2[[#This Row],[12lat]]</f>
        <v>5</v>
      </c>
      <c r="EA737" s="14">
        <f>Tabela2[[#This Row],[14lat]]-Tabela2[[#This Row],[13lat]]</f>
        <v>4</v>
      </c>
      <c r="EB737" s="14">
        <f>Tabela2[[#This Row],[15lat]]-Tabela2[[#This Row],[14lat]]</f>
        <v>2</v>
      </c>
      <c r="EC737" s="14">
        <f>Tabela2[[#This Row],[16lat]]-Tabela2[[#This Row],[15lat]]</f>
        <v>1</v>
      </c>
      <c r="ED737" s="14">
        <f>Tabela2[[#This Row],[17 lat]]-Tabela2[[#This Row],[16lat]]</f>
        <v>0</v>
      </c>
      <c r="EE737" s="14">
        <f>Tabela2[[#This Row],[18lat]]-Tabela2[[#This Row],[17 lat]]</f>
        <v>0</v>
      </c>
      <c r="EF737" s="14">
        <f>Tabela2[[#This Row],[19lat]]-Tabela2[[#This Row],[18lat]]</f>
        <v>0</v>
      </c>
    </row>
    <row r="738" spans="1:136" x14ac:dyDescent="0.25">
      <c r="A738">
        <v>1262</v>
      </c>
      <c r="B738" s="1" t="s">
        <v>22</v>
      </c>
      <c r="C738">
        <v>54</v>
      </c>
      <c r="D738">
        <v>72</v>
      </c>
      <c r="E738">
        <v>88</v>
      </c>
      <c r="F738">
        <v>98</v>
      </c>
      <c r="G738">
        <v>105</v>
      </c>
      <c r="H738">
        <v>112</v>
      </c>
      <c r="I738">
        <v>118</v>
      </c>
      <c r="J738">
        <v>124</v>
      </c>
      <c r="K738">
        <v>130</v>
      </c>
      <c r="L738">
        <v>136</v>
      </c>
      <c r="M738">
        <v>143</v>
      </c>
      <c r="N738">
        <v>149</v>
      </c>
      <c r="O738">
        <v>156</v>
      </c>
      <c r="P738">
        <v>161</v>
      </c>
      <c r="Q738">
        <v>164</v>
      </c>
      <c r="R738">
        <v>166</v>
      </c>
      <c r="S738">
        <v>167</v>
      </c>
      <c r="T738">
        <v>168</v>
      </c>
      <c r="U738">
        <v>168</v>
      </c>
      <c r="V738">
        <v>168</v>
      </c>
      <c r="W738">
        <f>wzrost[[#This Row],[19lat]]-wzrost[[#This Row],[dlugosc_ur]]</f>
        <v>114</v>
      </c>
      <c r="X738">
        <f>wzrost[[#This Row],[19lat]]-wzrost[[#This Row],[15lat]]</f>
        <v>2</v>
      </c>
      <c r="Y738">
        <f>IF(wzrost[[#This Row],[1rok]]&lt;=5,IF(wzrost[[#This Row],[plec]]="ch",1,0),0)</f>
        <v>0</v>
      </c>
      <c r="Z738" s="1"/>
      <c r="AA738" s="1"/>
      <c r="AB738" s="1" t="e">
        <f>_xlfn.PERCENTILE.INC(wzrost[1rok],5)</f>
        <v>#NUM!</v>
      </c>
      <c r="BC738" s="6">
        <v>52</v>
      </c>
      <c r="BD738" s="6">
        <v>73</v>
      </c>
      <c r="BE738" s="6">
        <v>86</v>
      </c>
      <c r="BF738" s="6">
        <v>95</v>
      </c>
      <c r="BG738" s="6">
        <v>102</v>
      </c>
      <c r="BH738" s="6">
        <v>109</v>
      </c>
      <c r="BI738" s="6">
        <v>115</v>
      </c>
      <c r="BJ738" s="6">
        <v>121</v>
      </c>
      <c r="BK738" s="6">
        <v>126</v>
      </c>
      <c r="BL738" s="6">
        <v>132</v>
      </c>
      <c r="BM738" s="6">
        <v>137</v>
      </c>
      <c r="BN738" s="6">
        <v>142</v>
      </c>
      <c r="BO738" s="6">
        <v>148</v>
      </c>
      <c r="BP738" s="6">
        <v>155</v>
      </c>
      <c r="BQ738" s="6">
        <v>162</v>
      </c>
      <c r="BR738" s="6">
        <v>168</v>
      </c>
      <c r="BS738" s="6">
        <v>172</v>
      </c>
      <c r="BT738" s="6">
        <v>174</v>
      </c>
      <c r="BU738" s="6">
        <v>175</v>
      </c>
      <c r="BV738" s="6">
        <v>176</v>
      </c>
      <c r="BW738" s="7">
        <v>124</v>
      </c>
      <c r="BX738" s="11">
        <f t="shared" si="217"/>
        <v>21</v>
      </c>
      <c r="BY738" s="11">
        <f t="shared" si="218"/>
        <v>13</v>
      </c>
      <c r="BZ738" s="11">
        <f t="shared" si="219"/>
        <v>9</v>
      </c>
      <c r="CA738" s="11">
        <f t="shared" si="220"/>
        <v>7</v>
      </c>
      <c r="CB738" s="11">
        <f t="shared" si="221"/>
        <v>7</v>
      </c>
      <c r="CC738" s="11">
        <f t="shared" si="222"/>
        <v>6</v>
      </c>
      <c r="CD738" s="11">
        <f t="shared" si="223"/>
        <v>6</v>
      </c>
      <c r="CE738" s="11">
        <f t="shared" si="224"/>
        <v>5</v>
      </c>
      <c r="CF738" s="11">
        <f t="shared" si="225"/>
        <v>6</v>
      </c>
      <c r="CG738" s="11">
        <f t="shared" si="226"/>
        <v>5</v>
      </c>
      <c r="CH738" s="11">
        <f t="shared" si="227"/>
        <v>5</v>
      </c>
      <c r="CI738" s="11">
        <f t="shared" si="228"/>
        <v>6</v>
      </c>
      <c r="CJ738" s="11">
        <f t="shared" si="229"/>
        <v>7</v>
      </c>
      <c r="CK738" s="11">
        <f t="shared" si="230"/>
        <v>7</v>
      </c>
      <c r="CL738" s="11">
        <f t="shared" si="231"/>
        <v>6</v>
      </c>
      <c r="CM738" s="11">
        <f t="shared" si="232"/>
        <v>4</v>
      </c>
      <c r="CN738" s="11">
        <f t="shared" si="233"/>
        <v>2</v>
      </c>
      <c r="CO738" s="11">
        <f t="shared" si="234"/>
        <v>1</v>
      </c>
      <c r="CP738" s="11">
        <f t="shared" si="235"/>
        <v>1</v>
      </c>
      <c r="CS738" s="6">
        <v>47</v>
      </c>
      <c r="CT738" s="6">
        <v>66</v>
      </c>
      <c r="CU738" s="6">
        <v>84</v>
      </c>
      <c r="CV738" s="6">
        <v>93</v>
      </c>
      <c r="CW738" s="6">
        <v>100</v>
      </c>
      <c r="CX738" s="6">
        <v>106</v>
      </c>
      <c r="CY738" s="6">
        <v>112</v>
      </c>
      <c r="CZ738" s="6">
        <v>117</v>
      </c>
      <c r="DA738" s="6">
        <v>123</v>
      </c>
      <c r="DB738" s="6">
        <v>128</v>
      </c>
      <c r="DC738" s="6">
        <v>134</v>
      </c>
      <c r="DD738" s="6">
        <v>140</v>
      </c>
      <c r="DE738" s="6">
        <v>147</v>
      </c>
      <c r="DF738" s="6">
        <v>152</v>
      </c>
      <c r="DG738" s="6">
        <v>155</v>
      </c>
      <c r="DH738" s="6">
        <v>157</v>
      </c>
      <c r="DI738" s="6">
        <v>158</v>
      </c>
      <c r="DJ738" s="6">
        <v>159</v>
      </c>
      <c r="DK738" s="6">
        <v>159</v>
      </c>
      <c r="DL738" s="6">
        <v>159</v>
      </c>
      <c r="DM738" s="6">
        <v>112</v>
      </c>
      <c r="DN738" s="6">
        <f>Tabela2[[#This Row],[1rok]]-Tabela2[[#This Row],[dlugosc_ur]]</f>
        <v>19</v>
      </c>
      <c r="DO738" s="14">
        <f>Tabela2[[#This Row],[2lata]]-Tabela2[[#This Row],[1rok]]</f>
        <v>18</v>
      </c>
      <c r="DP738" s="14">
        <f>Tabela2[[#This Row],[3lata]]-Tabela2[[#This Row],[2lata]]</f>
        <v>9</v>
      </c>
      <c r="DQ738" s="14">
        <f>Tabela2[[#This Row],[4lata]]-Tabela2[[#This Row],[3lata]]</f>
        <v>7</v>
      </c>
      <c r="DR738" s="14">
        <f>Tabela2[[#This Row],[5lat]]-Tabela2[[#This Row],[4lata]]</f>
        <v>6</v>
      </c>
      <c r="DS738" s="14">
        <f>Tabela2[[#This Row],[6lat]]-Tabela2[[#This Row],[5lat]]</f>
        <v>6</v>
      </c>
      <c r="DT738" s="14">
        <f>Tabela2[[#This Row],[7lat]]-Tabela2[[#This Row],[6lat]]</f>
        <v>5</v>
      </c>
      <c r="DU738" s="14">
        <f>Tabela2[[#This Row],[8lat]]-Tabela2[[#This Row],[7lat]]</f>
        <v>6</v>
      </c>
      <c r="DV738" s="14">
        <f>Tabela2[[#This Row],[9lat]]-Tabela2[[#This Row],[8lat]]</f>
        <v>5</v>
      </c>
      <c r="DW738" s="14">
        <f>Tabela2[[#This Row],[10lat]]-Tabela2[[#This Row],[9lat]]</f>
        <v>6</v>
      </c>
      <c r="DX738" s="14">
        <f>Tabela2[[#This Row],[11lat]]-Tabela2[[#This Row],[10lat]]</f>
        <v>6</v>
      </c>
      <c r="DY738" s="14">
        <f>Tabela2[[#This Row],[12lat]]-Tabela2[[#This Row],[11lat]]</f>
        <v>7</v>
      </c>
      <c r="DZ738" s="14">
        <f>Tabela2[[#This Row],[13lat]]-Tabela2[[#This Row],[12lat]]</f>
        <v>5</v>
      </c>
      <c r="EA738" s="14">
        <f>Tabela2[[#This Row],[14lat]]-Tabela2[[#This Row],[13lat]]</f>
        <v>3</v>
      </c>
      <c r="EB738" s="14">
        <f>Tabela2[[#This Row],[15lat]]-Tabela2[[#This Row],[14lat]]</f>
        <v>2</v>
      </c>
      <c r="EC738" s="14">
        <f>Tabela2[[#This Row],[16lat]]-Tabela2[[#This Row],[15lat]]</f>
        <v>1</v>
      </c>
      <c r="ED738" s="14">
        <f>Tabela2[[#This Row],[17 lat]]-Tabela2[[#This Row],[16lat]]</f>
        <v>1</v>
      </c>
      <c r="EE738" s="14">
        <f>Tabela2[[#This Row],[18lat]]-Tabela2[[#This Row],[17 lat]]</f>
        <v>0</v>
      </c>
      <c r="EF738" s="14">
        <f>Tabela2[[#This Row],[19lat]]-Tabela2[[#This Row],[18lat]]</f>
        <v>0</v>
      </c>
    </row>
    <row r="739" spans="1:136" x14ac:dyDescent="0.25">
      <c r="A739">
        <v>1263</v>
      </c>
      <c r="B739" s="1" t="s">
        <v>22</v>
      </c>
      <c r="C739">
        <v>52</v>
      </c>
      <c r="D739">
        <v>72</v>
      </c>
      <c r="E739">
        <v>87</v>
      </c>
      <c r="F739">
        <v>97</v>
      </c>
      <c r="G739">
        <v>105</v>
      </c>
      <c r="H739">
        <v>112</v>
      </c>
      <c r="I739">
        <v>117</v>
      </c>
      <c r="J739">
        <v>123</v>
      </c>
      <c r="K739">
        <v>129</v>
      </c>
      <c r="L739">
        <v>135</v>
      </c>
      <c r="M739">
        <v>141</v>
      </c>
      <c r="N739">
        <v>148</v>
      </c>
      <c r="O739">
        <v>154</v>
      </c>
      <c r="P739">
        <v>159</v>
      </c>
      <c r="Q739">
        <v>163</v>
      </c>
      <c r="R739">
        <v>165</v>
      </c>
      <c r="S739">
        <v>166</v>
      </c>
      <c r="T739">
        <v>166</v>
      </c>
      <c r="U739">
        <v>166</v>
      </c>
      <c r="V739">
        <v>166</v>
      </c>
      <c r="W739">
        <f>wzrost[[#This Row],[19lat]]-wzrost[[#This Row],[dlugosc_ur]]</f>
        <v>114</v>
      </c>
      <c r="X739">
        <f>wzrost[[#This Row],[19lat]]-wzrost[[#This Row],[15lat]]</f>
        <v>1</v>
      </c>
      <c r="Y739">
        <f>IF(wzrost[[#This Row],[1rok]]&lt;=5,IF(wzrost[[#This Row],[plec]]="ch",1,0),0)</f>
        <v>0</v>
      </c>
      <c r="Z739" s="1"/>
      <c r="AA739" s="1"/>
      <c r="AB739" s="1" t="e">
        <f>_xlfn.PERCENTILE.INC(wzrost[1rok],5)</f>
        <v>#NUM!</v>
      </c>
      <c r="BC739" s="8">
        <v>50</v>
      </c>
      <c r="BD739" s="8">
        <v>72</v>
      </c>
      <c r="BE739" s="8">
        <v>86</v>
      </c>
      <c r="BF739" s="8">
        <v>95</v>
      </c>
      <c r="BG739" s="8">
        <v>102</v>
      </c>
      <c r="BH739" s="8">
        <v>109</v>
      </c>
      <c r="BI739" s="8">
        <v>114</v>
      </c>
      <c r="BJ739" s="8">
        <v>120</v>
      </c>
      <c r="BK739" s="8">
        <v>126</v>
      </c>
      <c r="BL739" s="8">
        <v>131</v>
      </c>
      <c r="BM739" s="8">
        <v>136</v>
      </c>
      <c r="BN739" s="8">
        <v>141</v>
      </c>
      <c r="BO739" s="8">
        <v>147</v>
      </c>
      <c r="BP739" s="8">
        <v>154</v>
      </c>
      <c r="BQ739" s="8">
        <v>161</v>
      </c>
      <c r="BR739" s="8">
        <v>167</v>
      </c>
      <c r="BS739" s="8">
        <v>170</v>
      </c>
      <c r="BT739" s="8">
        <v>173</v>
      </c>
      <c r="BU739" s="8">
        <v>174</v>
      </c>
      <c r="BV739" s="8">
        <v>174</v>
      </c>
      <c r="BW739" s="9">
        <v>124</v>
      </c>
      <c r="BX739" s="11">
        <f t="shared" si="217"/>
        <v>22</v>
      </c>
      <c r="BY739" s="11">
        <f t="shared" si="218"/>
        <v>14</v>
      </c>
      <c r="BZ739" s="11">
        <f t="shared" si="219"/>
        <v>9</v>
      </c>
      <c r="CA739" s="11">
        <f t="shared" si="220"/>
        <v>7</v>
      </c>
      <c r="CB739" s="11">
        <f t="shared" si="221"/>
        <v>7</v>
      </c>
      <c r="CC739" s="11">
        <f t="shared" si="222"/>
        <v>5</v>
      </c>
      <c r="CD739" s="11">
        <f t="shared" si="223"/>
        <v>6</v>
      </c>
      <c r="CE739" s="11">
        <f t="shared" si="224"/>
        <v>6</v>
      </c>
      <c r="CF739" s="11">
        <f t="shared" si="225"/>
        <v>5</v>
      </c>
      <c r="CG739" s="11">
        <f t="shared" si="226"/>
        <v>5</v>
      </c>
      <c r="CH739" s="11">
        <f t="shared" si="227"/>
        <v>5</v>
      </c>
      <c r="CI739" s="11">
        <f t="shared" si="228"/>
        <v>6</v>
      </c>
      <c r="CJ739" s="11">
        <f t="shared" si="229"/>
        <v>7</v>
      </c>
      <c r="CK739" s="11">
        <f t="shared" si="230"/>
        <v>7</v>
      </c>
      <c r="CL739" s="11">
        <f t="shared" si="231"/>
        <v>6</v>
      </c>
      <c r="CM739" s="11">
        <f t="shared" si="232"/>
        <v>3</v>
      </c>
      <c r="CN739" s="11">
        <f t="shared" si="233"/>
        <v>3</v>
      </c>
      <c r="CO739" s="11">
        <f t="shared" si="234"/>
        <v>1</v>
      </c>
      <c r="CP739" s="11">
        <f t="shared" si="235"/>
        <v>0</v>
      </c>
      <c r="CS739" s="8">
        <v>57</v>
      </c>
      <c r="CT739" s="8">
        <v>74</v>
      </c>
      <c r="CU739" s="8">
        <v>89</v>
      </c>
      <c r="CV739" s="8">
        <v>98</v>
      </c>
      <c r="CW739" s="8">
        <v>106</v>
      </c>
      <c r="CX739" s="8">
        <v>113</v>
      </c>
      <c r="CY739" s="8">
        <v>119</v>
      </c>
      <c r="CZ739" s="8">
        <v>125</v>
      </c>
      <c r="DA739" s="8">
        <v>131</v>
      </c>
      <c r="DB739" s="8">
        <v>137</v>
      </c>
      <c r="DC739" s="8">
        <v>144</v>
      </c>
      <c r="DD739" s="8">
        <v>150</v>
      </c>
      <c r="DE739" s="8">
        <v>157</v>
      </c>
      <c r="DF739" s="8">
        <v>162</v>
      </c>
      <c r="DG739" s="8">
        <v>165</v>
      </c>
      <c r="DH739" s="8">
        <v>167</v>
      </c>
      <c r="DI739" s="8">
        <v>168</v>
      </c>
      <c r="DJ739" s="8">
        <v>169</v>
      </c>
      <c r="DK739" s="8">
        <v>169</v>
      </c>
      <c r="DL739" s="8">
        <v>169</v>
      </c>
      <c r="DM739" s="8">
        <v>112</v>
      </c>
      <c r="DN739" s="6">
        <f>Tabela2[[#This Row],[1rok]]-Tabela2[[#This Row],[dlugosc_ur]]</f>
        <v>17</v>
      </c>
      <c r="DO739" s="14">
        <f>Tabela2[[#This Row],[2lata]]-Tabela2[[#This Row],[1rok]]</f>
        <v>15</v>
      </c>
      <c r="DP739" s="14">
        <f>Tabela2[[#This Row],[3lata]]-Tabela2[[#This Row],[2lata]]</f>
        <v>9</v>
      </c>
      <c r="DQ739" s="14">
        <f>Tabela2[[#This Row],[4lata]]-Tabela2[[#This Row],[3lata]]</f>
        <v>8</v>
      </c>
      <c r="DR739" s="14">
        <f>Tabela2[[#This Row],[5lat]]-Tabela2[[#This Row],[4lata]]</f>
        <v>7</v>
      </c>
      <c r="DS739" s="14">
        <f>Tabela2[[#This Row],[6lat]]-Tabela2[[#This Row],[5lat]]</f>
        <v>6</v>
      </c>
      <c r="DT739" s="14">
        <f>Tabela2[[#This Row],[7lat]]-Tabela2[[#This Row],[6lat]]</f>
        <v>6</v>
      </c>
      <c r="DU739" s="14">
        <f>Tabela2[[#This Row],[8lat]]-Tabela2[[#This Row],[7lat]]</f>
        <v>6</v>
      </c>
      <c r="DV739" s="14">
        <f>Tabela2[[#This Row],[9lat]]-Tabela2[[#This Row],[8lat]]</f>
        <v>6</v>
      </c>
      <c r="DW739" s="14">
        <f>Tabela2[[#This Row],[10lat]]-Tabela2[[#This Row],[9lat]]</f>
        <v>7</v>
      </c>
      <c r="DX739" s="14">
        <f>Tabela2[[#This Row],[11lat]]-Tabela2[[#This Row],[10lat]]</f>
        <v>6</v>
      </c>
      <c r="DY739" s="14">
        <f>Tabela2[[#This Row],[12lat]]-Tabela2[[#This Row],[11lat]]</f>
        <v>7</v>
      </c>
      <c r="DZ739" s="14">
        <f>Tabela2[[#This Row],[13lat]]-Tabela2[[#This Row],[12lat]]</f>
        <v>5</v>
      </c>
      <c r="EA739" s="14">
        <f>Tabela2[[#This Row],[14lat]]-Tabela2[[#This Row],[13lat]]</f>
        <v>3</v>
      </c>
      <c r="EB739" s="14">
        <f>Tabela2[[#This Row],[15lat]]-Tabela2[[#This Row],[14lat]]</f>
        <v>2</v>
      </c>
      <c r="EC739" s="14">
        <f>Tabela2[[#This Row],[16lat]]-Tabela2[[#This Row],[15lat]]</f>
        <v>1</v>
      </c>
      <c r="ED739" s="14">
        <f>Tabela2[[#This Row],[17 lat]]-Tabela2[[#This Row],[16lat]]</f>
        <v>1</v>
      </c>
      <c r="EE739" s="14">
        <f>Tabela2[[#This Row],[18lat]]-Tabela2[[#This Row],[17 lat]]</f>
        <v>0</v>
      </c>
      <c r="EF739" s="14">
        <f>Tabela2[[#This Row],[19lat]]-Tabela2[[#This Row],[18lat]]</f>
        <v>0</v>
      </c>
    </row>
    <row r="740" spans="1:136" x14ac:dyDescent="0.25">
      <c r="A740">
        <v>1269</v>
      </c>
      <c r="B740" s="1" t="s">
        <v>22</v>
      </c>
      <c r="C740">
        <v>54</v>
      </c>
      <c r="D740">
        <v>72</v>
      </c>
      <c r="E740">
        <v>88</v>
      </c>
      <c r="F740">
        <v>98</v>
      </c>
      <c r="G740">
        <v>105</v>
      </c>
      <c r="H740">
        <v>112</v>
      </c>
      <c r="I740">
        <v>118</v>
      </c>
      <c r="J740">
        <v>124</v>
      </c>
      <c r="K740">
        <v>130</v>
      </c>
      <c r="L740">
        <v>136</v>
      </c>
      <c r="M740">
        <v>143</v>
      </c>
      <c r="N740">
        <v>149</v>
      </c>
      <c r="O740">
        <v>156</v>
      </c>
      <c r="P740">
        <v>161</v>
      </c>
      <c r="Q740">
        <v>164</v>
      </c>
      <c r="R740">
        <v>166</v>
      </c>
      <c r="S740">
        <v>167</v>
      </c>
      <c r="T740">
        <v>168</v>
      </c>
      <c r="U740">
        <v>168</v>
      </c>
      <c r="V740">
        <v>168</v>
      </c>
      <c r="W740">
        <f>wzrost[[#This Row],[19lat]]-wzrost[[#This Row],[dlugosc_ur]]</f>
        <v>114</v>
      </c>
      <c r="X740">
        <f>wzrost[[#This Row],[19lat]]-wzrost[[#This Row],[15lat]]</f>
        <v>2</v>
      </c>
      <c r="Y740">
        <f>IF(wzrost[[#This Row],[1rok]]&lt;=5,IF(wzrost[[#This Row],[plec]]="ch",1,0),0)</f>
        <v>0</v>
      </c>
      <c r="Z740" s="1"/>
      <c r="AA740" s="1"/>
      <c r="AB740" s="1" t="e">
        <f>_xlfn.PERCENTILE.INC(wzrost[1rok],5)</f>
        <v>#NUM!</v>
      </c>
      <c r="BC740" s="6">
        <v>51</v>
      </c>
      <c r="BD740" s="6">
        <v>73</v>
      </c>
      <c r="BE740" s="6">
        <v>86</v>
      </c>
      <c r="BF740" s="6">
        <v>95</v>
      </c>
      <c r="BG740" s="6">
        <v>102</v>
      </c>
      <c r="BH740" s="6">
        <v>109</v>
      </c>
      <c r="BI740" s="6">
        <v>115</v>
      </c>
      <c r="BJ740" s="6">
        <v>120</v>
      </c>
      <c r="BK740" s="6">
        <v>126</v>
      </c>
      <c r="BL740" s="6">
        <v>131</v>
      </c>
      <c r="BM740" s="6">
        <v>136</v>
      </c>
      <c r="BN740" s="6">
        <v>142</v>
      </c>
      <c r="BO740" s="6">
        <v>148</v>
      </c>
      <c r="BP740" s="6">
        <v>155</v>
      </c>
      <c r="BQ740" s="6">
        <v>162</v>
      </c>
      <c r="BR740" s="6">
        <v>168</v>
      </c>
      <c r="BS740" s="6">
        <v>172</v>
      </c>
      <c r="BT740" s="6">
        <v>174</v>
      </c>
      <c r="BU740" s="6">
        <v>175</v>
      </c>
      <c r="BV740" s="6">
        <v>175</v>
      </c>
      <c r="BW740" s="7">
        <v>124</v>
      </c>
      <c r="BX740" s="11">
        <f t="shared" si="217"/>
        <v>22</v>
      </c>
      <c r="BY740" s="11">
        <f t="shared" si="218"/>
        <v>13</v>
      </c>
      <c r="BZ740" s="11">
        <f t="shared" si="219"/>
        <v>9</v>
      </c>
      <c r="CA740" s="11">
        <f t="shared" si="220"/>
        <v>7</v>
      </c>
      <c r="CB740" s="11">
        <f t="shared" si="221"/>
        <v>7</v>
      </c>
      <c r="CC740" s="11">
        <f t="shared" si="222"/>
        <v>6</v>
      </c>
      <c r="CD740" s="11">
        <f t="shared" si="223"/>
        <v>5</v>
      </c>
      <c r="CE740" s="11">
        <f t="shared" si="224"/>
        <v>6</v>
      </c>
      <c r="CF740" s="11">
        <f t="shared" si="225"/>
        <v>5</v>
      </c>
      <c r="CG740" s="11">
        <f t="shared" si="226"/>
        <v>5</v>
      </c>
      <c r="CH740" s="11">
        <f t="shared" si="227"/>
        <v>6</v>
      </c>
      <c r="CI740" s="11">
        <f t="shared" si="228"/>
        <v>6</v>
      </c>
      <c r="CJ740" s="11">
        <f t="shared" si="229"/>
        <v>7</v>
      </c>
      <c r="CK740" s="11">
        <f t="shared" si="230"/>
        <v>7</v>
      </c>
      <c r="CL740" s="11">
        <f t="shared" si="231"/>
        <v>6</v>
      </c>
      <c r="CM740" s="11">
        <f t="shared" si="232"/>
        <v>4</v>
      </c>
      <c r="CN740" s="11">
        <f t="shared" si="233"/>
        <v>2</v>
      </c>
      <c r="CO740" s="11">
        <f t="shared" si="234"/>
        <v>1</v>
      </c>
      <c r="CP740" s="11">
        <f t="shared" si="235"/>
        <v>0</v>
      </c>
      <c r="CS740" s="6">
        <v>56</v>
      </c>
      <c r="CT740" s="6">
        <v>73</v>
      </c>
      <c r="CU740" s="6">
        <v>88</v>
      </c>
      <c r="CV740" s="6">
        <v>98</v>
      </c>
      <c r="CW740" s="6">
        <v>106</v>
      </c>
      <c r="CX740" s="6">
        <v>113</v>
      </c>
      <c r="CY740" s="6">
        <v>119</v>
      </c>
      <c r="CZ740" s="6">
        <v>124</v>
      </c>
      <c r="DA740" s="6">
        <v>130</v>
      </c>
      <c r="DB740" s="6">
        <v>137</v>
      </c>
      <c r="DC740" s="6">
        <v>143</v>
      </c>
      <c r="DD740" s="6">
        <v>149</v>
      </c>
      <c r="DE740" s="6">
        <v>156</v>
      </c>
      <c r="DF740" s="6">
        <v>161</v>
      </c>
      <c r="DG740" s="6">
        <v>165</v>
      </c>
      <c r="DH740" s="6">
        <v>167</v>
      </c>
      <c r="DI740" s="6">
        <v>168</v>
      </c>
      <c r="DJ740" s="6">
        <v>168</v>
      </c>
      <c r="DK740" s="6">
        <v>168</v>
      </c>
      <c r="DL740" s="6">
        <v>168</v>
      </c>
      <c r="DM740" s="6">
        <v>112</v>
      </c>
      <c r="DN740" s="6">
        <f>Tabela2[[#This Row],[1rok]]-Tabela2[[#This Row],[dlugosc_ur]]</f>
        <v>17</v>
      </c>
      <c r="DO740" s="14">
        <f>Tabela2[[#This Row],[2lata]]-Tabela2[[#This Row],[1rok]]</f>
        <v>15</v>
      </c>
      <c r="DP740" s="14">
        <f>Tabela2[[#This Row],[3lata]]-Tabela2[[#This Row],[2lata]]</f>
        <v>10</v>
      </c>
      <c r="DQ740" s="14">
        <f>Tabela2[[#This Row],[4lata]]-Tabela2[[#This Row],[3lata]]</f>
        <v>8</v>
      </c>
      <c r="DR740" s="14">
        <f>Tabela2[[#This Row],[5lat]]-Tabela2[[#This Row],[4lata]]</f>
        <v>7</v>
      </c>
      <c r="DS740" s="14">
        <f>Tabela2[[#This Row],[6lat]]-Tabela2[[#This Row],[5lat]]</f>
        <v>6</v>
      </c>
      <c r="DT740" s="14">
        <f>Tabela2[[#This Row],[7lat]]-Tabela2[[#This Row],[6lat]]</f>
        <v>5</v>
      </c>
      <c r="DU740" s="14">
        <f>Tabela2[[#This Row],[8lat]]-Tabela2[[#This Row],[7lat]]</f>
        <v>6</v>
      </c>
      <c r="DV740" s="14">
        <f>Tabela2[[#This Row],[9lat]]-Tabela2[[#This Row],[8lat]]</f>
        <v>7</v>
      </c>
      <c r="DW740" s="14">
        <f>Tabela2[[#This Row],[10lat]]-Tabela2[[#This Row],[9lat]]</f>
        <v>6</v>
      </c>
      <c r="DX740" s="14">
        <f>Tabela2[[#This Row],[11lat]]-Tabela2[[#This Row],[10lat]]</f>
        <v>6</v>
      </c>
      <c r="DY740" s="14">
        <f>Tabela2[[#This Row],[12lat]]-Tabela2[[#This Row],[11lat]]</f>
        <v>7</v>
      </c>
      <c r="DZ740" s="14">
        <f>Tabela2[[#This Row],[13lat]]-Tabela2[[#This Row],[12lat]]</f>
        <v>5</v>
      </c>
      <c r="EA740" s="14">
        <f>Tabela2[[#This Row],[14lat]]-Tabela2[[#This Row],[13lat]]</f>
        <v>4</v>
      </c>
      <c r="EB740" s="14">
        <f>Tabela2[[#This Row],[15lat]]-Tabela2[[#This Row],[14lat]]</f>
        <v>2</v>
      </c>
      <c r="EC740" s="14">
        <f>Tabela2[[#This Row],[16lat]]-Tabela2[[#This Row],[15lat]]</f>
        <v>1</v>
      </c>
      <c r="ED740" s="14">
        <f>Tabela2[[#This Row],[17 lat]]-Tabela2[[#This Row],[16lat]]</f>
        <v>0</v>
      </c>
      <c r="EE740" s="14">
        <f>Tabela2[[#This Row],[18lat]]-Tabela2[[#This Row],[17 lat]]</f>
        <v>0</v>
      </c>
      <c r="EF740" s="14">
        <f>Tabela2[[#This Row],[19lat]]-Tabela2[[#This Row],[18lat]]</f>
        <v>0</v>
      </c>
    </row>
    <row r="741" spans="1:136" x14ac:dyDescent="0.25">
      <c r="A741">
        <v>1270</v>
      </c>
      <c r="B741" s="1" t="s">
        <v>22</v>
      </c>
      <c r="C741">
        <v>49</v>
      </c>
      <c r="D741">
        <v>67</v>
      </c>
      <c r="E741">
        <v>85</v>
      </c>
      <c r="F741">
        <v>95</v>
      </c>
      <c r="G741">
        <v>102</v>
      </c>
      <c r="H741">
        <v>109</v>
      </c>
      <c r="I741">
        <v>115</v>
      </c>
      <c r="J741">
        <v>121</v>
      </c>
      <c r="K741">
        <v>126</v>
      </c>
      <c r="L741">
        <v>132</v>
      </c>
      <c r="M741">
        <v>138</v>
      </c>
      <c r="N741">
        <v>145</v>
      </c>
      <c r="O741">
        <v>151</v>
      </c>
      <c r="P741">
        <v>156</v>
      </c>
      <c r="Q741">
        <v>160</v>
      </c>
      <c r="R741">
        <v>161</v>
      </c>
      <c r="S741">
        <v>162</v>
      </c>
      <c r="T741">
        <v>163</v>
      </c>
      <c r="U741">
        <v>163</v>
      </c>
      <c r="V741">
        <v>163</v>
      </c>
      <c r="W741">
        <f>wzrost[[#This Row],[19lat]]-wzrost[[#This Row],[dlugosc_ur]]</f>
        <v>114</v>
      </c>
      <c r="X741">
        <f>wzrost[[#This Row],[19lat]]-wzrost[[#This Row],[15lat]]</f>
        <v>2</v>
      </c>
      <c r="Y741">
        <f>IF(wzrost[[#This Row],[1rok]]&lt;=5,IF(wzrost[[#This Row],[plec]]="ch",1,0),0)</f>
        <v>0</v>
      </c>
      <c r="Z741" s="1"/>
      <c r="AA741" s="1"/>
      <c r="AB741" s="1" t="e">
        <f>_xlfn.PERCENTILE.INC(wzrost[1rok],5)</f>
        <v>#NUM!</v>
      </c>
      <c r="BC741" s="8">
        <v>56</v>
      </c>
      <c r="BD741" s="8">
        <v>77</v>
      </c>
      <c r="BE741" s="8">
        <v>89</v>
      </c>
      <c r="BF741" s="8">
        <v>98</v>
      </c>
      <c r="BG741" s="8">
        <v>105</v>
      </c>
      <c r="BH741" s="8">
        <v>112</v>
      </c>
      <c r="BI741" s="8">
        <v>119</v>
      </c>
      <c r="BJ741" s="8">
        <v>124</v>
      </c>
      <c r="BK741" s="8">
        <v>130</v>
      </c>
      <c r="BL741" s="8">
        <v>135</v>
      </c>
      <c r="BM741" s="8">
        <v>141</v>
      </c>
      <c r="BN741" s="8">
        <v>146</v>
      </c>
      <c r="BO741" s="8">
        <v>152</v>
      </c>
      <c r="BP741" s="8">
        <v>159</v>
      </c>
      <c r="BQ741" s="8">
        <v>167</v>
      </c>
      <c r="BR741" s="8">
        <v>173</v>
      </c>
      <c r="BS741" s="8">
        <v>177</v>
      </c>
      <c r="BT741" s="8">
        <v>179</v>
      </c>
      <c r="BU741" s="8">
        <v>180</v>
      </c>
      <c r="BV741" s="8">
        <v>180</v>
      </c>
      <c r="BW741" s="9">
        <v>124</v>
      </c>
      <c r="BX741" s="11">
        <f t="shared" si="217"/>
        <v>21</v>
      </c>
      <c r="BY741" s="11">
        <f t="shared" si="218"/>
        <v>12</v>
      </c>
      <c r="BZ741" s="11">
        <f t="shared" si="219"/>
        <v>9</v>
      </c>
      <c r="CA741" s="11">
        <f t="shared" si="220"/>
        <v>7</v>
      </c>
      <c r="CB741" s="11">
        <f t="shared" si="221"/>
        <v>7</v>
      </c>
      <c r="CC741" s="11">
        <f t="shared" si="222"/>
        <v>7</v>
      </c>
      <c r="CD741" s="11">
        <f t="shared" si="223"/>
        <v>5</v>
      </c>
      <c r="CE741" s="11">
        <f t="shared" si="224"/>
        <v>6</v>
      </c>
      <c r="CF741" s="11">
        <f t="shared" si="225"/>
        <v>5</v>
      </c>
      <c r="CG741" s="11">
        <f t="shared" si="226"/>
        <v>6</v>
      </c>
      <c r="CH741" s="11">
        <f t="shared" si="227"/>
        <v>5</v>
      </c>
      <c r="CI741" s="11">
        <f t="shared" si="228"/>
        <v>6</v>
      </c>
      <c r="CJ741" s="11">
        <f t="shared" si="229"/>
        <v>7</v>
      </c>
      <c r="CK741" s="11">
        <f t="shared" si="230"/>
        <v>8</v>
      </c>
      <c r="CL741" s="11">
        <f t="shared" si="231"/>
        <v>6</v>
      </c>
      <c r="CM741" s="11">
        <f t="shared" si="232"/>
        <v>4</v>
      </c>
      <c r="CN741" s="11">
        <f t="shared" si="233"/>
        <v>2</v>
      </c>
      <c r="CO741" s="11">
        <f t="shared" si="234"/>
        <v>1</v>
      </c>
      <c r="CP741" s="11">
        <f t="shared" si="235"/>
        <v>0</v>
      </c>
      <c r="CS741" s="8">
        <v>56</v>
      </c>
      <c r="CT741" s="8">
        <v>73</v>
      </c>
      <c r="CU741" s="8">
        <v>88</v>
      </c>
      <c r="CV741" s="8">
        <v>98</v>
      </c>
      <c r="CW741" s="8">
        <v>105</v>
      </c>
      <c r="CX741" s="8">
        <v>112</v>
      </c>
      <c r="CY741" s="8">
        <v>118</v>
      </c>
      <c r="CZ741" s="8">
        <v>124</v>
      </c>
      <c r="DA741" s="8">
        <v>130</v>
      </c>
      <c r="DB741" s="8">
        <v>136</v>
      </c>
      <c r="DC741" s="8">
        <v>143</v>
      </c>
      <c r="DD741" s="8">
        <v>149</v>
      </c>
      <c r="DE741" s="8">
        <v>156</v>
      </c>
      <c r="DF741" s="8">
        <v>161</v>
      </c>
      <c r="DG741" s="8">
        <v>164</v>
      </c>
      <c r="DH741" s="8">
        <v>166</v>
      </c>
      <c r="DI741" s="8">
        <v>167</v>
      </c>
      <c r="DJ741" s="8">
        <v>168</v>
      </c>
      <c r="DK741" s="8">
        <v>168</v>
      </c>
      <c r="DL741" s="8">
        <v>168</v>
      </c>
      <c r="DM741" s="8">
        <v>112</v>
      </c>
      <c r="DN741" s="6">
        <f>Tabela2[[#This Row],[1rok]]-Tabela2[[#This Row],[dlugosc_ur]]</f>
        <v>17</v>
      </c>
      <c r="DO741" s="14">
        <f>Tabela2[[#This Row],[2lata]]-Tabela2[[#This Row],[1rok]]</f>
        <v>15</v>
      </c>
      <c r="DP741" s="14">
        <f>Tabela2[[#This Row],[3lata]]-Tabela2[[#This Row],[2lata]]</f>
        <v>10</v>
      </c>
      <c r="DQ741" s="14">
        <f>Tabela2[[#This Row],[4lata]]-Tabela2[[#This Row],[3lata]]</f>
        <v>7</v>
      </c>
      <c r="DR741" s="14">
        <f>Tabela2[[#This Row],[5lat]]-Tabela2[[#This Row],[4lata]]</f>
        <v>7</v>
      </c>
      <c r="DS741" s="14">
        <f>Tabela2[[#This Row],[6lat]]-Tabela2[[#This Row],[5lat]]</f>
        <v>6</v>
      </c>
      <c r="DT741" s="14">
        <f>Tabela2[[#This Row],[7lat]]-Tabela2[[#This Row],[6lat]]</f>
        <v>6</v>
      </c>
      <c r="DU741" s="14">
        <f>Tabela2[[#This Row],[8lat]]-Tabela2[[#This Row],[7lat]]</f>
        <v>6</v>
      </c>
      <c r="DV741" s="14">
        <f>Tabela2[[#This Row],[9lat]]-Tabela2[[#This Row],[8lat]]</f>
        <v>6</v>
      </c>
      <c r="DW741" s="14">
        <f>Tabela2[[#This Row],[10lat]]-Tabela2[[#This Row],[9lat]]</f>
        <v>7</v>
      </c>
      <c r="DX741" s="14">
        <f>Tabela2[[#This Row],[11lat]]-Tabela2[[#This Row],[10lat]]</f>
        <v>6</v>
      </c>
      <c r="DY741" s="14">
        <f>Tabela2[[#This Row],[12lat]]-Tabela2[[#This Row],[11lat]]</f>
        <v>7</v>
      </c>
      <c r="DZ741" s="14">
        <f>Tabela2[[#This Row],[13lat]]-Tabela2[[#This Row],[12lat]]</f>
        <v>5</v>
      </c>
      <c r="EA741" s="14">
        <f>Tabela2[[#This Row],[14lat]]-Tabela2[[#This Row],[13lat]]</f>
        <v>3</v>
      </c>
      <c r="EB741" s="14">
        <f>Tabela2[[#This Row],[15lat]]-Tabela2[[#This Row],[14lat]]</f>
        <v>2</v>
      </c>
      <c r="EC741" s="14">
        <f>Tabela2[[#This Row],[16lat]]-Tabela2[[#This Row],[15lat]]</f>
        <v>1</v>
      </c>
      <c r="ED741" s="14">
        <f>Tabela2[[#This Row],[17 lat]]-Tabela2[[#This Row],[16lat]]</f>
        <v>1</v>
      </c>
      <c r="EE741" s="14">
        <f>Tabela2[[#This Row],[18lat]]-Tabela2[[#This Row],[17 lat]]</f>
        <v>0</v>
      </c>
      <c r="EF741" s="14">
        <f>Tabela2[[#This Row],[19lat]]-Tabela2[[#This Row],[18lat]]</f>
        <v>0</v>
      </c>
    </row>
    <row r="742" spans="1:136" x14ac:dyDescent="0.25">
      <c r="A742">
        <v>1277</v>
      </c>
      <c r="B742" s="1" t="s">
        <v>22</v>
      </c>
      <c r="C742">
        <v>58</v>
      </c>
      <c r="D742">
        <v>75</v>
      </c>
      <c r="E742">
        <v>90</v>
      </c>
      <c r="F742">
        <v>100</v>
      </c>
      <c r="G742">
        <v>109</v>
      </c>
      <c r="H742">
        <v>116</v>
      </c>
      <c r="I742">
        <v>122</v>
      </c>
      <c r="J742">
        <v>128</v>
      </c>
      <c r="K742">
        <v>134</v>
      </c>
      <c r="L742">
        <v>141</v>
      </c>
      <c r="M742">
        <v>147</v>
      </c>
      <c r="N742">
        <v>154</v>
      </c>
      <c r="O742">
        <v>160</v>
      </c>
      <c r="P742">
        <v>166</v>
      </c>
      <c r="Q742">
        <v>169</v>
      </c>
      <c r="R742">
        <v>171</v>
      </c>
      <c r="S742">
        <v>172</v>
      </c>
      <c r="T742">
        <v>172</v>
      </c>
      <c r="U742">
        <v>172</v>
      </c>
      <c r="V742">
        <v>172</v>
      </c>
      <c r="W742">
        <f>wzrost[[#This Row],[19lat]]-wzrost[[#This Row],[dlugosc_ur]]</f>
        <v>114</v>
      </c>
      <c r="X742">
        <f>wzrost[[#This Row],[19lat]]-wzrost[[#This Row],[15lat]]</f>
        <v>1</v>
      </c>
      <c r="Y742">
        <f>IF(wzrost[[#This Row],[1rok]]&lt;=5,IF(wzrost[[#This Row],[plec]]="ch",1,0),0)</f>
        <v>0</v>
      </c>
      <c r="Z742" s="1"/>
      <c r="AA742" s="1"/>
      <c r="AB742" s="1" t="e">
        <f>_xlfn.PERCENTILE.INC(wzrost[1rok],5)</f>
        <v>#NUM!</v>
      </c>
      <c r="BC742" s="6">
        <v>52</v>
      </c>
      <c r="BD742" s="6">
        <v>74</v>
      </c>
      <c r="BE742" s="6">
        <v>87</v>
      </c>
      <c r="BF742" s="6">
        <v>96</v>
      </c>
      <c r="BG742" s="6">
        <v>103</v>
      </c>
      <c r="BH742" s="6">
        <v>110</v>
      </c>
      <c r="BI742" s="6">
        <v>116</v>
      </c>
      <c r="BJ742" s="6">
        <v>121</v>
      </c>
      <c r="BK742" s="6">
        <v>127</v>
      </c>
      <c r="BL742" s="6">
        <v>132</v>
      </c>
      <c r="BM742" s="6">
        <v>138</v>
      </c>
      <c r="BN742" s="6">
        <v>143</v>
      </c>
      <c r="BO742" s="6">
        <v>149</v>
      </c>
      <c r="BP742" s="6">
        <v>156</v>
      </c>
      <c r="BQ742" s="6">
        <v>163</v>
      </c>
      <c r="BR742" s="6">
        <v>169</v>
      </c>
      <c r="BS742" s="6">
        <v>173</v>
      </c>
      <c r="BT742" s="6">
        <v>175</v>
      </c>
      <c r="BU742" s="6">
        <v>176</v>
      </c>
      <c r="BV742" s="6">
        <v>176</v>
      </c>
      <c r="BW742" s="7">
        <v>124</v>
      </c>
      <c r="BX742" s="11">
        <f t="shared" si="217"/>
        <v>22</v>
      </c>
      <c r="BY742" s="11">
        <f t="shared" si="218"/>
        <v>13</v>
      </c>
      <c r="BZ742" s="11">
        <f t="shared" si="219"/>
        <v>9</v>
      </c>
      <c r="CA742" s="11">
        <f t="shared" si="220"/>
        <v>7</v>
      </c>
      <c r="CB742" s="11">
        <f t="shared" si="221"/>
        <v>7</v>
      </c>
      <c r="CC742" s="11">
        <f t="shared" si="222"/>
        <v>6</v>
      </c>
      <c r="CD742" s="11">
        <f t="shared" si="223"/>
        <v>5</v>
      </c>
      <c r="CE742" s="11">
        <f t="shared" si="224"/>
        <v>6</v>
      </c>
      <c r="CF742" s="11">
        <f t="shared" si="225"/>
        <v>5</v>
      </c>
      <c r="CG742" s="11">
        <f t="shared" si="226"/>
        <v>6</v>
      </c>
      <c r="CH742" s="11">
        <f t="shared" si="227"/>
        <v>5</v>
      </c>
      <c r="CI742" s="11">
        <f t="shared" si="228"/>
        <v>6</v>
      </c>
      <c r="CJ742" s="11">
        <f t="shared" si="229"/>
        <v>7</v>
      </c>
      <c r="CK742" s="11">
        <f t="shared" si="230"/>
        <v>7</v>
      </c>
      <c r="CL742" s="11">
        <f t="shared" si="231"/>
        <v>6</v>
      </c>
      <c r="CM742" s="11">
        <f t="shared" si="232"/>
        <v>4</v>
      </c>
      <c r="CN742" s="11">
        <f t="shared" si="233"/>
        <v>2</v>
      </c>
      <c r="CO742" s="11">
        <f t="shared" si="234"/>
        <v>1</v>
      </c>
      <c r="CP742" s="11">
        <f t="shared" si="235"/>
        <v>0</v>
      </c>
      <c r="CS742" s="6">
        <v>53</v>
      </c>
      <c r="CT742" s="6">
        <v>71</v>
      </c>
      <c r="CU742" s="6">
        <v>86</v>
      </c>
      <c r="CV742" s="6">
        <v>96</v>
      </c>
      <c r="CW742" s="6">
        <v>103</v>
      </c>
      <c r="CX742" s="6">
        <v>110</v>
      </c>
      <c r="CY742" s="6">
        <v>116</v>
      </c>
      <c r="CZ742" s="6">
        <v>122</v>
      </c>
      <c r="DA742" s="6">
        <v>128</v>
      </c>
      <c r="DB742" s="6">
        <v>134</v>
      </c>
      <c r="DC742" s="6">
        <v>140</v>
      </c>
      <c r="DD742" s="6">
        <v>146</v>
      </c>
      <c r="DE742" s="6">
        <v>153</v>
      </c>
      <c r="DF742" s="6">
        <v>158</v>
      </c>
      <c r="DG742" s="6">
        <v>161</v>
      </c>
      <c r="DH742" s="6">
        <v>163</v>
      </c>
      <c r="DI742" s="6">
        <v>164</v>
      </c>
      <c r="DJ742" s="6">
        <v>164</v>
      </c>
      <c r="DK742" s="6">
        <v>165</v>
      </c>
      <c r="DL742" s="6">
        <v>165</v>
      </c>
      <c r="DM742" s="6">
        <v>112</v>
      </c>
      <c r="DN742" s="6">
        <f>Tabela2[[#This Row],[1rok]]-Tabela2[[#This Row],[dlugosc_ur]]</f>
        <v>18</v>
      </c>
      <c r="DO742" s="14">
        <f>Tabela2[[#This Row],[2lata]]-Tabela2[[#This Row],[1rok]]</f>
        <v>15</v>
      </c>
      <c r="DP742" s="14">
        <f>Tabela2[[#This Row],[3lata]]-Tabela2[[#This Row],[2lata]]</f>
        <v>10</v>
      </c>
      <c r="DQ742" s="14">
        <f>Tabela2[[#This Row],[4lata]]-Tabela2[[#This Row],[3lata]]</f>
        <v>7</v>
      </c>
      <c r="DR742" s="14">
        <f>Tabela2[[#This Row],[5lat]]-Tabela2[[#This Row],[4lata]]</f>
        <v>7</v>
      </c>
      <c r="DS742" s="14">
        <f>Tabela2[[#This Row],[6lat]]-Tabela2[[#This Row],[5lat]]</f>
        <v>6</v>
      </c>
      <c r="DT742" s="14">
        <f>Tabela2[[#This Row],[7lat]]-Tabela2[[#This Row],[6lat]]</f>
        <v>6</v>
      </c>
      <c r="DU742" s="14">
        <f>Tabela2[[#This Row],[8lat]]-Tabela2[[#This Row],[7lat]]</f>
        <v>6</v>
      </c>
      <c r="DV742" s="14">
        <f>Tabela2[[#This Row],[9lat]]-Tabela2[[#This Row],[8lat]]</f>
        <v>6</v>
      </c>
      <c r="DW742" s="14">
        <f>Tabela2[[#This Row],[10lat]]-Tabela2[[#This Row],[9lat]]</f>
        <v>6</v>
      </c>
      <c r="DX742" s="14">
        <f>Tabela2[[#This Row],[11lat]]-Tabela2[[#This Row],[10lat]]</f>
        <v>6</v>
      </c>
      <c r="DY742" s="14">
        <f>Tabela2[[#This Row],[12lat]]-Tabela2[[#This Row],[11lat]]</f>
        <v>7</v>
      </c>
      <c r="DZ742" s="14">
        <f>Tabela2[[#This Row],[13lat]]-Tabela2[[#This Row],[12lat]]</f>
        <v>5</v>
      </c>
      <c r="EA742" s="14">
        <f>Tabela2[[#This Row],[14lat]]-Tabela2[[#This Row],[13lat]]</f>
        <v>3</v>
      </c>
      <c r="EB742" s="14">
        <f>Tabela2[[#This Row],[15lat]]-Tabela2[[#This Row],[14lat]]</f>
        <v>2</v>
      </c>
      <c r="EC742" s="14">
        <f>Tabela2[[#This Row],[16lat]]-Tabela2[[#This Row],[15lat]]</f>
        <v>1</v>
      </c>
      <c r="ED742" s="14">
        <f>Tabela2[[#This Row],[17 lat]]-Tabela2[[#This Row],[16lat]]</f>
        <v>0</v>
      </c>
      <c r="EE742" s="14">
        <f>Tabela2[[#This Row],[18lat]]-Tabela2[[#This Row],[17 lat]]</f>
        <v>1</v>
      </c>
      <c r="EF742" s="14">
        <f>Tabela2[[#This Row],[19lat]]-Tabela2[[#This Row],[18lat]]</f>
        <v>0</v>
      </c>
    </row>
    <row r="743" spans="1:136" x14ac:dyDescent="0.25">
      <c r="A743">
        <v>1287</v>
      </c>
      <c r="B743" s="1" t="s">
        <v>22</v>
      </c>
      <c r="C743">
        <v>49</v>
      </c>
      <c r="D743">
        <v>67</v>
      </c>
      <c r="E743">
        <v>86</v>
      </c>
      <c r="F743">
        <v>95</v>
      </c>
      <c r="G743">
        <v>103</v>
      </c>
      <c r="H743">
        <v>110</v>
      </c>
      <c r="I743">
        <v>115</v>
      </c>
      <c r="J743">
        <v>121</v>
      </c>
      <c r="K743">
        <v>127</v>
      </c>
      <c r="L743">
        <v>133</v>
      </c>
      <c r="M743">
        <v>139</v>
      </c>
      <c r="N743">
        <v>145</v>
      </c>
      <c r="O743">
        <v>151</v>
      </c>
      <c r="P743">
        <v>157</v>
      </c>
      <c r="Q743">
        <v>160</v>
      </c>
      <c r="R743">
        <v>162</v>
      </c>
      <c r="S743">
        <v>163</v>
      </c>
      <c r="T743">
        <v>163</v>
      </c>
      <c r="U743">
        <v>163</v>
      </c>
      <c r="V743">
        <v>163</v>
      </c>
      <c r="W743">
        <f>wzrost[[#This Row],[19lat]]-wzrost[[#This Row],[dlugosc_ur]]</f>
        <v>114</v>
      </c>
      <c r="X743">
        <f>wzrost[[#This Row],[19lat]]-wzrost[[#This Row],[15lat]]</f>
        <v>1</v>
      </c>
      <c r="Y743">
        <f>IF(wzrost[[#This Row],[1rok]]&lt;=5,IF(wzrost[[#This Row],[plec]]="ch",1,0),0)</f>
        <v>0</v>
      </c>
      <c r="Z743" s="1"/>
      <c r="AA743" s="1"/>
      <c r="AB743" s="1" t="e">
        <f>_xlfn.PERCENTILE.INC(wzrost[1rok],5)</f>
        <v>#NUM!</v>
      </c>
      <c r="BC743" s="8">
        <v>54</v>
      </c>
      <c r="BD743" s="8">
        <v>75</v>
      </c>
      <c r="BE743" s="8">
        <v>88</v>
      </c>
      <c r="BF743" s="8">
        <v>97</v>
      </c>
      <c r="BG743" s="8">
        <v>104</v>
      </c>
      <c r="BH743" s="8">
        <v>111</v>
      </c>
      <c r="BI743" s="8">
        <v>117</v>
      </c>
      <c r="BJ743" s="8">
        <v>123</v>
      </c>
      <c r="BK743" s="8">
        <v>128</v>
      </c>
      <c r="BL743" s="8">
        <v>134</v>
      </c>
      <c r="BM743" s="8">
        <v>139</v>
      </c>
      <c r="BN743" s="8">
        <v>145</v>
      </c>
      <c r="BO743" s="8">
        <v>151</v>
      </c>
      <c r="BP743" s="8">
        <v>158</v>
      </c>
      <c r="BQ743" s="8">
        <v>165</v>
      </c>
      <c r="BR743" s="8">
        <v>171</v>
      </c>
      <c r="BS743" s="8">
        <v>175</v>
      </c>
      <c r="BT743" s="8">
        <v>177</v>
      </c>
      <c r="BU743" s="8">
        <v>178</v>
      </c>
      <c r="BV743" s="8">
        <v>178</v>
      </c>
      <c r="BW743" s="9">
        <v>124</v>
      </c>
      <c r="BX743" s="11">
        <f t="shared" si="217"/>
        <v>21</v>
      </c>
      <c r="BY743" s="11">
        <f t="shared" si="218"/>
        <v>13</v>
      </c>
      <c r="BZ743" s="11">
        <f t="shared" si="219"/>
        <v>9</v>
      </c>
      <c r="CA743" s="11">
        <f t="shared" si="220"/>
        <v>7</v>
      </c>
      <c r="CB743" s="11">
        <f t="shared" si="221"/>
        <v>7</v>
      </c>
      <c r="CC743" s="11">
        <f t="shared" si="222"/>
        <v>6</v>
      </c>
      <c r="CD743" s="11">
        <f t="shared" si="223"/>
        <v>6</v>
      </c>
      <c r="CE743" s="11">
        <f t="shared" si="224"/>
        <v>5</v>
      </c>
      <c r="CF743" s="11">
        <f t="shared" si="225"/>
        <v>6</v>
      </c>
      <c r="CG743" s="11">
        <f t="shared" si="226"/>
        <v>5</v>
      </c>
      <c r="CH743" s="11">
        <f t="shared" si="227"/>
        <v>6</v>
      </c>
      <c r="CI743" s="11">
        <f t="shared" si="228"/>
        <v>6</v>
      </c>
      <c r="CJ743" s="11">
        <f t="shared" si="229"/>
        <v>7</v>
      </c>
      <c r="CK743" s="11">
        <f t="shared" si="230"/>
        <v>7</v>
      </c>
      <c r="CL743" s="11">
        <f t="shared" si="231"/>
        <v>6</v>
      </c>
      <c r="CM743" s="11">
        <f t="shared" si="232"/>
        <v>4</v>
      </c>
      <c r="CN743" s="11">
        <f t="shared" si="233"/>
        <v>2</v>
      </c>
      <c r="CO743" s="11">
        <f t="shared" si="234"/>
        <v>1</v>
      </c>
      <c r="CP743" s="11">
        <f t="shared" si="235"/>
        <v>0</v>
      </c>
      <c r="CS743" s="8">
        <v>48</v>
      </c>
      <c r="CT743" s="8">
        <v>67</v>
      </c>
      <c r="CU743" s="8">
        <v>84</v>
      </c>
      <c r="CV743" s="8">
        <v>93</v>
      </c>
      <c r="CW743" s="8">
        <v>100</v>
      </c>
      <c r="CX743" s="8">
        <v>107</v>
      </c>
      <c r="CY743" s="8">
        <v>112</v>
      </c>
      <c r="CZ743" s="8">
        <v>118</v>
      </c>
      <c r="DA743" s="8">
        <v>123</v>
      </c>
      <c r="DB743" s="8">
        <v>129</v>
      </c>
      <c r="DC743" s="8">
        <v>135</v>
      </c>
      <c r="DD743" s="8">
        <v>141</v>
      </c>
      <c r="DE743" s="8">
        <v>147</v>
      </c>
      <c r="DF743" s="8">
        <v>152</v>
      </c>
      <c r="DG743" s="8">
        <v>156</v>
      </c>
      <c r="DH743" s="8">
        <v>158</v>
      </c>
      <c r="DI743" s="8">
        <v>159</v>
      </c>
      <c r="DJ743" s="8">
        <v>159</v>
      </c>
      <c r="DK743" s="8">
        <v>159</v>
      </c>
      <c r="DL743" s="8">
        <v>160</v>
      </c>
      <c r="DM743" s="8">
        <v>112</v>
      </c>
      <c r="DN743" s="6">
        <f>Tabela2[[#This Row],[1rok]]-Tabela2[[#This Row],[dlugosc_ur]]</f>
        <v>19</v>
      </c>
      <c r="DO743" s="14">
        <f>Tabela2[[#This Row],[2lata]]-Tabela2[[#This Row],[1rok]]</f>
        <v>17</v>
      </c>
      <c r="DP743" s="14">
        <f>Tabela2[[#This Row],[3lata]]-Tabela2[[#This Row],[2lata]]</f>
        <v>9</v>
      </c>
      <c r="DQ743" s="14">
        <f>Tabela2[[#This Row],[4lata]]-Tabela2[[#This Row],[3lata]]</f>
        <v>7</v>
      </c>
      <c r="DR743" s="14">
        <f>Tabela2[[#This Row],[5lat]]-Tabela2[[#This Row],[4lata]]</f>
        <v>7</v>
      </c>
      <c r="DS743" s="14">
        <f>Tabela2[[#This Row],[6lat]]-Tabela2[[#This Row],[5lat]]</f>
        <v>5</v>
      </c>
      <c r="DT743" s="14">
        <f>Tabela2[[#This Row],[7lat]]-Tabela2[[#This Row],[6lat]]</f>
        <v>6</v>
      </c>
      <c r="DU743" s="14">
        <f>Tabela2[[#This Row],[8lat]]-Tabela2[[#This Row],[7lat]]</f>
        <v>5</v>
      </c>
      <c r="DV743" s="14">
        <f>Tabela2[[#This Row],[9lat]]-Tabela2[[#This Row],[8lat]]</f>
        <v>6</v>
      </c>
      <c r="DW743" s="14">
        <f>Tabela2[[#This Row],[10lat]]-Tabela2[[#This Row],[9lat]]</f>
        <v>6</v>
      </c>
      <c r="DX743" s="14">
        <f>Tabela2[[#This Row],[11lat]]-Tabela2[[#This Row],[10lat]]</f>
        <v>6</v>
      </c>
      <c r="DY743" s="14">
        <f>Tabela2[[#This Row],[12lat]]-Tabela2[[#This Row],[11lat]]</f>
        <v>6</v>
      </c>
      <c r="DZ743" s="14">
        <f>Tabela2[[#This Row],[13lat]]-Tabela2[[#This Row],[12lat]]</f>
        <v>5</v>
      </c>
      <c r="EA743" s="14">
        <f>Tabela2[[#This Row],[14lat]]-Tabela2[[#This Row],[13lat]]</f>
        <v>4</v>
      </c>
      <c r="EB743" s="14">
        <f>Tabela2[[#This Row],[15lat]]-Tabela2[[#This Row],[14lat]]</f>
        <v>2</v>
      </c>
      <c r="EC743" s="14">
        <f>Tabela2[[#This Row],[16lat]]-Tabela2[[#This Row],[15lat]]</f>
        <v>1</v>
      </c>
      <c r="ED743" s="14">
        <f>Tabela2[[#This Row],[17 lat]]-Tabela2[[#This Row],[16lat]]</f>
        <v>0</v>
      </c>
      <c r="EE743" s="14">
        <f>Tabela2[[#This Row],[18lat]]-Tabela2[[#This Row],[17 lat]]</f>
        <v>0</v>
      </c>
      <c r="EF743" s="14">
        <f>Tabela2[[#This Row],[19lat]]-Tabela2[[#This Row],[18lat]]</f>
        <v>1</v>
      </c>
    </row>
    <row r="744" spans="1:136" x14ac:dyDescent="0.25">
      <c r="A744">
        <v>1296</v>
      </c>
      <c r="B744" s="1" t="s">
        <v>22</v>
      </c>
      <c r="C744">
        <v>53</v>
      </c>
      <c r="D744">
        <v>71</v>
      </c>
      <c r="E744">
        <v>87</v>
      </c>
      <c r="F744">
        <v>97</v>
      </c>
      <c r="G744">
        <v>105</v>
      </c>
      <c r="H744">
        <v>112</v>
      </c>
      <c r="I744">
        <v>118</v>
      </c>
      <c r="J744">
        <v>123</v>
      </c>
      <c r="K744">
        <v>129</v>
      </c>
      <c r="L744">
        <v>135</v>
      </c>
      <c r="M744">
        <v>141</v>
      </c>
      <c r="N744">
        <v>148</v>
      </c>
      <c r="O744">
        <v>154</v>
      </c>
      <c r="P744">
        <v>160</v>
      </c>
      <c r="Q744">
        <v>163</v>
      </c>
      <c r="R744">
        <v>165</v>
      </c>
      <c r="S744">
        <v>166</v>
      </c>
      <c r="T744">
        <v>166</v>
      </c>
      <c r="U744">
        <v>166</v>
      </c>
      <c r="V744">
        <v>167</v>
      </c>
      <c r="W744">
        <f>wzrost[[#This Row],[19lat]]-wzrost[[#This Row],[dlugosc_ur]]</f>
        <v>114</v>
      </c>
      <c r="X744">
        <f>wzrost[[#This Row],[19lat]]-wzrost[[#This Row],[15lat]]</f>
        <v>2</v>
      </c>
      <c r="Y744">
        <f>IF(wzrost[[#This Row],[1rok]]&lt;=5,IF(wzrost[[#This Row],[plec]]="ch",1,0),0)</f>
        <v>0</v>
      </c>
      <c r="Z744" s="1"/>
      <c r="AA744" s="1"/>
      <c r="AB744" s="1" t="e">
        <f>_xlfn.PERCENTILE.INC(wzrost[1rok],5)</f>
        <v>#NUM!</v>
      </c>
      <c r="BC744" s="6">
        <v>49</v>
      </c>
      <c r="BD744" s="6">
        <v>71</v>
      </c>
      <c r="BE744" s="6">
        <v>86</v>
      </c>
      <c r="BF744" s="6">
        <v>94</v>
      </c>
      <c r="BG744" s="6">
        <v>101</v>
      </c>
      <c r="BH744" s="6">
        <v>108</v>
      </c>
      <c r="BI744" s="6">
        <v>113</v>
      </c>
      <c r="BJ744" s="6">
        <v>119</v>
      </c>
      <c r="BK744" s="6">
        <v>124</v>
      </c>
      <c r="BL744" s="6">
        <v>129</v>
      </c>
      <c r="BM744" s="6">
        <v>134</v>
      </c>
      <c r="BN744" s="6">
        <v>139</v>
      </c>
      <c r="BO744" s="6">
        <v>145</v>
      </c>
      <c r="BP744" s="6">
        <v>152</v>
      </c>
      <c r="BQ744" s="6">
        <v>159</v>
      </c>
      <c r="BR744" s="6">
        <v>164</v>
      </c>
      <c r="BS744" s="6">
        <v>168</v>
      </c>
      <c r="BT744" s="6">
        <v>171</v>
      </c>
      <c r="BU744" s="6">
        <v>172</v>
      </c>
      <c r="BV744" s="6">
        <v>173</v>
      </c>
      <c r="BW744" s="7">
        <v>124</v>
      </c>
      <c r="BX744" s="11">
        <f t="shared" si="217"/>
        <v>22</v>
      </c>
      <c r="BY744" s="11">
        <f t="shared" si="218"/>
        <v>15</v>
      </c>
      <c r="BZ744" s="11">
        <f t="shared" si="219"/>
        <v>8</v>
      </c>
      <c r="CA744" s="11">
        <f t="shared" si="220"/>
        <v>7</v>
      </c>
      <c r="CB744" s="11">
        <f t="shared" si="221"/>
        <v>7</v>
      </c>
      <c r="CC744" s="11">
        <f t="shared" si="222"/>
        <v>5</v>
      </c>
      <c r="CD744" s="11">
        <f t="shared" si="223"/>
        <v>6</v>
      </c>
      <c r="CE744" s="11">
        <f t="shared" si="224"/>
        <v>5</v>
      </c>
      <c r="CF744" s="11">
        <f t="shared" si="225"/>
        <v>5</v>
      </c>
      <c r="CG744" s="11">
        <f t="shared" si="226"/>
        <v>5</v>
      </c>
      <c r="CH744" s="11">
        <f t="shared" si="227"/>
        <v>5</v>
      </c>
      <c r="CI744" s="11">
        <f t="shared" si="228"/>
        <v>6</v>
      </c>
      <c r="CJ744" s="11">
        <f t="shared" si="229"/>
        <v>7</v>
      </c>
      <c r="CK744" s="11">
        <f t="shared" si="230"/>
        <v>7</v>
      </c>
      <c r="CL744" s="11">
        <f t="shared" si="231"/>
        <v>5</v>
      </c>
      <c r="CM744" s="11">
        <f t="shared" si="232"/>
        <v>4</v>
      </c>
      <c r="CN744" s="11">
        <f t="shared" si="233"/>
        <v>3</v>
      </c>
      <c r="CO744" s="11">
        <f t="shared" si="234"/>
        <v>1</v>
      </c>
      <c r="CP744" s="11">
        <f t="shared" si="235"/>
        <v>1</v>
      </c>
      <c r="CS744" s="6">
        <v>57</v>
      </c>
      <c r="CT744" s="6">
        <v>74</v>
      </c>
      <c r="CU744" s="6">
        <v>89</v>
      </c>
      <c r="CV744" s="6">
        <v>98</v>
      </c>
      <c r="CW744" s="6">
        <v>106</v>
      </c>
      <c r="CX744" s="6">
        <v>113</v>
      </c>
      <c r="CY744" s="6">
        <v>119</v>
      </c>
      <c r="CZ744" s="6">
        <v>125</v>
      </c>
      <c r="DA744" s="6">
        <v>131</v>
      </c>
      <c r="DB744" s="6">
        <v>137</v>
      </c>
      <c r="DC744" s="6">
        <v>144</v>
      </c>
      <c r="DD744" s="6">
        <v>150</v>
      </c>
      <c r="DE744" s="6">
        <v>157</v>
      </c>
      <c r="DF744" s="6">
        <v>162</v>
      </c>
      <c r="DG744" s="6">
        <v>165</v>
      </c>
      <c r="DH744" s="6">
        <v>167</v>
      </c>
      <c r="DI744" s="6">
        <v>168</v>
      </c>
      <c r="DJ744" s="6">
        <v>169</v>
      </c>
      <c r="DK744" s="6">
        <v>169</v>
      </c>
      <c r="DL744" s="6">
        <v>169</v>
      </c>
      <c r="DM744" s="6">
        <v>112</v>
      </c>
      <c r="DN744" s="6">
        <f>Tabela2[[#This Row],[1rok]]-Tabela2[[#This Row],[dlugosc_ur]]</f>
        <v>17</v>
      </c>
      <c r="DO744" s="14">
        <f>Tabela2[[#This Row],[2lata]]-Tabela2[[#This Row],[1rok]]</f>
        <v>15</v>
      </c>
      <c r="DP744" s="14">
        <f>Tabela2[[#This Row],[3lata]]-Tabela2[[#This Row],[2lata]]</f>
        <v>9</v>
      </c>
      <c r="DQ744" s="14">
        <f>Tabela2[[#This Row],[4lata]]-Tabela2[[#This Row],[3lata]]</f>
        <v>8</v>
      </c>
      <c r="DR744" s="14">
        <f>Tabela2[[#This Row],[5lat]]-Tabela2[[#This Row],[4lata]]</f>
        <v>7</v>
      </c>
      <c r="DS744" s="14">
        <f>Tabela2[[#This Row],[6lat]]-Tabela2[[#This Row],[5lat]]</f>
        <v>6</v>
      </c>
      <c r="DT744" s="14">
        <f>Tabela2[[#This Row],[7lat]]-Tabela2[[#This Row],[6lat]]</f>
        <v>6</v>
      </c>
      <c r="DU744" s="14">
        <f>Tabela2[[#This Row],[8lat]]-Tabela2[[#This Row],[7lat]]</f>
        <v>6</v>
      </c>
      <c r="DV744" s="14">
        <f>Tabela2[[#This Row],[9lat]]-Tabela2[[#This Row],[8lat]]</f>
        <v>6</v>
      </c>
      <c r="DW744" s="14">
        <f>Tabela2[[#This Row],[10lat]]-Tabela2[[#This Row],[9lat]]</f>
        <v>7</v>
      </c>
      <c r="DX744" s="14">
        <f>Tabela2[[#This Row],[11lat]]-Tabela2[[#This Row],[10lat]]</f>
        <v>6</v>
      </c>
      <c r="DY744" s="14">
        <f>Tabela2[[#This Row],[12lat]]-Tabela2[[#This Row],[11lat]]</f>
        <v>7</v>
      </c>
      <c r="DZ744" s="14">
        <f>Tabela2[[#This Row],[13lat]]-Tabela2[[#This Row],[12lat]]</f>
        <v>5</v>
      </c>
      <c r="EA744" s="14">
        <f>Tabela2[[#This Row],[14lat]]-Tabela2[[#This Row],[13lat]]</f>
        <v>3</v>
      </c>
      <c r="EB744" s="14">
        <f>Tabela2[[#This Row],[15lat]]-Tabela2[[#This Row],[14lat]]</f>
        <v>2</v>
      </c>
      <c r="EC744" s="14">
        <f>Tabela2[[#This Row],[16lat]]-Tabela2[[#This Row],[15lat]]</f>
        <v>1</v>
      </c>
      <c r="ED744" s="14">
        <f>Tabela2[[#This Row],[17 lat]]-Tabela2[[#This Row],[16lat]]</f>
        <v>1</v>
      </c>
      <c r="EE744" s="14">
        <f>Tabela2[[#This Row],[18lat]]-Tabela2[[#This Row],[17 lat]]</f>
        <v>0</v>
      </c>
      <c r="EF744" s="14">
        <f>Tabela2[[#This Row],[19lat]]-Tabela2[[#This Row],[18lat]]</f>
        <v>0</v>
      </c>
    </row>
    <row r="745" spans="1:136" x14ac:dyDescent="0.25">
      <c r="A745">
        <v>1308</v>
      </c>
      <c r="B745" s="1" t="s">
        <v>22</v>
      </c>
      <c r="C745">
        <v>49</v>
      </c>
      <c r="D745">
        <v>67</v>
      </c>
      <c r="E745">
        <v>86</v>
      </c>
      <c r="F745">
        <v>95</v>
      </c>
      <c r="G745">
        <v>103</v>
      </c>
      <c r="H745">
        <v>109</v>
      </c>
      <c r="I745">
        <v>115</v>
      </c>
      <c r="J745">
        <v>121</v>
      </c>
      <c r="K745">
        <v>127</v>
      </c>
      <c r="L745">
        <v>132</v>
      </c>
      <c r="M745">
        <v>139</v>
      </c>
      <c r="N745">
        <v>145</v>
      </c>
      <c r="O745">
        <v>151</v>
      </c>
      <c r="P745">
        <v>156</v>
      </c>
      <c r="Q745">
        <v>160</v>
      </c>
      <c r="R745">
        <v>162</v>
      </c>
      <c r="S745">
        <v>162</v>
      </c>
      <c r="T745">
        <v>163</v>
      </c>
      <c r="U745">
        <v>163</v>
      </c>
      <c r="V745">
        <v>163</v>
      </c>
      <c r="W745">
        <f>wzrost[[#This Row],[19lat]]-wzrost[[#This Row],[dlugosc_ur]]</f>
        <v>114</v>
      </c>
      <c r="X745">
        <f>wzrost[[#This Row],[19lat]]-wzrost[[#This Row],[15lat]]</f>
        <v>1</v>
      </c>
      <c r="Y745">
        <f>IF(wzrost[[#This Row],[1rok]]&lt;=5,IF(wzrost[[#This Row],[plec]]="ch",1,0),0)</f>
        <v>0</v>
      </c>
      <c r="Z745" s="1"/>
      <c r="AA745" s="1"/>
      <c r="AB745" s="1" t="e">
        <f>_xlfn.PERCENTILE.INC(wzrost[1rok],5)</f>
        <v>#NUM!</v>
      </c>
      <c r="BC745" s="8">
        <v>52</v>
      </c>
      <c r="BD745" s="8">
        <v>74</v>
      </c>
      <c r="BE745" s="8">
        <v>87</v>
      </c>
      <c r="BF745" s="8">
        <v>96</v>
      </c>
      <c r="BG745" s="8">
        <v>103</v>
      </c>
      <c r="BH745" s="8">
        <v>109</v>
      </c>
      <c r="BI745" s="8">
        <v>115</v>
      </c>
      <c r="BJ745" s="8">
        <v>121</v>
      </c>
      <c r="BK745" s="8">
        <v>127</v>
      </c>
      <c r="BL745" s="8">
        <v>132</v>
      </c>
      <c r="BM745" s="8">
        <v>137</v>
      </c>
      <c r="BN745" s="8">
        <v>143</v>
      </c>
      <c r="BO745" s="8">
        <v>149</v>
      </c>
      <c r="BP745" s="8">
        <v>155</v>
      </c>
      <c r="BQ745" s="8">
        <v>163</v>
      </c>
      <c r="BR745" s="8">
        <v>168</v>
      </c>
      <c r="BS745" s="8">
        <v>172</v>
      </c>
      <c r="BT745" s="8">
        <v>175</v>
      </c>
      <c r="BU745" s="8">
        <v>176</v>
      </c>
      <c r="BV745" s="8">
        <v>176</v>
      </c>
      <c r="BW745" s="9">
        <v>124</v>
      </c>
      <c r="BX745" s="11">
        <f t="shared" si="217"/>
        <v>22</v>
      </c>
      <c r="BY745" s="11">
        <f t="shared" si="218"/>
        <v>13</v>
      </c>
      <c r="BZ745" s="11">
        <f t="shared" si="219"/>
        <v>9</v>
      </c>
      <c r="CA745" s="11">
        <f t="shared" si="220"/>
        <v>7</v>
      </c>
      <c r="CB745" s="11">
        <f t="shared" si="221"/>
        <v>6</v>
      </c>
      <c r="CC745" s="11">
        <f t="shared" si="222"/>
        <v>6</v>
      </c>
      <c r="CD745" s="11">
        <f t="shared" si="223"/>
        <v>6</v>
      </c>
      <c r="CE745" s="11">
        <f t="shared" si="224"/>
        <v>6</v>
      </c>
      <c r="CF745" s="11">
        <f t="shared" si="225"/>
        <v>5</v>
      </c>
      <c r="CG745" s="11">
        <f t="shared" si="226"/>
        <v>5</v>
      </c>
      <c r="CH745" s="11">
        <f t="shared" si="227"/>
        <v>6</v>
      </c>
      <c r="CI745" s="11">
        <f t="shared" si="228"/>
        <v>6</v>
      </c>
      <c r="CJ745" s="11">
        <f t="shared" si="229"/>
        <v>6</v>
      </c>
      <c r="CK745" s="11">
        <f t="shared" si="230"/>
        <v>8</v>
      </c>
      <c r="CL745" s="11">
        <f t="shared" si="231"/>
        <v>5</v>
      </c>
      <c r="CM745" s="11">
        <f t="shared" si="232"/>
        <v>4</v>
      </c>
      <c r="CN745" s="11">
        <f t="shared" si="233"/>
        <v>3</v>
      </c>
      <c r="CO745" s="11">
        <f t="shared" si="234"/>
        <v>1</v>
      </c>
      <c r="CP745" s="11">
        <f t="shared" si="235"/>
        <v>0</v>
      </c>
      <c r="CS745" s="8">
        <v>48</v>
      </c>
      <c r="CT745" s="8">
        <v>67</v>
      </c>
      <c r="CU745" s="8">
        <v>84</v>
      </c>
      <c r="CV745" s="8">
        <v>93</v>
      </c>
      <c r="CW745" s="8">
        <v>100</v>
      </c>
      <c r="CX745" s="8">
        <v>107</v>
      </c>
      <c r="CY745" s="8">
        <v>112</v>
      </c>
      <c r="CZ745" s="8">
        <v>118</v>
      </c>
      <c r="DA745" s="8">
        <v>123</v>
      </c>
      <c r="DB745" s="8">
        <v>129</v>
      </c>
      <c r="DC745" s="8">
        <v>135</v>
      </c>
      <c r="DD745" s="8">
        <v>141</v>
      </c>
      <c r="DE745" s="8">
        <v>147</v>
      </c>
      <c r="DF745" s="8">
        <v>153</v>
      </c>
      <c r="DG745" s="8">
        <v>156</v>
      </c>
      <c r="DH745" s="8">
        <v>158</v>
      </c>
      <c r="DI745" s="8">
        <v>159</v>
      </c>
      <c r="DJ745" s="8">
        <v>159</v>
      </c>
      <c r="DK745" s="8">
        <v>160</v>
      </c>
      <c r="DL745" s="8">
        <v>160</v>
      </c>
      <c r="DM745" s="8">
        <v>112</v>
      </c>
      <c r="DN745" s="6">
        <f>Tabela2[[#This Row],[1rok]]-Tabela2[[#This Row],[dlugosc_ur]]</f>
        <v>19</v>
      </c>
      <c r="DO745" s="14">
        <f>Tabela2[[#This Row],[2lata]]-Tabela2[[#This Row],[1rok]]</f>
        <v>17</v>
      </c>
      <c r="DP745" s="14">
        <f>Tabela2[[#This Row],[3lata]]-Tabela2[[#This Row],[2lata]]</f>
        <v>9</v>
      </c>
      <c r="DQ745" s="14">
        <f>Tabela2[[#This Row],[4lata]]-Tabela2[[#This Row],[3lata]]</f>
        <v>7</v>
      </c>
      <c r="DR745" s="14">
        <f>Tabela2[[#This Row],[5lat]]-Tabela2[[#This Row],[4lata]]</f>
        <v>7</v>
      </c>
      <c r="DS745" s="14">
        <f>Tabela2[[#This Row],[6lat]]-Tabela2[[#This Row],[5lat]]</f>
        <v>5</v>
      </c>
      <c r="DT745" s="14">
        <f>Tabela2[[#This Row],[7lat]]-Tabela2[[#This Row],[6lat]]</f>
        <v>6</v>
      </c>
      <c r="DU745" s="14">
        <f>Tabela2[[#This Row],[8lat]]-Tabela2[[#This Row],[7lat]]</f>
        <v>5</v>
      </c>
      <c r="DV745" s="14">
        <f>Tabela2[[#This Row],[9lat]]-Tabela2[[#This Row],[8lat]]</f>
        <v>6</v>
      </c>
      <c r="DW745" s="14">
        <f>Tabela2[[#This Row],[10lat]]-Tabela2[[#This Row],[9lat]]</f>
        <v>6</v>
      </c>
      <c r="DX745" s="14">
        <f>Tabela2[[#This Row],[11lat]]-Tabela2[[#This Row],[10lat]]</f>
        <v>6</v>
      </c>
      <c r="DY745" s="14">
        <f>Tabela2[[#This Row],[12lat]]-Tabela2[[#This Row],[11lat]]</f>
        <v>6</v>
      </c>
      <c r="DZ745" s="14">
        <f>Tabela2[[#This Row],[13lat]]-Tabela2[[#This Row],[12lat]]</f>
        <v>6</v>
      </c>
      <c r="EA745" s="14">
        <f>Tabela2[[#This Row],[14lat]]-Tabela2[[#This Row],[13lat]]</f>
        <v>3</v>
      </c>
      <c r="EB745" s="14">
        <f>Tabela2[[#This Row],[15lat]]-Tabela2[[#This Row],[14lat]]</f>
        <v>2</v>
      </c>
      <c r="EC745" s="14">
        <f>Tabela2[[#This Row],[16lat]]-Tabela2[[#This Row],[15lat]]</f>
        <v>1</v>
      </c>
      <c r="ED745" s="14">
        <f>Tabela2[[#This Row],[17 lat]]-Tabela2[[#This Row],[16lat]]</f>
        <v>0</v>
      </c>
      <c r="EE745" s="14">
        <f>Tabela2[[#This Row],[18lat]]-Tabela2[[#This Row],[17 lat]]</f>
        <v>1</v>
      </c>
      <c r="EF745" s="14">
        <f>Tabela2[[#This Row],[19lat]]-Tabela2[[#This Row],[18lat]]</f>
        <v>0</v>
      </c>
    </row>
    <row r="746" spans="1:136" x14ac:dyDescent="0.25">
      <c r="A746">
        <v>1327</v>
      </c>
      <c r="B746" s="1" t="s">
        <v>22</v>
      </c>
      <c r="C746">
        <v>47</v>
      </c>
      <c r="D746">
        <v>66</v>
      </c>
      <c r="E746">
        <v>85</v>
      </c>
      <c r="F746">
        <v>94</v>
      </c>
      <c r="G746">
        <v>101</v>
      </c>
      <c r="H746">
        <v>107</v>
      </c>
      <c r="I746">
        <v>113</v>
      </c>
      <c r="J746">
        <v>118</v>
      </c>
      <c r="K746">
        <v>124</v>
      </c>
      <c r="L746">
        <v>130</v>
      </c>
      <c r="M746">
        <v>136</v>
      </c>
      <c r="N746">
        <v>142</v>
      </c>
      <c r="O746">
        <v>148</v>
      </c>
      <c r="P746">
        <v>154</v>
      </c>
      <c r="Q746">
        <v>157</v>
      </c>
      <c r="R746">
        <v>159</v>
      </c>
      <c r="S746">
        <v>160</v>
      </c>
      <c r="T746">
        <v>161</v>
      </c>
      <c r="U746">
        <v>161</v>
      </c>
      <c r="V746">
        <v>161</v>
      </c>
      <c r="W746">
        <f>wzrost[[#This Row],[19lat]]-wzrost[[#This Row],[dlugosc_ur]]</f>
        <v>114</v>
      </c>
      <c r="X746">
        <f>wzrost[[#This Row],[19lat]]-wzrost[[#This Row],[15lat]]</f>
        <v>2</v>
      </c>
      <c r="Y746">
        <f>IF(wzrost[[#This Row],[1rok]]&lt;=5,IF(wzrost[[#This Row],[plec]]="ch",1,0),0)</f>
        <v>0</v>
      </c>
      <c r="Z746" s="1"/>
      <c r="AA746" s="1"/>
      <c r="AB746" s="1" t="e">
        <f>_xlfn.PERCENTILE.INC(wzrost[1rok],5)</f>
        <v>#NUM!</v>
      </c>
      <c r="BC746" s="6">
        <v>51</v>
      </c>
      <c r="BD746" s="6">
        <v>73</v>
      </c>
      <c r="BE746" s="6">
        <v>86</v>
      </c>
      <c r="BF746" s="6">
        <v>95</v>
      </c>
      <c r="BG746" s="6">
        <v>102</v>
      </c>
      <c r="BH746" s="6">
        <v>109</v>
      </c>
      <c r="BI746" s="6">
        <v>115</v>
      </c>
      <c r="BJ746" s="6">
        <v>120</v>
      </c>
      <c r="BK746" s="6">
        <v>126</v>
      </c>
      <c r="BL746" s="6">
        <v>131</v>
      </c>
      <c r="BM746" s="6">
        <v>136</v>
      </c>
      <c r="BN746" s="6">
        <v>142</v>
      </c>
      <c r="BO746" s="6">
        <v>148</v>
      </c>
      <c r="BP746" s="6">
        <v>155</v>
      </c>
      <c r="BQ746" s="6">
        <v>162</v>
      </c>
      <c r="BR746" s="6">
        <v>168</v>
      </c>
      <c r="BS746" s="6">
        <v>172</v>
      </c>
      <c r="BT746" s="6">
        <v>174</v>
      </c>
      <c r="BU746" s="6">
        <v>175</v>
      </c>
      <c r="BV746" s="6">
        <v>175</v>
      </c>
      <c r="BW746" s="7">
        <v>124</v>
      </c>
      <c r="BX746" s="11">
        <f t="shared" si="217"/>
        <v>22</v>
      </c>
      <c r="BY746" s="11">
        <f t="shared" si="218"/>
        <v>13</v>
      </c>
      <c r="BZ746" s="11">
        <f t="shared" si="219"/>
        <v>9</v>
      </c>
      <c r="CA746" s="11">
        <f t="shared" si="220"/>
        <v>7</v>
      </c>
      <c r="CB746" s="11">
        <f t="shared" si="221"/>
        <v>7</v>
      </c>
      <c r="CC746" s="11">
        <f t="shared" si="222"/>
        <v>6</v>
      </c>
      <c r="CD746" s="11">
        <f t="shared" si="223"/>
        <v>5</v>
      </c>
      <c r="CE746" s="11">
        <f t="shared" si="224"/>
        <v>6</v>
      </c>
      <c r="CF746" s="11">
        <f t="shared" si="225"/>
        <v>5</v>
      </c>
      <c r="CG746" s="11">
        <f t="shared" si="226"/>
        <v>5</v>
      </c>
      <c r="CH746" s="11">
        <f t="shared" si="227"/>
        <v>6</v>
      </c>
      <c r="CI746" s="11">
        <f t="shared" si="228"/>
        <v>6</v>
      </c>
      <c r="CJ746" s="11">
        <f t="shared" si="229"/>
        <v>7</v>
      </c>
      <c r="CK746" s="11">
        <f t="shared" si="230"/>
        <v>7</v>
      </c>
      <c r="CL746" s="11">
        <f t="shared" si="231"/>
        <v>6</v>
      </c>
      <c r="CM746" s="11">
        <f t="shared" si="232"/>
        <v>4</v>
      </c>
      <c r="CN746" s="11">
        <f t="shared" si="233"/>
        <v>2</v>
      </c>
      <c r="CO746" s="11">
        <f t="shared" si="234"/>
        <v>1</v>
      </c>
      <c r="CP746" s="11">
        <f t="shared" si="235"/>
        <v>0</v>
      </c>
      <c r="CS746" s="6">
        <v>49</v>
      </c>
      <c r="CT746" s="6">
        <v>67</v>
      </c>
      <c r="CU746" s="6">
        <v>85</v>
      </c>
      <c r="CV746" s="6">
        <v>94</v>
      </c>
      <c r="CW746" s="6">
        <v>101</v>
      </c>
      <c r="CX746" s="6">
        <v>108</v>
      </c>
      <c r="CY746" s="6">
        <v>113</v>
      </c>
      <c r="CZ746" s="6">
        <v>119</v>
      </c>
      <c r="DA746" s="6">
        <v>124</v>
      </c>
      <c r="DB746" s="6">
        <v>130</v>
      </c>
      <c r="DC746" s="6">
        <v>136</v>
      </c>
      <c r="DD746" s="6">
        <v>143</v>
      </c>
      <c r="DE746" s="6">
        <v>149</v>
      </c>
      <c r="DF746" s="6">
        <v>154</v>
      </c>
      <c r="DG746" s="6">
        <v>158</v>
      </c>
      <c r="DH746" s="6">
        <v>160</v>
      </c>
      <c r="DI746" s="6">
        <v>161</v>
      </c>
      <c r="DJ746" s="6">
        <v>161</v>
      </c>
      <c r="DK746" s="6">
        <v>161</v>
      </c>
      <c r="DL746" s="6">
        <v>161</v>
      </c>
      <c r="DM746" s="6">
        <v>112</v>
      </c>
      <c r="DN746" s="6">
        <f>Tabela2[[#This Row],[1rok]]-Tabela2[[#This Row],[dlugosc_ur]]</f>
        <v>18</v>
      </c>
      <c r="DO746" s="14">
        <f>Tabela2[[#This Row],[2lata]]-Tabela2[[#This Row],[1rok]]</f>
        <v>18</v>
      </c>
      <c r="DP746" s="14">
        <f>Tabela2[[#This Row],[3lata]]-Tabela2[[#This Row],[2lata]]</f>
        <v>9</v>
      </c>
      <c r="DQ746" s="14">
        <f>Tabela2[[#This Row],[4lata]]-Tabela2[[#This Row],[3lata]]</f>
        <v>7</v>
      </c>
      <c r="DR746" s="14">
        <f>Tabela2[[#This Row],[5lat]]-Tabela2[[#This Row],[4lata]]</f>
        <v>7</v>
      </c>
      <c r="DS746" s="14">
        <f>Tabela2[[#This Row],[6lat]]-Tabela2[[#This Row],[5lat]]</f>
        <v>5</v>
      </c>
      <c r="DT746" s="14">
        <f>Tabela2[[#This Row],[7lat]]-Tabela2[[#This Row],[6lat]]</f>
        <v>6</v>
      </c>
      <c r="DU746" s="14">
        <f>Tabela2[[#This Row],[8lat]]-Tabela2[[#This Row],[7lat]]</f>
        <v>5</v>
      </c>
      <c r="DV746" s="14">
        <f>Tabela2[[#This Row],[9lat]]-Tabela2[[#This Row],[8lat]]</f>
        <v>6</v>
      </c>
      <c r="DW746" s="14">
        <f>Tabela2[[#This Row],[10lat]]-Tabela2[[#This Row],[9lat]]</f>
        <v>6</v>
      </c>
      <c r="DX746" s="14">
        <f>Tabela2[[#This Row],[11lat]]-Tabela2[[#This Row],[10lat]]</f>
        <v>7</v>
      </c>
      <c r="DY746" s="14">
        <f>Tabela2[[#This Row],[12lat]]-Tabela2[[#This Row],[11lat]]</f>
        <v>6</v>
      </c>
      <c r="DZ746" s="14">
        <f>Tabela2[[#This Row],[13lat]]-Tabela2[[#This Row],[12lat]]</f>
        <v>5</v>
      </c>
      <c r="EA746" s="14">
        <f>Tabela2[[#This Row],[14lat]]-Tabela2[[#This Row],[13lat]]</f>
        <v>4</v>
      </c>
      <c r="EB746" s="14">
        <f>Tabela2[[#This Row],[15lat]]-Tabela2[[#This Row],[14lat]]</f>
        <v>2</v>
      </c>
      <c r="EC746" s="14">
        <f>Tabela2[[#This Row],[16lat]]-Tabela2[[#This Row],[15lat]]</f>
        <v>1</v>
      </c>
      <c r="ED746" s="14">
        <f>Tabela2[[#This Row],[17 lat]]-Tabela2[[#This Row],[16lat]]</f>
        <v>0</v>
      </c>
      <c r="EE746" s="14">
        <f>Tabela2[[#This Row],[18lat]]-Tabela2[[#This Row],[17 lat]]</f>
        <v>0</v>
      </c>
      <c r="EF746" s="14">
        <f>Tabela2[[#This Row],[19lat]]-Tabela2[[#This Row],[18lat]]</f>
        <v>0</v>
      </c>
    </row>
    <row r="747" spans="1:136" x14ac:dyDescent="0.25">
      <c r="A747">
        <v>1333</v>
      </c>
      <c r="B747" s="1" t="s">
        <v>22</v>
      </c>
      <c r="C747">
        <v>54</v>
      </c>
      <c r="D747">
        <v>72</v>
      </c>
      <c r="E747">
        <v>88</v>
      </c>
      <c r="F747">
        <v>97</v>
      </c>
      <c r="G747">
        <v>105</v>
      </c>
      <c r="H747">
        <v>112</v>
      </c>
      <c r="I747">
        <v>118</v>
      </c>
      <c r="J747">
        <v>124</v>
      </c>
      <c r="K747">
        <v>130</v>
      </c>
      <c r="L747">
        <v>136</v>
      </c>
      <c r="M747">
        <v>142</v>
      </c>
      <c r="N747">
        <v>149</v>
      </c>
      <c r="O747">
        <v>155</v>
      </c>
      <c r="P747">
        <v>161</v>
      </c>
      <c r="Q747">
        <v>164</v>
      </c>
      <c r="R747">
        <v>166</v>
      </c>
      <c r="S747">
        <v>167</v>
      </c>
      <c r="T747">
        <v>167</v>
      </c>
      <c r="U747">
        <v>168</v>
      </c>
      <c r="V747">
        <v>168</v>
      </c>
      <c r="W747">
        <f>wzrost[[#This Row],[19lat]]-wzrost[[#This Row],[dlugosc_ur]]</f>
        <v>114</v>
      </c>
      <c r="X747">
        <f>wzrost[[#This Row],[19lat]]-wzrost[[#This Row],[15lat]]</f>
        <v>2</v>
      </c>
      <c r="Y747">
        <f>IF(wzrost[[#This Row],[1rok]]&lt;=5,IF(wzrost[[#This Row],[plec]]="ch",1,0),0)</f>
        <v>0</v>
      </c>
      <c r="Z747" s="1"/>
      <c r="AA747" s="1"/>
      <c r="AB747" s="1" t="e">
        <f>_xlfn.PERCENTILE.INC(wzrost[1rok],5)</f>
        <v>#NUM!</v>
      </c>
      <c r="BC747" s="8">
        <v>50</v>
      </c>
      <c r="BD747" s="8">
        <v>72</v>
      </c>
      <c r="BE747" s="8">
        <v>86</v>
      </c>
      <c r="BF747" s="8">
        <v>95</v>
      </c>
      <c r="BG747" s="8">
        <v>102</v>
      </c>
      <c r="BH747" s="8">
        <v>108</v>
      </c>
      <c r="BI747" s="8">
        <v>114</v>
      </c>
      <c r="BJ747" s="8">
        <v>120</v>
      </c>
      <c r="BK747" s="8">
        <v>125</v>
      </c>
      <c r="BL747" s="8">
        <v>131</v>
      </c>
      <c r="BM747" s="8">
        <v>136</v>
      </c>
      <c r="BN747" s="8">
        <v>141</v>
      </c>
      <c r="BO747" s="8">
        <v>147</v>
      </c>
      <c r="BP747" s="8">
        <v>154</v>
      </c>
      <c r="BQ747" s="8">
        <v>161</v>
      </c>
      <c r="BR747" s="8">
        <v>166</v>
      </c>
      <c r="BS747" s="8">
        <v>170</v>
      </c>
      <c r="BT747" s="8">
        <v>173</v>
      </c>
      <c r="BU747" s="8">
        <v>174</v>
      </c>
      <c r="BV747" s="8">
        <v>174</v>
      </c>
      <c r="BW747" s="9">
        <v>124</v>
      </c>
      <c r="BX747" s="11">
        <f t="shared" si="217"/>
        <v>22</v>
      </c>
      <c r="BY747" s="11">
        <f t="shared" si="218"/>
        <v>14</v>
      </c>
      <c r="BZ747" s="11">
        <f t="shared" si="219"/>
        <v>9</v>
      </c>
      <c r="CA747" s="11">
        <f t="shared" si="220"/>
        <v>7</v>
      </c>
      <c r="CB747" s="11">
        <f t="shared" si="221"/>
        <v>6</v>
      </c>
      <c r="CC747" s="11">
        <f t="shared" si="222"/>
        <v>6</v>
      </c>
      <c r="CD747" s="11">
        <f t="shared" si="223"/>
        <v>6</v>
      </c>
      <c r="CE747" s="11">
        <f t="shared" si="224"/>
        <v>5</v>
      </c>
      <c r="CF747" s="11">
        <f t="shared" si="225"/>
        <v>6</v>
      </c>
      <c r="CG747" s="11">
        <f t="shared" si="226"/>
        <v>5</v>
      </c>
      <c r="CH747" s="11">
        <f t="shared" si="227"/>
        <v>5</v>
      </c>
      <c r="CI747" s="11">
        <f t="shared" si="228"/>
        <v>6</v>
      </c>
      <c r="CJ747" s="11">
        <f t="shared" si="229"/>
        <v>7</v>
      </c>
      <c r="CK747" s="11">
        <f t="shared" si="230"/>
        <v>7</v>
      </c>
      <c r="CL747" s="11">
        <f t="shared" si="231"/>
        <v>5</v>
      </c>
      <c r="CM747" s="11">
        <f t="shared" si="232"/>
        <v>4</v>
      </c>
      <c r="CN747" s="11">
        <f t="shared" si="233"/>
        <v>3</v>
      </c>
      <c r="CO747" s="11">
        <f t="shared" si="234"/>
        <v>1</v>
      </c>
      <c r="CP747" s="11">
        <f t="shared" si="235"/>
        <v>0</v>
      </c>
      <c r="CS747" s="8">
        <v>49</v>
      </c>
      <c r="CT747" s="8">
        <v>67</v>
      </c>
      <c r="CU747" s="8">
        <v>84</v>
      </c>
      <c r="CV747" s="8">
        <v>93</v>
      </c>
      <c r="CW747" s="8">
        <v>101</v>
      </c>
      <c r="CX747" s="8">
        <v>107</v>
      </c>
      <c r="CY747" s="8">
        <v>113</v>
      </c>
      <c r="CZ747" s="8">
        <v>118</v>
      </c>
      <c r="DA747" s="8">
        <v>124</v>
      </c>
      <c r="DB747" s="8">
        <v>130</v>
      </c>
      <c r="DC747" s="8">
        <v>136</v>
      </c>
      <c r="DD747" s="8">
        <v>142</v>
      </c>
      <c r="DE747" s="8">
        <v>148</v>
      </c>
      <c r="DF747" s="8">
        <v>154</v>
      </c>
      <c r="DG747" s="8">
        <v>157</v>
      </c>
      <c r="DH747" s="8">
        <v>159</v>
      </c>
      <c r="DI747" s="8">
        <v>160</v>
      </c>
      <c r="DJ747" s="8">
        <v>160</v>
      </c>
      <c r="DK747" s="8">
        <v>161</v>
      </c>
      <c r="DL747" s="8">
        <v>161</v>
      </c>
      <c r="DM747" s="8">
        <v>112</v>
      </c>
      <c r="DN747" s="6">
        <f>Tabela2[[#This Row],[1rok]]-Tabela2[[#This Row],[dlugosc_ur]]</f>
        <v>18</v>
      </c>
      <c r="DO747" s="14">
        <f>Tabela2[[#This Row],[2lata]]-Tabela2[[#This Row],[1rok]]</f>
        <v>17</v>
      </c>
      <c r="DP747" s="14">
        <f>Tabela2[[#This Row],[3lata]]-Tabela2[[#This Row],[2lata]]</f>
        <v>9</v>
      </c>
      <c r="DQ747" s="14">
        <f>Tabela2[[#This Row],[4lata]]-Tabela2[[#This Row],[3lata]]</f>
        <v>8</v>
      </c>
      <c r="DR747" s="14">
        <f>Tabela2[[#This Row],[5lat]]-Tabela2[[#This Row],[4lata]]</f>
        <v>6</v>
      </c>
      <c r="DS747" s="14">
        <f>Tabela2[[#This Row],[6lat]]-Tabela2[[#This Row],[5lat]]</f>
        <v>6</v>
      </c>
      <c r="DT747" s="14">
        <f>Tabela2[[#This Row],[7lat]]-Tabela2[[#This Row],[6lat]]</f>
        <v>5</v>
      </c>
      <c r="DU747" s="14">
        <f>Tabela2[[#This Row],[8lat]]-Tabela2[[#This Row],[7lat]]</f>
        <v>6</v>
      </c>
      <c r="DV747" s="14">
        <f>Tabela2[[#This Row],[9lat]]-Tabela2[[#This Row],[8lat]]</f>
        <v>6</v>
      </c>
      <c r="DW747" s="14">
        <f>Tabela2[[#This Row],[10lat]]-Tabela2[[#This Row],[9lat]]</f>
        <v>6</v>
      </c>
      <c r="DX747" s="14">
        <f>Tabela2[[#This Row],[11lat]]-Tabela2[[#This Row],[10lat]]</f>
        <v>6</v>
      </c>
      <c r="DY747" s="14">
        <f>Tabela2[[#This Row],[12lat]]-Tabela2[[#This Row],[11lat]]</f>
        <v>6</v>
      </c>
      <c r="DZ747" s="14">
        <f>Tabela2[[#This Row],[13lat]]-Tabela2[[#This Row],[12lat]]</f>
        <v>6</v>
      </c>
      <c r="EA747" s="14">
        <f>Tabela2[[#This Row],[14lat]]-Tabela2[[#This Row],[13lat]]</f>
        <v>3</v>
      </c>
      <c r="EB747" s="14">
        <f>Tabela2[[#This Row],[15lat]]-Tabela2[[#This Row],[14lat]]</f>
        <v>2</v>
      </c>
      <c r="EC747" s="14">
        <f>Tabela2[[#This Row],[16lat]]-Tabela2[[#This Row],[15lat]]</f>
        <v>1</v>
      </c>
      <c r="ED747" s="14">
        <f>Tabela2[[#This Row],[17 lat]]-Tabela2[[#This Row],[16lat]]</f>
        <v>0</v>
      </c>
      <c r="EE747" s="14">
        <f>Tabela2[[#This Row],[18lat]]-Tabela2[[#This Row],[17 lat]]</f>
        <v>1</v>
      </c>
      <c r="EF747" s="14">
        <f>Tabela2[[#This Row],[19lat]]-Tabela2[[#This Row],[18lat]]</f>
        <v>0</v>
      </c>
    </row>
    <row r="748" spans="1:136" x14ac:dyDescent="0.25">
      <c r="A748">
        <v>1339</v>
      </c>
      <c r="B748" s="1" t="s">
        <v>22</v>
      </c>
      <c r="C748">
        <v>54</v>
      </c>
      <c r="D748">
        <v>72</v>
      </c>
      <c r="E748">
        <v>88</v>
      </c>
      <c r="F748">
        <v>98</v>
      </c>
      <c r="G748">
        <v>106</v>
      </c>
      <c r="H748">
        <v>113</v>
      </c>
      <c r="I748">
        <v>119</v>
      </c>
      <c r="J748">
        <v>124</v>
      </c>
      <c r="K748">
        <v>130</v>
      </c>
      <c r="L748">
        <v>137</v>
      </c>
      <c r="M748">
        <v>143</v>
      </c>
      <c r="N748">
        <v>149</v>
      </c>
      <c r="O748">
        <v>156</v>
      </c>
      <c r="P748">
        <v>161</v>
      </c>
      <c r="Q748">
        <v>165</v>
      </c>
      <c r="R748">
        <v>167</v>
      </c>
      <c r="S748">
        <v>168</v>
      </c>
      <c r="T748">
        <v>168</v>
      </c>
      <c r="U748">
        <v>168</v>
      </c>
      <c r="V748">
        <v>168</v>
      </c>
      <c r="W748">
        <f>wzrost[[#This Row],[19lat]]-wzrost[[#This Row],[dlugosc_ur]]</f>
        <v>114</v>
      </c>
      <c r="X748">
        <f>wzrost[[#This Row],[19lat]]-wzrost[[#This Row],[15lat]]</f>
        <v>1</v>
      </c>
      <c r="Y748">
        <f>IF(wzrost[[#This Row],[1rok]]&lt;=5,IF(wzrost[[#This Row],[plec]]="ch",1,0),0)</f>
        <v>0</v>
      </c>
      <c r="Z748" s="1"/>
      <c r="AA748" s="1"/>
      <c r="AB748" s="1" t="e">
        <f>_xlfn.PERCENTILE.INC(wzrost[1rok],5)</f>
        <v>#NUM!</v>
      </c>
      <c r="BC748" s="6">
        <v>57</v>
      </c>
      <c r="BD748" s="6">
        <v>77</v>
      </c>
      <c r="BE748" s="6">
        <v>89</v>
      </c>
      <c r="BF748" s="6">
        <v>98</v>
      </c>
      <c r="BG748" s="6">
        <v>106</v>
      </c>
      <c r="BH748" s="6">
        <v>113</v>
      </c>
      <c r="BI748" s="6">
        <v>119</v>
      </c>
      <c r="BJ748" s="6">
        <v>125</v>
      </c>
      <c r="BK748" s="6">
        <v>131</v>
      </c>
      <c r="BL748" s="6">
        <v>136</v>
      </c>
      <c r="BM748" s="6">
        <v>142</v>
      </c>
      <c r="BN748" s="6">
        <v>147</v>
      </c>
      <c r="BO748" s="6">
        <v>153</v>
      </c>
      <c r="BP748" s="6">
        <v>160</v>
      </c>
      <c r="BQ748" s="6">
        <v>168</v>
      </c>
      <c r="BR748" s="6">
        <v>174</v>
      </c>
      <c r="BS748" s="6">
        <v>178</v>
      </c>
      <c r="BT748" s="6">
        <v>180</v>
      </c>
      <c r="BU748" s="6">
        <v>181</v>
      </c>
      <c r="BV748" s="6">
        <v>181</v>
      </c>
      <c r="BW748" s="7">
        <v>124</v>
      </c>
      <c r="BX748" s="11">
        <f t="shared" si="217"/>
        <v>20</v>
      </c>
      <c r="BY748" s="11">
        <f t="shared" si="218"/>
        <v>12</v>
      </c>
      <c r="BZ748" s="11">
        <f t="shared" si="219"/>
        <v>9</v>
      </c>
      <c r="CA748" s="11">
        <f t="shared" si="220"/>
        <v>8</v>
      </c>
      <c r="CB748" s="11">
        <f t="shared" si="221"/>
        <v>7</v>
      </c>
      <c r="CC748" s="11">
        <f t="shared" si="222"/>
        <v>6</v>
      </c>
      <c r="CD748" s="11">
        <f t="shared" si="223"/>
        <v>6</v>
      </c>
      <c r="CE748" s="11">
        <f t="shared" si="224"/>
        <v>6</v>
      </c>
      <c r="CF748" s="11">
        <f t="shared" si="225"/>
        <v>5</v>
      </c>
      <c r="CG748" s="11">
        <f t="shared" si="226"/>
        <v>6</v>
      </c>
      <c r="CH748" s="11">
        <f t="shared" si="227"/>
        <v>5</v>
      </c>
      <c r="CI748" s="11">
        <f t="shared" si="228"/>
        <v>6</v>
      </c>
      <c r="CJ748" s="11">
        <f t="shared" si="229"/>
        <v>7</v>
      </c>
      <c r="CK748" s="11">
        <f t="shared" si="230"/>
        <v>8</v>
      </c>
      <c r="CL748" s="11">
        <f t="shared" si="231"/>
        <v>6</v>
      </c>
      <c r="CM748" s="11">
        <f t="shared" si="232"/>
        <v>4</v>
      </c>
      <c r="CN748" s="11">
        <f t="shared" si="233"/>
        <v>2</v>
      </c>
      <c r="CO748" s="11">
        <f t="shared" si="234"/>
        <v>1</v>
      </c>
      <c r="CP748" s="11">
        <f t="shared" si="235"/>
        <v>0</v>
      </c>
      <c r="CS748" s="6">
        <v>47</v>
      </c>
      <c r="CT748" s="6">
        <v>66</v>
      </c>
      <c r="CU748" s="6">
        <v>84</v>
      </c>
      <c r="CV748" s="6">
        <v>93</v>
      </c>
      <c r="CW748" s="6">
        <v>100</v>
      </c>
      <c r="CX748" s="6">
        <v>106</v>
      </c>
      <c r="CY748" s="6">
        <v>112</v>
      </c>
      <c r="CZ748" s="6">
        <v>117</v>
      </c>
      <c r="DA748" s="6">
        <v>123</v>
      </c>
      <c r="DB748" s="6">
        <v>128</v>
      </c>
      <c r="DC748" s="6">
        <v>134</v>
      </c>
      <c r="DD748" s="6">
        <v>140</v>
      </c>
      <c r="DE748" s="6">
        <v>147</v>
      </c>
      <c r="DF748" s="6">
        <v>152</v>
      </c>
      <c r="DG748" s="6">
        <v>155</v>
      </c>
      <c r="DH748" s="6">
        <v>157</v>
      </c>
      <c r="DI748" s="6">
        <v>158</v>
      </c>
      <c r="DJ748" s="6">
        <v>159</v>
      </c>
      <c r="DK748" s="6">
        <v>159</v>
      </c>
      <c r="DL748" s="6">
        <v>159</v>
      </c>
      <c r="DM748" s="6">
        <v>112</v>
      </c>
      <c r="DN748" s="6">
        <f>Tabela2[[#This Row],[1rok]]-Tabela2[[#This Row],[dlugosc_ur]]</f>
        <v>19</v>
      </c>
      <c r="DO748" s="14">
        <f>Tabela2[[#This Row],[2lata]]-Tabela2[[#This Row],[1rok]]</f>
        <v>18</v>
      </c>
      <c r="DP748" s="14">
        <f>Tabela2[[#This Row],[3lata]]-Tabela2[[#This Row],[2lata]]</f>
        <v>9</v>
      </c>
      <c r="DQ748" s="14">
        <f>Tabela2[[#This Row],[4lata]]-Tabela2[[#This Row],[3lata]]</f>
        <v>7</v>
      </c>
      <c r="DR748" s="14">
        <f>Tabela2[[#This Row],[5lat]]-Tabela2[[#This Row],[4lata]]</f>
        <v>6</v>
      </c>
      <c r="DS748" s="14">
        <f>Tabela2[[#This Row],[6lat]]-Tabela2[[#This Row],[5lat]]</f>
        <v>6</v>
      </c>
      <c r="DT748" s="14">
        <f>Tabela2[[#This Row],[7lat]]-Tabela2[[#This Row],[6lat]]</f>
        <v>5</v>
      </c>
      <c r="DU748" s="14">
        <f>Tabela2[[#This Row],[8lat]]-Tabela2[[#This Row],[7lat]]</f>
        <v>6</v>
      </c>
      <c r="DV748" s="14">
        <f>Tabela2[[#This Row],[9lat]]-Tabela2[[#This Row],[8lat]]</f>
        <v>5</v>
      </c>
      <c r="DW748" s="14">
        <f>Tabela2[[#This Row],[10lat]]-Tabela2[[#This Row],[9lat]]</f>
        <v>6</v>
      </c>
      <c r="DX748" s="14">
        <f>Tabela2[[#This Row],[11lat]]-Tabela2[[#This Row],[10lat]]</f>
        <v>6</v>
      </c>
      <c r="DY748" s="14">
        <f>Tabela2[[#This Row],[12lat]]-Tabela2[[#This Row],[11lat]]</f>
        <v>7</v>
      </c>
      <c r="DZ748" s="14">
        <f>Tabela2[[#This Row],[13lat]]-Tabela2[[#This Row],[12lat]]</f>
        <v>5</v>
      </c>
      <c r="EA748" s="14">
        <f>Tabela2[[#This Row],[14lat]]-Tabela2[[#This Row],[13lat]]</f>
        <v>3</v>
      </c>
      <c r="EB748" s="14">
        <f>Tabela2[[#This Row],[15lat]]-Tabela2[[#This Row],[14lat]]</f>
        <v>2</v>
      </c>
      <c r="EC748" s="14">
        <f>Tabela2[[#This Row],[16lat]]-Tabela2[[#This Row],[15lat]]</f>
        <v>1</v>
      </c>
      <c r="ED748" s="14">
        <f>Tabela2[[#This Row],[17 lat]]-Tabela2[[#This Row],[16lat]]</f>
        <v>1</v>
      </c>
      <c r="EE748" s="14">
        <f>Tabela2[[#This Row],[18lat]]-Tabela2[[#This Row],[17 lat]]</f>
        <v>0</v>
      </c>
      <c r="EF748" s="14">
        <f>Tabela2[[#This Row],[19lat]]-Tabela2[[#This Row],[18lat]]</f>
        <v>0</v>
      </c>
    </row>
    <row r="749" spans="1:136" x14ac:dyDescent="0.25">
      <c r="A749">
        <v>1344</v>
      </c>
      <c r="B749" s="1" t="s">
        <v>22</v>
      </c>
      <c r="C749">
        <v>52</v>
      </c>
      <c r="D749">
        <v>70</v>
      </c>
      <c r="E749">
        <v>87</v>
      </c>
      <c r="F749">
        <v>97</v>
      </c>
      <c r="G749">
        <v>104</v>
      </c>
      <c r="H749">
        <v>111</v>
      </c>
      <c r="I749">
        <v>117</v>
      </c>
      <c r="J749">
        <v>123</v>
      </c>
      <c r="K749">
        <v>129</v>
      </c>
      <c r="L749">
        <v>135</v>
      </c>
      <c r="M749">
        <v>141</v>
      </c>
      <c r="N749">
        <v>147</v>
      </c>
      <c r="O749">
        <v>154</v>
      </c>
      <c r="P749">
        <v>159</v>
      </c>
      <c r="Q749">
        <v>163</v>
      </c>
      <c r="R749">
        <v>164</v>
      </c>
      <c r="S749">
        <v>165</v>
      </c>
      <c r="T749">
        <v>166</v>
      </c>
      <c r="U749">
        <v>166</v>
      </c>
      <c r="V749">
        <v>166</v>
      </c>
      <c r="W749">
        <f>wzrost[[#This Row],[19lat]]-wzrost[[#This Row],[dlugosc_ur]]</f>
        <v>114</v>
      </c>
      <c r="X749">
        <f>wzrost[[#This Row],[19lat]]-wzrost[[#This Row],[15lat]]</f>
        <v>2</v>
      </c>
      <c r="Y749">
        <f>IF(wzrost[[#This Row],[1rok]]&lt;=5,IF(wzrost[[#This Row],[plec]]="ch",1,0),0)</f>
        <v>0</v>
      </c>
      <c r="Z749" s="1"/>
      <c r="AA749" s="1"/>
      <c r="AB749" s="1" t="e">
        <f>_xlfn.PERCENTILE.INC(wzrost[1rok],5)</f>
        <v>#NUM!</v>
      </c>
      <c r="BC749" s="8">
        <v>58</v>
      </c>
      <c r="BD749" s="8">
        <v>78</v>
      </c>
      <c r="BE749" s="8">
        <v>90</v>
      </c>
      <c r="BF749" s="8">
        <v>99</v>
      </c>
      <c r="BG749" s="8">
        <v>107</v>
      </c>
      <c r="BH749" s="8">
        <v>114</v>
      </c>
      <c r="BI749" s="8">
        <v>120</v>
      </c>
      <c r="BJ749" s="8">
        <v>126</v>
      </c>
      <c r="BK749" s="8">
        <v>131</v>
      </c>
      <c r="BL749" s="8">
        <v>137</v>
      </c>
      <c r="BM749" s="8">
        <v>142</v>
      </c>
      <c r="BN749" s="8">
        <v>148</v>
      </c>
      <c r="BO749" s="8">
        <v>154</v>
      </c>
      <c r="BP749" s="8">
        <v>161</v>
      </c>
      <c r="BQ749" s="8">
        <v>169</v>
      </c>
      <c r="BR749" s="8">
        <v>175</v>
      </c>
      <c r="BS749" s="8">
        <v>179</v>
      </c>
      <c r="BT749" s="8">
        <v>181</v>
      </c>
      <c r="BU749" s="8">
        <v>182</v>
      </c>
      <c r="BV749" s="8">
        <v>182</v>
      </c>
      <c r="BW749" s="9">
        <v>124</v>
      </c>
      <c r="BX749" s="11">
        <f t="shared" si="217"/>
        <v>20</v>
      </c>
      <c r="BY749" s="11">
        <f t="shared" si="218"/>
        <v>12</v>
      </c>
      <c r="BZ749" s="11">
        <f t="shared" si="219"/>
        <v>9</v>
      </c>
      <c r="CA749" s="11">
        <f t="shared" si="220"/>
        <v>8</v>
      </c>
      <c r="CB749" s="11">
        <f t="shared" si="221"/>
        <v>7</v>
      </c>
      <c r="CC749" s="11">
        <f t="shared" si="222"/>
        <v>6</v>
      </c>
      <c r="CD749" s="11">
        <f t="shared" si="223"/>
        <v>6</v>
      </c>
      <c r="CE749" s="11">
        <f t="shared" si="224"/>
        <v>5</v>
      </c>
      <c r="CF749" s="11">
        <f t="shared" si="225"/>
        <v>6</v>
      </c>
      <c r="CG749" s="11">
        <f t="shared" si="226"/>
        <v>5</v>
      </c>
      <c r="CH749" s="11">
        <f t="shared" si="227"/>
        <v>6</v>
      </c>
      <c r="CI749" s="11">
        <f t="shared" si="228"/>
        <v>6</v>
      </c>
      <c r="CJ749" s="11">
        <f t="shared" si="229"/>
        <v>7</v>
      </c>
      <c r="CK749" s="11">
        <f t="shared" si="230"/>
        <v>8</v>
      </c>
      <c r="CL749" s="11">
        <f t="shared" si="231"/>
        <v>6</v>
      </c>
      <c r="CM749" s="11">
        <f t="shared" si="232"/>
        <v>4</v>
      </c>
      <c r="CN749" s="11">
        <f t="shared" si="233"/>
        <v>2</v>
      </c>
      <c r="CO749" s="11">
        <f t="shared" si="234"/>
        <v>1</v>
      </c>
      <c r="CP749" s="11">
        <f t="shared" si="235"/>
        <v>0</v>
      </c>
      <c r="CS749" s="8">
        <v>56</v>
      </c>
      <c r="CT749" s="8">
        <v>73</v>
      </c>
      <c r="CU749" s="8">
        <v>88</v>
      </c>
      <c r="CV749" s="8">
        <v>98</v>
      </c>
      <c r="CW749" s="8">
        <v>105</v>
      </c>
      <c r="CX749" s="8">
        <v>112</v>
      </c>
      <c r="CY749" s="8">
        <v>118</v>
      </c>
      <c r="CZ749" s="8">
        <v>124</v>
      </c>
      <c r="DA749" s="8">
        <v>130</v>
      </c>
      <c r="DB749" s="8">
        <v>136</v>
      </c>
      <c r="DC749" s="8">
        <v>143</v>
      </c>
      <c r="DD749" s="8">
        <v>149</v>
      </c>
      <c r="DE749" s="8">
        <v>156</v>
      </c>
      <c r="DF749" s="8">
        <v>161</v>
      </c>
      <c r="DG749" s="8">
        <v>164</v>
      </c>
      <c r="DH749" s="8">
        <v>166</v>
      </c>
      <c r="DI749" s="8">
        <v>167</v>
      </c>
      <c r="DJ749" s="8">
        <v>168</v>
      </c>
      <c r="DK749" s="8">
        <v>168</v>
      </c>
      <c r="DL749" s="8">
        <v>168</v>
      </c>
      <c r="DM749" s="8">
        <v>112</v>
      </c>
      <c r="DN749" s="6">
        <f>Tabela2[[#This Row],[1rok]]-Tabela2[[#This Row],[dlugosc_ur]]</f>
        <v>17</v>
      </c>
      <c r="DO749" s="14">
        <f>Tabela2[[#This Row],[2lata]]-Tabela2[[#This Row],[1rok]]</f>
        <v>15</v>
      </c>
      <c r="DP749" s="14">
        <f>Tabela2[[#This Row],[3lata]]-Tabela2[[#This Row],[2lata]]</f>
        <v>10</v>
      </c>
      <c r="DQ749" s="14">
        <f>Tabela2[[#This Row],[4lata]]-Tabela2[[#This Row],[3lata]]</f>
        <v>7</v>
      </c>
      <c r="DR749" s="14">
        <f>Tabela2[[#This Row],[5lat]]-Tabela2[[#This Row],[4lata]]</f>
        <v>7</v>
      </c>
      <c r="DS749" s="14">
        <f>Tabela2[[#This Row],[6lat]]-Tabela2[[#This Row],[5lat]]</f>
        <v>6</v>
      </c>
      <c r="DT749" s="14">
        <f>Tabela2[[#This Row],[7lat]]-Tabela2[[#This Row],[6lat]]</f>
        <v>6</v>
      </c>
      <c r="DU749" s="14">
        <f>Tabela2[[#This Row],[8lat]]-Tabela2[[#This Row],[7lat]]</f>
        <v>6</v>
      </c>
      <c r="DV749" s="14">
        <f>Tabela2[[#This Row],[9lat]]-Tabela2[[#This Row],[8lat]]</f>
        <v>6</v>
      </c>
      <c r="DW749" s="14">
        <f>Tabela2[[#This Row],[10lat]]-Tabela2[[#This Row],[9lat]]</f>
        <v>7</v>
      </c>
      <c r="DX749" s="14">
        <f>Tabela2[[#This Row],[11lat]]-Tabela2[[#This Row],[10lat]]</f>
        <v>6</v>
      </c>
      <c r="DY749" s="14">
        <f>Tabela2[[#This Row],[12lat]]-Tabela2[[#This Row],[11lat]]</f>
        <v>7</v>
      </c>
      <c r="DZ749" s="14">
        <f>Tabela2[[#This Row],[13lat]]-Tabela2[[#This Row],[12lat]]</f>
        <v>5</v>
      </c>
      <c r="EA749" s="14">
        <f>Tabela2[[#This Row],[14lat]]-Tabela2[[#This Row],[13lat]]</f>
        <v>3</v>
      </c>
      <c r="EB749" s="14">
        <f>Tabela2[[#This Row],[15lat]]-Tabela2[[#This Row],[14lat]]</f>
        <v>2</v>
      </c>
      <c r="EC749" s="14">
        <f>Tabela2[[#This Row],[16lat]]-Tabela2[[#This Row],[15lat]]</f>
        <v>1</v>
      </c>
      <c r="ED749" s="14">
        <f>Tabela2[[#This Row],[17 lat]]-Tabela2[[#This Row],[16lat]]</f>
        <v>1</v>
      </c>
      <c r="EE749" s="14">
        <f>Tabela2[[#This Row],[18lat]]-Tabela2[[#This Row],[17 lat]]</f>
        <v>0</v>
      </c>
      <c r="EF749" s="14">
        <f>Tabela2[[#This Row],[19lat]]-Tabela2[[#This Row],[18lat]]</f>
        <v>0</v>
      </c>
    </row>
    <row r="750" spans="1:136" x14ac:dyDescent="0.25">
      <c r="A750">
        <v>1345</v>
      </c>
      <c r="B750" s="1" t="s">
        <v>22</v>
      </c>
      <c r="C750">
        <v>54</v>
      </c>
      <c r="D750">
        <v>72</v>
      </c>
      <c r="E750">
        <v>88</v>
      </c>
      <c r="F750">
        <v>97</v>
      </c>
      <c r="G750">
        <v>105</v>
      </c>
      <c r="H750">
        <v>112</v>
      </c>
      <c r="I750">
        <v>118</v>
      </c>
      <c r="J750">
        <v>124</v>
      </c>
      <c r="K750">
        <v>130</v>
      </c>
      <c r="L750">
        <v>136</v>
      </c>
      <c r="M750">
        <v>142</v>
      </c>
      <c r="N750">
        <v>149</v>
      </c>
      <c r="O750">
        <v>155</v>
      </c>
      <c r="P750">
        <v>161</v>
      </c>
      <c r="Q750">
        <v>164</v>
      </c>
      <c r="R750">
        <v>166</v>
      </c>
      <c r="S750">
        <v>167</v>
      </c>
      <c r="T750">
        <v>167</v>
      </c>
      <c r="U750">
        <v>168</v>
      </c>
      <c r="V750">
        <v>168</v>
      </c>
      <c r="W750">
        <f>wzrost[[#This Row],[19lat]]-wzrost[[#This Row],[dlugosc_ur]]</f>
        <v>114</v>
      </c>
      <c r="X750">
        <f>wzrost[[#This Row],[19lat]]-wzrost[[#This Row],[15lat]]</f>
        <v>2</v>
      </c>
      <c r="Y750">
        <f>IF(wzrost[[#This Row],[1rok]]&lt;=5,IF(wzrost[[#This Row],[plec]]="ch",1,0),0)</f>
        <v>0</v>
      </c>
      <c r="Z750" s="1"/>
      <c r="AA750" s="1"/>
      <c r="AB750" s="1" t="e">
        <f>_xlfn.PERCENTILE.INC(wzrost[1rok],5)</f>
        <v>#NUM!</v>
      </c>
      <c r="BC750" s="6">
        <v>52</v>
      </c>
      <c r="BD750" s="6">
        <v>74</v>
      </c>
      <c r="BE750" s="6">
        <v>87</v>
      </c>
      <c r="BF750" s="6">
        <v>96</v>
      </c>
      <c r="BG750" s="6">
        <v>103</v>
      </c>
      <c r="BH750" s="6">
        <v>110</v>
      </c>
      <c r="BI750" s="6">
        <v>116</v>
      </c>
      <c r="BJ750" s="6">
        <v>121</v>
      </c>
      <c r="BK750" s="6">
        <v>127</v>
      </c>
      <c r="BL750" s="6">
        <v>132</v>
      </c>
      <c r="BM750" s="6">
        <v>137</v>
      </c>
      <c r="BN750" s="6">
        <v>143</v>
      </c>
      <c r="BO750" s="6">
        <v>149</v>
      </c>
      <c r="BP750" s="6">
        <v>156</v>
      </c>
      <c r="BQ750" s="6">
        <v>163</v>
      </c>
      <c r="BR750" s="6">
        <v>169</v>
      </c>
      <c r="BS750" s="6">
        <v>173</v>
      </c>
      <c r="BT750" s="6">
        <v>175</v>
      </c>
      <c r="BU750" s="6">
        <v>176</v>
      </c>
      <c r="BV750" s="6">
        <v>176</v>
      </c>
      <c r="BW750" s="7">
        <v>124</v>
      </c>
      <c r="BX750" s="11">
        <f t="shared" si="217"/>
        <v>22</v>
      </c>
      <c r="BY750" s="11">
        <f t="shared" si="218"/>
        <v>13</v>
      </c>
      <c r="BZ750" s="11">
        <f t="shared" si="219"/>
        <v>9</v>
      </c>
      <c r="CA750" s="11">
        <f t="shared" si="220"/>
        <v>7</v>
      </c>
      <c r="CB750" s="11">
        <f t="shared" si="221"/>
        <v>7</v>
      </c>
      <c r="CC750" s="11">
        <f t="shared" si="222"/>
        <v>6</v>
      </c>
      <c r="CD750" s="11">
        <f t="shared" si="223"/>
        <v>5</v>
      </c>
      <c r="CE750" s="11">
        <f t="shared" si="224"/>
        <v>6</v>
      </c>
      <c r="CF750" s="11">
        <f t="shared" si="225"/>
        <v>5</v>
      </c>
      <c r="CG750" s="11">
        <f t="shared" si="226"/>
        <v>5</v>
      </c>
      <c r="CH750" s="11">
        <f t="shared" si="227"/>
        <v>6</v>
      </c>
      <c r="CI750" s="11">
        <f t="shared" si="228"/>
        <v>6</v>
      </c>
      <c r="CJ750" s="11">
        <f t="shared" si="229"/>
        <v>7</v>
      </c>
      <c r="CK750" s="11">
        <f t="shared" si="230"/>
        <v>7</v>
      </c>
      <c r="CL750" s="11">
        <f t="shared" si="231"/>
        <v>6</v>
      </c>
      <c r="CM750" s="11">
        <f t="shared" si="232"/>
        <v>4</v>
      </c>
      <c r="CN750" s="11">
        <f t="shared" si="233"/>
        <v>2</v>
      </c>
      <c r="CO750" s="11">
        <f t="shared" si="234"/>
        <v>1</v>
      </c>
      <c r="CP750" s="11">
        <f t="shared" si="235"/>
        <v>0</v>
      </c>
      <c r="CS750" s="6">
        <v>49</v>
      </c>
      <c r="CT750" s="6">
        <v>67</v>
      </c>
      <c r="CU750" s="6">
        <v>84</v>
      </c>
      <c r="CV750" s="6">
        <v>93</v>
      </c>
      <c r="CW750" s="6">
        <v>101</v>
      </c>
      <c r="CX750" s="6">
        <v>107</v>
      </c>
      <c r="CY750" s="6">
        <v>113</v>
      </c>
      <c r="CZ750" s="6">
        <v>118</v>
      </c>
      <c r="DA750" s="6">
        <v>124</v>
      </c>
      <c r="DB750" s="6">
        <v>130</v>
      </c>
      <c r="DC750" s="6">
        <v>136</v>
      </c>
      <c r="DD750" s="6">
        <v>142</v>
      </c>
      <c r="DE750" s="6">
        <v>148</v>
      </c>
      <c r="DF750" s="6">
        <v>153</v>
      </c>
      <c r="DG750" s="6">
        <v>157</v>
      </c>
      <c r="DH750" s="6">
        <v>159</v>
      </c>
      <c r="DI750" s="6">
        <v>160</v>
      </c>
      <c r="DJ750" s="6">
        <v>160</v>
      </c>
      <c r="DK750" s="6">
        <v>161</v>
      </c>
      <c r="DL750" s="6">
        <v>161</v>
      </c>
      <c r="DM750" s="6">
        <v>112</v>
      </c>
      <c r="DN750" s="6">
        <f>Tabela2[[#This Row],[1rok]]-Tabela2[[#This Row],[dlugosc_ur]]</f>
        <v>18</v>
      </c>
      <c r="DO750" s="14">
        <f>Tabela2[[#This Row],[2lata]]-Tabela2[[#This Row],[1rok]]</f>
        <v>17</v>
      </c>
      <c r="DP750" s="14">
        <f>Tabela2[[#This Row],[3lata]]-Tabela2[[#This Row],[2lata]]</f>
        <v>9</v>
      </c>
      <c r="DQ750" s="14">
        <f>Tabela2[[#This Row],[4lata]]-Tabela2[[#This Row],[3lata]]</f>
        <v>8</v>
      </c>
      <c r="DR750" s="14">
        <f>Tabela2[[#This Row],[5lat]]-Tabela2[[#This Row],[4lata]]</f>
        <v>6</v>
      </c>
      <c r="DS750" s="14">
        <f>Tabela2[[#This Row],[6lat]]-Tabela2[[#This Row],[5lat]]</f>
        <v>6</v>
      </c>
      <c r="DT750" s="14">
        <f>Tabela2[[#This Row],[7lat]]-Tabela2[[#This Row],[6lat]]</f>
        <v>5</v>
      </c>
      <c r="DU750" s="14">
        <f>Tabela2[[#This Row],[8lat]]-Tabela2[[#This Row],[7lat]]</f>
        <v>6</v>
      </c>
      <c r="DV750" s="14">
        <f>Tabela2[[#This Row],[9lat]]-Tabela2[[#This Row],[8lat]]</f>
        <v>6</v>
      </c>
      <c r="DW750" s="14">
        <f>Tabela2[[#This Row],[10lat]]-Tabela2[[#This Row],[9lat]]</f>
        <v>6</v>
      </c>
      <c r="DX750" s="14">
        <f>Tabela2[[#This Row],[11lat]]-Tabela2[[#This Row],[10lat]]</f>
        <v>6</v>
      </c>
      <c r="DY750" s="14">
        <f>Tabela2[[#This Row],[12lat]]-Tabela2[[#This Row],[11lat]]</f>
        <v>6</v>
      </c>
      <c r="DZ750" s="14">
        <f>Tabela2[[#This Row],[13lat]]-Tabela2[[#This Row],[12lat]]</f>
        <v>5</v>
      </c>
      <c r="EA750" s="14">
        <f>Tabela2[[#This Row],[14lat]]-Tabela2[[#This Row],[13lat]]</f>
        <v>4</v>
      </c>
      <c r="EB750" s="14">
        <f>Tabela2[[#This Row],[15lat]]-Tabela2[[#This Row],[14lat]]</f>
        <v>2</v>
      </c>
      <c r="EC750" s="14">
        <f>Tabela2[[#This Row],[16lat]]-Tabela2[[#This Row],[15lat]]</f>
        <v>1</v>
      </c>
      <c r="ED750" s="14">
        <f>Tabela2[[#This Row],[17 lat]]-Tabela2[[#This Row],[16lat]]</f>
        <v>0</v>
      </c>
      <c r="EE750" s="14">
        <f>Tabela2[[#This Row],[18lat]]-Tabela2[[#This Row],[17 lat]]</f>
        <v>1</v>
      </c>
      <c r="EF750" s="14">
        <f>Tabela2[[#This Row],[19lat]]-Tabela2[[#This Row],[18lat]]</f>
        <v>0</v>
      </c>
    </row>
    <row r="751" spans="1:136" x14ac:dyDescent="0.25">
      <c r="A751">
        <v>1356</v>
      </c>
      <c r="B751" s="1" t="s">
        <v>22</v>
      </c>
      <c r="C751">
        <v>54</v>
      </c>
      <c r="D751">
        <v>72</v>
      </c>
      <c r="E751">
        <v>88</v>
      </c>
      <c r="F751">
        <v>98</v>
      </c>
      <c r="G751">
        <v>106</v>
      </c>
      <c r="H751">
        <v>112</v>
      </c>
      <c r="I751">
        <v>118</v>
      </c>
      <c r="J751">
        <v>124</v>
      </c>
      <c r="K751">
        <v>130</v>
      </c>
      <c r="L751">
        <v>136</v>
      </c>
      <c r="M751">
        <v>143</v>
      </c>
      <c r="N751">
        <v>149</v>
      </c>
      <c r="O751">
        <v>156</v>
      </c>
      <c r="P751">
        <v>161</v>
      </c>
      <c r="Q751">
        <v>165</v>
      </c>
      <c r="R751">
        <v>167</v>
      </c>
      <c r="S751">
        <v>167</v>
      </c>
      <c r="T751">
        <v>168</v>
      </c>
      <c r="U751">
        <v>168</v>
      </c>
      <c r="V751">
        <v>168</v>
      </c>
      <c r="W751">
        <f>wzrost[[#This Row],[19lat]]-wzrost[[#This Row],[dlugosc_ur]]</f>
        <v>114</v>
      </c>
      <c r="X751">
        <f>wzrost[[#This Row],[19lat]]-wzrost[[#This Row],[15lat]]</f>
        <v>1</v>
      </c>
      <c r="Y751">
        <f>IF(wzrost[[#This Row],[1rok]]&lt;=5,IF(wzrost[[#This Row],[plec]]="ch",1,0),0)</f>
        <v>0</v>
      </c>
      <c r="Z751" s="1"/>
      <c r="AA751" s="1"/>
      <c r="AB751" s="1" t="e">
        <f>_xlfn.PERCENTILE.INC(wzrost[1rok],5)</f>
        <v>#NUM!</v>
      </c>
      <c r="BC751" s="8">
        <v>52</v>
      </c>
      <c r="BD751" s="8">
        <v>74</v>
      </c>
      <c r="BE751" s="8">
        <v>87</v>
      </c>
      <c r="BF751" s="8">
        <v>96</v>
      </c>
      <c r="BG751" s="8">
        <v>103</v>
      </c>
      <c r="BH751" s="8">
        <v>110</v>
      </c>
      <c r="BI751" s="8">
        <v>116</v>
      </c>
      <c r="BJ751" s="8">
        <v>121</v>
      </c>
      <c r="BK751" s="8">
        <v>127</v>
      </c>
      <c r="BL751" s="8">
        <v>132</v>
      </c>
      <c r="BM751" s="8">
        <v>137</v>
      </c>
      <c r="BN751" s="8">
        <v>143</v>
      </c>
      <c r="BO751" s="8">
        <v>149</v>
      </c>
      <c r="BP751" s="8">
        <v>156</v>
      </c>
      <c r="BQ751" s="8">
        <v>163</v>
      </c>
      <c r="BR751" s="8">
        <v>169</v>
      </c>
      <c r="BS751" s="8">
        <v>172</v>
      </c>
      <c r="BT751" s="8">
        <v>175</v>
      </c>
      <c r="BU751" s="8">
        <v>176</v>
      </c>
      <c r="BV751" s="8">
        <v>176</v>
      </c>
      <c r="BW751" s="9">
        <v>124</v>
      </c>
      <c r="BX751" s="11">
        <f t="shared" si="217"/>
        <v>22</v>
      </c>
      <c r="BY751" s="11">
        <f t="shared" si="218"/>
        <v>13</v>
      </c>
      <c r="BZ751" s="11">
        <f t="shared" si="219"/>
        <v>9</v>
      </c>
      <c r="CA751" s="11">
        <f t="shared" si="220"/>
        <v>7</v>
      </c>
      <c r="CB751" s="11">
        <f t="shared" si="221"/>
        <v>7</v>
      </c>
      <c r="CC751" s="11">
        <f t="shared" si="222"/>
        <v>6</v>
      </c>
      <c r="CD751" s="11">
        <f t="shared" si="223"/>
        <v>5</v>
      </c>
      <c r="CE751" s="11">
        <f t="shared" si="224"/>
        <v>6</v>
      </c>
      <c r="CF751" s="11">
        <f t="shared" si="225"/>
        <v>5</v>
      </c>
      <c r="CG751" s="11">
        <f t="shared" si="226"/>
        <v>5</v>
      </c>
      <c r="CH751" s="11">
        <f t="shared" si="227"/>
        <v>6</v>
      </c>
      <c r="CI751" s="11">
        <f t="shared" si="228"/>
        <v>6</v>
      </c>
      <c r="CJ751" s="11">
        <f t="shared" si="229"/>
        <v>7</v>
      </c>
      <c r="CK751" s="11">
        <f t="shared" si="230"/>
        <v>7</v>
      </c>
      <c r="CL751" s="11">
        <f t="shared" si="231"/>
        <v>6</v>
      </c>
      <c r="CM751" s="11">
        <f t="shared" si="232"/>
        <v>3</v>
      </c>
      <c r="CN751" s="11">
        <f t="shared" si="233"/>
        <v>3</v>
      </c>
      <c r="CO751" s="11">
        <f t="shared" si="234"/>
        <v>1</v>
      </c>
      <c r="CP751" s="11">
        <f t="shared" si="235"/>
        <v>0</v>
      </c>
      <c r="CS751" s="8">
        <v>51</v>
      </c>
      <c r="CT751" s="8">
        <v>69</v>
      </c>
      <c r="CU751" s="8">
        <v>85</v>
      </c>
      <c r="CV751" s="8">
        <v>95</v>
      </c>
      <c r="CW751" s="8">
        <v>102</v>
      </c>
      <c r="CX751" s="8">
        <v>109</v>
      </c>
      <c r="CY751" s="8">
        <v>115</v>
      </c>
      <c r="CZ751" s="8">
        <v>120</v>
      </c>
      <c r="DA751" s="8">
        <v>126</v>
      </c>
      <c r="DB751" s="8">
        <v>132</v>
      </c>
      <c r="DC751" s="8">
        <v>138</v>
      </c>
      <c r="DD751" s="8">
        <v>144</v>
      </c>
      <c r="DE751" s="8">
        <v>151</v>
      </c>
      <c r="DF751" s="8">
        <v>156</v>
      </c>
      <c r="DG751" s="8">
        <v>159</v>
      </c>
      <c r="DH751" s="8">
        <v>161</v>
      </c>
      <c r="DI751" s="8">
        <v>162</v>
      </c>
      <c r="DJ751" s="8">
        <v>162</v>
      </c>
      <c r="DK751" s="8">
        <v>163</v>
      </c>
      <c r="DL751" s="8">
        <v>163</v>
      </c>
      <c r="DM751" s="8">
        <v>112</v>
      </c>
      <c r="DN751" s="6">
        <f>Tabela2[[#This Row],[1rok]]-Tabela2[[#This Row],[dlugosc_ur]]</f>
        <v>18</v>
      </c>
      <c r="DO751" s="14">
        <f>Tabela2[[#This Row],[2lata]]-Tabela2[[#This Row],[1rok]]</f>
        <v>16</v>
      </c>
      <c r="DP751" s="14">
        <f>Tabela2[[#This Row],[3lata]]-Tabela2[[#This Row],[2lata]]</f>
        <v>10</v>
      </c>
      <c r="DQ751" s="14">
        <f>Tabela2[[#This Row],[4lata]]-Tabela2[[#This Row],[3lata]]</f>
        <v>7</v>
      </c>
      <c r="DR751" s="14">
        <f>Tabela2[[#This Row],[5lat]]-Tabela2[[#This Row],[4lata]]</f>
        <v>7</v>
      </c>
      <c r="DS751" s="14">
        <f>Tabela2[[#This Row],[6lat]]-Tabela2[[#This Row],[5lat]]</f>
        <v>6</v>
      </c>
      <c r="DT751" s="14">
        <f>Tabela2[[#This Row],[7lat]]-Tabela2[[#This Row],[6lat]]</f>
        <v>5</v>
      </c>
      <c r="DU751" s="14">
        <f>Tabela2[[#This Row],[8lat]]-Tabela2[[#This Row],[7lat]]</f>
        <v>6</v>
      </c>
      <c r="DV751" s="14">
        <f>Tabela2[[#This Row],[9lat]]-Tabela2[[#This Row],[8lat]]</f>
        <v>6</v>
      </c>
      <c r="DW751" s="14">
        <f>Tabela2[[#This Row],[10lat]]-Tabela2[[#This Row],[9lat]]</f>
        <v>6</v>
      </c>
      <c r="DX751" s="14">
        <f>Tabela2[[#This Row],[11lat]]-Tabela2[[#This Row],[10lat]]</f>
        <v>6</v>
      </c>
      <c r="DY751" s="14">
        <f>Tabela2[[#This Row],[12lat]]-Tabela2[[#This Row],[11lat]]</f>
        <v>7</v>
      </c>
      <c r="DZ751" s="14">
        <f>Tabela2[[#This Row],[13lat]]-Tabela2[[#This Row],[12lat]]</f>
        <v>5</v>
      </c>
      <c r="EA751" s="14">
        <f>Tabela2[[#This Row],[14lat]]-Tabela2[[#This Row],[13lat]]</f>
        <v>3</v>
      </c>
      <c r="EB751" s="14">
        <f>Tabela2[[#This Row],[15lat]]-Tabela2[[#This Row],[14lat]]</f>
        <v>2</v>
      </c>
      <c r="EC751" s="14">
        <f>Tabela2[[#This Row],[16lat]]-Tabela2[[#This Row],[15lat]]</f>
        <v>1</v>
      </c>
      <c r="ED751" s="14">
        <f>Tabela2[[#This Row],[17 lat]]-Tabela2[[#This Row],[16lat]]</f>
        <v>0</v>
      </c>
      <c r="EE751" s="14">
        <f>Tabela2[[#This Row],[18lat]]-Tabela2[[#This Row],[17 lat]]</f>
        <v>1</v>
      </c>
      <c r="EF751" s="14">
        <f>Tabela2[[#This Row],[19lat]]-Tabela2[[#This Row],[18lat]]</f>
        <v>0</v>
      </c>
    </row>
    <row r="752" spans="1:136" x14ac:dyDescent="0.25">
      <c r="A752">
        <v>1366</v>
      </c>
      <c r="B752" s="1" t="s">
        <v>22</v>
      </c>
      <c r="C752">
        <v>54</v>
      </c>
      <c r="D752">
        <v>72</v>
      </c>
      <c r="E752">
        <v>88</v>
      </c>
      <c r="F752">
        <v>97</v>
      </c>
      <c r="G752">
        <v>105</v>
      </c>
      <c r="H752">
        <v>112</v>
      </c>
      <c r="I752">
        <v>118</v>
      </c>
      <c r="J752">
        <v>124</v>
      </c>
      <c r="K752">
        <v>130</v>
      </c>
      <c r="L752">
        <v>136</v>
      </c>
      <c r="M752">
        <v>142</v>
      </c>
      <c r="N752">
        <v>149</v>
      </c>
      <c r="O752">
        <v>155</v>
      </c>
      <c r="P752">
        <v>161</v>
      </c>
      <c r="Q752">
        <v>164</v>
      </c>
      <c r="R752">
        <v>166</v>
      </c>
      <c r="S752">
        <v>167</v>
      </c>
      <c r="T752">
        <v>167</v>
      </c>
      <c r="U752">
        <v>167</v>
      </c>
      <c r="V752">
        <v>168</v>
      </c>
      <c r="W752">
        <f>wzrost[[#This Row],[19lat]]-wzrost[[#This Row],[dlugosc_ur]]</f>
        <v>114</v>
      </c>
      <c r="X752">
        <f>wzrost[[#This Row],[19lat]]-wzrost[[#This Row],[15lat]]</f>
        <v>2</v>
      </c>
      <c r="Y752">
        <f>IF(wzrost[[#This Row],[1rok]]&lt;=5,IF(wzrost[[#This Row],[plec]]="ch",1,0),0)</f>
        <v>0</v>
      </c>
      <c r="Z752" s="1"/>
      <c r="AA752" s="1"/>
      <c r="AB752" s="1" t="e">
        <f>_xlfn.PERCENTILE.INC(wzrost[1rok],5)</f>
        <v>#NUM!</v>
      </c>
      <c r="BC752" s="6">
        <v>52</v>
      </c>
      <c r="BD752" s="6">
        <v>73</v>
      </c>
      <c r="BE752" s="6">
        <v>86</v>
      </c>
      <c r="BF752" s="6">
        <v>95</v>
      </c>
      <c r="BG752" s="6">
        <v>103</v>
      </c>
      <c r="BH752" s="6">
        <v>109</v>
      </c>
      <c r="BI752" s="6">
        <v>115</v>
      </c>
      <c r="BJ752" s="6">
        <v>121</v>
      </c>
      <c r="BK752" s="6">
        <v>127</v>
      </c>
      <c r="BL752" s="6">
        <v>132</v>
      </c>
      <c r="BM752" s="6">
        <v>137</v>
      </c>
      <c r="BN752" s="6">
        <v>142</v>
      </c>
      <c r="BO752" s="6">
        <v>148</v>
      </c>
      <c r="BP752" s="6">
        <v>155</v>
      </c>
      <c r="BQ752" s="6">
        <v>162</v>
      </c>
      <c r="BR752" s="6">
        <v>168</v>
      </c>
      <c r="BS752" s="6">
        <v>172</v>
      </c>
      <c r="BT752" s="6">
        <v>174</v>
      </c>
      <c r="BU752" s="6">
        <v>175</v>
      </c>
      <c r="BV752" s="6">
        <v>176</v>
      </c>
      <c r="BW752" s="7">
        <v>124</v>
      </c>
      <c r="BX752" s="11">
        <f t="shared" si="217"/>
        <v>21</v>
      </c>
      <c r="BY752" s="11">
        <f t="shared" si="218"/>
        <v>13</v>
      </c>
      <c r="BZ752" s="11">
        <f t="shared" si="219"/>
        <v>9</v>
      </c>
      <c r="CA752" s="11">
        <f t="shared" si="220"/>
        <v>8</v>
      </c>
      <c r="CB752" s="11">
        <f t="shared" si="221"/>
        <v>6</v>
      </c>
      <c r="CC752" s="11">
        <f t="shared" si="222"/>
        <v>6</v>
      </c>
      <c r="CD752" s="11">
        <f t="shared" si="223"/>
        <v>6</v>
      </c>
      <c r="CE752" s="11">
        <f t="shared" si="224"/>
        <v>6</v>
      </c>
      <c r="CF752" s="11">
        <f t="shared" si="225"/>
        <v>5</v>
      </c>
      <c r="CG752" s="11">
        <f t="shared" si="226"/>
        <v>5</v>
      </c>
      <c r="CH752" s="11">
        <f t="shared" si="227"/>
        <v>5</v>
      </c>
      <c r="CI752" s="11">
        <f t="shared" si="228"/>
        <v>6</v>
      </c>
      <c r="CJ752" s="11">
        <f t="shared" si="229"/>
        <v>7</v>
      </c>
      <c r="CK752" s="11">
        <f t="shared" si="230"/>
        <v>7</v>
      </c>
      <c r="CL752" s="11">
        <f t="shared" si="231"/>
        <v>6</v>
      </c>
      <c r="CM752" s="11">
        <f t="shared" si="232"/>
        <v>4</v>
      </c>
      <c r="CN752" s="11">
        <f t="shared" si="233"/>
        <v>2</v>
      </c>
      <c r="CO752" s="11">
        <f t="shared" si="234"/>
        <v>1</v>
      </c>
      <c r="CP752" s="11">
        <f t="shared" si="235"/>
        <v>1</v>
      </c>
      <c r="CS752" s="6">
        <v>54</v>
      </c>
      <c r="CT752" s="6">
        <v>71</v>
      </c>
      <c r="CU752" s="6">
        <v>87</v>
      </c>
      <c r="CV752" s="6">
        <v>97</v>
      </c>
      <c r="CW752" s="6">
        <v>104</v>
      </c>
      <c r="CX752" s="6">
        <v>111</v>
      </c>
      <c r="CY752" s="6">
        <v>117</v>
      </c>
      <c r="CZ752" s="6">
        <v>123</v>
      </c>
      <c r="DA752" s="6">
        <v>129</v>
      </c>
      <c r="DB752" s="6">
        <v>135</v>
      </c>
      <c r="DC752" s="6">
        <v>141</v>
      </c>
      <c r="DD752" s="6">
        <v>147</v>
      </c>
      <c r="DE752" s="6">
        <v>154</v>
      </c>
      <c r="DF752" s="6">
        <v>159</v>
      </c>
      <c r="DG752" s="6">
        <v>162</v>
      </c>
      <c r="DH752" s="6">
        <v>164</v>
      </c>
      <c r="DI752" s="6">
        <v>165</v>
      </c>
      <c r="DJ752" s="6">
        <v>166</v>
      </c>
      <c r="DK752" s="6">
        <v>166</v>
      </c>
      <c r="DL752" s="6">
        <v>166</v>
      </c>
      <c r="DM752" s="6">
        <v>112</v>
      </c>
      <c r="DN752" s="6">
        <f>Tabela2[[#This Row],[1rok]]-Tabela2[[#This Row],[dlugosc_ur]]</f>
        <v>17</v>
      </c>
      <c r="DO752" s="14">
        <f>Tabela2[[#This Row],[2lata]]-Tabela2[[#This Row],[1rok]]</f>
        <v>16</v>
      </c>
      <c r="DP752" s="14">
        <f>Tabela2[[#This Row],[3lata]]-Tabela2[[#This Row],[2lata]]</f>
        <v>10</v>
      </c>
      <c r="DQ752" s="14">
        <f>Tabela2[[#This Row],[4lata]]-Tabela2[[#This Row],[3lata]]</f>
        <v>7</v>
      </c>
      <c r="DR752" s="14">
        <f>Tabela2[[#This Row],[5lat]]-Tabela2[[#This Row],[4lata]]</f>
        <v>7</v>
      </c>
      <c r="DS752" s="14">
        <f>Tabela2[[#This Row],[6lat]]-Tabela2[[#This Row],[5lat]]</f>
        <v>6</v>
      </c>
      <c r="DT752" s="14">
        <f>Tabela2[[#This Row],[7lat]]-Tabela2[[#This Row],[6lat]]</f>
        <v>6</v>
      </c>
      <c r="DU752" s="14">
        <f>Tabela2[[#This Row],[8lat]]-Tabela2[[#This Row],[7lat]]</f>
        <v>6</v>
      </c>
      <c r="DV752" s="14">
        <f>Tabela2[[#This Row],[9lat]]-Tabela2[[#This Row],[8lat]]</f>
        <v>6</v>
      </c>
      <c r="DW752" s="14">
        <f>Tabela2[[#This Row],[10lat]]-Tabela2[[#This Row],[9lat]]</f>
        <v>6</v>
      </c>
      <c r="DX752" s="14">
        <f>Tabela2[[#This Row],[11lat]]-Tabela2[[#This Row],[10lat]]</f>
        <v>6</v>
      </c>
      <c r="DY752" s="14">
        <f>Tabela2[[#This Row],[12lat]]-Tabela2[[#This Row],[11lat]]</f>
        <v>7</v>
      </c>
      <c r="DZ752" s="14">
        <f>Tabela2[[#This Row],[13lat]]-Tabela2[[#This Row],[12lat]]</f>
        <v>5</v>
      </c>
      <c r="EA752" s="14">
        <f>Tabela2[[#This Row],[14lat]]-Tabela2[[#This Row],[13lat]]</f>
        <v>3</v>
      </c>
      <c r="EB752" s="14">
        <f>Tabela2[[#This Row],[15lat]]-Tabela2[[#This Row],[14lat]]</f>
        <v>2</v>
      </c>
      <c r="EC752" s="14">
        <f>Tabela2[[#This Row],[16lat]]-Tabela2[[#This Row],[15lat]]</f>
        <v>1</v>
      </c>
      <c r="ED752" s="14">
        <f>Tabela2[[#This Row],[17 lat]]-Tabela2[[#This Row],[16lat]]</f>
        <v>1</v>
      </c>
      <c r="EE752" s="14">
        <f>Tabela2[[#This Row],[18lat]]-Tabela2[[#This Row],[17 lat]]</f>
        <v>0</v>
      </c>
      <c r="EF752" s="14">
        <f>Tabela2[[#This Row],[19lat]]-Tabela2[[#This Row],[18lat]]</f>
        <v>0</v>
      </c>
    </row>
    <row r="753" spans="1:136" x14ac:dyDescent="0.25">
      <c r="A753">
        <v>1396</v>
      </c>
      <c r="B753" s="1" t="s">
        <v>22</v>
      </c>
      <c r="C753">
        <v>57</v>
      </c>
      <c r="D753">
        <v>74</v>
      </c>
      <c r="E753">
        <v>90</v>
      </c>
      <c r="F753">
        <v>100</v>
      </c>
      <c r="G753">
        <v>108</v>
      </c>
      <c r="H753">
        <v>115</v>
      </c>
      <c r="I753">
        <v>121</v>
      </c>
      <c r="J753">
        <v>127</v>
      </c>
      <c r="K753">
        <v>134</v>
      </c>
      <c r="L753">
        <v>140</v>
      </c>
      <c r="M753">
        <v>147</v>
      </c>
      <c r="N753">
        <v>153</v>
      </c>
      <c r="O753">
        <v>160</v>
      </c>
      <c r="P753">
        <v>165</v>
      </c>
      <c r="Q753">
        <v>169</v>
      </c>
      <c r="R753">
        <v>170</v>
      </c>
      <c r="S753">
        <v>171</v>
      </c>
      <c r="T753">
        <v>171</v>
      </c>
      <c r="U753">
        <v>171</v>
      </c>
      <c r="V753">
        <v>171</v>
      </c>
      <c r="W753">
        <f>wzrost[[#This Row],[19lat]]-wzrost[[#This Row],[dlugosc_ur]]</f>
        <v>114</v>
      </c>
      <c r="X753">
        <f>wzrost[[#This Row],[19lat]]-wzrost[[#This Row],[15lat]]</f>
        <v>1</v>
      </c>
      <c r="Y753">
        <f>IF(wzrost[[#This Row],[1rok]]&lt;=5,IF(wzrost[[#This Row],[plec]]="ch",1,0),0)</f>
        <v>0</v>
      </c>
      <c r="Z753" s="1"/>
      <c r="AA753" s="1"/>
      <c r="AB753" s="1" t="e">
        <f>_xlfn.PERCENTILE.INC(wzrost[1rok],5)</f>
        <v>#NUM!</v>
      </c>
      <c r="BC753" s="8">
        <v>56</v>
      </c>
      <c r="BD753" s="8">
        <v>77</v>
      </c>
      <c r="BE753" s="8">
        <v>89</v>
      </c>
      <c r="BF753" s="8">
        <v>98</v>
      </c>
      <c r="BG753" s="8">
        <v>105</v>
      </c>
      <c r="BH753" s="8">
        <v>112</v>
      </c>
      <c r="BI753" s="8">
        <v>118</v>
      </c>
      <c r="BJ753" s="8">
        <v>124</v>
      </c>
      <c r="BK753" s="8">
        <v>130</v>
      </c>
      <c r="BL753" s="8">
        <v>135</v>
      </c>
      <c r="BM753" s="8">
        <v>140</v>
      </c>
      <c r="BN753" s="8">
        <v>146</v>
      </c>
      <c r="BO753" s="8">
        <v>152</v>
      </c>
      <c r="BP753" s="8">
        <v>159</v>
      </c>
      <c r="BQ753" s="8">
        <v>166</v>
      </c>
      <c r="BR753" s="8">
        <v>172</v>
      </c>
      <c r="BS753" s="8">
        <v>176</v>
      </c>
      <c r="BT753" s="8">
        <v>179</v>
      </c>
      <c r="BU753" s="8">
        <v>180</v>
      </c>
      <c r="BV753" s="8">
        <v>180</v>
      </c>
      <c r="BW753" s="9">
        <v>124</v>
      </c>
      <c r="BX753" s="11">
        <f t="shared" si="217"/>
        <v>21</v>
      </c>
      <c r="BY753" s="11">
        <f t="shared" si="218"/>
        <v>12</v>
      </c>
      <c r="BZ753" s="11">
        <f t="shared" si="219"/>
        <v>9</v>
      </c>
      <c r="CA753" s="11">
        <f t="shared" si="220"/>
        <v>7</v>
      </c>
      <c r="CB753" s="11">
        <f t="shared" si="221"/>
        <v>7</v>
      </c>
      <c r="CC753" s="11">
        <f t="shared" si="222"/>
        <v>6</v>
      </c>
      <c r="CD753" s="11">
        <f t="shared" si="223"/>
        <v>6</v>
      </c>
      <c r="CE753" s="11">
        <f t="shared" si="224"/>
        <v>6</v>
      </c>
      <c r="CF753" s="11">
        <f t="shared" si="225"/>
        <v>5</v>
      </c>
      <c r="CG753" s="11">
        <f t="shared" si="226"/>
        <v>5</v>
      </c>
      <c r="CH753" s="11">
        <f t="shared" si="227"/>
        <v>6</v>
      </c>
      <c r="CI753" s="11">
        <f t="shared" si="228"/>
        <v>6</v>
      </c>
      <c r="CJ753" s="11">
        <f t="shared" si="229"/>
        <v>7</v>
      </c>
      <c r="CK753" s="11">
        <f t="shared" si="230"/>
        <v>7</v>
      </c>
      <c r="CL753" s="11">
        <f t="shared" si="231"/>
        <v>6</v>
      </c>
      <c r="CM753" s="11">
        <f t="shared" si="232"/>
        <v>4</v>
      </c>
      <c r="CN753" s="11">
        <f t="shared" si="233"/>
        <v>3</v>
      </c>
      <c r="CO753" s="11">
        <f t="shared" si="234"/>
        <v>1</v>
      </c>
      <c r="CP753" s="11">
        <f t="shared" si="235"/>
        <v>0</v>
      </c>
      <c r="CS753" s="8">
        <v>47</v>
      </c>
      <c r="CT753" s="8">
        <v>66</v>
      </c>
      <c r="CU753" s="8">
        <v>83</v>
      </c>
      <c r="CV753" s="8">
        <v>92</v>
      </c>
      <c r="CW753" s="8">
        <v>100</v>
      </c>
      <c r="CX753" s="8">
        <v>106</v>
      </c>
      <c r="CY753" s="8">
        <v>111</v>
      </c>
      <c r="CZ753" s="8">
        <v>117</v>
      </c>
      <c r="DA753" s="8">
        <v>122</v>
      </c>
      <c r="DB753" s="8">
        <v>128</v>
      </c>
      <c r="DC753" s="8">
        <v>134</v>
      </c>
      <c r="DD753" s="8">
        <v>140</v>
      </c>
      <c r="DE753" s="8">
        <v>146</v>
      </c>
      <c r="DF753" s="8">
        <v>151</v>
      </c>
      <c r="DG753" s="8">
        <v>155</v>
      </c>
      <c r="DH753" s="8">
        <v>157</v>
      </c>
      <c r="DI753" s="8">
        <v>158</v>
      </c>
      <c r="DJ753" s="8">
        <v>158</v>
      </c>
      <c r="DK753" s="8">
        <v>159</v>
      </c>
      <c r="DL753" s="8">
        <v>159</v>
      </c>
      <c r="DM753" s="8">
        <v>112</v>
      </c>
      <c r="DN753" s="6">
        <f>Tabela2[[#This Row],[1rok]]-Tabela2[[#This Row],[dlugosc_ur]]</f>
        <v>19</v>
      </c>
      <c r="DO753" s="14">
        <f>Tabela2[[#This Row],[2lata]]-Tabela2[[#This Row],[1rok]]</f>
        <v>17</v>
      </c>
      <c r="DP753" s="14">
        <f>Tabela2[[#This Row],[3lata]]-Tabela2[[#This Row],[2lata]]</f>
        <v>9</v>
      </c>
      <c r="DQ753" s="14">
        <f>Tabela2[[#This Row],[4lata]]-Tabela2[[#This Row],[3lata]]</f>
        <v>8</v>
      </c>
      <c r="DR753" s="14">
        <f>Tabela2[[#This Row],[5lat]]-Tabela2[[#This Row],[4lata]]</f>
        <v>6</v>
      </c>
      <c r="DS753" s="14">
        <f>Tabela2[[#This Row],[6lat]]-Tabela2[[#This Row],[5lat]]</f>
        <v>5</v>
      </c>
      <c r="DT753" s="14">
        <f>Tabela2[[#This Row],[7lat]]-Tabela2[[#This Row],[6lat]]</f>
        <v>6</v>
      </c>
      <c r="DU753" s="14">
        <f>Tabela2[[#This Row],[8lat]]-Tabela2[[#This Row],[7lat]]</f>
        <v>5</v>
      </c>
      <c r="DV753" s="14">
        <f>Tabela2[[#This Row],[9lat]]-Tabela2[[#This Row],[8lat]]</f>
        <v>6</v>
      </c>
      <c r="DW753" s="14">
        <f>Tabela2[[#This Row],[10lat]]-Tabela2[[#This Row],[9lat]]</f>
        <v>6</v>
      </c>
      <c r="DX753" s="14">
        <f>Tabela2[[#This Row],[11lat]]-Tabela2[[#This Row],[10lat]]</f>
        <v>6</v>
      </c>
      <c r="DY753" s="14">
        <f>Tabela2[[#This Row],[12lat]]-Tabela2[[#This Row],[11lat]]</f>
        <v>6</v>
      </c>
      <c r="DZ753" s="14">
        <f>Tabela2[[#This Row],[13lat]]-Tabela2[[#This Row],[12lat]]</f>
        <v>5</v>
      </c>
      <c r="EA753" s="14">
        <f>Tabela2[[#This Row],[14lat]]-Tabela2[[#This Row],[13lat]]</f>
        <v>4</v>
      </c>
      <c r="EB753" s="14">
        <f>Tabela2[[#This Row],[15lat]]-Tabela2[[#This Row],[14lat]]</f>
        <v>2</v>
      </c>
      <c r="EC753" s="14">
        <f>Tabela2[[#This Row],[16lat]]-Tabela2[[#This Row],[15lat]]</f>
        <v>1</v>
      </c>
      <c r="ED753" s="14">
        <f>Tabela2[[#This Row],[17 lat]]-Tabela2[[#This Row],[16lat]]</f>
        <v>0</v>
      </c>
      <c r="EE753" s="14">
        <f>Tabela2[[#This Row],[18lat]]-Tabela2[[#This Row],[17 lat]]</f>
        <v>1</v>
      </c>
      <c r="EF753" s="14">
        <f>Tabela2[[#This Row],[19lat]]-Tabela2[[#This Row],[18lat]]</f>
        <v>0</v>
      </c>
    </row>
    <row r="754" spans="1:136" x14ac:dyDescent="0.25">
      <c r="A754">
        <v>1401</v>
      </c>
      <c r="B754" s="1" t="s">
        <v>22</v>
      </c>
      <c r="C754">
        <v>47</v>
      </c>
      <c r="D754">
        <v>66</v>
      </c>
      <c r="E754">
        <v>84</v>
      </c>
      <c r="F754">
        <v>93</v>
      </c>
      <c r="G754">
        <v>101</v>
      </c>
      <c r="H754">
        <v>107</v>
      </c>
      <c r="I754">
        <v>113</v>
      </c>
      <c r="J754">
        <v>118</v>
      </c>
      <c r="K754">
        <v>124</v>
      </c>
      <c r="L754">
        <v>130</v>
      </c>
      <c r="M754">
        <v>136</v>
      </c>
      <c r="N754">
        <v>142</v>
      </c>
      <c r="O754">
        <v>148</v>
      </c>
      <c r="P754">
        <v>154</v>
      </c>
      <c r="Q754">
        <v>157</v>
      </c>
      <c r="R754">
        <v>159</v>
      </c>
      <c r="S754">
        <v>160</v>
      </c>
      <c r="T754">
        <v>160</v>
      </c>
      <c r="U754">
        <v>161</v>
      </c>
      <c r="V754">
        <v>161</v>
      </c>
      <c r="W754">
        <f>wzrost[[#This Row],[19lat]]-wzrost[[#This Row],[dlugosc_ur]]</f>
        <v>114</v>
      </c>
      <c r="X754">
        <f>wzrost[[#This Row],[19lat]]-wzrost[[#This Row],[15lat]]</f>
        <v>2</v>
      </c>
      <c r="Y754">
        <f>IF(wzrost[[#This Row],[1rok]]&lt;=5,IF(wzrost[[#This Row],[plec]]="ch",1,0),0)</f>
        <v>0</v>
      </c>
      <c r="Z754" s="1"/>
      <c r="AA754" s="1"/>
      <c r="AB754" s="1" t="e">
        <f>_xlfn.PERCENTILE.INC(wzrost[1rok],5)</f>
        <v>#NUM!</v>
      </c>
      <c r="BC754" s="6">
        <v>56</v>
      </c>
      <c r="BD754" s="6">
        <v>77</v>
      </c>
      <c r="BE754" s="6">
        <v>89</v>
      </c>
      <c r="BF754" s="6">
        <v>98</v>
      </c>
      <c r="BG754" s="6">
        <v>105</v>
      </c>
      <c r="BH754" s="6">
        <v>112</v>
      </c>
      <c r="BI754" s="6">
        <v>119</v>
      </c>
      <c r="BJ754" s="6">
        <v>124</v>
      </c>
      <c r="BK754" s="6">
        <v>130</v>
      </c>
      <c r="BL754" s="6">
        <v>135</v>
      </c>
      <c r="BM754" s="6">
        <v>141</v>
      </c>
      <c r="BN754" s="6">
        <v>146</v>
      </c>
      <c r="BO754" s="6">
        <v>152</v>
      </c>
      <c r="BP754" s="6">
        <v>159</v>
      </c>
      <c r="BQ754" s="6">
        <v>167</v>
      </c>
      <c r="BR754" s="6">
        <v>173</v>
      </c>
      <c r="BS754" s="6">
        <v>177</v>
      </c>
      <c r="BT754" s="6">
        <v>179</v>
      </c>
      <c r="BU754" s="6">
        <v>180</v>
      </c>
      <c r="BV754" s="6">
        <v>180</v>
      </c>
      <c r="BW754" s="7">
        <v>124</v>
      </c>
      <c r="BX754" s="11">
        <f t="shared" si="217"/>
        <v>21</v>
      </c>
      <c r="BY754" s="11">
        <f t="shared" si="218"/>
        <v>12</v>
      </c>
      <c r="BZ754" s="11">
        <f t="shared" si="219"/>
        <v>9</v>
      </c>
      <c r="CA754" s="11">
        <f t="shared" si="220"/>
        <v>7</v>
      </c>
      <c r="CB754" s="11">
        <f t="shared" si="221"/>
        <v>7</v>
      </c>
      <c r="CC754" s="11">
        <f t="shared" si="222"/>
        <v>7</v>
      </c>
      <c r="CD754" s="11">
        <f t="shared" si="223"/>
        <v>5</v>
      </c>
      <c r="CE754" s="11">
        <f t="shared" si="224"/>
        <v>6</v>
      </c>
      <c r="CF754" s="11">
        <f t="shared" si="225"/>
        <v>5</v>
      </c>
      <c r="CG754" s="11">
        <f t="shared" si="226"/>
        <v>6</v>
      </c>
      <c r="CH754" s="11">
        <f t="shared" si="227"/>
        <v>5</v>
      </c>
      <c r="CI754" s="11">
        <f t="shared" si="228"/>
        <v>6</v>
      </c>
      <c r="CJ754" s="11">
        <f t="shared" si="229"/>
        <v>7</v>
      </c>
      <c r="CK754" s="11">
        <f t="shared" si="230"/>
        <v>8</v>
      </c>
      <c r="CL754" s="11">
        <f t="shared" si="231"/>
        <v>6</v>
      </c>
      <c r="CM754" s="11">
        <f t="shared" si="232"/>
        <v>4</v>
      </c>
      <c r="CN754" s="11">
        <f t="shared" si="233"/>
        <v>2</v>
      </c>
      <c r="CO754" s="11">
        <f t="shared" si="234"/>
        <v>1</v>
      </c>
      <c r="CP754" s="11">
        <f t="shared" si="235"/>
        <v>0</v>
      </c>
      <c r="CS754" s="6">
        <v>53</v>
      </c>
      <c r="CT754" s="6">
        <v>71</v>
      </c>
      <c r="CU754" s="6">
        <v>86</v>
      </c>
      <c r="CV754" s="6">
        <v>96</v>
      </c>
      <c r="CW754" s="6">
        <v>103</v>
      </c>
      <c r="CX754" s="6">
        <v>110</v>
      </c>
      <c r="CY754" s="6">
        <v>116</v>
      </c>
      <c r="CZ754" s="6">
        <v>122</v>
      </c>
      <c r="DA754" s="6">
        <v>128</v>
      </c>
      <c r="DB754" s="6">
        <v>134</v>
      </c>
      <c r="DC754" s="6">
        <v>140</v>
      </c>
      <c r="DD754" s="6">
        <v>146</v>
      </c>
      <c r="DE754" s="6">
        <v>153</v>
      </c>
      <c r="DF754" s="6">
        <v>158</v>
      </c>
      <c r="DG754" s="6">
        <v>161</v>
      </c>
      <c r="DH754" s="6">
        <v>163</v>
      </c>
      <c r="DI754" s="6">
        <v>164</v>
      </c>
      <c r="DJ754" s="6">
        <v>165</v>
      </c>
      <c r="DK754" s="6">
        <v>165</v>
      </c>
      <c r="DL754" s="6">
        <v>165</v>
      </c>
      <c r="DM754" s="6">
        <v>112</v>
      </c>
      <c r="DN754" s="6">
        <f>Tabela2[[#This Row],[1rok]]-Tabela2[[#This Row],[dlugosc_ur]]</f>
        <v>18</v>
      </c>
      <c r="DO754" s="14">
        <f>Tabela2[[#This Row],[2lata]]-Tabela2[[#This Row],[1rok]]</f>
        <v>15</v>
      </c>
      <c r="DP754" s="14">
        <f>Tabela2[[#This Row],[3lata]]-Tabela2[[#This Row],[2lata]]</f>
        <v>10</v>
      </c>
      <c r="DQ754" s="14">
        <f>Tabela2[[#This Row],[4lata]]-Tabela2[[#This Row],[3lata]]</f>
        <v>7</v>
      </c>
      <c r="DR754" s="14">
        <f>Tabela2[[#This Row],[5lat]]-Tabela2[[#This Row],[4lata]]</f>
        <v>7</v>
      </c>
      <c r="DS754" s="14">
        <f>Tabela2[[#This Row],[6lat]]-Tabela2[[#This Row],[5lat]]</f>
        <v>6</v>
      </c>
      <c r="DT754" s="14">
        <f>Tabela2[[#This Row],[7lat]]-Tabela2[[#This Row],[6lat]]</f>
        <v>6</v>
      </c>
      <c r="DU754" s="14">
        <f>Tabela2[[#This Row],[8lat]]-Tabela2[[#This Row],[7lat]]</f>
        <v>6</v>
      </c>
      <c r="DV754" s="14">
        <f>Tabela2[[#This Row],[9lat]]-Tabela2[[#This Row],[8lat]]</f>
        <v>6</v>
      </c>
      <c r="DW754" s="14">
        <f>Tabela2[[#This Row],[10lat]]-Tabela2[[#This Row],[9lat]]</f>
        <v>6</v>
      </c>
      <c r="DX754" s="14">
        <f>Tabela2[[#This Row],[11lat]]-Tabela2[[#This Row],[10lat]]</f>
        <v>6</v>
      </c>
      <c r="DY754" s="14">
        <f>Tabela2[[#This Row],[12lat]]-Tabela2[[#This Row],[11lat]]</f>
        <v>7</v>
      </c>
      <c r="DZ754" s="14">
        <f>Tabela2[[#This Row],[13lat]]-Tabela2[[#This Row],[12lat]]</f>
        <v>5</v>
      </c>
      <c r="EA754" s="14">
        <f>Tabela2[[#This Row],[14lat]]-Tabela2[[#This Row],[13lat]]</f>
        <v>3</v>
      </c>
      <c r="EB754" s="14">
        <f>Tabela2[[#This Row],[15lat]]-Tabela2[[#This Row],[14lat]]</f>
        <v>2</v>
      </c>
      <c r="EC754" s="14">
        <f>Tabela2[[#This Row],[16lat]]-Tabela2[[#This Row],[15lat]]</f>
        <v>1</v>
      </c>
      <c r="ED754" s="14">
        <f>Tabela2[[#This Row],[17 lat]]-Tabela2[[#This Row],[16lat]]</f>
        <v>1</v>
      </c>
      <c r="EE754" s="14">
        <f>Tabela2[[#This Row],[18lat]]-Tabela2[[#This Row],[17 lat]]</f>
        <v>0</v>
      </c>
      <c r="EF754" s="14">
        <f>Tabela2[[#This Row],[19lat]]-Tabela2[[#This Row],[18lat]]</f>
        <v>0</v>
      </c>
    </row>
    <row r="755" spans="1:136" x14ac:dyDescent="0.25">
      <c r="A755">
        <v>1403</v>
      </c>
      <c r="B755" s="1" t="s">
        <v>22</v>
      </c>
      <c r="C755">
        <v>54</v>
      </c>
      <c r="D755">
        <v>72</v>
      </c>
      <c r="E755">
        <v>88</v>
      </c>
      <c r="F755">
        <v>98</v>
      </c>
      <c r="G755">
        <v>106</v>
      </c>
      <c r="H755">
        <v>113</v>
      </c>
      <c r="I755">
        <v>119</v>
      </c>
      <c r="J755">
        <v>125</v>
      </c>
      <c r="K755">
        <v>131</v>
      </c>
      <c r="L755">
        <v>137</v>
      </c>
      <c r="M755">
        <v>143</v>
      </c>
      <c r="N755">
        <v>150</v>
      </c>
      <c r="O755">
        <v>156</v>
      </c>
      <c r="P755">
        <v>161</v>
      </c>
      <c r="Q755">
        <v>165</v>
      </c>
      <c r="R755">
        <v>167</v>
      </c>
      <c r="S755">
        <v>168</v>
      </c>
      <c r="T755">
        <v>168</v>
      </c>
      <c r="U755">
        <v>168</v>
      </c>
      <c r="V755">
        <v>168</v>
      </c>
      <c r="W755">
        <f>wzrost[[#This Row],[19lat]]-wzrost[[#This Row],[dlugosc_ur]]</f>
        <v>114</v>
      </c>
      <c r="X755">
        <f>wzrost[[#This Row],[19lat]]-wzrost[[#This Row],[15lat]]</f>
        <v>1</v>
      </c>
      <c r="Y755">
        <f>IF(wzrost[[#This Row],[1rok]]&lt;=5,IF(wzrost[[#This Row],[plec]]="ch",1,0),0)</f>
        <v>0</v>
      </c>
      <c r="Z755" s="1"/>
      <c r="AA755" s="1"/>
      <c r="AB755" s="1" t="e">
        <f>_xlfn.PERCENTILE.INC(wzrost[1rok],5)</f>
        <v>#NUM!</v>
      </c>
      <c r="BC755" s="8">
        <v>49</v>
      </c>
      <c r="BD755" s="8">
        <v>71</v>
      </c>
      <c r="BE755" s="8">
        <v>86</v>
      </c>
      <c r="BF755" s="8">
        <v>94</v>
      </c>
      <c r="BG755" s="8">
        <v>101</v>
      </c>
      <c r="BH755" s="8">
        <v>107</v>
      </c>
      <c r="BI755" s="8">
        <v>113</v>
      </c>
      <c r="BJ755" s="8">
        <v>119</v>
      </c>
      <c r="BK755" s="8">
        <v>124</v>
      </c>
      <c r="BL755" s="8">
        <v>129</v>
      </c>
      <c r="BM755" s="8">
        <v>134</v>
      </c>
      <c r="BN755" s="8">
        <v>139</v>
      </c>
      <c r="BO755" s="8">
        <v>145</v>
      </c>
      <c r="BP755" s="8">
        <v>151</v>
      </c>
      <c r="BQ755" s="8">
        <v>159</v>
      </c>
      <c r="BR755" s="8">
        <v>164</v>
      </c>
      <c r="BS755" s="8">
        <v>168</v>
      </c>
      <c r="BT755" s="8">
        <v>171</v>
      </c>
      <c r="BU755" s="8">
        <v>172</v>
      </c>
      <c r="BV755" s="8">
        <v>173</v>
      </c>
      <c r="BW755" s="9">
        <v>124</v>
      </c>
      <c r="BX755" s="11">
        <f t="shared" si="217"/>
        <v>22</v>
      </c>
      <c r="BY755" s="11">
        <f t="shared" si="218"/>
        <v>15</v>
      </c>
      <c r="BZ755" s="11">
        <f t="shared" si="219"/>
        <v>8</v>
      </c>
      <c r="CA755" s="11">
        <f t="shared" si="220"/>
        <v>7</v>
      </c>
      <c r="CB755" s="11">
        <f t="shared" si="221"/>
        <v>6</v>
      </c>
      <c r="CC755" s="11">
        <f t="shared" si="222"/>
        <v>6</v>
      </c>
      <c r="CD755" s="11">
        <f t="shared" si="223"/>
        <v>6</v>
      </c>
      <c r="CE755" s="11">
        <f t="shared" si="224"/>
        <v>5</v>
      </c>
      <c r="CF755" s="11">
        <f t="shared" si="225"/>
        <v>5</v>
      </c>
      <c r="CG755" s="11">
        <f t="shared" si="226"/>
        <v>5</v>
      </c>
      <c r="CH755" s="11">
        <f t="shared" si="227"/>
        <v>5</v>
      </c>
      <c r="CI755" s="11">
        <f t="shared" si="228"/>
        <v>6</v>
      </c>
      <c r="CJ755" s="11">
        <f t="shared" si="229"/>
        <v>6</v>
      </c>
      <c r="CK755" s="11">
        <f t="shared" si="230"/>
        <v>8</v>
      </c>
      <c r="CL755" s="11">
        <f t="shared" si="231"/>
        <v>5</v>
      </c>
      <c r="CM755" s="11">
        <f t="shared" si="232"/>
        <v>4</v>
      </c>
      <c r="CN755" s="11">
        <f t="shared" si="233"/>
        <v>3</v>
      </c>
      <c r="CO755" s="11">
        <f t="shared" si="234"/>
        <v>1</v>
      </c>
      <c r="CP755" s="11">
        <f t="shared" si="235"/>
        <v>1</v>
      </c>
      <c r="CS755" s="8">
        <v>47</v>
      </c>
      <c r="CT755" s="8">
        <v>66</v>
      </c>
      <c r="CU755" s="8">
        <v>83</v>
      </c>
      <c r="CV755" s="8">
        <v>92</v>
      </c>
      <c r="CW755" s="8">
        <v>99</v>
      </c>
      <c r="CX755" s="8">
        <v>106</v>
      </c>
      <c r="CY755" s="8">
        <v>111</v>
      </c>
      <c r="CZ755" s="8">
        <v>117</v>
      </c>
      <c r="DA755" s="8">
        <v>122</v>
      </c>
      <c r="DB755" s="8">
        <v>128</v>
      </c>
      <c r="DC755" s="8">
        <v>134</v>
      </c>
      <c r="DD755" s="8">
        <v>140</v>
      </c>
      <c r="DE755" s="8">
        <v>146</v>
      </c>
      <c r="DF755" s="8">
        <v>151</v>
      </c>
      <c r="DG755" s="8">
        <v>155</v>
      </c>
      <c r="DH755" s="8">
        <v>157</v>
      </c>
      <c r="DI755" s="8">
        <v>158</v>
      </c>
      <c r="DJ755" s="8">
        <v>158</v>
      </c>
      <c r="DK755" s="8">
        <v>158</v>
      </c>
      <c r="DL755" s="8">
        <v>159</v>
      </c>
      <c r="DM755" s="8">
        <v>112</v>
      </c>
      <c r="DN755" s="6">
        <f>Tabela2[[#This Row],[1rok]]-Tabela2[[#This Row],[dlugosc_ur]]</f>
        <v>19</v>
      </c>
      <c r="DO755" s="14">
        <f>Tabela2[[#This Row],[2lata]]-Tabela2[[#This Row],[1rok]]</f>
        <v>17</v>
      </c>
      <c r="DP755" s="14">
        <f>Tabela2[[#This Row],[3lata]]-Tabela2[[#This Row],[2lata]]</f>
        <v>9</v>
      </c>
      <c r="DQ755" s="14">
        <f>Tabela2[[#This Row],[4lata]]-Tabela2[[#This Row],[3lata]]</f>
        <v>7</v>
      </c>
      <c r="DR755" s="14">
        <f>Tabela2[[#This Row],[5lat]]-Tabela2[[#This Row],[4lata]]</f>
        <v>7</v>
      </c>
      <c r="DS755" s="14">
        <f>Tabela2[[#This Row],[6lat]]-Tabela2[[#This Row],[5lat]]</f>
        <v>5</v>
      </c>
      <c r="DT755" s="14">
        <f>Tabela2[[#This Row],[7lat]]-Tabela2[[#This Row],[6lat]]</f>
        <v>6</v>
      </c>
      <c r="DU755" s="14">
        <f>Tabela2[[#This Row],[8lat]]-Tabela2[[#This Row],[7lat]]</f>
        <v>5</v>
      </c>
      <c r="DV755" s="14">
        <f>Tabela2[[#This Row],[9lat]]-Tabela2[[#This Row],[8lat]]</f>
        <v>6</v>
      </c>
      <c r="DW755" s="14">
        <f>Tabela2[[#This Row],[10lat]]-Tabela2[[#This Row],[9lat]]</f>
        <v>6</v>
      </c>
      <c r="DX755" s="14">
        <f>Tabela2[[#This Row],[11lat]]-Tabela2[[#This Row],[10lat]]</f>
        <v>6</v>
      </c>
      <c r="DY755" s="14">
        <f>Tabela2[[#This Row],[12lat]]-Tabela2[[#This Row],[11lat]]</f>
        <v>6</v>
      </c>
      <c r="DZ755" s="14">
        <f>Tabela2[[#This Row],[13lat]]-Tabela2[[#This Row],[12lat]]</f>
        <v>5</v>
      </c>
      <c r="EA755" s="14">
        <f>Tabela2[[#This Row],[14lat]]-Tabela2[[#This Row],[13lat]]</f>
        <v>4</v>
      </c>
      <c r="EB755" s="14">
        <f>Tabela2[[#This Row],[15lat]]-Tabela2[[#This Row],[14lat]]</f>
        <v>2</v>
      </c>
      <c r="EC755" s="14">
        <f>Tabela2[[#This Row],[16lat]]-Tabela2[[#This Row],[15lat]]</f>
        <v>1</v>
      </c>
      <c r="ED755" s="14">
        <f>Tabela2[[#This Row],[17 lat]]-Tabela2[[#This Row],[16lat]]</f>
        <v>0</v>
      </c>
      <c r="EE755" s="14">
        <f>Tabela2[[#This Row],[18lat]]-Tabela2[[#This Row],[17 lat]]</f>
        <v>0</v>
      </c>
      <c r="EF755" s="14">
        <f>Tabela2[[#This Row],[19lat]]-Tabela2[[#This Row],[18lat]]</f>
        <v>1</v>
      </c>
    </row>
    <row r="756" spans="1:136" x14ac:dyDescent="0.25">
      <c r="A756">
        <v>1413</v>
      </c>
      <c r="B756" s="1" t="s">
        <v>22</v>
      </c>
      <c r="C756">
        <v>54</v>
      </c>
      <c r="D756">
        <v>73</v>
      </c>
      <c r="E756">
        <v>88</v>
      </c>
      <c r="F756">
        <v>97</v>
      </c>
      <c r="G756">
        <v>105</v>
      </c>
      <c r="H756">
        <v>112</v>
      </c>
      <c r="I756">
        <v>118</v>
      </c>
      <c r="J756">
        <v>124</v>
      </c>
      <c r="K756">
        <v>130</v>
      </c>
      <c r="L756">
        <v>136</v>
      </c>
      <c r="M756">
        <v>142</v>
      </c>
      <c r="N756">
        <v>149</v>
      </c>
      <c r="O756">
        <v>155</v>
      </c>
      <c r="P756">
        <v>161</v>
      </c>
      <c r="Q756">
        <v>164</v>
      </c>
      <c r="R756">
        <v>166</v>
      </c>
      <c r="S756">
        <v>167</v>
      </c>
      <c r="T756">
        <v>167</v>
      </c>
      <c r="U756">
        <v>168</v>
      </c>
      <c r="V756">
        <v>168</v>
      </c>
      <c r="W756">
        <f>wzrost[[#This Row],[19lat]]-wzrost[[#This Row],[dlugosc_ur]]</f>
        <v>114</v>
      </c>
      <c r="X756">
        <f>wzrost[[#This Row],[19lat]]-wzrost[[#This Row],[15lat]]</f>
        <v>2</v>
      </c>
      <c r="Y756">
        <f>IF(wzrost[[#This Row],[1rok]]&lt;=5,IF(wzrost[[#This Row],[plec]]="ch",1,0),0)</f>
        <v>0</v>
      </c>
      <c r="Z756" s="1"/>
      <c r="AA756" s="1"/>
      <c r="AB756" s="1" t="e">
        <f>_xlfn.PERCENTILE.INC(wzrost[1rok],5)</f>
        <v>#NUM!</v>
      </c>
      <c r="BC756" s="6">
        <v>49</v>
      </c>
      <c r="BD756" s="6">
        <v>71</v>
      </c>
      <c r="BE756" s="6">
        <v>86</v>
      </c>
      <c r="BF756" s="6">
        <v>94</v>
      </c>
      <c r="BG756" s="6">
        <v>101</v>
      </c>
      <c r="BH756" s="6">
        <v>108</v>
      </c>
      <c r="BI756" s="6">
        <v>113</v>
      </c>
      <c r="BJ756" s="6">
        <v>119</v>
      </c>
      <c r="BK756" s="6">
        <v>124</v>
      </c>
      <c r="BL756" s="6">
        <v>129</v>
      </c>
      <c r="BM756" s="6">
        <v>134</v>
      </c>
      <c r="BN756" s="6">
        <v>139</v>
      </c>
      <c r="BO756" s="6">
        <v>145</v>
      </c>
      <c r="BP756" s="6">
        <v>152</v>
      </c>
      <c r="BQ756" s="6">
        <v>159</v>
      </c>
      <c r="BR756" s="6">
        <v>164</v>
      </c>
      <c r="BS756" s="6">
        <v>168</v>
      </c>
      <c r="BT756" s="6">
        <v>171</v>
      </c>
      <c r="BU756" s="6">
        <v>172</v>
      </c>
      <c r="BV756" s="6">
        <v>173</v>
      </c>
      <c r="BW756" s="7">
        <v>124</v>
      </c>
      <c r="BX756" s="11">
        <f t="shared" si="217"/>
        <v>22</v>
      </c>
      <c r="BY756" s="11">
        <f t="shared" si="218"/>
        <v>15</v>
      </c>
      <c r="BZ756" s="11">
        <f t="shared" si="219"/>
        <v>8</v>
      </c>
      <c r="CA756" s="11">
        <f t="shared" si="220"/>
        <v>7</v>
      </c>
      <c r="CB756" s="11">
        <f t="shared" si="221"/>
        <v>7</v>
      </c>
      <c r="CC756" s="11">
        <f t="shared" si="222"/>
        <v>5</v>
      </c>
      <c r="CD756" s="11">
        <f t="shared" si="223"/>
        <v>6</v>
      </c>
      <c r="CE756" s="11">
        <f t="shared" si="224"/>
        <v>5</v>
      </c>
      <c r="CF756" s="11">
        <f t="shared" si="225"/>
        <v>5</v>
      </c>
      <c r="CG756" s="11">
        <f t="shared" si="226"/>
        <v>5</v>
      </c>
      <c r="CH756" s="11">
        <f t="shared" si="227"/>
        <v>5</v>
      </c>
      <c r="CI756" s="11">
        <f t="shared" si="228"/>
        <v>6</v>
      </c>
      <c r="CJ756" s="11">
        <f t="shared" si="229"/>
        <v>7</v>
      </c>
      <c r="CK756" s="11">
        <f t="shared" si="230"/>
        <v>7</v>
      </c>
      <c r="CL756" s="11">
        <f t="shared" si="231"/>
        <v>5</v>
      </c>
      <c r="CM756" s="11">
        <f t="shared" si="232"/>
        <v>4</v>
      </c>
      <c r="CN756" s="11">
        <f t="shared" si="233"/>
        <v>3</v>
      </c>
      <c r="CO756" s="11">
        <f t="shared" si="234"/>
        <v>1</v>
      </c>
      <c r="CP756" s="11">
        <f t="shared" si="235"/>
        <v>1</v>
      </c>
      <c r="CS756" s="6">
        <v>49</v>
      </c>
      <c r="CT756" s="6">
        <v>67</v>
      </c>
      <c r="CU756" s="6">
        <v>84</v>
      </c>
      <c r="CV756" s="6">
        <v>93</v>
      </c>
      <c r="CW756" s="6">
        <v>101</v>
      </c>
      <c r="CX756" s="6">
        <v>107</v>
      </c>
      <c r="CY756" s="6">
        <v>113</v>
      </c>
      <c r="CZ756" s="6">
        <v>118</v>
      </c>
      <c r="DA756" s="6">
        <v>124</v>
      </c>
      <c r="DB756" s="6">
        <v>130</v>
      </c>
      <c r="DC756" s="6">
        <v>136</v>
      </c>
      <c r="DD756" s="6">
        <v>142</v>
      </c>
      <c r="DE756" s="6">
        <v>148</v>
      </c>
      <c r="DF756" s="6">
        <v>154</v>
      </c>
      <c r="DG756" s="6">
        <v>157</v>
      </c>
      <c r="DH756" s="6">
        <v>159</v>
      </c>
      <c r="DI756" s="6">
        <v>160</v>
      </c>
      <c r="DJ756" s="6">
        <v>160</v>
      </c>
      <c r="DK756" s="6">
        <v>161</v>
      </c>
      <c r="DL756" s="6">
        <v>161</v>
      </c>
      <c r="DM756" s="6">
        <v>112</v>
      </c>
      <c r="DN756" s="6">
        <f>Tabela2[[#This Row],[1rok]]-Tabela2[[#This Row],[dlugosc_ur]]</f>
        <v>18</v>
      </c>
      <c r="DO756" s="14">
        <f>Tabela2[[#This Row],[2lata]]-Tabela2[[#This Row],[1rok]]</f>
        <v>17</v>
      </c>
      <c r="DP756" s="14">
        <f>Tabela2[[#This Row],[3lata]]-Tabela2[[#This Row],[2lata]]</f>
        <v>9</v>
      </c>
      <c r="DQ756" s="14">
        <f>Tabela2[[#This Row],[4lata]]-Tabela2[[#This Row],[3lata]]</f>
        <v>8</v>
      </c>
      <c r="DR756" s="14">
        <f>Tabela2[[#This Row],[5lat]]-Tabela2[[#This Row],[4lata]]</f>
        <v>6</v>
      </c>
      <c r="DS756" s="14">
        <f>Tabela2[[#This Row],[6lat]]-Tabela2[[#This Row],[5lat]]</f>
        <v>6</v>
      </c>
      <c r="DT756" s="14">
        <f>Tabela2[[#This Row],[7lat]]-Tabela2[[#This Row],[6lat]]</f>
        <v>5</v>
      </c>
      <c r="DU756" s="14">
        <f>Tabela2[[#This Row],[8lat]]-Tabela2[[#This Row],[7lat]]</f>
        <v>6</v>
      </c>
      <c r="DV756" s="14">
        <f>Tabela2[[#This Row],[9lat]]-Tabela2[[#This Row],[8lat]]</f>
        <v>6</v>
      </c>
      <c r="DW756" s="14">
        <f>Tabela2[[#This Row],[10lat]]-Tabela2[[#This Row],[9lat]]</f>
        <v>6</v>
      </c>
      <c r="DX756" s="14">
        <f>Tabela2[[#This Row],[11lat]]-Tabela2[[#This Row],[10lat]]</f>
        <v>6</v>
      </c>
      <c r="DY756" s="14">
        <f>Tabela2[[#This Row],[12lat]]-Tabela2[[#This Row],[11lat]]</f>
        <v>6</v>
      </c>
      <c r="DZ756" s="14">
        <f>Tabela2[[#This Row],[13lat]]-Tabela2[[#This Row],[12lat]]</f>
        <v>6</v>
      </c>
      <c r="EA756" s="14">
        <f>Tabela2[[#This Row],[14lat]]-Tabela2[[#This Row],[13lat]]</f>
        <v>3</v>
      </c>
      <c r="EB756" s="14">
        <f>Tabela2[[#This Row],[15lat]]-Tabela2[[#This Row],[14lat]]</f>
        <v>2</v>
      </c>
      <c r="EC756" s="14">
        <f>Tabela2[[#This Row],[16lat]]-Tabela2[[#This Row],[15lat]]</f>
        <v>1</v>
      </c>
      <c r="ED756" s="14">
        <f>Tabela2[[#This Row],[17 lat]]-Tabela2[[#This Row],[16lat]]</f>
        <v>0</v>
      </c>
      <c r="EE756" s="14">
        <f>Tabela2[[#This Row],[18lat]]-Tabela2[[#This Row],[17 lat]]</f>
        <v>1</v>
      </c>
      <c r="EF756" s="14">
        <f>Tabela2[[#This Row],[19lat]]-Tabela2[[#This Row],[18lat]]</f>
        <v>0</v>
      </c>
    </row>
    <row r="757" spans="1:136" x14ac:dyDescent="0.25">
      <c r="A757">
        <v>1417</v>
      </c>
      <c r="B757" s="1" t="s">
        <v>22</v>
      </c>
      <c r="C757">
        <v>54</v>
      </c>
      <c r="D757">
        <v>72</v>
      </c>
      <c r="E757">
        <v>88</v>
      </c>
      <c r="F757">
        <v>97</v>
      </c>
      <c r="G757">
        <v>105</v>
      </c>
      <c r="H757">
        <v>112</v>
      </c>
      <c r="I757">
        <v>118</v>
      </c>
      <c r="J757">
        <v>124</v>
      </c>
      <c r="K757">
        <v>130</v>
      </c>
      <c r="L757">
        <v>136</v>
      </c>
      <c r="M757">
        <v>142</v>
      </c>
      <c r="N757">
        <v>149</v>
      </c>
      <c r="O757">
        <v>155</v>
      </c>
      <c r="P757">
        <v>161</v>
      </c>
      <c r="Q757">
        <v>164</v>
      </c>
      <c r="R757">
        <v>166</v>
      </c>
      <c r="S757">
        <v>167</v>
      </c>
      <c r="T757">
        <v>167</v>
      </c>
      <c r="U757">
        <v>168</v>
      </c>
      <c r="V757">
        <v>168</v>
      </c>
      <c r="W757">
        <f>wzrost[[#This Row],[19lat]]-wzrost[[#This Row],[dlugosc_ur]]</f>
        <v>114</v>
      </c>
      <c r="X757">
        <f>wzrost[[#This Row],[19lat]]-wzrost[[#This Row],[15lat]]</f>
        <v>2</v>
      </c>
      <c r="Y757">
        <f>IF(wzrost[[#This Row],[1rok]]&lt;=5,IF(wzrost[[#This Row],[plec]]="ch",1,0),0)</f>
        <v>0</v>
      </c>
      <c r="Z757" s="1"/>
      <c r="AA757" s="1"/>
      <c r="AB757" s="1" t="e">
        <f>_xlfn.PERCENTILE.INC(wzrost[1rok],5)</f>
        <v>#NUM!</v>
      </c>
      <c r="BC757" s="8">
        <v>51</v>
      </c>
      <c r="BD757" s="8">
        <v>73</v>
      </c>
      <c r="BE757" s="8">
        <v>86</v>
      </c>
      <c r="BF757" s="8">
        <v>95</v>
      </c>
      <c r="BG757" s="8">
        <v>102</v>
      </c>
      <c r="BH757" s="8">
        <v>109</v>
      </c>
      <c r="BI757" s="8">
        <v>115</v>
      </c>
      <c r="BJ757" s="8">
        <v>120</v>
      </c>
      <c r="BK757" s="8">
        <v>126</v>
      </c>
      <c r="BL757" s="8">
        <v>131</v>
      </c>
      <c r="BM757" s="8">
        <v>136</v>
      </c>
      <c r="BN757" s="8">
        <v>142</v>
      </c>
      <c r="BO757" s="8">
        <v>148</v>
      </c>
      <c r="BP757" s="8">
        <v>155</v>
      </c>
      <c r="BQ757" s="8">
        <v>162</v>
      </c>
      <c r="BR757" s="8">
        <v>168</v>
      </c>
      <c r="BS757" s="8">
        <v>172</v>
      </c>
      <c r="BT757" s="8">
        <v>174</v>
      </c>
      <c r="BU757" s="8">
        <v>175</v>
      </c>
      <c r="BV757" s="8">
        <v>175</v>
      </c>
      <c r="BW757" s="9">
        <v>124</v>
      </c>
      <c r="BX757" s="11">
        <f t="shared" si="217"/>
        <v>22</v>
      </c>
      <c r="BY757" s="11">
        <f t="shared" si="218"/>
        <v>13</v>
      </c>
      <c r="BZ757" s="11">
        <f t="shared" si="219"/>
        <v>9</v>
      </c>
      <c r="CA757" s="11">
        <f t="shared" si="220"/>
        <v>7</v>
      </c>
      <c r="CB757" s="11">
        <f t="shared" si="221"/>
        <v>7</v>
      </c>
      <c r="CC757" s="11">
        <f t="shared" si="222"/>
        <v>6</v>
      </c>
      <c r="CD757" s="11">
        <f t="shared" si="223"/>
        <v>5</v>
      </c>
      <c r="CE757" s="11">
        <f t="shared" si="224"/>
        <v>6</v>
      </c>
      <c r="CF757" s="11">
        <f t="shared" si="225"/>
        <v>5</v>
      </c>
      <c r="CG757" s="11">
        <f t="shared" si="226"/>
        <v>5</v>
      </c>
      <c r="CH757" s="11">
        <f t="shared" si="227"/>
        <v>6</v>
      </c>
      <c r="CI757" s="11">
        <f t="shared" si="228"/>
        <v>6</v>
      </c>
      <c r="CJ757" s="11">
        <f t="shared" si="229"/>
        <v>7</v>
      </c>
      <c r="CK757" s="11">
        <f t="shared" si="230"/>
        <v>7</v>
      </c>
      <c r="CL757" s="11">
        <f t="shared" si="231"/>
        <v>6</v>
      </c>
      <c r="CM757" s="11">
        <f t="shared" si="232"/>
        <v>4</v>
      </c>
      <c r="CN757" s="11">
        <f t="shared" si="233"/>
        <v>2</v>
      </c>
      <c r="CO757" s="11">
        <f t="shared" si="234"/>
        <v>1</v>
      </c>
      <c r="CP757" s="11">
        <f t="shared" si="235"/>
        <v>0</v>
      </c>
      <c r="CS757" s="8">
        <v>51</v>
      </c>
      <c r="CT757" s="8">
        <v>69</v>
      </c>
      <c r="CU757" s="8">
        <v>85</v>
      </c>
      <c r="CV757" s="8">
        <v>95</v>
      </c>
      <c r="CW757" s="8">
        <v>102</v>
      </c>
      <c r="CX757" s="8">
        <v>109</v>
      </c>
      <c r="CY757" s="8">
        <v>115</v>
      </c>
      <c r="CZ757" s="8">
        <v>120</v>
      </c>
      <c r="DA757" s="8">
        <v>126</v>
      </c>
      <c r="DB757" s="8">
        <v>132</v>
      </c>
      <c r="DC757" s="8">
        <v>138</v>
      </c>
      <c r="DD757" s="8">
        <v>145</v>
      </c>
      <c r="DE757" s="8">
        <v>151</v>
      </c>
      <c r="DF757" s="8">
        <v>156</v>
      </c>
      <c r="DG757" s="8">
        <v>159</v>
      </c>
      <c r="DH757" s="8">
        <v>161</v>
      </c>
      <c r="DI757" s="8">
        <v>162</v>
      </c>
      <c r="DJ757" s="8">
        <v>163</v>
      </c>
      <c r="DK757" s="8">
        <v>163</v>
      </c>
      <c r="DL757" s="8">
        <v>163</v>
      </c>
      <c r="DM757" s="8">
        <v>112</v>
      </c>
      <c r="DN757" s="6">
        <f>Tabela2[[#This Row],[1rok]]-Tabela2[[#This Row],[dlugosc_ur]]</f>
        <v>18</v>
      </c>
      <c r="DO757" s="14">
        <f>Tabela2[[#This Row],[2lata]]-Tabela2[[#This Row],[1rok]]</f>
        <v>16</v>
      </c>
      <c r="DP757" s="14">
        <f>Tabela2[[#This Row],[3lata]]-Tabela2[[#This Row],[2lata]]</f>
        <v>10</v>
      </c>
      <c r="DQ757" s="14">
        <f>Tabela2[[#This Row],[4lata]]-Tabela2[[#This Row],[3lata]]</f>
        <v>7</v>
      </c>
      <c r="DR757" s="14">
        <f>Tabela2[[#This Row],[5lat]]-Tabela2[[#This Row],[4lata]]</f>
        <v>7</v>
      </c>
      <c r="DS757" s="14">
        <f>Tabela2[[#This Row],[6lat]]-Tabela2[[#This Row],[5lat]]</f>
        <v>6</v>
      </c>
      <c r="DT757" s="14">
        <f>Tabela2[[#This Row],[7lat]]-Tabela2[[#This Row],[6lat]]</f>
        <v>5</v>
      </c>
      <c r="DU757" s="14">
        <f>Tabela2[[#This Row],[8lat]]-Tabela2[[#This Row],[7lat]]</f>
        <v>6</v>
      </c>
      <c r="DV757" s="14">
        <f>Tabela2[[#This Row],[9lat]]-Tabela2[[#This Row],[8lat]]</f>
        <v>6</v>
      </c>
      <c r="DW757" s="14">
        <f>Tabela2[[#This Row],[10lat]]-Tabela2[[#This Row],[9lat]]</f>
        <v>6</v>
      </c>
      <c r="DX757" s="14">
        <f>Tabela2[[#This Row],[11lat]]-Tabela2[[#This Row],[10lat]]</f>
        <v>7</v>
      </c>
      <c r="DY757" s="14">
        <f>Tabela2[[#This Row],[12lat]]-Tabela2[[#This Row],[11lat]]</f>
        <v>6</v>
      </c>
      <c r="DZ757" s="14">
        <f>Tabela2[[#This Row],[13lat]]-Tabela2[[#This Row],[12lat]]</f>
        <v>5</v>
      </c>
      <c r="EA757" s="14">
        <f>Tabela2[[#This Row],[14lat]]-Tabela2[[#This Row],[13lat]]</f>
        <v>3</v>
      </c>
      <c r="EB757" s="14">
        <f>Tabela2[[#This Row],[15lat]]-Tabela2[[#This Row],[14lat]]</f>
        <v>2</v>
      </c>
      <c r="EC757" s="14">
        <f>Tabela2[[#This Row],[16lat]]-Tabela2[[#This Row],[15lat]]</f>
        <v>1</v>
      </c>
      <c r="ED757" s="14">
        <f>Tabela2[[#This Row],[17 lat]]-Tabela2[[#This Row],[16lat]]</f>
        <v>1</v>
      </c>
      <c r="EE757" s="14">
        <f>Tabela2[[#This Row],[18lat]]-Tabela2[[#This Row],[17 lat]]</f>
        <v>0</v>
      </c>
      <c r="EF757" s="14">
        <f>Tabela2[[#This Row],[19lat]]-Tabela2[[#This Row],[18lat]]</f>
        <v>0</v>
      </c>
    </row>
    <row r="758" spans="1:136" x14ac:dyDescent="0.25">
      <c r="A758">
        <v>1430</v>
      </c>
      <c r="B758" s="1" t="s">
        <v>22</v>
      </c>
      <c r="C758">
        <v>54</v>
      </c>
      <c r="D758">
        <v>72</v>
      </c>
      <c r="E758">
        <v>88</v>
      </c>
      <c r="F758">
        <v>98</v>
      </c>
      <c r="G758">
        <v>106</v>
      </c>
      <c r="H758">
        <v>112</v>
      </c>
      <c r="I758">
        <v>118</v>
      </c>
      <c r="J758">
        <v>124</v>
      </c>
      <c r="K758">
        <v>130</v>
      </c>
      <c r="L758">
        <v>136</v>
      </c>
      <c r="M758">
        <v>143</v>
      </c>
      <c r="N758">
        <v>149</v>
      </c>
      <c r="O758">
        <v>156</v>
      </c>
      <c r="P758">
        <v>161</v>
      </c>
      <c r="Q758">
        <v>165</v>
      </c>
      <c r="R758">
        <v>167</v>
      </c>
      <c r="S758">
        <v>167</v>
      </c>
      <c r="T758">
        <v>168</v>
      </c>
      <c r="U758">
        <v>168</v>
      </c>
      <c r="V758">
        <v>168</v>
      </c>
      <c r="W758">
        <f>wzrost[[#This Row],[19lat]]-wzrost[[#This Row],[dlugosc_ur]]</f>
        <v>114</v>
      </c>
      <c r="X758">
        <f>wzrost[[#This Row],[19lat]]-wzrost[[#This Row],[15lat]]</f>
        <v>1</v>
      </c>
      <c r="Y758">
        <f>IF(wzrost[[#This Row],[1rok]]&lt;=5,IF(wzrost[[#This Row],[plec]]="ch",1,0),0)</f>
        <v>0</v>
      </c>
      <c r="Z758" s="1"/>
      <c r="AA758" s="1"/>
      <c r="AB758" s="1" t="e">
        <f>_xlfn.PERCENTILE.INC(wzrost[1rok],5)</f>
        <v>#NUM!</v>
      </c>
      <c r="BC758" s="6">
        <v>49</v>
      </c>
      <c r="BD758" s="6">
        <v>71</v>
      </c>
      <c r="BE758" s="6">
        <v>86</v>
      </c>
      <c r="BF758" s="6">
        <v>94</v>
      </c>
      <c r="BG758" s="6">
        <v>101</v>
      </c>
      <c r="BH758" s="6">
        <v>107</v>
      </c>
      <c r="BI758" s="6">
        <v>113</v>
      </c>
      <c r="BJ758" s="6">
        <v>119</v>
      </c>
      <c r="BK758" s="6">
        <v>124</v>
      </c>
      <c r="BL758" s="6">
        <v>129</v>
      </c>
      <c r="BM758" s="6">
        <v>134</v>
      </c>
      <c r="BN758" s="6">
        <v>139</v>
      </c>
      <c r="BO758" s="6">
        <v>145</v>
      </c>
      <c r="BP758" s="6">
        <v>151</v>
      </c>
      <c r="BQ758" s="6">
        <v>159</v>
      </c>
      <c r="BR758" s="6">
        <v>164</v>
      </c>
      <c r="BS758" s="6">
        <v>168</v>
      </c>
      <c r="BT758" s="6">
        <v>171</v>
      </c>
      <c r="BU758" s="6">
        <v>172</v>
      </c>
      <c r="BV758" s="6">
        <v>173</v>
      </c>
      <c r="BW758" s="7">
        <v>124</v>
      </c>
      <c r="BX758" s="11">
        <f t="shared" si="217"/>
        <v>22</v>
      </c>
      <c r="BY758" s="11">
        <f t="shared" si="218"/>
        <v>15</v>
      </c>
      <c r="BZ758" s="11">
        <f t="shared" si="219"/>
        <v>8</v>
      </c>
      <c r="CA758" s="11">
        <f t="shared" si="220"/>
        <v>7</v>
      </c>
      <c r="CB758" s="11">
        <f t="shared" si="221"/>
        <v>6</v>
      </c>
      <c r="CC758" s="11">
        <f t="shared" si="222"/>
        <v>6</v>
      </c>
      <c r="CD758" s="11">
        <f t="shared" si="223"/>
        <v>6</v>
      </c>
      <c r="CE758" s="11">
        <f t="shared" si="224"/>
        <v>5</v>
      </c>
      <c r="CF758" s="11">
        <f t="shared" si="225"/>
        <v>5</v>
      </c>
      <c r="CG758" s="11">
        <f t="shared" si="226"/>
        <v>5</v>
      </c>
      <c r="CH758" s="11">
        <f t="shared" si="227"/>
        <v>5</v>
      </c>
      <c r="CI758" s="11">
        <f t="shared" si="228"/>
        <v>6</v>
      </c>
      <c r="CJ758" s="11">
        <f t="shared" si="229"/>
        <v>6</v>
      </c>
      <c r="CK758" s="11">
        <f t="shared" si="230"/>
        <v>8</v>
      </c>
      <c r="CL758" s="11">
        <f t="shared" si="231"/>
        <v>5</v>
      </c>
      <c r="CM758" s="11">
        <f t="shared" si="232"/>
        <v>4</v>
      </c>
      <c r="CN758" s="11">
        <f t="shared" si="233"/>
        <v>3</v>
      </c>
      <c r="CO758" s="11">
        <f t="shared" si="234"/>
        <v>1</v>
      </c>
      <c r="CP758" s="11">
        <f t="shared" si="235"/>
        <v>1</v>
      </c>
      <c r="CS758" s="6">
        <v>49</v>
      </c>
      <c r="CT758" s="6">
        <v>67</v>
      </c>
      <c r="CU758" s="6">
        <v>84</v>
      </c>
      <c r="CV758" s="6">
        <v>93</v>
      </c>
      <c r="CW758" s="6">
        <v>101</v>
      </c>
      <c r="CX758" s="6">
        <v>107</v>
      </c>
      <c r="CY758" s="6">
        <v>113</v>
      </c>
      <c r="CZ758" s="6">
        <v>118</v>
      </c>
      <c r="DA758" s="6">
        <v>124</v>
      </c>
      <c r="DB758" s="6">
        <v>130</v>
      </c>
      <c r="DC758" s="6">
        <v>136</v>
      </c>
      <c r="DD758" s="6">
        <v>142</v>
      </c>
      <c r="DE758" s="6">
        <v>148</v>
      </c>
      <c r="DF758" s="6">
        <v>154</v>
      </c>
      <c r="DG758" s="6">
        <v>157</v>
      </c>
      <c r="DH758" s="6">
        <v>159</v>
      </c>
      <c r="DI758" s="6">
        <v>160</v>
      </c>
      <c r="DJ758" s="6">
        <v>160</v>
      </c>
      <c r="DK758" s="6">
        <v>161</v>
      </c>
      <c r="DL758" s="6">
        <v>161</v>
      </c>
      <c r="DM758" s="6">
        <v>112</v>
      </c>
      <c r="DN758" s="6">
        <f>Tabela2[[#This Row],[1rok]]-Tabela2[[#This Row],[dlugosc_ur]]</f>
        <v>18</v>
      </c>
      <c r="DO758" s="14">
        <f>Tabela2[[#This Row],[2lata]]-Tabela2[[#This Row],[1rok]]</f>
        <v>17</v>
      </c>
      <c r="DP758" s="14">
        <f>Tabela2[[#This Row],[3lata]]-Tabela2[[#This Row],[2lata]]</f>
        <v>9</v>
      </c>
      <c r="DQ758" s="14">
        <f>Tabela2[[#This Row],[4lata]]-Tabela2[[#This Row],[3lata]]</f>
        <v>8</v>
      </c>
      <c r="DR758" s="14">
        <f>Tabela2[[#This Row],[5lat]]-Tabela2[[#This Row],[4lata]]</f>
        <v>6</v>
      </c>
      <c r="DS758" s="14">
        <f>Tabela2[[#This Row],[6lat]]-Tabela2[[#This Row],[5lat]]</f>
        <v>6</v>
      </c>
      <c r="DT758" s="14">
        <f>Tabela2[[#This Row],[7lat]]-Tabela2[[#This Row],[6lat]]</f>
        <v>5</v>
      </c>
      <c r="DU758" s="14">
        <f>Tabela2[[#This Row],[8lat]]-Tabela2[[#This Row],[7lat]]</f>
        <v>6</v>
      </c>
      <c r="DV758" s="14">
        <f>Tabela2[[#This Row],[9lat]]-Tabela2[[#This Row],[8lat]]</f>
        <v>6</v>
      </c>
      <c r="DW758" s="14">
        <f>Tabela2[[#This Row],[10lat]]-Tabela2[[#This Row],[9lat]]</f>
        <v>6</v>
      </c>
      <c r="DX758" s="14">
        <f>Tabela2[[#This Row],[11lat]]-Tabela2[[#This Row],[10lat]]</f>
        <v>6</v>
      </c>
      <c r="DY758" s="14">
        <f>Tabela2[[#This Row],[12lat]]-Tabela2[[#This Row],[11lat]]</f>
        <v>6</v>
      </c>
      <c r="DZ758" s="14">
        <f>Tabela2[[#This Row],[13lat]]-Tabela2[[#This Row],[12lat]]</f>
        <v>6</v>
      </c>
      <c r="EA758" s="14">
        <f>Tabela2[[#This Row],[14lat]]-Tabela2[[#This Row],[13lat]]</f>
        <v>3</v>
      </c>
      <c r="EB758" s="14">
        <f>Tabela2[[#This Row],[15lat]]-Tabela2[[#This Row],[14lat]]</f>
        <v>2</v>
      </c>
      <c r="EC758" s="14">
        <f>Tabela2[[#This Row],[16lat]]-Tabela2[[#This Row],[15lat]]</f>
        <v>1</v>
      </c>
      <c r="ED758" s="14">
        <f>Tabela2[[#This Row],[17 lat]]-Tabela2[[#This Row],[16lat]]</f>
        <v>0</v>
      </c>
      <c r="EE758" s="14">
        <f>Tabela2[[#This Row],[18lat]]-Tabela2[[#This Row],[17 lat]]</f>
        <v>1</v>
      </c>
      <c r="EF758" s="14">
        <f>Tabela2[[#This Row],[19lat]]-Tabela2[[#This Row],[18lat]]</f>
        <v>0</v>
      </c>
    </row>
    <row r="759" spans="1:136" x14ac:dyDescent="0.25">
      <c r="A759">
        <v>1436</v>
      </c>
      <c r="B759" s="1" t="s">
        <v>22</v>
      </c>
      <c r="C759">
        <v>55</v>
      </c>
      <c r="D759">
        <v>73</v>
      </c>
      <c r="E759">
        <v>89</v>
      </c>
      <c r="F759">
        <v>98</v>
      </c>
      <c r="G759">
        <v>106</v>
      </c>
      <c r="H759">
        <v>113</v>
      </c>
      <c r="I759">
        <v>119</v>
      </c>
      <c r="J759">
        <v>125</v>
      </c>
      <c r="K759">
        <v>131</v>
      </c>
      <c r="L759">
        <v>137</v>
      </c>
      <c r="M759">
        <v>144</v>
      </c>
      <c r="N759">
        <v>150</v>
      </c>
      <c r="O759">
        <v>157</v>
      </c>
      <c r="P759">
        <v>162</v>
      </c>
      <c r="Q759">
        <v>165</v>
      </c>
      <c r="R759">
        <v>167</v>
      </c>
      <c r="S759">
        <v>168</v>
      </c>
      <c r="T759">
        <v>169</v>
      </c>
      <c r="U759">
        <v>169</v>
      </c>
      <c r="V759">
        <v>169</v>
      </c>
      <c r="W759">
        <f>wzrost[[#This Row],[19lat]]-wzrost[[#This Row],[dlugosc_ur]]</f>
        <v>114</v>
      </c>
      <c r="X759">
        <f>wzrost[[#This Row],[19lat]]-wzrost[[#This Row],[15lat]]</f>
        <v>2</v>
      </c>
      <c r="Y759">
        <f>IF(wzrost[[#This Row],[1rok]]&lt;=5,IF(wzrost[[#This Row],[plec]]="ch",1,0),0)</f>
        <v>0</v>
      </c>
      <c r="Z759" s="1"/>
      <c r="AA759" s="1"/>
      <c r="AB759" s="1" t="e">
        <f>_xlfn.PERCENTILE.INC(wzrost[1rok],5)</f>
        <v>#NUM!</v>
      </c>
      <c r="BC759" s="8">
        <v>49</v>
      </c>
      <c r="BD759" s="8">
        <v>71</v>
      </c>
      <c r="BE759" s="8">
        <v>86</v>
      </c>
      <c r="BF759" s="8">
        <v>94</v>
      </c>
      <c r="BG759" s="8">
        <v>101</v>
      </c>
      <c r="BH759" s="8">
        <v>108</v>
      </c>
      <c r="BI759" s="8">
        <v>113</v>
      </c>
      <c r="BJ759" s="8">
        <v>119</v>
      </c>
      <c r="BK759" s="8">
        <v>124</v>
      </c>
      <c r="BL759" s="8">
        <v>129</v>
      </c>
      <c r="BM759" s="8">
        <v>134</v>
      </c>
      <c r="BN759" s="8">
        <v>139</v>
      </c>
      <c r="BO759" s="8">
        <v>145</v>
      </c>
      <c r="BP759" s="8">
        <v>152</v>
      </c>
      <c r="BQ759" s="8">
        <v>159</v>
      </c>
      <c r="BR759" s="8">
        <v>164</v>
      </c>
      <c r="BS759" s="8">
        <v>168</v>
      </c>
      <c r="BT759" s="8">
        <v>171</v>
      </c>
      <c r="BU759" s="8">
        <v>172</v>
      </c>
      <c r="BV759" s="8">
        <v>173</v>
      </c>
      <c r="BW759" s="9">
        <v>124</v>
      </c>
      <c r="BX759" s="11">
        <f t="shared" si="217"/>
        <v>22</v>
      </c>
      <c r="BY759" s="11">
        <f t="shared" si="218"/>
        <v>15</v>
      </c>
      <c r="BZ759" s="11">
        <f t="shared" si="219"/>
        <v>8</v>
      </c>
      <c r="CA759" s="11">
        <f t="shared" si="220"/>
        <v>7</v>
      </c>
      <c r="CB759" s="11">
        <f t="shared" si="221"/>
        <v>7</v>
      </c>
      <c r="CC759" s="11">
        <f t="shared" si="222"/>
        <v>5</v>
      </c>
      <c r="CD759" s="11">
        <f t="shared" si="223"/>
        <v>6</v>
      </c>
      <c r="CE759" s="11">
        <f t="shared" si="224"/>
        <v>5</v>
      </c>
      <c r="CF759" s="11">
        <f t="shared" si="225"/>
        <v>5</v>
      </c>
      <c r="CG759" s="11">
        <f t="shared" si="226"/>
        <v>5</v>
      </c>
      <c r="CH759" s="11">
        <f t="shared" si="227"/>
        <v>5</v>
      </c>
      <c r="CI759" s="11">
        <f t="shared" si="228"/>
        <v>6</v>
      </c>
      <c r="CJ759" s="11">
        <f t="shared" si="229"/>
        <v>7</v>
      </c>
      <c r="CK759" s="11">
        <f t="shared" si="230"/>
        <v>7</v>
      </c>
      <c r="CL759" s="11">
        <f t="shared" si="231"/>
        <v>5</v>
      </c>
      <c r="CM759" s="11">
        <f t="shared" si="232"/>
        <v>4</v>
      </c>
      <c r="CN759" s="11">
        <f t="shared" si="233"/>
        <v>3</v>
      </c>
      <c r="CO759" s="11">
        <f t="shared" si="234"/>
        <v>1</v>
      </c>
      <c r="CP759" s="11">
        <f t="shared" si="235"/>
        <v>1</v>
      </c>
      <c r="CS759" s="8">
        <v>47</v>
      </c>
      <c r="CT759" s="8">
        <v>66</v>
      </c>
      <c r="CU759" s="8">
        <v>83</v>
      </c>
      <c r="CV759" s="8">
        <v>92</v>
      </c>
      <c r="CW759" s="8">
        <v>99</v>
      </c>
      <c r="CX759" s="8">
        <v>106</v>
      </c>
      <c r="CY759" s="8">
        <v>111</v>
      </c>
      <c r="CZ759" s="8">
        <v>117</v>
      </c>
      <c r="DA759" s="8">
        <v>122</v>
      </c>
      <c r="DB759" s="8">
        <v>128</v>
      </c>
      <c r="DC759" s="8">
        <v>134</v>
      </c>
      <c r="DD759" s="8">
        <v>140</v>
      </c>
      <c r="DE759" s="8">
        <v>146</v>
      </c>
      <c r="DF759" s="8">
        <v>151</v>
      </c>
      <c r="DG759" s="8">
        <v>155</v>
      </c>
      <c r="DH759" s="8">
        <v>157</v>
      </c>
      <c r="DI759" s="8">
        <v>158</v>
      </c>
      <c r="DJ759" s="8">
        <v>158</v>
      </c>
      <c r="DK759" s="8">
        <v>158</v>
      </c>
      <c r="DL759" s="8">
        <v>159</v>
      </c>
      <c r="DM759" s="8">
        <v>112</v>
      </c>
      <c r="DN759" s="6">
        <f>Tabela2[[#This Row],[1rok]]-Tabela2[[#This Row],[dlugosc_ur]]</f>
        <v>19</v>
      </c>
      <c r="DO759" s="14">
        <f>Tabela2[[#This Row],[2lata]]-Tabela2[[#This Row],[1rok]]</f>
        <v>17</v>
      </c>
      <c r="DP759" s="14">
        <f>Tabela2[[#This Row],[3lata]]-Tabela2[[#This Row],[2lata]]</f>
        <v>9</v>
      </c>
      <c r="DQ759" s="14">
        <f>Tabela2[[#This Row],[4lata]]-Tabela2[[#This Row],[3lata]]</f>
        <v>7</v>
      </c>
      <c r="DR759" s="14">
        <f>Tabela2[[#This Row],[5lat]]-Tabela2[[#This Row],[4lata]]</f>
        <v>7</v>
      </c>
      <c r="DS759" s="14">
        <f>Tabela2[[#This Row],[6lat]]-Tabela2[[#This Row],[5lat]]</f>
        <v>5</v>
      </c>
      <c r="DT759" s="14">
        <f>Tabela2[[#This Row],[7lat]]-Tabela2[[#This Row],[6lat]]</f>
        <v>6</v>
      </c>
      <c r="DU759" s="14">
        <f>Tabela2[[#This Row],[8lat]]-Tabela2[[#This Row],[7lat]]</f>
        <v>5</v>
      </c>
      <c r="DV759" s="14">
        <f>Tabela2[[#This Row],[9lat]]-Tabela2[[#This Row],[8lat]]</f>
        <v>6</v>
      </c>
      <c r="DW759" s="14">
        <f>Tabela2[[#This Row],[10lat]]-Tabela2[[#This Row],[9lat]]</f>
        <v>6</v>
      </c>
      <c r="DX759" s="14">
        <f>Tabela2[[#This Row],[11lat]]-Tabela2[[#This Row],[10lat]]</f>
        <v>6</v>
      </c>
      <c r="DY759" s="14">
        <f>Tabela2[[#This Row],[12lat]]-Tabela2[[#This Row],[11lat]]</f>
        <v>6</v>
      </c>
      <c r="DZ759" s="14">
        <f>Tabela2[[#This Row],[13lat]]-Tabela2[[#This Row],[12lat]]</f>
        <v>5</v>
      </c>
      <c r="EA759" s="14">
        <f>Tabela2[[#This Row],[14lat]]-Tabela2[[#This Row],[13lat]]</f>
        <v>4</v>
      </c>
      <c r="EB759" s="14">
        <f>Tabela2[[#This Row],[15lat]]-Tabela2[[#This Row],[14lat]]</f>
        <v>2</v>
      </c>
      <c r="EC759" s="14">
        <f>Tabela2[[#This Row],[16lat]]-Tabela2[[#This Row],[15lat]]</f>
        <v>1</v>
      </c>
      <c r="ED759" s="14">
        <f>Tabela2[[#This Row],[17 lat]]-Tabela2[[#This Row],[16lat]]</f>
        <v>0</v>
      </c>
      <c r="EE759" s="14">
        <f>Tabela2[[#This Row],[18lat]]-Tabela2[[#This Row],[17 lat]]</f>
        <v>0</v>
      </c>
      <c r="EF759" s="14">
        <f>Tabela2[[#This Row],[19lat]]-Tabela2[[#This Row],[18lat]]</f>
        <v>1</v>
      </c>
    </row>
    <row r="760" spans="1:136" x14ac:dyDescent="0.25">
      <c r="A760">
        <v>1438</v>
      </c>
      <c r="B760" s="1" t="s">
        <v>22</v>
      </c>
      <c r="C760">
        <v>54</v>
      </c>
      <c r="D760">
        <v>72</v>
      </c>
      <c r="E760">
        <v>88</v>
      </c>
      <c r="F760">
        <v>97</v>
      </c>
      <c r="G760">
        <v>105</v>
      </c>
      <c r="H760">
        <v>112</v>
      </c>
      <c r="I760">
        <v>118</v>
      </c>
      <c r="J760">
        <v>124</v>
      </c>
      <c r="K760">
        <v>130</v>
      </c>
      <c r="L760">
        <v>136</v>
      </c>
      <c r="M760">
        <v>142</v>
      </c>
      <c r="N760">
        <v>149</v>
      </c>
      <c r="O760">
        <v>155</v>
      </c>
      <c r="P760">
        <v>161</v>
      </c>
      <c r="Q760">
        <v>164</v>
      </c>
      <c r="R760">
        <v>166</v>
      </c>
      <c r="S760">
        <v>167</v>
      </c>
      <c r="T760">
        <v>167</v>
      </c>
      <c r="U760">
        <v>168</v>
      </c>
      <c r="V760">
        <v>168</v>
      </c>
      <c r="W760">
        <f>wzrost[[#This Row],[19lat]]-wzrost[[#This Row],[dlugosc_ur]]</f>
        <v>114</v>
      </c>
      <c r="X760">
        <f>wzrost[[#This Row],[19lat]]-wzrost[[#This Row],[15lat]]</f>
        <v>2</v>
      </c>
      <c r="Y760">
        <f>IF(wzrost[[#This Row],[1rok]]&lt;=5,IF(wzrost[[#This Row],[plec]]="ch",1,0),0)</f>
        <v>0</v>
      </c>
      <c r="Z760" s="1"/>
      <c r="AA760" s="1"/>
      <c r="AB760" s="1" t="e">
        <f>_xlfn.PERCENTILE.INC(wzrost[1rok],5)</f>
        <v>#NUM!</v>
      </c>
      <c r="BC760" s="6">
        <v>54</v>
      </c>
      <c r="BD760" s="6">
        <v>75</v>
      </c>
      <c r="BE760" s="6">
        <v>88</v>
      </c>
      <c r="BF760" s="6">
        <v>97</v>
      </c>
      <c r="BG760" s="6">
        <v>104</v>
      </c>
      <c r="BH760" s="6">
        <v>111</v>
      </c>
      <c r="BI760" s="6">
        <v>117</v>
      </c>
      <c r="BJ760" s="6">
        <v>123</v>
      </c>
      <c r="BK760" s="6">
        <v>128</v>
      </c>
      <c r="BL760" s="6">
        <v>134</v>
      </c>
      <c r="BM760" s="6">
        <v>139</v>
      </c>
      <c r="BN760" s="6">
        <v>145</v>
      </c>
      <c r="BO760" s="6">
        <v>151</v>
      </c>
      <c r="BP760" s="6">
        <v>158</v>
      </c>
      <c r="BQ760" s="6">
        <v>165</v>
      </c>
      <c r="BR760" s="6">
        <v>171</v>
      </c>
      <c r="BS760" s="6">
        <v>175</v>
      </c>
      <c r="BT760" s="6">
        <v>177</v>
      </c>
      <c r="BU760" s="6">
        <v>178</v>
      </c>
      <c r="BV760" s="6">
        <v>178</v>
      </c>
      <c r="BW760" s="7">
        <v>124</v>
      </c>
      <c r="BX760" s="11">
        <f t="shared" si="217"/>
        <v>21</v>
      </c>
      <c r="BY760" s="11">
        <f t="shared" si="218"/>
        <v>13</v>
      </c>
      <c r="BZ760" s="11">
        <f t="shared" si="219"/>
        <v>9</v>
      </c>
      <c r="CA760" s="11">
        <f t="shared" si="220"/>
        <v>7</v>
      </c>
      <c r="CB760" s="11">
        <f t="shared" si="221"/>
        <v>7</v>
      </c>
      <c r="CC760" s="11">
        <f t="shared" si="222"/>
        <v>6</v>
      </c>
      <c r="CD760" s="11">
        <f t="shared" si="223"/>
        <v>6</v>
      </c>
      <c r="CE760" s="11">
        <f t="shared" si="224"/>
        <v>5</v>
      </c>
      <c r="CF760" s="11">
        <f t="shared" si="225"/>
        <v>6</v>
      </c>
      <c r="CG760" s="11">
        <f t="shared" si="226"/>
        <v>5</v>
      </c>
      <c r="CH760" s="11">
        <f t="shared" si="227"/>
        <v>6</v>
      </c>
      <c r="CI760" s="11">
        <f t="shared" si="228"/>
        <v>6</v>
      </c>
      <c r="CJ760" s="11">
        <f t="shared" si="229"/>
        <v>7</v>
      </c>
      <c r="CK760" s="11">
        <f t="shared" si="230"/>
        <v>7</v>
      </c>
      <c r="CL760" s="11">
        <f t="shared" si="231"/>
        <v>6</v>
      </c>
      <c r="CM760" s="11">
        <f t="shared" si="232"/>
        <v>4</v>
      </c>
      <c r="CN760" s="11">
        <f t="shared" si="233"/>
        <v>2</v>
      </c>
      <c r="CO760" s="11">
        <f t="shared" si="234"/>
        <v>1</v>
      </c>
      <c r="CP760" s="11">
        <f t="shared" si="235"/>
        <v>0</v>
      </c>
      <c r="CS760" s="6">
        <v>58</v>
      </c>
      <c r="CT760" s="6">
        <v>76</v>
      </c>
      <c r="CU760" s="6">
        <v>89</v>
      </c>
      <c r="CV760" s="6">
        <v>99</v>
      </c>
      <c r="CW760" s="6">
        <v>107</v>
      </c>
      <c r="CX760" s="6">
        <v>115</v>
      </c>
      <c r="CY760" s="6">
        <v>121</v>
      </c>
      <c r="CZ760" s="6">
        <v>127</v>
      </c>
      <c r="DA760" s="6">
        <v>133</v>
      </c>
      <c r="DB760" s="6">
        <v>139</v>
      </c>
      <c r="DC760" s="6">
        <v>145</v>
      </c>
      <c r="DD760" s="6">
        <v>152</v>
      </c>
      <c r="DE760" s="6">
        <v>158</v>
      </c>
      <c r="DF760" s="6">
        <v>164</v>
      </c>
      <c r="DG760" s="6">
        <v>167</v>
      </c>
      <c r="DH760" s="6">
        <v>169</v>
      </c>
      <c r="DI760" s="6">
        <v>170</v>
      </c>
      <c r="DJ760" s="6">
        <v>170</v>
      </c>
      <c r="DK760" s="6">
        <v>170</v>
      </c>
      <c r="DL760" s="6">
        <v>170</v>
      </c>
      <c r="DM760" s="6">
        <v>112</v>
      </c>
      <c r="DN760" s="6">
        <f>Tabela2[[#This Row],[1rok]]-Tabela2[[#This Row],[dlugosc_ur]]</f>
        <v>18</v>
      </c>
      <c r="DO760" s="14">
        <f>Tabela2[[#This Row],[2lata]]-Tabela2[[#This Row],[1rok]]</f>
        <v>13</v>
      </c>
      <c r="DP760" s="14">
        <f>Tabela2[[#This Row],[3lata]]-Tabela2[[#This Row],[2lata]]</f>
        <v>10</v>
      </c>
      <c r="DQ760" s="14">
        <f>Tabela2[[#This Row],[4lata]]-Tabela2[[#This Row],[3lata]]</f>
        <v>8</v>
      </c>
      <c r="DR760" s="14">
        <f>Tabela2[[#This Row],[5lat]]-Tabela2[[#This Row],[4lata]]</f>
        <v>8</v>
      </c>
      <c r="DS760" s="14">
        <f>Tabela2[[#This Row],[6lat]]-Tabela2[[#This Row],[5lat]]</f>
        <v>6</v>
      </c>
      <c r="DT760" s="14">
        <f>Tabela2[[#This Row],[7lat]]-Tabela2[[#This Row],[6lat]]</f>
        <v>6</v>
      </c>
      <c r="DU760" s="14">
        <f>Tabela2[[#This Row],[8lat]]-Tabela2[[#This Row],[7lat]]</f>
        <v>6</v>
      </c>
      <c r="DV760" s="14">
        <f>Tabela2[[#This Row],[9lat]]-Tabela2[[#This Row],[8lat]]</f>
        <v>6</v>
      </c>
      <c r="DW760" s="14">
        <f>Tabela2[[#This Row],[10lat]]-Tabela2[[#This Row],[9lat]]</f>
        <v>6</v>
      </c>
      <c r="DX760" s="14">
        <f>Tabela2[[#This Row],[11lat]]-Tabela2[[#This Row],[10lat]]</f>
        <v>7</v>
      </c>
      <c r="DY760" s="14">
        <f>Tabela2[[#This Row],[12lat]]-Tabela2[[#This Row],[11lat]]</f>
        <v>6</v>
      </c>
      <c r="DZ760" s="14">
        <f>Tabela2[[#This Row],[13lat]]-Tabela2[[#This Row],[12lat]]</f>
        <v>6</v>
      </c>
      <c r="EA760" s="14">
        <f>Tabela2[[#This Row],[14lat]]-Tabela2[[#This Row],[13lat]]</f>
        <v>3</v>
      </c>
      <c r="EB760" s="14">
        <f>Tabela2[[#This Row],[15lat]]-Tabela2[[#This Row],[14lat]]</f>
        <v>2</v>
      </c>
      <c r="EC760" s="14">
        <f>Tabela2[[#This Row],[16lat]]-Tabela2[[#This Row],[15lat]]</f>
        <v>1</v>
      </c>
      <c r="ED760" s="14">
        <f>Tabela2[[#This Row],[17 lat]]-Tabela2[[#This Row],[16lat]]</f>
        <v>0</v>
      </c>
      <c r="EE760" s="14">
        <f>Tabela2[[#This Row],[18lat]]-Tabela2[[#This Row],[17 lat]]</f>
        <v>0</v>
      </c>
      <c r="EF760" s="14">
        <f>Tabela2[[#This Row],[19lat]]-Tabela2[[#This Row],[18lat]]</f>
        <v>0</v>
      </c>
    </row>
    <row r="761" spans="1:136" x14ac:dyDescent="0.25">
      <c r="A761">
        <v>1440</v>
      </c>
      <c r="B761" s="1" t="s">
        <v>22</v>
      </c>
      <c r="C761">
        <v>58</v>
      </c>
      <c r="D761">
        <v>75</v>
      </c>
      <c r="E761">
        <v>90</v>
      </c>
      <c r="F761">
        <v>100</v>
      </c>
      <c r="G761">
        <v>108</v>
      </c>
      <c r="H761">
        <v>116</v>
      </c>
      <c r="I761">
        <v>122</v>
      </c>
      <c r="J761">
        <v>128</v>
      </c>
      <c r="K761">
        <v>134</v>
      </c>
      <c r="L761">
        <v>141</v>
      </c>
      <c r="M761">
        <v>147</v>
      </c>
      <c r="N761">
        <v>154</v>
      </c>
      <c r="O761">
        <v>160</v>
      </c>
      <c r="P761">
        <v>166</v>
      </c>
      <c r="Q761">
        <v>169</v>
      </c>
      <c r="R761">
        <v>171</v>
      </c>
      <c r="S761">
        <v>172</v>
      </c>
      <c r="T761">
        <v>172</v>
      </c>
      <c r="U761">
        <v>172</v>
      </c>
      <c r="V761">
        <v>172</v>
      </c>
      <c r="W761">
        <f>wzrost[[#This Row],[19lat]]-wzrost[[#This Row],[dlugosc_ur]]</f>
        <v>114</v>
      </c>
      <c r="X761">
        <f>wzrost[[#This Row],[19lat]]-wzrost[[#This Row],[15lat]]</f>
        <v>1</v>
      </c>
      <c r="Y761">
        <f>IF(wzrost[[#This Row],[1rok]]&lt;=5,IF(wzrost[[#This Row],[plec]]="ch",1,0),0)</f>
        <v>0</v>
      </c>
      <c r="Z761" s="1"/>
      <c r="AA761" s="1"/>
      <c r="AB761" s="1" t="e">
        <f>_xlfn.PERCENTILE.INC(wzrost[1rok],5)</f>
        <v>#NUM!</v>
      </c>
      <c r="BC761" s="8">
        <v>52</v>
      </c>
      <c r="BD761" s="8">
        <v>73</v>
      </c>
      <c r="BE761" s="8">
        <v>86</v>
      </c>
      <c r="BF761" s="8">
        <v>95</v>
      </c>
      <c r="BG761" s="8">
        <v>102</v>
      </c>
      <c r="BH761" s="8">
        <v>109</v>
      </c>
      <c r="BI761" s="8">
        <v>115</v>
      </c>
      <c r="BJ761" s="8">
        <v>121</v>
      </c>
      <c r="BK761" s="8">
        <v>126</v>
      </c>
      <c r="BL761" s="8">
        <v>132</v>
      </c>
      <c r="BM761" s="8">
        <v>137</v>
      </c>
      <c r="BN761" s="8">
        <v>142</v>
      </c>
      <c r="BO761" s="8">
        <v>148</v>
      </c>
      <c r="BP761" s="8">
        <v>155</v>
      </c>
      <c r="BQ761" s="8">
        <v>162</v>
      </c>
      <c r="BR761" s="8">
        <v>168</v>
      </c>
      <c r="BS761" s="8">
        <v>172</v>
      </c>
      <c r="BT761" s="8">
        <v>174</v>
      </c>
      <c r="BU761" s="8">
        <v>175</v>
      </c>
      <c r="BV761" s="8">
        <v>176</v>
      </c>
      <c r="BW761" s="9">
        <v>124</v>
      </c>
      <c r="BX761" s="11">
        <f t="shared" si="217"/>
        <v>21</v>
      </c>
      <c r="BY761" s="11">
        <f t="shared" si="218"/>
        <v>13</v>
      </c>
      <c r="BZ761" s="11">
        <f t="shared" si="219"/>
        <v>9</v>
      </c>
      <c r="CA761" s="11">
        <f t="shared" si="220"/>
        <v>7</v>
      </c>
      <c r="CB761" s="11">
        <f t="shared" si="221"/>
        <v>7</v>
      </c>
      <c r="CC761" s="11">
        <f t="shared" si="222"/>
        <v>6</v>
      </c>
      <c r="CD761" s="11">
        <f t="shared" si="223"/>
        <v>6</v>
      </c>
      <c r="CE761" s="11">
        <f t="shared" si="224"/>
        <v>5</v>
      </c>
      <c r="CF761" s="11">
        <f t="shared" si="225"/>
        <v>6</v>
      </c>
      <c r="CG761" s="11">
        <f t="shared" si="226"/>
        <v>5</v>
      </c>
      <c r="CH761" s="11">
        <f t="shared" si="227"/>
        <v>5</v>
      </c>
      <c r="CI761" s="11">
        <f t="shared" si="228"/>
        <v>6</v>
      </c>
      <c r="CJ761" s="11">
        <f t="shared" si="229"/>
        <v>7</v>
      </c>
      <c r="CK761" s="11">
        <f t="shared" si="230"/>
        <v>7</v>
      </c>
      <c r="CL761" s="11">
        <f t="shared" si="231"/>
        <v>6</v>
      </c>
      <c r="CM761" s="11">
        <f t="shared" si="232"/>
        <v>4</v>
      </c>
      <c r="CN761" s="11">
        <f t="shared" si="233"/>
        <v>2</v>
      </c>
      <c r="CO761" s="11">
        <f t="shared" si="234"/>
        <v>1</v>
      </c>
      <c r="CP761" s="11">
        <f t="shared" si="235"/>
        <v>1</v>
      </c>
      <c r="CS761" s="8">
        <v>47</v>
      </c>
      <c r="CT761" s="8">
        <v>66</v>
      </c>
      <c r="CU761" s="8">
        <v>84</v>
      </c>
      <c r="CV761" s="8">
        <v>93</v>
      </c>
      <c r="CW761" s="8">
        <v>100</v>
      </c>
      <c r="CX761" s="8">
        <v>106</v>
      </c>
      <c r="CY761" s="8">
        <v>112</v>
      </c>
      <c r="CZ761" s="8">
        <v>117</v>
      </c>
      <c r="DA761" s="8">
        <v>123</v>
      </c>
      <c r="DB761" s="8">
        <v>128</v>
      </c>
      <c r="DC761" s="8">
        <v>134</v>
      </c>
      <c r="DD761" s="8">
        <v>141</v>
      </c>
      <c r="DE761" s="8">
        <v>147</v>
      </c>
      <c r="DF761" s="8">
        <v>152</v>
      </c>
      <c r="DG761" s="8">
        <v>155</v>
      </c>
      <c r="DH761" s="8">
        <v>157</v>
      </c>
      <c r="DI761" s="8">
        <v>158</v>
      </c>
      <c r="DJ761" s="8">
        <v>159</v>
      </c>
      <c r="DK761" s="8">
        <v>159</v>
      </c>
      <c r="DL761" s="8">
        <v>159</v>
      </c>
      <c r="DM761" s="8">
        <v>112</v>
      </c>
      <c r="DN761" s="6">
        <f>Tabela2[[#This Row],[1rok]]-Tabela2[[#This Row],[dlugosc_ur]]</f>
        <v>19</v>
      </c>
      <c r="DO761" s="14">
        <f>Tabela2[[#This Row],[2lata]]-Tabela2[[#This Row],[1rok]]</f>
        <v>18</v>
      </c>
      <c r="DP761" s="14">
        <f>Tabela2[[#This Row],[3lata]]-Tabela2[[#This Row],[2lata]]</f>
        <v>9</v>
      </c>
      <c r="DQ761" s="14">
        <f>Tabela2[[#This Row],[4lata]]-Tabela2[[#This Row],[3lata]]</f>
        <v>7</v>
      </c>
      <c r="DR761" s="14">
        <f>Tabela2[[#This Row],[5lat]]-Tabela2[[#This Row],[4lata]]</f>
        <v>6</v>
      </c>
      <c r="DS761" s="14">
        <f>Tabela2[[#This Row],[6lat]]-Tabela2[[#This Row],[5lat]]</f>
        <v>6</v>
      </c>
      <c r="DT761" s="14">
        <f>Tabela2[[#This Row],[7lat]]-Tabela2[[#This Row],[6lat]]</f>
        <v>5</v>
      </c>
      <c r="DU761" s="14">
        <f>Tabela2[[#This Row],[8lat]]-Tabela2[[#This Row],[7lat]]</f>
        <v>6</v>
      </c>
      <c r="DV761" s="14">
        <f>Tabela2[[#This Row],[9lat]]-Tabela2[[#This Row],[8lat]]</f>
        <v>5</v>
      </c>
      <c r="DW761" s="14">
        <f>Tabela2[[#This Row],[10lat]]-Tabela2[[#This Row],[9lat]]</f>
        <v>6</v>
      </c>
      <c r="DX761" s="14">
        <f>Tabela2[[#This Row],[11lat]]-Tabela2[[#This Row],[10lat]]</f>
        <v>7</v>
      </c>
      <c r="DY761" s="14">
        <f>Tabela2[[#This Row],[12lat]]-Tabela2[[#This Row],[11lat]]</f>
        <v>6</v>
      </c>
      <c r="DZ761" s="14">
        <f>Tabela2[[#This Row],[13lat]]-Tabela2[[#This Row],[12lat]]</f>
        <v>5</v>
      </c>
      <c r="EA761" s="14">
        <f>Tabela2[[#This Row],[14lat]]-Tabela2[[#This Row],[13lat]]</f>
        <v>3</v>
      </c>
      <c r="EB761" s="14">
        <f>Tabela2[[#This Row],[15lat]]-Tabela2[[#This Row],[14lat]]</f>
        <v>2</v>
      </c>
      <c r="EC761" s="14">
        <f>Tabela2[[#This Row],[16lat]]-Tabela2[[#This Row],[15lat]]</f>
        <v>1</v>
      </c>
      <c r="ED761" s="14">
        <f>Tabela2[[#This Row],[17 lat]]-Tabela2[[#This Row],[16lat]]</f>
        <v>1</v>
      </c>
      <c r="EE761" s="14">
        <f>Tabela2[[#This Row],[18lat]]-Tabela2[[#This Row],[17 lat]]</f>
        <v>0</v>
      </c>
      <c r="EF761" s="14">
        <f>Tabela2[[#This Row],[19lat]]-Tabela2[[#This Row],[18lat]]</f>
        <v>0</v>
      </c>
    </row>
    <row r="762" spans="1:136" x14ac:dyDescent="0.25">
      <c r="A762">
        <v>1441</v>
      </c>
      <c r="B762" s="1" t="s">
        <v>22</v>
      </c>
      <c r="C762">
        <v>54</v>
      </c>
      <c r="D762">
        <v>72</v>
      </c>
      <c r="E762">
        <v>88</v>
      </c>
      <c r="F762">
        <v>97</v>
      </c>
      <c r="G762">
        <v>105</v>
      </c>
      <c r="H762">
        <v>112</v>
      </c>
      <c r="I762">
        <v>118</v>
      </c>
      <c r="J762">
        <v>124</v>
      </c>
      <c r="K762">
        <v>130</v>
      </c>
      <c r="L762">
        <v>136</v>
      </c>
      <c r="M762">
        <v>142</v>
      </c>
      <c r="N762">
        <v>149</v>
      </c>
      <c r="O762">
        <v>155</v>
      </c>
      <c r="P762">
        <v>161</v>
      </c>
      <c r="Q762">
        <v>164</v>
      </c>
      <c r="R762">
        <v>166</v>
      </c>
      <c r="S762">
        <v>167</v>
      </c>
      <c r="T762">
        <v>167</v>
      </c>
      <c r="U762">
        <v>168</v>
      </c>
      <c r="V762">
        <v>168</v>
      </c>
      <c r="W762">
        <f>wzrost[[#This Row],[19lat]]-wzrost[[#This Row],[dlugosc_ur]]</f>
        <v>114</v>
      </c>
      <c r="X762">
        <f>wzrost[[#This Row],[19lat]]-wzrost[[#This Row],[15lat]]</f>
        <v>2</v>
      </c>
      <c r="Y762">
        <f>IF(wzrost[[#This Row],[1rok]]&lt;=5,IF(wzrost[[#This Row],[plec]]="ch",1,0),0)</f>
        <v>0</v>
      </c>
      <c r="Z762" s="1"/>
      <c r="AA762" s="1"/>
      <c r="AB762" s="1" t="e">
        <f>_xlfn.PERCENTILE.INC(wzrost[1rok],5)</f>
        <v>#NUM!</v>
      </c>
      <c r="BC762" s="6">
        <v>56</v>
      </c>
      <c r="BD762" s="6">
        <v>77</v>
      </c>
      <c r="BE762" s="6">
        <v>89</v>
      </c>
      <c r="BF762" s="6">
        <v>98</v>
      </c>
      <c r="BG762" s="6">
        <v>105</v>
      </c>
      <c r="BH762" s="6">
        <v>112</v>
      </c>
      <c r="BI762" s="6">
        <v>118</v>
      </c>
      <c r="BJ762" s="6">
        <v>124</v>
      </c>
      <c r="BK762" s="6">
        <v>130</v>
      </c>
      <c r="BL762" s="6">
        <v>135</v>
      </c>
      <c r="BM762" s="6">
        <v>141</v>
      </c>
      <c r="BN762" s="6">
        <v>146</v>
      </c>
      <c r="BO762" s="6">
        <v>152</v>
      </c>
      <c r="BP762" s="6">
        <v>159</v>
      </c>
      <c r="BQ762" s="6">
        <v>167</v>
      </c>
      <c r="BR762" s="6">
        <v>172</v>
      </c>
      <c r="BS762" s="6">
        <v>176</v>
      </c>
      <c r="BT762" s="6">
        <v>179</v>
      </c>
      <c r="BU762" s="6">
        <v>180</v>
      </c>
      <c r="BV762" s="6">
        <v>180</v>
      </c>
      <c r="BW762" s="7">
        <v>124</v>
      </c>
      <c r="BX762" s="11">
        <f t="shared" si="217"/>
        <v>21</v>
      </c>
      <c r="BY762" s="11">
        <f t="shared" si="218"/>
        <v>12</v>
      </c>
      <c r="BZ762" s="11">
        <f t="shared" si="219"/>
        <v>9</v>
      </c>
      <c r="CA762" s="11">
        <f t="shared" si="220"/>
        <v>7</v>
      </c>
      <c r="CB762" s="11">
        <f t="shared" si="221"/>
        <v>7</v>
      </c>
      <c r="CC762" s="11">
        <f t="shared" si="222"/>
        <v>6</v>
      </c>
      <c r="CD762" s="11">
        <f t="shared" si="223"/>
        <v>6</v>
      </c>
      <c r="CE762" s="11">
        <f t="shared" si="224"/>
        <v>6</v>
      </c>
      <c r="CF762" s="11">
        <f t="shared" si="225"/>
        <v>5</v>
      </c>
      <c r="CG762" s="11">
        <f t="shared" si="226"/>
        <v>6</v>
      </c>
      <c r="CH762" s="11">
        <f t="shared" si="227"/>
        <v>5</v>
      </c>
      <c r="CI762" s="11">
        <f t="shared" si="228"/>
        <v>6</v>
      </c>
      <c r="CJ762" s="11">
        <f t="shared" si="229"/>
        <v>7</v>
      </c>
      <c r="CK762" s="11">
        <f t="shared" si="230"/>
        <v>8</v>
      </c>
      <c r="CL762" s="11">
        <f t="shared" si="231"/>
        <v>5</v>
      </c>
      <c r="CM762" s="11">
        <f t="shared" si="232"/>
        <v>4</v>
      </c>
      <c r="CN762" s="11">
        <f t="shared" si="233"/>
        <v>3</v>
      </c>
      <c r="CO762" s="11">
        <f t="shared" si="234"/>
        <v>1</v>
      </c>
      <c r="CP762" s="11">
        <f t="shared" si="235"/>
        <v>0</v>
      </c>
      <c r="CS762" s="6">
        <v>48</v>
      </c>
      <c r="CT762" s="6">
        <v>67</v>
      </c>
      <c r="CU762" s="6">
        <v>84</v>
      </c>
      <c r="CV762" s="6">
        <v>93</v>
      </c>
      <c r="CW762" s="6">
        <v>101</v>
      </c>
      <c r="CX762" s="6">
        <v>107</v>
      </c>
      <c r="CY762" s="6">
        <v>112</v>
      </c>
      <c r="CZ762" s="6">
        <v>118</v>
      </c>
      <c r="DA762" s="6">
        <v>123</v>
      </c>
      <c r="DB762" s="6">
        <v>129</v>
      </c>
      <c r="DC762" s="6">
        <v>135</v>
      </c>
      <c r="DD762" s="6">
        <v>141</v>
      </c>
      <c r="DE762" s="6">
        <v>148</v>
      </c>
      <c r="DF762" s="6">
        <v>153</v>
      </c>
      <c r="DG762" s="6">
        <v>156</v>
      </c>
      <c r="DH762" s="6">
        <v>158</v>
      </c>
      <c r="DI762" s="6">
        <v>159</v>
      </c>
      <c r="DJ762" s="6">
        <v>160</v>
      </c>
      <c r="DK762" s="6">
        <v>160</v>
      </c>
      <c r="DL762" s="6">
        <v>160</v>
      </c>
      <c r="DM762" s="6">
        <v>112</v>
      </c>
      <c r="DN762" s="6">
        <f>Tabela2[[#This Row],[1rok]]-Tabela2[[#This Row],[dlugosc_ur]]</f>
        <v>19</v>
      </c>
      <c r="DO762" s="14">
        <f>Tabela2[[#This Row],[2lata]]-Tabela2[[#This Row],[1rok]]</f>
        <v>17</v>
      </c>
      <c r="DP762" s="14">
        <f>Tabela2[[#This Row],[3lata]]-Tabela2[[#This Row],[2lata]]</f>
        <v>9</v>
      </c>
      <c r="DQ762" s="14">
        <f>Tabela2[[#This Row],[4lata]]-Tabela2[[#This Row],[3lata]]</f>
        <v>8</v>
      </c>
      <c r="DR762" s="14">
        <f>Tabela2[[#This Row],[5lat]]-Tabela2[[#This Row],[4lata]]</f>
        <v>6</v>
      </c>
      <c r="DS762" s="14">
        <f>Tabela2[[#This Row],[6lat]]-Tabela2[[#This Row],[5lat]]</f>
        <v>5</v>
      </c>
      <c r="DT762" s="14">
        <f>Tabela2[[#This Row],[7lat]]-Tabela2[[#This Row],[6lat]]</f>
        <v>6</v>
      </c>
      <c r="DU762" s="14">
        <f>Tabela2[[#This Row],[8lat]]-Tabela2[[#This Row],[7lat]]</f>
        <v>5</v>
      </c>
      <c r="DV762" s="14">
        <f>Tabela2[[#This Row],[9lat]]-Tabela2[[#This Row],[8lat]]</f>
        <v>6</v>
      </c>
      <c r="DW762" s="14">
        <f>Tabela2[[#This Row],[10lat]]-Tabela2[[#This Row],[9lat]]</f>
        <v>6</v>
      </c>
      <c r="DX762" s="14">
        <f>Tabela2[[#This Row],[11lat]]-Tabela2[[#This Row],[10lat]]</f>
        <v>6</v>
      </c>
      <c r="DY762" s="14">
        <f>Tabela2[[#This Row],[12lat]]-Tabela2[[#This Row],[11lat]]</f>
        <v>7</v>
      </c>
      <c r="DZ762" s="14">
        <f>Tabela2[[#This Row],[13lat]]-Tabela2[[#This Row],[12lat]]</f>
        <v>5</v>
      </c>
      <c r="EA762" s="14">
        <f>Tabela2[[#This Row],[14lat]]-Tabela2[[#This Row],[13lat]]</f>
        <v>3</v>
      </c>
      <c r="EB762" s="14">
        <f>Tabela2[[#This Row],[15lat]]-Tabela2[[#This Row],[14lat]]</f>
        <v>2</v>
      </c>
      <c r="EC762" s="14">
        <f>Tabela2[[#This Row],[16lat]]-Tabela2[[#This Row],[15lat]]</f>
        <v>1</v>
      </c>
      <c r="ED762" s="14">
        <f>Tabela2[[#This Row],[17 lat]]-Tabela2[[#This Row],[16lat]]</f>
        <v>1</v>
      </c>
      <c r="EE762" s="14">
        <f>Tabela2[[#This Row],[18lat]]-Tabela2[[#This Row],[17 lat]]</f>
        <v>0</v>
      </c>
      <c r="EF762" s="14">
        <f>Tabela2[[#This Row],[19lat]]-Tabela2[[#This Row],[18lat]]</f>
        <v>0</v>
      </c>
    </row>
    <row r="763" spans="1:136" x14ac:dyDescent="0.25">
      <c r="A763">
        <v>1464</v>
      </c>
      <c r="B763" s="1" t="s">
        <v>22</v>
      </c>
      <c r="C763">
        <v>56</v>
      </c>
      <c r="D763">
        <v>74</v>
      </c>
      <c r="E763">
        <v>89</v>
      </c>
      <c r="F763">
        <v>99</v>
      </c>
      <c r="G763">
        <v>107</v>
      </c>
      <c r="H763">
        <v>114</v>
      </c>
      <c r="I763">
        <v>120</v>
      </c>
      <c r="J763">
        <v>126</v>
      </c>
      <c r="K763">
        <v>132</v>
      </c>
      <c r="L763">
        <v>138</v>
      </c>
      <c r="M763">
        <v>144</v>
      </c>
      <c r="N763">
        <v>151</v>
      </c>
      <c r="O763">
        <v>158</v>
      </c>
      <c r="P763">
        <v>163</v>
      </c>
      <c r="Q763">
        <v>167</v>
      </c>
      <c r="R763">
        <v>169</v>
      </c>
      <c r="S763">
        <v>169</v>
      </c>
      <c r="T763">
        <v>170</v>
      </c>
      <c r="U763">
        <v>170</v>
      </c>
      <c r="V763">
        <v>170</v>
      </c>
      <c r="W763">
        <f>wzrost[[#This Row],[19lat]]-wzrost[[#This Row],[dlugosc_ur]]</f>
        <v>114</v>
      </c>
      <c r="X763">
        <f>wzrost[[#This Row],[19lat]]-wzrost[[#This Row],[15lat]]</f>
        <v>1</v>
      </c>
      <c r="Y763">
        <f>IF(wzrost[[#This Row],[1rok]]&lt;=5,IF(wzrost[[#This Row],[plec]]="ch",1,0),0)</f>
        <v>0</v>
      </c>
      <c r="Z763" s="1"/>
      <c r="AA763" s="1"/>
      <c r="AB763" s="1" t="e">
        <f>_xlfn.PERCENTILE.INC(wzrost[1rok],5)</f>
        <v>#NUM!</v>
      </c>
      <c r="BC763" s="8">
        <v>52</v>
      </c>
      <c r="BD763" s="8">
        <v>74</v>
      </c>
      <c r="BE763" s="8">
        <v>87</v>
      </c>
      <c r="BF763" s="8">
        <v>96</v>
      </c>
      <c r="BG763" s="8">
        <v>103</v>
      </c>
      <c r="BH763" s="8">
        <v>110</v>
      </c>
      <c r="BI763" s="8">
        <v>116</v>
      </c>
      <c r="BJ763" s="8">
        <v>121</v>
      </c>
      <c r="BK763" s="8">
        <v>127</v>
      </c>
      <c r="BL763" s="8">
        <v>132</v>
      </c>
      <c r="BM763" s="8">
        <v>137</v>
      </c>
      <c r="BN763" s="8">
        <v>143</v>
      </c>
      <c r="BO763" s="8">
        <v>149</v>
      </c>
      <c r="BP763" s="8">
        <v>156</v>
      </c>
      <c r="BQ763" s="8">
        <v>163</v>
      </c>
      <c r="BR763" s="8">
        <v>169</v>
      </c>
      <c r="BS763" s="8">
        <v>173</v>
      </c>
      <c r="BT763" s="8">
        <v>175</v>
      </c>
      <c r="BU763" s="8">
        <v>176</v>
      </c>
      <c r="BV763" s="8">
        <v>176</v>
      </c>
      <c r="BW763" s="9">
        <v>124</v>
      </c>
      <c r="BX763" s="11">
        <f t="shared" si="217"/>
        <v>22</v>
      </c>
      <c r="BY763" s="11">
        <f t="shared" si="218"/>
        <v>13</v>
      </c>
      <c r="BZ763" s="11">
        <f t="shared" si="219"/>
        <v>9</v>
      </c>
      <c r="CA763" s="11">
        <f t="shared" si="220"/>
        <v>7</v>
      </c>
      <c r="CB763" s="11">
        <f t="shared" si="221"/>
        <v>7</v>
      </c>
      <c r="CC763" s="11">
        <f t="shared" si="222"/>
        <v>6</v>
      </c>
      <c r="CD763" s="11">
        <f t="shared" si="223"/>
        <v>5</v>
      </c>
      <c r="CE763" s="11">
        <f t="shared" si="224"/>
        <v>6</v>
      </c>
      <c r="CF763" s="11">
        <f t="shared" si="225"/>
        <v>5</v>
      </c>
      <c r="CG763" s="11">
        <f t="shared" si="226"/>
        <v>5</v>
      </c>
      <c r="CH763" s="11">
        <f t="shared" si="227"/>
        <v>6</v>
      </c>
      <c r="CI763" s="11">
        <f t="shared" si="228"/>
        <v>6</v>
      </c>
      <c r="CJ763" s="11">
        <f t="shared" si="229"/>
        <v>7</v>
      </c>
      <c r="CK763" s="11">
        <f t="shared" si="230"/>
        <v>7</v>
      </c>
      <c r="CL763" s="11">
        <f t="shared" si="231"/>
        <v>6</v>
      </c>
      <c r="CM763" s="11">
        <f t="shared" si="232"/>
        <v>4</v>
      </c>
      <c r="CN763" s="11">
        <f t="shared" si="233"/>
        <v>2</v>
      </c>
      <c r="CO763" s="11">
        <f t="shared" si="234"/>
        <v>1</v>
      </c>
      <c r="CP763" s="11">
        <f t="shared" si="235"/>
        <v>0</v>
      </c>
      <c r="CS763" s="8">
        <v>49</v>
      </c>
      <c r="CT763" s="8">
        <v>67</v>
      </c>
      <c r="CU763" s="8">
        <v>85</v>
      </c>
      <c r="CV763" s="8">
        <v>94</v>
      </c>
      <c r="CW763" s="8">
        <v>101</v>
      </c>
      <c r="CX763" s="8">
        <v>108</v>
      </c>
      <c r="CY763" s="8">
        <v>113</v>
      </c>
      <c r="CZ763" s="8">
        <v>119</v>
      </c>
      <c r="DA763" s="8">
        <v>124</v>
      </c>
      <c r="DB763" s="8">
        <v>130</v>
      </c>
      <c r="DC763" s="8">
        <v>136</v>
      </c>
      <c r="DD763" s="8">
        <v>143</v>
      </c>
      <c r="DE763" s="8">
        <v>149</v>
      </c>
      <c r="DF763" s="8">
        <v>154</v>
      </c>
      <c r="DG763" s="8">
        <v>158</v>
      </c>
      <c r="DH763" s="8">
        <v>160</v>
      </c>
      <c r="DI763" s="8">
        <v>161</v>
      </c>
      <c r="DJ763" s="8">
        <v>161</v>
      </c>
      <c r="DK763" s="8">
        <v>161</v>
      </c>
      <c r="DL763" s="8">
        <v>161</v>
      </c>
      <c r="DM763" s="8">
        <v>112</v>
      </c>
      <c r="DN763" s="6">
        <f>Tabela2[[#This Row],[1rok]]-Tabela2[[#This Row],[dlugosc_ur]]</f>
        <v>18</v>
      </c>
      <c r="DO763" s="14">
        <f>Tabela2[[#This Row],[2lata]]-Tabela2[[#This Row],[1rok]]</f>
        <v>18</v>
      </c>
      <c r="DP763" s="14">
        <f>Tabela2[[#This Row],[3lata]]-Tabela2[[#This Row],[2lata]]</f>
        <v>9</v>
      </c>
      <c r="DQ763" s="14">
        <f>Tabela2[[#This Row],[4lata]]-Tabela2[[#This Row],[3lata]]</f>
        <v>7</v>
      </c>
      <c r="DR763" s="14">
        <f>Tabela2[[#This Row],[5lat]]-Tabela2[[#This Row],[4lata]]</f>
        <v>7</v>
      </c>
      <c r="DS763" s="14">
        <f>Tabela2[[#This Row],[6lat]]-Tabela2[[#This Row],[5lat]]</f>
        <v>5</v>
      </c>
      <c r="DT763" s="14">
        <f>Tabela2[[#This Row],[7lat]]-Tabela2[[#This Row],[6lat]]</f>
        <v>6</v>
      </c>
      <c r="DU763" s="14">
        <f>Tabela2[[#This Row],[8lat]]-Tabela2[[#This Row],[7lat]]</f>
        <v>5</v>
      </c>
      <c r="DV763" s="14">
        <f>Tabela2[[#This Row],[9lat]]-Tabela2[[#This Row],[8lat]]</f>
        <v>6</v>
      </c>
      <c r="DW763" s="14">
        <f>Tabela2[[#This Row],[10lat]]-Tabela2[[#This Row],[9lat]]</f>
        <v>6</v>
      </c>
      <c r="DX763" s="14">
        <f>Tabela2[[#This Row],[11lat]]-Tabela2[[#This Row],[10lat]]</f>
        <v>7</v>
      </c>
      <c r="DY763" s="14">
        <f>Tabela2[[#This Row],[12lat]]-Tabela2[[#This Row],[11lat]]</f>
        <v>6</v>
      </c>
      <c r="DZ763" s="14">
        <f>Tabela2[[#This Row],[13lat]]-Tabela2[[#This Row],[12lat]]</f>
        <v>5</v>
      </c>
      <c r="EA763" s="14">
        <f>Tabela2[[#This Row],[14lat]]-Tabela2[[#This Row],[13lat]]</f>
        <v>4</v>
      </c>
      <c r="EB763" s="14">
        <f>Tabela2[[#This Row],[15lat]]-Tabela2[[#This Row],[14lat]]</f>
        <v>2</v>
      </c>
      <c r="EC763" s="14">
        <f>Tabela2[[#This Row],[16lat]]-Tabela2[[#This Row],[15lat]]</f>
        <v>1</v>
      </c>
      <c r="ED763" s="14">
        <f>Tabela2[[#This Row],[17 lat]]-Tabela2[[#This Row],[16lat]]</f>
        <v>0</v>
      </c>
      <c r="EE763" s="14">
        <f>Tabela2[[#This Row],[18lat]]-Tabela2[[#This Row],[17 lat]]</f>
        <v>0</v>
      </c>
      <c r="EF763" s="14">
        <f>Tabela2[[#This Row],[19lat]]-Tabela2[[#This Row],[18lat]]</f>
        <v>0</v>
      </c>
    </row>
    <row r="764" spans="1:136" x14ac:dyDescent="0.25">
      <c r="A764">
        <v>1465</v>
      </c>
      <c r="B764" s="1" t="s">
        <v>22</v>
      </c>
      <c r="C764">
        <v>52</v>
      </c>
      <c r="D764">
        <v>70</v>
      </c>
      <c r="E764">
        <v>87</v>
      </c>
      <c r="F764">
        <v>97</v>
      </c>
      <c r="G764">
        <v>104</v>
      </c>
      <c r="H764">
        <v>111</v>
      </c>
      <c r="I764">
        <v>117</v>
      </c>
      <c r="J764">
        <v>123</v>
      </c>
      <c r="K764">
        <v>129</v>
      </c>
      <c r="L764">
        <v>135</v>
      </c>
      <c r="M764">
        <v>141</v>
      </c>
      <c r="N764">
        <v>147</v>
      </c>
      <c r="O764">
        <v>154</v>
      </c>
      <c r="P764">
        <v>159</v>
      </c>
      <c r="Q764">
        <v>163</v>
      </c>
      <c r="R764">
        <v>164</v>
      </c>
      <c r="S764">
        <v>165</v>
      </c>
      <c r="T764">
        <v>166</v>
      </c>
      <c r="U764">
        <v>166</v>
      </c>
      <c r="V764">
        <v>166</v>
      </c>
      <c r="W764">
        <f>wzrost[[#This Row],[19lat]]-wzrost[[#This Row],[dlugosc_ur]]</f>
        <v>114</v>
      </c>
      <c r="X764">
        <f>wzrost[[#This Row],[19lat]]-wzrost[[#This Row],[15lat]]</f>
        <v>2</v>
      </c>
      <c r="Y764">
        <f>IF(wzrost[[#This Row],[1rok]]&lt;=5,IF(wzrost[[#This Row],[plec]]="ch",1,0),0)</f>
        <v>0</v>
      </c>
      <c r="Z764" s="1"/>
      <c r="AA764" s="1"/>
      <c r="AB764" s="1" t="e">
        <f>_xlfn.PERCENTILE.INC(wzrost[1rok],5)</f>
        <v>#NUM!</v>
      </c>
      <c r="BC764" s="6">
        <v>52</v>
      </c>
      <c r="BD764" s="6">
        <v>74</v>
      </c>
      <c r="BE764" s="6">
        <v>87</v>
      </c>
      <c r="BF764" s="6">
        <v>96</v>
      </c>
      <c r="BG764" s="6">
        <v>103</v>
      </c>
      <c r="BH764" s="6">
        <v>109</v>
      </c>
      <c r="BI764" s="6">
        <v>115</v>
      </c>
      <c r="BJ764" s="6">
        <v>121</v>
      </c>
      <c r="BK764" s="6">
        <v>127</v>
      </c>
      <c r="BL764" s="6">
        <v>132</v>
      </c>
      <c r="BM764" s="6">
        <v>137</v>
      </c>
      <c r="BN764" s="6">
        <v>143</v>
      </c>
      <c r="BO764" s="6">
        <v>149</v>
      </c>
      <c r="BP764" s="6">
        <v>155</v>
      </c>
      <c r="BQ764" s="6">
        <v>163</v>
      </c>
      <c r="BR764" s="6">
        <v>168</v>
      </c>
      <c r="BS764" s="6">
        <v>172</v>
      </c>
      <c r="BT764" s="6">
        <v>175</v>
      </c>
      <c r="BU764" s="6">
        <v>176</v>
      </c>
      <c r="BV764" s="6">
        <v>176</v>
      </c>
      <c r="BW764" s="7">
        <v>124</v>
      </c>
      <c r="BX764" s="11">
        <f t="shared" si="217"/>
        <v>22</v>
      </c>
      <c r="BY764" s="11">
        <f t="shared" si="218"/>
        <v>13</v>
      </c>
      <c r="BZ764" s="11">
        <f t="shared" si="219"/>
        <v>9</v>
      </c>
      <c r="CA764" s="11">
        <f t="shared" si="220"/>
        <v>7</v>
      </c>
      <c r="CB764" s="11">
        <f t="shared" si="221"/>
        <v>6</v>
      </c>
      <c r="CC764" s="11">
        <f t="shared" si="222"/>
        <v>6</v>
      </c>
      <c r="CD764" s="11">
        <f t="shared" si="223"/>
        <v>6</v>
      </c>
      <c r="CE764" s="11">
        <f t="shared" si="224"/>
        <v>6</v>
      </c>
      <c r="CF764" s="11">
        <f t="shared" si="225"/>
        <v>5</v>
      </c>
      <c r="CG764" s="11">
        <f t="shared" si="226"/>
        <v>5</v>
      </c>
      <c r="CH764" s="11">
        <f t="shared" si="227"/>
        <v>6</v>
      </c>
      <c r="CI764" s="11">
        <f t="shared" si="228"/>
        <v>6</v>
      </c>
      <c r="CJ764" s="11">
        <f t="shared" si="229"/>
        <v>6</v>
      </c>
      <c r="CK764" s="11">
        <f t="shared" si="230"/>
        <v>8</v>
      </c>
      <c r="CL764" s="11">
        <f t="shared" si="231"/>
        <v>5</v>
      </c>
      <c r="CM764" s="11">
        <f t="shared" si="232"/>
        <v>4</v>
      </c>
      <c r="CN764" s="11">
        <f t="shared" si="233"/>
        <v>3</v>
      </c>
      <c r="CO764" s="11">
        <f t="shared" si="234"/>
        <v>1</v>
      </c>
      <c r="CP764" s="11">
        <f t="shared" si="235"/>
        <v>0</v>
      </c>
      <c r="CS764" s="6">
        <v>51</v>
      </c>
      <c r="CT764" s="6">
        <v>69</v>
      </c>
      <c r="CU764" s="6">
        <v>85</v>
      </c>
      <c r="CV764" s="6">
        <v>95</v>
      </c>
      <c r="CW764" s="6">
        <v>102</v>
      </c>
      <c r="CX764" s="6">
        <v>109</v>
      </c>
      <c r="CY764" s="6">
        <v>115</v>
      </c>
      <c r="CZ764" s="6">
        <v>120</v>
      </c>
      <c r="DA764" s="6">
        <v>126</v>
      </c>
      <c r="DB764" s="6">
        <v>132</v>
      </c>
      <c r="DC764" s="6">
        <v>138</v>
      </c>
      <c r="DD764" s="6">
        <v>145</v>
      </c>
      <c r="DE764" s="6">
        <v>151</v>
      </c>
      <c r="DF764" s="6">
        <v>156</v>
      </c>
      <c r="DG764" s="6">
        <v>159</v>
      </c>
      <c r="DH764" s="6">
        <v>161</v>
      </c>
      <c r="DI764" s="6">
        <v>162</v>
      </c>
      <c r="DJ764" s="6">
        <v>162</v>
      </c>
      <c r="DK764" s="6">
        <v>163</v>
      </c>
      <c r="DL764" s="6">
        <v>163</v>
      </c>
      <c r="DM764" s="6">
        <v>112</v>
      </c>
      <c r="DN764" s="6">
        <f>Tabela2[[#This Row],[1rok]]-Tabela2[[#This Row],[dlugosc_ur]]</f>
        <v>18</v>
      </c>
      <c r="DO764" s="14">
        <f>Tabela2[[#This Row],[2lata]]-Tabela2[[#This Row],[1rok]]</f>
        <v>16</v>
      </c>
      <c r="DP764" s="14">
        <f>Tabela2[[#This Row],[3lata]]-Tabela2[[#This Row],[2lata]]</f>
        <v>10</v>
      </c>
      <c r="DQ764" s="14">
        <f>Tabela2[[#This Row],[4lata]]-Tabela2[[#This Row],[3lata]]</f>
        <v>7</v>
      </c>
      <c r="DR764" s="14">
        <f>Tabela2[[#This Row],[5lat]]-Tabela2[[#This Row],[4lata]]</f>
        <v>7</v>
      </c>
      <c r="DS764" s="14">
        <f>Tabela2[[#This Row],[6lat]]-Tabela2[[#This Row],[5lat]]</f>
        <v>6</v>
      </c>
      <c r="DT764" s="14">
        <f>Tabela2[[#This Row],[7lat]]-Tabela2[[#This Row],[6lat]]</f>
        <v>5</v>
      </c>
      <c r="DU764" s="14">
        <f>Tabela2[[#This Row],[8lat]]-Tabela2[[#This Row],[7lat]]</f>
        <v>6</v>
      </c>
      <c r="DV764" s="14">
        <f>Tabela2[[#This Row],[9lat]]-Tabela2[[#This Row],[8lat]]</f>
        <v>6</v>
      </c>
      <c r="DW764" s="14">
        <f>Tabela2[[#This Row],[10lat]]-Tabela2[[#This Row],[9lat]]</f>
        <v>6</v>
      </c>
      <c r="DX764" s="14">
        <f>Tabela2[[#This Row],[11lat]]-Tabela2[[#This Row],[10lat]]</f>
        <v>7</v>
      </c>
      <c r="DY764" s="14">
        <f>Tabela2[[#This Row],[12lat]]-Tabela2[[#This Row],[11lat]]</f>
        <v>6</v>
      </c>
      <c r="DZ764" s="14">
        <f>Tabela2[[#This Row],[13lat]]-Tabela2[[#This Row],[12lat]]</f>
        <v>5</v>
      </c>
      <c r="EA764" s="14">
        <f>Tabela2[[#This Row],[14lat]]-Tabela2[[#This Row],[13lat]]</f>
        <v>3</v>
      </c>
      <c r="EB764" s="14">
        <f>Tabela2[[#This Row],[15lat]]-Tabela2[[#This Row],[14lat]]</f>
        <v>2</v>
      </c>
      <c r="EC764" s="14">
        <f>Tabela2[[#This Row],[16lat]]-Tabela2[[#This Row],[15lat]]</f>
        <v>1</v>
      </c>
      <c r="ED764" s="14">
        <f>Tabela2[[#This Row],[17 lat]]-Tabela2[[#This Row],[16lat]]</f>
        <v>0</v>
      </c>
      <c r="EE764" s="14">
        <f>Tabela2[[#This Row],[18lat]]-Tabela2[[#This Row],[17 lat]]</f>
        <v>1</v>
      </c>
      <c r="EF764" s="14">
        <f>Tabela2[[#This Row],[19lat]]-Tabela2[[#This Row],[18lat]]</f>
        <v>0</v>
      </c>
    </row>
    <row r="765" spans="1:136" x14ac:dyDescent="0.25">
      <c r="A765">
        <v>1473</v>
      </c>
      <c r="B765" s="1" t="s">
        <v>22</v>
      </c>
      <c r="C765">
        <v>47</v>
      </c>
      <c r="D765">
        <v>66</v>
      </c>
      <c r="E765">
        <v>85</v>
      </c>
      <c r="F765">
        <v>94</v>
      </c>
      <c r="G765">
        <v>101</v>
      </c>
      <c r="H765">
        <v>108</v>
      </c>
      <c r="I765">
        <v>113</v>
      </c>
      <c r="J765">
        <v>119</v>
      </c>
      <c r="K765">
        <v>124</v>
      </c>
      <c r="L765">
        <v>130</v>
      </c>
      <c r="M765">
        <v>136</v>
      </c>
      <c r="N765">
        <v>142</v>
      </c>
      <c r="O765">
        <v>149</v>
      </c>
      <c r="P765">
        <v>154</v>
      </c>
      <c r="Q765">
        <v>157</v>
      </c>
      <c r="R765">
        <v>159</v>
      </c>
      <c r="S765">
        <v>160</v>
      </c>
      <c r="T765">
        <v>161</v>
      </c>
      <c r="U765">
        <v>161</v>
      </c>
      <c r="V765">
        <v>161</v>
      </c>
      <c r="W765">
        <f>wzrost[[#This Row],[19lat]]-wzrost[[#This Row],[dlugosc_ur]]</f>
        <v>114</v>
      </c>
      <c r="X765">
        <f>wzrost[[#This Row],[19lat]]-wzrost[[#This Row],[15lat]]</f>
        <v>2</v>
      </c>
      <c r="Y765">
        <f>IF(wzrost[[#This Row],[1rok]]&lt;=5,IF(wzrost[[#This Row],[plec]]="ch",1,0),0)</f>
        <v>0</v>
      </c>
      <c r="Z765" s="1"/>
      <c r="AA765" s="1"/>
      <c r="AB765" s="1" t="e">
        <f>_xlfn.PERCENTILE.INC(wzrost[1rok],5)</f>
        <v>#NUM!</v>
      </c>
      <c r="BC765" s="8">
        <v>56</v>
      </c>
      <c r="BD765" s="8">
        <v>77</v>
      </c>
      <c r="BE765" s="8">
        <v>89</v>
      </c>
      <c r="BF765" s="8">
        <v>98</v>
      </c>
      <c r="BG765" s="8">
        <v>105</v>
      </c>
      <c r="BH765" s="8">
        <v>112</v>
      </c>
      <c r="BI765" s="8">
        <v>118</v>
      </c>
      <c r="BJ765" s="8">
        <v>124</v>
      </c>
      <c r="BK765" s="8">
        <v>130</v>
      </c>
      <c r="BL765" s="8">
        <v>135</v>
      </c>
      <c r="BM765" s="8">
        <v>140</v>
      </c>
      <c r="BN765" s="8">
        <v>146</v>
      </c>
      <c r="BO765" s="8">
        <v>152</v>
      </c>
      <c r="BP765" s="8">
        <v>159</v>
      </c>
      <c r="BQ765" s="8">
        <v>166</v>
      </c>
      <c r="BR765" s="8">
        <v>172</v>
      </c>
      <c r="BS765" s="8">
        <v>176</v>
      </c>
      <c r="BT765" s="8">
        <v>179</v>
      </c>
      <c r="BU765" s="8">
        <v>180</v>
      </c>
      <c r="BV765" s="8">
        <v>180</v>
      </c>
      <c r="BW765" s="9">
        <v>124</v>
      </c>
      <c r="BX765" s="11">
        <f t="shared" si="217"/>
        <v>21</v>
      </c>
      <c r="BY765" s="11">
        <f t="shared" si="218"/>
        <v>12</v>
      </c>
      <c r="BZ765" s="11">
        <f t="shared" si="219"/>
        <v>9</v>
      </c>
      <c r="CA765" s="11">
        <f t="shared" si="220"/>
        <v>7</v>
      </c>
      <c r="CB765" s="11">
        <f t="shared" si="221"/>
        <v>7</v>
      </c>
      <c r="CC765" s="11">
        <f t="shared" si="222"/>
        <v>6</v>
      </c>
      <c r="CD765" s="11">
        <f t="shared" si="223"/>
        <v>6</v>
      </c>
      <c r="CE765" s="11">
        <f t="shared" si="224"/>
        <v>6</v>
      </c>
      <c r="CF765" s="11">
        <f t="shared" si="225"/>
        <v>5</v>
      </c>
      <c r="CG765" s="11">
        <f t="shared" si="226"/>
        <v>5</v>
      </c>
      <c r="CH765" s="11">
        <f t="shared" si="227"/>
        <v>6</v>
      </c>
      <c r="CI765" s="11">
        <f t="shared" si="228"/>
        <v>6</v>
      </c>
      <c r="CJ765" s="11">
        <f t="shared" si="229"/>
        <v>7</v>
      </c>
      <c r="CK765" s="11">
        <f t="shared" si="230"/>
        <v>7</v>
      </c>
      <c r="CL765" s="11">
        <f t="shared" si="231"/>
        <v>6</v>
      </c>
      <c r="CM765" s="11">
        <f t="shared" si="232"/>
        <v>4</v>
      </c>
      <c r="CN765" s="11">
        <f t="shared" si="233"/>
        <v>3</v>
      </c>
      <c r="CO765" s="11">
        <f t="shared" si="234"/>
        <v>1</v>
      </c>
      <c r="CP765" s="11">
        <f t="shared" si="235"/>
        <v>0</v>
      </c>
      <c r="CS765" s="8">
        <v>53</v>
      </c>
      <c r="CT765" s="8">
        <v>71</v>
      </c>
      <c r="CU765" s="8">
        <v>86</v>
      </c>
      <c r="CV765" s="8">
        <v>95</v>
      </c>
      <c r="CW765" s="8">
        <v>103</v>
      </c>
      <c r="CX765" s="8">
        <v>110</v>
      </c>
      <c r="CY765" s="8">
        <v>116</v>
      </c>
      <c r="CZ765" s="8">
        <v>122</v>
      </c>
      <c r="DA765" s="8">
        <v>127</v>
      </c>
      <c r="DB765" s="8">
        <v>133</v>
      </c>
      <c r="DC765" s="8">
        <v>140</v>
      </c>
      <c r="DD765" s="8">
        <v>146</v>
      </c>
      <c r="DE765" s="8">
        <v>152</v>
      </c>
      <c r="DF765" s="8">
        <v>158</v>
      </c>
      <c r="DG765" s="8">
        <v>161</v>
      </c>
      <c r="DH765" s="8">
        <v>163</v>
      </c>
      <c r="DI765" s="8">
        <v>164</v>
      </c>
      <c r="DJ765" s="8">
        <v>164</v>
      </c>
      <c r="DK765" s="8">
        <v>164</v>
      </c>
      <c r="DL765" s="8">
        <v>165</v>
      </c>
      <c r="DM765" s="8">
        <v>112</v>
      </c>
      <c r="DN765" s="6">
        <f>Tabela2[[#This Row],[1rok]]-Tabela2[[#This Row],[dlugosc_ur]]</f>
        <v>18</v>
      </c>
      <c r="DO765" s="14">
        <f>Tabela2[[#This Row],[2lata]]-Tabela2[[#This Row],[1rok]]</f>
        <v>15</v>
      </c>
      <c r="DP765" s="14">
        <f>Tabela2[[#This Row],[3lata]]-Tabela2[[#This Row],[2lata]]</f>
        <v>9</v>
      </c>
      <c r="DQ765" s="14">
        <f>Tabela2[[#This Row],[4lata]]-Tabela2[[#This Row],[3lata]]</f>
        <v>8</v>
      </c>
      <c r="DR765" s="14">
        <f>Tabela2[[#This Row],[5lat]]-Tabela2[[#This Row],[4lata]]</f>
        <v>7</v>
      </c>
      <c r="DS765" s="14">
        <f>Tabela2[[#This Row],[6lat]]-Tabela2[[#This Row],[5lat]]</f>
        <v>6</v>
      </c>
      <c r="DT765" s="14">
        <f>Tabela2[[#This Row],[7lat]]-Tabela2[[#This Row],[6lat]]</f>
        <v>6</v>
      </c>
      <c r="DU765" s="14">
        <f>Tabela2[[#This Row],[8lat]]-Tabela2[[#This Row],[7lat]]</f>
        <v>5</v>
      </c>
      <c r="DV765" s="14">
        <f>Tabela2[[#This Row],[9lat]]-Tabela2[[#This Row],[8lat]]</f>
        <v>6</v>
      </c>
      <c r="DW765" s="14">
        <f>Tabela2[[#This Row],[10lat]]-Tabela2[[#This Row],[9lat]]</f>
        <v>7</v>
      </c>
      <c r="DX765" s="14">
        <f>Tabela2[[#This Row],[11lat]]-Tabela2[[#This Row],[10lat]]</f>
        <v>6</v>
      </c>
      <c r="DY765" s="14">
        <f>Tabela2[[#This Row],[12lat]]-Tabela2[[#This Row],[11lat]]</f>
        <v>6</v>
      </c>
      <c r="DZ765" s="14">
        <f>Tabela2[[#This Row],[13lat]]-Tabela2[[#This Row],[12lat]]</f>
        <v>6</v>
      </c>
      <c r="EA765" s="14">
        <f>Tabela2[[#This Row],[14lat]]-Tabela2[[#This Row],[13lat]]</f>
        <v>3</v>
      </c>
      <c r="EB765" s="14">
        <f>Tabela2[[#This Row],[15lat]]-Tabela2[[#This Row],[14lat]]</f>
        <v>2</v>
      </c>
      <c r="EC765" s="14">
        <f>Tabela2[[#This Row],[16lat]]-Tabela2[[#This Row],[15lat]]</f>
        <v>1</v>
      </c>
      <c r="ED765" s="14">
        <f>Tabela2[[#This Row],[17 lat]]-Tabela2[[#This Row],[16lat]]</f>
        <v>0</v>
      </c>
      <c r="EE765" s="14">
        <f>Tabela2[[#This Row],[18lat]]-Tabela2[[#This Row],[17 lat]]</f>
        <v>0</v>
      </c>
      <c r="EF765" s="14">
        <f>Tabela2[[#This Row],[19lat]]-Tabela2[[#This Row],[18lat]]</f>
        <v>1</v>
      </c>
    </row>
    <row r="766" spans="1:136" x14ac:dyDescent="0.25">
      <c r="A766">
        <v>1474</v>
      </c>
      <c r="B766" s="1" t="s">
        <v>22</v>
      </c>
      <c r="C766">
        <v>52</v>
      </c>
      <c r="D766">
        <v>72</v>
      </c>
      <c r="E766">
        <v>87</v>
      </c>
      <c r="F766">
        <v>97</v>
      </c>
      <c r="G766">
        <v>105</v>
      </c>
      <c r="H766">
        <v>112</v>
      </c>
      <c r="I766">
        <v>117</v>
      </c>
      <c r="J766">
        <v>123</v>
      </c>
      <c r="K766">
        <v>129</v>
      </c>
      <c r="L766">
        <v>135</v>
      </c>
      <c r="M766">
        <v>141</v>
      </c>
      <c r="N766">
        <v>148</v>
      </c>
      <c r="O766">
        <v>154</v>
      </c>
      <c r="P766">
        <v>159</v>
      </c>
      <c r="Q766">
        <v>163</v>
      </c>
      <c r="R766">
        <v>165</v>
      </c>
      <c r="S766">
        <v>166</v>
      </c>
      <c r="T766">
        <v>166</v>
      </c>
      <c r="U766">
        <v>166</v>
      </c>
      <c r="V766">
        <v>166</v>
      </c>
      <c r="W766">
        <f>wzrost[[#This Row],[19lat]]-wzrost[[#This Row],[dlugosc_ur]]</f>
        <v>114</v>
      </c>
      <c r="X766">
        <f>wzrost[[#This Row],[19lat]]-wzrost[[#This Row],[15lat]]</f>
        <v>1</v>
      </c>
      <c r="Y766">
        <f>IF(wzrost[[#This Row],[1rok]]&lt;=5,IF(wzrost[[#This Row],[plec]]="ch",1,0),0)</f>
        <v>0</v>
      </c>
      <c r="Z766" s="1"/>
      <c r="AA766" s="1"/>
      <c r="AB766" s="1" t="e">
        <f>_xlfn.PERCENTILE.INC(wzrost[1rok],5)</f>
        <v>#NUM!</v>
      </c>
      <c r="BC766" s="6">
        <v>50</v>
      </c>
      <c r="BD766" s="6">
        <v>72</v>
      </c>
      <c r="BE766" s="6">
        <v>86</v>
      </c>
      <c r="BF766" s="6">
        <v>95</v>
      </c>
      <c r="BG766" s="6">
        <v>102</v>
      </c>
      <c r="BH766" s="6">
        <v>109</v>
      </c>
      <c r="BI766" s="6">
        <v>114</v>
      </c>
      <c r="BJ766" s="6">
        <v>120</v>
      </c>
      <c r="BK766" s="6">
        <v>126</v>
      </c>
      <c r="BL766" s="6">
        <v>131</v>
      </c>
      <c r="BM766" s="6">
        <v>136</v>
      </c>
      <c r="BN766" s="6">
        <v>141</v>
      </c>
      <c r="BO766" s="6">
        <v>147</v>
      </c>
      <c r="BP766" s="6">
        <v>154</v>
      </c>
      <c r="BQ766" s="6">
        <v>161</v>
      </c>
      <c r="BR766" s="6">
        <v>167</v>
      </c>
      <c r="BS766" s="6">
        <v>170</v>
      </c>
      <c r="BT766" s="6">
        <v>173</v>
      </c>
      <c r="BU766" s="6">
        <v>174</v>
      </c>
      <c r="BV766" s="6">
        <v>174</v>
      </c>
      <c r="BW766" s="7">
        <v>124</v>
      </c>
      <c r="BX766" s="11">
        <f t="shared" si="217"/>
        <v>22</v>
      </c>
      <c r="BY766" s="11">
        <f t="shared" si="218"/>
        <v>14</v>
      </c>
      <c r="BZ766" s="11">
        <f t="shared" si="219"/>
        <v>9</v>
      </c>
      <c r="CA766" s="11">
        <f t="shared" si="220"/>
        <v>7</v>
      </c>
      <c r="CB766" s="11">
        <f t="shared" si="221"/>
        <v>7</v>
      </c>
      <c r="CC766" s="11">
        <f t="shared" si="222"/>
        <v>5</v>
      </c>
      <c r="CD766" s="11">
        <f t="shared" si="223"/>
        <v>6</v>
      </c>
      <c r="CE766" s="11">
        <f t="shared" si="224"/>
        <v>6</v>
      </c>
      <c r="CF766" s="11">
        <f t="shared" si="225"/>
        <v>5</v>
      </c>
      <c r="CG766" s="11">
        <f t="shared" si="226"/>
        <v>5</v>
      </c>
      <c r="CH766" s="11">
        <f t="shared" si="227"/>
        <v>5</v>
      </c>
      <c r="CI766" s="11">
        <f t="shared" si="228"/>
        <v>6</v>
      </c>
      <c r="CJ766" s="11">
        <f t="shared" si="229"/>
        <v>7</v>
      </c>
      <c r="CK766" s="11">
        <f t="shared" si="230"/>
        <v>7</v>
      </c>
      <c r="CL766" s="11">
        <f t="shared" si="231"/>
        <v>6</v>
      </c>
      <c r="CM766" s="11">
        <f t="shared" si="232"/>
        <v>3</v>
      </c>
      <c r="CN766" s="11">
        <f t="shared" si="233"/>
        <v>3</v>
      </c>
      <c r="CO766" s="11">
        <f t="shared" si="234"/>
        <v>1</v>
      </c>
      <c r="CP766" s="11">
        <f t="shared" si="235"/>
        <v>0</v>
      </c>
      <c r="CS766" s="6">
        <v>47</v>
      </c>
      <c r="CT766" s="6">
        <v>66</v>
      </c>
      <c r="CU766" s="6">
        <v>83</v>
      </c>
      <c r="CV766" s="6">
        <v>92</v>
      </c>
      <c r="CW766" s="6">
        <v>100</v>
      </c>
      <c r="CX766" s="6">
        <v>106</v>
      </c>
      <c r="CY766" s="6">
        <v>111</v>
      </c>
      <c r="CZ766" s="6">
        <v>117</v>
      </c>
      <c r="DA766" s="6">
        <v>122</v>
      </c>
      <c r="DB766" s="6">
        <v>128</v>
      </c>
      <c r="DC766" s="6">
        <v>134</v>
      </c>
      <c r="DD766" s="6">
        <v>140</v>
      </c>
      <c r="DE766" s="6">
        <v>146</v>
      </c>
      <c r="DF766" s="6">
        <v>151</v>
      </c>
      <c r="DG766" s="6">
        <v>155</v>
      </c>
      <c r="DH766" s="6">
        <v>157</v>
      </c>
      <c r="DI766" s="6">
        <v>158</v>
      </c>
      <c r="DJ766" s="6">
        <v>158</v>
      </c>
      <c r="DK766" s="6">
        <v>159</v>
      </c>
      <c r="DL766" s="6">
        <v>159</v>
      </c>
      <c r="DM766" s="6">
        <v>112</v>
      </c>
      <c r="DN766" s="6">
        <f>Tabela2[[#This Row],[1rok]]-Tabela2[[#This Row],[dlugosc_ur]]</f>
        <v>19</v>
      </c>
      <c r="DO766" s="14">
        <f>Tabela2[[#This Row],[2lata]]-Tabela2[[#This Row],[1rok]]</f>
        <v>17</v>
      </c>
      <c r="DP766" s="14">
        <f>Tabela2[[#This Row],[3lata]]-Tabela2[[#This Row],[2lata]]</f>
        <v>9</v>
      </c>
      <c r="DQ766" s="14">
        <f>Tabela2[[#This Row],[4lata]]-Tabela2[[#This Row],[3lata]]</f>
        <v>8</v>
      </c>
      <c r="DR766" s="14">
        <f>Tabela2[[#This Row],[5lat]]-Tabela2[[#This Row],[4lata]]</f>
        <v>6</v>
      </c>
      <c r="DS766" s="14">
        <f>Tabela2[[#This Row],[6lat]]-Tabela2[[#This Row],[5lat]]</f>
        <v>5</v>
      </c>
      <c r="DT766" s="14">
        <f>Tabela2[[#This Row],[7lat]]-Tabela2[[#This Row],[6lat]]</f>
        <v>6</v>
      </c>
      <c r="DU766" s="14">
        <f>Tabela2[[#This Row],[8lat]]-Tabela2[[#This Row],[7lat]]</f>
        <v>5</v>
      </c>
      <c r="DV766" s="14">
        <f>Tabela2[[#This Row],[9lat]]-Tabela2[[#This Row],[8lat]]</f>
        <v>6</v>
      </c>
      <c r="DW766" s="14">
        <f>Tabela2[[#This Row],[10lat]]-Tabela2[[#This Row],[9lat]]</f>
        <v>6</v>
      </c>
      <c r="DX766" s="14">
        <f>Tabela2[[#This Row],[11lat]]-Tabela2[[#This Row],[10lat]]</f>
        <v>6</v>
      </c>
      <c r="DY766" s="14">
        <f>Tabela2[[#This Row],[12lat]]-Tabela2[[#This Row],[11lat]]</f>
        <v>6</v>
      </c>
      <c r="DZ766" s="14">
        <f>Tabela2[[#This Row],[13lat]]-Tabela2[[#This Row],[12lat]]</f>
        <v>5</v>
      </c>
      <c r="EA766" s="14">
        <f>Tabela2[[#This Row],[14lat]]-Tabela2[[#This Row],[13lat]]</f>
        <v>4</v>
      </c>
      <c r="EB766" s="14">
        <f>Tabela2[[#This Row],[15lat]]-Tabela2[[#This Row],[14lat]]</f>
        <v>2</v>
      </c>
      <c r="EC766" s="14">
        <f>Tabela2[[#This Row],[16lat]]-Tabela2[[#This Row],[15lat]]</f>
        <v>1</v>
      </c>
      <c r="ED766" s="14">
        <f>Tabela2[[#This Row],[17 lat]]-Tabela2[[#This Row],[16lat]]</f>
        <v>0</v>
      </c>
      <c r="EE766" s="14">
        <f>Tabela2[[#This Row],[18lat]]-Tabela2[[#This Row],[17 lat]]</f>
        <v>1</v>
      </c>
      <c r="EF766" s="14">
        <f>Tabela2[[#This Row],[19lat]]-Tabela2[[#This Row],[18lat]]</f>
        <v>0</v>
      </c>
    </row>
    <row r="767" spans="1:136" x14ac:dyDescent="0.25">
      <c r="A767">
        <v>1506</v>
      </c>
      <c r="B767" s="1" t="s">
        <v>22</v>
      </c>
      <c r="C767">
        <v>58</v>
      </c>
      <c r="D767">
        <v>75</v>
      </c>
      <c r="E767">
        <v>90</v>
      </c>
      <c r="F767">
        <v>100</v>
      </c>
      <c r="G767">
        <v>109</v>
      </c>
      <c r="H767">
        <v>116</v>
      </c>
      <c r="I767">
        <v>122</v>
      </c>
      <c r="J767">
        <v>128</v>
      </c>
      <c r="K767">
        <v>134</v>
      </c>
      <c r="L767">
        <v>141</v>
      </c>
      <c r="M767">
        <v>147</v>
      </c>
      <c r="N767">
        <v>154</v>
      </c>
      <c r="O767">
        <v>160</v>
      </c>
      <c r="P767">
        <v>166</v>
      </c>
      <c r="Q767">
        <v>169</v>
      </c>
      <c r="R767">
        <v>171</v>
      </c>
      <c r="S767">
        <v>172</v>
      </c>
      <c r="T767">
        <v>172</v>
      </c>
      <c r="U767">
        <v>172</v>
      </c>
      <c r="V767">
        <v>172</v>
      </c>
      <c r="W767">
        <f>wzrost[[#This Row],[19lat]]-wzrost[[#This Row],[dlugosc_ur]]</f>
        <v>114</v>
      </c>
      <c r="X767">
        <f>wzrost[[#This Row],[19lat]]-wzrost[[#This Row],[15lat]]</f>
        <v>1</v>
      </c>
      <c r="Y767">
        <f>IF(wzrost[[#This Row],[1rok]]&lt;=5,IF(wzrost[[#This Row],[plec]]="ch",1,0),0)</f>
        <v>0</v>
      </c>
      <c r="Z767" s="1"/>
      <c r="AA767" s="1"/>
      <c r="AB767" s="1" t="e">
        <f>_xlfn.PERCENTILE.INC(wzrost[1rok],5)</f>
        <v>#NUM!</v>
      </c>
      <c r="BC767" s="8">
        <v>54</v>
      </c>
      <c r="BD767" s="8">
        <v>75</v>
      </c>
      <c r="BE767" s="8">
        <v>88</v>
      </c>
      <c r="BF767" s="8">
        <v>97</v>
      </c>
      <c r="BG767" s="8">
        <v>104</v>
      </c>
      <c r="BH767" s="8">
        <v>111</v>
      </c>
      <c r="BI767" s="8">
        <v>117</v>
      </c>
      <c r="BJ767" s="8">
        <v>123</v>
      </c>
      <c r="BK767" s="8">
        <v>128</v>
      </c>
      <c r="BL767" s="8">
        <v>134</v>
      </c>
      <c r="BM767" s="8">
        <v>139</v>
      </c>
      <c r="BN767" s="8">
        <v>145</v>
      </c>
      <c r="BO767" s="8">
        <v>151</v>
      </c>
      <c r="BP767" s="8">
        <v>158</v>
      </c>
      <c r="BQ767" s="8">
        <v>165</v>
      </c>
      <c r="BR767" s="8">
        <v>171</v>
      </c>
      <c r="BS767" s="8">
        <v>175</v>
      </c>
      <c r="BT767" s="8">
        <v>177</v>
      </c>
      <c r="BU767" s="8">
        <v>178</v>
      </c>
      <c r="BV767" s="8">
        <v>178</v>
      </c>
      <c r="BW767" s="9">
        <v>124</v>
      </c>
      <c r="BX767" s="11">
        <f t="shared" si="217"/>
        <v>21</v>
      </c>
      <c r="BY767" s="11">
        <f t="shared" si="218"/>
        <v>13</v>
      </c>
      <c r="BZ767" s="11">
        <f t="shared" si="219"/>
        <v>9</v>
      </c>
      <c r="CA767" s="11">
        <f t="shared" si="220"/>
        <v>7</v>
      </c>
      <c r="CB767" s="11">
        <f t="shared" si="221"/>
        <v>7</v>
      </c>
      <c r="CC767" s="11">
        <f t="shared" si="222"/>
        <v>6</v>
      </c>
      <c r="CD767" s="11">
        <f t="shared" si="223"/>
        <v>6</v>
      </c>
      <c r="CE767" s="11">
        <f t="shared" si="224"/>
        <v>5</v>
      </c>
      <c r="CF767" s="11">
        <f t="shared" si="225"/>
        <v>6</v>
      </c>
      <c r="CG767" s="11">
        <f t="shared" si="226"/>
        <v>5</v>
      </c>
      <c r="CH767" s="11">
        <f t="shared" si="227"/>
        <v>6</v>
      </c>
      <c r="CI767" s="11">
        <f t="shared" si="228"/>
        <v>6</v>
      </c>
      <c r="CJ767" s="11">
        <f t="shared" si="229"/>
        <v>7</v>
      </c>
      <c r="CK767" s="11">
        <f t="shared" si="230"/>
        <v>7</v>
      </c>
      <c r="CL767" s="11">
        <f t="shared" si="231"/>
        <v>6</v>
      </c>
      <c r="CM767" s="11">
        <f t="shared" si="232"/>
        <v>4</v>
      </c>
      <c r="CN767" s="11">
        <f t="shared" si="233"/>
        <v>2</v>
      </c>
      <c r="CO767" s="11">
        <f t="shared" si="234"/>
        <v>1</v>
      </c>
      <c r="CP767" s="11">
        <f t="shared" si="235"/>
        <v>0</v>
      </c>
      <c r="CS767" s="8">
        <v>53</v>
      </c>
      <c r="CT767" s="8">
        <v>71</v>
      </c>
      <c r="CU767" s="8">
        <v>86</v>
      </c>
      <c r="CV767" s="8">
        <v>95</v>
      </c>
      <c r="CW767" s="8">
        <v>103</v>
      </c>
      <c r="CX767" s="8">
        <v>110</v>
      </c>
      <c r="CY767" s="8">
        <v>116</v>
      </c>
      <c r="CZ767" s="8">
        <v>122</v>
      </c>
      <c r="DA767" s="8">
        <v>127</v>
      </c>
      <c r="DB767" s="8">
        <v>133</v>
      </c>
      <c r="DC767" s="8">
        <v>140</v>
      </c>
      <c r="DD767" s="8">
        <v>146</v>
      </c>
      <c r="DE767" s="8">
        <v>152</v>
      </c>
      <c r="DF767" s="8">
        <v>158</v>
      </c>
      <c r="DG767" s="8">
        <v>161</v>
      </c>
      <c r="DH767" s="8">
        <v>163</v>
      </c>
      <c r="DI767" s="8">
        <v>164</v>
      </c>
      <c r="DJ767" s="8">
        <v>164</v>
      </c>
      <c r="DK767" s="8">
        <v>164</v>
      </c>
      <c r="DL767" s="8">
        <v>165</v>
      </c>
      <c r="DM767" s="8">
        <v>112</v>
      </c>
      <c r="DN767" s="6">
        <f>Tabela2[[#This Row],[1rok]]-Tabela2[[#This Row],[dlugosc_ur]]</f>
        <v>18</v>
      </c>
      <c r="DO767" s="14">
        <f>Tabela2[[#This Row],[2lata]]-Tabela2[[#This Row],[1rok]]</f>
        <v>15</v>
      </c>
      <c r="DP767" s="14">
        <f>Tabela2[[#This Row],[3lata]]-Tabela2[[#This Row],[2lata]]</f>
        <v>9</v>
      </c>
      <c r="DQ767" s="14">
        <f>Tabela2[[#This Row],[4lata]]-Tabela2[[#This Row],[3lata]]</f>
        <v>8</v>
      </c>
      <c r="DR767" s="14">
        <f>Tabela2[[#This Row],[5lat]]-Tabela2[[#This Row],[4lata]]</f>
        <v>7</v>
      </c>
      <c r="DS767" s="14">
        <f>Tabela2[[#This Row],[6lat]]-Tabela2[[#This Row],[5lat]]</f>
        <v>6</v>
      </c>
      <c r="DT767" s="14">
        <f>Tabela2[[#This Row],[7lat]]-Tabela2[[#This Row],[6lat]]</f>
        <v>6</v>
      </c>
      <c r="DU767" s="14">
        <f>Tabela2[[#This Row],[8lat]]-Tabela2[[#This Row],[7lat]]</f>
        <v>5</v>
      </c>
      <c r="DV767" s="14">
        <f>Tabela2[[#This Row],[9lat]]-Tabela2[[#This Row],[8lat]]</f>
        <v>6</v>
      </c>
      <c r="DW767" s="14">
        <f>Tabela2[[#This Row],[10lat]]-Tabela2[[#This Row],[9lat]]</f>
        <v>7</v>
      </c>
      <c r="DX767" s="14">
        <f>Tabela2[[#This Row],[11lat]]-Tabela2[[#This Row],[10lat]]</f>
        <v>6</v>
      </c>
      <c r="DY767" s="14">
        <f>Tabela2[[#This Row],[12lat]]-Tabela2[[#This Row],[11lat]]</f>
        <v>6</v>
      </c>
      <c r="DZ767" s="14">
        <f>Tabela2[[#This Row],[13lat]]-Tabela2[[#This Row],[12lat]]</f>
        <v>6</v>
      </c>
      <c r="EA767" s="14">
        <f>Tabela2[[#This Row],[14lat]]-Tabela2[[#This Row],[13lat]]</f>
        <v>3</v>
      </c>
      <c r="EB767" s="14">
        <f>Tabela2[[#This Row],[15lat]]-Tabela2[[#This Row],[14lat]]</f>
        <v>2</v>
      </c>
      <c r="EC767" s="14">
        <f>Tabela2[[#This Row],[16lat]]-Tabela2[[#This Row],[15lat]]</f>
        <v>1</v>
      </c>
      <c r="ED767" s="14">
        <f>Tabela2[[#This Row],[17 lat]]-Tabela2[[#This Row],[16lat]]</f>
        <v>0</v>
      </c>
      <c r="EE767" s="14">
        <f>Tabela2[[#This Row],[18lat]]-Tabela2[[#This Row],[17 lat]]</f>
        <v>0</v>
      </c>
      <c r="EF767" s="14">
        <f>Tabela2[[#This Row],[19lat]]-Tabela2[[#This Row],[18lat]]</f>
        <v>1</v>
      </c>
    </row>
    <row r="768" spans="1:136" x14ac:dyDescent="0.25">
      <c r="A768">
        <v>1527</v>
      </c>
      <c r="B768" s="1" t="s">
        <v>22</v>
      </c>
      <c r="C768">
        <v>49</v>
      </c>
      <c r="D768">
        <v>67</v>
      </c>
      <c r="E768">
        <v>86</v>
      </c>
      <c r="F768">
        <v>95</v>
      </c>
      <c r="G768">
        <v>103</v>
      </c>
      <c r="H768">
        <v>109</v>
      </c>
      <c r="I768">
        <v>115</v>
      </c>
      <c r="J768">
        <v>121</v>
      </c>
      <c r="K768">
        <v>127</v>
      </c>
      <c r="L768">
        <v>132</v>
      </c>
      <c r="M768">
        <v>139</v>
      </c>
      <c r="N768">
        <v>145</v>
      </c>
      <c r="O768">
        <v>151</v>
      </c>
      <c r="P768">
        <v>156</v>
      </c>
      <c r="Q768">
        <v>160</v>
      </c>
      <c r="R768">
        <v>162</v>
      </c>
      <c r="S768">
        <v>162</v>
      </c>
      <c r="T768">
        <v>163</v>
      </c>
      <c r="U768">
        <v>163</v>
      </c>
      <c r="V768">
        <v>163</v>
      </c>
      <c r="W768">
        <f>wzrost[[#This Row],[19lat]]-wzrost[[#This Row],[dlugosc_ur]]</f>
        <v>114</v>
      </c>
      <c r="X768">
        <f>wzrost[[#This Row],[19lat]]-wzrost[[#This Row],[15lat]]</f>
        <v>1</v>
      </c>
      <c r="Y768">
        <f>IF(wzrost[[#This Row],[1rok]]&lt;=5,IF(wzrost[[#This Row],[plec]]="ch",1,0),0)</f>
        <v>0</v>
      </c>
      <c r="Z768" s="1"/>
      <c r="AA768" s="1"/>
      <c r="AB768" s="1" t="e">
        <f>_xlfn.PERCENTILE.INC(wzrost[1rok],5)</f>
        <v>#NUM!</v>
      </c>
      <c r="BC768" s="6">
        <v>49</v>
      </c>
      <c r="BD768" s="6">
        <v>71</v>
      </c>
      <c r="BE768" s="6">
        <v>86</v>
      </c>
      <c r="BF768" s="6">
        <v>94</v>
      </c>
      <c r="BG768" s="6">
        <v>101</v>
      </c>
      <c r="BH768" s="6">
        <v>108</v>
      </c>
      <c r="BI768" s="6">
        <v>113</v>
      </c>
      <c r="BJ768" s="6">
        <v>119</v>
      </c>
      <c r="BK768" s="6">
        <v>124</v>
      </c>
      <c r="BL768" s="6">
        <v>129</v>
      </c>
      <c r="BM768" s="6">
        <v>134</v>
      </c>
      <c r="BN768" s="6">
        <v>139</v>
      </c>
      <c r="BO768" s="6">
        <v>145</v>
      </c>
      <c r="BP768" s="6">
        <v>152</v>
      </c>
      <c r="BQ768" s="6">
        <v>159</v>
      </c>
      <c r="BR768" s="6">
        <v>164</v>
      </c>
      <c r="BS768" s="6">
        <v>168</v>
      </c>
      <c r="BT768" s="6">
        <v>171</v>
      </c>
      <c r="BU768" s="6">
        <v>172</v>
      </c>
      <c r="BV768" s="6">
        <v>173</v>
      </c>
      <c r="BW768" s="7">
        <v>124</v>
      </c>
      <c r="BX768" s="11">
        <f t="shared" si="217"/>
        <v>22</v>
      </c>
      <c r="BY768" s="11">
        <f t="shared" si="218"/>
        <v>15</v>
      </c>
      <c r="BZ768" s="11">
        <f t="shared" si="219"/>
        <v>8</v>
      </c>
      <c r="CA768" s="11">
        <f t="shared" si="220"/>
        <v>7</v>
      </c>
      <c r="CB768" s="11">
        <f t="shared" si="221"/>
        <v>7</v>
      </c>
      <c r="CC768" s="11">
        <f t="shared" si="222"/>
        <v>5</v>
      </c>
      <c r="CD768" s="11">
        <f t="shared" si="223"/>
        <v>6</v>
      </c>
      <c r="CE768" s="11">
        <f t="shared" si="224"/>
        <v>5</v>
      </c>
      <c r="CF768" s="11">
        <f t="shared" si="225"/>
        <v>5</v>
      </c>
      <c r="CG768" s="11">
        <f t="shared" si="226"/>
        <v>5</v>
      </c>
      <c r="CH768" s="11">
        <f t="shared" si="227"/>
        <v>5</v>
      </c>
      <c r="CI768" s="11">
        <f t="shared" si="228"/>
        <v>6</v>
      </c>
      <c r="CJ768" s="11">
        <f t="shared" si="229"/>
        <v>7</v>
      </c>
      <c r="CK768" s="11">
        <f t="shared" si="230"/>
        <v>7</v>
      </c>
      <c r="CL768" s="11">
        <f t="shared" si="231"/>
        <v>5</v>
      </c>
      <c r="CM768" s="11">
        <f t="shared" si="232"/>
        <v>4</v>
      </c>
      <c r="CN768" s="11">
        <f t="shared" si="233"/>
        <v>3</v>
      </c>
      <c r="CO768" s="11">
        <f t="shared" si="234"/>
        <v>1</v>
      </c>
      <c r="CP768" s="11">
        <f t="shared" si="235"/>
        <v>1</v>
      </c>
      <c r="CS768" s="6">
        <v>48</v>
      </c>
      <c r="CT768" s="6">
        <v>67</v>
      </c>
      <c r="CU768" s="6">
        <v>84</v>
      </c>
      <c r="CV768" s="6">
        <v>93</v>
      </c>
      <c r="CW768" s="6">
        <v>101</v>
      </c>
      <c r="CX768" s="6">
        <v>107</v>
      </c>
      <c r="CY768" s="6">
        <v>112</v>
      </c>
      <c r="CZ768" s="6">
        <v>118</v>
      </c>
      <c r="DA768" s="6">
        <v>123</v>
      </c>
      <c r="DB768" s="6">
        <v>129</v>
      </c>
      <c r="DC768" s="6">
        <v>135</v>
      </c>
      <c r="DD768" s="6">
        <v>141</v>
      </c>
      <c r="DE768" s="6">
        <v>148</v>
      </c>
      <c r="DF768" s="6">
        <v>153</v>
      </c>
      <c r="DG768" s="6">
        <v>156</v>
      </c>
      <c r="DH768" s="6">
        <v>158</v>
      </c>
      <c r="DI768" s="6">
        <v>159</v>
      </c>
      <c r="DJ768" s="6">
        <v>160</v>
      </c>
      <c r="DK768" s="6">
        <v>160</v>
      </c>
      <c r="DL768" s="6">
        <v>160</v>
      </c>
      <c r="DM768" s="6">
        <v>112</v>
      </c>
      <c r="DN768" s="6">
        <f>Tabela2[[#This Row],[1rok]]-Tabela2[[#This Row],[dlugosc_ur]]</f>
        <v>19</v>
      </c>
      <c r="DO768" s="14">
        <f>Tabela2[[#This Row],[2lata]]-Tabela2[[#This Row],[1rok]]</f>
        <v>17</v>
      </c>
      <c r="DP768" s="14">
        <f>Tabela2[[#This Row],[3lata]]-Tabela2[[#This Row],[2lata]]</f>
        <v>9</v>
      </c>
      <c r="DQ768" s="14">
        <f>Tabela2[[#This Row],[4lata]]-Tabela2[[#This Row],[3lata]]</f>
        <v>8</v>
      </c>
      <c r="DR768" s="14">
        <f>Tabela2[[#This Row],[5lat]]-Tabela2[[#This Row],[4lata]]</f>
        <v>6</v>
      </c>
      <c r="DS768" s="14">
        <f>Tabela2[[#This Row],[6lat]]-Tabela2[[#This Row],[5lat]]</f>
        <v>5</v>
      </c>
      <c r="DT768" s="14">
        <f>Tabela2[[#This Row],[7lat]]-Tabela2[[#This Row],[6lat]]</f>
        <v>6</v>
      </c>
      <c r="DU768" s="14">
        <f>Tabela2[[#This Row],[8lat]]-Tabela2[[#This Row],[7lat]]</f>
        <v>5</v>
      </c>
      <c r="DV768" s="14">
        <f>Tabela2[[#This Row],[9lat]]-Tabela2[[#This Row],[8lat]]</f>
        <v>6</v>
      </c>
      <c r="DW768" s="14">
        <f>Tabela2[[#This Row],[10lat]]-Tabela2[[#This Row],[9lat]]</f>
        <v>6</v>
      </c>
      <c r="DX768" s="14">
        <f>Tabela2[[#This Row],[11lat]]-Tabela2[[#This Row],[10lat]]</f>
        <v>6</v>
      </c>
      <c r="DY768" s="14">
        <f>Tabela2[[#This Row],[12lat]]-Tabela2[[#This Row],[11lat]]</f>
        <v>7</v>
      </c>
      <c r="DZ768" s="14">
        <f>Tabela2[[#This Row],[13lat]]-Tabela2[[#This Row],[12lat]]</f>
        <v>5</v>
      </c>
      <c r="EA768" s="14">
        <f>Tabela2[[#This Row],[14lat]]-Tabela2[[#This Row],[13lat]]</f>
        <v>3</v>
      </c>
      <c r="EB768" s="14">
        <f>Tabela2[[#This Row],[15lat]]-Tabela2[[#This Row],[14lat]]</f>
        <v>2</v>
      </c>
      <c r="EC768" s="14">
        <f>Tabela2[[#This Row],[16lat]]-Tabela2[[#This Row],[15lat]]</f>
        <v>1</v>
      </c>
      <c r="ED768" s="14">
        <f>Tabela2[[#This Row],[17 lat]]-Tabela2[[#This Row],[16lat]]</f>
        <v>1</v>
      </c>
      <c r="EE768" s="14">
        <f>Tabela2[[#This Row],[18lat]]-Tabela2[[#This Row],[17 lat]]</f>
        <v>0</v>
      </c>
      <c r="EF768" s="14">
        <f>Tabela2[[#This Row],[19lat]]-Tabela2[[#This Row],[18lat]]</f>
        <v>0</v>
      </c>
    </row>
    <row r="769" spans="1:136" x14ac:dyDescent="0.25">
      <c r="A769">
        <v>1536</v>
      </c>
      <c r="B769" s="1" t="s">
        <v>22</v>
      </c>
      <c r="C769">
        <v>54</v>
      </c>
      <c r="D769">
        <v>72</v>
      </c>
      <c r="E769">
        <v>88</v>
      </c>
      <c r="F769">
        <v>98</v>
      </c>
      <c r="G769">
        <v>105</v>
      </c>
      <c r="H769">
        <v>112</v>
      </c>
      <c r="I769">
        <v>118</v>
      </c>
      <c r="J769">
        <v>124</v>
      </c>
      <c r="K769">
        <v>130</v>
      </c>
      <c r="L769">
        <v>136</v>
      </c>
      <c r="M769">
        <v>142</v>
      </c>
      <c r="N769">
        <v>149</v>
      </c>
      <c r="O769">
        <v>155</v>
      </c>
      <c r="P769">
        <v>161</v>
      </c>
      <c r="Q769">
        <v>164</v>
      </c>
      <c r="R769">
        <v>166</v>
      </c>
      <c r="S769">
        <v>167</v>
      </c>
      <c r="T769">
        <v>168</v>
      </c>
      <c r="U769">
        <v>168</v>
      </c>
      <c r="V769">
        <v>168</v>
      </c>
      <c r="W769">
        <f>wzrost[[#This Row],[19lat]]-wzrost[[#This Row],[dlugosc_ur]]</f>
        <v>114</v>
      </c>
      <c r="X769">
        <f>wzrost[[#This Row],[19lat]]-wzrost[[#This Row],[15lat]]</f>
        <v>2</v>
      </c>
      <c r="Y769">
        <f>IF(wzrost[[#This Row],[1rok]]&lt;=5,IF(wzrost[[#This Row],[plec]]="ch",1,0),0)</f>
        <v>0</v>
      </c>
      <c r="Z769" s="1"/>
      <c r="AA769" s="1"/>
      <c r="AB769" s="1" t="e">
        <f>_xlfn.PERCENTILE.INC(wzrost[1rok],5)</f>
        <v>#NUM!</v>
      </c>
      <c r="BC769" s="8">
        <v>55</v>
      </c>
      <c r="BD769" s="8">
        <v>76</v>
      </c>
      <c r="BE769" s="8">
        <v>88</v>
      </c>
      <c r="BF769" s="8">
        <v>98</v>
      </c>
      <c r="BG769" s="8">
        <v>105</v>
      </c>
      <c r="BH769" s="8">
        <v>112</v>
      </c>
      <c r="BI769" s="8">
        <v>118</v>
      </c>
      <c r="BJ769" s="8">
        <v>124</v>
      </c>
      <c r="BK769" s="8">
        <v>129</v>
      </c>
      <c r="BL769" s="8">
        <v>135</v>
      </c>
      <c r="BM769" s="8">
        <v>140</v>
      </c>
      <c r="BN769" s="8">
        <v>145</v>
      </c>
      <c r="BO769" s="8">
        <v>152</v>
      </c>
      <c r="BP769" s="8">
        <v>159</v>
      </c>
      <c r="BQ769" s="8">
        <v>166</v>
      </c>
      <c r="BR769" s="8">
        <v>172</v>
      </c>
      <c r="BS769" s="8">
        <v>176</v>
      </c>
      <c r="BT769" s="8">
        <v>178</v>
      </c>
      <c r="BU769" s="8">
        <v>179</v>
      </c>
      <c r="BV769" s="8">
        <v>179</v>
      </c>
      <c r="BW769" s="9">
        <v>124</v>
      </c>
      <c r="BX769" s="11">
        <f t="shared" si="217"/>
        <v>21</v>
      </c>
      <c r="BY769" s="11">
        <f t="shared" si="218"/>
        <v>12</v>
      </c>
      <c r="BZ769" s="11">
        <f t="shared" si="219"/>
        <v>10</v>
      </c>
      <c r="CA769" s="11">
        <f t="shared" si="220"/>
        <v>7</v>
      </c>
      <c r="CB769" s="11">
        <f t="shared" si="221"/>
        <v>7</v>
      </c>
      <c r="CC769" s="11">
        <f t="shared" si="222"/>
        <v>6</v>
      </c>
      <c r="CD769" s="11">
        <f t="shared" si="223"/>
        <v>6</v>
      </c>
      <c r="CE769" s="11">
        <f t="shared" si="224"/>
        <v>5</v>
      </c>
      <c r="CF769" s="11">
        <f t="shared" si="225"/>
        <v>6</v>
      </c>
      <c r="CG769" s="11">
        <f t="shared" si="226"/>
        <v>5</v>
      </c>
      <c r="CH769" s="11">
        <f t="shared" si="227"/>
        <v>5</v>
      </c>
      <c r="CI769" s="11">
        <f t="shared" si="228"/>
        <v>7</v>
      </c>
      <c r="CJ769" s="11">
        <f t="shared" si="229"/>
        <v>7</v>
      </c>
      <c r="CK769" s="11">
        <f t="shared" si="230"/>
        <v>7</v>
      </c>
      <c r="CL769" s="11">
        <f t="shared" si="231"/>
        <v>6</v>
      </c>
      <c r="CM769" s="11">
        <f t="shared" si="232"/>
        <v>4</v>
      </c>
      <c r="CN769" s="11">
        <f t="shared" si="233"/>
        <v>2</v>
      </c>
      <c r="CO769" s="11">
        <f t="shared" si="234"/>
        <v>1</v>
      </c>
      <c r="CP769" s="11">
        <f t="shared" si="235"/>
        <v>0</v>
      </c>
      <c r="CS769" s="8">
        <v>49</v>
      </c>
      <c r="CT769" s="8">
        <v>67</v>
      </c>
      <c r="CU769" s="8">
        <v>85</v>
      </c>
      <c r="CV769" s="8">
        <v>94</v>
      </c>
      <c r="CW769" s="8">
        <v>101</v>
      </c>
      <c r="CX769" s="8">
        <v>107</v>
      </c>
      <c r="CY769" s="8">
        <v>113</v>
      </c>
      <c r="CZ769" s="8">
        <v>118</v>
      </c>
      <c r="DA769" s="8">
        <v>124</v>
      </c>
      <c r="DB769" s="8">
        <v>130</v>
      </c>
      <c r="DC769" s="8">
        <v>136</v>
      </c>
      <c r="DD769" s="8">
        <v>142</v>
      </c>
      <c r="DE769" s="8">
        <v>148</v>
      </c>
      <c r="DF769" s="8">
        <v>154</v>
      </c>
      <c r="DG769" s="8">
        <v>157</v>
      </c>
      <c r="DH769" s="8">
        <v>159</v>
      </c>
      <c r="DI769" s="8">
        <v>160</v>
      </c>
      <c r="DJ769" s="8">
        <v>161</v>
      </c>
      <c r="DK769" s="8">
        <v>161</v>
      </c>
      <c r="DL769" s="8">
        <v>161</v>
      </c>
      <c r="DM769" s="8">
        <v>112</v>
      </c>
      <c r="DN769" s="6">
        <f>Tabela2[[#This Row],[1rok]]-Tabela2[[#This Row],[dlugosc_ur]]</f>
        <v>18</v>
      </c>
      <c r="DO769" s="14">
        <f>Tabela2[[#This Row],[2lata]]-Tabela2[[#This Row],[1rok]]</f>
        <v>18</v>
      </c>
      <c r="DP769" s="14">
        <f>Tabela2[[#This Row],[3lata]]-Tabela2[[#This Row],[2lata]]</f>
        <v>9</v>
      </c>
      <c r="DQ769" s="14">
        <f>Tabela2[[#This Row],[4lata]]-Tabela2[[#This Row],[3lata]]</f>
        <v>7</v>
      </c>
      <c r="DR769" s="14">
        <f>Tabela2[[#This Row],[5lat]]-Tabela2[[#This Row],[4lata]]</f>
        <v>6</v>
      </c>
      <c r="DS769" s="14">
        <f>Tabela2[[#This Row],[6lat]]-Tabela2[[#This Row],[5lat]]</f>
        <v>6</v>
      </c>
      <c r="DT769" s="14">
        <f>Tabela2[[#This Row],[7lat]]-Tabela2[[#This Row],[6lat]]</f>
        <v>5</v>
      </c>
      <c r="DU769" s="14">
        <f>Tabela2[[#This Row],[8lat]]-Tabela2[[#This Row],[7lat]]</f>
        <v>6</v>
      </c>
      <c r="DV769" s="14">
        <f>Tabela2[[#This Row],[9lat]]-Tabela2[[#This Row],[8lat]]</f>
        <v>6</v>
      </c>
      <c r="DW769" s="14">
        <f>Tabela2[[#This Row],[10lat]]-Tabela2[[#This Row],[9lat]]</f>
        <v>6</v>
      </c>
      <c r="DX769" s="14">
        <f>Tabela2[[#This Row],[11lat]]-Tabela2[[#This Row],[10lat]]</f>
        <v>6</v>
      </c>
      <c r="DY769" s="14">
        <f>Tabela2[[#This Row],[12lat]]-Tabela2[[#This Row],[11lat]]</f>
        <v>6</v>
      </c>
      <c r="DZ769" s="14">
        <f>Tabela2[[#This Row],[13lat]]-Tabela2[[#This Row],[12lat]]</f>
        <v>6</v>
      </c>
      <c r="EA769" s="14">
        <f>Tabela2[[#This Row],[14lat]]-Tabela2[[#This Row],[13lat]]</f>
        <v>3</v>
      </c>
      <c r="EB769" s="14">
        <f>Tabela2[[#This Row],[15lat]]-Tabela2[[#This Row],[14lat]]</f>
        <v>2</v>
      </c>
      <c r="EC769" s="14">
        <f>Tabela2[[#This Row],[16lat]]-Tabela2[[#This Row],[15lat]]</f>
        <v>1</v>
      </c>
      <c r="ED769" s="14">
        <f>Tabela2[[#This Row],[17 lat]]-Tabela2[[#This Row],[16lat]]</f>
        <v>1</v>
      </c>
      <c r="EE769" s="14">
        <f>Tabela2[[#This Row],[18lat]]-Tabela2[[#This Row],[17 lat]]</f>
        <v>0</v>
      </c>
      <c r="EF769" s="14">
        <f>Tabela2[[#This Row],[19lat]]-Tabela2[[#This Row],[18lat]]</f>
        <v>0</v>
      </c>
    </row>
    <row r="770" spans="1:136" x14ac:dyDescent="0.25">
      <c r="A770">
        <v>1545</v>
      </c>
      <c r="B770" s="1" t="s">
        <v>22</v>
      </c>
      <c r="C770">
        <v>54</v>
      </c>
      <c r="D770">
        <v>72</v>
      </c>
      <c r="E770">
        <v>88</v>
      </c>
      <c r="F770">
        <v>98</v>
      </c>
      <c r="G770">
        <v>105</v>
      </c>
      <c r="H770">
        <v>112</v>
      </c>
      <c r="I770">
        <v>118</v>
      </c>
      <c r="J770">
        <v>124</v>
      </c>
      <c r="K770">
        <v>130</v>
      </c>
      <c r="L770">
        <v>136</v>
      </c>
      <c r="M770">
        <v>143</v>
      </c>
      <c r="N770">
        <v>149</v>
      </c>
      <c r="O770">
        <v>156</v>
      </c>
      <c r="P770">
        <v>161</v>
      </c>
      <c r="Q770">
        <v>164</v>
      </c>
      <c r="R770">
        <v>166</v>
      </c>
      <c r="S770">
        <v>167</v>
      </c>
      <c r="T770">
        <v>168</v>
      </c>
      <c r="U770">
        <v>168</v>
      </c>
      <c r="V770">
        <v>168</v>
      </c>
      <c r="W770">
        <f>wzrost[[#This Row],[19lat]]-wzrost[[#This Row],[dlugosc_ur]]</f>
        <v>114</v>
      </c>
      <c r="X770">
        <f>wzrost[[#This Row],[19lat]]-wzrost[[#This Row],[15lat]]</f>
        <v>2</v>
      </c>
      <c r="Y770">
        <f>IF(wzrost[[#This Row],[1rok]]&lt;=5,IF(wzrost[[#This Row],[plec]]="ch",1,0),0)</f>
        <v>0</v>
      </c>
      <c r="Z770" s="1"/>
      <c r="AA770" s="1"/>
      <c r="AB770" s="1" t="e">
        <f>_xlfn.PERCENTILE.INC(wzrost[1rok],5)</f>
        <v>#NUM!</v>
      </c>
      <c r="BC770" s="6">
        <v>49</v>
      </c>
      <c r="BD770" s="6">
        <v>71</v>
      </c>
      <c r="BE770" s="6">
        <v>86</v>
      </c>
      <c r="BF770" s="6">
        <v>94</v>
      </c>
      <c r="BG770" s="6">
        <v>101</v>
      </c>
      <c r="BH770" s="6">
        <v>108</v>
      </c>
      <c r="BI770" s="6">
        <v>113</v>
      </c>
      <c r="BJ770" s="6">
        <v>119</v>
      </c>
      <c r="BK770" s="6">
        <v>124</v>
      </c>
      <c r="BL770" s="6">
        <v>129</v>
      </c>
      <c r="BM770" s="6">
        <v>134</v>
      </c>
      <c r="BN770" s="6">
        <v>139</v>
      </c>
      <c r="BO770" s="6">
        <v>145</v>
      </c>
      <c r="BP770" s="6">
        <v>152</v>
      </c>
      <c r="BQ770" s="6">
        <v>159</v>
      </c>
      <c r="BR770" s="6">
        <v>164</v>
      </c>
      <c r="BS770" s="6">
        <v>168</v>
      </c>
      <c r="BT770" s="6">
        <v>171</v>
      </c>
      <c r="BU770" s="6">
        <v>172</v>
      </c>
      <c r="BV770" s="6">
        <v>173</v>
      </c>
      <c r="BW770" s="7">
        <v>124</v>
      </c>
      <c r="BX770" s="11">
        <f t="shared" si="217"/>
        <v>22</v>
      </c>
      <c r="BY770" s="11">
        <f t="shared" si="218"/>
        <v>15</v>
      </c>
      <c r="BZ770" s="11">
        <f t="shared" si="219"/>
        <v>8</v>
      </c>
      <c r="CA770" s="11">
        <f t="shared" si="220"/>
        <v>7</v>
      </c>
      <c r="CB770" s="11">
        <f t="shared" si="221"/>
        <v>7</v>
      </c>
      <c r="CC770" s="11">
        <f t="shared" si="222"/>
        <v>5</v>
      </c>
      <c r="CD770" s="11">
        <f t="shared" si="223"/>
        <v>6</v>
      </c>
      <c r="CE770" s="11">
        <f t="shared" si="224"/>
        <v>5</v>
      </c>
      <c r="CF770" s="11">
        <f t="shared" si="225"/>
        <v>5</v>
      </c>
      <c r="CG770" s="11">
        <f t="shared" si="226"/>
        <v>5</v>
      </c>
      <c r="CH770" s="11">
        <f t="shared" si="227"/>
        <v>5</v>
      </c>
      <c r="CI770" s="11">
        <f t="shared" si="228"/>
        <v>6</v>
      </c>
      <c r="CJ770" s="11">
        <f t="shared" si="229"/>
        <v>7</v>
      </c>
      <c r="CK770" s="11">
        <f t="shared" si="230"/>
        <v>7</v>
      </c>
      <c r="CL770" s="11">
        <f t="shared" si="231"/>
        <v>5</v>
      </c>
      <c r="CM770" s="11">
        <f t="shared" si="232"/>
        <v>4</v>
      </c>
      <c r="CN770" s="11">
        <f t="shared" si="233"/>
        <v>3</v>
      </c>
      <c r="CO770" s="11">
        <f t="shared" si="234"/>
        <v>1</v>
      </c>
      <c r="CP770" s="11">
        <f t="shared" si="235"/>
        <v>1</v>
      </c>
      <c r="CS770" s="6">
        <v>49</v>
      </c>
      <c r="CT770" s="6">
        <v>67</v>
      </c>
      <c r="CU770" s="6">
        <v>85</v>
      </c>
      <c r="CV770" s="6">
        <v>94</v>
      </c>
      <c r="CW770" s="6">
        <v>101</v>
      </c>
      <c r="CX770" s="6">
        <v>108</v>
      </c>
      <c r="CY770" s="6">
        <v>113</v>
      </c>
      <c r="CZ770" s="6">
        <v>119</v>
      </c>
      <c r="DA770" s="6">
        <v>124</v>
      </c>
      <c r="DB770" s="6">
        <v>130</v>
      </c>
      <c r="DC770" s="6">
        <v>136</v>
      </c>
      <c r="DD770" s="6">
        <v>142</v>
      </c>
      <c r="DE770" s="6">
        <v>149</v>
      </c>
      <c r="DF770" s="6">
        <v>154</v>
      </c>
      <c r="DG770" s="6">
        <v>157</v>
      </c>
      <c r="DH770" s="6">
        <v>159</v>
      </c>
      <c r="DI770" s="6">
        <v>160</v>
      </c>
      <c r="DJ770" s="6">
        <v>161</v>
      </c>
      <c r="DK770" s="6">
        <v>161</v>
      </c>
      <c r="DL770" s="6">
        <v>161</v>
      </c>
      <c r="DM770" s="6">
        <v>112</v>
      </c>
      <c r="DN770" s="6">
        <f>Tabela2[[#This Row],[1rok]]-Tabela2[[#This Row],[dlugosc_ur]]</f>
        <v>18</v>
      </c>
      <c r="DO770" s="14">
        <f>Tabela2[[#This Row],[2lata]]-Tabela2[[#This Row],[1rok]]</f>
        <v>18</v>
      </c>
      <c r="DP770" s="14">
        <f>Tabela2[[#This Row],[3lata]]-Tabela2[[#This Row],[2lata]]</f>
        <v>9</v>
      </c>
      <c r="DQ770" s="14">
        <f>Tabela2[[#This Row],[4lata]]-Tabela2[[#This Row],[3lata]]</f>
        <v>7</v>
      </c>
      <c r="DR770" s="14">
        <f>Tabela2[[#This Row],[5lat]]-Tabela2[[#This Row],[4lata]]</f>
        <v>7</v>
      </c>
      <c r="DS770" s="14">
        <f>Tabela2[[#This Row],[6lat]]-Tabela2[[#This Row],[5lat]]</f>
        <v>5</v>
      </c>
      <c r="DT770" s="14">
        <f>Tabela2[[#This Row],[7lat]]-Tabela2[[#This Row],[6lat]]</f>
        <v>6</v>
      </c>
      <c r="DU770" s="14">
        <f>Tabela2[[#This Row],[8lat]]-Tabela2[[#This Row],[7lat]]</f>
        <v>5</v>
      </c>
      <c r="DV770" s="14">
        <f>Tabela2[[#This Row],[9lat]]-Tabela2[[#This Row],[8lat]]</f>
        <v>6</v>
      </c>
      <c r="DW770" s="14">
        <f>Tabela2[[#This Row],[10lat]]-Tabela2[[#This Row],[9lat]]</f>
        <v>6</v>
      </c>
      <c r="DX770" s="14">
        <f>Tabela2[[#This Row],[11lat]]-Tabela2[[#This Row],[10lat]]</f>
        <v>6</v>
      </c>
      <c r="DY770" s="14">
        <f>Tabela2[[#This Row],[12lat]]-Tabela2[[#This Row],[11lat]]</f>
        <v>7</v>
      </c>
      <c r="DZ770" s="14">
        <f>Tabela2[[#This Row],[13lat]]-Tabela2[[#This Row],[12lat]]</f>
        <v>5</v>
      </c>
      <c r="EA770" s="14">
        <f>Tabela2[[#This Row],[14lat]]-Tabela2[[#This Row],[13lat]]</f>
        <v>3</v>
      </c>
      <c r="EB770" s="14">
        <f>Tabela2[[#This Row],[15lat]]-Tabela2[[#This Row],[14lat]]</f>
        <v>2</v>
      </c>
      <c r="EC770" s="14">
        <f>Tabela2[[#This Row],[16lat]]-Tabela2[[#This Row],[15lat]]</f>
        <v>1</v>
      </c>
      <c r="ED770" s="14">
        <f>Tabela2[[#This Row],[17 lat]]-Tabela2[[#This Row],[16lat]]</f>
        <v>1</v>
      </c>
      <c r="EE770" s="14">
        <f>Tabela2[[#This Row],[18lat]]-Tabela2[[#This Row],[17 lat]]</f>
        <v>0</v>
      </c>
      <c r="EF770" s="14">
        <f>Tabela2[[#This Row],[19lat]]-Tabela2[[#This Row],[18lat]]</f>
        <v>0</v>
      </c>
    </row>
    <row r="771" spans="1:136" x14ac:dyDescent="0.25">
      <c r="A771">
        <v>1554</v>
      </c>
      <c r="B771" s="1" t="s">
        <v>22</v>
      </c>
      <c r="C771">
        <v>47</v>
      </c>
      <c r="D771">
        <v>66</v>
      </c>
      <c r="E771">
        <v>85</v>
      </c>
      <c r="F771">
        <v>94</v>
      </c>
      <c r="G771">
        <v>101</v>
      </c>
      <c r="H771">
        <v>107</v>
      </c>
      <c r="I771">
        <v>113</v>
      </c>
      <c r="J771">
        <v>118</v>
      </c>
      <c r="K771">
        <v>124</v>
      </c>
      <c r="L771">
        <v>130</v>
      </c>
      <c r="M771">
        <v>136</v>
      </c>
      <c r="N771">
        <v>142</v>
      </c>
      <c r="O771">
        <v>148</v>
      </c>
      <c r="P771">
        <v>154</v>
      </c>
      <c r="Q771">
        <v>157</v>
      </c>
      <c r="R771">
        <v>159</v>
      </c>
      <c r="S771">
        <v>160</v>
      </c>
      <c r="T771">
        <v>161</v>
      </c>
      <c r="U771">
        <v>161</v>
      </c>
      <c r="V771">
        <v>161</v>
      </c>
      <c r="W771">
        <f>wzrost[[#This Row],[19lat]]-wzrost[[#This Row],[dlugosc_ur]]</f>
        <v>114</v>
      </c>
      <c r="X771">
        <f>wzrost[[#This Row],[19lat]]-wzrost[[#This Row],[15lat]]</f>
        <v>2</v>
      </c>
      <c r="Y771">
        <f>IF(wzrost[[#This Row],[1rok]]&lt;=5,IF(wzrost[[#This Row],[plec]]="ch",1,0),0)</f>
        <v>0</v>
      </c>
      <c r="Z771" s="1"/>
      <c r="AA771" s="1"/>
      <c r="AB771" s="1" t="e">
        <f>_xlfn.PERCENTILE.INC(wzrost[1rok],5)</f>
        <v>#NUM!</v>
      </c>
      <c r="BC771" s="8">
        <v>52</v>
      </c>
      <c r="BD771" s="8">
        <v>74</v>
      </c>
      <c r="BE771" s="8">
        <v>87</v>
      </c>
      <c r="BF771" s="8">
        <v>96</v>
      </c>
      <c r="BG771" s="8">
        <v>103</v>
      </c>
      <c r="BH771" s="8">
        <v>110</v>
      </c>
      <c r="BI771" s="8">
        <v>116</v>
      </c>
      <c r="BJ771" s="8">
        <v>121</v>
      </c>
      <c r="BK771" s="8">
        <v>127</v>
      </c>
      <c r="BL771" s="8">
        <v>132</v>
      </c>
      <c r="BM771" s="8">
        <v>137</v>
      </c>
      <c r="BN771" s="8">
        <v>143</v>
      </c>
      <c r="BO771" s="8">
        <v>149</v>
      </c>
      <c r="BP771" s="8">
        <v>156</v>
      </c>
      <c r="BQ771" s="8">
        <v>163</v>
      </c>
      <c r="BR771" s="8">
        <v>169</v>
      </c>
      <c r="BS771" s="8">
        <v>173</v>
      </c>
      <c r="BT771" s="8">
        <v>175</v>
      </c>
      <c r="BU771" s="8">
        <v>176</v>
      </c>
      <c r="BV771" s="8">
        <v>176</v>
      </c>
      <c r="BW771" s="9">
        <v>124</v>
      </c>
      <c r="BX771" s="11">
        <f t="shared" ref="BX771:BX834" si="236">BD771-BC771</f>
        <v>22</v>
      </c>
      <c r="BY771" s="11">
        <f t="shared" ref="BY771:BY834" si="237">BE771-BD771</f>
        <v>13</v>
      </c>
      <c r="BZ771" s="11">
        <f t="shared" ref="BZ771:BZ834" si="238">BF771-BE771</f>
        <v>9</v>
      </c>
      <c r="CA771" s="11">
        <f t="shared" ref="CA771:CA834" si="239">BG771-BF771</f>
        <v>7</v>
      </c>
      <c r="CB771" s="11">
        <f t="shared" ref="CB771:CB834" si="240">BH771-BG771</f>
        <v>7</v>
      </c>
      <c r="CC771" s="11">
        <f t="shared" ref="CC771:CC834" si="241">BI771-BH771</f>
        <v>6</v>
      </c>
      <c r="CD771" s="11">
        <f t="shared" ref="CD771:CD834" si="242">BJ771-BI771</f>
        <v>5</v>
      </c>
      <c r="CE771" s="11">
        <f t="shared" ref="CE771:CE834" si="243">BK771-BJ771</f>
        <v>6</v>
      </c>
      <c r="CF771" s="11">
        <f t="shared" ref="CF771:CF834" si="244">BL771-BK771</f>
        <v>5</v>
      </c>
      <c r="CG771" s="11">
        <f t="shared" ref="CG771:CG834" si="245">BM771-BL771</f>
        <v>5</v>
      </c>
      <c r="CH771" s="11">
        <f t="shared" ref="CH771:CH834" si="246">BN771-BM771</f>
        <v>6</v>
      </c>
      <c r="CI771" s="11">
        <f t="shared" ref="CI771:CI834" si="247">BO771-BN771</f>
        <v>6</v>
      </c>
      <c r="CJ771" s="11">
        <f t="shared" ref="CJ771:CJ834" si="248">BP771-BO771</f>
        <v>7</v>
      </c>
      <c r="CK771" s="11">
        <f t="shared" ref="CK771:CK834" si="249">BQ771-BP771</f>
        <v>7</v>
      </c>
      <c r="CL771" s="11">
        <f t="shared" ref="CL771:CL834" si="250">BR771-BQ771</f>
        <v>6</v>
      </c>
      <c r="CM771" s="11">
        <f t="shared" ref="CM771:CM834" si="251">BS771-BR771</f>
        <v>4</v>
      </c>
      <c r="CN771" s="11">
        <f t="shared" ref="CN771:CN834" si="252">BT771-BS771</f>
        <v>2</v>
      </c>
      <c r="CO771" s="11">
        <f t="shared" ref="CO771:CO834" si="253">BU771-BT771</f>
        <v>1</v>
      </c>
      <c r="CP771" s="11">
        <f t="shared" ref="CP771:CP834" si="254">BV771-BU771</f>
        <v>0</v>
      </c>
      <c r="CS771" s="8">
        <v>51</v>
      </c>
      <c r="CT771" s="8">
        <v>69</v>
      </c>
      <c r="CU771" s="8">
        <v>86</v>
      </c>
      <c r="CV771" s="8">
        <v>95</v>
      </c>
      <c r="CW771" s="8">
        <v>103</v>
      </c>
      <c r="CX771" s="8">
        <v>109</v>
      </c>
      <c r="CY771" s="8">
        <v>115</v>
      </c>
      <c r="CZ771" s="8">
        <v>121</v>
      </c>
      <c r="DA771" s="8">
        <v>127</v>
      </c>
      <c r="DB771" s="8">
        <v>132</v>
      </c>
      <c r="DC771" s="8">
        <v>139</v>
      </c>
      <c r="DD771" s="8">
        <v>145</v>
      </c>
      <c r="DE771" s="8">
        <v>151</v>
      </c>
      <c r="DF771" s="8">
        <v>156</v>
      </c>
      <c r="DG771" s="8">
        <v>160</v>
      </c>
      <c r="DH771" s="8">
        <v>162</v>
      </c>
      <c r="DI771" s="8">
        <v>162</v>
      </c>
      <c r="DJ771" s="8">
        <v>163</v>
      </c>
      <c r="DK771" s="8">
        <v>163</v>
      </c>
      <c r="DL771" s="8">
        <v>163</v>
      </c>
      <c r="DM771" s="8">
        <v>112</v>
      </c>
      <c r="DN771" s="6">
        <f>Tabela2[[#This Row],[1rok]]-Tabela2[[#This Row],[dlugosc_ur]]</f>
        <v>18</v>
      </c>
      <c r="DO771" s="14">
        <f>Tabela2[[#This Row],[2lata]]-Tabela2[[#This Row],[1rok]]</f>
        <v>17</v>
      </c>
      <c r="DP771" s="14">
        <f>Tabela2[[#This Row],[3lata]]-Tabela2[[#This Row],[2lata]]</f>
        <v>9</v>
      </c>
      <c r="DQ771" s="14">
        <f>Tabela2[[#This Row],[4lata]]-Tabela2[[#This Row],[3lata]]</f>
        <v>8</v>
      </c>
      <c r="DR771" s="14">
        <f>Tabela2[[#This Row],[5lat]]-Tabela2[[#This Row],[4lata]]</f>
        <v>6</v>
      </c>
      <c r="DS771" s="14">
        <f>Tabela2[[#This Row],[6lat]]-Tabela2[[#This Row],[5lat]]</f>
        <v>6</v>
      </c>
      <c r="DT771" s="14">
        <f>Tabela2[[#This Row],[7lat]]-Tabela2[[#This Row],[6lat]]</f>
        <v>6</v>
      </c>
      <c r="DU771" s="14">
        <f>Tabela2[[#This Row],[8lat]]-Tabela2[[#This Row],[7lat]]</f>
        <v>6</v>
      </c>
      <c r="DV771" s="14">
        <f>Tabela2[[#This Row],[9lat]]-Tabela2[[#This Row],[8lat]]</f>
        <v>5</v>
      </c>
      <c r="DW771" s="14">
        <f>Tabela2[[#This Row],[10lat]]-Tabela2[[#This Row],[9lat]]</f>
        <v>7</v>
      </c>
      <c r="DX771" s="14">
        <f>Tabela2[[#This Row],[11lat]]-Tabela2[[#This Row],[10lat]]</f>
        <v>6</v>
      </c>
      <c r="DY771" s="14">
        <f>Tabela2[[#This Row],[12lat]]-Tabela2[[#This Row],[11lat]]</f>
        <v>6</v>
      </c>
      <c r="DZ771" s="14">
        <f>Tabela2[[#This Row],[13lat]]-Tabela2[[#This Row],[12lat]]</f>
        <v>5</v>
      </c>
      <c r="EA771" s="14">
        <f>Tabela2[[#This Row],[14lat]]-Tabela2[[#This Row],[13lat]]</f>
        <v>4</v>
      </c>
      <c r="EB771" s="14">
        <f>Tabela2[[#This Row],[15lat]]-Tabela2[[#This Row],[14lat]]</f>
        <v>2</v>
      </c>
      <c r="EC771" s="14">
        <f>Tabela2[[#This Row],[16lat]]-Tabela2[[#This Row],[15lat]]</f>
        <v>0</v>
      </c>
      <c r="ED771" s="14">
        <f>Tabela2[[#This Row],[17 lat]]-Tabela2[[#This Row],[16lat]]</f>
        <v>1</v>
      </c>
      <c r="EE771" s="14">
        <f>Tabela2[[#This Row],[18lat]]-Tabela2[[#This Row],[17 lat]]</f>
        <v>0</v>
      </c>
      <c r="EF771" s="14">
        <f>Tabela2[[#This Row],[19lat]]-Tabela2[[#This Row],[18lat]]</f>
        <v>0</v>
      </c>
    </row>
    <row r="772" spans="1:136" x14ac:dyDescent="0.25">
      <c r="A772">
        <v>1555</v>
      </c>
      <c r="B772" s="1" t="s">
        <v>22</v>
      </c>
      <c r="C772">
        <v>49</v>
      </c>
      <c r="D772">
        <v>67</v>
      </c>
      <c r="E772">
        <v>86</v>
      </c>
      <c r="F772">
        <v>95</v>
      </c>
      <c r="G772">
        <v>103</v>
      </c>
      <c r="H772">
        <v>109</v>
      </c>
      <c r="I772">
        <v>115</v>
      </c>
      <c r="J772">
        <v>121</v>
      </c>
      <c r="K772">
        <v>127</v>
      </c>
      <c r="L772">
        <v>132</v>
      </c>
      <c r="M772">
        <v>139</v>
      </c>
      <c r="N772">
        <v>145</v>
      </c>
      <c r="O772">
        <v>151</v>
      </c>
      <c r="P772">
        <v>156</v>
      </c>
      <c r="Q772">
        <v>160</v>
      </c>
      <c r="R772">
        <v>162</v>
      </c>
      <c r="S772">
        <v>162</v>
      </c>
      <c r="T772">
        <v>163</v>
      </c>
      <c r="U772">
        <v>163</v>
      </c>
      <c r="V772">
        <v>163</v>
      </c>
      <c r="W772">
        <f>wzrost[[#This Row],[19lat]]-wzrost[[#This Row],[dlugosc_ur]]</f>
        <v>114</v>
      </c>
      <c r="X772">
        <f>wzrost[[#This Row],[19lat]]-wzrost[[#This Row],[15lat]]</f>
        <v>1</v>
      </c>
      <c r="Y772">
        <f>IF(wzrost[[#This Row],[1rok]]&lt;=5,IF(wzrost[[#This Row],[plec]]="ch",1,0),0)</f>
        <v>0</v>
      </c>
      <c r="Z772" s="1"/>
      <c r="AA772" s="1"/>
      <c r="AB772" s="1" t="e">
        <f>_xlfn.PERCENTILE.INC(wzrost[1rok],5)</f>
        <v>#NUM!</v>
      </c>
      <c r="BC772" s="6">
        <v>50</v>
      </c>
      <c r="BD772" s="6">
        <v>72</v>
      </c>
      <c r="BE772" s="6">
        <v>86</v>
      </c>
      <c r="BF772" s="6">
        <v>95</v>
      </c>
      <c r="BG772" s="6">
        <v>102</v>
      </c>
      <c r="BH772" s="6">
        <v>109</v>
      </c>
      <c r="BI772" s="6">
        <v>114</v>
      </c>
      <c r="BJ772" s="6">
        <v>120</v>
      </c>
      <c r="BK772" s="6">
        <v>126</v>
      </c>
      <c r="BL772" s="6">
        <v>131</v>
      </c>
      <c r="BM772" s="6">
        <v>136</v>
      </c>
      <c r="BN772" s="6">
        <v>141</v>
      </c>
      <c r="BO772" s="6">
        <v>147</v>
      </c>
      <c r="BP772" s="6">
        <v>154</v>
      </c>
      <c r="BQ772" s="6">
        <v>161</v>
      </c>
      <c r="BR772" s="6">
        <v>167</v>
      </c>
      <c r="BS772" s="6">
        <v>170</v>
      </c>
      <c r="BT772" s="6">
        <v>173</v>
      </c>
      <c r="BU772" s="6">
        <v>174</v>
      </c>
      <c r="BV772" s="6">
        <v>174</v>
      </c>
      <c r="BW772" s="7">
        <v>124</v>
      </c>
      <c r="BX772" s="11">
        <f t="shared" si="236"/>
        <v>22</v>
      </c>
      <c r="BY772" s="11">
        <f t="shared" si="237"/>
        <v>14</v>
      </c>
      <c r="BZ772" s="11">
        <f t="shared" si="238"/>
        <v>9</v>
      </c>
      <c r="CA772" s="11">
        <f t="shared" si="239"/>
        <v>7</v>
      </c>
      <c r="CB772" s="11">
        <f t="shared" si="240"/>
        <v>7</v>
      </c>
      <c r="CC772" s="11">
        <f t="shared" si="241"/>
        <v>5</v>
      </c>
      <c r="CD772" s="11">
        <f t="shared" si="242"/>
        <v>6</v>
      </c>
      <c r="CE772" s="11">
        <f t="shared" si="243"/>
        <v>6</v>
      </c>
      <c r="CF772" s="11">
        <f t="shared" si="244"/>
        <v>5</v>
      </c>
      <c r="CG772" s="11">
        <f t="shared" si="245"/>
        <v>5</v>
      </c>
      <c r="CH772" s="11">
        <f t="shared" si="246"/>
        <v>5</v>
      </c>
      <c r="CI772" s="11">
        <f t="shared" si="247"/>
        <v>6</v>
      </c>
      <c r="CJ772" s="11">
        <f t="shared" si="248"/>
        <v>7</v>
      </c>
      <c r="CK772" s="11">
        <f t="shared" si="249"/>
        <v>7</v>
      </c>
      <c r="CL772" s="11">
        <f t="shared" si="250"/>
        <v>6</v>
      </c>
      <c r="CM772" s="11">
        <f t="shared" si="251"/>
        <v>3</v>
      </c>
      <c r="CN772" s="11">
        <f t="shared" si="252"/>
        <v>3</v>
      </c>
      <c r="CO772" s="11">
        <f t="shared" si="253"/>
        <v>1</v>
      </c>
      <c r="CP772" s="11">
        <f t="shared" si="254"/>
        <v>0</v>
      </c>
      <c r="CS772" s="6">
        <v>47</v>
      </c>
      <c r="CT772" s="6">
        <v>66</v>
      </c>
      <c r="CU772" s="6">
        <v>83</v>
      </c>
      <c r="CV772" s="6">
        <v>92</v>
      </c>
      <c r="CW772" s="6">
        <v>99</v>
      </c>
      <c r="CX772" s="6">
        <v>106</v>
      </c>
      <c r="CY772" s="6">
        <v>111</v>
      </c>
      <c r="CZ772" s="6">
        <v>117</v>
      </c>
      <c r="DA772" s="6">
        <v>122</v>
      </c>
      <c r="DB772" s="6">
        <v>128</v>
      </c>
      <c r="DC772" s="6">
        <v>134</v>
      </c>
      <c r="DD772" s="6">
        <v>140</v>
      </c>
      <c r="DE772" s="6">
        <v>146</v>
      </c>
      <c r="DF772" s="6">
        <v>151</v>
      </c>
      <c r="DG772" s="6">
        <v>155</v>
      </c>
      <c r="DH772" s="6">
        <v>157</v>
      </c>
      <c r="DI772" s="6">
        <v>158</v>
      </c>
      <c r="DJ772" s="6">
        <v>158</v>
      </c>
      <c r="DK772" s="6">
        <v>158</v>
      </c>
      <c r="DL772" s="6">
        <v>159</v>
      </c>
      <c r="DM772" s="6">
        <v>112</v>
      </c>
      <c r="DN772" s="6">
        <f>Tabela2[[#This Row],[1rok]]-Tabela2[[#This Row],[dlugosc_ur]]</f>
        <v>19</v>
      </c>
      <c r="DO772" s="14">
        <f>Tabela2[[#This Row],[2lata]]-Tabela2[[#This Row],[1rok]]</f>
        <v>17</v>
      </c>
      <c r="DP772" s="14">
        <f>Tabela2[[#This Row],[3lata]]-Tabela2[[#This Row],[2lata]]</f>
        <v>9</v>
      </c>
      <c r="DQ772" s="14">
        <f>Tabela2[[#This Row],[4lata]]-Tabela2[[#This Row],[3lata]]</f>
        <v>7</v>
      </c>
      <c r="DR772" s="14">
        <f>Tabela2[[#This Row],[5lat]]-Tabela2[[#This Row],[4lata]]</f>
        <v>7</v>
      </c>
      <c r="DS772" s="14">
        <f>Tabela2[[#This Row],[6lat]]-Tabela2[[#This Row],[5lat]]</f>
        <v>5</v>
      </c>
      <c r="DT772" s="14">
        <f>Tabela2[[#This Row],[7lat]]-Tabela2[[#This Row],[6lat]]</f>
        <v>6</v>
      </c>
      <c r="DU772" s="14">
        <f>Tabela2[[#This Row],[8lat]]-Tabela2[[#This Row],[7lat]]</f>
        <v>5</v>
      </c>
      <c r="DV772" s="14">
        <f>Tabela2[[#This Row],[9lat]]-Tabela2[[#This Row],[8lat]]</f>
        <v>6</v>
      </c>
      <c r="DW772" s="14">
        <f>Tabela2[[#This Row],[10lat]]-Tabela2[[#This Row],[9lat]]</f>
        <v>6</v>
      </c>
      <c r="DX772" s="14">
        <f>Tabela2[[#This Row],[11lat]]-Tabela2[[#This Row],[10lat]]</f>
        <v>6</v>
      </c>
      <c r="DY772" s="14">
        <f>Tabela2[[#This Row],[12lat]]-Tabela2[[#This Row],[11lat]]</f>
        <v>6</v>
      </c>
      <c r="DZ772" s="14">
        <f>Tabela2[[#This Row],[13lat]]-Tabela2[[#This Row],[12lat]]</f>
        <v>5</v>
      </c>
      <c r="EA772" s="14">
        <f>Tabela2[[#This Row],[14lat]]-Tabela2[[#This Row],[13lat]]</f>
        <v>4</v>
      </c>
      <c r="EB772" s="14">
        <f>Tabela2[[#This Row],[15lat]]-Tabela2[[#This Row],[14lat]]</f>
        <v>2</v>
      </c>
      <c r="EC772" s="14">
        <f>Tabela2[[#This Row],[16lat]]-Tabela2[[#This Row],[15lat]]</f>
        <v>1</v>
      </c>
      <c r="ED772" s="14">
        <f>Tabela2[[#This Row],[17 lat]]-Tabela2[[#This Row],[16lat]]</f>
        <v>0</v>
      </c>
      <c r="EE772" s="14">
        <f>Tabela2[[#This Row],[18lat]]-Tabela2[[#This Row],[17 lat]]</f>
        <v>0</v>
      </c>
      <c r="EF772" s="14">
        <f>Tabela2[[#This Row],[19lat]]-Tabela2[[#This Row],[18lat]]</f>
        <v>1</v>
      </c>
    </row>
    <row r="773" spans="1:136" x14ac:dyDescent="0.25">
      <c r="A773">
        <v>1556</v>
      </c>
      <c r="B773" s="1" t="s">
        <v>22</v>
      </c>
      <c r="C773">
        <v>54</v>
      </c>
      <c r="D773">
        <v>72</v>
      </c>
      <c r="E773">
        <v>88</v>
      </c>
      <c r="F773">
        <v>98</v>
      </c>
      <c r="G773">
        <v>106</v>
      </c>
      <c r="H773">
        <v>113</v>
      </c>
      <c r="I773">
        <v>119</v>
      </c>
      <c r="J773">
        <v>125</v>
      </c>
      <c r="K773">
        <v>131</v>
      </c>
      <c r="L773">
        <v>137</v>
      </c>
      <c r="M773">
        <v>143</v>
      </c>
      <c r="N773">
        <v>150</v>
      </c>
      <c r="O773">
        <v>156</v>
      </c>
      <c r="P773">
        <v>161</v>
      </c>
      <c r="Q773">
        <v>165</v>
      </c>
      <c r="R773">
        <v>167</v>
      </c>
      <c r="S773">
        <v>168</v>
      </c>
      <c r="T773">
        <v>168</v>
      </c>
      <c r="U773">
        <v>168</v>
      </c>
      <c r="V773">
        <v>168</v>
      </c>
      <c r="W773">
        <f>wzrost[[#This Row],[19lat]]-wzrost[[#This Row],[dlugosc_ur]]</f>
        <v>114</v>
      </c>
      <c r="X773">
        <f>wzrost[[#This Row],[19lat]]-wzrost[[#This Row],[15lat]]</f>
        <v>1</v>
      </c>
      <c r="Y773">
        <f>IF(wzrost[[#This Row],[1rok]]&lt;=5,IF(wzrost[[#This Row],[plec]]="ch",1,0),0)</f>
        <v>0</v>
      </c>
      <c r="Z773" s="1"/>
      <c r="AA773" s="1"/>
      <c r="AB773" s="1" t="e">
        <f>_xlfn.PERCENTILE.INC(wzrost[1rok],5)</f>
        <v>#NUM!</v>
      </c>
      <c r="BC773" s="8">
        <v>52</v>
      </c>
      <c r="BD773" s="8">
        <v>74</v>
      </c>
      <c r="BE773" s="8">
        <v>87</v>
      </c>
      <c r="BF773" s="8">
        <v>96</v>
      </c>
      <c r="BG773" s="8">
        <v>103</v>
      </c>
      <c r="BH773" s="8">
        <v>110</v>
      </c>
      <c r="BI773" s="8">
        <v>116</v>
      </c>
      <c r="BJ773" s="8">
        <v>121</v>
      </c>
      <c r="BK773" s="8">
        <v>127</v>
      </c>
      <c r="BL773" s="8">
        <v>132</v>
      </c>
      <c r="BM773" s="8">
        <v>137</v>
      </c>
      <c r="BN773" s="8">
        <v>143</v>
      </c>
      <c r="BO773" s="8">
        <v>149</v>
      </c>
      <c r="BP773" s="8">
        <v>156</v>
      </c>
      <c r="BQ773" s="8">
        <v>163</v>
      </c>
      <c r="BR773" s="8">
        <v>169</v>
      </c>
      <c r="BS773" s="8">
        <v>172</v>
      </c>
      <c r="BT773" s="8">
        <v>175</v>
      </c>
      <c r="BU773" s="8">
        <v>176</v>
      </c>
      <c r="BV773" s="8">
        <v>176</v>
      </c>
      <c r="BW773" s="9">
        <v>124</v>
      </c>
      <c r="BX773" s="11">
        <f t="shared" si="236"/>
        <v>22</v>
      </c>
      <c r="BY773" s="11">
        <f t="shared" si="237"/>
        <v>13</v>
      </c>
      <c r="BZ773" s="11">
        <f t="shared" si="238"/>
        <v>9</v>
      </c>
      <c r="CA773" s="11">
        <f t="shared" si="239"/>
        <v>7</v>
      </c>
      <c r="CB773" s="11">
        <f t="shared" si="240"/>
        <v>7</v>
      </c>
      <c r="CC773" s="11">
        <f t="shared" si="241"/>
        <v>6</v>
      </c>
      <c r="CD773" s="11">
        <f t="shared" si="242"/>
        <v>5</v>
      </c>
      <c r="CE773" s="11">
        <f t="shared" si="243"/>
        <v>6</v>
      </c>
      <c r="CF773" s="11">
        <f t="shared" si="244"/>
        <v>5</v>
      </c>
      <c r="CG773" s="11">
        <f t="shared" si="245"/>
        <v>5</v>
      </c>
      <c r="CH773" s="11">
        <f t="shared" si="246"/>
        <v>6</v>
      </c>
      <c r="CI773" s="11">
        <f t="shared" si="247"/>
        <v>6</v>
      </c>
      <c r="CJ773" s="11">
        <f t="shared" si="248"/>
        <v>7</v>
      </c>
      <c r="CK773" s="11">
        <f t="shared" si="249"/>
        <v>7</v>
      </c>
      <c r="CL773" s="11">
        <f t="shared" si="250"/>
        <v>6</v>
      </c>
      <c r="CM773" s="11">
        <f t="shared" si="251"/>
        <v>3</v>
      </c>
      <c r="CN773" s="11">
        <f t="shared" si="252"/>
        <v>3</v>
      </c>
      <c r="CO773" s="11">
        <f t="shared" si="253"/>
        <v>1</v>
      </c>
      <c r="CP773" s="11">
        <f t="shared" si="254"/>
        <v>0</v>
      </c>
      <c r="CS773" s="8">
        <v>51</v>
      </c>
      <c r="CT773" s="8">
        <v>69</v>
      </c>
      <c r="CU773" s="8">
        <v>85</v>
      </c>
      <c r="CV773" s="8">
        <v>95</v>
      </c>
      <c r="CW773" s="8">
        <v>102</v>
      </c>
      <c r="CX773" s="8">
        <v>109</v>
      </c>
      <c r="CY773" s="8">
        <v>115</v>
      </c>
      <c r="CZ773" s="8">
        <v>120</v>
      </c>
      <c r="DA773" s="8">
        <v>126</v>
      </c>
      <c r="DB773" s="8">
        <v>132</v>
      </c>
      <c r="DC773" s="8">
        <v>138</v>
      </c>
      <c r="DD773" s="8">
        <v>145</v>
      </c>
      <c r="DE773" s="8">
        <v>151</v>
      </c>
      <c r="DF773" s="8">
        <v>156</v>
      </c>
      <c r="DG773" s="8">
        <v>159</v>
      </c>
      <c r="DH773" s="8">
        <v>161</v>
      </c>
      <c r="DI773" s="8">
        <v>162</v>
      </c>
      <c r="DJ773" s="8">
        <v>163</v>
      </c>
      <c r="DK773" s="8">
        <v>163</v>
      </c>
      <c r="DL773" s="8">
        <v>163</v>
      </c>
      <c r="DM773" s="8">
        <v>112</v>
      </c>
      <c r="DN773" s="6">
        <f>Tabela2[[#This Row],[1rok]]-Tabela2[[#This Row],[dlugosc_ur]]</f>
        <v>18</v>
      </c>
      <c r="DO773" s="14">
        <f>Tabela2[[#This Row],[2lata]]-Tabela2[[#This Row],[1rok]]</f>
        <v>16</v>
      </c>
      <c r="DP773" s="14">
        <f>Tabela2[[#This Row],[3lata]]-Tabela2[[#This Row],[2lata]]</f>
        <v>10</v>
      </c>
      <c r="DQ773" s="14">
        <f>Tabela2[[#This Row],[4lata]]-Tabela2[[#This Row],[3lata]]</f>
        <v>7</v>
      </c>
      <c r="DR773" s="14">
        <f>Tabela2[[#This Row],[5lat]]-Tabela2[[#This Row],[4lata]]</f>
        <v>7</v>
      </c>
      <c r="DS773" s="14">
        <f>Tabela2[[#This Row],[6lat]]-Tabela2[[#This Row],[5lat]]</f>
        <v>6</v>
      </c>
      <c r="DT773" s="14">
        <f>Tabela2[[#This Row],[7lat]]-Tabela2[[#This Row],[6lat]]</f>
        <v>5</v>
      </c>
      <c r="DU773" s="14">
        <f>Tabela2[[#This Row],[8lat]]-Tabela2[[#This Row],[7lat]]</f>
        <v>6</v>
      </c>
      <c r="DV773" s="14">
        <f>Tabela2[[#This Row],[9lat]]-Tabela2[[#This Row],[8lat]]</f>
        <v>6</v>
      </c>
      <c r="DW773" s="14">
        <f>Tabela2[[#This Row],[10lat]]-Tabela2[[#This Row],[9lat]]</f>
        <v>6</v>
      </c>
      <c r="DX773" s="14">
        <f>Tabela2[[#This Row],[11lat]]-Tabela2[[#This Row],[10lat]]</f>
        <v>7</v>
      </c>
      <c r="DY773" s="14">
        <f>Tabela2[[#This Row],[12lat]]-Tabela2[[#This Row],[11lat]]</f>
        <v>6</v>
      </c>
      <c r="DZ773" s="14">
        <f>Tabela2[[#This Row],[13lat]]-Tabela2[[#This Row],[12lat]]</f>
        <v>5</v>
      </c>
      <c r="EA773" s="14">
        <f>Tabela2[[#This Row],[14lat]]-Tabela2[[#This Row],[13lat]]</f>
        <v>3</v>
      </c>
      <c r="EB773" s="14">
        <f>Tabela2[[#This Row],[15lat]]-Tabela2[[#This Row],[14lat]]</f>
        <v>2</v>
      </c>
      <c r="EC773" s="14">
        <f>Tabela2[[#This Row],[16lat]]-Tabela2[[#This Row],[15lat]]</f>
        <v>1</v>
      </c>
      <c r="ED773" s="14">
        <f>Tabela2[[#This Row],[17 lat]]-Tabela2[[#This Row],[16lat]]</f>
        <v>1</v>
      </c>
      <c r="EE773" s="14">
        <f>Tabela2[[#This Row],[18lat]]-Tabela2[[#This Row],[17 lat]]</f>
        <v>0</v>
      </c>
      <c r="EF773" s="14">
        <f>Tabela2[[#This Row],[19lat]]-Tabela2[[#This Row],[18lat]]</f>
        <v>0</v>
      </c>
    </row>
    <row r="774" spans="1:136" x14ac:dyDescent="0.25">
      <c r="A774">
        <v>1559</v>
      </c>
      <c r="B774" s="1" t="s">
        <v>22</v>
      </c>
      <c r="C774">
        <v>54</v>
      </c>
      <c r="D774">
        <v>74</v>
      </c>
      <c r="E774">
        <v>88</v>
      </c>
      <c r="F774">
        <v>98</v>
      </c>
      <c r="G774">
        <v>106</v>
      </c>
      <c r="H774">
        <v>113</v>
      </c>
      <c r="I774">
        <v>119</v>
      </c>
      <c r="J774">
        <v>125</v>
      </c>
      <c r="K774">
        <v>131</v>
      </c>
      <c r="L774">
        <v>137</v>
      </c>
      <c r="M774">
        <v>143</v>
      </c>
      <c r="N774">
        <v>150</v>
      </c>
      <c r="O774">
        <v>156</v>
      </c>
      <c r="P774">
        <v>161</v>
      </c>
      <c r="Q774">
        <v>165</v>
      </c>
      <c r="R774">
        <v>167</v>
      </c>
      <c r="S774">
        <v>168</v>
      </c>
      <c r="T774">
        <v>168</v>
      </c>
      <c r="U774">
        <v>168</v>
      </c>
      <c r="V774">
        <v>168</v>
      </c>
      <c r="W774">
        <f>wzrost[[#This Row],[19lat]]-wzrost[[#This Row],[dlugosc_ur]]</f>
        <v>114</v>
      </c>
      <c r="X774">
        <f>wzrost[[#This Row],[19lat]]-wzrost[[#This Row],[15lat]]</f>
        <v>1</v>
      </c>
      <c r="Y774">
        <f>IF(wzrost[[#This Row],[1rok]]&lt;=5,IF(wzrost[[#This Row],[plec]]="ch",1,0),0)</f>
        <v>0</v>
      </c>
      <c r="Z774" s="1"/>
      <c r="AA774" s="1"/>
      <c r="AB774" s="1" t="e">
        <f>_xlfn.PERCENTILE.INC(wzrost[1rok],5)</f>
        <v>#NUM!</v>
      </c>
      <c r="BC774" s="6">
        <v>53</v>
      </c>
      <c r="BD774" s="6">
        <v>74</v>
      </c>
      <c r="BE774" s="6">
        <v>87</v>
      </c>
      <c r="BF774" s="6">
        <v>96</v>
      </c>
      <c r="BG774" s="6">
        <v>103</v>
      </c>
      <c r="BH774" s="6">
        <v>110</v>
      </c>
      <c r="BI774" s="6">
        <v>116</v>
      </c>
      <c r="BJ774" s="6">
        <v>122</v>
      </c>
      <c r="BK774" s="6">
        <v>127</v>
      </c>
      <c r="BL774" s="6">
        <v>133</v>
      </c>
      <c r="BM774" s="6">
        <v>138</v>
      </c>
      <c r="BN774" s="6">
        <v>143</v>
      </c>
      <c r="BO774" s="6">
        <v>149</v>
      </c>
      <c r="BP774" s="6">
        <v>156</v>
      </c>
      <c r="BQ774" s="6">
        <v>163</v>
      </c>
      <c r="BR774" s="6">
        <v>169</v>
      </c>
      <c r="BS774" s="6">
        <v>173</v>
      </c>
      <c r="BT774" s="6">
        <v>175</v>
      </c>
      <c r="BU774" s="6">
        <v>176</v>
      </c>
      <c r="BV774" s="6">
        <v>177</v>
      </c>
      <c r="BW774" s="7">
        <v>124</v>
      </c>
      <c r="BX774" s="11">
        <f t="shared" si="236"/>
        <v>21</v>
      </c>
      <c r="BY774" s="11">
        <f t="shared" si="237"/>
        <v>13</v>
      </c>
      <c r="BZ774" s="11">
        <f t="shared" si="238"/>
        <v>9</v>
      </c>
      <c r="CA774" s="11">
        <f t="shared" si="239"/>
        <v>7</v>
      </c>
      <c r="CB774" s="11">
        <f t="shared" si="240"/>
        <v>7</v>
      </c>
      <c r="CC774" s="11">
        <f t="shared" si="241"/>
        <v>6</v>
      </c>
      <c r="CD774" s="11">
        <f t="shared" si="242"/>
        <v>6</v>
      </c>
      <c r="CE774" s="11">
        <f t="shared" si="243"/>
        <v>5</v>
      </c>
      <c r="CF774" s="11">
        <f t="shared" si="244"/>
        <v>6</v>
      </c>
      <c r="CG774" s="11">
        <f t="shared" si="245"/>
        <v>5</v>
      </c>
      <c r="CH774" s="11">
        <f t="shared" si="246"/>
        <v>5</v>
      </c>
      <c r="CI774" s="11">
        <f t="shared" si="247"/>
        <v>6</v>
      </c>
      <c r="CJ774" s="11">
        <f t="shared" si="248"/>
        <v>7</v>
      </c>
      <c r="CK774" s="11">
        <f t="shared" si="249"/>
        <v>7</v>
      </c>
      <c r="CL774" s="11">
        <f t="shared" si="250"/>
        <v>6</v>
      </c>
      <c r="CM774" s="11">
        <f t="shared" si="251"/>
        <v>4</v>
      </c>
      <c r="CN774" s="11">
        <f t="shared" si="252"/>
        <v>2</v>
      </c>
      <c r="CO774" s="11">
        <f t="shared" si="253"/>
        <v>1</v>
      </c>
      <c r="CP774" s="11">
        <f t="shared" si="254"/>
        <v>1</v>
      </c>
      <c r="CS774" s="6">
        <v>54</v>
      </c>
      <c r="CT774" s="6">
        <v>71</v>
      </c>
      <c r="CU774" s="6">
        <v>87</v>
      </c>
      <c r="CV774" s="6">
        <v>97</v>
      </c>
      <c r="CW774" s="6">
        <v>104</v>
      </c>
      <c r="CX774" s="6">
        <v>111</v>
      </c>
      <c r="CY774" s="6">
        <v>117</v>
      </c>
      <c r="CZ774" s="6">
        <v>123</v>
      </c>
      <c r="DA774" s="6">
        <v>129</v>
      </c>
      <c r="DB774" s="6">
        <v>135</v>
      </c>
      <c r="DC774" s="6">
        <v>141</v>
      </c>
      <c r="DD774" s="6">
        <v>147</v>
      </c>
      <c r="DE774" s="6">
        <v>154</v>
      </c>
      <c r="DF774" s="6">
        <v>159</v>
      </c>
      <c r="DG774" s="6">
        <v>162</v>
      </c>
      <c r="DH774" s="6">
        <v>164</v>
      </c>
      <c r="DI774" s="6">
        <v>165</v>
      </c>
      <c r="DJ774" s="6">
        <v>166</v>
      </c>
      <c r="DK774" s="6">
        <v>166</v>
      </c>
      <c r="DL774" s="6">
        <v>166</v>
      </c>
      <c r="DM774" s="6">
        <v>112</v>
      </c>
      <c r="DN774" s="6">
        <f>Tabela2[[#This Row],[1rok]]-Tabela2[[#This Row],[dlugosc_ur]]</f>
        <v>17</v>
      </c>
      <c r="DO774" s="14">
        <f>Tabela2[[#This Row],[2lata]]-Tabela2[[#This Row],[1rok]]</f>
        <v>16</v>
      </c>
      <c r="DP774" s="14">
        <f>Tabela2[[#This Row],[3lata]]-Tabela2[[#This Row],[2lata]]</f>
        <v>10</v>
      </c>
      <c r="DQ774" s="14">
        <f>Tabela2[[#This Row],[4lata]]-Tabela2[[#This Row],[3lata]]</f>
        <v>7</v>
      </c>
      <c r="DR774" s="14">
        <f>Tabela2[[#This Row],[5lat]]-Tabela2[[#This Row],[4lata]]</f>
        <v>7</v>
      </c>
      <c r="DS774" s="14">
        <f>Tabela2[[#This Row],[6lat]]-Tabela2[[#This Row],[5lat]]</f>
        <v>6</v>
      </c>
      <c r="DT774" s="14">
        <f>Tabela2[[#This Row],[7lat]]-Tabela2[[#This Row],[6lat]]</f>
        <v>6</v>
      </c>
      <c r="DU774" s="14">
        <f>Tabela2[[#This Row],[8lat]]-Tabela2[[#This Row],[7lat]]</f>
        <v>6</v>
      </c>
      <c r="DV774" s="14">
        <f>Tabela2[[#This Row],[9lat]]-Tabela2[[#This Row],[8lat]]</f>
        <v>6</v>
      </c>
      <c r="DW774" s="14">
        <f>Tabela2[[#This Row],[10lat]]-Tabela2[[#This Row],[9lat]]</f>
        <v>6</v>
      </c>
      <c r="DX774" s="14">
        <f>Tabela2[[#This Row],[11lat]]-Tabela2[[#This Row],[10lat]]</f>
        <v>6</v>
      </c>
      <c r="DY774" s="14">
        <f>Tabela2[[#This Row],[12lat]]-Tabela2[[#This Row],[11lat]]</f>
        <v>7</v>
      </c>
      <c r="DZ774" s="14">
        <f>Tabela2[[#This Row],[13lat]]-Tabela2[[#This Row],[12lat]]</f>
        <v>5</v>
      </c>
      <c r="EA774" s="14">
        <f>Tabela2[[#This Row],[14lat]]-Tabela2[[#This Row],[13lat]]</f>
        <v>3</v>
      </c>
      <c r="EB774" s="14">
        <f>Tabela2[[#This Row],[15lat]]-Tabela2[[#This Row],[14lat]]</f>
        <v>2</v>
      </c>
      <c r="EC774" s="14">
        <f>Tabela2[[#This Row],[16lat]]-Tabela2[[#This Row],[15lat]]</f>
        <v>1</v>
      </c>
      <c r="ED774" s="14">
        <f>Tabela2[[#This Row],[17 lat]]-Tabela2[[#This Row],[16lat]]</f>
        <v>1</v>
      </c>
      <c r="EE774" s="14">
        <f>Tabela2[[#This Row],[18lat]]-Tabela2[[#This Row],[17 lat]]</f>
        <v>0</v>
      </c>
      <c r="EF774" s="14">
        <f>Tabela2[[#This Row],[19lat]]-Tabela2[[#This Row],[18lat]]</f>
        <v>0</v>
      </c>
    </row>
    <row r="775" spans="1:136" x14ac:dyDescent="0.25">
      <c r="A775">
        <v>1562</v>
      </c>
      <c r="B775" s="1" t="s">
        <v>22</v>
      </c>
      <c r="C775">
        <v>52</v>
      </c>
      <c r="D775">
        <v>70</v>
      </c>
      <c r="E775">
        <v>87</v>
      </c>
      <c r="F775">
        <v>96</v>
      </c>
      <c r="G775">
        <v>104</v>
      </c>
      <c r="H775">
        <v>111</v>
      </c>
      <c r="I775">
        <v>117</v>
      </c>
      <c r="J775">
        <v>122</v>
      </c>
      <c r="K775">
        <v>128</v>
      </c>
      <c r="L775">
        <v>134</v>
      </c>
      <c r="M775">
        <v>141</v>
      </c>
      <c r="N775">
        <v>147</v>
      </c>
      <c r="O775">
        <v>153</v>
      </c>
      <c r="P775">
        <v>159</v>
      </c>
      <c r="Q775">
        <v>162</v>
      </c>
      <c r="R775">
        <v>164</v>
      </c>
      <c r="S775">
        <v>165</v>
      </c>
      <c r="T775">
        <v>165</v>
      </c>
      <c r="U775">
        <v>165</v>
      </c>
      <c r="V775">
        <v>166</v>
      </c>
      <c r="W775">
        <f>wzrost[[#This Row],[19lat]]-wzrost[[#This Row],[dlugosc_ur]]</f>
        <v>114</v>
      </c>
      <c r="X775">
        <f>wzrost[[#This Row],[19lat]]-wzrost[[#This Row],[15lat]]</f>
        <v>2</v>
      </c>
      <c r="Y775">
        <f>IF(wzrost[[#This Row],[1rok]]&lt;=5,IF(wzrost[[#This Row],[plec]]="ch",1,0),0)</f>
        <v>0</v>
      </c>
      <c r="Z775" s="1"/>
      <c r="AA775" s="1"/>
      <c r="AB775" s="1" t="e">
        <f>_xlfn.PERCENTILE.INC(wzrost[1rok],5)</f>
        <v>#NUM!</v>
      </c>
      <c r="BC775" s="8">
        <v>56</v>
      </c>
      <c r="BD775" s="8">
        <v>77</v>
      </c>
      <c r="BE775" s="8">
        <v>89</v>
      </c>
      <c r="BF775" s="8">
        <v>98</v>
      </c>
      <c r="BG775" s="8">
        <v>105</v>
      </c>
      <c r="BH775" s="8">
        <v>112</v>
      </c>
      <c r="BI775" s="8">
        <v>118</v>
      </c>
      <c r="BJ775" s="8">
        <v>124</v>
      </c>
      <c r="BK775" s="8">
        <v>130</v>
      </c>
      <c r="BL775" s="8">
        <v>135</v>
      </c>
      <c r="BM775" s="8">
        <v>140</v>
      </c>
      <c r="BN775" s="8">
        <v>146</v>
      </c>
      <c r="BO775" s="8">
        <v>152</v>
      </c>
      <c r="BP775" s="8">
        <v>159</v>
      </c>
      <c r="BQ775" s="8">
        <v>166</v>
      </c>
      <c r="BR775" s="8">
        <v>172</v>
      </c>
      <c r="BS775" s="8">
        <v>176</v>
      </c>
      <c r="BT775" s="8">
        <v>178</v>
      </c>
      <c r="BU775" s="8">
        <v>179</v>
      </c>
      <c r="BV775" s="8">
        <v>180</v>
      </c>
      <c r="BW775" s="9">
        <v>124</v>
      </c>
      <c r="BX775" s="11">
        <f t="shared" si="236"/>
        <v>21</v>
      </c>
      <c r="BY775" s="11">
        <f t="shared" si="237"/>
        <v>12</v>
      </c>
      <c r="BZ775" s="11">
        <f t="shared" si="238"/>
        <v>9</v>
      </c>
      <c r="CA775" s="11">
        <f t="shared" si="239"/>
        <v>7</v>
      </c>
      <c r="CB775" s="11">
        <f t="shared" si="240"/>
        <v>7</v>
      </c>
      <c r="CC775" s="11">
        <f t="shared" si="241"/>
        <v>6</v>
      </c>
      <c r="CD775" s="11">
        <f t="shared" si="242"/>
        <v>6</v>
      </c>
      <c r="CE775" s="11">
        <f t="shared" si="243"/>
        <v>6</v>
      </c>
      <c r="CF775" s="11">
        <f t="shared" si="244"/>
        <v>5</v>
      </c>
      <c r="CG775" s="11">
        <f t="shared" si="245"/>
        <v>5</v>
      </c>
      <c r="CH775" s="11">
        <f t="shared" si="246"/>
        <v>6</v>
      </c>
      <c r="CI775" s="11">
        <f t="shared" si="247"/>
        <v>6</v>
      </c>
      <c r="CJ775" s="11">
        <f t="shared" si="248"/>
        <v>7</v>
      </c>
      <c r="CK775" s="11">
        <f t="shared" si="249"/>
        <v>7</v>
      </c>
      <c r="CL775" s="11">
        <f t="shared" si="250"/>
        <v>6</v>
      </c>
      <c r="CM775" s="11">
        <f t="shared" si="251"/>
        <v>4</v>
      </c>
      <c r="CN775" s="11">
        <f t="shared" si="252"/>
        <v>2</v>
      </c>
      <c r="CO775" s="11">
        <f t="shared" si="253"/>
        <v>1</v>
      </c>
      <c r="CP775" s="11">
        <f t="shared" si="254"/>
        <v>1</v>
      </c>
      <c r="CS775" s="8">
        <v>49</v>
      </c>
      <c r="CT775" s="8">
        <v>67</v>
      </c>
      <c r="CU775" s="8">
        <v>84</v>
      </c>
      <c r="CV775" s="8">
        <v>93</v>
      </c>
      <c r="CW775" s="8">
        <v>101</v>
      </c>
      <c r="CX775" s="8">
        <v>107</v>
      </c>
      <c r="CY775" s="8">
        <v>113</v>
      </c>
      <c r="CZ775" s="8">
        <v>118</v>
      </c>
      <c r="DA775" s="8">
        <v>124</v>
      </c>
      <c r="DB775" s="8">
        <v>130</v>
      </c>
      <c r="DC775" s="8">
        <v>136</v>
      </c>
      <c r="DD775" s="8">
        <v>142</v>
      </c>
      <c r="DE775" s="8">
        <v>148</v>
      </c>
      <c r="DF775" s="8">
        <v>153</v>
      </c>
      <c r="DG775" s="8">
        <v>157</v>
      </c>
      <c r="DH775" s="8">
        <v>159</v>
      </c>
      <c r="DI775" s="8">
        <v>160</v>
      </c>
      <c r="DJ775" s="8">
        <v>160</v>
      </c>
      <c r="DK775" s="8">
        <v>161</v>
      </c>
      <c r="DL775" s="8">
        <v>161</v>
      </c>
      <c r="DM775" s="8">
        <v>112</v>
      </c>
      <c r="DN775" s="6">
        <f>Tabela2[[#This Row],[1rok]]-Tabela2[[#This Row],[dlugosc_ur]]</f>
        <v>18</v>
      </c>
      <c r="DO775" s="14">
        <f>Tabela2[[#This Row],[2lata]]-Tabela2[[#This Row],[1rok]]</f>
        <v>17</v>
      </c>
      <c r="DP775" s="14">
        <f>Tabela2[[#This Row],[3lata]]-Tabela2[[#This Row],[2lata]]</f>
        <v>9</v>
      </c>
      <c r="DQ775" s="14">
        <f>Tabela2[[#This Row],[4lata]]-Tabela2[[#This Row],[3lata]]</f>
        <v>8</v>
      </c>
      <c r="DR775" s="14">
        <f>Tabela2[[#This Row],[5lat]]-Tabela2[[#This Row],[4lata]]</f>
        <v>6</v>
      </c>
      <c r="DS775" s="14">
        <f>Tabela2[[#This Row],[6lat]]-Tabela2[[#This Row],[5lat]]</f>
        <v>6</v>
      </c>
      <c r="DT775" s="14">
        <f>Tabela2[[#This Row],[7lat]]-Tabela2[[#This Row],[6lat]]</f>
        <v>5</v>
      </c>
      <c r="DU775" s="14">
        <f>Tabela2[[#This Row],[8lat]]-Tabela2[[#This Row],[7lat]]</f>
        <v>6</v>
      </c>
      <c r="DV775" s="14">
        <f>Tabela2[[#This Row],[9lat]]-Tabela2[[#This Row],[8lat]]</f>
        <v>6</v>
      </c>
      <c r="DW775" s="14">
        <f>Tabela2[[#This Row],[10lat]]-Tabela2[[#This Row],[9lat]]</f>
        <v>6</v>
      </c>
      <c r="DX775" s="14">
        <f>Tabela2[[#This Row],[11lat]]-Tabela2[[#This Row],[10lat]]</f>
        <v>6</v>
      </c>
      <c r="DY775" s="14">
        <f>Tabela2[[#This Row],[12lat]]-Tabela2[[#This Row],[11lat]]</f>
        <v>6</v>
      </c>
      <c r="DZ775" s="14">
        <f>Tabela2[[#This Row],[13lat]]-Tabela2[[#This Row],[12lat]]</f>
        <v>5</v>
      </c>
      <c r="EA775" s="14">
        <f>Tabela2[[#This Row],[14lat]]-Tabela2[[#This Row],[13lat]]</f>
        <v>4</v>
      </c>
      <c r="EB775" s="14">
        <f>Tabela2[[#This Row],[15lat]]-Tabela2[[#This Row],[14lat]]</f>
        <v>2</v>
      </c>
      <c r="EC775" s="14">
        <f>Tabela2[[#This Row],[16lat]]-Tabela2[[#This Row],[15lat]]</f>
        <v>1</v>
      </c>
      <c r="ED775" s="14">
        <f>Tabela2[[#This Row],[17 lat]]-Tabela2[[#This Row],[16lat]]</f>
        <v>0</v>
      </c>
      <c r="EE775" s="14">
        <f>Tabela2[[#This Row],[18lat]]-Tabela2[[#This Row],[17 lat]]</f>
        <v>1</v>
      </c>
      <c r="EF775" s="14">
        <f>Tabela2[[#This Row],[19lat]]-Tabela2[[#This Row],[18lat]]</f>
        <v>0</v>
      </c>
    </row>
    <row r="776" spans="1:136" x14ac:dyDescent="0.25">
      <c r="A776">
        <v>1564</v>
      </c>
      <c r="B776" s="1" t="s">
        <v>22</v>
      </c>
      <c r="C776">
        <v>58</v>
      </c>
      <c r="D776">
        <v>75</v>
      </c>
      <c r="E776">
        <v>90</v>
      </c>
      <c r="F776">
        <v>100</v>
      </c>
      <c r="G776">
        <v>108</v>
      </c>
      <c r="H776">
        <v>116</v>
      </c>
      <c r="I776">
        <v>122</v>
      </c>
      <c r="J776">
        <v>128</v>
      </c>
      <c r="K776">
        <v>134</v>
      </c>
      <c r="L776">
        <v>140</v>
      </c>
      <c r="M776">
        <v>147</v>
      </c>
      <c r="N776">
        <v>154</v>
      </c>
      <c r="O776">
        <v>160</v>
      </c>
      <c r="P776">
        <v>166</v>
      </c>
      <c r="Q776">
        <v>169</v>
      </c>
      <c r="R776">
        <v>171</v>
      </c>
      <c r="S776">
        <v>172</v>
      </c>
      <c r="T776">
        <v>172</v>
      </c>
      <c r="U776">
        <v>172</v>
      </c>
      <c r="V776">
        <v>172</v>
      </c>
      <c r="W776">
        <f>wzrost[[#This Row],[19lat]]-wzrost[[#This Row],[dlugosc_ur]]</f>
        <v>114</v>
      </c>
      <c r="X776">
        <f>wzrost[[#This Row],[19lat]]-wzrost[[#This Row],[15lat]]</f>
        <v>1</v>
      </c>
      <c r="Y776">
        <f>IF(wzrost[[#This Row],[1rok]]&lt;=5,IF(wzrost[[#This Row],[plec]]="ch",1,0),0)</f>
        <v>0</v>
      </c>
      <c r="Z776" s="1"/>
      <c r="AA776" s="1"/>
      <c r="AB776" s="1" t="e">
        <f>_xlfn.PERCENTILE.INC(wzrost[1rok],5)</f>
        <v>#NUM!</v>
      </c>
      <c r="BC776" s="6">
        <v>50</v>
      </c>
      <c r="BD776" s="6">
        <v>72</v>
      </c>
      <c r="BE776" s="6">
        <v>86</v>
      </c>
      <c r="BF776" s="6">
        <v>95</v>
      </c>
      <c r="BG776" s="6">
        <v>102</v>
      </c>
      <c r="BH776" s="6">
        <v>108</v>
      </c>
      <c r="BI776" s="6">
        <v>114</v>
      </c>
      <c r="BJ776" s="6">
        <v>120</v>
      </c>
      <c r="BK776" s="6">
        <v>125</v>
      </c>
      <c r="BL776" s="6">
        <v>131</v>
      </c>
      <c r="BM776" s="6">
        <v>136</v>
      </c>
      <c r="BN776" s="6">
        <v>141</v>
      </c>
      <c r="BO776" s="6">
        <v>147</v>
      </c>
      <c r="BP776" s="6">
        <v>154</v>
      </c>
      <c r="BQ776" s="6">
        <v>161</v>
      </c>
      <c r="BR776" s="6">
        <v>166</v>
      </c>
      <c r="BS776" s="6">
        <v>170</v>
      </c>
      <c r="BT776" s="6">
        <v>172</v>
      </c>
      <c r="BU776" s="6">
        <v>173</v>
      </c>
      <c r="BV776" s="6">
        <v>174</v>
      </c>
      <c r="BW776" s="7">
        <v>124</v>
      </c>
      <c r="BX776" s="11">
        <f t="shared" si="236"/>
        <v>22</v>
      </c>
      <c r="BY776" s="11">
        <f t="shared" si="237"/>
        <v>14</v>
      </c>
      <c r="BZ776" s="11">
        <f t="shared" si="238"/>
        <v>9</v>
      </c>
      <c r="CA776" s="11">
        <f t="shared" si="239"/>
        <v>7</v>
      </c>
      <c r="CB776" s="11">
        <f t="shared" si="240"/>
        <v>6</v>
      </c>
      <c r="CC776" s="11">
        <f t="shared" si="241"/>
        <v>6</v>
      </c>
      <c r="CD776" s="11">
        <f t="shared" si="242"/>
        <v>6</v>
      </c>
      <c r="CE776" s="11">
        <f t="shared" si="243"/>
        <v>5</v>
      </c>
      <c r="CF776" s="11">
        <f t="shared" si="244"/>
        <v>6</v>
      </c>
      <c r="CG776" s="11">
        <f t="shared" si="245"/>
        <v>5</v>
      </c>
      <c r="CH776" s="11">
        <f t="shared" si="246"/>
        <v>5</v>
      </c>
      <c r="CI776" s="11">
        <f t="shared" si="247"/>
        <v>6</v>
      </c>
      <c r="CJ776" s="11">
        <f t="shared" si="248"/>
        <v>7</v>
      </c>
      <c r="CK776" s="11">
        <f t="shared" si="249"/>
        <v>7</v>
      </c>
      <c r="CL776" s="11">
        <f t="shared" si="250"/>
        <v>5</v>
      </c>
      <c r="CM776" s="11">
        <f t="shared" si="251"/>
        <v>4</v>
      </c>
      <c r="CN776" s="11">
        <f t="shared" si="252"/>
        <v>2</v>
      </c>
      <c r="CO776" s="11">
        <f t="shared" si="253"/>
        <v>1</v>
      </c>
      <c r="CP776" s="11">
        <f t="shared" si="254"/>
        <v>1</v>
      </c>
      <c r="CS776" s="6">
        <v>51</v>
      </c>
      <c r="CT776" s="6">
        <v>69</v>
      </c>
      <c r="CU776" s="6">
        <v>86</v>
      </c>
      <c r="CV776" s="6">
        <v>95</v>
      </c>
      <c r="CW776" s="6">
        <v>103</v>
      </c>
      <c r="CX776" s="6">
        <v>109</v>
      </c>
      <c r="CY776" s="6">
        <v>115</v>
      </c>
      <c r="CZ776" s="6">
        <v>121</v>
      </c>
      <c r="DA776" s="6">
        <v>127</v>
      </c>
      <c r="DB776" s="6">
        <v>132</v>
      </c>
      <c r="DC776" s="6">
        <v>139</v>
      </c>
      <c r="DD776" s="6">
        <v>145</v>
      </c>
      <c r="DE776" s="6">
        <v>151</v>
      </c>
      <c r="DF776" s="6">
        <v>156</v>
      </c>
      <c r="DG776" s="6">
        <v>160</v>
      </c>
      <c r="DH776" s="6">
        <v>162</v>
      </c>
      <c r="DI776" s="6">
        <v>162</v>
      </c>
      <c r="DJ776" s="6">
        <v>163</v>
      </c>
      <c r="DK776" s="6">
        <v>163</v>
      </c>
      <c r="DL776" s="6">
        <v>163</v>
      </c>
      <c r="DM776" s="6">
        <v>112</v>
      </c>
      <c r="DN776" s="6">
        <f>Tabela2[[#This Row],[1rok]]-Tabela2[[#This Row],[dlugosc_ur]]</f>
        <v>18</v>
      </c>
      <c r="DO776" s="14">
        <f>Tabela2[[#This Row],[2lata]]-Tabela2[[#This Row],[1rok]]</f>
        <v>17</v>
      </c>
      <c r="DP776" s="14">
        <f>Tabela2[[#This Row],[3lata]]-Tabela2[[#This Row],[2lata]]</f>
        <v>9</v>
      </c>
      <c r="DQ776" s="14">
        <f>Tabela2[[#This Row],[4lata]]-Tabela2[[#This Row],[3lata]]</f>
        <v>8</v>
      </c>
      <c r="DR776" s="14">
        <f>Tabela2[[#This Row],[5lat]]-Tabela2[[#This Row],[4lata]]</f>
        <v>6</v>
      </c>
      <c r="DS776" s="14">
        <f>Tabela2[[#This Row],[6lat]]-Tabela2[[#This Row],[5lat]]</f>
        <v>6</v>
      </c>
      <c r="DT776" s="14">
        <f>Tabela2[[#This Row],[7lat]]-Tabela2[[#This Row],[6lat]]</f>
        <v>6</v>
      </c>
      <c r="DU776" s="14">
        <f>Tabela2[[#This Row],[8lat]]-Tabela2[[#This Row],[7lat]]</f>
        <v>6</v>
      </c>
      <c r="DV776" s="14">
        <f>Tabela2[[#This Row],[9lat]]-Tabela2[[#This Row],[8lat]]</f>
        <v>5</v>
      </c>
      <c r="DW776" s="14">
        <f>Tabela2[[#This Row],[10lat]]-Tabela2[[#This Row],[9lat]]</f>
        <v>7</v>
      </c>
      <c r="DX776" s="14">
        <f>Tabela2[[#This Row],[11lat]]-Tabela2[[#This Row],[10lat]]</f>
        <v>6</v>
      </c>
      <c r="DY776" s="14">
        <f>Tabela2[[#This Row],[12lat]]-Tabela2[[#This Row],[11lat]]</f>
        <v>6</v>
      </c>
      <c r="DZ776" s="14">
        <f>Tabela2[[#This Row],[13lat]]-Tabela2[[#This Row],[12lat]]</f>
        <v>5</v>
      </c>
      <c r="EA776" s="14">
        <f>Tabela2[[#This Row],[14lat]]-Tabela2[[#This Row],[13lat]]</f>
        <v>4</v>
      </c>
      <c r="EB776" s="14">
        <f>Tabela2[[#This Row],[15lat]]-Tabela2[[#This Row],[14lat]]</f>
        <v>2</v>
      </c>
      <c r="EC776" s="14">
        <f>Tabela2[[#This Row],[16lat]]-Tabela2[[#This Row],[15lat]]</f>
        <v>0</v>
      </c>
      <c r="ED776" s="14">
        <f>Tabela2[[#This Row],[17 lat]]-Tabela2[[#This Row],[16lat]]</f>
        <v>1</v>
      </c>
      <c r="EE776" s="14">
        <f>Tabela2[[#This Row],[18lat]]-Tabela2[[#This Row],[17 lat]]</f>
        <v>0</v>
      </c>
      <c r="EF776" s="14">
        <f>Tabela2[[#This Row],[19lat]]-Tabela2[[#This Row],[18lat]]</f>
        <v>0</v>
      </c>
    </row>
    <row r="777" spans="1:136" x14ac:dyDescent="0.25">
      <c r="A777">
        <v>1579</v>
      </c>
      <c r="B777" s="1" t="s">
        <v>22</v>
      </c>
      <c r="C777">
        <v>58</v>
      </c>
      <c r="D777">
        <v>75</v>
      </c>
      <c r="E777">
        <v>90</v>
      </c>
      <c r="F777">
        <v>100</v>
      </c>
      <c r="G777">
        <v>108</v>
      </c>
      <c r="H777">
        <v>116</v>
      </c>
      <c r="I777">
        <v>122</v>
      </c>
      <c r="J777">
        <v>128</v>
      </c>
      <c r="K777">
        <v>134</v>
      </c>
      <c r="L777">
        <v>141</v>
      </c>
      <c r="M777">
        <v>147</v>
      </c>
      <c r="N777">
        <v>154</v>
      </c>
      <c r="O777">
        <v>160</v>
      </c>
      <c r="P777">
        <v>166</v>
      </c>
      <c r="Q777">
        <v>169</v>
      </c>
      <c r="R777">
        <v>171</v>
      </c>
      <c r="S777">
        <v>172</v>
      </c>
      <c r="T777">
        <v>172</v>
      </c>
      <c r="U777">
        <v>172</v>
      </c>
      <c r="V777">
        <v>172</v>
      </c>
      <c r="W777">
        <f>wzrost[[#This Row],[19lat]]-wzrost[[#This Row],[dlugosc_ur]]</f>
        <v>114</v>
      </c>
      <c r="X777">
        <f>wzrost[[#This Row],[19lat]]-wzrost[[#This Row],[15lat]]</f>
        <v>1</v>
      </c>
      <c r="Y777">
        <f>IF(wzrost[[#This Row],[1rok]]&lt;=5,IF(wzrost[[#This Row],[plec]]="ch",1,0),0)</f>
        <v>0</v>
      </c>
      <c r="Z777" s="1"/>
      <c r="AA777" s="1"/>
      <c r="AB777" s="1" t="e">
        <f>_xlfn.PERCENTILE.INC(wzrost[1rok],5)</f>
        <v>#NUM!</v>
      </c>
      <c r="BC777" s="8">
        <v>51</v>
      </c>
      <c r="BD777" s="8">
        <v>73</v>
      </c>
      <c r="BE777" s="8">
        <v>86</v>
      </c>
      <c r="BF777" s="8">
        <v>95</v>
      </c>
      <c r="BG777" s="8">
        <v>102</v>
      </c>
      <c r="BH777" s="8">
        <v>109</v>
      </c>
      <c r="BI777" s="8">
        <v>115</v>
      </c>
      <c r="BJ777" s="8">
        <v>120</v>
      </c>
      <c r="BK777" s="8">
        <v>126</v>
      </c>
      <c r="BL777" s="8">
        <v>131</v>
      </c>
      <c r="BM777" s="8">
        <v>136</v>
      </c>
      <c r="BN777" s="8">
        <v>142</v>
      </c>
      <c r="BO777" s="8">
        <v>148</v>
      </c>
      <c r="BP777" s="8">
        <v>155</v>
      </c>
      <c r="BQ777" s="8">
        <v>162</v>
      </c>
      <c r="BR777" s="8">
        <v>168</v>
      </c>
      <c r="BS777" s="8">
        <v>172</v>
      </c>
      <c r="BT777" s="8">
        <v>174</v>
      </c>
      <c r="BU777" s="8">
        <v>175</v>
      </c>
      <c r="BV777" s="8">
        <v>175</v>
      </c>
      <c r="BW777" s="9">
        <v>124</v>
      </c>
      <c r="BX777" s="11">
        <f t="shared" si="236"/>
        <v>22</v>
      </c>
      <c r="BY777" s="11">
        <f t="shared" si="237"/>
        <v>13</v>
      </c>
      <c r="BZ777" s="11">
        <f t="shared" si="238"/>
        <v>9</v>
      </c>
      <c r="CA777" s="11">
        <f t="shared" si="239"/>
        <v>7</v>
      </c>
      <c r="CB777" s="11">
        <f t="shared" si="240"/>
        <v>7</v>
      </c>
      <c r="CC777" s="11">
        <f t="shared" si="241"/>
        <v>6</v>
      </c>
      <c r="CD777" s="11">
        <f t="shared" si="242"/>
        <v>5</v>
      </c>
      <c r="CE777" s="11">
        <f t="shared" si="243"/>
        <v>6</v>
      </c>
      <c r="CF777" s="11">
        <f t="shared" si="244"/>
        <v>5</v>
      </c>
      <c r="CG777" s="11">
        <f t="shared" si="245"/>
        <v>5</v>
      </c>
      <c r="CH777" s="11">
        <f t="shared" si="246"/>
        <v>6</v>
      </c>
      <c r="CI777" s="11">
        <f t="shared" si="247"/>
        <v>6</v>
      </c>
      <c r="CJ777" s="11">
        <f t="shared" si="248"/>
        <v>7</v>
      </c>
      <c r="CK777" s="11">
        <f t="shared" si="249"/>
        <v>7</v>
      </c>
      <c r="CL777" s="11">
        <f t="shared" si="250"/>
        <v>6</v>
      </c>
      <c r="CM777" s="11">
        <f t="shared" si="251"/>
        <v>4</v>
      </c>
      <c r="CN777" s="11">
        <f t="shared" si="252"/>
        <v>2</v>
      </c>
      <c r="CO777" s="11">
        <f t="shared" si="253"/>
        <v>1</v>
      </c>
      <c r="CP777" s="11">
        <f t="shared" si="254"/>
        <v>0</v>
      </c>
      <c r="CS777" s="8">
        <v>47</v>
      </c>
      <c r="CT777" s="8">
        <v>66</v>
      </c>
      <c r="CU777" s="8">
        <v>83</v>
      </c>
      <c r="CV777" s="8">
        <v>92</v>
      </c>
      <c r="CW777" s="8">
        <v>99</v>
      </c>
      <c r="CX777" s="8">
        <v>106</v>
      </c>
      <c r="CY777" s="8">
        <v>111</v>
      </c>
      <c r="CZ777" s="8">
        <v>117</v>
      </c>
      <c r="DA777" s="8">
        <v>122</v>
      </c>
      <c r="DB777" s="8">
        <v>128</v>
      </c>
      <c r="DC777" s="8">
        <v>134</v>
      </c>
      <c r="DD777" s="8">
        <v>140</v>
      </c>
      <c r="DE777" s="8">
        <v>146</v>
      </c>
      <c r="DF777" s="8">
        <v>151</v>
      </c>
      <c r="DG777" s="8">
        <v>155</v>
      </c>
      <c r="DH777" s="8">
        <v>157</v>
      </c>
      <c r="DI777" s="8">
        <v>158</v>
      </c>
      <c r="DJ777" s="8">
        <v>158</v>
      </c>
      <c r="DK777" s="8">
        <v>158</v>
      </c>
      <c r="DL777" s="8">
        <v>159</v>
      </c>
      <c r="DM777" s="8">
        <v>112</v>
      </c>
      <c r="DN777" s="6">
        <f>Tabela2[[#This Row],[1rok]]-Tabela2[[#This Row],[dlugosc_ur]]</f>
        <v>19</v>
      </c>
      <c r="DO777" s="14">
        <f>Tabela2[[#This Row],[2lata]]-Tabela2[[#This Row],[1rok]]</f>
        <v>17</v>
      </c>
      <c r="DP777" s="14">
        <f>Tabela2[[#This Row],[3lata]]-Tabela2[[#This Row],[2lata]]</f>
        <v>9</v>
      </c>
      <c r="DQ777" s="14">
        <f>Tabela2[[#This Row],[4lata]]-Tabela2[[#This Row],[3lata]]</f>
        <v>7</v>
      </c>
      <c r="DR777" s="14">
        <f>Tabela2[[#This Row],[5lat]]-Tabela2[[#This Row],[4lata]]</f>
        <v>7</v>
      </c>
      <c r="DS777" s="14">
        <f>Tabela2[[#This Row],[6lat]]-Tabela2[[#This Row],[5lat]]</f>
        <v>5</v>
      </c>
      <c r="DT777" s="14">
        <f>Tabela2[[#This Row],[7lat]]-Tabela2[[#This Row],[6lat]]</f>
        <v>6</v>
      </c>
      <c r="DU777" s="14">
        <f>Tabela2[[#This Row],[8lat]]-Tabela2[[#This Row],[7lat]]</f>
        <v>5</v>
      </c>
      <c r="DV777" s="14">
        <f>Tabela2[[#This Row],[9lat]]-Tabela2[[#This Row],[8lat]]</f>
        <v>6</v>
      </c>
      <c r="DW777" s="14">
        <f>Tabela2[[#This Row],[10lat]]-Tabela2[[#This Row],[9lat]]</f>
        <v>6</v>
      </c>
      <c r="DX777" s="14">
        <f>Tabela2[[#This Row],[11lat]]-Tabela2[[#This Row],[10lat]]</f>
        <v>6</v>
      </c>
      <c r="DY777" s="14">
        <f>Tabela2[[#This Row],[12lat]]-Tabela2[[#This Row],[11lat]]</f>
        <v>6</v>
      </c>
      <c r="DZ777" s="14">
        <f>Tabela2[[#This Row],[13lat]]-Tabela2[[#This Row],[12lat]]</f>
        <v>5</v>
      </c>
      <c r="EA777" s="14">
        <f>Tabela2[[#This Row],[14lat]]-Tabela2[[#This Row],[13lat]]</f>
        <v>4</v>
      </c>
      <c r="EB777" s="14">
        <f>Tabela2[[#This Row],[15lat]]-Tabela2[[#This Row],[14lat]]</f>
        <v>2</v>
      </c>
      <c r="EC777" s="14">
        <f>Tabela2[[#This Row],[16lat]]-Tabela2[[#This Row],[15lat]]</f>
        <v>1</v>
      </c>
      <c r="ED777" s="14">
        <f>Tabela2[[#This Row],[17 lat]]-Tabela2[[#This Row],[16lat]]</f>
        <v>0</v>
      </c>
      <c r="EE777" s="14">
        <f>Tabela2[[#This Row],[18lat]]-Tabela2[[#This Row],[17 lat]]</f>
        <v>0</v>
      </c>
      <c r="EF777" s="14">
        <f>Tabela2[[#This Row],[19lat]]-Tabela2[[#This Row],[18lat]]</f>
        <v>1</v>
      </c>
    </row>
    <row r="778" spans="1:136" x14ac:dyDescent="0.25">
      <c r="A778">
        <v>1584</v>
      </c>
      <c r="B778" s="1" t="s">
        <v>22</v>
      </c>
      <c r="C778">
        <v>57</v>
      </c>
      <c r="D778">
        <v>74</v>
      </c>
      <c r="E778">
        <v>89</v>
      </c>
      <c r="F778">
        <v>99</v>
      </c>
      <c r="G778">
        <v>108</v>
      </c>
      <c r="H778">
        <v>115</v>
      </c>
      <c r="I778">
        <v>121</v>
      </c>
      <c r="J778">
        <v>127</v>
      </c>
      <c r="K778">
        <v>133</v>
      </c>
      <c r="L778">
        <v>140</v>
      </c>
      <c r="M778">
        <v>146</v>
      </c>
      <c r="N778">
        <v>153</v>
      </c>
      <c r="O778">
        <v>160</v>
      </c>
      <c r="P778">
        <v>165</v>
      </c>
      <c r="Q778">
        <v>168</v>
      </c>
      <c r="R778">
        <v>170</v>
      </c>
      <c r="S778">
        <v>171</v>
      </c>
      <c r="T778">
        <v>171</v>
      </c>
      <c r="U778">
        <v>171</v>
      </c>
      <c r="V778">
        <v>171</v>
      </c>
      <c r="W778">
        <f>wzrost[[#This Row],[19lat]]-wzrost[[#This Row],[dlugosc_ur]]</f>
        <v>114</v>
      </c>
      <c r="X778">
        <f>wzrost[[#This Row],[19lat]]-wzrost[[#This Row],[15lat]]</f>
        <v>1</v>
      </c>
      <c r="Y778">
        <f>IF(wzrost[[#This Row],[1rok]]&lt;=5,IF(wzrost[[#This Row],[plec]]="ch",1,0),0)</f>
        <v>0</v>
      </c>
      <c r="Z778" s="1"/>
      <c r="AA778" s="1"/>
      <c r="AB778" s="1" t="e">
        <f>_xlfn.PERCENTILE.INC(wzrost[1rok],5)</f>
        <v>#NUM!</v>
      </c>
      <c r="BC778" s="6">
        <v>50</v>
      </c>
      <c r="BD778" s="6">
        <v>72</v>
      </c>
      <c r="BE778" s="6">
        <v>86</v>
      </c>
      <c r="BF778" s="6">
        <v>95</v>
      </c>
      <c r="BG778" s="6">
        <v>102</v>
      </c>
      <c r="BH778" s="6">
        <v>108</v>
      </c>
      <c r="BI778" s="6">
        <v>114</v>
      </c>
      <c r="BJ778" s="6">
        <v>120</v>
      </c>
      <c r="BK778" s="6">
        <v>125</v>
      </c>
      <c r="BL778" s="6">
        <v>131</v>
      </c>
      <c r="BM778" s="6">
        <v>136</v>
      </c>
      <c r="BN778" s="6">
        <v>141</v>
      </c>
      <c r="BO778" s="6">
        <v>147</v>
      </c>
      <c r="BP778" s="6">
        <v>154</v>
      </c>
      <c r="BQ778" s="6">
        <v>161</v>
      </c>
      <c r="BR778" s="6">
        <v>166</v>
      </c>
      <c r="BS778" s="6">
        <v>170</v>
      </c>
      <c r="BT778" s="6">
        <v>172</v>
      </c>
      <c r="BU778" s="6">
        <v>173</v>
      </c>
      <c r="BV778" s="6">
        <v>174</v>
      </c>
      <c r="BW778" s="7">
        <v>124</v>
      </c>
      <c r="BX778" s="11">
        <f t="shared" si="236"/>
        <v>22</v>
      </c>
      <c r="BY778" s="11">
        <f t="shared" si="237"/>
        <v>14</v>
      </c>
      <c r="BZ778" s="11">
        <f t="shared" si="238"/>
        <v>9</v>
      </c>
      <c r="CA778" s="11">
        <f t="shared" si="239"/>
        <v>7</v>
      </c>
      <c r="CB778" s="11">
        <f t="shared" si="240"/>
        <v>6</v>
      </c>
      <c r="CC778" s="11">
        <f t="shared" si="241"/>
        <v>6</v>
      </c>
      <c r="CD778" s="11">
        <f t="shared" si="242"/>
        <v>6</v>
      </c>
      <c r="CE778" s="11">
        <f t="shared" si="243"/>
        <v>5</v>
      </c>
      <c r="CF778" s="11">
        <f t="shared" si="244"/>
        <v>6</v>
      </c>
      <c r="CG778" s="11">
        <f t="shared" si="245"/>
        <v>5</v>
      </c>
      <c r="CH778" s="11">
        <f t="shared" si="246"/>
        <v>5</v>
      </c>
      <c r="CI778" s="11">
        <f t="shared" si="247"/>
        <v>6</v>
      </c>
      <c r="CJ778" s="11">
        <f t="shared" si="248"/>
        <v>7</v>
      </c>
      <c r="CK778" s="11">
        <f t="shared" si="249"/>
        <v>7</v>
      </c>
      <c r="CL778" s="11">
        <f t="shared" si="250"/>
        <v>5</v>
      </c>
      <c r="CM778" s="11">
        <f t="shared" si="251"/>
        <v>4</v>
      </c>
      <c r="CN778" s="11">
        <f t="shared" si="252"/>
        <v>2</v>
      </c>
      <c r="CO778" s="11">
        <f t="shared" si="253"/>
        <v>1</v>
      </c>
      <c r="CP778" s="11">
        <f t="shared" si="254"/>
        <v>1</v>
      </c>
      <c r="CS778" s="6">
        <v>47</v>
      </c>
      <c r="CT778" s="6">
        <v>66</v>
      </c>
      <c r="CU778" s="6">
        <v>84</v>
      </c>
      <c r="CV778" s="6">
        <v>93</v>
      </c>
      <c r="CW778" s="6">
        <v>100</v>
      </c>
      <c r="CX778" s="6">
        <v>106</v>
      </c>
      <c r="CY778" s="6">
        <v>112</v>
      </c>
      <c r="CZ778" s="6">
        <v>117</v>
      </c>
      <c r="DA778" s="6">
        <v>123</v>
      </c>
      <c r="DB778" s="6">
        <v>128</v>
      </c>
      <c r="DC778" s="6">
        <v>134</v>
      </c>
      <c r="DD778" s="6">
        <v>141</v>
      </c>
      <c r="DE778" s="6">
        <v>147</v>
      </c>
      <c r="DF778" s="6">
        <v>152</v>
      </c>
      <c r="DG778" s="6">
        <v>155</v>
      </c>
      <c r="DH778" s="6">
        <v>157</v>
      </c>
      <c r="DI778" s="6">
        <v>158</v>
      </c>
      <c r="DJ778" s="6">
        <v>159</v>
      </c>
      <c r="DK778" s="6">
        <v>159</v>
      </c>
      <c r="DL778" s="6">
        <v>159</v>
      </c>
      <c r="DM778" s="6">
        <v>112</v>
      </c>
      <c r="DN778" s="6">
        <f>Tabela2[[#This Row],[1rok]]-Tabela2[[#This Row],[dlugosc_ur]]</f>
        <v>19</v>
      </c>
      <c r="DO778" s="14">
        <f>Tabela2[[#This Row],[2lata]]-Tabela2[[#This Row],[1rok]]</f>
        <v>18</v>
      </c>
      <c r="DP778" s="14">
        <f>Tabela2[[#This Row],[3lata]]-Tabela2[[#This Row],[2lata]]</f>
        <v>9</v>
      </c>
      <c r="DQ778" s="14">
        <f>Tabela2[[#This Row],[4lata]]-Tabela2[[#This Row],[3lata]]</f>
        <v>7</v>
      </c>
      <c r="DR778" s="14">
        <f>Tabela2[[#This Row],[5lat]]-Tabela2[[#This Row],[4lata]]</f>
        <v>6</v>
      </c>
      <c r="DS778" s="14">
        <f>Tabela2[[#This Row],[6lat]]-Tabela2[[#This Row],[5lat]]</f>
        <v>6</v>
      </c>
      <c r="DT778" s="14">
        <f>Tabela2[[#This Row],[7lat]]-Tabela2[[#This Row],[6lat]]</f>
        <v>5</v>
      </c>
      <c r="DU778" s="14">
        <f>Tabela2[[#This Row],[8lat]]-Tabela2[[#This Row],[7lat]]</f>
        <v>6</v>
      </c>
      <c r="DV778" s="14">
        <f>Tabela2[[#This Row],[9lat]]-Tabela2[[#This Row],[8lat]]</f>
        <v>5</v>
      </c>
      <c r="DW778" s="14">
        <f>Tabela2[[#This Row],[10lat]]-Tabela2[[#This Row],[9lat]]</f>
        <v>6</v>
      </c>
      <c r="DX778" s="14">
        <f>Tabela2[[#This Row],[11lat]]-Tabela2[[#This Row],[10lat]]</f>
        <v>7</v>
      </c>
      <c r="DY778" s="14">
        <f>Tabela2[[#This Row],[12lat]]-Tabela2[[#This Row],[11lat]]</f>
        <v>6</v>
      </c>
      <c r="DZ778" s="14">
        <f>Tabela2[[#This Row],[13lat]]-Tabela2[[#This Row],[12lat]]</f>
        <v>5</v>
      </c>
      <c r="EA778" s="14">
        <f>Tabela2[[#This Row],[14lat]]-Tabela2[[#This Row],[13lat]]</f>
        <v>3</v>
      </c>
      <c r="EB778" s="14">
        <f>Tabela2[[#This Row],[15lat]]-Tabela2[[#This Row],[14lat]]</f>
        <v>2</v>
      </c>
      <c r="EC778" s="14">
        <f>Tabela2[[#This Row],[16lat]]-Tabela2[[#This Row],[15lat]]</f>
        <v>1</v>
      </c>
      <c r="ED778" s="14">
        <f>Tabela2[[#This Row],[17 lat]]-Tabela2[[#This Row],[16lat]]</f>
        <v>1</v>
      </c>
      <c r="EE778" s="14">
        <f>Tabela2[[#This Row],[18lat]]-Tabela2[[#This Row],[17 lat]]</f>
        <v>0</v>
      </c>
      <c r="EF778" s="14">
        <f>Tabela2[[#This Row],[19lat]]-Tabela2[[#This Row],[18lat]]</f>
        <v>0</v>
      </c>
    </row>
    <row r="779" spans="1:136" x14ac:dyDescent="0.25">
      <c r="A779">
        <v>1603</v>
      </c>
      <c r="B779" s="1" t="s">
        <v>22</v>
      </c>
      <c r="C779">
        <v>52</v>
      </c>
      <c r="D779">
        <v>70</v>
      </c>
      <c r="E779">
        <v>87</v>
      </c>
      <c r="F779">
        <v>96</v>
      </c>
      <c r="G779">
        <v>104</v>
      </c>
      <c r="H779">
        <v>111</v>
      </c>
      <c r="I779">
        <v>117</v>
      </c>
      <c r="J779">
        <v>122</v>
      </c>
      <c r="K779">
        <v>128</v>
      </c>
      <c r="L779">
        <v>134</v>
      </c>
      <c r="M779">
        <v>141</v>
      </c>
      <c r="N779">
        <v>147</v>
      </c>
      <c r="O779">
        <v>153</v>
      </c>
      <c r="P779">
        <v>159</v>
      </c>
      <c r="Q779">
        <v>162</v>
      </c>
      <c r="R779">
        <v>164</v>
      </c>
      <c r="S779">
        <v>165</v>
      </c>
      <c r="T779">
        <v>165</v>
      </c>
      <c r="U779">
        <v>165</v>
      </c>
      <c r="V779">
        <v>166</v>
      </c>
      <c r="W779">
        <f>wzrost[[#This Row],[19lat]]-wzrost[[#This Row],[dlugosc_ur]]</f>
        <v>114</v>
      </c>
      <c r="X779">
        <f>wzrost[[#This Row],[19lat]]-wzrost[[#This Row],[15lat]]</f>
        <v>2</v>
      </c>
      <c r="Y779">
        <f>IF(wzrost[[#This Row],[1rok]]&lt;=5,IF(wzrost[[#This Row],[plec]]="ch",1,0),0)</f>
        <v>0</v>
      </c>
      <c r="Z779" s="1"/>
      <c r="AA779" s="1"/>
      <c r="AB779" s="1" t="e">
        <f>_xlfn.PERCENTILE.INC(wzrost[1rok],5)</f>
        <v>#NUM!</v>
      </c>
      <c r="BC779" s="8">
        <v>54</v>
      </c>
      <c r="BD779" s="8">
        <v>75</v>
      </c>
      <c r="BE779" s="8">
        <v>88</v>
      </c>
      <c r="BF779" s="8">
        <v>97</v>
      </c>
      <c r="BG779" s="8">
        <v>104</v>
      </c>
      <c r="BH779" s="8">
        <v>111</v>
      </c>
      <c r="BI779" s="8">
        <v>117</v>
      </c>
      <c r="BJ779" s="8">
        <v>123</v>
      </c>
      <c r="BK779" s="8">
        <v>128</v>
      </c>
      <c r="BL779" s="8">
        <v>134</v>
      </c>
      <c r="BM779" s="8">
        <v>139</v>
      </c>
      <c r="BN779" s="8">
        <v>145</v>
      </c>
      <c r="BO779" s="8">
        <v>151</v>
      </c>
      <c r="BP779" s="8">
        <v>158</v>
      </c>
      <c r="BQ779" s="8">
        <v>165</v>
      </c>
      <c r="BR779" s="8">
        <v>171</v>
      </c>
      <c r="BS779" s="8">
        <v>175</v>
      </c>
      <c r="BT779" s="8">
        <v>177</v>
      </c>
      <c r="BU779" s="8">
        <v>178</v>
      </c>
      <c r="BV779" s="8">
        <v>178</v>
      </c>
      <c r="BW779" s="9">
        <v>124</v>
      </c>
      <c r="BX779" s="11">
        <f t="shared" si="236"/>
        <v>21</v>
      </c>
      <c r="BY779" s="11">
        <f t="shared" si="237"/>
        <v>13</v>
      </c>
      <c r="BZ779" s="11">
        <f t="shared" si="238"/>
        <v>9</v>
      </c>
      <c r="CA779" s="11">
        <f t="shared" si="239"/>
        <v>7</v>
      </c>
      <c r="CB779" s="11">
        <f t="shared" si="240"/>
        <v>7</v>
      </c>
      <c r="CC779" s="11">
        <f t="shared" si="241"/>
        <v>6</v>
      </c>
      <c r="CD779" s="11">
        <f t="shared" si="242"/>
        <v>6</v>
      </c>
      <c r="CE779" s="11">
        <f t="shared" si="243"/>
        <v>5</v>
      </c>
      <c r="CF779" s="11">
        <f t="shared" si="244"/>
        <v>6</v>
      </c>
      <c r="CG779" s="11">
        <f t="shared" si="245"/>
        <v>5</v>
      </c>
      <c r="CH779" s="11">
        <f t="shared" si="246"/>
        <v>6</v>
      </c>
      <c r="CI779" s="11">
        <f t="shared" si="247"/>
        <v>6</v>
      </c>
      <c r="CJ779" s="11">
        <f t="shared" si="248"/>
        <v>7</v>
      </c>
      <c r="CK779" s="11">
        <f t="shared" si="249"/>
        <v>7</v>
      </c>
      <c r="CL779" s="11">
        <f t="shared" si="250"/>
        <v>6</v>
      </c>
      <c r="CM779" s="11">
        <f t="shared" si="251"/>
        <v>4</v>
      </c>
      <c r="CN779" s="11">
        <f t="shared" si="252"/>
        <v>2</v>
      </c>
      <c r="CO779" s="11">
        <f t="shared" si="253"/>
        <v>1</v>
      </c>
      <c r="CP779" s="11">
        <f t="shared" si="254"/>
        <v>0</v>
      </c>
      <c r="CS779" s="8">
        <v>57</v>
      </c>
      <c r="CT779" s="8">
        <v>74</v>
      </c>
      <c r="CU779" s="8">
        <v>89</v>
      </c>
      <c r="CV779" s="8">
        <v>98</v>
      </c>
      <c r="CW779" s="8">
        <v>106</v>
      </c>
      <c r="CX779" s="8">
        <v>113</v>
      </c>
      <c r="CY779" s="8">
        <v>119</v>
      </c>
      <c r="CZ779" s="8">
        <v>125</v>
      </c>
      <c r="DA779" s="8">
        <v>131</v>
      </c>
      <c r="DB779" s="8">
        <v>137</v>
      </c>
      <c r="DC779" s="8">
        <v>144</v>
      </c>
      <c r="DD779" s="8">
        <v>150</v>
      </c>
      <c r="DE779" s="8">
        <v>157</v>
      </c>
      <c r="DF779" s="8">
        <v>162</v>
      </c>
      <c r="DG779" s="8">
        <v>165</v>
      </c>
      <c r="DH779" s="8">
        <v>167</v>
      </c>
      <c r="DI779" s="8">
        <v>168</v>
      </c>
      <c r="DJ779" s="8">
        <v>169</v>
      </c>
      <c r="DK779" s="8">
        <v>169</v>
      </c>
      <c r="DL779" s="8">
        <v>169</v>
      </c>
      <c r="DM779" s="8">
        <v>112</v>
      </c>
      <c r="DN779" s="6">
        <f>Tabela2[[#This Row],[1rok]]-Tabela2[[#This Row],[dlugosc_ur]]</f>
        <v>17</v>
      </c>
      <c r="DO779" s="14">
        <f>Tabela2[[#This Row],[2lata]]-Tabela2[[#This Row],[1rok]]</f>
        <v>15</v>
      </c>
      <c r="DP779" s="14">
        <f>Tabela2[[#This Row],[3lata]]-Tabela2[[#This Row],[2lata]]</f>
        <v>9</v>
      </c>
      <c r="DQ779" s="14">
        <f>Tabela2[[#This Row],[4lata]]-Tabela2[[#This Row],[3lata]]</f>
        <v>8</v>
      </c>
      <c r="DR779" s="14">
        <f>Tabela2[[#This Row],[5lat]]-Tabela2[[#This Row],[4lata]]</f>
        <v>7</v>
      </c>
      <c r="DS779" s="14">
        <f>Tabela2[[#This Row],[6lat]]-Tabela2[[#This Row],[5lat]]</f>
        <v>6</v>
      </c>
      <c r="DT779" s="14">
        <f>Tabela2[[#This Row],[7lat]]-Tabela2[[#This Row],[6lat]]</f>
        <v>6</v>
      </c>
      <c r="DU779" s="14">
        <f>Tabela2[[#This Row],[8lat]]-Tabela2[[#This Row],[7lat]]</f>
        <v>6</v>
      </c>
      <c r="DV779" s="14">
        <f>Tabela2[[#This Row],[9lat]]-Tabela2[[#This Row],[8lat]]</f>
        <v>6</v>
      </c>
      <c r="DW779" s="14">
        <f>Tabela2[[#This Row],[10lat]]-Tabela2[[#This Row],[9lat]]</f>
        <v>7</v>
      </c>
      <c r="DX779" s="14">
        <f>Tabela2[[#This Row],[11lat]]-Tabela2[[#This Row],[10lat]]</f>
        <v>6</v>
      </c>
      <c r="DY779" s="14">
        <f>Tabela2[[#This Row],[12lat]]-Tabela2[[#This Row],[11lat]]</f>
        <v>7</v>
      </c>
      <c r="DZ779" s="14">
        <f>Tabela2[[#This Row],[13lat]]-Tabela2[[#This Row],[12lat]]</f>
        <v>5</v>
      </c>
      <c r="EA779" s="14">
        <f>Tabela2[[#This Row],[14lat]]-Tabela2[[#This Row],[13lat]]</f>
        <v>3</v>
      </c>
      <c r="EB779" s="14">
        <f>Tabela2[[#This Row],[15lat]]-Tabela2[[#This Row],[14lat]]</f>
        <v>2</v>
      </c>
      <c r="EC779" s="14">
        <f>Tabela2[[#This Row],[16lat]]-Tabela2[[#This Row],[15lat]]</f>
        <v>1</v>
      </c>
      <c r="ED779" s="14">
        <f>Tabela2[[#This Row],[17 lat]]-Tabela2[[#This Row],[16lat]]</f>
        <v>1</v>
      </c>
      <c r="EE779" s="14">
        <f>Tabela2[[#This Row],[18lat]]-Tabela2[[#This Row],[17 lat]]</f>
        <v>0</v>
      </c>
      <c r="EF779" s="14">
        <f>Tabela2[[#This Row],[19lat]]-Tabela2[[#This Row],[18lat]]</f>
        <v>0</v>
      </c>
    </row>
    <row r="780" spans="1:136" x14ac:dyDescent="0.25">
      <c r="A780">
        <v>1610</v>
      </c>
      <c r="B780" s="1" t="s">
        <v>22</v>
      </c>
      <c r="C780">
        <v>46</v>
      </c>
      <c r="D780">
        <v>63</v>
      </c>
      <c r="E780">
        <v>79</v>
      </c>
      <c r="F780">
        <v>88</v>
      </c>
      <c r="G780">
        <v>96</v>
      </c>
      <c r="H780">
        <v>102</v>
      </c>
      <c r="I780">
        <v>108</v>
      </c>
      <c r="J780">
        <v>113</v>
      </c>
      <c r="K780">
        <v>119</v>
      </c>
      <c r="L780">
        <v>125</v>
      </c>
      <c r="M780">
        <v>130</v>
      </c>
      <c r="N780">
        <v>136</v>
      </c>
      <c r="O780">
        <v>142</v>
      </c>
      <c r="P780">
        <v>147</v>
      </c>
      <c r="Q780">
        <v>150</v>
      </c>
      <c r="R780">
        <v>151</v>
      </c>
      <c r="S780">
        <v>152</v>
      </c>
      <c r="T780">
        <v>152</v>
      </c>
      <c r="U780">
        <v>160</v>
      </c>
      <c r="V780">
        <v>160</v>
      </c>
      <c r="W780">
        <f>wzrost[[#This Row],[19lat]]-wzrost[[#This Row],[dlugosc_ur]]</f>
        <v>114</v>
      </c>
      <c r="X780">
        <f>wzrost[[#This Row],[19lat]]-wzrost[[#This Row],[15lat]]</f>
        <v>9</v>
      </c>
      <c r="Y780">
        <f>IF(wzrost[[#This Row],[1rok]]&lt;=5,IF(wzrost[[#This Row],[plec]]="ch",1,0),0)</f>
        <v>0</v>
      </c>
      <c r="Z780" s="1"/>
      <c r="AA780" s="1"/>
      <c r="AB780" s="1" t="e">
        <f>_xlfn.PERCENTILE.INC(wzrost[1rok],5)</f>
        <v>#NUM!</v>
      </c>
      <c r="BC780" s="6">
        <v>53</v>
      </c>
      <c r="BD780" s="6">
        <v>74</v>
      </c>
      <c r="BE780" s="6">
        <v>87</v>
      </c>
      <c r="BF780" s="6">
        <v>96</v>
      </c>
      <c r="BG780" s="6">
        <v>103</v>
      </c>
      <c r="BH780" s="6">
        <v>110</v>
      </c>
      <c r="BI780" s="6">
        <v>116</v>
      </c>
      <c r="BJ780" s="6">
        <v>122</v>
      </c>
      <c r="BK780" s="6">
        <v>127</v>
      </c>
      <c r="BL780" s="6">
        <v>133</v>
      </c>
      <c r="BM780" s="6">
        <v>138</v>
      </c>
      <c r="BN780" s="6">
        <v>143</v>
      </c>
      <c r="BO780" s="6">
        <v>149</v>
      </c>
      <c r="BP780" s="6">
        <v>156</v>
      </c>
      <c r="BQ780" s="6">
        <v>163</v>
      </c>
      <c r="BR780" s="6">
        <v>169</v>
      </c>
      <c r="BS780" s="6">
        <v>173</v>
      </c>
      <c r="BT780" s="6">
        <v>175</v>
      </c>
      <c r="BU780" s="6">
        <v>176</v>
      </c>
      <c r="BV780" s="6">
        <v>177</v>
      </c>
      <c r="BW780" s="7">
        <v>124</v>
      </c>
      <c r="BX780" s="11">
        <f t="shared" si="236"/>
        <v>21</v>
      </c>
      <c r="BY780" s="11">
        <f t="shared" si="237"/>
        <v>13</v>
      </c>
      <c r="BZ780" s="11">
        <f t="shared" si="238"/>
        <v>9</v>
      </c>
      <c r="CA780" s="11">
        <f t="shared" si="239"/>
        <v>7</v>
      </c>
      <c r="CB780" s="11">
        <f t="shared" si="240"/>
        <v>7</v>
      </c>
      <c r="CC780" s="11">
        <f t="shared" si="241"/>
        <v>6</v>
      </c>
      <c r="CD780" s="11">
        <f t="shared" si="242"/>
        <v>6</v>
      </c>
      <c r="CE780" s="11">
        <f t="shared" si="243"/>
        <v>5</v>
      </c>
      <c r="CF780" s="11">
        <f t="shared" si="244"/>
        <v>6</v>
      </c>
      <c r="CG780" s="11">
        <f t="shared" si="245"/>
        <v>5</v>
      </c>
      <c r="CH780" s="11">
        <f t="shared" si="246"/>
        <v>5</v>
      </c>
      <c r="CI780" s="11">
        <f t="shared" si="247"/>
        <v>6</v>
      </c>
      <c r="CJ780" s="11">
        <f t="shared" si="248"/>
        <v>7</v>
      </c>
      <c r="CK780" s="11">
        <f t="shared" si="249"/>
        <v>7</v>
      </c>
      <c r="CL780" s="11">
        <f t="shared" si="250"/>
        <v>6</v>
      </c>
      <c r="CM780" s="11">
        <f t="shared" si="251"/>
        <v>4</v>
      </c>
      <c r="CN780" s="11">
        <f t="shared" si="252"/>
        <v>2</v>
      </c>
      <c r="CO780" s="11">
        <f t="shared" si="253"/>
        <v>1</v>
      </c>
      <c r="CP780" s="11">
        <f t="shared" si="254"/>
        <v>1</v>
      </c>
      <c r="CS780" s="6">
        <v>53</v>
      </c>
      <c r="CT780" s="6">
        <v>71</v>
      </c>
      <c r="CU780" s="6">
        <v>86</v>
      </c>
      <c r="CV780" s="6">
        <v>96</v>
      </c>
      <c r="CW780" s="6">
        <v>103</v>
      </c>
      <c r="CX780" s="6">
        <v>110</v>
      </c>
      <c r="CY780" s="6">
        <v>116</v>
      </c>
      <c r="CZ780" s="6">
        <v>122</v>
      </c>
      <c r="DA780" s="6">
        <v>128</v>
      </c>
      <c r="DB780" s="6">
        <v>134</v>
      </c>
      <c r="DC780" s="6">
        <v>140</v>
      </c>
      <c r="DD780" s="6">
        <v>146</v>
      </c>
      <c r="DE780" s="6">
        <v>153</v>
      </c>
      <c r="DF780" s="6">
        <v>158</v>
      </c>
      <c r="DG780" s="6">
        <v>161</v>
      </c>
      <c r="DH780" s="6">
        <v>163</v>
      </c>
      <c r="DI780" s="6">
        <v>164</v>
      </c>
      <c r="DJ780" s="6">
        <v>165</v>
      </c>
      <c r="DK780" s="6">
        <v>165</v>
      </c>
      <c r="DL780" s="6">
        <v>165</v>
      </c>
      <c r="DM780" s="6">
        <v>112</v>
      </c>
      <c r="DN780" s="6">
        <f>Tabela2[[#This Row],[1rok]]-Tabela2[[#This Row],[dlugosc_ur]]</f>
        <v>18</v>
      </c>
      <c r="DO780" s="14">
        <f>Tabela2[[#This Row],[2lata]]-Tabela2[[#This Row],[1rok]]</f>
        <v>15</v>
      </c>
      <c r="DP780" s="14">
        <f>Tabela2[[#This Row],[3lata]]-Tabela2[[#This Row],[2lata]]</f>
        <v>10</v>
      </c>
      <c r="DQ780" s="14">
        <f>Tabela2[[#This Row],[4lata]]-Tabela2[[#This Row],[3lata]]</f>
        <v>7</v>
      </c>
      <c r="DR780" s="14">
        <f>Tabela2[[#This Row],[5lat]]-Tabela2[[#This Row],[4lata]]</f>
        <v>7</v>
      </c>
      <c r="DS780" s="14">
        <f>Tabela2[[#This Row],[6lat]]-Tabela2[[#This Row],[5lat]]</f>
        <v>6</v>
      </c>
      <c r="DT780" s="14">
        <f>Tabela2[[#This Row],[7lat]]-Tabela2[[#This Row],[6lat]]</f>
        <v>6</v>
      </c>
      <c r="DU780" s="14">
        <f>Tabela2[[#This Row],[8lat]]-Tabela2[[#This Row],[7lat]]</f>
        <v>6</v>
      </c>
      <c r="DV780" s="14">
        <f>Tabela2[[#This Row],[9lat]]-Tabela2[[#This Row],[8lat]]</f>
        <v>6</v>
      </c>
      <c r="DW780" s="14">
        <f>Tabela2[[#This Row],[10lat]]-Tabela2[[#This Row],[9lat]]</f>
        <v>6</v>
      </c>
      <c r="DX780" s="14">
        <f>Tabela2[[#This Row],[11lat]]-Tabela2[[#This Row],[10lat]]</f>
        <v>6</v>
      </c>
      <c r="DY780" s="14">
        <f>Tabela2[[#This Row],[12lat]]-Tabela2[[#This Row],[11lat]]</f>
        <v>7</v>
      </c>
      <c r="DZ780" s="14">
        <f>Tabela2[[#This Row],[13lat]]-Tabela2[[#This Row],[12lat]]</f>
        <v>5</v>
      </c>
      <c r="EA780" s="14">
        <f>Tabela2[[#This Row],[14lat]]-Tabela2[[#This Row],[13lat]]</f>
        <v>3</v>
      </c>
      <c r="EB780" s="14">
        <f>Tabela2[[#This Row],[15lat]]-Tabela2[[#This Row],[14lat]]</f>
        <v>2</v>
      </c>
      <c r="EC780" s="14">
        <f>Tabela2[[#This Row],[16lat]]-Tabela2[[#This Row],[15lat]]</f>
        <v>1</v>
      </c>
      <c r="ED780" s="14">
        <f>Tabela2[[#This Row],[17 lat]]-Tabela2[[#This Row],[16lat]]</f>
        <v>1</v>
      </c>
      <c r="EE780" s="14">
        <f>Tabela2[[#This Row],[18lat]]-Tabela2[[#This Row],[17 lat]]</f>
        <v>0</v>
      </c>
      <c r="EF780" s="14">
        <f>Tabela2[[#This Row],[19lat]]-Tabela2[[#This Row],[18lat]]</f>
        <v>0</v>
      </c>
    </row>
    <row r="781" spans="1:136" x14ac:dyDescent="0.25">
      <c r="A781">
        <v>1619</v>
      </c>
      <c r="B781" s="1" t="s">
        <v>22</v>
      </c>
      <c r="C781">
        <v>54</v>
      </c>
      <c r="D781">
        <v>75</v>
      </c>
      <c r="E781">
        <v>88</v>
      </c>
      <c r="F781">
        <v>98</v>
      </c>
      <c r="G781">
        <v>106</v>
      </c>
      <c r="H781">
        <v>113</v>
      </c>
      <c r="I781">
        <v>119</v>
      </c>
      <c r="J781">
        <v>125</v>
      </c>
      <c r="K781">
        <v>131</v>
      </c>
      <c r="L781">
        <v>137</v>
      </c>
      <c r="M781">
        <v>143</v>
      </c>
      <c r="N781">
        <v>150</v>
      </c>
      <c r="O781">
        <v>156</v>
      </c>
      <c r="P781">
        <v>161</v>
      </c>
      <c r="Q781">
        <v>165</v>
      </c>
      <c r="R781">
        <v>167</v>
      </c>
      <c r="S781">
        <v>168</v>
      </c>
      <c r="T781">
        <v>168</v>
      </c>
      <c r="U781">
        <v>168</v>
      </c>
      <c r="V781">
        <v>168</v>
      </c>
      <c r="W781">
        <f>wzrost[[#This Row],[19lat]]-wzrost[[#This Row],[dlugosc_ur]]</f>
        <v>114</v>
      </c>
      <c r="X781">
        <f>wzrost[[#This Row],[19lat]]-wzrost[[#This Row],[15lat]]</f>
        <v>1</v>
      </c>
      <c r="Y781">
        <f>IF(wzrost[[#This Row],[1rok]]&lt;=5,IF(wzrost[[#This Row],[plec]]="ch",1,0),0)</f>
        <v>0</v>
      </c>
      <c r="Z781" s="1"/>
      <c r="AA781" s="1"/>
      <c r="AB781" s="1" t="e">
        <f>_xlfn.PERCENTILE.INC(wzrost[1rok],5)</f>
        <v>#NUM!</v>
      </c>
      <c r="BC781" s="8">
        <v>52</v>
      </c>
      <c r="BD781" s="8">
        <v>74</v>
      </c>
      <c r="BE781" s="8">
        <v>87</v>
      </c>
      <c r="BF781" s="8">
        <v>96</v>
      </c>
      <c r="BG781" s="8">
        <v>103</v>
      </c>
      <c r="BH781" s="8">
        <v>110</v>
      </c>
      <c r="BI781" s="8">
        <v>116</v>
      </c>
      <c r="BJ781" s="8">
        <v>121</v>
      </c>
      <c r="BK781" s="8">
        <v>127</v>
      </c>
      <c r="BL781" s="8">
        <v>132</v>
      </c>
      <c r="BM781" s="8">
        <v>137</v>
      </c>
      <c r="BN781" s="8">
        <v>143</v>
      </c>
      <c r="BO781" s="8">
        <v>149</v>
      </c>
      <c r="BP781" s="8">
        <v>156</v>
      </c>
      <c r="BQ781" s="8">
        <v>163</v>
      </c>
      <c r="BR781" s="8">
        <v>169</v>
      </c>
      <c r="BS781" s="8">
        <v>172</v>
      </c>
      <c r="BT781" s="8">
        <v>175</v>
      </c>
      <c r="BU781" s="8">
        <v>176</v>
      </c>
      <c r="BV781" s="8">
        <v>176</v>
      </c>
      <c r="BW781" s="9">
        <v>124</v>
      </c>
      <c r="BX781" s="11">
        <f t="shared" si="236"/>
        <v>22</v>
      </c>
      <c r="BY781" s="11">
        <f t="shared" si="237"/>
        <v>13</v>
      </c>
      <c r="BZ781" s="11">
        <f t="shared" si="238"/>
        <v>9</v>
      </c>
      <c r="CA781" s="11">
        <f t="shared" si="239"/>
        <v>7</v>
      </c>
      <c r="CB781" s="11">
        <f t="shared" si="240"/>
        <v>7</v>
      </c>
      <c r="CC781" s="11">
        <f t="shared" si="241"/>
        <v>6</v>
      </c>
      <c r="CD781" s="11">
        <f t="shared" si="242"/>
        <v>5</v>
      </c>
      <c r="CE781" s="11">
        <f t="shared" si="243"/>
        <v>6</v>
      </c>
      <c r="CF781" s="11">
        <f t="shared" si="244"/>
        <v>5</v>
      </c>
      <c r="CG781" s="11">
        <f t="shared" si="245"/>
        <v>5</v>
      </c>
      <c r="CH781" s="11">
        <f t="shared" si="246"/>
        <v>6</v>
      </c>
      <c r="CI781" s="11">
        <f t="shared" si="247"/>
        <v>6</v>
      </c>
      <c r="CJ781" s="11">
        <f t="shared" si="248"/>
        <v>7</v>
      </c>
      <c r="CK781" s="11">
        <f t="shared" si="249"/>
        <v>7</v>
      </c>
      <c r="CL781" s="11">
        <f t="shared" si="250"/>
        <v>6</v>
      </c>
      <c r="CM781" s="11">
        <f t="shared" si="251"/>
        <v>3</v>
      </c>
      <c r="CN781" s="11">
        <f t="shared" si="252"/>
        <v>3</v>
      </c>
      <c r="CO781" s="11">
        <f t="shared" si="253"/>
        <v>1</v>
      </c>
      <c r="CP781" s="11">
        <f t="shared" si="254"/>
        <v>0</v>
      </c>
      <c r="CS781" s="8">
        <v>49</v>
      </c>
      <c r="CT781" s="8">
        <v>67</v>
      </c>
      <c r="CU781" s="8">
        <v>85</v>
      </c>
      <c r="CV781" s="8">
        <v>94</v>
      </c>
      <c r="CW781" s="8">
        <v>101</v>
      </c>
      <c r="CX781" s="8">
        <v>107</v>
      </c>
      <c r="CY781" s="8">
        <v>113</v>
      </c>
      <c r="CZ781" s="8">
        <v>118</v>
      </c>
      <c r="DA781" s="8">
        <v>124</v>
      </c>
      <c r="DB781" s="8">
        <v>130</v>
      </c>
      <c r="DC781" s="8">
        <v>136</v>
      </c>
      <c r="DD781" s="8">
        <v>142</v>
      </c>
      <c r="DE781" s="8">
        <v>148</v>
      </c>
      <c r="DF781" s="8">
        <v>154</v>
      </c>
      <c r="DG781" s="8">
        <v>157</v>
      </c>
      <c r="DH781" s="8">
        <v>159</v>
      </c>
      <c r="DI781" s="8">
        <v>160</v>
      </c>
      <c r="DJ781" s="8">
        <v>161</v>
      </c>
      <c r="DK781" s="8">
        <v>161</v>
      </c>
      <c r="DL781" s="8">
        <v>161</v>
      </c>
      <c r="DM781" s="8">
        <v>112</v>
      </c>
      <c r="DN781" s="6">
        <f>Tabela2[[#This Row],[1rok]]-Tabela2[[#This Row],[dlugosc_ur]]</f>
        <v>18</v>
      </c>
      <c r="DO781" s="14">
        <f>Tabela2[[#This Row],[2lata]]-Tabela2[[#This Row],[1rok]]</f>
        <v>18</v>
      </c>
      <c r="DP781" s="14">
        <f>Tabela2[[#This Row],[3lata]]-Tabela2[[#This Row],[2lata]]</f>
        <v>9</v>
      </c>
      <c r="DQ781" s="14">
        <f>Tabela2[[#This Row],[4lata]]-Tabela2[[#This Row],[3lata]]</f>
        <v>7</v>
      </c>
      <c r="DR781" s="14">
        <f>Tabela2[[#This Row],[5lat]]-Tabela2[[#This Row],[4lata]]</f>
        <v>6</v>
      </c>
      <c r="DS781" s="14">
        <f>Tabela2[[#This Row],[6lat]]-Tabela2[[#This Row],[5lat]]</f>
        <v>6</v>
      </c>
      <c r="DT781" s="14">
        <f>Tabela2[[#This Row],[7lat]]-Tabela2[[#This Row],[6lat]]</f>
        <v>5</v>
      </c>
      <c r="DU781" s="14">
        <f>Tabela2[[#This Row],[8lat]]-Tabela2[[#This Row],[7lat]]</f>
        <v>6</v>
      </c>
      <c r="DV781" s="14">
        <f>Tabela2[[#This Row],[9lat]]-Tabela2[[#This Row],[8lat]]</f>
        <v>6</v>
      </c>
      <c r="DW781" s="14">
        <f>Tabela2[[#This Row],[10lat]]-Tabela2[[#This Row],[9lat]]</f>
        <v>6</v>
      </c>
      <c r="DX781" s="14">
        <f>Tabela2[[#This Row],[11lat]]-Tabela2[[#This Row],[10lat]]</f>
        <v>6</v>
      </c>
      <c r="DY781" s="14">
        <f>Tabela2[[#This Row],[12lat]]-Tabela2[[#This Row],[11lat]]</f>
        <v>6</v>
      </c>
      <c r="DZ781" s="14">
        <f>Tabela2[[#This Row],[13lat]]-Tabela2[[#This Row],[12lat]]</f>
        <v>6</v>
      </c>
      <c r="EA781" s="14">
        <f>Tabela2[[#This Row],[14lat]]-Tabela2[[#This Row],[13lat]]</f>
        <v>3</v>
      </c>
      <c r="EB781" s="14">
        <f>Tabela2[[#This Row],[15lat]]-Tabela2[[#This Row],[14lat]]</f>
        <v>2</v>
      </c>
      <c r="EC781" s="14">
        <f>Tabela2[[#This Row],[16lat]]-Tabela2[[#This Row],[15lat]]</f>
        <v>1</v>
      </c>
      <c r="ED781" s="14">
        <f>Tabela2[[#This Row],[17 lat]]-Tabela2[[#This Row],[16lat]]</f>
        <v>1</v>
      </c>
      <c r="EE781" s="14">
        <f>Tabela2[[#This Row],[18lat]]-Tabela2[[#This Row],[17 lat]]</f>
        <v>0</v>
      </c>
      <c r="EF781" s="14">
        <f>Tabela2[[#This Row],[19lat]]-Tabela2[[#This Row],[18lat]]</f>
        <v>0</v>
      </c>
    </row>
    <row r="782" spans="1:136" x14ac:dyDescent="0.25">
      <c r="A782">
        <v>1631</v>
      </c>
      <c r="B782" s="1" t="s">
        <v>22</v>
      </c>
      <c r="C782">
        <v>54</v>
      </c>
      <c r="D782">
        <v>73</v>
      </c>
      <c r="E782">
        <v>88</v>
      </c>
      <c r="F782">
        <v>97</v>
      </c>
      <c r="G782">
        <v>105</v>
      </c>
      <c r="H782">
        <v>112</v>
      </c>
      <c r="I782">
        <v>118</v>
      </c>
      <c r="J782">
        <v>124</v>
      </c>
      <c r="K782">
        <v>130</v>
      </c>
      <c r="L782">
        <v>136</v>
      </c>
      <c r="M782">
        <v>142</v>
      </c>
      <c r="N782">
        <v>149</v>
      </c>
      <c r="O782">
        <v>155</v>
      </c>
      <c r="P782">
        <v>161</v>
      </c>
      <c r="Q782">
        <v>164</v>
      </c>
      <c r="R782">
        <v>166</v>
      </c>
      <c r="S782">
        <v>167</v>
      </c>
      <c r="T782">
        <v>167</v>
      </c>
      <c r="U782">
        <v>168</v>
      </c>
      <c r="V782">
        <v>168</v>
      </c>
      <c r="W782">
        <f>wzrost[[#This Row],[19lat]]-wzrost[[#This Row],[dlugosc_ur]]</f>
        <v>114</v>
      </c>
      <c r="X782">
        <f>wzrost[[#This Row],[19lat]]-wzrost[[#This Row],[15lat]]</f>
        <v>2</v>
      </c>
      <c r="Y782">
        <f>IF(wzrost[[#This Row],[1rok]]&lt;=5,IF(wzrost[[#This Row],[plec]]="ch",1,0),0)</f>
        <v>0</v>
      </c>
      <c r="Z782" s="1"/>
      <c r="AA782" s="1"/>
      <c r="AB782" s="1" t="e">
        <f>_xlfn.PERCENTILE.INC(wzrost[1rok],5)</f>
        <v>#NUM!</v>
      </c>
      <c r="BC782" s="6">
        <v>54</v>
      </c>
      <c r="BD782" s="6">
        <v>75</v>
      </c>
      <c r="BE782" s="6">
        <v>88</v>
      </c>
      <c r="BF782" s="6">
        <v>97</v>
      </c>
      <c r="BG782" s="6">
        <v>104</v>
      </c>
      <c r="BH782" s="6">
        <v>111</v>
      </c>
      <c r="BI782" s="6">
        <v>117</v>
      </c>
      <c r="BJ782" s="6">
        <v>123</v>
      </c>
      <c r="BK782" s="6">
        <v>128</v>
      </c>
      <c r="BL782" s="6">
        <v>134</v>
      </c>
      <c r="BM782" s="6">
        <v>139</v>
      </c>
      <c r="BN782" s="6">
        <v>144</v>
      </c>
      <c r="BO782" s="6">
        <v>151</v>
      </c>
      <c r="BP782" s="6">
        <v>158</v>
      </c>
      <c r="BQ782" s="6">
        <v>165</v>
      </c>
      <c r="BR782" s="6">
        <v>171</v>
      </c>
      <c r="BS782" s="6">
        <v>175</v>
      </c>
      <c r="BT782" s="6">
        <v>177</v>
      </c>
      <c r="BU782" s="6">
        <v>178</v>
      </c>
      <c r="BV782" s="6">
        <v>178</v>
      </c>
      <c r="BW782" s="7">
        <v>124</v>
      </c>
      <c r="BX782" s="11">
        <f t="shared" si="236"/>
        <v>21</v>
      </c>
      <c r="BY782" s="11">
        <f t="shared" si="237"/>
        <v>13</v>
      </c>
      <c r="BZ782" s="11">
        <f t="shared" si="238"/>
        <v>9</v>
      </c>
      <c r="CA782" s="11">
        <f t="shared" si="239"/>
        <v>7</v>
      </c>
      <c r="CB782" s="11">
        <f t="shared" si="240"/>
        <v>7</v>
      </c>
      <c r="CC782" s="11">
        <f t="shared" si="241"/>
        <v>6</v>
      </c>
      <c r="CD782" s="11">
        <f t="shared" si="242"/>
        <v>6</v>
      </c>
      <c r="CE782" s="11">
        <f t="shared" si="243"/>
        <v>5</v>
      </c>
      <c r="CF782" s="11">
        <f t="shared" si="244"/>
        <v>6</v>
      </c>
      <c r="CG782" s="11">
        <f t="shared" si="245"/>
        <v>5</v>
      </c>
      <c r="CH782" s="11">
        <f t="shared" si="246"/>
        <v>5</v>
      </c>
      <c r="CI782" s="11">
        <f t="shared" si="247"/>
        <v>7</v>
      </c>
      <c r="CJ782" s="11">
        <f t="shared" si="248"/>
        <v>7</v>
      </c>
      <c r="CK782" s="11">
        <f t="shared" si="249"/>
        <v>7</v>
      </c>
      <c r="CL782" s="11">
        <f t="shared" si="250"/>
        <v>6</v>
      </c>
      <c r="CM782" s="11">
        <f t="shared" si="251"/>
        <v>4</v>
      </c>
      <c r="CN782" s="11">
        <f t="shared" si="252"/>
        <v>2</v>
      </c>
      <c r="CO782" s="11">
        <f t="shared" si="253"/>
        <v>1</v>
      </c>
      <c r="CP782" s="11">
        <f t="shared" si="254"/>
        <v>0</v>
      </c>
      <c r="CS782" s="6">
        <v>49</v>
      </c>
      <c r="CT782" s="6">
        <v>67</v>
      </c>
      <c r="CU782" s="6">
        <v>85</v>
      </c>
      <c r="CV782" s="6">
        <v>94</v>
      </c>
      <c r="CW782" s="6">
        <v>101</v>
      </c>
      <c r="CX782" s="6">
        <v>107</v>
      </c>
      <c r="CY782" s="6">
        <v>113</v>
      </c>
      <c r="CZ782" s="6">
        <v>118</v>
      </c>
      <c r="DA782" s="6">
        <v>124</v>
      </c>
      <c r="DB782" s="6">
        <v>130</v>
      </c>
      <c r="DC782" s="6">
        <v>136</v>
      </c>
      <c r="DD782" s="6">
        <v>142</v>
      </c>
      <c r="DE782" s="6">
        <v>148</v>
      </c>
      <c r="DF782" s="6">
        <v>154</v>
      </c>
      <c r="DG782" s="6">
        <v>157</v>
      </c>
      <c r="DH782" s="6">
        <v>159</v>
      </c>
      <c r="DI782" s="6">
        <v>160</v>
      </c>
      <c r="DJ782" s="6">
        <v>161</v>
      </c>
      <c r="DK782" s="6">
        <v>161</v>
      </c>
      <c r="DL782" s="6">
        <v>161</v>
      </c>
      <c r="DM782" s="6">
        <v>112</v>
      </c>
      <c r="DN782" s="6">
        <f>Tabela2[[#This Row],[1rok]]-Tabela2[[#This Row],[dlugosc_ur]]</f>
        <v>18</v>
      </c>
      <c r="DO782" s="14">
        <f>Tabela2[[#This Row],[2lata]]-Tabela2[[#This Row],[1rok]]</f>
        <v>18</v>
      </c>
      <c r="DP782" s="14">
        <f>Tabela2[[#This Row],[3lata]]-Tabela2[[#This Row],[2lata]]</f>
        <v>9</v>
      </c>
      <c r="DQ782" s="14">
        <f>Tabela2[[#This Row],[4lata]]-Tabela2[[#This Row],[3lata]]</f>
        <v>7</v>
      </c>
      <c r="DR782" s="14">
        <f>Tabela2[[#This Row],[5lat]]-Tabela2[[#This Row],[4lata]]</f>
        <v>6</v>
      </c>
      <c r="DS782" s="14">
        <f>Tabela2[[#This Row],[6lat]]-Tabela2[[#This Row],[5lat]]</f>
        <v>6</v>
      </c>
      <c r="DT782" s="14">
        <f>Tabela2[[#This Row],[7lat]]-Tabela2[[#This Row],[6lat]]</f>
        <v>5</v>
      </c>
      <c r="DU782" s="14">
        <f>Tabela2[[#This Row],[8lat]]-Tabela2[[#This Row],[7lat]]</f>
        <v>6</v>
      </c>
      <c r="DV782" s="14">
        <f>Tabela2[[#This Row],[9lat]]-Tabela2[[#This Row],[8lat]]</f>
        <v>6</v>
      </c>
      <c r="DW782" s="14">
        <f>Tabela2[[#This Row],[10lat]]-Tabela2[[#This Row],[9lat]]</f>
        <v>6</v>
      </c>
      <c r="DX782" s="14">
        <f>Tabela2[[#This Row],[11lat]]-Tabela2[[#This Row],[10lat]]</f>
        <v>6</v>
      </c>
      <c r="DY782" s="14">
        <f>Tabela2[[#This Row],[12lat]]-Tabela2[[#This Row],[11lat]]</f>
        <v>6</v>
      </c>
      <c r="DZ782" s="14">
        <f>Tabela2[[#This Row],[13lat]]-Tabela2[[#This Row],[12lat]]</f>
        <v>6</v>
      </c>
      <c r="EA782" s="14">
        <f>Tabela2[[#This Row],[14lat]]-Tabela2[[#This Row],[13lat]]</f>
        <v>3</v>
      </c>
      <c r="EB782" s="14">
        <f>Tabela2[[#This Row],[15lat]]-Tabela2[[#This Row],[14lat]]</f>
        <v>2</v>
      </c>
      <c r="EC782" s="14">
        <f>Tabela2[[#This Row],[16lat]]-Tabela2[[#This Row],[15lat]]</f>
        <v>1</v>
      </c>
      <c r="ED782" s="14">
        <f>Tabela2[[#This Row],[17 lat]]-Tabela2[[#This Row],[16lat]]</f>
        <v>1</v>
      </c>
      <c r="EE782" s="14">
        <f>Tabela2[[#This Row],[18lat]]-Tabela2[[#This Row],[17 lat]]</f>
        <v>0</v>
      </c>
      <c r="EF782" s="14">
        <f>Tabela2[[#This Row],[19lat]]-Tabela2[[#This Row],[18lat]]</f>
        <v>0</v>
      </c>
    </row>
    <row r="783" spans="1:136" x14ac:dyDescent="0.25">
      <c r="A783">
        <v>1643</v>
      </c>
      <c r="B783" s="1" t="s">
        <v>22</v>
      </c>
      <c r="C783">
        <v>49</v>
      </c>
      <c r="D783">
        <v>67</v>
      </c>
      <c r="E783">
        <v>86</v>
      </c>
      <c r="F783">
        <v>95</v>
      </c>
      <c r="G783">
        <v>103</v>
      </c>
      <c r="H783">
        <v>109</v>
      </c>
      <c r="I783">
        <v>115</v>
      </c>
      <c r="J783">
        <v>121</v>
      </c>
      <c r="K783">
        <v>127</v>
      </c>
      <c r="L783">
        <v>132</v>
      </c>
      <c r="M783">
        <v>139</v>
      </c>
      <c r="N783">
        <v>145</v>
      </c>
      <c r="O783">
        <v>151</v>
      </c>
      <c r="P783">
        <v>156</v>
      </c>
      <c r="Q783">
        <v>160</v>
      </c>
      <c r="R783">
        <v>162</v>
      </c>
      <c r="S783">
        <v>162</v>
      </c>
      <c r="T783">
        <v>163</v>
      </c>
      <c r="U783">
        <v>163</v>
      </c>
      <c r="V783">
        <v>163</v>
      </c>
      <c r="W783">
        <f>wzrost[[#This Row],[19lat]]-wzrost[[#This Row],[dlugosc_ur]]</f>
        <v>114</v>
      </c>
      <c r="X783">
        <f>wzrost[[#This Row],[19lat]]-wzrost[[#This Row],[15lat]]</f>
        <v>1</v>
      </c>
      <c r="Y783">
        <f>IF(wzrost[[#This Row],[1rok]]&lt;=5,IF(wzrost[[#This Row],[plec]]="ch",1,0),0)</f>
        <v>0</v>
      </c>
      <c r="Z783" s="1"/>
      <c r="AA783" s="1"/>
      <c r="AB783" s="1" t="e">
        <f>_xlfn.PERCENTILE.INC(wzrost[1rok],5)</f>
        <v>#NUM!</v>
      </c>
      <c r="BC783" s="8">
        <v>56</v>
      </c>
      <c r="BD783" s="8">
        <v>77</v>
      </c>
      <c r="BE783" s="8">
        <v>89</v>
      </c>
      <c r="BF783" s="8">
        <v>98</v>
      </c>
      <c r="BG783" s="8">
        <v>105</v>
      </c>
      <c r="BH783" s="8">
        <v>112</v>
      </c>
      <c r="BI783" s="8">
        <v>118</v>
      </c>
      <c r="BJ783" s="8">
        <v>124</v>
      </c>
      <c r="BK783" s="8">
        <v>130</v>
      </c>
      <c r="BL783" s="8">
        <v>135</v>
      </c>
      <c r="BM783" s="8">
        <v>141</v>
      </c>
      <c r="BN783" s="8">
        <v>146</v>
      </c>
      <c r="BO783" s="8">
        <v>152</v>
      </c>
      <c r="BP783" s="8">
        <v>159</v>
      </c>
      <c r="BQ783" s="8">
        <v>167</v>
      </c>
      <c r="BR783" s="8">
        <v>172</v>
      </c>
      <c r="BS783" s="8">
        <v>176</v>
      </c>
      <c r="BT783" s="8">
        <v>179</v>
      </c>
      <c r="BU783" s="8">
        <v>180</v>
      </c>
      <c r="BV783" s="8">
        <v>180</v>
      </c>
      <c r="BW783" s="9">
        <v>124</v>
      </c>
      <c r="BX783" s="11">
        <f t="shared" si="236"/>
        <v>21</v>
      </c>
      <c r="BY783" s="11">
        <f t="shared" si="237"/>
        <v>12</v>
      </c>
      <c r="BZ783" s="11">
        <f t="shared" si="238"/>
        <v>9</v>
      </c>
      <c r="CA783" s="11">
        <f t="shared" si="239"/>
        <v>7</v>
      </c>
      <c r="CB783" s="11">
        <f t="shared" si="240"/>
        <v>7</v>
      </c>
      <c r="CC783" s="11">
        <f t="shared" si="241"/>
        <v>6</v>
      </c>
      <c r="CD783" s="11">
        <f t="shared" si="242"/>
        <v>6</v>
      </c>
      <c r="CE783" s="11">
        <f t="shared" si="243"/>
        <v>6</v>
      </c>
      <c r="CF783" s="11">
        <f t="shared" si="244"/>
        <v>5</v>
      </c>
      <c r="CG783" s="11">
        <f t="shared" si="245"/>
        <v>6</v>
      </c>
      <c r="CH783" s="11">
        <f t="shared" si="246"/>
        <v>5</v>
      </c>
      <c r="CI783" s="11">
        <f t="shared" si="247"/>
        <v>6</v>
      </c>
      <c r="CJ783" s="11">
        <f t="shared" si="248"/>
        <v>7</v>
      </c>
      <c r="CK783" s="11">
        <f t="shared" si="249"/>
        <v>8</v>
      </c>
      <c r="CL783" s="11">
        <f t="shared" si="250"/>
        <v>5</v>
      </c>
      <c r="CM783" s="11">
        <f t="shared" si="251"/>
        <v>4</v>
      </c>
      <c r="CN783" s="11">
        <f t="shared" si="252"/>
        <v>3</v>
      </c>
      <c r="CO783" s="11">
        <f t="shared" si="253"/>
        <v>1</v>
      </c>
      <c r="CP783" s="11">
        <f t="shared" si="254"/>
        <v>0</v>
      </c>
      <c r="CS783" s="8">
        <v>53</v>
      </c>
      <c r="CT783" s="8">
        <v>71</v>
      </c>
      <c r="CU783" s="8">
        <v>86</v>
      </c>
      <c r="CV783" s="8">
        <v>96</v>
      </c>
      <c r="CW783" s="8">
        <v>103</v>
      </c>
      <c r="CX783" s="8">
        <v>110</v>
      </c>
      <c r="CY783" s="8">
        <v>116</v>
      </c>
      <c r="CZ783" s="8">
        <v>122</v>
      </c>
      <c r="DA783" s="8">
        <v>128</v>
      </c>
      <c r="DB783" s="8">
        <v>134</v>
      </c>
      <c r="DC783" s="8">
        <v>140</v>
      </c>
      <c r="DD783" s="8">
        <v>146</v>
      </c>
      <c r="DE783" s="8">
        <v>153</v>
      </c>
      <c r="DF783" s="8">
        <v>158</v>
      </c>
      <c r="DG783" s="8">
        <v>161</v>
      </c>
      <c r="DH783" s="8">
        <v>163</v>
      </c>
      <c r="DI783" s="8">
        <v>164</v>
      </c>
      <c r="DJ783" s="8">
        <v>164</v>
      </c>
      <c r="DK783" s="8">
        <v>165</v>
      </c>
      <c r="DL783" s="8">
        <v>165</v>
      </c>
      <c r="DM783" s="8">
        <v>112</v>
      </c>
      <c r="DN783" s="6">
        <f>Tabela2[[#This Row],[1rok]]-Tabela2[[#This Row],[dlugosc_ur]]</f>
        <v>18</v>
      </c>
      <c r="DO783" s="14">
        <f>Tabela2[[#This Row],[2lata]]-Tabela2[[#This Row],[1rok]]</f>
        <v>15</v>
      </c>
      <c r="DP783" s="14">
        <f>Tabela2[[#This Row],[3lata]]-Tabela2[[#This Row],[2lata]]</f>
        <v>10</v>
      </c>
      <c r="DQ783" s="14">
        <f>Tabela2[[#This Row],[4lata]]-Tabela2[[#This Row],[3lata]]</f>
        <v>7</v>
      </c>
      <c r="DR783" s="14">
        <f>Tabela2[[#This Row],[5lat]]-Tabela2[[#This Row],[4lata]]</f>
        <v>7</v>
      </c>
      <c r="DS783" s="14">
        <f>Tabela2[[#This Row],[6lat]]-Tabela2[[#This Row],[5lat]]</f>
        <v>6</v>
      </c>
      <c r="DT783" s="14">
        <f>Tabela2[[#This Row],[7lat]]-Tabela2[[#This Row],[6lat]]</f>
        <v>6</v>
      </c>
      <c r="DU783" s="14">
        <f>Tabela2[[#This Row],[8lat]]-Tabela2[[#This Row],[7lat]]</f>
        <v>6</v>
      </c>
      <c r="DV783" s="14">
        <f>Tabela2[[#This Row],[9lat]]-Tabela2[[#This Row],[8lat]]</f>
        <v>6</v>
      </c>
      <c r="DW783" s="14">
        <f>Tabela2[[#This Row],[10lat]]-Tabela2[[#This Row],[9lat]]</f>
        <v>6</v>
      </c>
      <c r="DX783" s="14">
        <f>Tabela2[[#This Row],[11lat]]-Tabela2[[#This Row],[10lat]]</f>
        <v>6</v>
      </c>
      <c r="DY783" s="14">
        <f>Tabela2[[#This Row],[12lat]]-Tabela2[[#This Row],[11lat]]</f>
        <v>7</v>
      </c>
      <c r="DZ783" s="14">
        <f>Tabela2[[#This Row],[13lat]]-Tabela2[[#This Row],[12lat]]</f>
        <v>5</v>
      </c>
      <c r="EA783" s="14">
        <f>Tabela2[[#This Row],[14lat]]-Tabela2[[#This Row],[13lat]]</f>
        <v>3</v>
      </c>
      <c r="EB783" s="14">
        <f>Tabela2[[#This Row],[15lat]]-Tabela2[[#This Row],[14lat]]</f>
        <v>2</v>
      </c>
      <c r="EC783" s="14">
        <f>Tabela2[[#This Row],[16lat]]-Tabela2[[#This Row],[15lat]]</f>
        <v>1</v>
      </c>
      <c r="ED783" s="14">
        <f>Tabela2[[#This Row],[17 lat]]-Tabela2[[#This Row],[16lat]]</f>
        <v>0</v>
      </c>
      <c r="EE783" s="14">
        <f>Tabela2[[#This Row],[18lat]]-Tabela2[[#This Row],[17 lat]]</f>
        <v>1</v>
      </c>
      <c r="EF783" s="14">
        <f>Tabela2[[#This Row],[19lat]]-Tabela2[[#This Row],[18lat]]</f>
        <v>0</v>
      </c>
    </row>
    <row r="784" spans="1:136" x14ac:dyDescent="0.25">
      <c r="A784">
        <v>1667</v>
      </c>
      <c r="B784" s="1" t="s">
        <v>22</v>
      </c>
      <c r="C784">
        <v>52</v>
      </c>
      <c r="D784">
        <v>70</v>
      </c>
      <c r="E784">
        <v>87</v>
      </c>
      <c r="F784">
        <v>97</v>
      </c>
      <c r="G784">
        <v>105</v>
      </c>
      <c r="H784">
        <v>111</v>
      </c>
      <c r="I784">
        <v>117</v>
      </c>
      <c r="J784">
        <v>123</v>
      </c>
      <c r="K784">
        <v>129</v>
      </c>
      <c r="L784">
        <v>135</v>
      </c>
      <c r="M784">
        <v>141</v>
      </c>
      <c r="N784">
        <v>148</v>
      </c>
      <c r="O784">
        <v>154</v>
      </c>
      <c r="P784">
        <v>159</v>
      </c>
      <c r="Q784">
        <v>163</v>
      </c>
      <c r="R784">
        <v>165</v>
      </c>
      <c r="S784">
        <v>165</v>
      </c>
      <c r="T784">
        <v>166</v>
      </c>
      <c r="U784">
        <v>166</v>
      </c>
      <c r="V784">
        <v>166</v>
      </c>
      <c r="W784">
        <f>wzrost[[#This Row],[19lat]]-wzrost[[#This Row],[dlugosc_ur]]</f>
        <v>114</v>
      </c>
      <c r="X784">
        <f>wzrost[[#This Row],[19lat]]-wzrost[[#This Row],[15lat]]</f>
        <v>1</v>
      </c>
      <c r="Y784">
        <f>IF(wzrost[[#This Row],[1rok]]&lt;=5,IF(wzrost[[#This Row],[plec]]="ch",1,0),0)</f>
        <v>0</v>
      </c>
      <c r="Z784" s="1"/>
      <c r="AA784" s="1"/>
      <c r="AB784" s="1" t="e">
        <f>_xlfn.PERCENTILE.INC(wzrost[1rok],5)</f>
        <v>#NUM!</v>
      </c>
      <c r="BC784" s="6">
        <v>47</v>
      </c>
      <c r="BD784" s="6">
        <v>70</v>
      </c>
      <c r="BE784" s="6">
        <v>84</v>
      </c>
      <c r="BF784" s="6">
        <v>93</v>
      </c>
      <c r="BG784" s="6">
        <v>99</v>
      </c>
      <c r="BH784" s="6">
        <v>106</v>
      </c>
      <c r="BI784" s="6">
        <v>111</v>
      </c>
      <c r="BJ784" s="6">
        <v>117</v>
      </c>
      <c r="BK784" s="6">
        <v>122</v>
      </c>
      <c r="BL784" s="6">
        <v>127</v>
      </c>
      <c r="BM784" s="6">
        <v>132</v>
      </c>
      <c r="BN784" s="6">
        <v>137</v>
      </c>
      <c r="BO784" s="6">
        <v>143</v>
      </c>
      <c r="BP784" s="6">
        <v>150</v>
      </c>
      <c r="BQ784" s="6">
        <v>157</v>
      </c>
      <c r="BR784" s="6">
        <v>162</v>
      </c>
      <c r="BS784" s="6">
        <v>166</v>
      </c>
      <c r="BT784" s="6">
        <v>169</v>
      </c>
      <c r="BU784" s="6">
        <v>170</v>
      </c>
      <c r="BV784" s="6">
        <v>171</v>
      </c>
      <c r="BW784" s="7">
        <v>124</v>
      </c>
      <c r="BX784" s="11">
        <f t="shared" si="236"/>
        <v>23</v>
      </c>
      <c r="BY784" s="11">
        <f t="shared" si="237"/>
        <v>14</v>
      </c>
      <c r="BZ784" s="11">
        <f t="shared" si="238"/>
        <v>9</v>
      </c>
      <c r="CA784" s="11">
        <f t="shared" si="239"/>
        <v>6</v>
      </c>
      <c r="CB784" s="11">
        <f t="shared" si="240"/>
        <v>7</v>
      </c>
      <c r="CC784" s="11">
        <f t="shared" si="241"/>
        <v>5</v>
      </c>
      <c r="CD784" s="11">
        <f t="shared" si="242"/>
        <v>6</v>
      </c>
      <c r="CE784" s="11">
        <f t="shared" si="243"/>
        <v>5</v>
      </c>
      <c r="CF784" s="11">
        <f t="shared" si="244"/>
        <v>5</v>
      </c>
      <c r="CG784" s="11">
        <f t="shared" si="245"/>
        <v>5</v>
      </c>
      <c r="CH784" s="11">
        <f t="shared" si="246"/>
        <v>5</v>
      </c>
      <c r="CI784" s="11">
        <f t="shared" si="247"/>
        <v>6</v>
      </c>
      <c r="CJ784" s="11">
        <f t="shared" si="248"/>
        <v>7</v>
      </c>
      <c r="CK784" s="11">
        <f t="shared" si="249"/>
        <v>7</v>
      </c>
      <c r="CL784" s="11">
        <f t="shared" si="250"/>
        <v>5</v>
      </c>
      <c r="CM784" s="11">
        <f t="shared" si="251"/>
        <v>4</v>
      </c>
      <c r="CN784" s="11">
        <f t="shared" si="252"/>
        <v>3</v>
      </c>
      <c r="CO784" s="11">
        <f t="shared" si="253"/>
        <v>1</v>
      </c>
      <c r="CP784" s="11">
        <f t="shared" si="254"/>
        <v>1</v>
      </c>
      <c r="CS784" s="6">
        <v>57</v>
      </c>
      <c r="CT784" s="6">
        <v>74</v>
      </c>
      <c r="CU784" s="6">
        <v>89</v>
      </c>
      <c r="CV784" s="6">
        <v>99</v>
      </c>
      <c r="CW784" s="6">
        <v>107</v>
      </c>
      <c r="CX784" s="6">
        <v>114</v>
      </c>
      <c r="CY784" s="6">
        <v>119</v>
      </c>
      <c r="CZ784" s="6">
        <v>125</v>
      </c>
      <c r="DA784" s="6">
        <v>131</v>
      </c>
      <c r="DB784" s="6">
        <v>137</v>
      </c>
      <c r="DC784" s="6">
        <v>144</v>
      </c>
      <c r="DD784" s="6">
        <v>150</v>
      </c>
      <c r="DE784" s="6">
        <v>157</v>
      </c>
      <c r="DF784" s="6">
        <v>162</v>
      </c>
      <c r="DG784" s="6">
        <v>166</v>
      </c>
      <c r="DH784" s="6">
        <v>168</v>
      </c>
      <c r="DI784" s="6">
        <v>169</v>
      </c>
      <c r="DJ784" s="6">
        <v>169</v>
      </c>
      <c r="DK784" s="6">
        <v>169</v>
      </c>
      <c r="DL784" s="6">
        <v>169</v>
      </c>
      <c r="DM784" s="6">
        <v>112</v>
      </c>
      <c r="DN784" s="6">
        <f>Tabela2[[#This Row],[1rok]]-Tabela2[[#This Row],[dlugosc_ur]]</f>
        <v>17</v>
      </c>
      <c r="DO784" s="14">
        <f>Tabela2[[#This Row],[2lata]]-Tabela2[[#This Row],[1rok]]</f>
        <v>15</v>
      </c>
      <c r="DP784" s="14">
        <f>Tabela2[[#This Row],[3lata]]-Tabela2[[#This Row],[2lata]]</f>
        <v>10</v>
      </c>
      <c r="DQ784" s="14">
        <f>Tabela2[[#This Row],[4lata]]-Tabela2[[#This Row],[3lata]]</f>
        <v>8</v>
      </c>
      <c r="DR784" s="14">
        <f>Tabela2[[#This Row],[5lat]]-Tabela2[[#This Row],[4lata]]</f>
        <v>7</v>
      </c>
      <c r="DS784" s="14">
        <f>Tabela2[[#This Row],[6lat]]-Tabela2[[#This Row],[5lat]]</f>
        <v>5</v>
      </c>
      <c r="DT784" s="14">
        <f>Tabela2[[#This Row],[7lat]]-Tabela2[[#This Row],[6lat]]</f>
        <v>6</v>
      </c>
      <c r="DU784" s="14">
        <f>Tabela2[[#This Row],[8lat]]-Tabela2[[#This Row],[7lat]]</f>
        <v>6</v>
      </c>
      <c r="DV784" s="14">
        <f>Tabela2[[#This Row],[9lat]]-Tabela2[[#This Row],[8lat]]</f>
        <v>6</v>
      </c>
      <c r="DW784" s="14">
        <f>Tabela2[[#This Row],[10lat]]-Tabela2[[#This Row],[9lat]]</f>
        <v>7</v>
      </c>
      <c r="DX784" s="14">
        <f>Tabela2[[#This Row],[11lat]]-Tabela2[[#This Row],[10lat]]</f>
        <v>6</v>
      </c>
      <c r="DY784" s="14">
        <f>Tabela2[[#This Row],[12lat]]-Tabela2[[#This Row],[11lat]]</f>
        <v>7</v>
      </c>
      <c r="DZ784" s="14">
        <f>Tabela2[[#This Row],[13lat]]-Tabela2[[#This Row],[12lat]]</f>
        <v>5</v>
      </c>
      <c r="EA784" s="14">
        <f>Tabela2[[#This Row],[14lat]]-Tabela2[[#This Row],[13lat]]</f>
        <v>4</v>
      </c>
      <c r="EB784" s="14">
        <f>Tabela2[[#This Row],[15lat]]-Tabela2[[#This Row],[14lat]]</f>
        <v>2</v>
      </c>
      <c r="EC784" s="14">
        <f>Tabela2[[#This Row],[16lat]]-Tabela2[[#This Row],[15lat]]</f>
        <v>1</v>
      </c>
      <c r="ED784" s="14">
        <f>Tabela2[[#This Row],[17 lat]]-Tabela2[[#This Row],[16lat]]</f>
        <v>0</v>
      </c>
      <c r="EE784" s="14">
        <f>Tabela2[[#This Row],[18lat]]-Tabela2[[#This Row],[17 lat]]</f>
        <v>0</v>
      </c>
      <c r="EF784" s="14">
        <f>Tabela2[[#This Row],[19lat]]-Tabela2[[#This Row],[18lat]]</f>
        <v>0</v>
      </c>
    </row>
    <row r="785" spans="1:136" x14ac:dyDescent="0.25">
      <c r="A785">
        <v>1668</v>
      </c>
      <c r="B785" s="1" t="s">
        <v>22</v>
      </c>
      <c r="C785">
        <v>52</v>
      </c>
      <c r="D785">
        <v>70</v>
      </c>
      <c r="E785">
        <v>87</v>
      </c>
      <c r="F785">
        <v>97</v>
      </c>
      <c r="G785">
        <v>104</v>
      </c>
      <c r="H785">
        <v>111</v>
      </c>
      <c r="I785">
        <v>117</v>
      </c>
      <c r="J785">
        <v>123</v>
      </c>
      <c r="K785">
        <v>129</v>
      </c>
      <c r="L785">
        <v>135</v>
      </c>
      <c r="M785">
        <v>141</v>
      </c>
      <c r="N785">
        <v>147</v>
      </c>
      <c r="O785">
        <v>154</v>
      </c>
      <c r="P785">
        <v>159</v>
      </c>
      <c r="Q785">
        <v>162</v>
      </c>
      <c r="R785">
        <v>164</v>
      </c>
      <c r="S785">
        <v>165</v>
      </c>
      <c r="T785">
        <v>166</v>
      </c>
      <c r="U785">
        <v>166</v>
      </c>
      <c r="V785">
        <v>166</v>
      </c>
      <c r="W785">
        <f>wzrost[[#This Row],[19lat]]-wzrost[[#This Row],[dlugosc_ur]]</f>
        <v>114</v>
      </c>
      <c r="X785">
        <f>wzrost[[#This Row],[19lat]]-wzrost[[#This Row],[15lat]]</f>
        <v>2</v>
      </c>
      <c r="Y785">
        <f>IF(wzrost[[#This Row],[1rok]]&lt;=5,IF(wzrost[[#This Row],[plec]]="ch",1,0),0)</f>
        <v>0</v>
      </c>
      <c r="Z785" s="1"/>
      <c r="AA785" s="1"/>
      <c r="AB785" s="1" t="e">
        <f>_xlfn.PERCENTILE.INC(wzrost[1rok],5)</f>
        <v>#NUM!</v>
      </c>
      <c r="BC785" s="8">
        <v>50</v>
      </c>
      <c r="BD785" s="8">
        <v>72</v>
      </c>
      <c r="BE785" s="8">
        <v>86</v>
      </c>
      <c r="BF785" s="8">
        <v>95</v>
      </c>
      <c r="BG785" s="8">
        <v>102</v>
      </c>
      <c r="BH785" s="8">
        <v>108</v>
      </c>
      <c r="BI785" s="8">
        <v>114</v>
      </c>
      <c r="BJ785" s="8">
        <v>120</v>
      </c>
      <c r="BK785" s="8">
        <v>125</v>
      </c>
      <c r="BL785" s="8">
        <v>130</v>
      </c>
      <c r="BM785" s="8">
        <v>136</v>
      </c>
      <c r="BN785" s="8">
        <v>141</v>
      </c>
      <c r="BO785" s="8">
        <v>147</v>
      </c>
      <c r="BP785" s="8">
        <v>153</v>
      </c>
      <c r="BQ785" s="8">
        <v>161</v>
      </c>
      <c r="BR785" s="8">
        <v>166</v>
      </c>
      <c r="BS785" s="8">
        <v>170</v>
      </c>
      <c r="BT785" s="8">
        <v>172</v>
      </c>
      <c r="BU785" s="8">
        <v>173</v>
      </c>
      <c r="BV785" s="8">
        <v>174</v>
      </c>
      <c r="BW785" s="9">
        <v>124</v>
      </c>
      <c r="BX785" s="11">
        <f t="shared" si="236"/>
        <v>22</v>
      </c>
      <c r="BY785" s="11">
        <f t="shared" si="237"/>
        <v>14</v>
      </c>
      <c r="BZ785" s="11">
        <f t="shared" si="238"/>
        <v>9</v>
      </c>
      <c r="CA785" s="11">
        <f t="shared" si="239"/>
        <v>7</v>
      </c>
      <c r="CB785" s="11">
        <f t="shared" si="240"/>
        <v>6</v>
      </c>
      <c r="CC785" s="11">
        <f t="shared" si="241"/>
        <v>6</v>
      </c>
      <c r="CD785" s="11">
        <f t="shared" si="242"/>
        <v>6</v>
      </c>
      <c r="CE785" s="11">
        <f t="shared" si="243"/>
        <v>5</v>
      </c>
      <c r="CF785" s="11">
        <f t="shared" si="244"/>
        <v>5</v>
      </c>
      <c r="CG785" s="11">
        <f t="shared" si="245"/>
        <v>6</v>
      </c>
      <c r="CH785" s="11">
        <f t="shared" si="246"/>
        <v>5</v>
      </c>
      <c r="CI785" s="11">
        <f t="shared" si="247"/>
        <v>6</v>
      </c>
      <c r="CJ785" s="11">
        <f t="shared" si="248"/>
        <v>6</v>
      </c>
      <c r="CK785" s="11">
        <f t="shared" si="249"/>
        <v>8</v>
      </c>
      <c r="CL785" s="11">
        <f t="shared" si="250"/>
        <v>5</v>
      </c>
      <c r="CM785" s="11">
        <f t="shared" si="251"/>
        <v>4</v>
      </c>
      <c r="CN785" s="11">
        <f t="shared" si="252"/>
        <v>2</v>
      </c>
      <c r="CO785" s="11">
        <f t="shared" si="253"/>
        <v>1</v>
      </c>
      <c r="CP785" s="11">
        <f t="shared" si="254"/>
        <v>1</v>
      </c>
      <c r="CS785" s="8">
        <v>47</v>
      </c>
      <c r="CT785" s="8">
        <v>66</v>
      </c>
      <c r="CU785" s="8">
        <v>84</v>
      </c>
      <c r="CV785" s="8">
        <v>93</v>
      </c>
      <c r="CW785" s="8">
        <v>100</v>
      </c>
      <c r="CX785" s="8">
        <v>106</v>
      </c>
      <c r="CY785" s="8">
        <v>112</v>
      </c>
      <c r="CZ785" s="8">
        <v>117</v>
      </c>
      <c r="DA785" s="8">
        <v>123</v>
      </c>
      <c r="DB785" s="8">
        <v>128</v>
      </c>
      <c r="DC785" s="8">
        <v>134</v>
      </c>
      <c r="DD785" s="8">
        <v>140</v>
      </c>
      <c r="DE785" s="8">
        <v>147</v>
      </c>
      <c r="DF785" s="8">
        <v>152</v>
      </c>
      <c r="DG785" s="8">
        <v>155</v>
      </c>
      <c r="DH785" s="8">
        <v>157</v>
      </c>
      <c r="DI785" s="8">
        <v>158</v>
      </c>
      <c r="DJ785" s="8">
        <v>159</v>
      </c>
      <c r="DK785" s="8">
        <v>159</v>
      </c>
      <c r="DL785" s="8">
        <v>159</v>
      </c>
      <c r="DM785" s="8">
        <v>112</v>
      </c>
      <c r="DN785" s="6">
        <f>Tabela2[[#This Row],[1rok]]-Tabela2[[#This Row],[dlugosc_ur]]</f>
        <v>19</v>
      </c>
      <c r="DO785" s="14">
        <f>Tabela2[[#This Row],[2lata]]-Tabela2[[#This Row],[1rok]]</f>
        <v>18</v>
      </c>
      <c r="DP785" s="14">
        <f>Tabela2[[#This Row],[3lata]]-Tabela2[[#This Row],[2lata]]</f>
        <v>9</v>
      </c>
      <c r="DQ785" s="14">
        <f>Tabela2[[#This Row],[4lata]]-Tabela2[[#This Row],[3lata]]</f>
        <v>7</v>
      </c>
      <c r="DR785" s="14">
        <f>Tabela2[[#This Row],[5lat]]-Tabela2[[#This Row],[4lata]]</f>
        <v>6</v>
      </c>
      <c r="DS785" s="14">
        <f>Tabela2[[#This Row],[6lat]]-Tabela2[[#This Row],[5lat]]</f>
        <v>6</v>
      </c>
      <c r="DT785" s="14">
        <f>Tabela2[[#This Row],[7lat]]-Tabela2[[#This Row],[6lat]]</f>
        <v>5</v>
      </c>
      <c r="DU785" s="14">
        <f>Tabela2[[#This Row],[8lat]]-Tabela2[[#This Row],[7lat]]</f>
        <v>6</v>
      </c>
      <c r="DV785" s="14">
        <f>Tabela2[[#This Row],[9lat]]-Tabela2[[#This Row],[8lat]]</f>
        <v>5</v>
      </c>
      <c r="DW785" s="14">
        <f>Tabela2[[#This Row],[10lat]]-Tabela2[[#This Row],[9lat]]</f>
        <v>6</v>
      </c>
      <c r="DX785" s="14">
        <f>Tabela2[[#This Row],[11lat]]-Tabela2[[#This Row],[10lat]]</f>
        <v>6</v>
      </c>
      <c r="DY785" s="14">
        <f>Tabela2[[#This Row],[12lat]]-Tabela2[[#This Row],[11lat]]</f>
        <v>7</v>
      </c>
      <c r="DZ785" s="14">
        <f>Tabela2[[#This Row],[13lat]]-Tabela2[[#This Row],[12lat]]</f>
        <v>5</v>
      </c>
      <c r="EA785" s="14">
        <f>Tabela2[[#This Row],[14lat]]-Tabela2[[#This Row],[13lat]]</f>
        <v>3</v>
      </c>
      <c r="EB785" s="14">
        <f>Tabela2[[#This Row],[15lat]]-Tabela2[[#This Row],[14lat]]</f>
        <v>2</v>
      </c>
      <c r="EC785" s="14">
        <f>Tabela2[[#This Row],[16lat]]-Tabela2[[#This Row],[15lat]]</f>
        <v>1</v>
      </c>
      <c r="ED785" s="14">
        <f>Tabela2[[#This Row],[17 lat]]-Tabela2[[#This Row],[16lat]]</f>
        <v>1</v>
      </c>
      <c r="EE785" s="14">
        <f>Tabela2[[#This Row],[18lat]]-Tabela2[[#This Row],[17 lat]]</f>
        <v>0</v>
      </c>
      <c r="EF785" s="14">
        <f>Tabela2[[#This Row],[19lat]]-Tabela2[[#This Row],[18lat]]</f>
        <v>0</v>
      </c>
    </row>
    <row r="786" spans="1:136" x14ac:dyDescent="0.25">
      <c r="A786">
        <v>1683</v>
      </c>
      <c r="B786" s="1" t="s">
        <v>22</v>
      </c>
      <c r="C786">
        <v>57</v>
      </c>
      <c r="D786">
        <v>74</v>
      </c>
      <c r="E786">
        <v>90</v>
      </c>
      <c r="F786">
        <v>100</v>
      </c>
      <c r="G786">
        <v>108</v>
      </c>
      <c r="H786">
        <v>115</v>
      </c>
      <c r="I786">
        <v>121</v>
      </c>
      <c r="J786">
        <v>127</v>
      </c>
      <c r="K786">
        <v>134</v>
      </c>
      <c r="L786">
        <v>140</v>
      </c>
      <c r="M786">
        <v>147</v>
      </c>
      <c r="N786">
        <v>153</v>
      </c>
      <c r="O786">
        <v>160</v>
      </c>
      <c r="P786">
        <v>165</v>
      </c>
      <c r="Q786">
        <v>169</v>
      </c>
      <c r="R786">
        <v>170</v>
      </c>
      <c r="S786">
        <v>171</v>
      </c>
      <c r="T786">
        <v>171</v>
      </c>
      <c r="U786">
        <v>171</v>
      </c>
      <c r="V786">
        <v>171</v>
      </c>
      <c r="W786">
        <f>wzrost[[#This Row],[19lat]]-wzrost[[#This Row],[dlugosc_ur]]</f>
        <v>114</v>
      </c>
      <c r="X786">
        <f>wzrost[[#This Row],[19lat]]-wzrost[[#This Row],[15lat]]</f>
        <v>1</v>
      </c>
      <c r="Y786">
        <f>IF(wzrost[[#This Row],[1rok]]&lt;=5,IF(wzrost[[#This Row],[plec]]="ch",1,0),0)</f>
        <v>0</v>
      </c>
      <c r="Z786" s="1"/>
      <c r="AA786" s="1"/>
      <c r="AB786" s="1" t="e">
        <f>_xlfn.PERCENTILE.INC(wzrost[1rok],5)</f>
        <v>#NUM!</v>
      </c>
      <c r="BC786" s="6">
        <v>52</v>
      </c>
      <c r="BD786" s="6">
        <v>73</v>
      </c>
      <c r="BE786" s="6">
        <v>86</v>
      </c>
      <c r="BF786" s="6">
        <v>95</v>
      </c>
      <c r="BG786" s="6">
        <v>102</v>
      </c>
      <c r="BH786" s="6">
        <v>109</v>
      </c>
      <c r="BI786" s="6">
        <v>115</v>
      </c>
      <c r="BJ786" s="6">
        <v>121</v>
      </c>
      <c r="BK786" s="6">
        <v>126</v>
      </c>
      <c r="BL786" s="6">
        <v>132</v>
      </c>
      <c r="BM786" s="6">
        <v>137</v>
      </c>
      <c r="BN786" s="6">
        <v>142</v>
      </c>
      <c r="BO786" s="6">
        <v>148</v>
      </c>
      <c r="BP786" s="6">
        <v>155</v>
      </c>
      <c r="BQ786" s="6">
        <v>162</v>
      </c>
      <c r="BR786" s="6">
        <v>168</v>
      </c>
      <c r="BS786" s="6">
        <v>172</v>
      </c>
      <c r="BT786" s="6">
        <v>174</v>
      </c>
      <c r="BU786" s="6">
        <v>175</v>
      </c>
      <c r="BV786" s="6">
        <v>176</v>
      </c>
      <c r="BW786" s="7">
        <v>124</v>
      </c>
      <c r="BX786" s="11">
        <f t="shared" si="236"/>
        <v>21</v>
      </c>
      <c r="BY786" s="11">
        <f t="shared" si="237"/>
        <v>13</v>
      </c>
      <c r="BZ786" s="11">
        <f t="shared" si="238"/>
        <v>9</v>
      </c>
      <c r="CA786" s="11">
        <f t="shared" si="239"/>
        <v>7</v>
      </c>
      <c r="CB786" s="11">
        <f t="shared" si="240"/>
        <v>7</v>
      </c>
      <c r="CC786" s="11">
        <f t="shared" si="241"/>
        <v>6</v>
      </c>
      <c r="CD786" s="11">
        <f t="shared" si="242"/>
        <v>6</v>
      </c>
      <c r="CE786" s="11">
        <f t="shared" si="243"/>
        <v>5</v>
      </c>
      <c r="CF786" s="11">
        <f t="shared" si="244"/>
        <v>6</v>
      </c>
      <c r="CG786" s="11">
        <f t="shared" si="245"/>
        <v>5</v>
      </c>
      <c r="CH786" s="11">
        <f t="shared" si="246"/>
        <v>5</v>
      </c>
      <c r="CI786" s="11">
        <f t="shared" si="247"/>
        <v>6</v>
      </c>
      <c r="CJ786" s="11">
        <f t="shared" si="248"/>
        <v>7</v>
      </c>
      <c r="CK786" s="11">
        <f t="shared" si="249"/>
        <v>7</v>
      </c>
      <c r="CL786" s="11">
        <f t="shared" si="250"/>
        <v>6</v>
      </c>
      <c r="CM786" s="11">
        <f t="shared" si="251"/>
        <v>4</v>
      </c>
      <c r="CN786" s="11">
        <f t="shared" si="252"/>
        <v>2</v>
      </c>
      <c r="CO786" s="11">
        <f t="shared" si="253"/>
        <v>1</v>
      </c>
      <c r="CP786" s="11">
        <f t="shared" si="254"/>
        <v>1</v>
      </c>
      <c r="CS786" s="6">
        <v>53</v>
      </c>
      <c r="CT786" s="6">
        <v>71</v>
      </c>
      <c r="CU786" s="6">
        <v>86</v>
      </c>
      <c r="CV786" s="6">
        <v>96</v>
      </c>
      <c r="CW786" s="6">
        <v>103</v>
      </c>
      <c r="CX786" s="6">
        <v>110</v>
      </c>
      <c r="CY786" s="6">
        <v>116</v>
      </c>
      <c r="CZ786" s="6">
        <v>122</v>
      </c>
      <c r="DA786" s="6">
        <v>128</v>
      </c>
      <c r="DB786" s="6">
        <v>134</v>
      </c>
      <c r="DC786" s="6">
        <v>140</v>
      </c>
      <c r="DD786" s="6">
        <v>146</v>
      </c>
      <c r="DE786" s="6">
        <v>153</v>
      </c>
      <c r="DF786" s="6">
        <v>158</v>
      </c>
      <c r="DG786" s="6">
        <v>161</v>
      </c>
      <c r="DH786" s="6">
        <v>163</v>
      </c>
      <c r="DI786" s="6">
        <v>164</v>
      </c>
      <c r="DJ786" s="6">
        <v>165</v>
      </c>
      <c r="DK786" s="6">
        <v>165</v>
      </c>
      <c r="DL786" s="6">
        <v>165</v>
      </c>
      <c r="DM786" s="6">
        <v>112</v>
      </c>
      <c r="DN786" s="6">
        <f>Tabela2[[#This Row],[1rok]]-Tabela2[[#This Row],[dlugosc_ur]]</f>
        <v>18</v>
      </c>
      <c r="DO786" s="14">
        <f>Tabela2[[#This Row],[2lata]]-Tabela2[[#This Row],[1rok]]</f>
        <v>15</v>
      </c>
      <c r="DP786" s="14">
        <f>Tabela2[[#This Row],[3lata]]-Tabela2[[#This Row],[2lata]]</f>
        <v>10</v>
      </c>
      <c r="DQ786" s="14">
        <f>Tabela2[[#This Row],[4lata]]-Tabela2[[#This Row],[3lata]]</f>
        <v>7</v>
      </c>
      <c r="DR786" s="14">
        <f>Tabela2[[#This Row],[5lat]]-Tabela2[[#This Row],[4lata]]</f>
        <v>7</v>
      </c>
      <c r="DS786" s="14">
        <f>Tabela2[[#This Row],[6lat]]-Tabela2[[#This Row],[5lat]]</f>
        <v>6</v>
      </c>
      <c r="DT786" s="14">
        <f>Tabela2[[#This Row],[7lat]]-Tabela2[[#This Row],[6lat]]</f>
        <v>6</v>
      </c>
      <c r="DU786" s="14">
        <f>Tabela2[[#This Row],[8lat]]-Tabela2[[#This Row],[7lat]]</f>
        <v>6</v>
      </c>
      <c r="DV786" s="14">
        <f>Tabela2[[#This Row],[9lat]]-Tabela2[[#This Row],[8lat]]</f>
        <v>6</v>
      </c>
      <c r="DW786" s="14">
        <f>Tabela2[[#This Row],[10lat]]-Tabela2[[#This Row],[9lat]]</f>
        <v>6</v>
      </c>
      <c r="DX786" s="14">
        <f>Tabela2[[#This Row],[11lat]]-Tabela2[[#This Row],[10lat]]</f>
        <v>6</v>
      </c>
      <c r="DY786" s="14">
        <f>Tabela2[[#This Row],[12lat]]-Tabela2[[#This Row],[11lat]]</f>
        <v>7</v>
      </c>
      <c r="DZ786" s="14">
        <f>Tabela2[[#This Row],[13lat]]-Tabela2[[#This Row],[12lat]]</f>
        <v>5</v>
      </c>
      <c r="EA786" s="14">
        <f>Tabela2[[#This Row],[14lat]]-Tabela2[[#This Row],[13lat]]</f>
        <v>3</v>
      </c>
      <c r="EB786" s="14">
        <f>Tabela2[[#This Row],[15lat]]-Tabela2[[#This Row],[14lat]]</f>
        <v>2</v>
      </c>
      <c r="EC786" s="14">
        <f>Tabela2[[#This Row],[16lat]]-Tabela2[[#This Row],[15lat]]</f>
        <v>1</v>
      </c>
      <c r="ED786" s="14">
        <f>Tabela2[[#This Row],[17 lat]]-Tabela2[[#This Row],[16lat]]</f>
        <v>1</v>
      </c>
      <c r="EE786" s="14">
        <f>Tabela2[[#This Row],[18lat]]-Tabela2[[#This Row],[17 lat]]</f>
        <v>0</v>
      </c>
      <c r="EF786" s="14">
        <f>Tabela2[[#This Row],[19lat]]-Tabela2[[#This Row],[18lat]]</f>
        <v>0</v>
      </c>
    </row>
    <row r="787" spans="1:136" x14ac:dyDescent="0.25">
      <c r="A787">
        <v>1694</v>
      </c>
      <c r="B787" s="1" t="s">
        <v>22</v>
      </c>
      <c r="C787">
        <v>47</v>
      </c>
      <c r="D787">
        <v>66</v>
      </c>
      <c r="E787">
        <v>85</v>
      </c>
      <c r="F787">
        <v>94</v>
      </c>
      <c r="G787">
        <v>101</v>
      </c>
      <c r="H787">
        <v>108</v>
      </c>
      <c r="I787">
        <v>113</v>
      </c>
      <c r="J787">
        <v>119</v>
      </c>
      <c r="K787">
        <v>124</v>
      </c>
      <c r="L787">
        <v>130</v>
      </c>
      <c r="M787">
        <v>136</v>
      </c>
      <c r="N787">
        <v>142</v>
      </c>
      <c r="O787">
        <v>149</v>
      </c>
      <c r="P787">
        <v>154</v>
      </c>
      <c r="Q787">
        <v>157</v>
      </c>
      <c r="R787">
        <v>159</v>
      </c>
      <c r="S787">
        <v>160</v>
      </c>
      <c r="T787">
        <v>161</v>
      </c>
      <c r="U787">
        <v>161</v>
      </c>
      <c r="V787">
        <v>161</v>
      </c>
      <c r="W787">
        <f>wzrost[[#This Row],[19lat]]-wzrost[[#This Row],[dlugosc_ur]]</f>
        <v>114</v>
      </c>
      <c r="X787">
        <f>wzrost[[#This Row],[19lat]]-wzrost[[#This Row],[15lat]]</f>
        <v>2</v>
      </c>
      <c r="Y787">
        <f>IF(wzrost[[#This Row],[1rok]]&lt;=5,IF(wzrost[[#This Row],[plec]]="ch",1,0),0)</f>
        <v>0</v>
      </c>
      <c r="Z787" s="1"/>
      <c r="AA787" s="1"/>
      <c r="AB787" s="1" t="e">
        <f>_xlfn.PERCENTILE.INC(wzrost[1rok],5)</f>
        <v>#NUM!</v>
      </c>
      <c r="BC787" s="8">
        <v>47</v>
      </c>
      <c r="BD787" s="8">
        <v>69</v>
      </c>
      <c r="BE787" s="8">
        <v>84</v>
      </c>
      <c r="BF787" s="8">
        <v>92</v>
      </c>
      <c r="BG787" s="8">
        <v>99</v>
      </c>
      <c r="BH787" s="8">
        <v>105</v>
      </c>
      <c r="BI787" s="8">
        <v>111</v>
      </c>
      <c r="BJ787" s="8">
        <v>116</v>
      </c>
      <c r="BK787" s="8">
        <v>121</v>
      </c>
      <c r="BL787" s="8">
        <v>126</v>
      </c>
      <c r="BM787" s="8">
        <v>131</v>
      </c>
      <c r="BN787" s="8">
        <v>136</v>
      </c>
      <c r="BO787" s="8">
        <v>142</v>
      </c>
      <c r="BP787" s="8">
        <v>148</v>
      </c>
      <c r="BQ787" s="8">
        <v>152</v>
      </c>
      <c r="BR787" s="8">
        <v>161</v>
      </c>
      <c r="BS787" s="8">
        <v>165</v>
      </c>
      <c r="BT787" s="8">
        <v>167</v>
      </c>
      <c r="BU787" s="8">
        <v>169</v>
      </c>
      <c r="BV787" s="8">
        <v>171</v>
      </c>
      <c r="BW787" s="9">
        <v>124</v>
      </c>
      <c r="BX787" s="11">
        <f t="shared" si="236"/>
        <v>22</v>
      </c>
      <c r="BY787" s="11">
        <f t="shared" si="237"/>
        <v>15</v>
      </c>
      <c r="BZ787" s="11">
        <f t="shared" si="238"/>
        <v>8</v>
      </c>
      <c r="CA787" s="11">
        <f t="shared" si="239"/>
        <v>7</v>
      </c>
      <c r="CB787" s="11">
        <f t="shared" si="240"/>
        <v>6</v>
      </c>
      <c r="CC787" s="11">
        <f t="shared" si="241"/>
        <v>6</v>
      </c>
      <c r="CD787" s="11">
        <f t="shared" si="242"/>
        <v>5</v>
      </c>
      <c r="CE787" s="11">
        <f t="shared" si="243"/>
        <v>5</v>
      </c>
      <c r="CF787" s="11">
        <f t="shared" si="244"/>
        <v>5</v>
      </c>
      <c r="CG787" s="11">
        <f t="shared" si="245"/>
        <v>5</v>
      </c>
      <c r="CH787" s="11">
        <f t="shared" si="246"/>
        <v>5</v>
      </c>
      <c r="CI787" s="11">
        <f t="shared" si="247"/>
        <v>6</v>
      </c>
      <c r="CJ787" s="11">
        <f t="shared" si="248"/>
        <v>6</v>
      </c>
      <c r="CK787" s="11">
        <f t="shared" si="249"/>
        <v>4</v>
      </c>
      <c r="CL787" s="11">
        <f t="shared" si="250"/>
        <v>9</v>
      </c>
      <c r="CM787" s="11">
        <f t="shared" si="251"/>
        <v>4</v>
      </c>
      <c r="CN787" s="11">
        <f t="shared" si="252"/>
        <v>2</v>
      </c>
      <c r="CO787" s="11">
        <f t="shared" si="253"/>
        <v>2</v>
      </c>
      <c r="CP787" s="11">
        <f t="shared" si="254"/>
        <v>2</v>
      </c>
      <c r="CS787" s="8">
        <v>48</v>
      </c>
      <c r="CT787" s="8">
        <v>67</v>
      </c>
      <c r="CU787" s="8">
        <v>84</v>
      </c>
      <c r="CV787" s="8">
        <v>93</v>
      </c>
      <c r="CW787" s="8">
        <v>100</v>
      </c>
      <c r="CX787" s="8">
        <v>107</v>
      </c>
      <c r="CY787" s="8">
        <v>112</v>
      </c>
      <c r="CZ787" s="8">
        <v>118</v>
      </c>
      <c r="DA787" s="8">
        <v>123</v>
      </c>
      <c r="DB787" s="8">
        <v>129</v>
      </c>
      <c r="DC787" s="8">
        <v>135</v>
      </c>
      <c r="DD787" s="8">
        <v>141</v>
      </c>
      <c r="DE787" s="8">
        <v>147</v>
      </c>
      <c r="DF787" s="8">
        <v>153</v>
      </c>
      <c r="DG787" s="8">
        <v>156</v>
      </c>
      <c r="DH787" s="8">
        <v>158</v>
      </c>
      <c r="DI787" s="8">
        <v>159</v>
      </c>
      <c r="DJ787" s="8">
        <v>159</v>
      </c>
      <c r="DK787" s="8">
        <v>160</v>
      </c>
      <c r="DL787" s="8">
        <v>160</v>
      </c>
      <c r="DM787" s="8">
        <v>112</v>
      </c>
      <c r="DN787" s="6">
        <f>Tabela2[[#This Row],[1rok]]-Tabela2[[#This Row],[dlugosc_ur]]</f>
        <v>19</v>
      </c>
      <c r="DO787" s="14">
        <f>Tabela2[[#This Row],[2lata]]-Tabela2[[#This Row],[1rok]]</f>
        <v>17</v>
      </c>
      <c r="DP787" s="14">
        <f>Tabela2[[#This Row],[3lata]]-Tabela2[[#This Row],[2lata]]</f>
        <v>9</v>
      </c>
      <c r="DQ787" s="14">
        <f>Tabela2[[#This Row],[4lata]]-Tabela2[[#This Row],[3lata]]</f>
        <v>7</v>
      </c>
      <c r="DR787" s="14">
        <f>Tabela2[[#This Row],[5lat]]-Tabela2[[#This Row],[4lata]]</f>
        <v>7</v>
      </c>
      <c r="DS787" s="14">
        <f>Tabela2[[#This Row],[6lat]]-Tabela2[[#This Row],[5lat]]</f>
        <v>5</v>
      </c>
      <c r="DT787" s="14">
        <f>Tabela2[[#This Row],[7lat]]-Tabela2[[#This Row],[6lat]]</f>
        <v>6</v>
      </c>
      <c r="DU787" s="14">
        <f>Tabela2[[#This Row],[8lat]]-Tabela2[[#This Row],[7lat]]</f>
        <v>5</v>
      </c>
      <c r="DV787" s="14">
        <f>Tabela2[[#This Row],[9lat]]-Tabela2[[#This Row],[8lat]]</f>
        <v>6</v>
      </c>
      <c r="DW787" s="14">
        <f>Tabela2[[#This Row],[10lat]]-Tabela2[[#This Row],[9lat]]</f>
        <v>6</v>
      </c>
      <c r="DX787" s="14">
        <f>Tabela2[[#This Row],[11lat]]-Tabela2[[#This Row],[10lat]]</f>
        <v>6</v>
      </c>
      <c r="DY787" s="14">
        <f>Tabela2[[#This Row],[12lat]]-Tabela2[[#This Row],[11lat]]</f>
        <v>6</v>
      </c>
      <c r="DZ787" s="14">
        <f>Tabela2[[#This Row],[13lat]]-Tabela2[[#This Row],[12lat]]</f>
        <v>6</v>
      </c>
      <c r="EA787" s="14">
        <f>Tabela2[[#This Row],[14lat]]-Tabela2[[#This Row],[13lat]]</f>
        <v>3</v>
      </c>
      <c r="EB787" s="14">
        <f>Tabela2[[#This Row],[15lat]]-Tabela2[[#This Row],[14lat]]</f>
        <v>2</v>
      </c>
      <c r="EC787" s="14">
        <f>Tabela2[[#This Row],[16lat]]-Tabela2[[#This Row],[15lat]]</f>
        <v>1</v>
      </c>
      <c r="ED787" s="14">
        <f>Tabela2[[#This Row],[17 lat]]-Tabela2[[#This Row],[16lat]]</f>
        <v>0</v>
      </c>
      <c r="EE787" s="14">
        <f>Tabela2[[#This Row],[18lat]]-Tabela2[[#This Row],[17 lat]]</f>
        <v>1</v>
      </c>
      <c r="EF787" s="14">
        <f>Tabela2[[#This Row],[19lat]]-Tabela2[[#This Row],[18lat]]</f>
        <v>0</v>
      </c>
    </row>
    <row r="788" spans="1:136" x14ac:dyDescent="0.25">
      <c r="A788">
        <v>1695</v>
      </c>
      <c r="B788" s="1" t="s">
        <v>22</v>
      </c>
      <c r="C788">
        <v>52</v>
      </c>
      <c r="D788">
        <v>70</v>
      </c>
      <c r="E788">
        <v>87</v>
      </c>
      <c r="F788">
        <v>97</v>
      </c>
      <c r="G788">
        <v>105</v>
      </c>
      <c r="H788">
        <v>112</v>
      </c>
      <c r="I788">
        <v>117</v>
      </c>
      <c r="J788">
        <v>123</v>
      </c>
      <c r="K788">
        <v>129</v>
      </c>
      <c r="L788">
        <v>135</v>
      </c>
      <c r="M788">
        <v>141</v>
      </c>
      <c r="N788">
        <v>148</v>
      </c>
      <c r="O788">
        <v>154</v>
      </c>
      <c r="P788">
        <v>159</v>
      </c>
      <c r="Q788">
        <v>163</v>
      </c>
      <c r="R788">
        <v>165</v>
      </c>
      <c r="S788">
        <v>166</v>
      </c>
      <c r="T788">
        <v>166</v>
      </c>
      <c r="U788">
        <v>166</v>
      </c>
      <c r="V788">
        <v>166</v>
      </c>
      <c r="W788">
        <f>wzrost[[#This Row],[19lat]]-wzrost[[#This Row],[dlugosc_ur]]</f>
        <v>114</v>
      </c>
      <c r="X788">
        <f>wzrost[[#This Row],[19lat]]-wzrost[[#This Row],[15lat]]</f>
        <v>1</v>
      </c>
      <c r="Y788">
        <f>IF(wzrost[[#This Row],[1rok]]&lt;=5,IF(wzrost[[#This Row],[plec]]="ch",1,0),0)</f>
        <v>0</v>
      </c>
      <c r="Z788" s="1"/>
      <c r="AA788" s="1"/>
      <c r="AB788" s="1" t="e">
        <f>_xlfn.PERCENTILE.INC(wzrost[1rok],5)</f>
        <v>#NUM!</v>
      </c>
      <c r="BC788" s="6">
        <v>56</v>
      </c>
      <c r="BD788" s="6">
        <v>77</v>
      </c>
      <c r="BE788" s="6">
        <v>89</v>
      </c>
      <c r="BF788" s="6">
        <v>98</v>
      </c>
      <c r="BG788" s="6">
        <v>105</v>
      </c>
      <c r="BH788" s="6">
        <v>112</v>
      </c>
      <c r="BI788" s="6">
        <v>118</v>
      </c>
      <c r="BJ788" s="6">
        <v>124</v>
      </c>
      <c r="BK788" s="6">
        <v>130</v>
      </c>
      <c r="BL788" s="6">
        <v>135</v>
      </c>
      <c r="BM788" s="6">
        <v>140</v>
      </c>
      <c r="BN788" s="6">
        <v>146</v>
      </c>
      <c r="BO788" s="6">
        <v>152</v>
      </c>
      <c r="BP788" s="6">
        <v>159</v>
      </c>
      <c r="BQ788" s="6">
        <v>166</v>
      </c>
      <c r="BR788" s="6">
        <v>172</v>
      </c>
      <c r="BS788" s="6">
        <v>176</v>
      </c>
      <c r="BT788" s="6">
        <v>179</v>
      </c>
      <c r="BU788" s="6">
        <v>180</v>
      </c>
      <c r="BV788" s="6">
        <v>180</v>
      </c>
      <c r="BW788" s="7">
        <v>124</v>
      </c>
      <c r="BX788" s="11">
        <f t="shared" si="236"/>
        <v>21</v>
      </c>
      <c r="BY788" s="11">
        <f t="shared" si="237"/>
        <v>12</v>
      </c>
      <c r="BZ788" s="11">
        <f t="shared" si="238"/>
        <v>9</v>
      </c>
      <c r="CA788" s="11">
        <f t="shared" si="239"/>
        <v>7</v>
      </c>
      <c r="CB788" s="11">
        <f t="shared" si="240"/>
        <v>7</v>
      </c>
      <c r="CC788" s="11">
        <f t="shared" si="241"/>
        <v>6</v>
      </c>
      <c r="CD788" s="11">
        <f t="shared" si="242"/>
        <v>6</v>
      </c>
      <c r="CE788" s="11">
        <f t="shared" si="243"/>
        <v>6</v>
      </c>
      <c r="CF788" s="11">
        <f t="shared" si="244"/>
        <v>5</v>
      </c>
      <c r="CG788" s="11">
        <f t="shared" si="245"/>
        <v>5</v>
      </c>
      <c r="CH788" s="11">
        <f t="shared" si="246"/>
        <v>6</v>
      </c>
      <c r="CI788" s="11">
        <f t="shared" si="247"/>
        <v>6</v>
      </c>
      <c r="CJ788" s="11">
        <f t="shared" si="248"/>
        <v>7</v>
      </c>
      <c r="CK788" s="11">
        <f t="shared" si="249"/>
        <v>7</v>
      </c>
      <c r="CL788" s="11">
        <f t="shared" si="250"/>
        <v>6</v>
      </c>
      <c r="CM788" s="11">
        <f t="shared" si="251"/>
        <v>4</v>
      </c>
      <c r="CN788" s="11">
        <f t="shared" si="252"/>
        <v>3</v>
      </c>
      <c r="CO788" s="11">
        <f t="shared" si="253"/>
        <v>1</v>
      </c>
      <c r="CP788" s="11">
        <f t="shared" si="254"/>
        <v>0</v>
      </c>
      <c r="CS788" s="6">
        <v>47</v>
      </c>
      <c r="CT788" s="6">
        <v>66</v>
      </c>
      <c r="CU788" s="6">
        <v>84</v>
      </c>
      <c r="CV788" s="6">
        <v>93</v>
      </c>
      <c r="CW788" s="6">
        <v>100</v>
      </c>
      <c r="CX788" s="6">
        <v>106</v>
      </c>
      <c r="CY788" s="6">
        <v>112</v>
      </c>
      <c r="CZ788" s="6">
        <v>117</v>
      </c>
      <c r="DA788" s="6">
        <v>123</v>
      </c>
      <c r="DB788" s="6">
        <v>128</v>
      </c>
      <c r="DC788" s="6">
        <v>134</v>
      </c>
      <c r="DD788" s="6">
        <v>140</v>
      </c>
      <c r="DE788" s="6">
        <v>147</v>
      </c>
      <c r="DF788" s="6">
        <v>152</v>
      </c>
      <c r="DG788" s="6">
        <v>155</v>
      </c>
      <c r="DH788" s="6">
        <v>157</v>
      </c>
      <c r="DI788" s="6">
        <v>158</v>
      </c>
      <c r="DJ788" s="6">
        <v>159</v>
      </c>
      <c r="DK788" s="6">
        <v>159</v>
      </c>
      <c r="DL788" s="6">
        <v>159</v>
      </c>
      <c r="DM788" s="6">
        <v>112</v>
      </c>
      <c r="DN788" s="6">
        <f>Tabela2[[#This Row],[1rok]]-Tabela2[[#This Row],[dlugosc_ur]]</f>
        <v>19</v>
      </c>
      <c r="DO788" s="14">
        <f>Tabela2[[#This Row],[2lata]]-Tabela2[[#This Row],[1rok]]</f>
        <v>18</v>
      </c>
      <c r="DP788" s="14">
        <f>Tabela2[[#This Row],[3lata]]-Tabela2[[#This Row],[2lata]]</f>
        <v>9</v>
      </c>
      <c r="DQ788" s="14">
        <f>Tabela2[[#This Row],[4lata]]-Tabela2[[#This Row],[3lata]]</f>
        <v>7</v>
      </c>
      <c r="DR788" s="14">
        <f>Tabela2[[#This Row],[5lat]]-Tabela2[[#This Row],[4lata]]</f>
        <v>6</v>
      </c>
      <c r="DS788" s="14">
        <f>Tabela2[[#This Row],[6lat]]-Tabela2[[#This Row],[5lat]]</f>
        <v>6</v>
      </c>
      <c r="DT788" s="14">
        <f>Tabela2[[#This Row],[7lat]]-Tabela2[[#This Row],[6lat]]</f>
        <v>5</v>
      </c>
      <c r="DU788" s="14">
        <f>Tabela2[[#This Row],[8lat]]-Tabela2[[#This Row],[7lat]]</f>
        <v>6</v>
      </c>
      <c r="DV788" s="14">
        <f>Tabela2[[#This Row],[9lat]]-Tabela2[[#This Row],[8lat]]</f>
        <v>5</v>
      </c>
      <c r="DW788" s="14">
        <f>Tabela2[[#This Row],[10lat]]-Tabela2[[#This Row],[9lat]]</f>
        <v>6</v>
      </c>
      <c r="DX788" s="14">
        <f>Tabela2[[#This Row],[11lat]]-Tabela2[[#This Row],[10lat]]</f>
        <v>6</v>
      </c>
      <c r="DY788" s="14">
        <f>Tabela2[[#This Row],[12lat]]-Tabela2[[#This Row],[11lat]]</f>
        <v>7</v>
      </c>
      <c r="DZ788" s="14">
        <f>Tabela2[[#This Row],[13lat]]-Tabela2[[#This Row],[12lat]]</f>
        <v>5</v>
      </c>
      <c r="EA788" s="14">
        <f>Tabela2[[#This Row],[14lat]]-Tabela2[[#This Row],[13lat]]</f>
        <v>3</v>
      </c>
      <c r="EB788" s="14">
        <f>Tabela2[[#This Row],[15lat]]-Tabela2[[#This Row],[14lat]]</f>
        <v>2</v>
      </c>
      <c r="EC788" s="14">
        <f>Tabela2[[#This Row],[16lat]]-Tabela2[[#This Row],[15lat]]</f>
        <v>1</v>
      </c>
      <c r="ED788" s="14">
        <f>Tabela2[[#This Row],[17 lat]]-Tabela2[[#This Row],[16lat]]</f>
        <v>1</v>
      </c>
      <c r="EE788" s="14">
        <f>Tabela2[[#This Row],[18lat]]-Tabela2[[#This Row],[17 lat]]</f>
        <v>0</v>
      </c>
      <c r="EF788" s="14">
        <f>Tabela2[[#This Row],[19lat]]-Tabela2[[#This Row],[18lat]]</f>
        <v>0</v>
      </c>
    </row>
    <row r="789" spans="1:136" x14ac:dyDescent="0.25">
      <c r="A789">
        <v>1698</v>
      </c>
      <c r="B789" s="1" t="s">
        <v>22</v>
      </c>
      <c r="C789">
        <v>49</v>
      </c>
      <c r="D789">
        <v>67</v>
      </c>
      <c r="E789">
        <v>85</v>
      </c>
      <c r="F789">
        <v>95</v>
      </c>
      <c r="G789">
        <v>102</v>
      </c>
      <c r="H789">
        <v>109</v>
      </c>
      <c r="I789">
        <v>115</v>
      </c>
      <c r="J789">
        <v>121</v>
      </c>
      <c r="K789">
        <v>126</v>
      </c>
      <c r="L789">
        <v>132</v>
      </c>
      <c r="M789">
        <v>138</v>
      </c>
      <c r="N789">
        <v>145</v>
      </c>
      <c r="O789">
        <v>151</v>
      </c>
      <c r="P789">
        <v>156</v>
      </c>
      <c r="Q789">
        <v>160</v>
      </c>
      <c r="R789">
        <v>161</v>
      </c>
      <c r="S789">
        <v>162</v>
      </c>
      <c r="T789">
        <v>163</v>
      </c>
      <c r="U789">
        <v>163</v>
      </c>
      <c r="V789">
        <v>163</v>
      </c>
      <c r="W789">
        <f>wzrost[[#This Row],[19lat]]-wzrost[[#This Row],[dlugosc_ur]]</f>
        <v>114</v>
      </c>
      <c r="X789">
        <f>wzrost[[#This Row],[19lat]]-wzrost[[#This Row],[15lat]]</f>
        <v>2</v>
      </c>
      <c r="Y789">
        <f>IF(wzrost[[#This Row],[1rok]]&lt;=5,IF(wzrost[[#This Row],[plec]]="ch",1,0),0)</f>
        <v>0</v>
      </c>
      <c r="Z789" s="1"/>
      <c r="AA789" s="1"/>
      <c r="AB789" s="1" t="e">
        <f>_xlfn.PERCENTILE.INC(wzrost[1rok],5)</f>
        <v>#NUM!</v>
      </c>
      <c r="BC789" s="8">
        <v>50</v>
      </c>
      <c r="BD789" s="8">
        <v>72</v>
      </c>
      <c r="BE789" s="8">
        <v>86</v>
      </c>
      <c r="BF789" s="8">
        <v>95</v>
      </c>
      <c r="BG789" s="8">
        <v>102</v>
      </c>
      <c r="BH789" s="8">
        <v>108</v>
      </c>
      <c r="BI789" s="8">
        <v>114</v>
      </c>
      <c r="BJ789" s="8">
        <v>120</v>
      </c>
      <c r="BK789" s="8">
        <v>125</v>
      </c>
      <c r="BL789" s="8">
        <v>130</v>
      </c>
      <c r="BM789" s="8">
        <v>136</v>
      </c>
      <c r="BN789" s="8">
        <v>141</v>
      </c>
      <c r="BO789" s="8">
        <v>147</v>
      </c>
      <c r="BP789" s="8">
        <v>153</v>
      </c>
      <c r="BQ789" s="8">
        <v>161</v>
      </c>
      <c r="BR789" s="8">
        <v>166</v>
      </c>
      <c r="BS789" s="8">
        <v>170</v>
      </c>
      <c r="BT789" s="8">
        <v>172</v>
      </c>
      <c r="BU789" s="8">
        <v>173</v>
      </c>
      <c r="BV789" s="8">
        <v>174</v>
      </c>
      <c r="BW789" s="9">
        <v>124</v>
      </c>
      <c r="BX789" s="11">
        <f t="shared" si="236"/>
        <v>22</v>
      </c>
      <c r="BY789" s="11">
        <f t="shared" si="237"/>
        <v>14</v>
      </c>
      <c r="BZ789" s="11">
        <f t="shared" si="238"/>
        <v>9</v>
      </c>
      <c r="CA789" s="11">
        <f t="shared" si="239"/>
        <v>7</v>
      </c>
      <c r="CB789" s="11">
        <f t="shared" si="240"/>
        <v>6</v>
      </c>
      <c r="CC789" s="11">
        <f t="shared" si="241"/>
        <v>6</v>
      </c>
      <c r="CD789" s="11">
        <f t="shared" si="242"/>
        <v>6</v>
      </c>
      <c r="CE789" s="11">
        <f t="shared" si="243"/>
        <v>5</v>
      </c>
      <c r="CF789" s="11">
        <f t="shared" si="244"/>
        <v>5</v>
      </c>
      <c r="CG789" s="11">
        <f t="shared" si="245"/>
        <v>6</v>
      </c>
      <c r="CH789" s="11">
        <f t="shared" si="246"/>
        <v>5</v>
      </c>
      <c r="CI789" s="11">
        <f t="shared" si="247"/>
        <v>6</v>
      </c>
      <c r="CJ789" s="11">
        <f t="shared" si="248"/>
        <v>6</v>
      </c>
      <c r="CK789" s="11">
        <f t="shared" si="249"/>
        <v>8</v>
      </c>
      <c r="CL789" s="11">
        <f t="shared" si="250"/>
        <v>5</v>
      </c>
      <c r="CM789" s="11">
        <f t="shared" si="251"/>
        <v>4</v>
      </c>
      <c r="CN789" s="11">
        <f t="shared" si="252"/>
        <v>2</v>
      </c>
      <c r="CO789" s="11">
        <f t="shared" si="253"/>
        <v>1</v>
      </c>
      <c r="CP789" s="11">
        <f t="shared" si="254"/>
        <v>1</v>
      </c>
      <c r="CS789" s="8">
        <v>49</v>
      </c>
      <c r="CT789" s="8">
        <v>67</v>
      </c>
      <c r="CU789" s="8">
        <v>85</v>
      </c>
      <c r="CV789" s="8">
        <v>94</v>
      </c>
      <c r="CW789" s="8">
        <v>101</v>
      </c>
      <c r="CX789" s="8">
        <v>107</v>
      </c>
      <c r="CY789" s="8">
        <v>113</v>
      </c>
      <c r="CZ789" s="8">
        <v>118</v>
      </c>
      <c r="DA789" s="8">
        <v>124</v>
      </c>
      <c r="DB789" s="8">
        <v>130</v>
      </c>
      <c r="DC789" s="8">
        <v>136</v>
      </c>
      <c r="DD789" s="8">
        <v>142</v>
      </c>
      <c r="DE789" s="8">
        <v>148</v>
      </c>
      <c r="DF789" s="8">
        <v>154</v>
      </c>
      <c r="DG789" s="8">
        <v>157</v>
      </c>
      <c r="DH789" s="8">
        <v>159</v>
      </c>
      <c r="DI789" s="8">
        <v>160</v>
      </c>
      <c r="DJ789" s="8">
        <v>161</v>
      </c>
      <c r="DK789" s="8">
        <v>161</v>
      </c>
      <c r="DL789" s="8">
        <v>161</v>
      </c>
      <c r="DM789" s="8">
        <v>112</v>
      </c>
      <c r="DN789" s="6">
        <f>Tabela2[[#This Row],[1rok]]-Tabela2[[#This Row],[dlugosc_ur]]</f>
        <v>18</v>
      </c>
      <c r="DO789" s="14">
        <f>Tabela2[[#This Row],[2lata]]-Tabela2[[#This Row],[1rok]]</f>
        <v>18</v>
      </c>
      <c r="DP789" s="14">
        <f>Tabela2[[#This Row],[3lata]]-Tabela2[[#This Row],[2lata]]</f>
        <v>9</v>
      </c>
      <c r="DQ789" s="14">
        <f>Tabela2[[#This Row],[4lata]]-Tabela2[[#This Row],[3lata]]</f>
        <v>7</v>
      </c>
      <c r="DR789" s="14">
        <f>Tabela2[[#This Row],[5lat]]-Tabela2[[#This Row],[4lata]]</f>
        <v>6</v>
      </c>
      <c r="DS789" s="14">
        <f>Tabela2[[#This Row],[6lat]]-Tabela2[[#This Row],[5lat]]</f>
        <v>6</v>
      </c>
      <c r="DT789" s="14">
        <f>Tabela2[[#This Row],[7lat]]-Tabela2[[#This Row],[6lat]]</f>
        <v>5</v>
      </c>
      <c r="DU789" s="14">
        <f>Tabela2[[#This Row],[8lat]]-Tabela2[[#This Row],[7lat]]</f>
        <v>6</v>
      </c>
      <c r="DV789" s="14">
        <f>Tabela2[[#This Row],[9lat]]-Tabela2[[#This Row],[8lat]]</f>
        <v>6</v>
      </c>
      <c r="DW789" s="14">
        <f>Tabela2[[#This Row],[10lat]]-Tabela2[[#This Row],[9lat]]</f>
        <v>6</v>
      </c>
      <c r="DX789" s="14">
        <f>Tabela2[[#This Row],[11lat]]-Tabela2[[#This Row],[10lat]]</f>
        <v>6</v>
      </c>
      <c r="DY789" s="14">
        <f>Tabela2[[#This Row],[12lat]]-Tabela2[[#This Row],[11lat]]</f>
        <v>6</v>
      </c>
      <c r="DZ789" s="14">
        <f>Tabela2[[#This Row],[13lat]]-Tabela2[[#This Row],[12lat]]</f>
        <v>6</v>
      </c>
      <c r="EA789" s="14">
        <f>Tabela2[[#This Row],[14lat]]-Tabela2[[#This Row],[13lat]]</f>
        <v>3</v>
      </c>
      <c r="EB789" s="14">
        <f>Tabela2[[#This Row],[15lat]]-Tabela2[[#This Row],[14lat]]</f>
        <v>2</v>
      </c>
      <c r="EC789" s="14">
        <f>Tabela2[[#This Row],[16lat]]-Tabela2[[#This Row],[15lat]]</f>
        <v>1</v>
      </c>
      <c r="ED789" s="14">
        <f>Tabela2[[#This Row],[17 lat]]-Tabela2[[#This Row],[16lat]]</f>
        <v>1</v>
      </c>
      <c r="EE789" s="14">
        <f>Tabela2[[#This Row],[18lat]]-Tabela2[[#This Row],[17 lat]]</f>
        <v>0</v>
      </c>
      <c r="EF789" s="14">
        <f>Tabela2[[#This Row],[19lat]]-Tabela2[[#This Row],[18lat]]</f>
        <v>0</v>
      </c>
    </row>
    <row r="790" spans="1:136" x14ac:dyDescent="0.25">
      <c r="A790">
        <v>1722</v>
      </c>
      <c r="B790" s="1" t="s">
        <v>22</v>
      </c>
      <c r="C790">
        <v>56</v>
      </c>
      <c r="D790">
        <v>74</v>
      </c>
      <c r="E790">
        <v>89</v>
      </c>
      <c r="F790">
        <v>99</v>
      </c>
      <c r="G790">
        <v>107</v>
      </c>
      <c r="H790">
        <v>114</v>
      </c>
      <c r="I790">
        <v>120</v>
      </c>
      <c r="J790">
        <v>126</v>
      </c>
      <c r="K790">
        <v>132</v>
      </c>
      <c r="L790">
        <v>138</v>
      </c>
      <c r="M790">
        <v>144</v>
      </c>
      <c r="N790">
        <v>151</v>
      </c>
      <c r="O790">
        <v>158</v>
      </c>
      <c r="P790">
        <v>163</v>
      </c>
      <c r="Q790">
        <v>167</v>
      </c>
      <c r="R790">
        <v>169</v>
      </c>
      <c r="S790">
        <v>169</v>
      </c>
      <c r="T790">
        <v>170</v>
      </c>
      <c r="U790">
        <v>170</v>
      </c>
      <c r="V790">
        <v>170</v>
      </c>
      <c r="W790">
        <f>wzrost[[#This Row],[19lat]]-wzrost[[#This Row],[dlugosc_ur]]</f>
        <v>114</v>
      </c>
      <c r="X790">
        <f>wzrost[[#This Row],[19lat]]-wzrost[[#This Row],[15lat]]</f>
        <v>1</v>
      </c>
      <c r="Y790">
        <f>IF(wzrost[[#This Row],[1rok]]&lt;=5,IF(wzrost[[#This Row],[plec]]="ch",1,0),0)</f>
        <v>0</v>
      </c>
      <c r="Z790" s="1"/>
      <c r="AA790" s="1"/>
      <c r="AB790" s="1" t="e">
        <f>_xlfn.PERCENTILE.INC(wzrost[1rok],5)</f>
        <v>#NUM!</v>
      </c>
      <c r="BC790" s="6">
        <v>56</v>
      </c>
      <c r="BD790" s="6">
        <v>77</v>
      </c>
      <c r="BE790" s="6">
        <v>89</v>
      </c>
      <c r="BF790" s="6">
        <v>98</v>
      </c>
      <c r="BG790" s="6">
        <v>105</v>
      </c>
      <c r="BH790" s="6">
        <v>112</v>
      </c>
      <c r="BI790" s="6">
        <v>118</v>
      </c>
      <c r="BJ790" s="6">
        <v>124</v>
      </c>
      <c r="BK790" s="6">
        <v>130</v>
      </c>
      <c r="BL790" s="6">
        <v>135</v>
      </c>
      <c r="BM790" s="6">
        <v>140</v>
      </c>
      <c r="BN790" s="6">
        <v>146</v>
      </c>
      <c r="BO790" s="6">
        <v>152</v>
      </c>
      <c r="BP790" s="6">
        <v>159</v>
      </c>
      <c r="BQ790" s="6">
        <v>166</v>
      </c>
      <c r="BR790" s="6">
        <v>172</v>
      </c>
      <c r="BS790" s="6">
        <v>176</v>
      </c>
      <c r="BT790" s="6">
        <v>178</v>
      </c>
      <c r="BU790" s="6">
        <v>179</v>
      </c>
      <c r="BV790" s="6">
        <v>180</v>
      </c>
      <c r="BW790" s="7">
        <v>124</v>
      </c>
      <c r="BX790" s="11">
        <f t="shared" si="236"/>
        <v>21</v>
      </c>
      <c r="BY790" s="11">
        <f t="shared" si="237"/>
        <v>12</v>
      </c>
      <c r="BZ790" s="11">
        <f t="shared" si="238"/>
        <v>9</v>
      </c>
      <c r="CA790" s="11">
        <f t="shared" si="239"/>
        <v>7</v>
      </c>
      <c r="CB790" s="11">
        <f t="shared" si="240"/>
        <v>7</v>
      </c>
      <c r="CC790" s="11">
        <f t="shared" si="241"/>
        <v>6</v>
      </c>
      <c r="CD790" s="11">
        <f t="shared" si="242"/>
        <v>6</v>
      </c>
      <c r="CE790" s="11">
        <f t="shared" si="243"/>
        <v>6</v>
      </c>
      <c r="CF790" s="11">
        <f t="shared" si="244"/>
        <v>5</v>
      </c>
      <c r="CG790" s="11">
        <f t="shared" si="245"/>
        <v>5</v>
      </c>
      <c r="CH790" s="11">
        <f t="shared" si="246"/>
        <v>6</v>
      </c>
      <c r="CI790" s="11">
        <f t="shared" si="247"/>
        <v>6</v>
      </c>
      <c r="CJ790" s="11">
        <f t="shared" si="248"/>
        <v>7</v>
      </c>
      <c r="CK790" s="11">
        <f t="shared" si="249"/>
        <v>7</v>
      </c>
      <c r="CL790" s="11">
        <f t="shared" si="250"/>
        <v>6</v>
      </c>
      <c r="CM790" s="11">
        <f t="shared" si="251"/>
        <v>4</v>
      </c>
      <c r="CN790" s="11">
        <f t="shared" si="252"/>
        <v>2</v>
      </c>
      <c r="CO790" s="11">
        <f t="shared" si="253"/>
        <v>1</v>
      </c>
      <c r="CP790" s="11">
        <f t="shared" si="254"/>
        <v>1</v>
      </c>
      <c r="CS790" s="6">
        <v>49</v>
      </c>
      <c r="CT790" s="6">
        <v>67</v>
      </c>
      <c r="CU790" s="6">
        <v>85</v>
      </c>
      <c r="CV790" s="6">
        <v>94</v>
      </c>
      <c r="CW790" s="6">
        <v>101</v>
      </c>
      <c r="CX790" s="6">
        <v>107</v>
      </c>
      <c r="CY790" s="6">
        <v>113</v>
      </c>
      <c r="CZ790" s="6">
        <v>118</v>
      </c>
      <c r="DA790" s="6">
        <v>124</v>
      </c>
      <c r="DB790" s="6">
        <v>130</v>
      </c>
      <c r="DC790" s="6">
        <v>136</v>
      </c>
      <c r="DD790" s="6">
        <v>142</v>
      </c>
      <c r="DE790" s="6">
        <v>148</v>
      </c>
      <c r="DF790" s="6">
        <v>154</v>
      </c>
      <c r="DG790" s="6">
        <v>157</v>
      </c>
      <c r="DH790" s="6">
        <v>159</v>
      </c>
      <c r="DI790" s="6">
        <v>160</v>
      </c>
      <c r="DJ790" s="6">
        <v>161</v>
      </c>
      <c r="DK790" s="6">
        <v>161</v>
      </c>
      <c r="DL790" s="6">
        <v>161</v>
      </c>
      <c r="DM790" s="6">
        <v>112</v>
      </c>
      <c r="DN790" s="6">
        <f>Tabela2[[#This Row],[1rok]]-Tabela2[[#This Row],[dlugosc_ur]]</f>
        <v>18</v>
      </c>
      <c r="DO790" s="14">
        <f>Tabela2[[#This Row],[2lata]]-Tabela2[[#This Row],[1rok]]</f>
        <v>18</v>
      </c>
      <c r="DP790" s="14">
        <f>Tabela2[[#This Row],[3lata]]-Tabela2[[#This Row],[2lata]]</f>
        <v>9</v>
      </c>
      <c r="DQ790" s="14">
        <f>Tabela2[[#This Row],[4lata]]-Tabela2[[#This Row],[3lata]]</f>
        <v>7</v>
      </c>
      <c r="DR790" s="14">
        <f>Tabela2[[#This Row],[5lat]]-Tabela2[[#This Row],[4lata]]</f>
        <v>6</v>
      </c>
      <c r="DS790" s="14">
        <f>Tabela2[[#This Row],[6lat]]-Tabela2[[#This Row],[5lat]]</f>
        <v>6</v>
      </c>
      <c r="DT790" s="14">
        <f>Tabela2[[#This Row],[7lat]]-Tabela2[[#This Row],[6lat]]</f>
        <v>5</v>
      </c>
      <c r="DU790" s="14">
        <f>Tabela2[[#This Row],[8lat]]-Tabela2[[#This Row],[7lat]]</f>
        <v>6</v>
      </c>
      <c r="DV790" s="14">
        <f>Tabela2[[#This Row],[9lat]]-Tabela2[[#This Row],[8lat]]</f>
        <v>6</v>
      </c>
      <c r="DW790" s="14">
        <f>Tabela2[[#This Row],[10lat]]-Tabela2[[#This Row],[9lat]]</f>
        <v>6</v>
      </c>
      <c r="DX790" s="14">
        <f>Tabela2[[#This Row],[11lat]]-Tabela2[[#This Row],[10lat]]</f>
        <v>6</v>
      </c>
      <c r="DY790" s="14">
        <f>Tabela2[[#This Row],[12lat]]-Tabela2[[#This Row],[11lat]]</f>
        <v>6</v>
      </c>
      <c r="DZ790" s="14">
        <f>Tabela2[[#This Row],[13lat]]-Tabela2[[#This Row],[12lat]]</f>
        <v>6</v>
      </c>
      <c r="EA790" s="14">
        <f>Tabela2[[#This Row],[14lat]]-Tabela2[[#This Row],[13lat]]</f>
        <v>3</v>
      </c>
      <c r="EB790" s="14">
        <f>Tabela2[[#This Row],[15lat]]-Tabela2[[#This Row],[14lat]]</f>
        <v>2</v>
      </c>
      <c r="EC790" s="14">
        <f>Tabela2[[#This Row],[16lat]]-Tabela2[[#This Row],[15lat]]</f>
        <v>1</v>
      </c>
      <c r="ED790" s="14">
        <f>Tabela2[[#This Row],[17 lat]]-Tabela2[[#This Row],[16lat]]</f>
        <v>1</v>
      </c>
      <c r="EE790" s="14">
        <f>Tabela2[[#This Row],[18lat]]-Tabela2[[#This Row],[17 lat]]</f>
        <v>0</v>
      </c>
      <c r="EF790" s="14">
        <f>Tabela2[[#This Row],[19lat]]-Tabela2[[#This Row],[18lat]]</f>
        <v>0</v>
      </c>
    </row>
    <row r="791" spans="1:136" x14ac:dyDescent="0.25">
      <c r="A791">
        <v>1728</v>
      </c>
      <c r="B791" s="1" t="s">
        <v>22</v>
      </c>
      <c r="C791">
        <v>58</v>
      </c>
      <c r="D791">
        <v>78</v>
      </c>
      <c r="E791">
        <v>90</v>
      </c>
      <c r="F791">
        <v>100</v>
      </c>
      <c r="G791">
        <v>108</v>
      </c>
      <c r="H791">
        <v>116</v>
      </c>
      <c r="I791">
        <v>122</v>
      </c>
      <c r="J791">
        <v>128</v>
      </c>
      <c r="K791">
        <v>134</v>
      </c>
      <c r="L791">
        <v>141</v>
      </c>
      <c r="M791">
        <v>147</v>
      </c>
      <c r="N791">
        <v>154</v>
      </c>
      <c r="O791">
        <v>160</v>
      </c>
      <c r="P791">
        <v>166</v>
      </c>
      <c r="Q791">
        <v>169</v>
      </c>
      <c r="R791">
        <v>171</v>
      </c>
      <c r="S791">
        <v>172</v>
      </c>
      <c r="T791">
        <v>172</v>
      </c>
      <c r="U791">
        <v>172</v>
      </c>
      <c r="V791">
        <v>172</v>
      </c>
      <c r="W791">
        <f>wzrost[[#This Row],[19lat]]-wzrost[[#This Row],[dlugosc_ur]]</f>
        <v>114</v>
      </c>
      <c r="X791">
        <f>wzrost[[#This Row],[19lat]]-wzrost[[#This Row],[15lat]]</f>
        <v>1</v>
      </c>
      <c r="Y791">
        <f>IF(wzrost[[#This Row],[1rok]]&lt;=5,IF(wzrost[[#This Row],[plec]]="ch",1,0),0)</f>
        <v>0</v>
      </c>
      <c r="Z791" s="1"/>
      <c r="AA791" s="1"/>
      <c r="AB791" s="1" t="e">
        <f>_xlfn.PERCENTILE.INC(wzrost[1rok],5)</f>
        <v>#NUM!</v>
      </c>
      <c r="BC791" s="8">
        <v>50</v>
      </c>
      <c r="BD791" s="8">
        <v>72</v>
      </c>
      <c r="BE791" s="8">
        <v>86</v>
      </c>
      <c r="BF791" s="8">
        <v>95</v>
      </c>
      <c r="BG791" s="8">
        <v>102</v>
      </c>
      <c r="BH791" s="8">
        <v>108</v>
      </c>
      <c r="BI791" s="8">
        <v>114</v>
      </c>
      <c r="BJ791" s="8">
        <v>120</v>
      </c>
      <c r="BK791" s="8">
        <v>125</v>
      </c>
      <c r="BL791" s="8">
        <v>131</v>
      </c>
      <c r="BM791" s="8">
        <v>136</v>
      </c>
      <c r="BN791" s="8">
        <v>141</v>
      </c>
      <c r="BO791" s="8">
        <v>147</v>
      </c>
      <c r="BP791" s="8">
        <v>154</v>
      </c>
      <c r="BQ791" s="8">
        <v>161</v>
      </c>
      <c r="BR791" s="8">
        <v>166</v>
      </c>
      <c r="BS791" s="8">
        <v>170</v>
      </c>
      <c r="BT791" s="8">
        <v>173</v>
      </c>
      <c r="BU791" s="8">
        <v>174</v>
      </c>
      <c r="BV791" s="8">
        <v>174</v>
      </c>
      <c r="BW791" s="9">
        <v>124</v>
      </c>
      <c r="BX791" s="11">
        <f t="shared" si="236"/>
        <v>22</v>
      </c>
      <c r="BY791" s="11">
        <f t="shared" si="237"/>
        <v>14</v>
      </c>
      <c r="BZ791" s="11">
        <f t="shared" si="238"/>
        <v>9</v>
      </c>
      <c r="CA791" s="11">
        <f t="shared" si="239"/>
        <v>7</v>
      </c>
      <c r="CB791" s="11">
        <f t="shared" si="240"/>
        <v>6</v>
      </c>
      <c r="CC791" s="11">
        <f t="shared" si="241"/>
        <v>6</v>
      </c>
      <c r="CD791" s="11">
        <f t="shared" si="242"/>
        <v>6</v>
      </c>
      <c r="CE791" s="11">
        <f t="shared" si="243"/>
        <v>5</v>
      </c>
      <c r="CF791" s="11">
        <f t="shared" si="244"/>
        <v>6</v>
      </c>
      <c r="CG791" s="11">
        <f t="shared" si="245"/>
        <v>5</v>
      </c>
      <c r="CH791" s="11">
        <f t="shared" si="246"/>
        <v>5</v>
      </c>
      <c r="CI791" s="11">
        <f t="shared" si="247"/>
        <v>6</v>
      </c>
      <c r="CJ791" s="11">
        <f t="shared" si="248"/>
        <v>7</v>
      </c>
      <c r="CK791" s="11">
        <f t="shared" si="249"/>
        <v>7</v>
      </c>
      <c r="CL791" s="11">
        <f t="shared" si="250"/>
        <v>5</v>
      </c>
      <c r="CM791" s="11">
        <f t="shared" si="251"/>
        <v>4</v>
      </c>
      <c r="CN791" s="11">
        <f t="shared" si="252"/>
        <v>3</v>
      </c>
      <c r="CO791" s="11">
        <f t="shared" si="253"/>
        <v>1</v>
      </c>
      <c r="CP791" s="11">
        <f t="shared" si="254"/>
        <v>0</v>
      </c>
      <c r="CS791" s="8">
        <v>47</v>
      </c>
      <c r="CT791" s="8">
        <v>66</v>
      </c>
      <c r="CU791" s="8">
        <v>83</v>
      </c>
      <c r="CV791" s="8">
        <v>92</v>
      </c>
      <c r="CW791" s="8">
        <v>100</v>
      </c>
      <c r="CX791" s="8">
        <v>106</v>
      </c>
      <c r="CY791" s="8">
        <v>111</v>
      </c>
      <c r="CZ791" s="8">
        <v>117</v>
      </c>
      <c r="DA791" s="8">
        <v>122</v>
      </c>
      <c r="DB791" s="8">
        <v>128</v>
      </c>
      <c r="DC791" s="8">
        <v>134</v>
      </c>
      <c r="DD791" s="8">
        <v>140</v>
      </c>
      <c r="DE791" s="8">
        <v>146</v>
      </c>
      <c r="DF791" s="8">
        <v>151</v>
      </c>
      <c r="DG791" s="8">
        <v>155</v>
      </c>
      <c r="DH791" s="8">
        <v>157</v>
      </c>
      <c r="DI791" s="8">
        <v>158</v>
      </c>
      <c r="DJ791" s="8">
        <v>158</v>
      </c>
      <c r="DK791" s="8">
        <v>159</v>
      </c>
      <c r="DL791" s="8">
        <v>159</v>
      </c>
      <c r="DM791" s="8">
        <v>112</v>
      </c>
      <c r="DN791" s="6">
        <f>Tabela2[[#This Row],[1rok]]-Tabela2[[#This Row],[dlugosc_ur]]</f>
        <v>19</v>
      </c>
      <c r="DO791" s="14">
        <f>Tabela2[[#This Row],[2lata]]-Tabela2[[#This Row],[1rok]]</f>
        <v>17</v>
      </c>
      <c r="DP791" s="14">
        <f>Tabela2[[#This Row],[3lata]]-Tabela2[[#This Row],[2lata]]</f>
        <v>9</v>
      </c>
      <c r="DQ791" s="14">
        <f>Tabela2[[#This Row],[4lata]]-Tabela2[[#This Row],[3lata]]</f>
        <v>8</v>
      </c>
      <c r="DR791" s="14">
        <f>Tabela2[[#This Row],[5lat]]-Tabela2[[#This Row],[4lata]]</f>
        <v>6</v>
      </c>
      <c r="DS791" s="14">
        <f>Tabela2[[#This Row],[6lat]]-Tabela2[[#This Row],[5lat]]</f>
        <v>5</v>
      </c>
      <c r="DT791" s="14">
        <f>Tabela2[[#This Row],[7lat]]-Tabela2[[#This Row],[6lat]]</f>
        <v>6</v>
      </c>
      <c r="DU791" s="14">
        <f>Tabela2[[#This Row],[8lat]]-Tabela2[[#This Row],[7lat]]</f>
        <v>5</v>
      </c>
      <c r="DV791" s="14">
        <f>Tabela2[[#This Row],[9lat]]-Tabela2[[#This Row],[8lat]]</f>
        <v>6</v>
      </c>
      <c r="DW791" s="14">
        <f>Tabela2[[#This Row],[10lat]]-Tabela2[[#This Row],[9lat]]</f>
        <v>6</v>
      </c>
      <c r="DX791" s="14">
        <f>Tabela2[[#This Row],[11lat]]-Tabela2[[#This Row],[10lat]]</f>
        <v>6</v>
      </c>
      <c r="DY791" s="14">
        <f>Tabela2[[#This Row],[12lat]]-Tabela2[[#This Row],[11lat]]</f>
        <v>6</v>
      </c>
      <c r="DZ791" s="14">
        <f>Tabela2[[#This Row],[13lat]]-Tabela2[[#This Row],[12lat]]</f>
        <v>5</v>
      </c>
      <c r="EA791" s="14">
        <f>Tabela2[[#This Row],[14lat]]-Tabela2[[#This Row],[13lat]]</f>
        <v>4</v>
      </c>
      <c r="EB791" s="14">
        <f>Tabela2[[#This Row],[15lat]]-Tabela2[[#This Row],[14lat]]</f>
        <v>2</v>
      </c>
      <c r="EC791" s="14">
        <f>Tabela2[[#This Row],[16lat]]-Tabela2[[#This Row],[15lat]]</f>
        <v>1</v>
      </c>
      <c r="ED791" s="14">
        <f>Tabela2[[#This Row],[17 lat]]-Tabela2[[#This Row],[16lat]]</f>
        <v>0</v>
      </c>
      <c r="EE791" s="14">
        <f>Tabela2[[#This Row],[18lat]]-Tabela2[[#This Row],[17 lat]]</f>
        <v>1</v>
      </c>
      <c r="EF791" s="14">
        <f>Tabela2[[#This Row],[19lat]]-Tabela2[[#This Row],[18lat]]</f>
        <v>0</v>
      </c>
    </row>
    <row r="792" spans="1:136" x14ac:dyDescent="0.25">
      <c r="A792">
        <v>1730</v>
      </c>
      <c r="B792" s="1" t="s">
        <v>22</v>
      </c>
      <c r="C792">
        <v>54</v>
      </c>
      <c r="D792">
        <v>75</v>
      </c>
      <c r="E792">
        <v>88</v>
      </c>
      <c r="F792">
        <v>98</v>
      </c>
      <c r="G792">
        <v>106</v>
      </c>
      <c r="H792">
        <v>113</v>
      </c>
      <c r="I792">
        <v>119</v>
      </c>
      <c r="J792">
        <v>125</v>
      </c>
      <c r="K792">
        <v>131</v>
      </c>
      <c r="L792">
        <v>137</v>
      </c>
      <c r="M792">
        <v>143</v>
      </c>
      <c r="N792">
        <v>150</v>
      </c>
      <c r="O792">
        <v>156</v>
      </c>
      <c r="P792">
        <v>161</v>
      </c>
      <c r="Q792">
        <v>165</v>
      </c>
      <c r="R792">
        <v>167</v>
      </c>
      <c r="S792">
        <v>168</v>
      </c>
      <c r="T792">
        <v>168</v>
      </c>
      <c r="U792">
        <v>168</v>
      </c>
      <c r="V792">
        <v>168</v>
      </c>
      <c r="W792">
        <f>wzrost[[#This Row],[19lat]]-wzrost[[#This Row],[dlugosc_ur]]</f>
        <v>114</v>
      </c>
      <c r="X792">
        <f>wzrost[[#This Row],[19lat]]-wzrost[[#This Row],[15lat]]</f>
        <v>1</v>
      </c>
      <c r="Y792">
        <f>IF(wzrost[[#This Row],[1rok]]&lt;=5,IF(wzrost[[#This Row],[plec]]="ch",1,0),0)</f>
        <v>0</v>
      </c>
      <c r="Z792" s="1"/>
      <c r="AA792" s="1"/>
      <c r="AB792" s="1" t="e">
        <f>_xlfn.PERCENTILE.INC(wzrost[1rok],5)</f>
        <v>#NUM!</v>
      </c>
      <c r="BC792" s="6">
        <v>50</v>
      </c>
      <c r="BD792" s="6">
        <v>72</v>
      </c>
      <c r="BE792" s="6">
        <v>86</v>
      </c>
      <c r="BF792" s="6">
        <v>95</v>
      </c>
      <c r="BG792" s="6">
        <v>102</v>
      </c>
      <c r="BH792" s="6">
        <v>108</v>
      </c>
      <c r="BI792" s="6">
        <v>114</v>
      </c>
      <c r="BJ792" s="6">
        <v>120</v>
      </c>
      <c r="BK792" s="6">
        <v>125</v>
      </c>
      <c r="BL792" s="6">
        <v>130</v>
      </c>
      <c r="BM792" s="6">
        <v>136</v>
      </c>
      <c r="BN792" s="6">
        <v>141</v>
      </c>
      <c r="BO792" s="6">
        <v>147</v>
      </c>
      <c r="BP792" s="6">
        <v>153</v>
      </c>
      <c r="BQ792" s="6">
        <v>161</v>
      </c>
      <c r="BR792" s="6">
        <v>166</v>
      </c>
      <c r="BS792" s="6">
        <v>170</v>
      </c>
      <c r="BT792" s="6">
        <v>172</v>
      </c>
      <c r="BU792" s="6">
        <v>173</v>
      </c>
      <c r="BV792" s="6">
        <v>174</v>
      </c>
      <c r="BW792" s="7">
        <v>124</v>
      </c>
      <c r="BX792" s="11">
        <f t="shared" si="236"/>
        <v>22</v>
      </c>
      <c r="BY792" s="11">
        <f t="shared" si="237"/>
        <v>14</v>
      </c>
      <c r="BZ792" s="11">
        <f t="shared" si="238"/>
        <v>9</v>
      </c>
      <c r="CA792" s="11">
        <f t="shared" si="239"/>
        <v>7</v>
      </c>
      <c r="CB792" s="11">
        <f t="shared" si="240"/>
        <v>6</v>
      </c>
      <c r="CC792" s="11">
        <f t="shared" si="241"/>
        <v>6</v>
      </c>
      <c r="CD792" s="11">
        <f t="shared" si="242"/>
        <v>6</v>
      </c>
      <c r="CE792" s="11">
        <f t="shared" si="243"/>
        <v>5</v>
      </c>
      <c r="CF792" s="11">
        <f t="shared" si="244"/>
        <v>5</v>
      </c>
      <c r="CG792" s="11">
        <f t="shared" si="245"/>
        <v>6</v>
      </c>
      <c r="CH792" s="11">
        <f t="shared" si="246"/>
        <v>5</v>
      </c>
      <c r="CI792" s="11">
        <f t="shared" si="247"/>
        <v>6</v>
      </c>
      <c r="CJ792" s="11">
        <f t="shared" si="248"/>
        <v>6</v>
      </c>
      <c r="CK792" s="11">
        <f t="shared" si="249"/>
        <v>8</v>
      </c>
      <c r="CL792" s="11">
        <f t="shared" si="250"/>
        <v>5</v>
      </c>
      <c r="CM792" s="11">
        <f t="shared" si="251"/>
        <v>4</v>
      </c>
      <c r="CN792" s="11">
        <f t="shared" si="252"/>
        <v>2</v>
      </c>
      <c r="CO792" s="11">
        <f t="shared" si="253"/>
        <v>1</v>
      </c>
      <c r="CP792" s="11">
        <f t="shared" si="254"/>
        <v>1</v>
      </c>
      <c r="CS792" s="6">
        <v>49</v>
      </c>
      <c r="CT792" s="6">
        <v>67</v>
      </c>
      <c r="CU792" s="6">
        <v>85</v>
      </c>
      <c r="CV792" s="6">
        <v>94</v>
      </c>
      <c r="CW792" s="6">
        <v>101</v>
      </c>
      <c r="CX792" s="6">
        <v>108</v>
      </c>
      <c r="CY792" s="6">
        <v>113</v>
      </c>
      <c r="CZ792" s="6">
        <v>119</v>
      </c>
      <c r="DA792" s="6">
        <v>124</v>
      </c>
      <c r="DB792" s="6">
        <v>130</v>
      </c>
      <c r="DC792" s="6">
        <v>136</v>
      </c>
      <c r="DD792" s="6">
        <v>142</v>
      </c>
      <c r="DE792" s="6">
        <v>149</v>
      </c>
      <c r="DF792" s="6">
        <v>154</v>
      </c>
      <c r="DG792" s="6">
        <v>157</v>
      </c>
      <c r="DH792" s="6">
        <v>159</v>
      </c>
      <c r="DI792" s="6">
        <v>160</v>
      </c>
      <c r="DJ792" s="6">
        <v>161</v>
      </c>
      <c r="DK792" s="6">
        <v>161</v>
      </c>
      <c r="DL792" s="6">
        <v>161</v>
      </c>
      <c r="DM792" s="6">
        <v>112</v>
      </c>
      <c r="DN792" s="6">
        <f>Tabela2[[#This Row],[1rok]]-Tabela2[[#This Row],[dlugosc_ur]]</f>
        <v>18</v>
      </c>
      <c r="DO792" s="14">
        <f>Tabela2[[#This Row],[2lata]]-Tabela2[[#This Row],[1rok]]</f>
        <v>18</v>
      </c>
      <c r="DP792" s="14">
        <f>Tabela2[[#This Row],[3lata]]-Tabela2[[#This Row],[2lata]]</f>
        <v>9</v>
      </c>
      <c r="DQ792" s="14">
        <f>Tabela2[[#This Row],[4lata]]-Tabela2[[#This Row],[3lata]]</f>
        <v>7</v>
      </c>
      <c r="DR792" s="14">
        <f>Tabela2[[#This Row],[5lat]]-Tabela2[[#This Row],[4lata]]</f>
        <v>7</v>
      </c>
      <c r="DS792" s="14">
        <f>Tabela2[[#This Row],[6lat]]-Tabela2[[#This Row],[5lat]]</f>
        <v>5</v>
      </c>
      <c r="DT792" s="14">
        <f>Tabela2[[#This Row],[7lat]]-Tabela2[[#This Row],[6lat]]</f>
        <v>6</v>
      </c>
      <c r="DU792" s="14">
        <f>Tabela2[[#This Row],[8lat]]-Tabela2[[#This Row],[7lat]]</f>
        <v>5</v>
      </c>
      <c r="DV792" s="14">
        <f>Tabela2[[#This Row],[9lat]]-Tabela2[[#This Row],[8lat]]</f>
        <v>6</v>
      </c>
      <c r="DW792" s="14">
        <f>Tabela2[[#This Row],[10lat]]-Tabela2[[#This Row],[9lat]]</f>
        <v>6</v>
      </c>
      <c r="DX792" s="14">
        <f>Tabela2[[#This Row],[11lat]]-Tabela2[[#This Row],[10lat]]</f>
        <v>6</v>
      </c>
      <c r="DY792" s="14">
        <f>Tabela2[[#This Row],[12lat]]-Tabela2[[#This Row],[11lat]]</f>
        <v>7</v>
      </c>
      <c r="DZ792" s="14">
        <f>Tabela2[[#This Row],[13lat]]-Tabela2[[#This Row],[12lat]]</f>
        <v>5</v>
      </c>
      <c r="EA792" s="14">
        <f>Tabela2[[#This Row],[14lat]]-Tabela2[[#This Row],[13lat]]</f>
        <v>3</v>
      </c>
      <c r="EB792" s="14">
        <f>Tabela2[[#This Row],[15lat]]-Tabela2[[#This Row],[14lat]]</f>
        <v>2</v>
      </c>
      <c r="EC792" s="14">
        <f>Tabela2[[#This Row],[16lat]]-Tabela2[[#This Row],[15lat]]</f>
        <v>1</v>
      </c>
      <c r="ED792" s="14">
        <f>Tabela2[[#This Row],[17 lat]]-Tabela2[[#This Row],[16lat]]</f>
        <v>1</v>
      </c>
      <c r="EE792" s="14">
        <f>Tabela2[[#This Row],[18lat]]-Tabela2[[#This Row],[17 lat]]</f>
        <v>0</v>
      </c>
      <c r="EF792" s="14">
        <f>Tabela2[[#This Row],[19lat]]-Tabela2[[#This Row],[18lat]]</f>
        <v>0</v>
      </c>
    </row>
    <row r="793" spans="1:136" x14ac:dyDescent="0.25">
      <c r="A793">
        <v>1731</v>
      </c>
      <c r="B793" s="1" t="s">
        <v>22</v>
      </c>
      <c r="C793">
        <v>52</v>
      </c>
      <c r="D793">
        <v>70</v>
      </c>
      <c r="E793">
        <v>87</v>
      </c>
      <c r="F793">
        <v>96</v>
      </c>
      <c r="G793">
        <v>104</v>
      </c>
      <c r="H793">
        <v>111</v>
      </c>
      <c r="I793">
        <v>117</v>
      </c>
      <c r="J793">
        <v>122</v>
      </c>
      <c r="K793">
        <v>128</v>
      </c>
      <c r="L793">
        <v>134</v>
      </c>
      <c r="M793">
        <v>141</v>
      </c>
      <c r="N793">
        <v>147</v>
      </c>
      <c r="O793">
        <v>153</v>
      </c>
      <c r="P793">
        <v>159</v>
      </c>
      <c r="Q793">
        <v>162</v>
      </c>
      <c r="R793">
        <v>164</v>
      </c>
      <c r="S793">
        <v>165</v>
      </c>
      <c r="T793">
        <v>165</v>
      </c>
      <c r="U793">
        <v>165</v>
      </c>
      <c r="V793">
        <v>166</v>
      </c>
      <c r="W793">
        <f>wzrost[[#This Row],[19lat]]-wzrost[[#This Row],[dlugosc_ur]]</f>
        <v>114</v>
      </c>
      <c r="X793">
        <f>wzrost[[#This Row],[19lat]]-wzrost[[#This Row],[15lat]]</f>
        <v>2</v>
      </c>
      <c r="Y793">
        <f>IF(wzrost[[#This Row],[1rok]]&lt;=5,IF(wzrost[[#This Row],[plec]]="ch",1,0),0)</f>
        <v>0</v>
      </c>
      <c r="Z793" s="1"/>
      <c r="AA793" s="1"/>
      <c r="AB793" s="1" t="e">
        <f>_xlfn.PERCENTILE.INC(wzrost[1rok],5)</f>
        <v>#NUM!</v>
      </c>
      <c r="BC793" s="8">
        <v>56</v>
      </c>
      <c r="BD793" s="8">
        <v>77</v>
      </c>
      <c r="BE793" s="8">
        <v>89</v>
      </c>
      <c r="BF793" s="8">
        <v>98</v>
      </c>
      <c r="BG793" s="8">
        <v>105</v>
      </c>
      <c r="BH793" s="8">
        <v>112</v>
      </c>
      <c r="BI793" s="8">
        <v>118</v>
      </c>
      <c r="BJ793" s="8">
        <v>124</v>
      </c>
      <c r="BK793" s="8">
        <v>130</v>
      </c>
      <c r="BL793" s="8">
        <v>135</v>
      </c>
      <c r="BM793" s="8">
        <v>140</v>
      </c>
      <c r="BN793" s="8">
        <v>146</v>
      </c>
      <c r="BO793" s="8">
        <v>152</v>
      </c>
      <c r="BP793" s="8">
        <v>159</v>
      </c>
      <c r="BQ793" s="8">
        <v>166</v>
      </c>
      <c r="BR793" s="8">
        <v>172</v>
      </c>
      <c r="BS793" s="8">
        <v>176</v>
      </c>
      <c r="BT793" s="8">
        <v>179</v>
      </c>
      <c r="BU793" s="8">
        <v>180</v>
      </c>
      <c r="BV793" s="8">
        <v>180</v>
      </c>
      <c r="BW793" s="9">
        <v>124</v>
      </c>
      <c r="BX793" s="11">
        <f t="shared" si="236"/>
        <v>21</v>
      </c>
      <c r="BY793" s="11">
        <f t="shared" si="237"/>
        <v>12</v>
      </c>
      <c r="BZ793" s="11">
        <f t="shared" si="238"/>
        <v>9</v>
      </c>
      <c r="CA793" s="11">
        <f t="shared" si="239"/>
        <v>7</v>
      </c>
      <c r="CB793" s="11">
        <f t="shared" si="240"/>
        <v>7</v>
      </c>
      <c r="CC793" s="11">
        <f t="shared" si="241"/>
        <v>6</v>
      </c>
      <c r="CD793" s="11">
        <f t="shared" si="242"/>
        <v>6</v>
      </c>
      <c r="CE793" s="11">
        <f t="shared" si="243"/>
        <v>6</v>
      </c>
      <c r="CF793" s="11">
        <f t="shared" si="244"/>
        <v>5</v>
      </c>
      <c r="CG793" s="11">
        <f t="shared" si="245"/>
        <v>5</v>
      </c>
      <c r="CH793" s="11">
        <f t="shared" si="246"/>
        <v>6</v>
      </c>
      <c r="CI793" s="11">
        <f t="shared" si="247"/>
        <v>6</v>
      </c>
      <c r="CJ793" s="11">
        <f t="shared" si="248"/>
        <v>7</v>
      </c>
      <c r="CK793" s="11">
        <f t="shared" si="249"/>
        <v>7</v>
      </c>
      <c r="CL793" s="11">
        <f t="shared" si="250"/>
        <v>6</v>
      </c>
      <c r="CM793" s="11">
        <f t="shared" si="251"/>
        <v>4</v>
      </c>
      <c r="CN793" s="11">
        <f t="shared" si="252"/>
        <v>3</v>
      </c>
      <c r="CO793" s="11">
        <f t="shared" si="253"/>
        <v>1</v>
      </c>
      <c r="CP793" s="11">
        <f t="shared" si="254"/>
        <v>0</v>
      </c>
      <c r="CS793" s="8">
        <v>47</v>
      </c>
      <c r="CT793" s="8">
        <v>66</v>
      </c>
      <c r="CU793" s="8">
        <v>84</v>
      </c>
      <c r="CV793" s="8">
        <v>93</v>
      </c>
      <c r="CW793" s="8">
        <v>100</v>
      </c>
      <c r="CX793" s="8">
        <v>106</v>
      </c>
      <c r="CY793" s="8">
        <v>112</v>
      </c>
      <c r="CZ793" s="8">
        <v>117</v>
      </c>
      <c r="DA793" s="8">
        <v>123</v>
      </c>
      <c r="DB793" s="8">
        <v>128</v>
      </c>
      <c r="DC793" s="8">
        <v>134</v>
      </c>
      <c r="DD793" s="8">
        <v>140</v>
      </c>
      <c r="DE793" s="8">
        <v>147</v>
      </c>
      <c r="DF793" s="8">
        <v>152</v>
      </c>
      <c r="DG793" s="8">
        <v>155</v>
      </c>
      <c r="DH793" s="8">
        <v>157</v>
      </c>
      <c r="DI793" s="8">
        <v>158</v>
      </c>
      <c r="DJ793" s="8">
        <v>159</v>
      </c>
      <c r="DK793" s="8">
        <v>159</v>
      </c>
      <c r="DL793" s="8">
        <v>159</v>
      </c>
      <c r="DM793" s="8">
        <v>112</v>
      </c>
      <c r="DN793" s="6">
        <f>Tabela2[[#This Row],[1rok]]-Tabela2[[#This Row],[dlugosc_ur]]</f>
        <v>19</v>
      </c>
      <c r="DO793" s="14">
        <f>Tabela2[[#This Row],[2lata]]-Tabela2[[#This Row],[1rok]]</f>
        <v>18</v>
      </c>
      <c r="DP793" s="14">
        <f>Tabela2[[#This Row],[3lata]]-Tabela2[[#This Row],[2lata]]</f>
        <v>9</v>
      </c>
      <c r="DQ793" s="14">
        <f>Tabela2[[#This Row],[4lata]]-Tabela2[[#This Row],[3lata]]</f>
        <v>7</v>
      </c>
      <c r="DR793" s="14">
        <f>Tabela2[[#This Row],[5lat]]-Tabela2[[#This Row],[4lata]]</f>
        <v>6</v>
      </c>
      <c r="DS793" s="14">
        <f>Tabela2[[#This Row],[6lat]]-Tabela2[[#This Row],[5lat]]</f>
        <v>6</v>
      </c>
      <c r="DT793" s="14">
        <f>Tabela2[[#This Row],[7lat]]-Tabela2[[#This Row],[6lat]]</f>
        <v>5</v>
      </c>
      <c r="DU793" s="14">
        <f>Tabela2[[#This Row],[8lat]]-Tabela2[[#This Row],[7lat]]</f>
        <v>6</v>
      </c>
      <c r="DV793" s="14">
        <f>Tabela2[[#This Row],[9lat]]-Tabela2[[#This Row],[8lat]]</f>
        <v>5</v>
      </c>
      <c r="DW793" s="14">
        <f>Tabela2[[#This Row],[10lat]]-Tabela2[[#This Row],[9lat]]</f>
        <v>6</v>
      </c>
      <c r="DX793" s="14">
        <f>Tabela2[[#This Row],[11lat]]-Tabela2[[#This Row],[10lat]]</f>
        <v>6</v>
      </c>
      <c r="DY793" s="14">
        <f>Tabela2[[#This Row],[12lat]]-Tabela2[[#This Row],[11lat]]</f>
        <v>7</v>
      </c>
      <c r="DZ793" s="14">
        <f>Tabela2[[#This Row],[13lat]]-Tabela2[[#This Row],[12lat]]</f>
        <v>5</v>
      </c>
      <c r="EA793" s="14">
        <f>Tabela2[[#This Row],[14lat]]-Tabela2[[#This Row],[13lat]]</f>
        <v>3</v>
      </c>
      <c r="EB793" s="14">
        <f>Tabela2[[#This Row],[15lat]]-Tabela2[[#This Row],[14lat]]</f>
        <v>2</v>
      </c>
      <c r="EC793" s="14">
        <f>Tabela2[[#This Row],[16lat]]-Tabela2[[#This Row],[15lat]]</f>
        <v>1</v>
      </c>
      <c r="ED793" s="14">
        <f>Tabela2[[#This Row],[17 lat]]-Tabela2[[#This Row],[16lat]]</f>
        <v>1</v>
      </c>
      <c r="EE793" s="14">
        <f>Tabela2[[#This Row],[18lat]]-Tabela2[[#This Row],[17 lat]]</f>
        <v>0</v>
      </c>
      <c r="EF793" s="14">
        <f>Tabela2[[#This Row],[19lat]]-Tabela2[[#This Row],[18lat]]</f>
        <v>0</v>
      </c>
    </row>
    <row r="794" spans="1:136" x14ac:dyDescent="0.25">
      <c r="A794">
        <v>1744</v>
      </c>
      <c r="B794" s="1" t="s">
        <v>22</v>
      </c>
      <c r="C794">
        <v>54</v>
      </c>
      <c r="D794">
        <v>72</v>
      </c>
      <c r="E794">
        <v>88</v>
      </c>
      <c r="F794">
        <v>97</v>
      </c>
      <c r="G794">
        <v>105</v>
      </c>
      <c r="H794">
        <v>112</v>
      </c>
      <c r="I794">
        <v>118</v>
      </c>
      <c r="J794">
        <v>124</v>
      </c>
      <c r="K794">
        <v>130</v>
      </c>
      <c r="L794">
        <v>136</v>
      </c>
      <c r="M794">
        <v>142</v>
      </c>
      <c r="N794">
        <v>149</v>
      </c>
      <c r="O794">
        <v>155</v>
      </c>
      <c r="P794">
        <v>161</v>
      </c>
      <c r="Q794">
        <v>164</v>
      </c>
      <c r="R794">
        <v>166</v>
      </c>
      <c r="S794">
        <v>167</v>
      </c>
      <c r="T794">
        <v>167</v>
      </c>
      <c r="U794">
        <v>167</v>
      </c>
      <c r="V794">
        <v>168</v>
      </c>
      <c r="W794">
        <f>wzrost[[#This Row],[19lat]]-wzrost[[#This Row],[dlugosc_ur]]</f>
        <v>114</v>
      </c>
      <c r="X794">
        <f>wzrost[[#This Row],[19lat]]-wzrost[[#This Row],[15lat]]</f>
        <v>2</v>
      </c>
      <c r="Y794">
        <f>IF(wzrost[[#This Row],[1rok]]&lt;=5,IF(wzrost[[#This Row],[plec]]="ch",1,0),0)</f>
        <v>0</v>
      </c>
      <c r="Z794" s="1"/>
      <c r="AA794" s="1"/>
      <c r="AB794" s="1" t="e">
        <f>_xlfn.PERCENTILE.INC(wzrost[1rok],5)</f>
        <v>#NUM!</v>
      </c>
      <c r="BC794" s="6">
        <v>54</v>
      </c>
      <c r="BD794" s="6">
        <v>75</v>
      </c>
      <c r="BE794" s="6">
        <v>88</v>
      </c>
      <c r="BF794" s="6">
        <v>97</v>
      </c>
      <c r="BG794" s="6">
        <v>104</v>
      </c>
      <c r="BH794" s="6">
        <v>111</v>
      </c>
      <c r="BI794" s="6">
        <v>117</v>
      </c>
      <c r="BJ794" s="6">
        <v>123</v>
      </c>
      <c r="BK794" s="6">
        <v>128</v>
      </c>
      <c r="BL794" s="6">
        <v>134</v>
      </c>
      <c r="BM794" s="6">
        <v>139</v>
      </c>
      <c r="BN794" s="6">
        <v>145</v>
      </c>
      <c r="BO794" s="6">
        <v>151</v>
      </c>
      <c r="BP794" s="6">
        <v>158</v>
      </c>
      <c r="BQ794" s="6">
        <v>165</v>
      </c>
      <c r="BR794" s="6">
        <v>171</v>
      </c>
      <c r="BS794" s="6">
        <v>175</v>
      </c>
      <c r="BT794" s="6">
        <v>177</v>
      </c>
      <c r="BU794" s="6">
        <v>178</v>
      </c>
      <c r="BV794" s="6">
        <v>178</v>
      </c>
      <c r="BW794" s="7">
        <v>124</v>
      </c>
      <c r="BX794" s="11">
        <f t="shared" si="236"/>
        <v>21</v>
      </c>
      <c r="BY794" s="11">
        <f t="shared" si="237"/>
        <v>13</v>
      </c>
      <c r="BZ794" s="11">
        <f t="shared" si="238"/>
        <v>9</v>
      </c>
      <c r="CA794" s="11">
        <f t="shared" si="239"/>
        <v>7</v>
      </c>
      <c r="CB794" s="11">
        <f t="shared" si="240"/>
        <v>7</v>
      </c>
      <c r="CC794" s="11">
        <f t="shared" si="241"/>
        <v>6</v>
      </c>
      <c r="CD794" s="11">
        <f t="shared" si="242"/>
        <v>6</v>
      </c>
      <c r="CE794" s="11">
        <f t="shared" si="243"/>
        <v>5</v>
      </c>
      <c r="CF794" s="11">
        <f t="shared" si="244"/>
        <v>6</v>
      </c>
      <c r="CG794" s="11">
        <f t="shared" si="245"/>
        <v>5</v>
      </c>
      <c r="CH794" s="11">
        <f t="shared" si="246"/>
        <v>6</v>
      </c>
      <c r="CI794" s="11">
        <f t="shared" si="247"/>
        <v>6</v>
      </c>
      <c r="CJ794" s="11">
        <f t="shared" si="248"/>
        <v>7</v>
      </c>
      <c r="CK794" s="11">
        <f t="shared" si="249"/>
        <v>7</v>
      </c>
      <c r="CL794" s="11">
        <f t="shared" si="250"/>
        <v>6</v>
      </c>
      <c r="CM794" s="11">
        <f t="shared" si="251"/>
        <v>4</v>
      </c>
      <c r="CN794" s="11">
        <f t="shared" si="252"/>
        <v>2</v>
      </c>
      <c r="CO794" s="11">
        <f t="shared" si="253"/>
        <v>1</v>
      </c>
      <c r="CP794" s="11">
        <f t="shared" si="254"/>
        <v>0</v>
      </c>
      <c r="CS794" s="6">
        <v>53</v>
      </c>
      <c r="CT794" s="6">
        <v>71</v>
      </c>
      <c r="CU794" s="6">
        <v>87</v>
      </c>
      <c r="CV794" s="6">
        <v>96</v>
      </c>
      <c r="CW794" s="6">
        <v>104</v>
      </c>
      <c r="CX794" s="6">
        <v>111</v>
      </c>
      <c r="CY794" s="6">
        <v>116</v>
      </c>
      <c r="CZ794" s="6">
        <v>122</v>
      </c>
      <c r="DA794" s="6">
        <v>128</v>
      </c>
      <c r="DB794" s="6">
        <v>134</v>
      </c>
      <c r="DC794" s="6">
        <v>140</v>
      </c>
      <c r="DD794" s="6">
        <v>147</v>
      </c>
      <c r="DE794" s="6">
        <v>153</v>
      </c>
      <c r="DF794" s="6">
        <v>158</v>
      </c>
      <c r="DG794" s="6">
        <v>162</v>
      </c>
      <c r="DH794" s="6">
        <v>164</v>
      </c>
      <c r="DI794" s="6">
        <v>165</v>
      </c>
      <c r="DJ794" s="6">
        <v>165</v>
      </c>
      <c r="DK794" s="6">
        <v>165</v>
      </c>
      <c r="DL794" s="6">
        <v>165</v>
      </c>
      <c r="DM794" s="6">
        <v>112</v>
      </c>
      <c r="DN794" s="6">
        <f>Tabela2[[#This Row],[1rok]]-Tabela2[[#This Row],[dlugosc_ur]]</f>
        <v>18</v>
      </c>
      <c r="DO794" s="14">
        <f>Tabela2[[#This Row],[2lata]]-Tabela2[[#This Row],[1rok]]</f>
        <v>16</v>
      </c>
      <c r="DP794" s="14">
        <f>Tabela2[[#This Row],[3lata]]-Tabela2[[#This Row],[2lata]]</f>
        <v>9</v>
      </c>
      <c r="DQ794" s="14">
        <f>Tabela2[[#This Row],[4lata]]-Tabela2[[#This Row],[3lata]]</f>
        <v>8</v>
      </c>
      <c r="DR794" s="14">
        <f>Tabela2[[#This Row],[5lat]]-Tabela2[[#This Row],[4lata]]</f>
        <v>7</v>
      </c>
      <c r="DS794" s="14">
        <f>Tabela2[[#This Row],[6lat]]-Tabela2[[#This Row],[5lat]]</f>
        <v>5</v>
      </c>
      <c r="DT794" s="14">
        <f>Tabela2[[#This Row],[7lat]]-Tabela2[[#This Row],[6lat]]</f>
        <v>6</v>
      </c>
      <c r="DU794" s="14">
        <f>Tabela2[[#This Row],[8lat]]-Tabela2[[#This Row],[7lat]]</f>
        <v>6</v>
      </c>
      <c r="DV794" s="14">
        <f>Tabela2[[#This Row],[9lat]]-Tabela2[[#This Row],[8lat]]</f>
        <v>6</v>
      </c>
      <c r="DW794" s="14">
        <f>Tabela2[[#This Row],[10lat]]-Tabela2[[#This Row],[9lat]]</f>
        <v>6</v>
      </c>
      <c r="DX794" s="14">
        <f>Tabela2[[#This Row],[11lat]]-Tabela2[[#This Row],[10lat]]</f>
        <v>7</v>
      </c>
      <c r="DY794" s="14">
        <f>Tabela2[[#This Row],[12lat]]-Tabela2[[#This Row],[11lat]]</f>
        <v>6</v>
      </c>
      <c r="DZ794" s="14">
        <f>Tabela2[[#This Row],[13lat]]-Tabela2[[#This Row],[12lat]]</f>
        <v>5</v>
      </c>
      <c r="EA794" s="14">
        <f>Tabela2[[#This Row],[14lat]]-Tabela2[[#This Row],[13lat]]</f>
        <v>4</v>
      </c>
      <c r="EB794" s="14">
        <f>Tabela2[[#This Row],[15lat]]-Tabela2[[#This Row],[14lat]]</f>
        <v>2</v>
      </c>
      <c r="EC794" s="14">
        <f>Tabela2[[#This Row],[16lat]]-Tabela2[[#This Row],[15lat]]</f>
        <v>1</v>
      </c>
      <c r="ED794" s="14">
        <f>Tabela2[[#This Row],[17 lat]]-Tabela2[[#This Row],[16lat]]</f>
        <v>0</v>
      </c>
      <c r="EE794" s="14">
        <f>Tabela2[[#This Row],[18lat]]-Tabela2[[#This Row],[17 lat]]</f>
        <v>0</v>
      </c>
      <c r="EF794" s="14">
        <f>Tabela2[[#This Row],[19lat]]-Tabela2[[#This Row],[18lat]]</f>
        <v>0</v>
      </c>
    </row>
    <row r="795" spans="1:136" x14ac:dyDescent="0.25">
      <c r="A795">
        <v>1756</v>
      </c>
      <c r="B795" s="1" t="s">
        <v>22</v>
      </c>
      <c r="C795">
        <v>52</v>
      </c>
      <c r="D795">
        <v>70</v>
      </c>
      <c r="E795">
        <v>87</v>
      </c>
      <c r="F795">
        <v>97</v>
      </c>
      <c r="G795">
        <v>104</v>
      </c>
      <c r="H795">
        <v>111</v>
      </c>
      <c r="I795">
        <v>117</v>
      </c>
      <c r="J795">
        <v>123</v>
      </c>
      <c r="K795">
        <v>129</v>
      </c>
      <c r="L795">
        <v>135</v>
      </c>
      <c r="M795">
        <v>141</v>
      </c>
      <c r="N795">
        <v>147</v>
      </c>
      <c r="O795">
        <v>154</v>
      </c>
      <c r="P795">
        <v>159</v>
      </c>
      <c r="Q795">
        <v>162</v>
      </c>
      <c r="R795">
        <v>164</v>
      </c>
      <c r="S795">
        <v>165</v>
      </c>
      <c r="T795">
        <v>166</v>
      </c>
      <c r="U795">
        <v>166</v>
      </c>
      <c r="V795">
        <v>166</v>
      </c>
      <c r="W795">
        <f>wzrost[[#This Row],[19lat]]-wzrost[[#This Row],[dlugosc_ur]]</f>
        <v>114</v>
      </c>
      <c r="X795">
        <f>wzrost[[#This Row],[19lat]]-wzrost[[#This Row],[15lat]]</f>
        <v>2</v>
      </c>
      <c r="Y795">
        <f>IF(wzrost[[#This Row],[1rok]]&lt;=5,IF(wzrost[[#This Row],[plec]]="ch",1,0),0)</f>
        <v>0</v>
      </c>
      <c r="Z795" s="1"/>
      <c r="AA795" s="1"/>
      <c r="AB795" s="1" t="e">
        <f>_xlfn.PERCENTILE.INC(wzrost[1rok],5)</f>
        <v>#NUM!</v>
      </c>
      <c r="BC795" s="8">
        <v>49</v>
      </c>
      <c r="BD795" s="8">
        <v>71</v>
      </c>
      <c r="BE795" s="8">
        <v>85</v>
      </c>
      <c r="BF795" s="8">
        <v>94</v>
      </c>
      <c r="BG795" s="8">
        <v>101</v>
      </c>
      <c r="BH795" s="8">
        <v>107</v>
      </c>
      <c r="BI795" s="8">
        <v>113</v>
      </c>
      <c r="BJ795" s="8">
        <v>119</v>
      </c>
      <c r="BK795" s="8">
        <v>124</v>
      </c>
      <c r="BL795" s="8">
        <v>129</v>
      </c>
      <c r="BM795" s="8">
        <v>134</v>
      </c>
      <c r="BN795" s="8">
        <v>139</v>
      </c>
      <c r="BO795" s="8">
        <v>145</v>
      </c>
      <c r="BP795" s="8">
        <v>151</v>
      </c>
      <c r="BQ795" s="8">
        <v>158</v>
      </c>
      <c r="BR795" s="8">
        <v>164</v>
      </c>
      <c r="BS795" s="8">
        <v>168</v>
      </c>
      <c r="BT795" s="8">
        <v>171</v>
      </c>
      <c r="BU795" s="8">
        <v>172</v>
      </c>
      <c r="BV795" s="8">
        <v>173</v>
      </c>
      <c r="BW795" s="9">
        <v>124</v>
      </c>
      <c r="BX795" s="11">
        <f t="shared" si="236"/>
        <v>22</v>
      </c>
      <c r="BY795" s="11">
        <f t="shared" si="237"/>
        <v>14</v>
      </c>
      <c r="BZ795" s="11">
        <f t="shared" si="238"/>
        <v>9</v>
      </c>
      <c r="CA795" s="11">
        <f t="shared" si="239"/>
        <v>7</v>
      </c>
      <c r="CB795" s="11">
        <f t="shared" si="240"/>
        <v>6</v>
      </c>
      <c r="CC795" s="11">
        <f t="shared" si="241"/>
        <v>6</v>
      </c>
      <c r="CD795" s="11">
        <f t="shared" si="242"/>
        <v>6</v>
      </c>
      <c r="CE795" s="11">
        <f t="shared" si="243"/>
        <v>5</v>
      </c>
      <c r="CF795" s="11">
        <f t="shared" si="244"/>
        <v>5</v>
      </c>
      <c r="CG795" s="11">
        <f t="shared" si="245"/>
        <v>5</v>
      </c>
      <c r="CH795" s="11">
        <f t="shared" si="246"/>
        <v>5</v>
      </c>
      <c r="CI795" s="11">
        <f t="shared" si="247"/>
        <v>6</v>
      </c>
      <c r="CJ795" s="11">
        <f t="shared" si="248"/>
        <v>6</v>
      </c>
      <c r="CK795" s="11">
        <f t="shared" si="249"/>
        <v>7</v>
      </c>
      <c r="CL795" s="11">
        <f t="shared" si="250"/>
        <v>6</v>
      </c>
      <c r="CM795" s="11">
        <f t="shared" si="251"/>
        <v>4</v>
      </c>
      <c r="CN795" s="11">
        <f t="shared" si="252"/>
        <v>3</v>
      </c>
      <c r="CO795" s="11">
        <f t="shared" si="253"/>
        <v>1</v>
      </c>
      <c r="CP795" s="11">
        <f t="shared" si="254"/>
        <v>1</v>
      </c>
      <c r="CS795" s="8">
        <v>47</v>
      </c>
      <c r="CT795" s="8">
        <v>66</v>
      </c>
      <c r="CU795" s="8">
        <v>84</v>
      </c>
      <c r="CV795" s="8">
        <v>93</v>
      </c>
      <c r="CW795" s="8">
        <v>100</v>
      </c>
      <c r="CX795" s="8">
        <v>106</v>
      </c>
      <c r="CY795" s="8">
        <v>112</v>
      </c>
      <c r="CZ795" s="8">
        <v>117</v>
      </c>
      <c r="DA795" s="8">
        <v>123</v>
      </c>
      <c r="DB795" s="8">
        <v>128</v>
      </c>
      <c r="DC795" s="8">
        <v>134</v>
      </c>
      <c r="DD795" s="8">
        <v>141</v>
      </c>
      <c r="DE795" s="8">
        <v>147</v>
      </c>
      <c r="DF795" s="8">
        <v>152</v>
      </c>
      <c r="DG795" s="8">
        <v>155</v>
      </c>
      <c r="DH795" s="8">
        <v>157</v>
      </c>
      <c r="DI795" s="8">
        <v>158</v>
      </c>
      <c r="DJ795" s="8">
        <v>159</v>
      </c>
      <c r="DK795" s="8">
        <v>159</v>
      </c>
      <c r="DL795" s="8">
        <v>159</v>
      </c>
      <c r="DM795" s="8">
        <v>112</v>
      </c>
      <c r="DN795" s="6">
        <f>Tabela2[[#This Row],[1rok]]-Tabela2[[#This Row],[dlugosc_ur]]</f>
        <v>19</v>
      </c>
      <c r="DO795" s="14">
        <f>Tabela2[[#This Row],[2lata]]-Tabela2[[#This Row],[1rok]]</f>
        <v>18</v>
      </c>
      <c r="DP795" s="14">
        <f>Tabela2[[#This Row],[3lata]]-Tabela2[[#This Row],[2lata]]</f>
        <v>9</v>
      </c>
      <c r="DQ795" s="14">
        <f>Tabela2[[#This Row],[4lata]]-Tabela2[[#This Row],[3lata]]</f>
        <v>7</v>
      </c>
      <c r="DR795" s="14">
        <f>Tabela2[[#This Row],[5lat]]-Tabela2[[#This Row],[4lata]]</f>
        <v>6</v>
      </c>
      <c r="DS795" s="14">
        <f>Tabela2[[#This Row],[6lat]]-Tabela2[[#This Row],[5lat]]</f>
        <v>6</v>
      </c>
      <c r="DT795" s="14">
        <f>Tabela2[[#This Row],[7lat]]-Tabela2[[#This Row],[6lat]]</f>
        <v>5</v>
      </c>
      <c r="DU795" s="14">
        <f>Tabela2[[#This Row],[8lat]]-Tabela2[[#This Row],[7lat]]</f>
        <v>6</v>
      </c>
      <c r="DV795" s="14">
        <f>Tabela2[[#This Row],[9lat]]-Tabela2[[#This Row],[8lat]]</f>
        <v>5</v>
      </c>
      <c r="DW795" s="14">
        <f>Tabela2[[#This Row],[10lat]]-Tabela2[[#This Row],[9lat]]</f>
        <v>6</v>
      </c>
      <c r="DX795" s="14">
        <f>Tabela2[[#This Row],[11lat]]-Tabela2[[#This Row],[10lat]]</f>
        <v>7</v>
      </c>
      <c r="DY795" s="14">
        <f>Tabela2[[#This Row],[12lat]]-Tabela2[[#This Row],[11lat]]</f>
        <v>6</v>
      </c>
      <c r="DZ795" s="14">
        <f>Tabela2[[#This Row],[13lat]]-Tabela2[[#This Row],[12lat]]</f>
        <v>5</v>
      </c>
      <c r="EA795" s="14">
        <f>Tabela2[[#This Row],[14lat]]-Tabela2[[#This Row],[13lat]]</f>
        <v>3</v>
      </c>
      <c r="EB795" s="14">
        <f>Tabela2[[#This Row],[15lat]]-Tabela2[[#This Row],[14lat]]</f>
        <v>2</v>
      </c>
      <c r="EC795" s="14">
        <f>Tabela2[[#This Row],[16lat]]-Tabela2[[#This Row],[15lat]]</f>
        <v>1</v>
      </c>
      <c r="ED795" s="14">
        <f>Tabela2[[#This Row],[17 lat]]-Tabela2[[#This Row],[16lat]]</f>
        <v>1</v>
      </c>
      <c r="EE795" s="14">
        <f>Tabela2[[#This Row],[18lat]]-Tabela2[[#This Row],[17 lat]]</f>
        <v>0</v>
      </c>
      <c r="EF795" s="14">
        <f>Tabela2[[#This Row],[19lat]]-Tabela2[[#This Row],[18lat]]</f>
        <v>0</v>
      </c>
    </row>
    <row r="796" spans="1:136" x14ac:dyDescent="0.25">
      <c r="A796">
        <v>1767</v>
      </c>
      <c r="B796" s="1" t="s">
        <v>22</v>
      </c>
      <c r="C796">
        <v>49</v>
      </c>
      <c r="D796">
        <v>67</v>
      </c>
      <c r="E796">
        <v>86</v>
      </c>
      <c r="F796">
        <v>95</v>
      </c>
      <c r="G796">
        <v>103</v>
      </c>
      <c r="H796">
        <v>109</v>
      </c>
      <c r="I796">
        <v>115</v>
      </c>
      <c r="J796">
        <v>121</v>
      </c>
      <c r="K796">
        <v>127</v>
      </c>
      <c r="L796">
        <v>132</v>
      </c>
      <c r="M796">
        <v>139</v>
      </c>
      <c r="N796">
        <v>145</v>
      </c>
      <c r="O796">
        <v>151</v>
      </c>
      <c r="P796">
        <v>156</v>
      </c>
      <c r="Q796">
        <v>160</v>
      </c>
      <c r="R796">
        <v>162</v>
      </c>
      <c r="S796">
        <v>162</v>
      </c>
      <c r="T796">
        <v>163</v>
      </c>
      <c r="U796">
        <v>163</v>
      </c>
      <c r="V796">
        <v>163</v>
      </c>
      <c r="W796">
        <f>wzrost[[#This Row],[19lat]]-wzrost[[#This Row],[dlugosc_ur]]</f>
        <v>114</v>
      </c>
      <c r="X796">
        <f>wzrost[[#This Row],[19lat]]-wzrost[[#This Row],[15lat]]</f>
        <v>1</v>
      </c>
      <c r="Y796">
        <f>IF(wzrost[[#This Row],[1rok]]&lt;=5,IF(wzrost[[#This Row],[plec]]="ch",1,0),0)</f>
        <v>0</v>
      </c>
      <c r="Z796" s="1"/>
      <c r="AA796" s="1"/>
      <c r="AB796" s="1" t="e">
        <f>_xlfn.PERCENTILE.INC(wzrost[1rok],5)</f>
        <v>#NUM!</v>
      </c>
      <c r="BC796" s="6">
        <v>49</v>
      </c>
      <c r="BD796" s="6">
        <v>71</v>
      </c>
      <c r="BE796" s="6">
        <v>86</v>
      </c>
      <c r="BF796" s="6">
        <v>94</v>
      </c>
      <c r="BG796" s="6">
        <v>101</v>
      </c>
      <c r="BH796" s="6">
        <v>108</v>
      </c>
      <c r="BI796" s="6">
        <v>113</v>
      </c>
      <c r="BJ796" s="6">
        <v>119</v>
      </c>
      <c r="BK796" s="6">
        <v>124</v>
      </c>
      <c r="BL796" s="6">
        <v>129</v>
      </c>
      <c r="BM796" s="6">
        <v>134</v>
      </c>
      <c r="BN796" s="6">
        <v>139</v>
      </c>
      <c r="BO796" s="6">
        <v>145</v>
      </c>
      <c r="BP796" s="6">
        <v>152</v>
      </c>
      <c r="BQ796" s="6">
        <v>159</v>
      </c>
      <c r="BR796" s="6">
        <v>164</v>
      </c>
      <c r="BS796" s="6">
        <v>168</v>
      </c>
      <c r="BT796" s="6">
        <v>171</v>
      </c>
      <c r="BU796" s="6">
        <v>172</v>
      </c>
      <c r="BV796" s="6">
        <v>173</v>
      </c>
      <c r="BW796" s="7">
        <v>124</v>
      </c>
      <c r="BX796" s="11">
        <f t="shared" si="236"/>
        <v>22</v>
      </c>
      <c r="BY796" s="11">
        <f t="shared" si="237"/>
        <v>15</v>
      </c>
      <c r="BZ796" s="11">
        <f t="shared" si="238"/>
        <v>8</v>
      </c>
      <c r="CA796" s="11">
        <f t="shared" si="239"/>
        <v>7</v>
      </c>
      <c r="CB796" s="11">
        <f t="shared" si="240"/>
        <v>7</v>
      </c>
      <c r="CC796" s="11">
        <f t="shared" si="241"/>
        <v>5</v>
      </c>
      <c r="CD796" s="11">
        <f t="shared" si="242"/>
        <v>6</v>
      </c>
      <c r="CE796" s="11">
        <f t="shared" si="243"/>
        <v>5</v>
      </c>
      <c r="CF796" s="11">
        <f t="shared" si="244"/>
        <v>5</v>
      </c>
      <c r="CG796" s="11">
        <f t="shared" si="245"/>
        <v>5</v>
      </c>
      <c r="CH796" s="11">
        <f t="shared" si="246"/>
        <v>5</v>
      </c>
      <c r="CI796" s="11">
        <f t="shared" si="247"/>
        <v>6</v>
      </c>
      <c r="CJ796" s="11">
        <f t="shared" si="248"/>
        <v>7</v>
      </c>
      <c r="CK796" s="11">
        <f t="shared" si="249"/>
        <v>7</v>
      </c>
      <c r="CL796" s="11">
        <f t="shared" si="250"/>
        <v>5</v>
      </c>
      <c r="CM796" s="11">
        <f t="shared" si="251"/>
        <v>4</v>
      </c>
      <c r="CN796" s="11">
        <f t="shared" si="252"/>
        <v>3</v>
      </c>
      <c r="CO796" s="11">
        <f t="shared" si="253"/>
        <v>1</v>
      </c>
      <c r="CP796" s="11">
        <f t="shared" si="254"/>
        <v>1</v>
      </c>
      <c r="CS796" s="6">
        <v>50</v>
      </c>
      <c r="CT796" s="6">
        <v>68</v>
      </c>
      <c r="CU796" s="6">
        <v>85</v>
      </c>
      <c r="CV796" s="6">
        <v>94</v>
      </c>
      <c r="CW796" s="6">
        <v>102</v>
      </c>
      <c r="CX796" s="6">
        <v>108</v>
      </c>
      <c r="CY796" s="6">
        <v>114</v>
      </c>
      <c r="CZ796" s="6">
        <v>119</v>
      </c>
      <c r="DA796" s="6">
        <v>125</v>
      </c>
      <c r="DB796" s="6">
        <v>131</v>
      </c>
      <c r="DC796" s="6">
        <v>137</v>
      </c>
      <c r="DD796" s="6">
        <v>143</v>
      </c>
      <c r="DE796" s="6">
        <v>149</v>
      </c>
      <c r="DF796" s="6">
        <v>154</v>
      </c>
      <c r="DG796" s="6">
        <v>158</v>
      </c>
      <c r="DH796" s="6">
        <v>160</v>
      </c>
      <c r="DI796" s="6">
        <v>161</v>
      </c>
      <c r="DJ796" s="6">
        <v>161</v>
      </c>
      <c r="DK796" s="6">
        <v>162</v>
      </c>
      <c r="DL796" s="6">
        <v>162</v>
      </c>
      <c r="DM796" s="6">
        <v>112</v>
      </c>
      <c r="DN796" s="6">
        <f>Tabela2[[#This Row],[1rok]]-Tabela2[[#This Row],[dlugosc_ur]]</f>
        <v>18</v>
      </c>
      <c r="DO796" s="14">
        <f>Tabela2[[#This Row],[2lata]]-Tabela2[[#This Row],[1rok]]</f>
        <v>17</v>
      </c>
      <c r="DP796" s="14">
        <f>Tabela2[[#This Row],[3lata]]-Tabela2[[#This Row],[2lata]]</f>
        <v>9</v>
      </c>
      <c r="DQ796" s="14">
        <f>Tabela2[[#This Row],[4lata]]-Tabela2[[#This Row],[3lata]]</f>
        <v>8</v>
      </c>
      <c r="DR796" s="14">
        <f>Tabela2[[#This Row],[5lat]]-Tabela2[[#This Row],[4lata]]</f>
        <v>6</v>
      </c>
      <c r="DS796" s="14">
        <f>Tabela2[[#This Row],[6lat]]-Tabela2[[#This Row],[5lat]]</f>
        <v>6</v>
      </c>
      <c r="DT796" s="14">
        <f>Tabela2[[#This Row],[7lat]]-Tabela2[[#This Row],[6lat]]</f>
        <v>5</v>
      </c>
      <c r="DU796" s="14">
        <f>Tabela2[[#This Row],[8lat]]-Tabela2[[#This Row],[7lat]]</f>
        <v>6</v>
      </c>
      <c r="DV796" s="14">
        <f>Tabela2[[#This Row],[9lat]]-Tabela2[[#This Row],[8lat]]</f>
        <v>6</v>
      </c>
      <c r="DW796" s="14">
        <f>Tabela2[[#This Row],[10lat]]-Tabela2[[#This Row],[9lat]]</f>
        <v>6</v>
      </c>
      <c r="DX796" s="14">
        <f>Tabela2[[#This Row],[11lat]]-Tabela2[[#This Row],[10lat]]</f>
        <v>6</v>
      </c>
      <c r="DY796" s="14">
        <f>Tabela2[[#This Row],[12lat]]-Tabela2[[#This Row],[11lat]]</f>
        <v>6</v>
      </c>
      <c r="DZ796" s="14">
        <f>Tabela2[[#This Row],[13lat]]-Tabela2[[#This Row],[12lat]]</f>
        <v>5</v>
      </c>
      <c r="EA796" s="14">
        <f>Tabela2[[#This Row],[14lat]]-Tabela2[[#This Row],[13lat]]</f>
        <v>4</v>
      </c>
      <c r="EB796" s="14">
        <f>Tabela2[[#This Row],[15lat]]-Tabela2[[#This Row],[14lat]]</f>
        <v>2</v>
      </c>
      <c r="EC796" s="14">
        <f>Tabela2[[#This Row],[16lat]]-Tabela2[[#This Row],[15lat]]</f>
        <v>1</v>
      </c>
      <c r="ED796" s="14">
        <f>Tabela2[[#This Row],[17 lat]]-Tabela2[[#This Row],[16lat]]</f>
        <v>0</v>
      </c>
      <c r="EE796" s="14">
        <f>Tabela2[[#This Row],[18lat]]-Tabela2[[#This Row],[17 lat]]</f>
        <v>1</v>
      </c>
      <c r="EF796" s="14">
        <f>Tabela2[[#This Row],[19lat]]-Tabela2[[#This Row],[18lat]]</f>
        <v>0</v>
      </c>
    </row>
    <row r="797" spans="1:136" x14ac:dyDescent="0.25">
      <c r="A797">
        <v>1773</v>
      </c>
      <c r="B797" s="1" t="s">
        <v>22</v>
      </c>
      <c r="C797">
        <v>58</v>
      </c>
      <c r="D797">
        <v>75</v>
      </c>
      <c r="E797">
        <v>90</v>
      </c>
      <c r="F797">
        <v>100</v>
      </c>
      <c r="G797">
        <v>108</v>
      </c>
      <c r="H797">
        <v>115</v>
      </c>
      <c r="I797">
        <v>121</v>
      </c>
      <c r="J797">
        <v>128</v>
      </c>
      <c r="K797">
        <v>134</v>
      </c>
      <c r="L797">
        <v>140</v>
      </c>
      <c r="M797">
        <v>147</v>
      </c>
      <c r="N797">
        <v>153</v>
      </c>
      <c r="O797">
        <v>160</v>
      </c>
      <c r="P797">
        <v>165</v>
      </c>
      <c r="Q797">
        <v>169</v>
      </c>
      <c r="R797">
        <v>170</v>
      </c>
      <c r="S797">
        <v>171</v>
      </c>
      <c r="T797">
        <v>171</v>
      </c>
      <c r="U797">
        <v>172</v>
      </c>
      <c r="V797">
        <v>172</v>
      </c>
      <c r="W797">
        <f>wzrost[[#This Row],[19lat]]-wzrost[[#This Row],[dlugosc_ur]]</f>
        <v>114</v>
      </c>
      <c r="X797">
        <f>wzrost[[#This Row],[19lat]]-wzrost[[#This Row],[15lat]]</f>
        <v>2</v>
      </c>
      <c r="Y797">
        <f>IF(wzrost[[#This Row],[1rok]]&lt;=5,IF(wzrost[[#This Row],[plec]]="ch",1,0),0)</f>
        <v>0</v>
      </c>
      <c r="Z797" s="1"/>
      <c r="AA797" s="1"/>
      <c r="AB797" s="1" t="e">
        <f>_xlfn.PERCENTILE.INC(wzrost[1rok],5)</f>
        <v>#NUM!</v>
      </c>
      <c r="BC797" s="8">
        <v>52</v>
      </c>
      <c r="BD797" s="8">
        <v>74</v>
      </c>
      <c r="BE797" s="8">
        <v>87</v>
      </c>
      <c r="BF797" s="8">
        <v>96</v>
      </c>
      <c r="BG797" s="8">
        <v>103</v>
      </c>
      <c r="BH797" s="8">
        <v>110</v>
      </c>
      <c r="BI797" s="8">
        <v>116</v>
      </c>
      <c r="BJ797" s="8">
        <v>121</v>
      </c>
      <c r="BK797" s="8">
        <v>127</v>
      </c>
      <c r="BL797" s="8">
        <v>132</v>
      </c>
      <c r="BM797" s="8">
        <v>138</v>
      </c>
      <c r="BN797" s="8">
        <v>143</v>
      </c>
      <c r="BO797" s="8">
        <v>149</v>
      </c>
      <c r="BP797" s="8">
        <v>156</v>
      </c>
      <c r="BQ797" s="8">
        <v>163</v>
      </c>
      <c r="BR797" s="8">
        <v>169</v>
      </c>
      <c r="BS797" s="8">
        <v>173</v>
      </c>
      <c r="BT797" s="8">
        <v>175</v>
      </c>
      <c r="BU797" s="8">
        <v>176</v>
      </c>
      <c r="BV797" s="8">
        <v>176</v>
      </c>
      <c r="BW797" s="9">
        <v>124</v>
      </c>
      <c r="BX797" s="11">
        <f t="shared" si="236"/>
        <v>22</v>
      </c>
      <c r="BY797" s="11">
        <f t="shared" si="237"/>
        <v>13</v>
      </c>
      <c r="BZ797" s="11">
        <f t="shared" si="238"/>
        <v>9</v>
      </c>
      <c r="CA797" s="11">
        <f t="shared" si="239"/>
        <v>7</v>
      </c>
      <c r="CB797" s="11">
        <f t="shared" si="240"/>
        <v>7</v>
      </c>
      <c r="CC797" s="11">
        <f t="shared" si="241"/>
        <v>6</v>
      </c>
      <c r="CD797" s="11">
        <f t="shared" si="242"/>
        <v>5</v>
      </c>
      <c r="CE797" s="11">
        <f t="shared" si="243"/>
        <v>6</v>
      </c>
      <c r="CF797" s="11">
        <f t="shared" si="244"/>
        <v>5</v>
      </c>
      <c r="CG797" s="11">
        <f t="shared" si="245"/>
        <v>6</v>
      </c>
      <c r="CH797" s="11">
        <f t="shared" si="246"/>
        <v>5</v>
      </c>
      <c r="CI797" s="11">
        <f t="shared" si="247"/>
        <v>6</v>
      </c>
      <c r="CJ797" s="11">
        <f t="shared" si="248"/>
        <v>7</v>
      </c>
      <c r="CK797" s="11">
        <f t="shared" si="249"/>
        <v>7</v>
      </c>
      <c r="CL797" s="11">
        <f t="shared" si="250"/>
        <v>6</v>
      </c>
      <c r="CM797" s="11">
        <f t="shared" si="251"/>
        <v>4</v>
      </c>
      <c r="CN797" s="11">
        <f t="shared" si="252"/>
        <v>2</v>
      </c>
      <c r="CO797" s="11">
        <f t="shared" si="253"/>
        <v>1</v>
      </c>
      <c r="CP797" s="11">
        <f t="shared" si="254"/>
        <v>0</v>
      </c>
      <c r="CS797" s="8">
        <v>58</v>
      </c>
      <c r="CT797" s="8">
        <v>75</v>
      </c>
      <c r="CU797" s="8">
        <v>89</v>
      </c>
      <c r="CV797" s="8">
        <v>99</v>
      </c>
      <c r="CW797" s="8">
        <v>107</v>
      </c>
      <c r="CX797" s="8">
        <v>115</v>
      </c>
      <c r="CY797" s="8">
        <v>121</v>
      </c>
      <c r="CZ797" s="8">
        <v>127</v>
      </c>
      <c r="DA797" s="8">
        <v>133</v>
      </c>
      <c r="DB797" s="8">
        <v>139</v>
      </c>
      <c r="DC797" s="8">
        <v>145</v>
      </c>
      <c r="DD797" s="8">
        <v>152</v>
      </c>
      <c r="DE797" s="8">
        <v>158</v>
      </c>
      <c r="DF797" s="8">
        <v>164</v>
      </c>
      <c r="DG797" s="8">
        <v>167</v>
      </c>
      <c r="DH797" s="8">
        <v>169</v>
      </c>
      <c r="DI797" s="8">
        <v>170</v>
      </c>
      <c r="DJ797" s="8">
        <v>170</v>
      </c>
      <c r="DK797" s="8">
        <v>170</v>
      </c>
      <c r="DL797" s="8">
        <v>170</v>
      </c>
      <c r="DM797" s="8">
        <v>112</v>
      </c>
      <c r="DN797" s="6">
        <f>Tabela2[[#This Row],[1rok]]-Tabela2[[#This Row],[dlugosc_ur]]</f>
        <v>17</v>
      </c>
      <c r="DO797" s="14">
        <f>Tabela2[[#This Row],[2lata]]-Tabela2[[#This Row],[1rok]]</f>
        <v>14</v>
      </c>
      <c r="DP797" s="14">
        <f>Tabela2[[#This Row],[3lata]]-Tabela2[[#This Row],[2lata]]</f>
        <v>10</v>
      </c>
      <c r="DQ797" s="14">
        <f>Tabela2[[#This Row],[4lata]]-Tabela2[[#This Row],[3lata]]</f>
        <v>8</v>
      </c>
      <c r="DR797" s="14">
        <f>Tabela2[[#This Row],[5lat]]-Tabela2[[#This Row],[4lata]]</f>
        <v>8</v>
      </c>
      <c r="DS797" s="14">
        <f>Tabela2[[#This Row],[6lat]]-Tabela2[[#This Row],[5lat]]</f>
        <v>6</v>
      </c>
      <c r="DT797" s="14">
        <f>Tabela2[[#This Row],[7lat]]-Tabela2[[#This Row],[6lat]]</f>
        <v>6</v>
      </c>
      <c r="DU797" s="14">
        <f>Tabela2[[#This Row],[8lat]]-Tabela2[[#This Row],[7lat]]</f>
        <v>6</v>
      </c>
      <c r="DV797" s="14">
        <f>Tabela2[[#This Row],[9lat]]-Tabela2[[#This Row],[8lat]]</f>
        <v>6</v>
      </c>
      <c r="DW797" s="14">
        <f>Tabela2[[#This Row],[10lat]]-Tabela2[[#This Row],[9lat]]</f>
        <v>6</v>
      </c>
      <c r="DX797" s="14">
        <f>Tabela2[[#This Row],[11lat]]-Tabela2[[#This Row],[10lat]]</f>
        <v>7</v>
      </c>
      <c r="DY797" s="14">
        <f>Tabela2[[#This Row],[12lat]]-Tabela2[[#This Row],[11lat]]</f>
        <v>6</v>
      </c>
      <c r="DZ797" s="14">
        <f>Tabela2[[#This Row],[13lat]]-Tabela2[[#This Row],[12lat]]</f>
        <v>6</v>
      </c>
      <c r="EA797" s="14">
        <f>Tabela2[[#This Row],[14lat]]-Tabela2[[#This Row],[13lat]]</f>
        <v>3</v>
      </c>
      <c r="EB797" s="14">
        <f>Tabela2[[#This Row],[15lat]]-Tabela2[[#This Row],[14lat]]</f>
        <v>2</v>
      </c>
      <c r="EC797" s="14">
        <f>Tabela2[[#This Row],[16lat]]-Tabela2[[#This Row],[15lat]]</f>
        <v>1</v>
      </c>
      <c r="ED797" s="14">
        <f>Tabela2[[#This Row],[17 lat]]-Tabela2[[#This Row],[16lat]]</f>
        <v>0</v>
      </c>
      <c r="EE797" s="14">
        <f>Tabela2[[#This Row],[18lat]]-Tabela2[[#This Row],[17 lat]]</f>
        <v>0</v>
      </c>
      <c r="EF797" s="14">
        <f>Tabela2[[#This Row],[19lat]]-Tabela2[[#This Row],[18lat]]</f>
        <v>0</v>
      </c>
    </row>
    <row r="798" spans="1:136" x14ac:dyDescent="0.25">
      <c r="A798">
        <v>1782</v>
      </c>
      <c r="B798" s="1" t="s">
        <v>22</v>
      </c>
      <c r="C798">
        <v>50</v>
      </c>
      <c r="D798">
        <v>68</v>
      </c>
      <c r="E798">
        <v>86</v>
      </c>
      <c r="F798">
        <v>95</v>
      </c>
      <c r="G798">
        <v>103</v>
      </c>
      <c r="H798">
        <v>110</v>
      </c>
      <c r="I798">
        <v>116</v>
      </c>
      <c r="J798">
        <v>121</v>
      </c>
      <c r="K798">
        <v>127</v>
      </c>
      <c r="L798">
        <v>133</v>
      </c>
      <c r="M798">
        <v>139</v>
      </c>
      <c r="N798">
        <v>145</v>
      </c>
      <c r="O798">
        <v>152</v>
      </c>
      <c r="P798">
        <v>157</v>
      </c>
      <c r="Q798">
        <v>160</v>
      </c>
      <c r="R798">
        <v>162</v>
      </c>
      <c r="S798">
        <v>163</v>
      </c>
      <c r="T798">
        <v>163</v>
      </c>
      <c r="U798">
        <v>164</v>
      </c>
      <c r="V798">
        <v>164</v>
      </c>
      <c r="W798">
        <f>wzrost[[#This Row],[19lat]]-wzrost[[#This Row],[dlugosc_ur]]</f>
        <v>114</v>
      </c>
      <c r="X798">
        <f>wzrost[[#This Row],[19lat]]-wzrost[[#This Row],[15lat]]</f>
        <v>2</v>
      </c>
      <c r="Y798">
        <f>IF(wzrost[[#This Row],[1rok]]&lt;=5,IF(wzrost[[#This Row],[plec]]="ch",1,0),0)</f>
        <v>0</v>
      </c>
      <c r="Z798" s="1"/>
      <c r="AA798" s="1"/>
      <c r="AB798" s="1" t="e">
        <f>_xlfn.PERCENTILE.INC(wzrost[1rok],5)</f>
        <v>#NUM!</v>
      </c>
      <c r="BC798" s="6">
        <v>53</v>
      </c>
      <c r="BD798" s="6">
        <v>74</v>
      </c>
      <c r="BE798" s="6">
        <v>87</v>
      </c>
      <c r="BF798" s="6">
        <v>96</v>
      </c>
      <c r="BG798" s="6">
        <v>103</v>
      </c>
      <c r="BH798" s="6">
        <v>110</v>
      </c>
      <c r="BI798" s="6">
        <v>116</v>
      </c>
      <c r="BJ798" s="6">
        <v>122</v>
      </c>
      <c r="BK798" s="6">
        <v>127</v>
      </c>
      <c r="BL798" s="6">
        <v>133</v>
      </c>
      <c r="BM798" s="6">
        <v>138</v>
      </c>
      <c r="BN798" s="6">
        <v>143</v>
      </c>
      <c r="BO798" s="6">
        <v>148</v>
      </c>
      <c r="BP798" s="6">
        <v>156</v>
      </c>
      <c r="BQ798" s="6">
        <v>163</v>
      </c>
      <c r="BR798" s="6">
        <v>169</v>
      </c>
      <c r="BS798" s="6">
        <v>173</v>
      </c>
      <c r="BT798" s="6">
        <v>175</v>
      </c>
      <c r="BU798" s="6">
        <v>176</v>
      </c>
      <c r="BV798" s="6">
        <v>177</v>
      </c>
      <c r="BW798" s="7">
        <v>124</v>
      </c>
      <c r="BX798" s="11">
        <f t="shared" si="236"/>
        <v>21</v>
      </c>
      <c r="BY798" s="11">
        <f t="shared" si="237"/>
        <v>13</v>
      </c>
      <c r="BZ798" s="11">
        <f t="shared" si="238"/>
        <v>9</v>
      </c>
      <c r="CA798" s="11">
        <f t="shared" si="239"/>
        <v>7</v>
      </c>
      <c r="CB798" s="11">
        <f t="shared" si="240"/>
        <v>7</v>
      </c>
      <c r="CC798" s="11">
        <f t="shared" si="241"/>
        <v>6</v>
      </c>
      <c r="CD798" s="11">
        <f t="shared" si="242"/>
        <v>6</v>
      </c>
      <c r="CE798" s="11">
        <f t="shared" si="243"/>
        <v>5</v>
      </c>
      <c r="CF798" s="11">
        <f t="shared" si="244"/>
        <v>6</v>
      </c>
      <c r="CG798" s="11">
        <f t="shared" si="245"/>
        <v>5</v>
      </c>
      <c r="CH798" s="11">
        <f t="shared" si="246"/>
        <v>5</v>
      </c>
      <c r="CI798" s="11">
        <f t="shared" si="247"/>
        <v>5</v>
      </c>
      <c r="CJ798" s="11">
        <f t="shared" si="248"/>
        <v>8</v>
      </c>
      <c r="CK798" s="11">
        <f t="shared" si="249"/>
        <v>7</v>
      </c>
      <c r="CL798" s="11">
        <f t="shared" si="250"/>
        <v>6</v>
      </c>
      <c r="CM798" s="11">
        <f t="shared" si="251"/>
        <v>4</v>
      </c>
      <c r="CN798" s="11">
        <f t="shared" si="252"/>
        <v>2</v>
      </c>
      <c r="CO798" s="11">
        <f t="shared" si="253"/>
        <v>1</v>
      </c>
      <c r="CP798" s="11">
        <f t="shared" si="254"/>
        <v>1</v>
      </c>
      <c r="CS798" s="6">
        <v>53</v>
      </c>
      <c r="CT798" s="6">
        <v>71</v>
      </c>
      <c r="CU798" s="6">
        <v>86</v>
      </c>
      <c r="CV798" s="6">
        <v>96</v>
      </c>
      <c r="CW798" s="6">
        <v>103</v>
      </c>
      <c r="CX798" s="6">
        <v>110</v>
      </c>
      <c r="CY798" s="6">
        <v>116</v>
      </c>
      <c r="CZ798" s="6">
        <v>122</v>
      </c>
      <c r="DA798" s="6">
        <v>128</v>
      </c>
      <c r="DB798" s="6">
        <v>134</v>
      </c>
      <c r="DC798" s="6">
        <v>140</v>
      </c>
      <c r="DD798" s="6">
        <v>146</v>
      </c>
      <c r="DE798" s="6">
        <v>153</v>
      </c>
      <c r="DF798" s="6">
        <v>158</v>
      </c>
      <c r="DG798" s="6">
        <v>161</v>
      </c>
      <c r="DH798" s="6">
        <v>163</v>
      </c>
      <c r="DI798" s="6">
        <v>164</v>
      </c>
      <c r="DJ798" s="6">
        <v>164</v>
      </c>
      <c r="DK798" s="6">
        <v>165</v>
      </c>
      <c r="DL798" s="6">
        <v>165</v>
      </c>
      <c r="DM798" s="6">
        <v>112</v>
      </c>
      <c r="DN798" s="6">
        <f>Tabela2[[#This Row],[1rok]]-Tabela2[[#This Row],[dlugosc_ur]]</f>
        <v>18</v>
      </c>
      <c r="DO798" s="14">
        <f>Tabela2[[#This Row],[2lata]]-Tabela2[[#This Row],[1rok]]</f>
        <v>15</v>
      </c>
      <c r="DP798" s="14">
        <f>Tabela2[[#This Row],[3lata]]-Tabela2[[#This Row],[2lata]]</f>
        <v>10</v>
      </c>
      <c r="DQ798" s="14">
        <f>Tabela2[[#This Row],[4lata]]-Tabela2[[#This Row],[3lata]]</f>
        <v>7</v>
      </c>
      <c r="DR798" s="14">
        <f>Tabela2[[#This Row],[5lat]]-Tabela2[[#This Row],[4lata]]</f>
        <v>7</v>
      </c>
      <c r="DS798" s="14">
        <f>Tabela2[[#This Row],[6lat]]-Tabela2[[#This Row],[5lat]]</f>
        <v>6</v>
      </c>
      <c r="DT798" s="14">
        <f>Tabela2[[#This Row],[7lat]]-Tabela2[[#This Row],[6lat]]</f>
        <v>6</v>
      </c>
      <c r="DU798" s="14">
        <f>Tabela2[[#This Row],[8lat]]-Tabela2[[#This Row],[7lat]]</f>
        <v>6</v>
      </c>
      <c r="DV798" s="14">
        <f>Tabela2[[#This Row],[9lat]]-Tabela2[[#This Row],[8lat]]</f>
        <v>6</v>
      </c>
      <c r="DW798" s="14">
        <f>Tabela2[[#This Row],[10lat]]-Tabela2[[#This Row],[9lat]]</f>
        <v>6</v>
      </c>
      <c r="DX798" s="14">
        <f>Tabela2[[#This Row],[11lat]]-Tabela2[[#This Row],[10lat]]</f>
        <v>6</v>
      </c>
      <c r="DY798" s="14">
        <f>Tabela2[[#This Row],[12lat]]-Tabela2[[#This Row],[11lat]]</f>
        <v>7</v>
      </c>
      <c r="DZ798" s="14">
        <f>Tabela2[[#This Row],[13lat]]-Tabela2[[#This Row],[12lat]]</f>
        <v>5</v>
      </c>
      <c r="EA798" s="14">
        <f>Tabela2[[#This Row],[14lat]]-Tabela2[[#This Row],[13lat]]</f>
        <v>3</v>
      </c>
      <c r="EB798" s="14">
        <f>Tabela2[[#This Row],[15lat]]-Tabela2[[#This Row],[14lat]]</f>
        <v>2</v>
      </c>
      <c r="EC798" s="14">
        <f>Tabela2[[#This Row],[16lat]]-Tabela2[[#This Row],[15lat]]</f>
        <v>1</v>
      </c>
      <c r="ED798" s="14">
        <f>Tabela2[[#This Row],[17 lat]]-Tabela2[[#This Row],[16lat]]</f>
        <v>0</v>
      </c>
      <c r="EE798" s="14">
        <f>Tabela2[[#This Row],[18lat]]-Tabela2[[#This Row],[17 lat]]</f>
        <v>1</v>
      </c>
      <c r="EF798" s="14">
        <f>Tabela2[[#This Row],[19lat]]-Tabela2[[#This Row],[18lat]]</f>
        <v>0</v>
      </c>
    </row>
    <row r="799" spans="1:136" x14ac:dyDescent="0.25">
      <c r="A799">
        <v>1793</v>
      </c>
      <c r="B799" s="1" t="s">
        <v>22</v>
      </c>
      <c r="C799">
        <v>54</v>
      </c>
      <c r="D799">
        <v>72</v>
      </c>
      <c r="E799">
        <v>88</v>
      </c>
      <c r="F799">
        <v>98</v>
      </c>
      <c r="G799">
        <v>106</v>
      </c>
      <c r="H799">
        <v>113</v>
      </c>
      <c r="I799">
        <v>119</v>
      </c>
      <c r="J799">
        <v>124</v>
      </c>
      <c r="K799">
        <v>130</v>
      </c>
      <c r="L799">
        <v>137</v>
      </c>
      <c r="M799">
        <v>143</v>
      </c>
      <c r="N799">
        <v>149</v>
      </c>
      <c r="O799">
        <v>156</v>
      </c>
      <c r="P799">
        <v>161</v>
      </c>
      <c r="Q799">
        <v>165</v>
      </c>
      <c r="R799">
        <v>167</v>
      </c>
      <c r="S799">
        <v>168</v>
      </c>
      <c r="T799">
        <v>168</v>
      </c>
      <c r="U799">
        <v>168</v>
      </c>
      <c r="V799">
        <v>168</v>
      </c>
      <c r="W799">
        <f>wzrost[[#This Row],[19lat]]-wzrost[[#This Row],[dlugosc_ur]]</f>
        <v>114</v>
      </c>
      <c r="X799">
        <f>wzrost[[#This Row],[19lat]]-wzrost[[#This Row],[15lat]]</f>
        <v>1</v>
      </c>
      <c r="Y799">
        <f>IF(wzrost[[#This Row],[1rok]]&lt;=5,IF(wzrost[[#This Row],[plec]]="ch",1,0),0)</f>
        <v>0</v>
      </c>
      <c r="Z799" s="1"/>
      <c r="AA799" s="1"/>
      <c r="AB799" s="1" t="e">
        <f>_xlfn.PERCENTILE.INC(wzrost[1rok],5)</f>
        <v>#NUM!</v>
      </c>
      <c r="BC799" s="8">
        <v>50</v>
      </c>
      <c r="BD799" s="8">
        <v>72</v>
      </c>
      <c r="BE799" s="8">
        <v>86</v>
      </c>
      <c r="BF799" s="8">
        <v>95</v>
      </c>
      <c r="BG799" s="8">
        <v>102</v>
      </c>
      <c r="BH799" s="8">
        <v>109</v>
      </c>
      <c r="BI799" s="8">
        <v>114</v>
      </c>
      <c r="BJ799" s="8">
        <v>120</v>
      </c>
      <c r="BK799" s="8">
        <v>126</v>
      </c>
      <c r="BL799" s="8">
        <v>131</v>
      </c>
      <c r="BM799" s="8">
        <v>136</v>
      </c>
      <c r="BN799" s="8">
        <v>141</v>
      </c>
      <c r="BO799" s="8">
        <v>147</v>
      </c>
      <c r="BP799" s="8">
        <v>154</v>
      </c>
      <c r="BQ799" s="8">
        <v>161</v>
      </c>
      <c r="BR799" s="8">
        <v>167</v>
      </c>
      <c r="BS799" s="8">
        <v>170</v>
      </c>
      <c r="BT799" s="8">
        <v>173</v>
      </c>
      <c r="BU799" s="8">
        <v>174</v>
      </c>
      <c r="BV799" s="8">
        <v>174</v>
      </c>
      <c r="BW799" s="9">
        <v>124</v>
      </c>
      <c r="BX799" s="11">
        <f t="shared" si="236"/>
        <v>22</v>
      </c>
      <c r="BY799" s="11">
        <f t="shared" si="237"/>
        <v>14</v>
      </c>
      <c r="BZ799" s="11">
        <f t="shared" si="238"/>
        <v>9</v>
      </c>
      <c r="CA799" s="11">
        <f t="shared" si="239"/>
        <v>7</v>
      </c>
      <c r="CB799" s="11">
        <f t="shared" si="240"/>
        <v>7</v>
      </c>
      <c r="CC799" s="11">
        <f t="shared" si="241"/>
        <v>5</v>
      </c>
      <c r="CD799" s="11">
        <f t="shared" si="242"/>
        <v>6</v>
      </c>
      <c r="CE799" s="11">
        <f t="shared" si="243"/>
        <v>6</v>
      </c>
      <c r="CF799" s="11">
        <f t="shared" si="244"/>
        <v>5</v>
      </c>
      <c r="CG799" s="11">
        <f t="shared" si="245"/>
        <v>5</v>
      </c>
      <c r="CH799" s="11">
        <f t="shared" si="246"/>
        <v>5</v>
      </c>
      <c r="CI799" s="11">
        <f t="shared" si="247"/>
        <v>6</v>
      </c>
      <c r="CJ799" s="11">
        <f t="shared" si="248"/>
        <v>7</v>
      </c>
      <c r="CK799" s="11">
        <f t="shared" si="249"/>
        <v>7</v>
      </c>
      <c r="CL799" s="11">
        <f t="shared" si="250"/>
        <v>6</v>
      </c>
      <c r="CM799" s="11">
        <f t="shared" si="251"/>
        <v>3</v>
      </c>
      <c r="CN799" s="11">
        <f t="shared" si="252"/>
        <v>3</v>
      </c>
      <c r="CO799" s="11">
        <f t="shared" si="253"/>
        <v>1</v>
      </c>
      <c r="CP799" s="11">
        <f t="shared" si="254"/>
        <v>0</v>
      </c>
      <c r="CS799" s="8">
        <v>50</v>
      </c>
      <c r="CT799" s="8">
        <v>68</v>
      </c>
      <c r="CU799" s="8">
        <v>85</v>
      </c>
      <c r="CV799" s="8">
        <v>94</v>
      </c>
      <c r="CW799" s="8">
        <v>102</v>
      </c>
      <c r="CX799" s="8">
        <v>108</v>
      </c>
      <c r="CY799" s="8">
        <v>113</v>
      </c>
      <c r="CZ799" s="8">
        <v>119</v>
      </c>
      <c r="DA799" s="8">
        <v>125</v>
      </c>
      <c r="DB799" s="8">
        <v>130</v>
      </c>
      <c r="DC799" s="8">
        <v>136</v>
      </c>
      <c r="DD799" s="8">
        <v>143</v>
      </c>
      <c r="DE799" s="8">
        <v>149</v>
      </c>
      <c r="DF799" s="8">
        <v>154</v>
      </c>
      <c r="DG799" s="8">
        <v>158</v>
      </c>
      <c r="DH799" s="8">
        <v>160</v>
      </c>
      <c r="DI799" s="8">
        <v>161</v>
      </c>
      <c r="DJ799" s="8">
        <v>161</v>
      </c>
      <c r="DK799" s="8">
        <v>161</v>
      </c>
      <c r="DL799" s="8">
        <v>162</v>
      </c>
      <c r="DM799" s="8">
        <v>112</v>
      </c>
      <c r="DN799" s="6">
        <f>Tabela2[[#This Row],[1rok]]-Tabela2[[#This Row],[dlugosc_ur]]</f>
        <v>18</v>
      </c>
      <c r="DO799" s="14">
        <f>Tabela2[[#This Row],[2lata]]-Tabela2[[#This Row],[1rok]]</f>
        <v>17</v>
      </c>
      <c r="DP799" s="14">
        <f>Tabela2[[#This Row],[3lata]]-Tabela2[[#This Row],[2lata]]</f>
        <v>9</v>
      </c>
      <c r="DQ799" s="14">
        <f>Tabela2[[#This Row],[4lata]]-Tabela2[[#This Row],[3lata]]</f>
        <v>8</v>
      </c>
      <c r="DR799" s="14">
        <f>Tabela2[[#This Row],[5lat]]-Tabela2[[#This Row],[4lata]]</f>
        <v>6</v>
      </c>
      <c r="DS799" s="14">
        <f>Tabela2[[#This Row],[6lat]]-Tabela2[[#This Row],[5lat]]</f>
        <v>5</v>
      </c>
      <c r="DT799" s="14">
        <f>Tabela2[[#This Row],[7lat]]-Tabela2[[#This Row],[6lat]]</f>
        <v>6</v>
      </c>
      <c r="DU799" s="14">
        <f>Tabela2[[#This Row],[8lat]]-Tabela2[[#This Row],[7lat]]</f>
        <v>6</v>
      </c>
      <c r="DV799" s="14">
        <f>Tabela2[[#This Row],[9lat]]-Tabela2[[#This Row],[8lat]]</f>
        <v>5</v>
      </c>
      <c r="DW799" s="14">
        <f>Tabela2[[#This Row],[10lat]]-Tabela2[[#This Row],[9lat]]</f>
        <v>6</v>
      </c>
      <c r="DX799" s="14">
        <f>Tabela2[[#This Row],[11lat]]-Tabela2[[#This Row],[10lat]]</f>
        <v>7</v>
      </c>
      <c r="DY799" s="14">
        <f>Tabela2[[#This Row],[12lat]]-Tabela2[[#This Row],[11lat]]</f>
        <v>6</v>
      </c>
      <c r="DZ799" s="14">
        <f>Tabela2[[#This Row],[13lat]]-Tabela2[[#This Row],[12lat]]</f>
        <v>5</v>
      </c>
      <c r="EA799" s="14">
        <f>Tabela2[[#This Row],[14lat]]-Tabela2[[#This Row],[13lat]]</f>
        <v>4</v>
      </c>
      <c r="EB799" s="14">
        <f>Tabela2[[#This Row],[15lat]]-Tabela2[[#This Row],[14lat]]</f>
        <v>2</v>
      </c>
      <c r="EC799" s="14">
        <f>Tabela2[[#This Row],[16lat]]-Tabela2[[#This Row],[15lat]]</f>
        <v>1</v>
      </c>
      <c r="ED799" s="14">
        <f>Tabela2[[#This Row],[17 lat]]-Tabela2[[#This Row],[16lat]]</f>
        <v>0</v>
      </c>
      <c r="EE799" s="14">
        <f>Tabela2[[#This Row],[18lat]]-Tabela2[[#This Row],[17 lat]]</f>
        <v>0</v>
      </c>
      <c r="EF799" s="14">
        <f>Tabela2[[#This Row],[19lat]]-Tabela2[[#This Row],[18lat]]</f>
        <v>1</v>
      </c>
    </row>
    <row r="800" spans="1:136" x14ac:dyDescent="0.25">
      <c r="A800">
        <v>1796</v>
      </c>
      <c r="B800" s="1" t="s">
        <v>22</v>
      </c>
      <c r="C800">
        <v>47</v>
      </c>
      <c r="D800">
        <v>66</v>
      </c>
      <c r="E800">
        <v>85</v>
      </c>
      <c r="F800">
        <v>94</v>
      </c>
      <c r="G800">
        <v>101</v>
      </c>
      <c r="H800">
        <v>108</v>
      </c>
      <c r="I800">
        <v>113</v>
      </c>
      <c r="J800">
        <v>119</v>
      </c>
      <c r="K800">
        <v>124</v>
      </c>
      <c r="L800">
        <v>130</v>
      </c>
      <c r="M800">
        <v>136</v>
      </c>
      <c r="N800">
        <v>142</v>
      </c>
      <c r="O800">
        <v>149</v>
      </c>
      <c r="P800">
        <v>154</v>
      </c>
      <c r="Q800">
        <v>157</v>
      </c>
      <c r="R800">
        <v>159</v>
      </c>
      <c r="S800">
        <v>160</v>
      </c>
      <c r="T800">
        <v>161</v>
      </c>
      <c r="U800">
        <v>161</v>
      </c>
      <c r="V800">
        <v>161</v>
      </c>
      <c r="W800">
        <f>wzrost[[#This Row],[19lat]]-wzrost[[#This Row],[dlugosc_ur]]</f>
        <v>114</v>
      </c>
      <c r="X800">
        <f>wzrost[[#This Row],[19lat]]-wzrost[[#This Row],[15lat]]</f>
        <v>2</v>
      </c>
      <c r="Y800">
        <f>IF(wzrost[[#This Row],[1rok]]&lt;=5,IF(wzrost[[#This Row],[plec]]="ch",1,0),0)</f>
        <v>0</v>
      </c>
      <c r="Z800" s="1"/>
      <c r="AA800" s="1"/>
      <c r="AB800" s="1" t="e">
        <f>_xlfn.PERCENTILE.INC(wzrost[1rok],5)</f>
        <v>#NUM!</v>
      </c>
      <c r="BC800" s="6">
        <v>50</v>
      </c>
      <c r="BD800" s="6">
        <v>72</v>
      </c>
      <c r="BE800" s="6">
        <v>86</v>
      </c>
      <c r="BF800" s="6">
        <v>95</v>
      </c>
      <c r="BG800" s="6">
        <v>102</v>
      </c>
      <c r="BH800" s="6">
        <v>108</v>
      </c>
      <c r="BI800" s="6">
        <v>114</v>
      </c>
      <c r="BJ800" s="6">
        <v>120</v>
      </c>
      <c r="BK800" s="6">
        <v>125</v>
      </c>
      <c r="BL800" s="6">
        <v>130</v>
      </c>
      <c r="BM800" s="6">
        <v>136</v>
      </c>
      <c r="BN800" s="6">
        <v>141</v>
      </c>
      <c r="BO800" s="6">
        <v>147</v>
      </c>
      <c r="BP800" s="6">
        <v>153</v>
      </c>
      <c r="BQ800" s="6">
        <v>161</v>
      </c>
      <c r="BR800" s="6">
        <v>166</v>
      </c>
      <c r="BS800" s="6">
        <v>170</v>
      </c>
      <c r="BT800" s="6">
        <v>172</v>
      </c>
      <c r="BU800" s="6">
        <v>173</v>
      </c>
      <c r="BV800" s="6">
        <v>174</v>
      </c>
      <c r="BW800" s="7">
        <v>124</v>
      </c>
      <c r="BX800" s="11">
        <f t="shared" si="236"/>
        <v>22</v>
      </c>
      <c r="BY800" s="11">
        <f t="shared" si="237"/>
        <v>14</v>
      </c>
      <c r="BZ800" s="11">
        <f t="shared" si="238"/>
        <v>9</v>
      </c>
      <c r="CA800" s="11">
        <f t="shared" si="239"/>
        <v>7</v>
      </c>
      <c r="CB800" s="11">
        <f t="shared" si="240"/>
        <v>6</v>
      </c>
      <c r="CC800" s="11">
        <f t="shared" si="241"/>
        <v>6</v>
      </c>
      <c r="CD800" s="11">
        <f t="shared" si="242"/>
        <v>6</v>
      </c>
      <c r="CE800" s="11">
        <f t="shared" si="243"/>
        <v>5</v>
      </c>
      <c r="CF800" s="11">
        <f t="shared" si="244"/>
        <v>5</v>
      </c>
      <c r="CG800" s="11">
        <f t="shared" si="245"/>
        <v>6</v>
      </c>
      <c r="CH800" s="11">
        <f t="shared" si="246"/>
        <v>5</v>
      </c>
      <c r="CI800" s="11">
        <f t="shared" si="247"/>
        <v>6</v>
      </c>
      <c r="CJ800" s="11">
        <f t="shared" si="248"/>
        <v>6</v>
      </c>
      <c r="CK800" s="11">
        <f t="shared" si="249"/>
        <v>8</v>
      </c>
      <c r="CL800" s="11">
        <f t="shared" si="250"/>
        <v>5</v>
      </c>
      <c r="CM800" s="11">
        <f t="shared" si="251"/>
        <v>4</v>
      </c>
      <c r="CN800" s="11">
        <f t="shared" si="252"/>
        <v>2</v>
      </c>
      <c r="CO800" s="11">
        <f t="shared" si="253"/>
        <v>1</v>
      </c>
      <c r="CP800" s="11">
        <f t="shared" si="254"/>
        <v>1</v>
      </c>
      <c r="CS800" s="6">
        <v>57</v>
      </c>
      <c r="CT800" s="6">
        <v>74</v>
      </c>
      <c r="CU800" s="6">
        <v>88</v>
      </c>
      <c r="CV800" s="6">
        <v>98</v>
      </c>
      <c r="CW800" s="6">
        <v>106</v>
      </c>
      <c r="CX800" s="6">
        <v>113</v>
      </c>
      <c r="CY800" s="6">
        <v>119</v>
      </c>
      <c r="CZ800" s="6">
        <v>125</v>
      </c>
      <c r="DA800" s="6">
        <v>131</v>
      </c>
      <c r="DB800" s="6">
        <v>137</v>
      </c>
      <c r="DC800" s="6">
        <v>143</v>
      </c>
      <c r="DD800" s="6">
        <v>150</v>
      </c>
      <c r="DE800" s="6">
        <v>156</v>
      </c>
      <c r="DF800" s="6">
        <v>162</v>
      </c>
      <c r="DG800" s="6">
        <v>165</v>
      </c>
      <c r="DH800" s="6">
        <v>167</v>
      </c>
      <c r="DI800" s="6">
        <v>168</v>
      </c>
      <c r="DJ800" s="6">
        <v>168</v>
      </c>
      <c r="DK800" s="6">
        <v>169</v>
      </c>
      <c r="DL800" s="6">
        <v>169</v>
      </c>
      <c r="DM800" s="6">
        <v>112</v>
      </c>
      <c r="DN800" s="6">
        <f>Tabela2[[#This Row],[1rok]]-Tabela2[[#This Row],[dlugosc_ur]]</f>
        <v>17</v>
      </c>
      <c r="DO800" s="14">
        <f>Tabela2[[#This Row],[2lata]]-Tabela2[[#This Row],[1rok]]</f>
        <v>14</v>
      </c>
      <c r="DP800" s="14">
        <f>Tabela2[[#This Row],[3lata]]-Tabela2[[#This Row],[2lata]]</f>
        <v>10</v>
      </c>
      <c r="DQ800" s="14">
        <f>Tabela2[[#This Row],[4lata]]-Tabela2[[#This Row],[3lata]]</f>
        <v>8</v>
      </c>
      <c r="DR800" s="14">
        <f>Tabela2[[#This Row],[5lat]]-Tabela2[[#This Row],[4lata]]</f>
        <v>7</v>
      </c>
      <c r="DS800" s="14">
        <f>Tabela2[[#This Row],[6lat]]-Tabela2[[#This Row],[5lat]]</f>
        <v>6</v>
      </c>
      <c r="DT800" s="14">
        <f>Tabela2[[#This Row],[7lat]]-Tabela2[[#This Row],[6lat]]</f>
        <v>6</v>
      </c>
      <c r="DU800" s="14">
        <f>Tabela2[[#This Row],[8lat]]-Tabela2[[#This Row],[7lat]]</f>
        <v>6</v>
      </c>
      <c r="DV800" s="14">
        <f>Tabela2[[#This Row],[9lat]]-Tabela2[[#This Row],[8lat]]</f>
        <v>6</v>
      </c>
      <c r="DW800" s="14">
        <f>Tabela2[[#This Row],[10lat]]-Tabela2[[#This Row],[9lat]]</f>
        <v>6</v>
      </c>
      <c r="DX800" s="14">
        <f>Tabela2[[#This Row],[11lat]]-Tabela2[[#This Row],[10lat]]</f>
        <v>7</v>
      </c>
      <c r="DY800" s="14">
        <f>Tabela2[[#This Row],[12lat]]-Tabela2[[#This Row],[11lat]]</f>
        <v>6</v>
      </c>
      <c r="DZ800" s="14">
        <f>Tabela2[[#This Row],[13lat]]-Tabela2[[#This Row],[12lat]]</f>
        <v>6</v>
      </c>
      <c r="EA800" s="14">
        <f>Tabela2[[#This Row],[14lat]]-Tabela2[[#This Row],[13lat]]</f>
        <v>3</v>
      </c>
      <c r="EB800" s="14">
        <f>Tabela2[[#This Row],[15lat]]-Tabela2[[#This Row],[14lat]]</f>
        <v>2</v>
      </c>
      <c r="EC800" s="14">
        <f>Tabela2[[#This Row],[16lat]]-Tabela2[[#This Row],[15lat]]</f>
        <v>1</v>
      </c>
      <c r="ED800" s="14">
        <f>Tabela2[[#This Row],[17 lat]]-Tabela2[[#This Row],[16lat]]</f>
        <v>0</v>
      </c>
      <c r="EE800" s="14">
        <f>Tabela2[[#This Row],[18lat]]-Tabela2[[#This Row],[17 lat]]</f>
        <v>1</v>
      </c>
      <c r="EF800" s="14">
        <f>Tabela2[[#This Row],[19lat]]-Tabela2[[#This Row],[18lat]]</f>
        <v>0</v>
      </c>
    </row>
    <row r="801" spans="1:136" x14ac:dyDescent="0.25">
      <c r="A801">
        <v>1803</v>
      </c>
      <c r="B801" s="1" t="s">
        <v>22</v>
      </c>
      <c r="C801">
        <v>52</v>
      </c>
      <c r="D801">
        <v>70</v>
      </c>
      <c r="E801">
        <v>87</v>
      </c>
      <c r="F801">
        <v>97</v>
      </c>
      <c r="G801">
        <v>104</v>
      </c>
      <c r="H801">
        <v>111</v>
      </c>
      <c r="I801">
        <v>117</v>
      </c>
      <c r="J801">
        <v>123</v>
      </c>
      <c r="K801">
        <v>129</v>
      </c>
      <c r="L801">
        <v>135</v>
      </c>
      <c r="M801">
        <v>141</v>
      </c>
      <c r="N801">
        <v>147</v>
      </c>
      <c r="O801">
        <v>154</v>
      </c>
      <c r="P801">
        <v>159</v>
      </c>
      <c r="Q801">
        <v>162</v>
      </c>
      <c r="R801">
        <v>164</v>
      </c>
      <c r="S801">
        <v>165</v>
      </c>
      <c r="T801">
        <v>166</v>
      </c>
      <c r="U801">
        <v>166</v>
      </c>
      <c r="V801">
        <v>166</v>
      </c>
      <c r="W801">
        <f>wzrost[[#This Row],[19lat]]-wzrost[[#This Row],[dlugosc_ur]]</f>
        <v>114</v>
      </c>
      <c r="X801">
        <f>wzrost[[#This Row],[19lat]]-wzrost[[#This Row],[15lat]]</f>
        <v>2</v>
      </c>
      <c r="Y801">
        <f>IF(wzrost[[#This Row],[1rok]]&lt;=5,IF(wzrost[[#This Row],[plec]]="ch",1,0),0)</f>
        <v>0</v>
      </c>
      <c r="Z801" s="1"/>
      <c r="AA801" s="1"/>
      <c r="AB801" s="1" t="e">
        <f>_xlfn.PERCENTILE.INC(wzrost[1rok],5)</f>
        <v>#NUM!</v>
      </c>
      <c r="BC801" s="8">
        <v>55</v>
      </c>
      <c r="BD801" s="8">
        <v>76</v>
      </c>
      <c r="BE801" s="8">
        <v>88</v>
      </c>
      <c r="BF801" s="8">
        <v>98</v>
      </c>
      <c r="BG801" s="8">
        <v>105</v>
      </c>
      <c r="BH801" s="8">
        <v>112</v>
      </c>
      <c r="BI801" s="8">
        <v>118</v>
      </c>
      <c r="BJ801" s="8">
        <v>124</v>
      </c>
      <c r="BK801" s="8">
        <v>129</v>
      </c>
      <c r="BL801" s="8">
        <v>135</v>
      </c>
      <c r="BM801" s="8">
        <v>140</v>
      </c>
      <c r="BN801" s="8">
        <v>145</v>
      </c>
      <c r="BO801" s="8">
        <v>151</v>
      </c>
      <c r="BP801" s="8">
        <v>158</v>
      </c>
      <c r="BQ801" s="8">
        <v>166</v>
      </c>
      <c r="BR801" s="8">
        <v>172</v>
      </c>
      <c r="BS801" s="8">
        <v>176</v>
      </c>
      <c r="BT801" s="8">
        <v>178</v>
      </c>
      <c r="BU801" s="8">
        <v>179</v>
      </c>
      <c r="BV801" s="8">
        <v>179</v>
      </c>
      <c r="BW801" s="9">
        <v>124</v>
      </c>
      <c r="BX801" s="11">
        <f t="shared" si="236"/>
        <v>21</v>
      </c>
      <c r="BY801" s="11">
        <f t="shared" si="237"/>
        <v>12</v>
      </c>
      <c r="BZ801" s="11">
        <f t="shared" si="238"/>
        <v>10</v>
      </c>
      <c r="CA801" s="11">
        <f t="shared" si="239"/>
        <v>7</v>
      </c>
      <c r="CB801" s="11">
        <f t="shared" si="240"/>
        <v>7</v>
      </c>
      <c r="CC801" s="11">
        <f t="shared" si="241"/>
        <v>6</v>
      </c>
      <c r="CD801" s="11">
        <f t="shared" si="242"/>
        <v>6</v>
      </c>
      <c r="CE801" s="11">
        <f t="shared" si="243"/>
        <v>5</v>
      </c>
      <c r="CF801" s="11">
        <f t="shared" si="244"/>
        <v>6</v>
      </c>
      <c r="CG801" s="11">
        <f t="shared" si="245"/>
        <v>5</v>
      </c>
      <c r="CH801" s="11">
        <f t="shared" si="246"/>
        <v>5</v>
      </c>
      <c r="CI801" s="11">
        <f t="shared" si="247"/>
        <v>6</v>
      </c>
      <c r="CJ801" s="11">
        <f t="shared" si="248"/>
        <v>7</v>
      </c>
      <c r="CK801" s="11">
        <f t="shared" si="249"/>
        <v>8</v>
      </c>
      <c r="CL801" s="11">
        <f t="shared" si="250"/>
        <v>6</v>
      </c>
      <c r="CM801" s="11">
        <f t="shared" si="251"/>
        <v>4</v>
      </c>
      <c r="CN801" s="11">
        <f t="shared" si="252"/>
        <v>2</v>
      </c>
      <c r="CO801" s="11">
        <f t="shared" si="253"/>
        <v>1</v>
      </c>
      <c r="CP801" s="11">
        <f t="shared" si="254"/>
        <v>0</v>
      </c>
      <c r="CS801" s="8">
        <v>49</v>
      </c>
      <c r="CT801" s="8">
        <v>67</v>
      </c>
      <c r="CU801" s="8">
        <v>84</v>
      </c>
      <c r="CV801" s="8">
        <v>93</v>
      </c>
      <c r="CW801" s="8">
        <v>101</v>
      </c>
      <c r="CX801" s="8">
        <v>107</v>
      </c>
      <c r="CY801" s="8">
        <v>113</v>
      </c>
      <c r="CZ801" s="8">
        <v>118</v>
      </c>
      <c r="DA801" s="8">
        <v>124</v>
      </c>
      <c r="DB801" s="8">
        <v>130</v>
      </c>
      <c r="DC801" s="8">
        <v>136</v>
      </c>
      <c r="DD801" s="8">
        <v>142</v>
      </c>
      <c r="DE801" s="8">
        <v>148</v>
      </c>
      <c r="DF801" s="8">
        <v>154</v>
      </c>
      <c r="DG801" s="8">
        <v>157</v>
      </c>
      <c r="DH801" s="8">
        <v>159</v>
      </c>
      <c r="DI801" s="8">
        <v>160</v>
      </c>
      <c r="DJ801" s="8">
        <v>160</v>
      </c>
      <c r="DK801" s="8">
        <v>161</v>
      </c>
      <c r="DL801" s="8">
        <v>161</v>
      </c>
      <c r="DM801" s="8">
        <v>112</v>
      </c>
      <c r="DN801" s="6">
        <f>Tabela2[[#This Row],[1rok]]-Tabela2[[#This Row],[dlugosc_ur]]</f>
        <v>18</v>
      </c>
      <c r="DO801" s="14">
        <f>Tabela2[[#This Row],[2lata]]-Tabela2[[#This Row],[1rok]]</f>
        <v>17</v>
      </c>
      <c r="DP801" s="14">
        <f>Tabela2[[#This Row],[3lata]]-Tabela2[[#This Row],[2lata]]</f>
        <v>9</v>
      </c>
      <c r="DQ801" s="14">
        <f>Tabela2[[#This Row],[4lata]]-Tabela2[[#This Row],[3lata]]</f>
        <v>8</v>
      </c>
      <c r="DR801" s="14">
        <f>Tabela2[[#This Row],[5lat]]-Tabela2[[#This Row],[4lata]]</f>
        <v>6</v>
      </c>
      <c r="DS801" s="14">
        <f>Tabela2[[#This Row],[6lat]]-Tabela2[[#This Row],[5lat]]</f>
        <v>6</v>
      </c>
      <c r="DT801" s="14">
        <f>Tabela2[[#This Row],[7lat]]-Tabela2[[#This Row],[6lat]]</f>
        <v>5</v>
      </c>
      <c r="DU801" s="14">
        <f>Tabela2[[#This Row],[8lat]]-Tabela2[[#This Row],[7lat]]</f>
        <v>6</v>
      </c>
      <c r="DV801" s="14">
        <f>Tabela2[[#This Row],[9lat]]-Tabela2[[#This Row],[8lat]]</f>
        <v>6</v>
      </c>
      <c r="DW801" s="14">
        <f>Tabela2[[#This Row],[10lat]]-Tabela2[[#This Row],[9lat]]</f>
        <v>6</v>
      </c>
      <c r="DX801" s="14">
        <f>Tabela2[[#This Row],[11lat]]-Tabela2[[#This Row],[10lat]]</f>
        <v>6</v>
      </c>
      <c r="DY801" s="14">
        <f>Tabela2[[#This Row],[12lat]]-Tabela2[[#This Row],[11lat]]</f>
        <v>6</v>
      </c>
      <c r="DZ801" s="14">
        <f>Tabela2[[#This Row],[13lat]]-Tabela2[[#This Row],[12lat]]</f>
        <v>6</v>
      </c>
      <c r="EA801" s="14">
        <f>Tabela2[[#This Row],[14lat]]-Tabela2[[#This Row],[13lat]]</f>
        <v>3</v>
      </c>
      <c r="EB801" s="14">
        <f>Tabela2[[#This Row],[15lat]]-Tabela2[[#This Row],[14lat]]</f>
        <v>2</v>
      </c>
      <c r="EC801" s="14">
        <f>Tabela2[[#This Row],[16lat]]-Tabela2[[#This Row],[15lat]]</f>
        <v>1</v>
      </c>
      <c r="ED801" s="14">
        <f>Tabela2[[#This Row],[17 lat]]-Tabela2[[#This Row],[16lat]]</f>
        <v>0</v>
      </c>
      <c r="EE801" s="14">
        <f>Tabela2[[#This Row],[18lat]]-Tabela2[[#This Row],[17 lat]]</f>
        <v>1</v>
      </c>
      <c r="EF801" s="14">
        <f>Tabela2[[#This Row],[19lat]]-Tabela2[[#This Row],[18lat]]</f>
        <v>0</v>
      </c>
    </row>
    <row r="802" spans="1:136" x14ac:dyDescent="0.25">
      <c r="A802">
        <v>1814</v>
      </c>
      <c r="B802" s="1" t="s">
        <v>22</v>
      </c>
      <c r="C802">
        <v>47</v>
      </c>
      <c r="D802">
        <v>66</v>
      </c>
      <c r="E802">
        <v>84</v>
      </c>
      <c r="F802">
        <v>93</v>
      </c>
      <c r="G802">
        <v>101</v>
      </c>
      <c r="H802">
        <v>107</v>
      </c>
      <c r="I802">
        <v>113</v>
      </c>
      <c r="J802">
        <v>118</v>
      </c>
      <c r="K802">
        <v>124</v>
      </c>
      <c r="L802">
        <v>130</v>
      </c>
      <c r="M802">
        <v>136</v>
      </c>
      <c r="N802">
        <v>142</v>
      </c>
      <c r="O802">
        <v>148</v>
      </c>
      <c r="P802">
        <v>154</v>
      </c>
      <c r="Q802">
        <v>157</v>
      </c>
      <c r="R802">
        <v>159</v>
      </c>
      <c r="S802">
        <v>160</v>
      </c>
      <c r="T802">
        <v>160</v>
      </c>
      <c r="U802">
        <v>161</v>
      </c>
      <c r="V802">
        <v>161</v>
      </c>
      <c r="W802">
        <f>wzrost[[#This Row],[19lat]]-wzrost[[#This Row],[dlugosc_ur]]</f>
        <v>114</v>
      </c>
      <c r="X802">
        <f>wzrost[[#This Row],[19lat]]-wzrost[[#This Row],[15lat]]</f>
        <v>2</v>
      </c>
      <c r="Y802">
        <f>IF(wzrost[[#This Row],[1rok]]&lt;=5,IF(wzrost[[#This Row],[plec]]="ch",1,0),0)</f>
        <v>0</v>
      </c>
      <c r="Z802" s="1"/>
      <c r="AA802" s="1"/>
      <c r="AB802" s="1" t="e">
        <f>_xlfn.PERCENTILE.INC(wzrost[1rok],5)</f>
        <v>#NUM!</v>
      </c>
      <c r="BC802" s="6">
        <v>47</v>
      </c>
      <c r="BD802" s="6">
        <v>70</v>
      </c>
      <c r="BE802" s="6">
        <v>84</v>
      </c>
      <c r="BF802" s="6">
        <v>93</v>
      </c>
      <c r="BG802" s="6">
        <v>99</v>
      </c>
      <c r="BH802" s="6">
        <v>106</v>
      </c>
      <c r="BI802" s="6">
        <v>111</v>
      </c>
      <c r="BJ802" s="6">
        <v>117</v>
      </c>
      <c r="BK802" s="6">
        <v>122</v>
      </c>
      <c r="BL802" s="6">
        <v>127</v>
      </c>
      <c r="BM802" s="6">
        <v>132</v>
      </c>
      <c r="BN802" s="6">
        <v>137</v>
      </c>
      <c r="BO802" s="6">
        <v>143</v>
      </c>
      <c r="BP802" s="6">
        <v>150</v>
      </c>
      <c r="BQ802" s="6">
        <v>157</v>
      </c>
      <c r="BR802" s="6">
        <v>162</v>
      </c>
      <c r="BS802" s="6">
        <v>166</v>
      </c>
      <c r="BT802" s="6">
        <v>169</v>
      </c>
      <c r="BU802" s="6">
        <v>170</v>
      </c>
      <c r="BV802" s="6">
        <v>171</v>
      </c>
      <c r="BW802" s="7">
        <v>124</v>
      </c>
      <c r="BX802" s="11">
        <f t="shared" si="236"/>
        <v>23</v>
      </c>
      <c r="BY802" s="11">
        <f t="shared" si="237"/>
        <v>14</v>
      </c>
      <c r="BZ802" s="11">
        <f t="shared" si="238"/>
        <v>9</v>
      </c>
      <c r="CA802" s="11">
        <f t="shared" si="239"/>
        <v>6</v>
      </c>
      <c r="CB802" s="11">
        <f t="shared" si="240"/>
        <v>7</v>
      </c>
      <c r="CC802" s="11">
        <f t="shared" si="241"/>
        <v>5</v>
      </c>
      <c r="CD802" s="11">
        <f t="shared" si="242"/>
        <v>6</v>
      </c>
      <c r="CE802" s="11">
        <f t="shared" si="243"/>
        <v>5</v>
      </c>
      <c r="CF802" s="11">
        <f t="shared" si="244"/>
        <v>5</v>
      </c>
      <c r="CG802" s="11">
        <f t="shared" si="245"/>
        <v>5</v>
      </c>
      <c r="CH802" s="11">
        <f t="shared" si="246"/>
        <v>5</v>
      </c>
      <c r="CI802" s="11">
        <f t="shared" si="247"/>
        <v>6</v>
      </c>
      <c r="CJ802" s="11">
        <f t="shared" si="248"/>
        <v>7</v>
      </c>
      <c r="CK802" s="11">
        <f t="shared" si="249"/>
        <v>7</v>
      </c>
      <c r="CL802" s="11">
        <f t="shared" si="250"/>
        <v>5</v>
      </c>
      <c r="CM802" s="11">
        <f t="shared" si="251"/>
        <v>4</v>
      </c>
      <c r="CN802" s="11">
        <f t="shared" si="252"/>
        <v>3</v>
      </c>
      <c r="CO802" s="11">
        <f t="shared" si="253"/>
        <v>1</v>
      </c>
      <c r="CP802" s="11">
        <f t="shared" si="254"/>
        <v>1</v>
      </c>
      <c r="CS802" s="6">
        <v>53</v>
      </c>
      <c r="CT802" s="6">
        <v>71</v>
      </c>
      <c r="CU802" s="6">
        <v>86</v>
      </c>
      <c r="CV802" s="6">
        <v>95</v>
      </c>
      <c r="CW802" s="6">
        <v>103</v>
      </c>
      <c r="CX802" s="6">
        <v>110</v>
      </c>
      <c r="CY802" s="6">
        <v>116</v>
      </c>
      <c r="CZ802" s="6">
        <v>122</v>
      </c>
      <c r="DA802" s="6">
        <v>127</v>
      </c>
      <c r="DB802" s="6">
        <v>133</v>
      </c>
      <c r="DC802" s="6">
        <v>140</v>
      </c>
      <c r="DD802" s="6">
        <v>146</v>
      </c>
      <c r="DE802" s="6">
        <v>152</v>
      </c>
      <c r="DF802" s="6">
        <v>158</v>
      </c>
      <c r="DG802" s="6">
        <v>161</v>
      </c>
      <c r="DH802" s="6">
        <v>163</v>
      </c>
      <c r="DI802" s="6">
        <v>164</v>
      </c>
      <c r="DJ802" s="6">
        <v>164</v>
      </c>
      <c r="DK802" s="6">
        <v>164</v>
      </c>
      <c r="DL802" s="6">
        <v>165</v>
      </c>
      <c r="DM802" s="6">
        <v>112</v>
      </c>
      <c r="DN802" s="6">
        <f>Tabela2[[#This Row],[1rok]]-Tabela2[[#This Row],[dlugosc_ur]]</f>
        <v>18</v>
      </c>
      <c r="DO802" s="14">
        <f>Tabela2[[#This Row],[2lata]]-Tabela2[[#This Row],[1rok]]</f>
        <v>15</v>
      </c>
      <c r="DP802" s="14">
        <f>Tabela2[[#This Row],[3lata]]-Tabela2[[#This Row],[2lata]]</f>
        <v>9</v>
      </c>
      <c r="DQ802" s="14">
        <f>Tabela2[[#This Row],[4lata]]-Tabela2[[#This Row],[3lata]]</f>
        <v>8</v>
      </c>
      <c r="DR802" s="14">
        <f>Tabela2[[#This Row],[5lat]]-Tabela2[[#This Row],[4lata]]</f>
        <v>7</v>
      </c>
      <c r="DS802" s="14">
        <f>Tabela2[[#This Row],[6lat]]-Tabela2[[#This Row],[5lat]]</f>
        <v>6</v>
      </c>
      <c r="DT802" s="14">
        <f>Tabela2[[#This Row],[7lat]]-Tabela2[[#This Row],[6lat]]</f>
        <v>6</v>
      </c>
      <c r="DU802" s="14">
        <f>Tabela2[[#This Row],[8lat]]-Tabela2[[#This Row],[7lat]]</f>
        <v>5</v>
      </c>
      <c r="DV802" s="14">
        <f>Tabela2[[#This Row],[9lat]]-Tabela2[[#This Row],[8lat]]</f>
        <v>6</v>
      </c>
      <c r="DW802" s="14">
        <f>Tabela2[[#This Row],[10lat]]-Tabela2[[#This Row],[9lat]]</f>
        <v>7</v>
      </c>
      <c r="DX802" s="14">
        <f>Tabela2[[#This Row],[11lat]]-Tabela2[[#This Row],[10lat]]</f>
        <v>6</v>
      </c>
      <c r="DY802" s="14">
        <f>Tabela2[[#This Row],[12lat]]-Tabela2[[#This Row],[11lat]]</f>
        <v>6</v>
      </c>
      <c r="DZ802" s="14">
        <f>Tabela2[[#This Row],[13lat]]-Tabela2[[#This Row],[12lat]]</f>
        <v>6</v>
      </c>
      <c r="EA802" s="14">
        <f>Tabela2[[#This Row],[14lat]]-Tabela2[[#This Row],[13lat]]</f>
        <v>3</v>
      </c>
      <c r="EB802" s="14">
        <f>Tabela2[[#This Row],[15lat]]-Tabela2[[#This Row],[14lat]]</f>
        <v>2</v>
      </c>
      <c r="EC802" s="14">
        <f>Tabela2[[#This Row],[16lat]]-Tabela2[[#This Row],[15lat]]</f>
        <v>1</v>
      </c>
      <c r="ED802" s="14">
        <f>Tabela2[[#This Row],[17 lat]]-Tabela2[[#This Row],[16lat]]</f>
        <v>0</v>
      </c>
      <c r="EE802" s="14">
        <f>Tabela2[[#This Row],[18lat]]-Tabela2[[#This Row],[17 lat]]</f>
        <v>0</v>
      </c>
      <c r="EF802" s="14">
        <f>Tabela2[[#This Row],[19lat]]-Tabela2[[#This Row],[18lat]]</f>
        <v>1</v>
      </c>
    </row>
    <row r="803" spans="1:136" x14ac:dyDescent="0.25">
      <c r="A803">
        <v>1820</v>
      </c>
      <c r="B803" s="1" t="s">
        <v>22</v>
      </c>
      <c r="C803">
        <v>52</v>
      </c>
      <c r="D803">
        <v>70</v>
      </c>
      <c r="E803">
        <v>87</v>
      </c>
      <c r="F803">
        <v>97</v>
      </c>
      <c r="G803">
        <v>105</v>
      </c>
      <c r="H803">
        <v>111</v>
      </c>
      <c r="I803">
        <v>117</v>
      </c>
      <c r="J803">
        <v>123</v>
      </c>
      <c r="K803">
        <v>129</v>
      </c>
      <c r="L803">
        <v>135</v>
      </c>
      <c r="M803">
        <v>141</v>
      </c>
      <c r="N803">
        <v>148</v>
      </c>
      <c r="O803">
        <v>154</v>
      </c>
      <c r="P803">
        <v>159</v>
      </c>
      <c r="Q803">
        <v>163</v>
      </c>
      <c r="R803">
        <v>165</v>
      </c>
      <c r="S803">
        <v>165</v>
      </c>
      <c r="T803">
        <v>166</v>
      </c>
      <c r="U803">
        <v>166</v>
      </c>
      <c r="V803">
        <v>166</v>
      </c>
      <c r="W803">
        <f>wzrost[[#This Row],[19lat]]-wzrost[[#This Row],[dlugosc_ur]]</f>
        <v>114</v>
      </c>
      <c r="X803">
        <f>wzrost[[#This Row],[19lat]]-wzrost[[#This Row],[15lat]]</f>
        <v>1</v>
      </c>
      <c r="Y803">
        <f>IF(wzrost[[#This Row],[1rok]]&lt;=5,IF(wzrost[[#This Row],[plec]]="ch",1,0),0)</f>
        <v>0</v>
      </c>
      <c r="Z803" s="1"/>
      <c r="AA803" s="1"/>
      <c r="AB803" s="1" t="e">
        <f>_xlfn.PERCENTILE.INC(wzrost[1rok],5)</f>
        <v>#NUM!</v>
      </c>
      <c r="BC803" s="8">
        <v>49</v>
      </c>
      <c r="BD803" s="8">
        <v>71</v>
      </c>
      <c r="BE803" s="8">
        <v>86</v>
      </c>
      <c r="BF803" s="8">
        <v>94</v>
      </c>
      <c r="BG803" s="8">
        <v>101</v>
      </c>
      <c r="BH803" s="8">
        <v>108</v>
      </c>
      <c r="BI803" s="8">
        <v>113</v>
      </c>
      <c r="BJ803" s="8">
        <v>119</v>
      </c>
      <c r="BK803" s="8">
        <v>124</v>
      </c>
      <c r="BL803" s="8">
        <v>129</v>
      </c>
      <c r="BM803" s="8">
        <v>134</v>
      </c>
      <c r="BN803" s="8">
        <v>139</v>
      </c>
      <c r="BO803" s="8">
        <v>145</v>
      </c>
      <c r="BP803" s="8">
        <v>152</v>
      </c>
      <c r="BQ803" s="8">
        <v>159</v>
      </c>
      <c r="BR803" s="8">
        <v>164</v>
      </c>
      <c r="BS803" s="8">
        <v>168</v>
      </c>
      <c r="BT803" s="8">
        <v>171</v>
      </c>
      <c r="BU803" s="8">
        <v>172</v>
      </c>
      <c r="BV803" s="8">
        <v>173</v>
      </c>
      <c r="BW803" s="9">
        <v>124</v>
      </c>
      <c r="BX803" s="11">
        <f t="shared" si="236"/>
        <v>22</v>
      </c>
      <c r="BY803" s="11">
        <f t="shared" si="237"/>
        <v>15</v>
      </c>
      <c r="BZ803" s="11">
        <f t="shared" si="238"/>
        <v>8</v>
      </c>
      <c r="CA803" s="11">
        <f t="shared" si="239"/>
        <v>7</v>
      </c>
      <c r="CB803" s="11">
        <f t="shared" si="240"/>
        <v>7</v>
      </c>
      <c r="CC803" s="11">
        <f t="shared" si="241"/>
        <v>5</v>
      </c>
      <c r="CD803" s="11">
        <f t="shared" si="242"/>
        <v>6</v>
      </c>
      <c r="CE803" s="11">
        <f t="shared" si="243"/>
        <v>5</v>
      </c>
      <c r="CF803" s="11">
        <f t="shared" si="244"/>
        <v>5</v>
      </c>
      <c r="CG803" s="11">
        <f t="shared" si="245"/>
        <v>5</v>
      </c>
      <c r="CH803" s="11">
        <f t="shared" si="246"/>
        <v>5</v>
      </c>
      <c r="CI803" s="11">
        <f t="shared" si="247"/>
        <v>6</v>
      </c>
      <c r="CJ803" s="11">
        <f t="shared" si="248"/>
        <v>7</v>
      </c>
      <c r="CK803" s="11">
        <f t="shared" si="249"/>
        <v>7</v>
      </c>
      <c r="CL803" s="11">
        <f t="shared" si="250"/>
        <v>5</v>
      </c>
      <c r="CM803" s="11">
        <f t="shared" si="251"/>
        <v>4</v>
      </c>
      <c r="CN803" s="11">
        <f t="shared" si="252"/>
        <v>3</v>
      </c>
      <c r="CO803" s="11">
        <f t="shared" si="253"/>
        <v>1</v>
      </c>
      <c r="CP803" s="11">
        <f t="shared" si="254"/>
        <v>1</v>
      </c>
      <c r="CS803" s="8">
        <v>47</v>
      </c>
      <c r="CT803" s="8">
        <v>66</v>
      </c>
      <c r="CU803" s="8">
        <v>83</v>
      </c>
      <c r="CV803" s="8">
        <v>92</v>
      </c>
      <c r="CW803" s="8">
        <v>100</v>
      </c>
      <c r="CX803" s="8">
        <v>106</v>
      </c>
      <c r="CY803" s="8">
        <v>111</v>
      </c>
      <c r="CZ803" s="8">
        <v>117</v>
      </c>
      <c r="DA803" s="8">
        <v>122</v>
      </c>
      <c r="DB803" s="8">
        <v>128</v>
      </c>
      <c r="DC803" s="8">
        <v>134</v>
      </c>
      <c r="DD803" s="8">
        <v>140</v>
      </c>
      <c r="DE803" s="8">
        <v>146</v>
      </c>
      <c r="DF803" s="8">
        <v>151</v>
      </c>
      <c r="DG803" s="8">
        <v>155</v>
      </c>
      <c r="DH803" s="8">
        <v>157</v>
      </c>
      <c r="DI803" s="8">
        <v>158</v>
      </c>
      <c r="DJ803" s="8">
        <v>158</v>
      </c>
      <c r="DK803" s="8">
        <v>159</v>
      </c>
      <c r="DL803" s="8">
        <v>159</v>
      </c>
      <c r="DM803" s="8">
        <v>112</v>
      </c>
      <c r="DN803" s="6">
        <f>Tabela2[[#This Row],[1rok]]-Tabela2[[#This Row],[dlugosc_ur]]</f>
        <v>19</v>
      </c>
      <c r="DO803" s="14">
        <f>Tabela2[[#This Row],[2lata]]-Tabela2[[#This Row],[1rok]]</f>
        <v>17</v>
      </c>
      <c r="DP803" s="14">
        <f>Tabela2[[#This Row],[3lata]]-Tabela2[[#This Row],[2lata]]</f>
        <v>9</v>
      </c>
      <c r="DQ803" s="14">
        <f>Tabela2[[#This Row],[4lata]]-Tabela2[[#This Row],[3lata]]</f>
        <v>8</v>
      </c>
      <c r="DR803" s="14">
        <f>Tabela2[[#This Row],[5lat]]-Tabela2[[#This Row],[4lata]]</f>
        <v>6</v>
      </c>
      <c r="DS803" s="14">
        <f>Tabela2[[#This Row],[6lat]]-Tabela2[[#This Row],[5lat]]</f>
        <v>5</v>
      </c>
      <c r="DT803" s="14">
        <f>Tabela2[[#This Row],[7lat]]-Tabela2[[#This Row],[6lat]]</f>
        <v>6</v>
      </c>
      <c r="DU803" s="14">
        <f>Tabela2[[#This Row],[8lat]]-Tabela2[[#This Row],[7lat]]</f>
        <v>5</v>
      </c>
      <c r="DV803" s="14">
        <f>Tabela2[[#This Row],[9lat]]-Tabela2[[#This Row],[8lat]]</f>
        <v>6</v>
      </c>
      <c r="DW803" s="14">
        <f>Tabela2[[#This Row],[10lat]]-Tabela2[[#This Row],[9lat]]</f>
        <v>6</v>
      </c>
      <c r="DX803" s="14">
        <f>Tabela2[[#This Row],[11lat]]-Tabela2[[#This Row],[10lat]]</f>
        <v>6</v>
      </c>
      <c r="DY803" s="14">
        <f>Tabela2[[#This Row],[12lat]]-Tabela2[[#This Row],[11lat]]</f>
        <v>6</v>
      </c>
      <c r="DZ803" s="14">
        <f>Tabela2[[#This Row],[13lat]]-Tabela2[[#This Row],[12lat]]</f>
        <v>5</v>
      </c>
      <c r="EA803" s="14">
        <f>Tabela2[[#This Row],[14lat]]-Tabela2[[#This Row],[13lat]]</f>
        <v>4</v>
      </c>
      <c r="EB803" s="14">
        <f>Tabela2[[#This Row],[15lat]]-Tabela2[[#This Row],[14lat]]</f>
        <v>2</v>
      </c>
      <c r="EC803" s="14">
        <f>Tabela2[[#This Row],[16lat]]-Tabela2[[#This Row],[15lat]]</f>
        <v>1</v>
      </c>
      <c r="ED803" s="14">
        <f>Tabela2[[#This Row],[17 lat]]-Tabela2[[#This Row],[16lat]]</f>
        <v>0</v>
      </c>
      <c r="EE803" s="14">
        <f>Tabela2[[#This Row],[18lat]]-Tabela2[[#This Row],[17 lat]]</f>
        <v>1</v>
      </c>
      <c r="EF803" s="14">
        <f>Tabela2[[#This Row],[19lat]]-Tabela2[[#This Row],[18lat]]</f>
        <v>0</v>
      </c>
    </row>
    <row r="804" spans="1:136" x14ac:dyDescent="0.25">
      <c r="A804">
        <v>1824</v>
      </c>
      <c r="B804" s="1" t="s">
        <v>22</v>
      </c>
      <c r="C804">
        <v>54</v>
      </c>
      <c r="D804">
        <v>72</v>
      </c>
      <c r="E804">
        <v>88</v>
      </c>
      <c r="F804">
        <v>97</v>
      </c>
      <c r="G804">
        <v>105</v>
      </c>
      <c r="H804">
        <v>112</v>
      </c>
      <c r="I804">
        <v>118</v>
      </c>
      <c r="J804">
        <v>124</v>
      </c>
      <c r="K804">
        <v>130</v>
      </c>
      <c r="L804">
        <v>136</v>
      </c>
      <c r="M804">
        <v>142</v>
      </c>
      <c r="N804">
        <v>149</v>
      </c>
      <c r="O804">
        <v>155</v>
      </c>
      <c r="P804">
        <v>161</v>
      </c>
      <c r="Q804">
        <v>164</v>
      </c>
      <c r="R804">
        <v>166</v>
      </c>
      <c r="S804">
        <v>167</v>
      </c>
      <c r="T804">
        <v>167</v>
      </c>
      <c r="U804">
        <v>168</v>
      </c>
      <c r="V804">
        <v>168</v>
      </c>
      <c r="W804">
        <f>wzrost[[#This Row],[19lat]]-wzrost[[#This Row],[dlugosc_ur]]</f>
        <v>114</v>
      </c>
      <c r="X804">
        <f>wzrost[[#This Row],[19lat]]-wzrost[[#This Row],[15lat]]</f>
        <v>2</v>
      </c>
      <c r="Y804">
        <f>IF(wzrost[[#This Row],[1rok]]&lt;=5,IF(wzrost[[#This Row],[plec]]="ch",1,0),0)</f>
        <v>0</v>
      </c>
      <c r="Z804" s="1"/>
      <c r="AA804" s="1"/>
      <c r="AB804" s="1" t="e">
        <f>_xlfn.PERCENTILE.INC(wzrost[1rok],5)</f>
        <v>#NUM!</v>
      </c>
      <c r="BC804" s="6">
        <v>49</v>
      </c>
      <c r="BD804" s="6">
        <v>71</v>
      </c>
      <c r="BE804" s="6">
        <v>86</v>
      </c>
      <c r="BF804" s="6">
        <v>94</v>
      </c>
      <c r="BG804" s="6">
        <v>101</v>
      </c>
      <c r="BH804" s="6">
        <v>107</v>
      </c>
      <c r="BI804" s="6">
        <v>113</v>
      </c>
      <c r="BJ804" s="6">
        <v>119</v>
      </c>
      <c r="BK804" s="6">
        <v>124</v>
      </c>
      <c r="BL804" s="6">
        <v>129</v>
      </c>
      <c r="BM804" s="6">
        <v>134</v>
      </c>
      <c r="BN804" s="6">
        <v>139</v>
      </c>
      <c r="BO804" s="6">
        <v>145</v>
      </c>
      <c r="BP804" s="6">
        <v>151</v>
      </c>
      <c r="BQ804" s="6">
        <v>159</v>
      </c>
      <c r="BR804" s="6">
        <v>164</v>
      </c>
      <c r="BS804" s="6">
        <v>168</v>
      </c>
      <c r="BT804" s="6">
        <v>171</v>
      </c>
      <c r="BU804" s="6">
        <v>172</v>
      </c>
      <c r="BV804" s="6">
        <v>173</v>
      </c>
      <c r="BW804" s="7">
        <v>124</v>
      </c>
      <c r="BX804" s="11">
        <f t="shared" si="236"/>
        <v>22</v>
      </c>
      <c r="BY804" s="11">
        <f t="shared" si="237"/>
        <v>15</v>
      </c>
      <c r="BZ804" s="11">
        <f t="shared" si="238"/>
        <v>8</v>
      </c>
      <c r="CA804" s="11">
        <f t="shared" si="239"/>
        <v>7</v>
      </c>
      <c r="CB804" s="11">
        <f t="shared" si="240"/>
        <v>6</v>
      </c>
      <c r="CC804" s="11">
        <f t="shared" si="241"/>
        <v>6</v>
      </c>
      <c r="CD804" s="11">
        <f t="shared" si="242"/>
        <v>6</v>
      </c>
      <c r="CE804" s="11">
        <f t="shared" si="243"/>
        <v>5</v>
      </c>
      <c r="CF804" s="11">
        <f t="shared" si="244"/>
        <v>5</v>
      </c>
      <c r="CG804" s="11">
        <f t="shared" si="245"/>
        <v>5</v>
      </c>
      <c r="CH804" s="11">
        <f t="shared" si="246"/>
        <v>5</v>
      </c>
      <c r="CI804" s="11">
        <f t="shared" si="247"/>
        <v>6</v>
      </c>
      <c r="CJ804" s="11">
        <f t="shared" si="248"/>
        <v>6</v>
      </c>
      <c r="CK804" s="11">
        <f t="shared" si="249"/>
        <v>8</v>
      </c>
      <c r="CL804" s="11">
        <f t="shared" si="250"/>
        <v>5</v>
      </c>
      <c r="CM804" s="11">
        <f t="shared" si="251"/>
        <v>4</v>
      </c>
      <c r="CN804" s="11">
        <f t="shared" si="252"/>
        <v>3</v>
      </c>
      <c r="CO804" s="11">
        <f t="shared" si="253"/>
        <v>1</v>
      </c>
      <c r="CP804" s="11">
        <f t="shared" si="254"/>
        <v>1</v>
      </c>
      <c r="CS804" s="6">
        <v>47</v>
      </c>
      <c r="CT804" s="6">
        <v>66</v>
      </c>
      <c r="CU804" s="6">
        <v>83</v>
      </c>
      <c r="CV804" s="6">
        <v>92</v>
      </c>
      <c r="CW804" s="6">
        <v>99</v>
      </c>
      <c r="CX804" s="6">
        <v>106</v>
      </c>
      <c r="CY804" s="6">
        <v>111</v>
      </c>
      <c r="CZ804" s="6">
        <v>117</v>
      </c>
      <c r="DA804" s="6">
        <v>122</v>
      </c>
      <c r="DB804" s="6">
        <v>128</v>
      </c>
      <c r="DC804" s="6">
        <v>134</v>
      </c>
      <c r="DD804" s="6">
        <v>140</v>
      </c>
      <c r="DE804" s="6">
        <v>146</v>
      </c>
      <c r="DF804" s="6">
        <v>151</v>
      </c>
      <c r="DG804" s="6">
        <v>155</v>
      </c>
      <c r="DH804" s="6">
        <v>157</v>
      </c>
      <c r="DI804" s="6">
        <v>158</v>
      </c>
      <c r="DJ804" s="6">
        <v>158</v>
      </c>
      <c r="DK804" s="6">
        <v>158</v>
      </c>
      <c r="DL804" s="6">
        <v>159</v>
      </c>
      <c r="DM804" s="6">
        <v>112</v>
      </c>
      <c r="DN804" s="6">
        <f>Tabela2[[#This Row],[1rok]]-Tabela2[[#This Row],[dlugosc_ur]]</f>
        <v>19</v>
      </c>
      <c r="DO804" s="14">
        <f>Tabela2[[#This Row],[2lata]]-Tabela2[[#This Row],[1rok]]</f>
        <v>17</v>
      </c>
      <c r="DP804" s="14">
        <f>Tabela2[[#This Row],[3lata]]-Tabela2[[#This Row],[2lata]]</f>
        <v>9</v>
      </c>
      <c r="DQ804" s="14">
        <f>Tabela2[[#This Row],[4lata]]-Tabela2[[#This Row],[3lata]]</f>
        <v>7</v>
      </c>
      <c r="DR804" s="14">
        <f>Tabela2[[#This Row],[5lat]]-Tabela2[[#This Row],[4lata]]</f>
        <v>7</v>
      </c>
      <c r="DS804" s="14">
        <f>Tabela2[[#This Row],[6lat]]-Tabela2[[#This Row],[5lat]]</f>
        <v>5</v>
      </c>
      <c r="DT804" s="14">
        <f>Tabela2[[#This Row],[7lat]]-Tabela2[[#This Row],[6lat]]</f>
        <v>6</v>
      </c>
      <c r="DU804" s="14">
        <f>Tabela2[[#This Row],[8lat]]-Tabela2[[#This Row],[7lat]]</f>
        <v>5</v>
      </c>
      <c r="DV804" s="14">
        <f>Tabela2[[#This Row],[9lat]]-Tabela2[[#This Row],[8lat]]</f>
        <v>6</v>
      </c>
      <c r="DW804" s="14">
        <f>Tabela2[[#This Row],[10lat]]-Tabela2[[#This Row],[9lat]]</f>
        <v>6</v>
      </c>
      <c r="DX804" s="14">
        <f>Tabela2[[#This Row],[11lat]]-Tabela2[[#This Row],[10lat]]</f>
        <v>6</v>
      </c>
      <c r="DY804" s="14">
        <f>Tabela2[[#This Row],[12lat]]-Tabela2[[#This Row],[11lat]]</f>
        <v>6</v>
      </c>
      <c r="DZ804" s="14">
        <f>Tabela2[[#This Row],[13lat]]-Tabela2[[#This Row],[12lat]]</f>
        <v>5</v>
      </c>
      <c r="EA804" s="14">
        <f>Tabela2[[#This Row],[14lat]]-Tabela2[[#This Row],[13lat]]</f>
        <v>4</v>
      </c>
      <c r="EB804" s="14">
        <f>Tabela2[[#This Row],[15lat]]-Tabela2[[#This Row],[14lat]]</f>
        <v>2</v>
      </c>
      <c r="EC804" s="14">
        <f>Tabela2[[#This Row],[16lat]]-Tabela2[[#This Row],[15lat]]</f>
        <v>1</v>
      </c>
      <c r="ED804" s="14">
        <f>Tabela2[[#This Row],[17 lat]]-Tabela2[[#This Row],[16lat]]</f>
        <v>0</v>
      </c>
      <c r="EE804" s="14">
        <f>Tabela2[[#This Row],[18lat]]-Tabela2[[#This Row],[17 lat]]</f>
        <v>0</v>
      </c>
      <c r="EF804" s="14">
        <f>Tabela2[[#This Row],[19lat]]-Tabela2[[#This Row],[18lat]]</f>
        <v>1</v>
      </c>
    </row>
    <row r="805" spans="1:136" x14ac:dyDescent="0.25">
      <c r="A805">
        <v>1826</v>
      </c>
      <c r="B805" s="1" t="s">
        <v>22</v>
      </c>
      <c r="C805">
        <v>54</v>
      </c>
      <c r="D805">
        <v>72</v>
      </c>
      <c r="E805">
        <v>88</v>
      </c>
      <c r="F805">
        <v>98</v>
      </c>
      <c r="G805">
        <v>106</v>
      </c>
      <c r="H805">
        <v>113</v>
      </c>
      <c r="I805">
        <v>119</v>
      </c>
      <c r="J805">
        <v>124</v>
      </c>
      <c r="K805">
        <v>130</v>
      </c>
      <c r="L805">
        <v>137</v>
      </c>
      <c r="M805">
        <v>143</v>
      </c>
      <c r="N805">
        <v>149</v>
      </c>
      <c r="O805">
        <v>156</v>
      </c>
      <c r="P805">
        <v>161</v>
      </c>
      <c r="Q805">
        <v>165</v>
      </c>
      <c r="R805">
        <v>167</v>
      </c>
      <c r="S805">
        <v>168</v>
      </c>
      <c r="T805">
        <v>168</v>
      </c>
      <c r="U805">
        <v>168</v>
      </c>
      <c r="V805">
        <v>168</v>
      </c>
      <c r="W805">
        <f>wzrost[[#This Row],[19lat]]-wzrost[[#This Row],[dlugosc_ur]]</f>
        <v>114</v>
      </c>
      <c r="X805">
        <f>wzrost[[#This Row],[19lat]]-wzrost[[#This Row],[15lat]]</f>
        <v>1</v>
      </c>
      <c r="Y805">
        <f>IF(wzrost[[#This Row],[1rok]]&lt;=5,IF(wzrost[[#This Row],[plec]]="ch",1,0),0)</f>
        <v>0</v>
      </c>
      <c r="Z805" s="1"/>
      <c r="AA805" s="1"/>
      <c r="AB805" s="1" t="e">
        <f>_xlfn.PERCENTILE.INC(wzrost[1rok],5)</f>
        <v>#NUM!</v>
      </c>
      <c r="BC805" s="8">
        <v>48</v>
      </c>
      <c r="BD805" s="8">
        <v>70</v>
      </c>
      <c r="BE805" s="8">
        <v>85</v>
      </c>
      <c r="BF805" s="8">
        <v>93</v>
      </c>
      <c r="BG805" s="8">
        <v>100</v>
      </c>
      <c r="BH805" s="8">
        <v>106</v>
      </c>
      <c r="BI805" s="8">
        <v>112</v>
      </c>
      <c r="BJ805" s="8">
        <v>118</v>
      </c>
      <c r="BK805" s="8">
        <v>123</v>
      </c>
      <c r="BL805" s="8">
        <v>128</v>
      </c>
      <c r="BM805" s="8">
        <v>133</v>
      </c>
      <c r="BN805" s="8">
        <v>138</v>
      </c>
      <c r="BO805" s="8">
        <v>144</v>
      </c>
      <c r="BP805" s="8">
        <v>150</v>
      </c>
      <c r="BQ805" s="8">
        <v>157</v>
      </c>
      <c r="BR805" s="8">
        <v>163</v>
      </c>
      <c r="BS805" s="8">
        <v>167</v>
      </c>
      <c r="BT805" s="8">
        <v>170</v>
      </c>
      <c r="BU805" s="8">
        <v>171</v>
      </c>
      <c r="BV805" s="8">
        <v>171</v>
      </c>
      <c r="BW805" s="9">
        <v>123</v>
      </c>
      <c r="BX805" s="11">
        <f t="shared" si="236"/>
        <v>22</v>
      </c>
      <c r="BY805" s="11">
        <f t="shared" si="237"/>
        <v>15</v>
      </c>
      <c r="BZ805" s="11">
        <f t="shared" si="238"/>
        <v>8</v>
      </c>
      <c r="CA805" s="11">
        <f t="shared" si="239"/>
        <v>7</v>
      </c>
      <c r="CB805" s="11">
        <f t="shared" si="240"/>
        <v>6</v>
      </c>
      <c r="CC805" s="11">
        <f t="shared" si="241"/>
        <v>6</v>
      </c>
      <c r="CD805" s="11">
        <f t="shared" si="242"/>
        <v>6</v>
      </c>
      <c r="CE805" s="11">
        <f t="shared" si="243"/>
        <v>5</v>
      </c>
      <c r="CF805" s="11">
        <f t="shared" si="244"/>
        <v>5</v>
      </c>
      <c r="CG805" s="11">
        <f t="shared" si="245"/>
        <v>5</v>
      </c>
      <c r="CH805" s="11">
        <f t="shared" si="246"/>
        <v>5</v>
      </c>
      <c r="CI805" s="11">
        <f t="shared" si="247"/>
        <v>6</v>
      </c>
      <c r="CJ805" s="11">
        <f t="shared" si="248"/>
        <v>6</v>
      </c>
      <c r="CK805" s="11">
        <f t="shared" si="249"/>
        <v>7</v>
      </c>
      <c r="CL805" s="11">
        <f t="shared" si="250"/>
        <v>6</v>
      </c>
      <c r="CM805" s="11">
        <f t="shared" si="251"/>
        <v>4</v>
      </c>
      <c r="CN805" s="11">
        <f t="shared" si="252"/>
        <v>3</v>
      </c>
      <c r="CO805" s="11">
        <f t="shared" si="253"/>
        <v>1</v>
      </c>
      <c r="CP805" s="11">
        <f t="shared" si="254"/>
        <v>0</v>
      </c>
      <c r="CS805" s="8">
        <v>46</v>
      </c>
      <c r="CT805" s="8">
        <v>64</v>
      </c>
      <c r="CU805" s="8">
        <v>82</v>
      </c>
      <c r="CV805" s="8">
        <v>91</v>
      </c>
      <c r="CW805" s="8">
        <v>99</v>
      </c>
      <c r="CX805" s="8">
        <v>106</v>
      </c>
      <c r="CY805" s="8">
        <v>111</v>
      </c>
      <c r="CZ805" s="8">
        <v>117</v>
      </c>
      <c r="DA805" s="8">
        <v>123</v>
      </c>
      <c r="DB805" s="8">
        <v>128</v>
      </c>
      <c r="DC805" s="8">
        <v>134</v>
      </c>
      <c r="DD805" s="8">
        <v>141</v>
      </c>
      <c r="DE805" s="8">
        <v>146</v>
      </c>
      <c r="DF805" s="8">
        <v>151</v>
      </c>
      <c r="DG805" s="8">
        <v>154</v>
      </c>
      <c r="DH805" s="8">
        <v>156</v>
      </c>
      <c r="DI805" s="8">
        <v>156</v>
      </c>
      <c r="DJ805" s="8">
        <v>156</v>
      </c>
      <c r="DK805" s="8">
        <v>157</v>
      </c>
      <c r="DL805" s="8">
        <v>157</v>
      </c>
      <c r="DM805" s="8">
        <v>111</v>
      </c>
      <c r="DN805" s="6">
        <f>Tabela2[[#This Row],[1rok]]-Tabela2[[#This Row],[dlugosc_ur]]</f>
        <v>18</v>
      </c>
      <c r="DO805" s="14">
        <f>Tabela2[[#This Row],[2lata]]-Tabela2[[#This Row],[1rok]]</f>
        <v>18</v>
      </c>
      <c r="DP805" s="14">
        <f>Tabela2[[#This Row],[3lata]]-Tabela2[[#This Row],[2lata]]</f>
        <v>9</v>
      </c>
      <c r="DQ805" s="14">
        <f>Tabela2[[#This Row],[4lata]]-Tabela2[[#This Row],[3lata]]</f>
        <v>8</v>
      </c>
      <c r="DR805" s="14">
        <f>Tabela2[[#This Row],[5lat]]-Tabela2[[#This Row],[4lata]]</f>
        <v>7</v>
      </c>
      <c r="DS805" s="14">
        <f>Tabela2[[#This Row],[6lat]]-Tabela2[[#This Row],[5lat]]</f>
        <v>5</v>
      </c>
      <c r="DT805" s="14">
        <f>Tabela2[[#This Row],[7lat]]-Tabela2[[#This Row],[6lat]]</f>
        <v>6</v>
      </c>
      <c r="DU805" s="14">
        <f>Tabela2[[#This Row],[8lat]]-Tabela2[[#This Row],[7lat]]</f>
        <v>6</v>
      </c>
      <c r="DV805" s="14">
        <f>Tabela2[[#This Row],[9lat]]-Tabela2[[#This Row],[8lat]]</f>
        <v>5</v>
      </c>
      <c r="DW805" s="14">
        <f>Tabela2[[#This Row],[10lat]]-Tabela2[[#This Row],[9lat]]</f>
        <v>6</v>
      </c>
      <c r="DX805" s="14">
        <f>Tabela2[[#This Row],[11lat]]-Tabela2[[#This Row],[10lat]]</f>
        <v>7</v>
      </c>
      <c r="DY805" s="14">
        <f>Tabela2[[#This Row],[12lat]]-Tabela2[[#This Row],[11lat]]</f>
        <v>5</v>
      </c>
      <c r="DZ805" s="14">
        <f>Tabela2[[#This Row],[13lat]]-Tabela2[[#This Row],[12lat]]</f>
        <v>5</v>
      </c>
      <c r="EA805" s="14">
        <f>Tabela2[[#This Row],[14lat]]-Tabela2[[#This Row],[13lat]]</f>
        <v>3</v>
      </c>
      <c r="EB805" s="14">
        <f>Tabela2[[#This Row],[15lat]]-Tabela2[[#This Row],[14lat]]</f>
        <v>2</v>
      </c>
      <c r="EC805" s="14">
        <f>Tabela2[[#This Row],[16lat]]-Tabela2[[#This Row],[15lat]]</f>
        <v>0</v>
      </c>
      <c r="ED805" s="14">
        <f>Tabela2[[#This Row],[17 lat]]-Tabela2[[#This Row],[16lat]]</f>
        <v>0</v>
      </c>
      <c r="EE805" s="14">
        <f>Tabela2[[#This Row],[18lat]]-Tabela2[[#This Row],[17 lat]]</f>
        <v>1</v>
      </c>
      <c r="EF805" s="14">
        <f>Tabela2[[#This Row],[19lat]]-Tabela2[[#This Row],[18lat]]</f>
        <v>0</v>
      </c>
    </row>
    <row r="806" spans="1:136" x14ac:dyDescent="0.25">
      <c r="A806">
        <v>1868</v>
      </c>
      <c r="B806" s="1" t="s">
        <v>22</v>
      </c>
      <c r="C806">
        <v>49</v>
      </c>
      <c r="D806">
        <v>67</v>
      </c>
      <c r="E806">
        <v>85</v>
      </c>
      <c r="F806">
        <v>95</v>
      </c>
      <c r="G806">
        <v>102</v>
      </c>
      <c r="H806">
        <v>109</v>
      </c>
      <c r="I806">
        <v>115</v>
      </c>
      <c r="J806">
        <v>120</v>
      </c>
      <c r="K806">
        <v>126</v>
      </c>
      <c r="L806">
        <v>132</v>
      </c>
      <c r="M806">
        <v>138</v>
      </c>
      <c r="N806">
        <v>145</v>
      </c>
      <c r="O806">
        <v>151</v>
      </c>
      <c r="P806">
        <v>156</v>
      </c>
      <c r="Q806">
        <v>159</v>
      </c>
      <c r="R806">
        <v>161</v>
      </c>
      <c r="S806">
        <v>162</v>
      </c>
      <c r="T806">
        <v>163</v>
      </c>
      <c r="U806">
        <v>163</v>
      </c>
      <c r="V806">
        <v>163</v>
      </c>
      <c r="W806">
        <f>wzrost[[#This Row],[19lat]]-wzrost[[#This Row],[dlugosc_ur]]</f>
        <v>114</v>
      </c>
      <c r="X806">
        <f>wzrost[[#This Row],[19lat]]-wzrost[[#This Row],[15lat]]</f>
        <v>2</v>
      </c>
      <c r="Y806">
        <f>IF(wzrost[[#This Row],[1rok]]&lt;=5,IF(wzrost[[#This Row],[plec]]="ch",1,0),0)</f>
        <v>0</v>
      </c>
      <c r="Z806" s="1"/>
      <c r="AA806" s="1"/>
      <c r="AB806" s="1" t="e">
        <f>_xlfn.PERCENTILE.INC(wzrost[1rok],5)</f>
        <v>#NUM!</v>
      </c>
      <c r="BC806" s="6">
        <v>48</v>
      </c>
      <c r="BD806" s="6">
        <v>70</v>
      </c>
      <c r="BE806" s="6">
        <v>84</v>
      </c>
      <c r="BF806" s="6">
        <v>93</v>
      </c>
      <c r="BG806" s="6">
        <v>100</v>
      </c>
      <c r="BH806" s="6">
        <v>106</v>
      </c>
      <c r="BI806" s="6">
        <v>112</v>
      </c>
      <c r="BJ806" s="6">
        <v>117</v>
      </c>
      <c r="BK806" s="6">
        <v>122</v>
      </c>
      <c r="BL806" s="6">
        <v>127</v>
      </c>
      <c r="BM806" s="6">
        <v>132</v>
      </c>
      <c r="BN806" s="6">
        <v>137</v>
      </c>
      <c r="BO806" s="6">
        <v>143</v>
      </c>
      <c r="BP806" s="6">
        <v>150</v>
      </c>
      <c r="BQ806" s="6">
        <v>157</v>
      </c>
      <c r="BR806" s="6">
        <v>163</v>
      </c>
      <c r="BS806" s="6">
        <v>167</v>
      </c>
      <c r="BT806" s="6">
        <v>169</v>
      </c>
      <c r="BU806" s="6">
        <v>170</v>
      </c>
      <c r="BV806" s="6">
        <v>171</v>
      </c>
      <c r="BW806" s="7">
        <v>123</v>
      </c>
      <c r="BX806" s="11">
        <f t="shared" si="236"/>
        <v>22</v>
      </c>
      <c r="BY806" s="11">
        <f t="shared" si="237"/>
        <v>14</v>
      </c>
      <c r="BZ806" s="11">
        <f t="shared" si="238"/>
        <v>9</v>
      </c>
      <c r="CA806" s="11">
        <f t="shared" si="239"/>
        <v>7</v>
      </c>
      <c r="CB806" s="11">
        <f t="shared" si="240"/>
        <v>6</v>
      </c>
      <c r="CC806" s="11">
        <f t="shared" si="241"/>
        <v>6</v>
      </c>
      <c r="CD806" s="11">
        <f t="shared" si="242"/>
        <v>5</v>
      </c>
      <c r="CE806" s="11">
        <f t="shared" si="243"/>
        <v>5</v>
      </c>
      <c r="CF806" s="11">
        <f t="shared" si="244"/>
        <v>5</v>
      </c>
      <c r="CG806" s="11">
        <f t="shared" si="245"/>
        <v>5</v>
      </c>
      <c r="CH806" s="11">
        <f t="shared" si="246"/>
        <v>5</v>
      </c>
      <c r="CI806" s="11">
        <f t="shared" si="247"/>
        <v>6</v>
      </c>
      <c r="CJ806" s="11">
        <f t="shared" si="248"/>
        <v>7</v>
      </c>
      <c r="CK806" s="11">
        <f t="shared" si="249"/>
        <v>7</v>
      </c>
      <c r="CL806" s="11">
        <f t="shared" si="250"/>
        <v>6</v>
      </c>
      <c r="CM806" s="11">
        <f t="shared" si="251"/>
        <v>4</v>
      </c>
      <c r="CN806" s="11">
        <f t="shared" si="252"/>
        <v>2</v>
      </c>
      <c r="CO806" s="11">
        <f t="shared" si="253"/>
        <v>1</v>
      </c>
      <c r="CP806" s="11">
        <f t="shared" si="254"/>
        <v>1</v>
      </c>
      <c r="CS806" s="6">
        <v>48</v>
      </c>
      <c r="CT806" s="6">
        <v>67</v>
      </c>
      <c r="CU806" s="6">
        <v>84</v>
      </c>
      <c r="CV806" s="6">
        <v>93</v>
      </c>
      <c r="CW806" s="6">
        <v>100</v>
      </c>
      <c r="CX806" s="6">
        <v>106</v>
      </c>
      <c r="CY806" s="6">
        <v>112</v>
      </c>
      <c r="CZ806" s="6">
        <v>117</v>
      </c>
      <c r="DA806" s="6">
        <v>123</v>
      </c>
      <c r="DB806" s="6">
        <v>128</v>
      </c>
      <c r="DC806" s="6">
        <v>134</v>
      </c>
      <c r="DD806" s="6">
        <v>141</v>
      </c>
      <c r="DE806" s="6">
        <v>147</v>
      </c>
      <c r="DF806" s="6">
        <v>152</v>
      </c>
      <c r="DG806" s="6">
        <v>155</v>
      </c>
      <c r="DH806" s="6">
        <v>157</v>
      </c>
      <c r="DI806" s="6">
        <v>158</v>
      </c>
      <c r="DJ806" s="6">
        <v>159</v>
      </c>
      <c r="DK806" s="6">
        <v>159</v>
      </c>
      <c r="DL806" s="6">
        <v>159</v>
      </c>
      <c r="DM806" s="6">
        <v>111</v>
      </c>
      <c r="DN806" s="6">
        <f>Tabela2[[#This Row],[1rok]]-Tabela2[[#This Row],[dlugosc_ur]]</f>
        <v>19</v>
      </c>
      <c r="DO806" s="14">
        <f>Tabela2[[#This Row],[2lata]]-Tabela2[[#This Row],[1rok]]</f>
        <v>17</v>
      </c>
      <c r="DP806" s="14">
        <f>Tabela2[[#This Row],[3lata]]-Tabela2[[#This Row],[2lata]]</f>
        <v>9</v>
      </c>
      <c r="DQ806" s="14">
        <f>Tabela2[[#This Row],[4lata]]-Tabela2[[#This Row],[3lata]]</f>
        <v>7</v>
      </c>
      <c r="DR806" s="14">
        <f>Tabela2[[#This Row],[5lat]]-Tabela2[[#This Row],[4lata]]</f>
        <v>6</v>
      </c>
      <c r="DS806" s="14">
        <f>Tabela2[[#This Row],[6lat]]-Tabela2[[#This Row],[5lat]]</f>
        <v>6</v>
      </c>
      <c r="DT806" s="14">
        <f>Tabela2[[#This Row],[7lat]]-Tabela2[[#This Row],[6lat]]</f>
        <v>5</v>
      </c>
      <c r="DU806" s="14">
        <f>Tabela2[[#This Row],[8lat]]-Tabela2[[#This Row],[7lat]]</f>
        <v>6</v>
      </c>
      <c r="DV806" s="14">
        <f>Tabela2[[#This Row],[9lat]]-Tabela2[[#This Row],[8lat]]</f>
        <v>5</v>
      </c>
      <c r="DW806" s="14">
        <f>Tabela2[[#This Row],[10lat]]-Tabela2[[#This Row],[9lat]]</f>
        <v>6</v>
      </c>
      <c r="DX806" s="14">
        <f>Tabela2[[#This Row],[11lat]]-Tabela2[[#This Row],[10lat]]</f>
        <v>7</v>
      </c>
      <c r="DY806" s="14">
        <f>Tabela2[[#This Row],[12lat]]-Tabela2[[#This Row],[11lat]]</f>
        <v>6</v>
      </c>
      <c r="DZ806" s="14">
        <f>Tabela2[[#This Row],[13lat]]-Tabela2[[#This Row],[12lat]]</f>
        <v>5</v>
      </c>
      <c r="EA806" s="14">
        <f>Tabela2[[#This Row],[14lat]]-Tabela2[[#This Row],[13lat]]</f>
        <v>3</v>
      </c>
      <c r="EB806" s="14">
        <f>Tabela2[[#This Row],[15lat]]-Tabela2[[#This Row],[14lat]]</f>
        <v>2</v>
      </c>
      <c r="EC806" s="14">
        <f>Tabela2[[#This Row],[16lat]]-Tabela2[[#This Row],[15lat]]</f>
        <v>1</v>
      </c>
      <c r="ED806" s="14">
        <f>Tabela2[[#This Row],[17 lat]]-Tabela2[[#This Row],[16lat]]</f>
        <v>1</v>
      </c>
      <c r="EE806" s="14">
        <f>Tabela2[[#This Row],[18lat]]-Tabela2[[#This Row],[17 lat]]</f>
        <v>0</v>
      </c>
      <c r="EF806" s="14">
        <f>Tabela2[[#This Row],[19lat]]-Tabela2[[#This Row],[18lat]]</f>
        <v>0</v>
      </c>
    </row>
    <row r="807" spans="1:136" x14ac:dyDescent="0.25">
      <c r="A807">
        <v>1872</v>
      </c>
      <c r="B807" s="1" t="s">
        <v>22</v>
      </c>
      <c r="C807">
        <v>52</v>
      </c>
      <c r="D807">
        <v>71</v>
      </c>
      <c r="E807">
        <v>87</v>
      </c>
      <c r="F807">
        <v>97</v>
      </c>
      <c r="G807">
        <v>104</v>
      </c>
      <c r="H807">
        <v>111</v>
      </c>
      <c r="I807">
        <v>117</v>
      </c>
      <c r="J807">
        <v>123</v>
      </c>
      <c r="K807">
        <v>129</v>
      </c>
      <c r="L807">
        <v>135</v>
      </c>
      <c r="M807">
        <v>141</v>
      </c>
      <c r="N807">
        <v>147</v>
      </c>
      <c r="O807">
        <v>154</v>
      </c>
      <c r="P807">
        <v>159</v>
      </c>
      <c r="Q807">
        <v>163</v>
      </c>
      <c r="R807">
        <v>164</v>
      </c>
      <c r="S807">
        <v>165</v>
      </c>
      <c r="T807">
        <v>166</v>
      </c>
      <c r="U807">
        <v>166</v>
      </c>
      <c r="V807">
        <v>166</v>
      </c>
      <c r="W807">
        <f>wzrost[[#This Row],[19lat]]-wzrost[[#This Row],[dlugosc_ur]]</f>
        <v>114</v>
      </c>
      <c r="X807">
        <f>wzrost[[#This Row],[19lat]]-wzrost[[#This Row],[15lat]]</f>
        <v>2</v>
      </c>
      <c r="Y807">
        <f>IF(wzrost[[#This Row],[1rok]]&lt;=5,IF(wzrost[[#This Row],[plec]]="ch",1,0),0)</f>
        <v>0</v>
      </c>
      <c r="Z807" s="1"/>
      <c r="AA807" s="1"/>
      <c r="AB807" s="1" t="e">
        <f>_xlfn.PERCENTILE.INC(wzrost[1rok],5)</f>
        <v>#NUM!</v>
      </c>
      <c r="BC807" s="8">
        <v>48</v>
      </c>
      <c r="BD807" s="8">
        <v>70</v>
      </c>
      <c r="BE807" s="8">
        <v>85</v>
      </c>
      <c r="BF807" s="8">
        <v>93</v>
      </c>
      <c r="BG807" s="8">
        <v>100</v>
      </c>
      <c r="BH807" s="8">
        <v>106</v>
      </c>
      <c r="BI807" s="8">
        <v>112</v>
      </c>
      <c r="BJ807" s="8">
        <v>118</v>
      </c>
      <c r="BK807" s="8">
        <v>123</v>
      </c>
      <c r="BL807" s="8">
        <v>128</v>
      </c>
      <c r="BM807" s="8">
        <v>133</v>
      </c>
      <c r="BN807" s="8">
        <v>138</v>
      </c>
      <c r="BO807" s="8">
        <v>144</v>
      </c>
      <c r="BP807" s="8">
        <v>150</v>
      </c>
      <c r="BQ807" s="8">
        <v>157</v>
      </c>
      <c r="BR807" s="8">
        <v>163</v>
      </c>
      <c r="BS807" s="8">
        <v>167</v>
      </c>
      <c r="BT807" s="8">
        <v>170</v>
      </c>
      <c r="BU807" s="8">
        <v>171</v>
      </c>
      <c r="BV807" s="8">
        <v>171</v>
      </c>
      <c r="BW807" s="9">
        <v>123</v>
      </c>
      <c r="BX807" s="11">
        <f t="shared" si="236"/>
        <v>22</v>
      </c>
      <c r="BY807" s="11">
        <f t="shared" si="237"/>
        <v>15</v>
      </c>
      <c r="BZ807" s="11">
        <f t="shared" si="238"/>
        <v>8</v>
      </c>
      <c r="CA807" s="11">
        <f t="shared" si="239"/>
        <v>7</v>
      </c>
      <c r="CB807" s="11">
        <f t="shared" si="240"/>
        <v>6</v>
      </c>
      <c r="CC807" s="11">
        <f t="shared" si="241"/>
        <v>6</v>
      </c>
      <c r="CD807" s="11">
        <f t="shared" si="242"/>
        <v>6</v>
      </c>
      <c r="CE807" s="11">
        <f t="shared" si="243"/>
        <v>5</v>
      </c>
      <c r="CF807" s="11">
        <f t="shared" si="244"/>
        <v>5</v>
      </c>
      <c r="CG807" s="11">
        <f t="shared" si="245"/>
        <v>5</v>
      </c>
      <c r="CH807" s="11">
        <f t="shared" si="246"/>
        <v>5</v>
      </c>
      <c r="CI807" s="11">
        <f t="shared" si="247"/>
        <v>6</v>
      </c>
      <c r="CJ807" s="11">
        <f t="shared" si="248"/>
        <v>6</v>
      </c>
      <c r="CK807" s="11">
        <f t="shared" si="249"/>
        <v>7</v>
      </c>
      <c r="CL807" s="11">
        <f t="shared" si="250"/>
        <v>6</v>
      </c>
      <c r="CM807" s="11">
        <f t="shared" si="251"/>
        <v>4</v>
      </c>
      <c r="CN807" s="11">
        <f t="shared" si="252"/>
        <v>3</v>
      </c>
      <c r="CO807" s="11">
        <f t="shared" si="253"/>
        <v>1</v>
      </c>
      <c r="CP807" s="11">
        <f t="shared" si="254"/>
        <v>0</v>
      </c>
      <c r="CS807" s="8">
        <v>49</v>
      </c>
      <c r="CT807" s="8">
        <v>67</v>
      </c>
      <c r="CU807" s="8">
        <v>84</v>
      </c>
      <c r="CV807" s="8">
        <v>93</v>
      </c>
      <c r="CW807" s="8">
        <v>100</v>
      </c>
      <c r="CX807" s="8">
        <v>107</v>
      </c>
      <c r="CY807" s="8">
        <v>112</v>
      </c>
      <c r="CZ807" s="8">
        <v>118</v>
      </c>
      <c r="DA807" s="8">
        <v>123</v>
      </c>
      <c r="DB807" s="8">
        <v>129</v>
      </c>
      <c r="DC807" s="8">
        <v>135</v>
      </c>
      <c r="DD807" s="8">
        <v>141</v>
      </c>
      <c r="DE807" s="8">
        <v>147</v>
      </c>
      <c r="DF807" s="8">
        <v>153</v>
      </c>
      <c r="DG807" s="8">
        <v>156</v>
      </c>
      <c r="DH807" s="8">
        <v>158</v>
      </c>
      <c r="DI807" s="8">
        <v>159</v>
      </c>
      <c r="DJ807" s="8">
        <v>159</v>
      </c>
      <c r="DK807" s="8">
        <v>160</v>
      </c>
      <c r="DL807" s="8">
        <v>160</v>
      </c>
      <c r="DM807" s="8">
        <v>111</v>
      </c>
      <c r="DN807" s="6">
        <f>Tabela2[[#This Row],[1rok]]-Tabela2[[#This Row],[dlugosc_ur]]</f>
        <v>18</v>
      </c>
      <c r="DO807" s="14">
        <f>Tabela2[[#This Row],[2lata]]-Tabela2[[#This Row],[1rok]]</f>
        <v>17</v>
      </c>
      <c r="DP807" s="14">
        <f>Tabela2[[#This Row],[3lata]]-Tabela2[[#This Row],[2lata]]</f>
        <v>9</v>
      </c>
      <c r="DQ807" s="14">
        <f>Tabela2[[#This Row],[4lata]]-Tabela2[[#This Row],[3lata]]</f>
        <v>7</v>
      </c>
      <c r="DR807" s="14">
        <f>Tabela2[[#This Row],[5lat]]-Tabela2[[#This Row],[4lata]]</f>
        <v>7</v>
      </c>
      <c r="DS807" s="14">
        <f>Tabela2[[#This Row],[6lat]]-Tabela2[[#This Row],[5lat]]</f>
        <v>5</v>
      </c>
      <c r="DT807" s="14">
        <f>Tabela2[[#This Row],[7lat]]-Tabela2[[#This Row],[6lat]]</f>
        <v>6</v>
      </c>
      <c r="DU807" s="14">
        <f>Tabela2[[#This Row],[8lat]]-Tabela2[[#This Row],[7lat]]</f>
        <v>5</v>
      </c>
      <c r="DV807" s="14">
        <f>Tabela2[[#This Row],[9lat]]-Tabela2[[#This Row],[8lat]]</f>
        <v>6</v>
      </c>
      <c r="DW807" s="14">
        <f>Tabela2[[#This Row],[10lat]]-Tabela2[[#This Row],[9lat]]</f>
        <v>6</v>
      </c>
      <c r="DX807" s="14">
        <f>Tabela2[[#This Row],[11lat]]-Tabela2[[#This Row],[10lat]]</f>
        <v>6</v>
      </c>
      <c r="DY807" s="14">
        <f>Tabela2[[#This Row],[12lat]]-Tabela2[[#This Row],[11lat]]</f>
        <v>6</v>
      </c>
      <c r="DZ807" s="14">
        <f>Tabela2[[#This Row],[13lat]]-Tabela2[[#This Row],[12lat]]</f>
        <v>6</v>
      </c>
      <c r="EA807" s="14">
        <f>Tabela2[[#This Row],[14lat]]-Tabela2[[#This Row],[13lat]]</f>
        <v>3</v>
      </c>
      <c r="EB807" s="14">
        <f>Tabela2[[#This Row],[15lat]]-Tabela2[[#This Row],[14lat]]</f>
        <v>2</v>
      </c>
      <c r="EC807" s="14">
        <f>Tabela2[[#This Row],[16lat]]-Tabela2[[#This Row],[15lat]]</f>
        <v>1</v>
      </c>
      <c r="ED807" s="14">
        <f>Tabela2[[#This Row],[17 lat]]-Tabela2[[#This Row],[16lat]]</f>
        <v>0</v>
      </c>
      <c r="EE807" s="14">
        <f>Tabela2[[#This Row],[18lat]]-Tabela2[[#This Row],[17 lat]]</f>
        <v>1</v>
      </c>
      <c r="EF807" s="14">
        <f>Tabela2[[#This Row],[19lat]]-Tabela2[[#This Row],[18lat]]</f>
        <v>0</v>
      </c>
    </row>
    <row r="808" spans="1:136" x14ac:dyDescent="0.25">
      <c r="A808">
        <v>1879</v>
      </c>
      <c r="B808" s="1" t="s">
        <v>22</v>
      </c>
      <c r="C808">
        <v>54</v>
      </c>
      <c r="D808">
        <v>72</v>
      </c>
      <c r="E808">
        <v>88</v>
      </c>
      <c r="F808">
        <v>97</v>
      </c>
      <c r="G808">
        <v>105</v>
      </c>
      <c r="H808">
        <v>112</v>
      </c>
      <c r="I808">
        <v>118</v>
      </c>
      <c r="J808">
        <v>124</v>
      </c>
      <c r="K808">
        <v>130</v>
      </c>
      <c r="L808">
        <v>136</v>
      </c>
      <c r="M808">
        <v>142</v>
      </c>
      <c r="N808">
        <v>149</v>
      </c>
      <c r="O808">
        <v>155</v>
      </c>
      <c r="P808">
        <v>161</v>
      </c>
      <c r="Q808">
        <v>164</v>
      </c>
      <c r="R808">
        <v>166</v>
      </c>
      <c r="S808">
        <v>167</v>
      </c>
      <c r="T808">
        <v>167</v>
      </c>
      <c r="U808">
        <v>167</v>
      </c>
      <c r="V808">
        <v>168</v>
      </c>
      <c r="W808">
        <f>wzrost[[#This Row],[19lat]]-wzrost[[#This Row],[dlugosc_ur]]</f>
        <v>114</v>
      </c>
      <c r="X808">
        <f>wzrost[[#This Row],[19lat]]-wzrost[[#This Row],[15lat]]</f>
        <v>2</v>
      </c>
      <c r="Y808">
        <f>IF(wzrost[[#This Row],[1rok]]&lt;=5,IF(wzrost[[#This Row],[plec]]="ch",1,0),0)</f>
        <v>0</v>
      </c>
      <c r="Z808" s="1"/>
      <c r="AA808" s="1"/>
      <c r="AB808" s="1" t="e">
        <f>_xlfn.PERCENTILE.INC(wzrost[1rok],5)</f>
        <v>#NUM!</v>
      </c>
      <c r="BC808" s="6">
        <v>53</v>
      </c>
      <c r="BD808" s="6">
        <v>74</v>
      </c>
      <c r="BE808" s="6">
        <v>87</v>
      </c>
      <c r="BF808" s="6">
        <v>96</v>
      </c>
      <c r="BG808" s="6">
        <v>103</v>
      </c>
      <c r="BH808" s="6">
        <v>110</v>
      </c>
      <c r="BI808" s="6">
        <v>116</v>
      </c>
      <c r="BJ808" s="6">
        <v>121</v>
      </c>
      <c r="BK808" s="6">
        <v>127</v>
      </c>
      <c r="BL808" s="6">
        <v>132</v>
      </c>
      <c r="BM808" s="6">
        <v>138</v>
      </c>
      <c r="BN808" s="6">
        <v>143</v>
      </c>
      <c r="BO808" s="6">
        <v>149</v>
      </c>
      <c r="BP808" s="6">
        <v>156</v>
      </c>
      <c r="BQ808" s="6">
        <v>163</v>
      </c>
      <c r="BR808" s="6">
        <v>169</v>
      </c>
      <c r="BS808" s="6">
        <v>173</v>
      </c>
      <c r="BT808" s="6">
        <v>175</v>
      </c>
      <c r="BU808" s="6">
        <v>176</v>
      </c>
      <c r="BV808" s="6">
        <v>176</v>
      </c>
      <c r="BW808" s="7">
        <v>123</v>
      </c>
      <c r="BX808" s="11">
        <f t="shared" si="236"/>
        <v>21</v>
      </c>
      <c r="BY808" s="11">
        <f t="shared" si="237"/>
        <v>13</v>
      </c>
      <c r="BZ808" s="11">
        <f t="shared" si="238"/>
        <v>9</v>
      </c>
      <c r="CA808" s="11">
        <f t="shared" si="239"/>
        <v>7</v>
      </c>
      <c r="CB808" s="11">
        <f t="shared" si="240"/>
        <v>7</v>
      </c>
      <c r="CC808" s="11">
        <f t="shared" si="241"/>
        <v>6</v>
      </c>
      <c r="CD808" s="11">
        <f t="shared" si="242"/>
        <v>5</v>
      </c>
      <c r="CE808" s="11">
        <f t="shared" si="243"/>
        <v>6</v>
      </c>
      <c r="CF808" s="11">
        <f t="shared" si="244"/>
        <v>5</v>
      </c>
      <c r="CG808" s="11">
        <f t="shared" si="245"/>
        <v>6</v>
      </c>
      <c r="CH808" s="11">
        <f t="shared" si="246"/>
        <v>5</v>
      </c>
      <c r="CI808" s="11">
        <f t="shared" si="247"/>
        <v>6</v>
      </c>
      <c r="CJ808" s="11">
        <f t="shared" si="248"/>
        <v>7</v>
      </c>
      <c r="CK808" s="11">
        <f t="shared" si="249"/>
        <v>7</v>
      </c>
      <c r="CL808" s="11">
        <f t="shared" si="250"/>
        <v>6</v>
      </c>
      <c r="CM808" s="11">
        <f t="shared" si="251"/>
        <v>4</v>
      </c>
      <c r="CN808" s="11">
        <f t="shared" si="252"/>
        <v>2</v>
      </c>
      <c r="CO808" s="11">
        <f t="shared" si="253"/>
        <v>1</v>
      </c>
      <c r="CP808" s="11">
        <f t="shared" si="254"/>
        <v>0</v>
      </c>
      <c r="CS808" s="6">
        <v>54</v>
      </c>
      <c r="CT808" s="6">
        <v>71</v>
      </c>
      <c r="CU808" s="6">
        <v>87</v>
      </c>
      <c r="CV808" s="6">
        <v>96</v>
      </c>
      <c r="CW808" s="6">
        <v>104</v>
      </c>
      <c r="CX808" s="6">
        <v>111</v>
      </c>
      <c r="CY808" s="6">
        <v>116</v>
      </c>
      <c r="CZ808" s="6">
        <v>122</v>
      </c>
      <c r="DA808" s="6">
        <v>128</v>
      </c>
      <c r="DB808" s="6">
        <v>134</v>
      </c>
      <c r="DC808" s="6">
        <v>140</v>
      </c>
      <c r="DD808" s="6">
        <v>147</v>
      </c>
      <c r="DE808" s="6">
        <v>153</v>
      </c>
      <c r="DF808" s="6">
        <v>158</v>
      </c>
      <c r="DG808" s="6">
        <v>162</v>
      </c>
      <c r="DH808" s="6">
        <v>164</v>
      </c>
      <c r="DI808" s="6">
        <v>165</v>
      </c>
      <c r="DJ808" s="6">
        <v>165</v>
      </c>
      <c r="DK808" s="6">
        <v>165</v>
      </c>
      <c r="DL808" s="6">
        <v>165</v>
      </c>
      <c r="DM808" s="6">
        <v>111</v>
      </c>
      <c r="DN808" s="6">
        <f>Tabela2[[#This Row],[1rok]]-Tabela2[[#This Row],[dlugosc_ur]]</f>
        <v>17</v>
      </c>
      <c r="DO808" s="14">
        <f>Tabela2[[#This Row],[2lata]]-Tabela2[[#This Row],[1rok]]</f>
        <v>16</v>
      </c>
      <c r="DP808" s="14">
        <f>Tabela2[[#This Row],[3lata]]-Tabela2[[#This Row],[2lata]]</f>
        <v>9</v>
      </c>
      <c r="DQ808" s="14">
        <f>Tabela2[[#This Row],[4lata]]-Tabela2[[#This Row],[3lata]]</f>
        <v>8</v>
      </c>
      <c r="DR808" s="14">
        <f>Tabela2[[#This Row],[5lat]]-Tabela2[[#This Row],[4lata]]</f>
        <v>7</v>
      </c>
      <c r="DS808" s="14">
        <f>Tabela2[[#This Row],[6lat]]-Tabela2[[#This Row],[5lat]]</f>
        <v>5</v>
      </c>
      <c r="DT808" s="14">
        <f>Tabela2[[#This Row],[7lat]]-Tabela2[[#This Row],[6lat]]</f>
        <v>6</v>
      </c>
      <c r="DU808" s="14">
        <f>Tabela2[[#This Row],[8lat]]-Tabela2[[#This Row],[7lat]]</f>
        <v>6</v>
      </c>
      <c r="DV808" s="14">
        <f>Tabela2[[#This Row],[9lat]]-Tabela2[[#This Row],[8lat]]</f>
        <v>6</v>
      </c>
      <c r="DW808" s="14">
        <f>Tabela2[[#This Row],[10lat]]-Tabela2[[#This Row],[9lat]]</f>
        <v>6</v>
      </c>
      <c r="DX808" s="14">
        <f>Tabela2[[#This Row],[11lat]]-Tabela2[[#This Row],[10lat]]</f>
        <v>7</v>
      </c>
      <c r="DY808" s="14">
        <f>Tabela2[[#This Row],[12lat]]-Tabela2[[#This Row],[11lat]]</f>
        <v>6</v>
      </c>
      <c r="DZ808" s="14">
        <f>Tabela2[[#This Row],[13lat]]-Tabela2[[#This Row],[12lat]]</f>
        <v>5</v>
      </c>
      <c r="EA808" s="14">
        <f>Tabela2[[#This Row],[14lat]]-Tabela2[[#This Row],[13lat]]</f>
        <v>4</v>
      </c>
      <c r="EB808" s="14">
        <f>Tabela2[[#This Row],[15lat]]-Tabela2[[#This Row],[14lat]]</f>
        <v>2</v>
      </c>
      <c r="EC808" s="14">
        <f>Tabela2[[#This Row],[16lat]]-Tabela2[[#This Row],[15lat]]</f>
        <v>1</v>
      </c>
      <c r="ED808" s="14">
        <f>Tabela2[[#This Row],[17 lat]]-Tabela2[[#This Row],[16lat]]</f>
        <v>0</v>
      </c>
      <c r="EE808" s="14">
        <f>Tabela2[[#This Row],[18lat]]-Tabela2[[#This Row],[17 lat]]</f>
        <v>0</v>
      </c>
      <c r="EF808" s="14">
        <f>Tabela2[[#This Row],[19lat]]-Tabela2[[#This Row],[18lat]]</f>
        <v>0</v>
      </c>
    </row>
    <row r="809" spans="1:136" x14ac:dyDescent="0.25">
      <c r="A809">
        <v>1885</v>
      </c>
      <c r="B809" s="1" t="s">
        <v>22</v>
      </c>
      <c r="C809">
        <v>52</v>
      </c>
      <c r="D809">
        <v>70</v>
      </c>
      <c r="E809">
        <v>87</v>
      </c>
      <c r="F809">
        <v>97</v>
      </c>
      <c r="G809">
        <v>105</v>
      </c>
      <c r="H809">
        <v>112</v>
      </c>
      <c r="I809">
        <v>117</v>
      </c>
      <c r="J809">
        <v>123</v>
      </c>
      <c r="K809">
        <v>129</v>
      </c>
      <c r="L809">
        <v>135</v>
      </c>
      <c r="M809">
        <v>141</v>
      </c>
      <c r="N809">
        <v>148</v>
      </c>
      <c r="O809">
        <v>154</v>
      </c>
      <c r="P809">
        <v>159</v>
      </c>
      <c r="Q809">
        <v>163</v>
      </c>
      <c r="R809">
        <v>165</v>
      </c>
      <c r="S809">
        <v>166</v>
      </c>
      <c r="T809">
        <v>166</v>
      </c>
      <c r="U809">
        <v>166</v>
      </c>
      <c r="V809">
        <v>166</v>
      </c>
      <c r="W809">
        <f>wzrost[[#This Row],[19lat]]-wzrost[[#This Row],[dlugosc_ur]]</f>
        <v>114</v>
      </c>
      <c r="X809">
        <f>wzrost[[#This Row],[19lat]]-wzrost[[#This Row],[15lat]]</f>
        <v>1</v>
      </c>
      <c r="Y809">
        <f>IF(wzrost[[#This Row],[1rok]]&lt;=5,IF(wzrost[[#This Row],[plec]]="ch",1,0),0)</f>
        <v>0</v>
      </c>
      <c r="Z809" s="1"/>
      <c r="AA809" s="1"/>
      <c r="AB809" s="1" t="e">
        <f>_xlfn.PERCENTILE.INC(wzrost[1rok],5)</f>
        <v>#NUM!</v>
      </c>
      <c r="BC809" s="8">
        <v>48</v>
      </c>
      <c r="BD809" s="8">
        <v>70</v>
      </c>
      <c r="BE809" s="8">
        <v>85</v>
      </c>
      <c r="BF809" s="8">
        <v>93</v>
      </c>
      <c r="BG809" s="8">
        <v>100</v>
      </c>
      <c r="BH809" s="8">
        <v>106</v>
      </c>
      <c r="BI809" s="8">
        <v>112</v>
      </c>
      <c r="BJ809" s="8">
        <v>117</v>
      </c>
      <c r="BK809" s="8">
        <v>123</v>
      </c>
      <c r="BL809" s="8">
        <v>128</v>
      </c>
      <c r="BM809" s="8">
        <v>133</v>
      </c>
      <c r="BN809" s="8">
        <v>138</v>
      </c>
      <c r="BO809" s="8">
        <v>143</v>
      </c>
      <c r="BP809" s="8">
        <v>150</v>
      </c>
      <c r="BQ809" s="8">
        <v>157</v>
      </c>
      <c r="BR809" s="8">
        <v>163</v>
      </c>
      <c r="BS809" s="8">
        <v>167</v>
      </c>
      <c r="BT809" s="8">
        <v>169</v>
      </c>
      <c r="BU809" s="8">
        <v>170</v>
      </c>
      <c r="BV809" s="8">
        <v>171</v>
      </c>
      <c r="BW809" s="9">
        <v>123</v>
      </c>
      <c r="BX809" s="11">
        <f t="shared" si="236"/>
        <v>22</v>
      </c>
      <c r="BY809" s="11">
        <f t="shared" si="237"/>
        <v>15</v>
      </c>
      <c r="BZ809" s="11">
        <f t="shared" si="238"/>
        <v>8</v>
      </c>
      <c r="CA809" s="11">
        <f t="shared" si="239"/>
        <v>7</v>
      </c>
      <c r="CB809" s="11">
        <f t="shared" si="240"/>
        <v>6</v>
      </c>
      <c r="CC809" s="11">
        <f t="shared" si="241"/>
        <v>6</v>
      </c>
      <c r="CD809" s="11">
        <f t="shared" si="242"/>
        <v>5</v>
      </c>
      <c r="CE809" s="11">
        <f t="shared" si="243"/>
        <v>6</v>
      </c>
      <c r="CF809" s="11">
        <f t="shared" si="244"/>
        <v>5</v>
      </c>
      <c r="CG809" s="11">
        <f t="shared" si="245"/>
        <v>5</v>
      </c>
      <c r="CH809" s="11">
        <f t="shared" si="246"/>
        <v>5</v>
      </c>
      <c r="CI809" s="11">
        <f t="shared" si="247"/>
        <v>5</v>
      </c>
      <c r="CJ809" s="11">
        <f t="shared" si="248"/>
        <v>7</v>
      </c>
      <c r="CK809" s="11">
        <f t="shared" si="249"/>
        <v>7</v>
      </c>
      <c r="CL809" s="11">
        <f t="shared" si="250"/>
        <v>6</v>
      </c>
      <c r="CM809" s="11">
        <f t="shared" si="251"/>
        <v>4</v>
      </c>
      <c r="CN809" s="11">
        <f t="shared" si="252"/>
        <v>2</v>
      </c>
      <c r="CO809" s="11">
        <f t="shared" si="253"/>
        <v>1</v>
      </c>
      <c r="CP809" s="11">
        <f t="shared" si="254"/>
        <v>1</v>
      </c>
      <c r="CS809" s="8">
        <v>47</v>
      </c>
      <c r="CT809" s="8">
        <v>66</v>
      </c>
      <c r="CU809" s="8">
        <v>83</v>
      </c>
      <c r="CV809" s="8">
        <v>92</v>
      </c>
      <c r="CW809" s="8">
        <v>99</v>
      </c>
      <c r="CX809" s="8">
        <v>105</v>
      </c>
      <c r="CY809" s="8">
        <v>111</v>
      </c>
      <c r="CZ809" s="8">
        <v>116</v>
      </c>
      <c r="DA809" s="8">
        <v>122</v>
      </c>
      <c r="DB809" s="8">
        <v>128</v>
      </c>
      <c r="DC809" s="8">
        <v>133</v>
      </c>
      <c r="DD809" s="8">
        <v>140</v>
      </c>
      <c r="DE809" s="8">
        <v>146</v>
      </c>
      <c r="DF809" s="8">
        <v>151</v>
      </c>
      <c r="DG809" s="8">
        <v>154</v>
      </c>
      <c r="DH809" s="8">
        <v>156</v>
      </c>
      <c r="DI809" s="8">
        <v>157</v>
      </c>
      <c r="DJ809" s="8">
        <v>158</v>
      </c>
      <c r="DK809" s="8">
        <v>158</v>
      </c>
      <c r="DL809" s="8">
        <v>158</v>
      </c>
      <c r="DM809" s="8">
        <v>111</v>
      </c>
      <c r="DN809" s="6">
        <f>Tabela2[[#This Row],[1rok]]-Tabela2[[#This Row],[dlugosc_ur]]</f>
        <v>19</v>
      </c>
      <c r="DO809" s="14">
        <f>Tabela2[[#This Row],[2lata]]-Tabela2[[#This Row],[1rok]]</f>
        <v>17</v>
      </c>
      <c r="DP809" s="14">
        <f>Tabela2[[#This Row],[3lata]]-Tabela2[[#This Row],[2lata]]</f>
        <v>9</v>
      </c>
      <c r="DQ809" s="14">
        <f>Tabela2[[#This Row],[4lata]]-Tabela2[[#This Row],[3lata]]</f>
        <v>7</v>
      </c>
      <c r="DR809" s="14">
        <f>Tabela2[[#This Row],[5lat]]-Tabela2[[#This Row],[4lata]]</f>
        <v>6</v>
      </c>
      <c r="DS809" s="14">
        <f>Tabela2[[#This Row],[6lat]]-Tabela2[[#This Row],[5lat]]</f>
        <v>6</v>
      </c>
      <c r="DT809" s="14">
        <f>Tabela2[[#This Row],[7lat]]-Tabela2[[#This Row],[6lat]]</f>
        <v>5</v>
      </c>
      <c r="DU809" s="14">
        <f>Tabela2[[#This Row],[8lat]]-Tabela2[[#This Row],[7lat]]</f>
        <v>6</v>
      </c>
      <c r="DV809" s="14">
        <f>Tabela2[[#This Row],[9lat]]-Tabela2[[#This Row],[8lat]]</f>
        <v>6</v>
      </c>
      <c r="DW809" s="14">
        <f>Tabela2[[#This Row],[10lat]]-Tabela2[[#This Row],[9lat]]</f>
        <v>5</v>
      </c>
      <c r="DX809" s="14">
        <f>Tabela2[[#This Row],[11lat]]-Tabela2[[#This Row],[10lat]]</f>
        <v>7</v>
      </c>
      <c r="DY809" s="14">
        <f>Tabela2[[#This Row],[12lat]]-Tabela2[[#This Row],[11lat]]</f>
        <v>6</v>
      </c>
      <c r="DZ809" s="14">
        <f>Tabela2[[#This Row],[13lat]]-Tabela2[[#This Row],[12lat]]</f>
        <v>5</v>
      </c>
      <c r="EA809" s="14">
        <f>Tabela2[[#This Row],[14lat]]-Tabela2[[#This Row],[13lat]]</f>
        <v>3</v>
      </c>
      <c r="EB809" s="14">
        <f>Tabela2[[#This Row],[15lat]]-Tabela2[[#This Row],[14lat]]</f>
        <v>2</v>
      </c>
      <c r="EC809" s="14">
        <f>Tabela2[[#This Row],[16lat]]-Tabela2[[#This Row],[15lat]]</f>
        <v>1</v>
      </c>
      <c r="ED809" s="14">
        <f>Tabela2[[#This Row],[17 lat]]-Tabela2[[#This Row],[16lat]]</f>
        <v>1</v>
      </c>
      <c r="EE809" s="14">
        <f>Tabela2[[#This Row],[18lat]]-Tabela2[[#This Row],[17 lat]]</f>
        <v>0</v>
      </c>
      <c r="EF809" s="14">
        <f>Tabela2[[#This Row],[19lat]]-Tabela2[[#This Row],[18lat]]</f>
        <v>0</v>
      </c>
    </row>
    <row r="810" spans="1:136" x14ac:dyDescent="0.25">
      <c r="A810">
        <v>1892</v>
      </c>
      <c r="B810" s="1" t="s">
        <v>22</v>
      </c>
      <c r="C810">
        <v>58</v>
      </c>
      <c r="D810">
        <v>75</v>
      </c>
      <c r="E810">
        <v>90</v>
      </c>
      <c r="F810">
        <v>100</v>
      </c>
      <c r="G810">
        <v>108</v>
      </c>
      <c r="H810">
        <v>116</v>
      </c>
      <c r="I810">
        <v>122</v>
      </c>
      <c r="J810">
        <v>128</v>
      </c>
      <c r="K810">
        <v>134</v>
      </c>
      <c r="L810">
        <v>141</v>
      </c>
      <c r="M810">
        <v>147</v>
      </c>
      <c r="N810">
        <v>154</v>
      </c>
      <c r="O810">
        <v>160</v>
      </c>
      <c r="P810">
        <v>166</v>
      </c>
      <c r="Q810">
        <v>169</v>
      </c>
      <c r="R810">
        <v>171</v>
      </c>
      <c r="S810">
        <v>172</v>
      </c>
      <c r="T810">
        <v>172</v>
      </c>
      <c r="U810">
        <v>172</v>
      </c>
      <c r="V810">
        <v>172</v>
      </c>
      <c r="W810">
        <f>wzrost[[#This Row],[19lat]]-wzrost[[#This Row],[dlugosc_ur]]</f>
        <v>114</v>
      </c>
      <c r="X810">
        <f>wzrost[[#This Row],[19lat]]-wzrost[[#This Row],[15lat]]</f>
        <v>1</v>
      </c>
      <c r="Y810">
        <f>IF(wzrost[[#This Row],[1rok]]&lt;=5,IF(wzrost[[#This Row],[plec]]="ch",1,0),0)</f>
        <v>0</v>
      </c>
      <c r="Z810" s="1"/>
      <c r="AA810" s="1"/>
      <c r="AB810" s="1" t="e">
        <f>_xlfn.PERCENTILE.INC(wzrost[1rok],5)</f>
        <v>#NUM!</v>
      </c>
      <c r="BC810" s="6">
        <v>53</v>
      </c>
      <c r="BD810" s="6">
        <v>74</v>
      </c>
      <c r="BE810" s="6">
        <v>87</v>
      </c>
      <c r="BF810" s="6">
        <v>96</v>
      </c>
      <c r="BG810" s="6">
        <v>103</v>
      </c>
      <c r="BH810" s="6">
        <v>110</v>
      </c>
      <c r="BI810" s="6">
        <v>116</v>
      </c>
      <c r="BJ810" s="6">
        <v>121</v>
      </c>
      <c r="BK810" s="6">
        <v>127</v>
      </c>
      <c r="BL810" s="6">
        <v>132</v>
      </c>
      <c r="BM810" s="6">
        <v>138</v>
      </c>
      <c r="BN810" s="6">
        <v>143</v>
      </c>
      <c r="BO810" s="6">
        <v>149</v>
      </c>
      <c r="BP810" s="6">
        <v>156</v>
      </c>
      <c r="BQ810" s="6">
        <v>163</v>
      </c>
      <c r="BR810" s="6">
        <v>169</v>
      </c>
      <c r="BS810" s="6">
        <v>173</v>
      </c>
      <c r="BT810" s="6">
        <v>175</v>
      </c>
      <c r="BU810" s="6">
        <v>176</v>
      </c>
      <c r="BV810" s="6">
        <v>176</v>
      </c>
      <c r="BW810" s="7">
        <v>123</v>
      </c>
      <c r="BX810" s="11">
        <f t="shared" si="236"/>
        <v>21</v>
      </c>
      <c r="BY810" s="11">
        <f t="shared" si="237"/>
        <v>13</v>
      </c>
      <c r="BZ810" s="11">
        <f t="shared" si="238"/>
        <v>9</v>
      </c>
      <c r="CA810" s="11">
        <f t="shared" si="239"/>
        <v>7</v>
      </c>
      <c r="CB810" s="11">
        <f t="shared" si="240"/>
        <v>7</v>
      </c>
      <c r="CC810" s="11">
        <f t="shared" si="241"/>
        <v>6</v>
      </c>
      <c r="CD810" s="11">
        <f t="shared" si="242"/>
        <v>5</v>
      </c>
      <c r="CE810" s="11">
        <f t="shared" si="243"/>
        <v>6</v>
      </c>
      <c r="CF810" s="11">
        <f t="shared" si="244"/>
        <v>5</v>
      </c>
      <c r="CG810" s="11">
        <f t="shared" si="245"/>
        <v>6</v>
      </c>
      <c r="CH810" s="11">
        <f t="shared" si="246"/>
        <v>5</v>
      </c>
      <c r="CI810" s="11">
        <f t="shared" si="247"/>
        <v>6</v>
      </c>
      <c r="CJ810" s="11">
        <f t="shared" si="248"/>
        <v>7</v>
      </c>
      <c r="CK810" s="11">
        <f t="shared" si="249"/>
        <v>7</v>
      </c>
      <c r="CL810" s="11">
        <f t="shared" si="250"/>
        <v>6</v>
      </c>
      <c r="CM810" s="11">
        <f t="shared" si="251"/>
        <v>4</v>
      </c>
      <c r="CN810" s="11">
        <f t="shared" si="252"/>
        <v>2</v>
      </c>
      <c r="CO810" s="11">
        <f t="shared" si="253"/>
        <v>1</v>
      </c>
      <c r="CP810" s="11">
        <f t="shared" si="254"/>
        <v>0</v>
      </c>
      <c r="CS810" s="6">
        <v>46</v>
      </c>
      <c r="CT810" s="6">
        <v>65</v>
      </c>
      <c r="CU810" s="6">
        <v>82</v>
      </c>
      <c r="CV810" s="6">
        <v>91</v>
      </c>
      <c r="CW810" s="6">
        <v>98</v>
      </c>
      <c r="CX810" s="6">
        <v>105</v>
      </c>
      <c r="CY810" s="6">
        <v>110</v>
      </c>
      <c r="CZ810" s="6">
        <v>115</v>
      </c>
      <c r="DA810" s="6">
        <v>121</v>
      </c>
      <c r="DB810" s="6">
        <v>126</v>
      </c>
      <c r="DC810" s="6">
        <v>132</v>
      </c>
      <c r="DD810" s="6">
        <v>138</v>
      </c>
      <c r="DE810" s="6">
        <v>144</v>
      </c>
      <c r="DF810" s="6">
        <v>149</v>
      </c>
      <c r="DG810" s="6">
        <v>153</v>
      </c>
      <c r="DH810" s="6">
        <v>155</v>
      </c>
      <c r="DI810" s="6">
        <v>156</v>
      </c>
      <c r="DJ810" s="6">
        <v>156</v>
      </c>
      <c r="DK810" s="6">
        <v>156</v>
      </c>
      <c r="DL810" s="6">
        <v>157</v>
      </c>
      <c r="DM810" s="6">
        <v>111</v>
      </c>
      <c r="DN810" s="6">
        <f>Tabela2[[#This Row],[1rok]]-Tabela2[[#This Row],[dlugosc_ur]]</f>
        <v>19</v>
      </c>
      <c r="DO810" s="14">
        <f>Tabela2[[#This Row],[2lata]]-Tabela2[[#This Row],[1rok]]</f>
        <v>17</v>
      </c>
      <c r="DP810" s="14">
        <f>Tabela2[[#This Row],[3lata]]-Tabela2[[#This Row],[2lata]]</f>
        <v>9</v>
      </c>
      <c r="DQ810" s="14">
        <f>Tabela2[[#This Row],[4lata]]-Tabela2[[#This Row],[3lata]]</f>
        <v>7</v>
      </c>
      <c r="DR810" s="14">
        <f>Tabela2[[#This Row],[5lat]]-Tabela2[[#This Row],[4lata]]</f>
        <v>7</v>
      </c>
      <c r="DS810" s="14">
        <f>Tabela2[[#This Row],[6lat]]-Tabela2[[#This Row],[5lat]]</f>
        <v>5</v>
      </c>
      <c r="DT810" s="14">
        <f>Tabela2[[#This Row],[7lat]]-Tabela2[[#This Row],[6lat]]</f>
        <v>5</v>
      </c>
      <c r="DU810" s="14">
        <f>Tabela2[[#This Row],[8lat]]-Tabela2[[#This Row],[7lat]]</f>
        <v>6</v>
      </c>
      <c r="DV810" s="14">
        <f>Tabela2[[#This Row],[9lat]]-Tabela2[[#This Row],[8lat]]</f>
        <v>5</v>
      </c>
      <c r="DW810" s="14">
        <f>Tabela2[[#This Row],[10lat]]-Tabela2[[#This Row],[9lat]]</f>
        <v>6</v>
      </c>
      <c r="DX810" s="14">
        <f>Tabela2[[#This Row],[11lat]]-Tabela2[[#This Row],[10lat]]</f>
        <v>6</v>
      </c>
      <c r="DY810" s="14">
        <f>Tabela2[[#This Row],[12lat]]-Tabela2[[#This Row],[11lat]]</f>
        <v>6</v>
      </c>
      <c r="DZ810" s="14">
        <f>Tabela2[[#This Row],[13lat]]-Tabela2[[#This Row],[12lat]]</f>
        <v>5</v>
      </c>
      <c r="EA810" s="14">
        <f>Tabela2[[#This Row],[14lat]]-Tabela2[[#This Row],[13lat]]</f>
        <v>4</v>
      </c>
      <c r="EB810" s="14">
        <f>Tabela2[[#This Row],[15lat]]-Tabela2[[#This Row],[14lat]]</f>
        <v>2</v>
      </c>
      <c r="EC810" s="14">
        <f>Tabela2[[#This Row],[16lat]]-Tabela2[[#This Row],[15lat]]</f>
        <v>1</v>
      </c>
      <c r="ED810" s="14">
        <f>Tabela2[[#This Row],[17 lat]]-Tabela2[[#This Row],[16lat]]</f>
        <v>0</v>
      </c>
      <c r="EE810" s="14">
        <f>Tabela2[[#This Row],[18lat]]-Tabela2[[#This Row],[17 lat]]</f>
        <v>0</v>
      </c>
      <c r="EF810" s="14">
        <f>Tabela2[[#This Row],[19lat]]-Tabela2[[#This Row],[18lat]]</f>
        <v>1</v>
      </c>
    </row>
    <row r="811" spans="1:136" x14ac:dyDescent="0.25">
      <c r="A811">
        <v>1896</v>
      </c>
      <c r="B811" s="1" t="s">
        <v>22</v>
      </c>
      <c r="C811">
        <v>54</v>
      </c>
      <c r="D811">
        <v>72</v>
      </c>
      <c r="E811">
        <v>88</v>
      </c>
      <c r="F811">
        <v>97</v>
      </c>
      <c r="G811">
        <v>105</v>
      </c>
      <c r="H811">
        <v>112</v>
      </c>
      <c r="I811">
        <v>118</v>
      </c>
      <c r="J811">
        <v>124</v>
      </c>
      <c r="K811">
        <v>130</v>
      </c>
      <c r="L811">
        <v>136</v>
      </c>
      <c r="M811">
        <v>142</v>
      </c>
      <c r="N811">
        <v>149</v>
      </c>
      <c r="O811">
        <v>155</v>
      </c>
      <c r="P811">
        <v>161</v>
      </c>
      <c r="Q811">
        <v>164</v>
      </c>
      <c r="R811">
        <v>166</v>
      </c>
      <c r="S811">
        <v>167</v>
      </c>
      <c r="T811">
        <v>167</v>
      </c>
      <c r="U811">
        <v>167</v>
      </c>
      <c r="V811">
        <v>168</v>
      </c>
      <c r="W811">
        <f>wzrost[[#This Row],[19lat]]-wzrost[[#This Row],[dlugosc_ur]]</f>
        <v>114</v>
      </c>
      <c r="X811">
        <f>wzrost[[#This Row],[19lat]]-wzrost[[#This Row],[15lat]]</f>
        <v>2</v>
      </c>
      <c r="Y811">
        <f>IF(wzrost[[#This Row],[1rok]]&lt;=5,IF(wzrost[[#This Row],[plec]]="ch",1,0),0)</f>
        <v>0</v>
      </c>
      <c r="Z811" s="1"/>
      <c r="AA811" s="1"/>
      <c r="AB811" s="1" t="e">
        <f>_xlfn.PERCENTILE.INC(wzrost[1rok],5)</f>
        <v>#NUM!</v>
      </c>
      <c r="BC811" s="8">
        <v>52</v>
      </c>
      <c r="BD811" s="8">
        <v>73</v>
      </c>
      <c r="BE811" s="8">
        <v>86</v>
      </c>
      <c r="BF811" s="8">
        <v>95</v>
      </c>
      <c r="BG811" s="8">
        <v>102</v>
      </c>
      <c r="BH811" s="8">
        <v>109</v>
      </c>
      <c r="BI811" s="8">
        <v>115</v>
      </c>
      <c r="BJ811" s="8">
        <v>121</v>
      </c>
      <c r="BK811" s="8">
        <v>126</v>
      </c>
      <c r="BL811" s="8">
        <v>132</v>
      </c>
      <c r="BM811" s="8">
        <v>137</v>
      </c>
      <c r="BN811" s="8">
        <v>142</v>
      </c>
      <c r="BO811" s="8">
        <v>148</v>
      </c>
      <c r="BP811" s="8">
        <v>155</v>
      </c>
      <c r="BQ811" s="8">
        <v>162</v>
      </c>
      <c r="BR811" s="8">
        <v>168</v>
      </c>
      <c r="BS811" s="8">
        <v>172</v>
      </c>
      <c r="BT811" s="8">
        <v>174</v>
      </c>
      <c r="BU811" s="8">
        <v>175</v>
      </c>
      <c r="BV811" s="8">
        <v>175</v>
      </c>
      <c r="BW811" s="9">
        <v>123</v>
      </c>
      <c r="BX811" s="11">
        <f t="shared" si="236"/>
        <v>21</v>
      </c>
      <c r="BY811" s="11">
        <f t="shared" si="237"/>
        <v>13</v>
      </c>
      <c r="BZ811" s="11">
        <f t="shared" si="238"/>
        <v>9</v>
      </c>
      <c r="CA811" s="11">
        <f t="shared" si="239"/>
        <v>7</v>
      </c>
      <c r="CB811" s="11">
        <f t="shared" si="240"/>
        <v>7</v>
      </c>
      <c r="CC811" s="11">
        <f t="shared" si="241"/>
        <v>6</v>
      </c>
      <c r="CD811" s="11">
        <f t="shared" si="242"/>
        <v>6</v>
      </c>
      <c r="CE811" s="11">
        <f t="shared" si="243"/>
        <v>5</v>
      </c>
      <c r="CF811" s="11">
        <f t="shared" si="244"/>
        <v>6</v>
      </c>
      <c r="CG811" s="11">
        <f t="shared" si="245"/>
        <v>5</v>
      </c>
      <c r="CH811" s="11">
        <f t="shared" si="246"/>
        <v>5</v>
      </c>
      <c r="CI811" s="11">
        <f t="shared" si="247"/>
        <v>6</v>
      </c>
      <c r="CJ811" s="11">
        <f t="shared" si="248"/>
        <v>7</v>
      </c>
      <c r="CK811" s="11">
        <f t="shared" si="249"/>
        <v>7</v>
      </c>
      <c r="CL811" s="11">
        <f t="shared" si="250"/>
        <v>6</v>
      </c>
      <c r="CM811" s="11">
        <f t="shared" si="251"/>
        <v>4</v>
      </c>
      <c r="CN811" s="11">
        <f t="shared" si="252"/>
        <v>2</v>
      </c>
      <c r="CO811" s="11">
        <f t="shared" si="253"/>
        <v>1</v>
      </c>
      <c r="CP811" s="11">
        <f t="shared" si="254"/>
        <v>0</v>
      </c>
      <c r="CS811" s="8">
        <v>48</v>
      </c>
      <c r="CT811" s="8">
        <v>67</v>
      </c>
      <c r="CU811" s="8">
        <v>84</v>
      </c>
      <c r="CV811" s="8">
        <v>93</v>
      </c>
      <c r="CW811" s="8">
        <v>100</v>
      </c>
      <c r="CX811" s="8">
        <v>106</v>
      </c>
      <c r="CY811" s="8">
        <v>112</v>
      </c>
      <c r="CZ811" s="8">
        <v>117</v>
      </c>
      <c r="DA811" s="8">
        <v>123</v>
      </c>
      <c r="DB811" s="8">
        <v>128</v>
      </c>
      <c r="DC811" s="8">
        <v>134</v>
      </c>
      <c r="DD811" s="8">
        <v>141</v>
      </c>
      <c r="DE811" s="8">
        <v>147</v>
      </c>
      <c r="DF811" s="8">
        <v>152</v>
      </c>
      <c r="DG811" s="8">
        <v>155</v>
      </c>
      <c r="DH811" s="8">
        <v>157</v>
      </c>
      <c r="DI811" s="8">
        <v>158</v>
      </c>
      <c r="DJ811" s="8">
        <v>159</v>
      </c>
      <c r="DK811" s="8">
        <v>159</v>
      </c>
      <c r="DL811" s="8">
        <v>159</v>
      </c>
      <c r="DM811" s="8">
        <v>111</v>
      </c>
      <c r="DN811" s="6">
        <f>Tabela2[[#This Row],[1rok]]-Tabela2[[#This Row],[dlugosc_ur]]</f>
        <v>19</v>
      </c>
      <c r="DO811" s="14">
        <f>Tabela2[[#This Row],[2lata]]-Tabela2[[#This Row],[1rok]]</f>
        <v>17</v>
      </c>
      <c r="DP811" s="14">
        <f>Tabela2[[#This Row],[3lata]]-Tabela2[[#This Row],[2lata]]</f>
        <v>9</v>
      </c>
      <c r="DQ811" s="14">
        <f>Tabela2[[#This Row],[4lata]]-Tabela2[[#This Row],[3lata]]</f>
        <v>7</v>
      </c>
      <c r="DR811" s="14">
        <f>Tabela2[[#This Row],[5lat]]-Tabela2[[#This Row],[4lata]]</f>
        <v>6</v>
      </c>
      <c r="DS811" s="14">
        <f>Tabela2[[#This Row],[6lat]]-Tabela2[[#This Row],[5lat]]</f>
        <v>6</v>
      </c>
      <c r="DT811" s="14">
        <f>Tabela2[[#This Row],[7lat]]-Tabela2[[#This Row],[6lat]]</f>
        <v>5</v>
      </c>
      <c r="DU811" s="14">
        <f>Tabela2[[#This Row],[8lat]]-Tabela2[[#This Row],[7lat]]</f>
        <v>6</v>
      </c>
      <c r="DV811" s="14">
        <f>Tabela2[[#This Row],[9lat]]-Tabela2[[#This Row],[8lat]]</f>
        <v>5</v>
      </c>
      <c r="DW811" s="14">
        <f>Tabela2[[#This Row],[10lat]]-Tabela2[[#This Row],[9lat]]</f>
        <v>6</v>
      </c>
      <c r="DX811" s="14">
        <f>Tabela2[[#This Row],[11lat]]-Tabela2[[#This Row],[10lat]]</f>
        <v>7</v>
      </c>
      <c r="DY811" s="14">
        <f>Tabela2[[#This Row],[12lat]]-Tabela2[[#This Row],[11lat]]</f>
        <v>6</v>
      </c>
      <c r="DZ811" s="14">
        <f>Tabela2[[#This Row],[13lat]]-Tabela2[[#This Row],[12lat]]</f>
        <v>5</v>
      </c>
      <c r="EA811" s="14">
        <f>Tabela2[[#This Row],[14lat]]-Tabela2[[#This Row],[13lat]]</f>
        <v>3</v>
      </c>
      <c r="EB811" s="14">
        <f>Tabela2[[#This Row],[15lat]]-Tabela2[[#This Row],[14lat]]</f>
        <v>2</v>
      </c>
      <c r="EC811" s="14">
        <f>Tabela2[[#This Row],[16lat]]-Tabela2[[#This Row],[15lat]]</f>
        <v>1</v>
      </c>
      <c r="ED811" s="14">
        <f>Tabela2[[#This Row],[17 lat]]-Tabela2[[#This Row],[16lat]]</f>
        <v>1</v>
      </c>
      <c r="EE811" s="14">
        <f>Tabela2[[#This Row],[18lat]]-Tabela2[[#This Row],[17 lat]]</f>
        <v>0</v>
      </c>
      <c r="EF811" s="14">
        <f>Tabela2[[#This Row],[19lat]]-Tabela2[[#This Row],[18lat]]</f>
        <v>0</v>
      </c>
    </row>
    <row r="812" spans="1:136" x14ac:dyDescent="0.25">
      <c r="A812">
        <v>1897</v>
      </c>
      <c r="B812" s="1" t="s">
        <v>22</v>
      </c>
      <c r="C812">
        <v>49</v>
      </c>
      <c r="D812">
        <v>67</v>
      </c>
      <c r="E812">
        <v>85</v>
      </c>
      <c r="F812">
        <v>95</v>
      </c>
      <c r="G812">
        <v>102</v>
      </c>
      <c r="H812">
        <v>109</v>
      </c>
      <c r="I812">
        <v>115</v>
      </c>
      <c r="J812">
        <v>121</v>
      </c>
      <c r="K812">
        <v>126</v>
      </c>
      <c r="L812">
        <v>132</v>
      </c>
      <c r="M812">
        <v>138</v>
      </c>
      <c r="N812">
        <v>145</v>
      </c>
      <c r="O812">
        <v>151</v>
      </c>
      <c r="P812">
        <v>156</v>
      </c>
      <c r="Q812">
        <v>160</v>
      </c>
      <c r="R812">
        <v>161</v>
      </c>
      <c r="S812">
        <v>162</v>
      </c>
      <c r="T812">
        <v>163</v>
      </c>
      <c r="U812">
        <v>163</v>
      </c>
      <c r="V812">
        <v>163</v>
      </c>
      <c r="W812">
        <f>wzrost[[#This Row],[19lat]]-wzrost[[#This Row],[dlugosc_ur]]</f>
        <v>114</v>
      </c>
      <c r="X812">
        <f>wzrost[[#This Row],[19lat]]-wzrost[[#This Row],[15lat]]</f>
        <v>2</v>
      </c>
      <c r="Y812">
        <f>IF(wzrost[[#This Row],[1rok]]&lt;=5,IF(wzrost[[#This Row],[plec]]="ch",1,0),0)</f>
        <v>0</v>
      </c>
      <c r="Z812" s="1"/>
      <c r="AA812" s="1"/>
      <c r="AB812" s="1" t="e">
        <f>_xlfn.PERCENTILE.INC(wzrost[1rok],5)</f>
        <v>#NUM!</v>
      </c>
      <c r="BC812" s="6">
        <v>49</v>
      </c>
      <c r="BD812" s="6">
        <v>71</v>
      </c>
      <c r="BE812" s="6">
        <v>85</v>
      </c>
      <c r="BF812" s="6">
        <v>94</v>
      </c>
      <c r="BG812" s="6">
        <v>101</v>
      </c>
      <c r="BH812" s="6">
        <v>107</v>
      </c>
      <c r="BI812" s="6">
        <v>113</v>
      </c>
      <c r="BJ812" s="6">
        <v>118</v>
      </c>
      <c r="BK812" s="6">
        <v>123</v>
      </c>
      <c r="BL812" s="6">
        <v>128</v>
      </c>
      <c r="BM812" s="6">
        <v>133</v>
      </c>
      <c r="BN812" s="6">
        <v>138</v>
      </c>
      <c r="BO812" s="6">
        <v>144</v>
      </c>
      <c r="BP812" s="6">
        <v>151</v>
      </c>
      <c r="BQ812" s="6">
        <v>158</v>
      </c>
      <c r="BR812" s="6">
        <v>164</v>
      </c>
      <c r="BS812" s="6">
        <v>168</v>
      </c>
      <c r="BT812" s="6">
        <v>170</v>
      </c>
      <c r="BU812" s="6">
        <v>171</v>
      </c>
      <c r="BV812" s="6">
        <v>172</v>
      </c>
      <c r="BW812" s="7">
        <v>123</v>
      </c>
      <c r="BX812" s="11">
        <f t="shared" si="236"/>
        <v>22</v>
      </c>
      <c r="BY812" s="11">
        <f t="shared" si="237"/>
        <v>14</v>
      </c>
      <c r="BZ812" s="11">
        <f t="shared" si="238"/>
        <v>9</v>
      </c>
      <c r="CA812" s="11">
        <f t="shared" si="239"/>
        <v>7</v>
      </c>
      <c r="CB812" s="11">
        <f t="shared" si="240"/>
        <v>6</v>
      </c>
      <c r="CC812" s="11">
        <f t="shared" si="241"/>
        <v>6</v>
      </c>
      <c r="CD812" s="11">
        <f t="shared" si="242"/>
        <v>5</v>
      </c>
      <c r="CE812" s="11">
        <f t="shared" si="243"/>
        <v>5</v>
      </c>
      <c r="CF812" s="11">
        <f t="shared" si="244"/>
        <v>5</v>
      </c>
      <c r="CG812" s="11">
        <f t="shared" si="245"/>
        <v>5</v>
      </c>
      <c r="CH812" s="11">
        <f t="shared" si="246"/>
        <v>5</v>
      </c>
      <c r="CI812" s="11">
        <f t="shared" si="247"/>
        <v>6</v>
      </c>
      <c r="CJ812" s="11">
        <f t="shared" si="248"/>
        <v>7</v>
      </c>
      <c r="CK812" s="11">
        <f t="shared" si="249"/>
        <v>7</v>
      </c>
      <c r="CL812" s="11">
        <f t="shared" si="250"/>
        <v>6</v>
      </c>
      <c r="CM812" s="11">
        <f t="shared" si="251"/>
        <v>4</v>
      </c>
      <c r="CN812" s="11">
        <f t="shared" si="252"/>
        <v>2</v>
      </c>
      <c r="CO812" s="11">
        <f t="shared" si="253"/>
        <v>1</v>
      </c>
      <c r="CP812" s="11">
        <f t="shared" si="254"/>
        <v>1</v>
      </c>
      <c r="CS812" s="6">
        <v>58</v>
      </c>
      <c r="CT812" s="6">
        <v>75</v>
      </c>
      <c r="CU812" s="6">
        <v>89</v>
      </c>
      <c r="CV812" s="6">
        <v>99</v>
      </c>
      <c r="CW812" s="6">
        <v>106</v>
      </c>
      <c r="CX812" s="6">
        <v>113</v>
      </c>
      <c r="CY812" s="6">
        <v>119</v>
      </c>
      <c r="CZ812" s="6">
        <v>125</v>
      </c>
      <c r="DA812" s="6">
        <v>131</v>
      </c>
      <c r="DB812" s="6">
        <v>137</v>
      </c>
      <c r="DC812" s="6">
        <v>144</v>
      </c>
      <c r="DD812" s="6">
        <v>150</v>
      </c>
      <c r="DE812" s="6">
        <v>157</v>
      </c>
      <c r="DF812" s="6">
        <v>162</v>
      </c>
      <c r="DG812" s="6">
        <v>166</v>
      </c>
      <c r="DH812" s="6">
        <v>168</v>
      </c>
      <c r="DI812" s="6">
        <v>168</v>
      </c>
      <c r="DJ812" s="6">
        <v>169</v>
      </c>
      <c r="DK812" s="6">
        <v>169</v>
      </c>
      <c r="DL812" s="6">
        <v>169</v>
      </c>
      <c r="DM812" s="6">
        <v>111</v>
      </c>
      <c r="DN812" s="6">
        <f>Tabela2[[#This Row],[1rok]]-Tabela2[[#This Row],[dlugosc_ur]]</f>
        <v>17</v>
      </c>
      <c r="DO812" s="14">
        <f>Tabela2[[#This Row],[2lata]]-Tabela2[[#This Row],[1rok]]</f>
        <v>14</v>
      </c>
      <c r="DP812" s="14">
        <f>Tabela2[[#This Row],[3lata]]-Tabela2[[#This Row],[2lata]]</f>
        <v>10</v>
      </c>
      <c r="DQ812" s="14">
        <f>Tabela2[[#This Row],[4lata]]-Tabela2[[#This Row],[3lata]]</f>
        <v>7</v>
      </c>
      <c r="DR812" s="14">
        <f>Tabela2[[#This Row],[5lat]]-Tabela2[[#This Row],[4lata]]</f>
        <v>7</v>
      </c>
      <c r="DS812" s="14">
        <f>Tabela2[[#This Row],[6lat]]-Tabela2[[#This Row],[5lat]]</f>
        <v>6</v>
      </c>
      <c r="DT812" s="14">
        <f>Tabela2[[#This Row],[7lat]]-Tabela2[[#This Row],[6lat]]</f>
        <v>6</v>
      </c>
      <c r="DU812" s="14">
        <f>Tabela2[[#This Row],[8lat]]-Tabela2[[#This Row],[7lat]]</f>
        <v>6</v>
      </c>
      <c r="DV812" s="14">
        <f>Tabela2[[#This Row],[9lat]]-Tabela2[[#This Row],[8lat]]</f>
        <v>6</v>
      </c>
      <c r="DW812" s="14">
        <f>Tabela2[[#This Row],[10lat]]-Tabela2[[#This Row],[9lat]]</f>
        <v>7</v>
      </c>
      <c r="DX812" s="14">
        <f>Tabela2[[#This Row],[11lat]]-Tabela2[[#This Row],[10lat]]</f>
        <v>6</v>
      </c>
      <c r="DY812" s="14">
        <f>Tabela2[[#This Row],[12lat]]-Tabela2[[#This Row],[11lat]]</f>
        <v>7</v>
      </c>
      <c r="DZ812" s="14">
        <f>Tabela2[[#This Row],[13lat]]-Tabela2[[#This Row],[12lat]]</f>
        <v>5</v>
      </c>
      <c r="EA812" s="14">
        <f>Tabela2[[#This Row],[14lat]]-Tabela2[[#This Row],[13lat]]</f>
        <v>4</v>
      </c>
      <c r="EB812" s="14">
        <f>Tabela2[[#This Row],[15lat]]-Tabela2[[#This Row],[14lat]]</f>
        <v>2</v>
      </c>
      <c r="EC812" s="14">
        <f>Tabela2[[#This Row],[16lat]]-Tabela2[[#This Row],[15lat]]</f>
        <v>0</v>
      </c>
      <c r="ED812" s="14">
        <f>Tabela2[[#This Row],[17 lat]]-Tabela2[[#This Row],[16lat]]</f>
        <v>1</v>
      </c>
      <c r="EE812" s="14">
        <f>Tabela2[[#This Row],[18lat]]-Tabela2[[#This Row],[17 lat]]</f>
        <v>0</v>
      </c>
      <c r="EF812" s="14">
        <f>Tabela2[[#This Row],[19lat]]-Tabela2[[#This Row],[18lat]]</f>
        <v>0</v>
      </c>
    </row>
    <row r="813" spans="1:136" x14ac:dyDescent="0.25">
      <c r="A813">
        <v>1900</v>
      </c>
      <c r="B813" s="1" t="s">
        <v>22</v>
      </c>
      <c r="C813">
        <v>54</v>
      </c>
      <c r="D813">
        <v>73</v>
      </c>
      <c r="E813">
        <v>88</v>
      </c>
      <c r="F813">
        <v>98</v>
      </c>
      <c r="G813">
        <v>106</v>
      </c>
      <c r="H813">
        <v>113</v>
      </c>
      <c r="I813">
        <v>119</v>
      </c>
      <c r="J813">
        <v>125</v>
      </c>
      <c r="K813">
        <v>131</v>
      </c>
      <c r="L813">
        <v>137</v>
      </c>
      <c r="M813">
        <v>143</v>
      </c>
      <c r="N813">
        <v>150</v>
      </c>
      <c r="O813">
        <v>156</v>
      </c>
      <c r="P813">
        <v>161</v>
      </c>
      <c r="Q813">
        <v>165</v>
      </c>
      <c r="R813">
        <v>167</v>
      </c>
      <c r="S813">
        <v>168</v>
      </c>
      <c r="T813">
        <v>168</v>
      </c>
      <c r="U813">
        <v>168</v>
      </c>
      <c r="V813">
        <v>168</v>
      </c>
      <c r="W813">
        <f>wzrost[[#This Row],[19lat]]-wzrost[[#This Row],[dlugosc_ur]]</f>
        <v>114</v>
      </c>
      <c r="X813">
        <f>wzrost[[#This Row],[19lat]]-wzrost[[#This Row],[15lat]]</f>
        <v>1</v>
      </c>
      <c r="Y813">
        <f>IF(wzrost[[#This Row],[1rok]]&lt;=5,IF(wzrost[[#This Row],[plec]]="ch",1,0),0)</f>
        <v>0</v>
      </c>
      <c r="Z813" s="1"/>
      <c r="AA813" s="1"/>
      <c r="AB813" s="1" t="e">
        <f>_xlfn.PERCENTILE.INC(wzrost[1rok],5)</f>
        <v>#NUM!</v>
      </c>
      <c r="BC813" s="8">
        <v>48</v>
      </c>
      <c r="BD813" s="8">
        <v>70</v>
      </c>
      <c r="BE813" s="8">
        <v>85</v>
      </c>
      <c r="BF813" s="8">
        <v>93</v>
      </c>
      <c r="BG813" s="8">
        <v>100</v>
      </c>
      <c r="BH813" s="8">
        <v>106</v>
      </c>
      <c r="BI813" s="8">
        <v>112</v>
      </c>
      <c r="BJ813" s="8">
        <v>117</v>
      </c>
      <c r="BK813" s="8">
        <v>123</v>
      </c>
      <c r="BL813" s="8">
        <v>128</v>
      </c>
      <c r="BM813" s="8">
        <v>133</v>
      </c>
      <c r="BN813" s="8">
        <v>138</v>
      </c>
      <c r="BO813" s="8">
        <v>143</v>
      </c>
      <c r="BP813" s="8">
        <v>150</v>
      </c>
      <c r="BQ813" s="8">
        <v>157</v>
      </c>
      <c r="BR813" s="8">
        <v>163</v>
      </c>
      <c r="BS813" s="8">
        <v>167</v>
      </c>
      <c r="BT813" s="8">
        <v>169</v>
      </c>
      <c r="BU813" s="8">
        <v>170</v>
      </c>
      <c r="BV813" s="8">
        <v>171</v>
      </c>
      <c r="BW813" s="9">
        <v>123</v>
      </c>
      <c r="BX813" s="11">
        <f t="shared" si="236"/>
        <v>22</v>
      </c>
      <c r="BY813" s="11">
        <f t="shared" si="237"/>
        <v>15</v>
      </c>
      <c r="BZ813" s="11">
        <f t="shared" si="238"/>
        <v>8</v>
      </c>
      <c r="CA813" s="11">
        <f t="shared" si="239"/>
        <v>7</v>
      </c>
      <c r="CB813" s="11">
        <f t="shared" si="240"/>
        <v>6</v>
      </c>
      <c r="CC813" s="11">
        <f t="shared" si="241"/>
        <v>6</v>
      </c>
      <c r="CD813" s="11">
        <f t="shared" si="242"/>
        <v>5</v>
      </c>
      <c r="CE813" s="11">
        <f t="shared" si="243"/>
        <v>6</v>
      </c>
      <c r="CF813" s="11">
        <f t="shared" si="244"/>
        <v>5</v>
      </c>
      <c r="CG813" s="11">
        <f t="shared" si="245"/>
        <v>5</v>
      </c>
      <c r="CH813" s="11">
        <f t="shared" si="246"/>
        <v>5</v>
      </c>
      <c r="CI813" s="11">
        <f t="shared" si="247"/>
        <v>5</v>
      </c>
      <c r="CJ813" s="11">
        <f t="shared" si="248"/>
        <v>7</v>
      </c>
      <c r="CK813" s="11">
        <f t="shared" si="249"/>
        <v>7</v>
      </c>
      <c r="CL813" s="11">
        <f t="shared" si="250"/>
        <v>6</v>
      </c>
      <c r="CM813" s="11">
        <f t="shared" si="251"/>
        <v>4</v>
      </c>
      <c r="CN813" s="11">
        <f t="shared" si="252"/>
        <v>2</v>
      </c>
      <c r="CO813" s="11">
        <f t="shared" si="253"/>
        <v>1</v>
      </c>
      <c r="CP813" s="11">
        <f t="shared" si="254"/>
        <v>1</v>
      </c>
      <c r="CS813" s="8">
        <v>49</v>
      </c>
      <c r="CT813" s="8">
        <v>67</v>
      </c>
      <c r="CU813" s="8">
        <v>84</v>
      </c>
      <c r="CV813" s="8">
        <v>93</v>
      </c>
      <c r="CW813" s="8">
        <v>100</v>
      </c>
      <c r="CX813" s="8">
        <v>107</v>
      </c>
      <c r="CY813" s="8">
        <v>112</v>
      </c>
      <c r="CZ813" s="8">
        <v>118</v>
      </c>
      <c r="DA813" s="8">
        <v>123</v>
      </c>
      <c r="DB813" s="8">
        <v>129</v>
      </c>
      <c r="DC813" s="8">
        <v>135</v>
      </c>
      <c r="DD813" s="8">
        <v>141</v>
      </c>
      <c r="DE813" s="8">
        <v>147</v>
      </c>
      <c r="DF813" s="8">
        <v>152</v>
      </c>
      <c r="DG813" s="8">
        <v>156</v>
      </c>
      <c r="DH813" s="8">
        <v>158</v>
      </c>
      <c r="DI813" s="8">
        <v>159</v>
      </c>
      <c r="DJ813" s="8">
        <v>159</v>
      </c>
      <c r="DK813" s="8">
        <v>159</v>
      </c>
      <c r="DL813" s="8">
        <v>160</v>
      </c>
      <c r="DM813" s="8">
        <v>111</v>
      </c>
      <c r="DN813" s="6">
        <f>Tabela2[[#This Row],[1rok]]-Tabela2[[#This Row],[dlugosc_ur]]</f>
        <v>18</v>
      </c>
      <c r="DO813" s="14">
        <f>Tabela2[[#This Row],[2lata]]-Tabela2[[#This Row],[1rok]]</f>
        <v>17</v>
      </c>
      <c r="DP813" s="14">
        <f>Tabela2[[#This Row],[3lata]]-Tabela2[[#This Row],[2lata]]</f>
        <v>9</v>
      </c>
      <c r="DQ813" s="14">
        <f>Tabela2[[#This Row],[4lata]]-Tabela2[[#This Row],[3lata]]</f>
        <v>7</v>
      </c>
      <c r="DR813" s="14">
        <f>Tabela2[[#This Row],[5lat]]-Tabela2[[#This Row],[4lata]]</f>
        <v>7</v>
      </c>
      <c r="DS813" s="14">
        <f>Tabela2[[#This Row],[6lat]]-Tabela2[[#This Row],[5lat]]</f>
        <v>5</v>
      </c>
      <c r="DT813" s="14">
        <f>Tabela2[[#This Row],[7lat]]-Tabela2[[#This Row],[6lat]]</f>
        <v>6</v>
      </c>
      <c r="DU813" s="14">
        <f>Tabela2[[#This Row],[8lat]]-Tabela2[[#This Row],[7lat]]</f>
        <v>5</v>
      </c>
      <c r="DV813" s="14">
        <f>Tabela2[[#This Row],[9lat]]-Tabela2[[#This Row],[8lat]]</f>
        <v>6</v>
      </c>
      <c r="DW813" s="14">
        <f>Tabela2[[#This Row],[10lat]]-Tabela2[[#This Row],[9lat]]</f>
        <v>6</v>
      </c>
      <c r="DX813" s="14">
        <f>Tabela2[[#This Row],[11lat]]-Tabela2[[#This Row],[10lat]]</f>
        <v>6</v>
      </c>
      <c r="DY813" s="14">
        <f>Tabela2[[#This Row],[12lat]]-Tabela2[[#This Row],[11lat]]</f>
        <v>6</v>
      </c>
      <c r="DZ813" s="14">
        <f>Tabela2[[#This Row],[13lat]]-Tabela2[[#This Row],[12lat]]</f>
        <v>5</v>
      </c>
      <c r="EA813" s="14">
        <f>Tabela2[[#This Row],[14lat]]-Tabela2[[#This Row],[13lat]]</f>
        <v>4</v>
      </c>
      <c r="EB813" s="14">
        <f>Tabela2[[#This Row],[15lat]]-Tabela2[[#This Row],[14lat]]</f>
        <v>2</v>
      </c>
      <c r="EC813" s="14">
        <f>Tabela2[[#This Row],[16lat]]-Tabela2[[#This Row],[15lat]]</f>
        <v>1</v>
      </c>
      <c r="ED813" s="14">
        <f>Tabela2[[#This Row],[17 lat]]-Tabela2[[#This Row],[16lat]]</f>
        <v>0</v>
      </c>
      <c r="EE813" s="14">
        <f>Tabela2[[#This Row],[18lat]]-Tabela2[[#This Row],[17 lat]]</f>
        <v>0</v>
      </c>
      <c r="EF813" s="14">
        <f>Tabela2[[#This Row],[19lat]]-Tabela2[[#This Row],[18lat]]</f>
        <v>1</v>
      </c>
    </row>
    <row r="814" spans="1:136" x14ac:dyDescent="0.25">
      <c r="A814">
        <v>1901</v>
      </c>
      <c r="B814" s="1" t="s">
        <v>22</v>
      </c>
      <c r="C814">
        <v>54</v>
      </c>
      <c r="D814">
        <v>72</v>
      </c>
      <c r="E814">
        <v>88</v>
      </c>
      <c r="F814">
        <v>98</v>
      </c>
      <c r="G814">
        <v>105</v>
      </c>
      <c r="H814">
        <v>112</v>
      </c>
      <c r="I814">
        <v>118</v>
      </c>
      <c r="J814">
        <v>124</v>
      </c>
      <c r="K814">
        <v>130</v>
      </c>
      <c r="L814">
        <v>136</v>
      </c>
      <c r="M814">
        <v>143</v>
      </c>
      <c r="N814">
        <v>149</v>
      </c>
      <c r="O814">
        <v>156</v>
      </c>
      <c r="P814">
        <v>161</v>
      </c>
      <c r="Q814">
        <v>164</v>
      </c>
      <c r="R814">
        <v>166</v>
      </c>
      <c r="S814">
        <v>167</v>
      </c>
      <c r="T814">
        <v>168</v>
      </c>
      <c r="U814">
        <v>168</v>
      </c>
      <c r="V814">
        <v>168</v>
      </c>
      <c r="W814">
        <f>wzrost[[#This Row],[19lat]]-wzrost[[#This Row],[dlugosc_ur]]</f>
        <v>114</v>
      </c>
      <c r="X814">
        <f>wzrost[[#This Row],[19lat]]-wzrost[[#This Row],[15lat]]</f>
        <v>2</v>
      </c>
      <c r="Y814">
        <f>IF(wzrost[[#This Row],[1rok]]&lt;=5,IF(wzrost[[#This Row],[plec]]="ch",1,0),0)</f>
        <v>0</v>
      </c>
      <c r="Z814" s="1"/>
      <c r="AA814" s="1"/>
      <c r="AB814" s="1" t="e">
        <f>_xlfn.PERCENTILE.INC(wzrost[1rok],5)</f>
        <v>#NUM!</v>
      </c>
      <c r="BC814" s="6">
        <v>52</v>
      </c>
      <c r="BD814" s="6">
        <v>73</v>
      </c>
      <c r="BE814" s="6">
        <v>86</v>
      </c>
      <c r="BF814" s="6">
        <v>95</v>
      </c>
      <c r="BG814" s="6">
        <v>102</v>
      </c>
      <c r="BH814" s="6">
        <v>109</v>
      </c>
      <c r="BI814" s="6">
        <v>115</v>
      </c>
      <c r="BJ814" s="6">
        <v>121</v>
      </c>
      <c r="BK814" s="6">
        <v>126</v>
      </c>
      <c r="BL814" s="6">
        <v>132</v>
      </c>
      <c r="BM814" s="6">
        <v>137</v>
      </c>
      <c r="BN814" s="6">
        <v>142</v>
      </c>
      <c r="BO814" s="6">
        <v>148</v>
      </c>
      <c r="BP814" s="6">
        <v>155</v>
      </c>
      <c r="BQ814" s="6">
        <v>162</v>
      </c>
      <c r="BR814" s="6">
        <v>168</v>
      </c>
      <c r="BS814" s="6">
        <v>172</v>
      </c>
      <c r="BT814" s="6">
        <v>174</v>
      </c>
      <c r="BU814" s="6">
        <v>175</v>
      </c>
      <c r="BV814" s="6">
        <v>175</v>
      </c>
      <c r="BW814" s="7">
        <v>123</v>
      </c>
      <c r="BX814" s="11">
        <f t="shared" si="236"/>
        <v>21</v>
      </c>
      <c r="BY814" s="11">
        <f t="shared" si="237"/>
        <v>13</v>
      </c>
      <c r="BZ814" s="11">
        <f t="shared" si="238"/>
        <v>9</v>
      </c>
      <c r="CA814" s="11">
        <f t="shared" si="239"/>
        <v>7</v>
      </c>
      <c r="CB814" s="11">
        <f t="shared" si="240"/>
        <v>7</v>
      </c>
      <c r="CC814" s="11">
        <f t="shared" si="241"/>
        <v>6</v>
      </c>
      <c r="CD814" s="11">
        <f t="shared" si="242"/>
        <v>6</v>
      </c>
      <c r="CE814" s="11">
        <f t="shared" si="243"/>
        <v>5</v>
      </c>
      <c r="CF814" s="11">
        <f t="shared" si="244"/>
        <v>6</v>
      </c>
      <c r="CG814" s="11">
        <f t="shared" si="245"/>
        <v>5</v>
      </c>
      <c r="CH814" s="11">
        <f t="shared" si="246"/>
        <v>5</v>
      </c>
      <c r="CI814" s="11">
        <f t="shared" si="247"/>
        <v>6</v>
      </c>
      <c r="CJ814" s="11">
        <f t="shared" si="248"/>
        <v>7</v>
      </c>
      <c r="CK814" s="11">
        <f t="shared" si="249"/>
        <v>7</v>
      </c>
      <c r="CL814" s="11">
        <f t="shared" si="250"/>
        <v>6</v>
      </c>
      <c r="CM814" s="11">
        <f t="shared" si="251"/>
        <v>4</v>
      </c>
      <c r="CN814" s="11">
        <f t="shared" si="252"/>
        <v>2</v>
      </c>
      <c r="CO814" s="11">
        <f t="shared" si="253"/>
        <v>1</v>
      </c>
      <c r="CP814" s="11">
        <f t="shared" si="254"/>
        <v>0</v>
      </c>
      <c r="CS814" s="6">
        <v>47</v>
      </c>
      <c r="CT814" s="6">
        <v>66</v>
      </c>
      <c r="CU814" s="6">
        <v>83</v>
      </c>
      <c r="CV814" s="6">
        <v>92</v>
      </c>
      <c r="CW814" s="6">
        <v>99</v>
      </c>
      <c r="CX814" s="6">
        <v>106</v>
      </c>
      <c r="CY814" s="6">
        <v>111</v>
      </c>
      <c r="CZ814" s="6">
        <v>116</v>
      </c>
      <c r="DA814" s="6">
        <v>122</v>
      </c>
      <c r="DB814" s="6">
        <v>128</v>
      </c>
      <c r="DC814" s="6">
        <v>134</v>
      </c>
      <c r="DD814" s="6">
        <v>140</v>
      </c>
      <c r="DE814" s="6">
        <v>146</v>
      </c>
      <c r="DF814" s="6">
        <v>151</v>
      </c>
      <c r="DG814" s="6">
        <v>155</v>
      </c>
      <c r="DH814" s="6">
        <v>157</v>
      </c>
      <c r="DI814" s="6">
        <v>158</v>
      </c>
      <c r="DJ814" s="6">
        <v>158</v>
      </c>
      <c r="DK814" s="6">
        <v>158</v>
      </c>
      <c r="DL814" s="6">
        <v>158</v>
      </c>
      <c r="DM814" s="6">
        <v>111</v>
      </c>
      <c r="DN814" s="6">
        <f>Tabela2[[#This Row],[1rok]]-Tabela2[[#This Row],[dlugosc_ur]]</f>
        <v>19</v>
      </c>
      <c r="DO814" s="14">
        <f>Tabela2[[#This Row],[2lata]]-Tabela2[[#This Row],[1rok]]</f>
        <v>17</v>
      </c>
      <c r="DP814" s="14">
        <f>Tabela2[[#This Row],[3lata]]-Tabela2[[#This Row],[2lata]]</f>
        <v>9</v>
      </c>
      <c r="DQ814" s="14">
        <f>Tabela2[[#This Row],[4lata]]-Tabela2[[#This Row],[3lata]]</f>
        <v>7</v>
      </c>
      <c r="DR814" s="14">
        <f>Tabela2[[#This Row],[5lat]]-Tabela2[[#This Row],[4lata]]</f>
        <v>7</v>
      </c>
      <c r="DS814" s="14">
        <f>Tabela2[[#This Row],[6lat]]-Tabela2[[#This Row],[5lat]]</f>
        <v>5</v>
      </c>
      <c r="DT814" s="14">
        <f>Tabela2[[#This Row],[7lat]]-Tabela2[[#This Row],[6lat]]</f>
        <v>5</v>
      </c>
      <c r="DU814" s="14">
        <f>Tabela2[[#This Row],[8lat]]-Tabela2[[#This Row],[7lat]]</f>
        <v>6</v>
      </c>
      <c r="DV814" s="14">
        <f>Tabela2[[#This Row],[9lat]]-Tabela2[[#This Row],[8lat]]</f>
        <v>6</v>
      </c>
      <c r="DW814" s="14">
        <f>Tabela2[[#This Row],[10lat]]-Tabela2[[#This Row],[9lat]]</f>
        <v>6</v>
      </c>
      <c r="DX814" s="14">
        <f>Tabela2[[#This Row],[11lat]]-Tabela2[[#This Row],[10lat]]</f>
        <v>6</v>
      </c>
      <c r="DY814" s="14">
        <f>Tabela2[[#This Row],[12lat]]-Tabela2[[#This Row],[11lat]]</f>
        <v>6</v>
      </c>
      <c r="DZ814" s="14">
        <f>Tabela2[[#This Row],[13lat]]-Tabela2[[#This Row],[12lat]]</f>
        <v>5</v>
      </c>
      <c r="EA814" s="14">
        <f>Tabela2[[#This Row],[14lat]]-Tabela2[[#This Row],[13lat]]</f>
        <v>4</v>
      </c>
      <c r="EB814" s="14">
        <f>Tabela2[[#This Row],[15lat]]-Tabela2[[#This Row],[14lat]]</f>
        <v>2</v>
      </c>
      <c r="EC814" s="14">
        <f>Tabela2[[#This Row],[16lat]]-Tabela2[[#This Row],[15lat]]</f>
        <v>1</v>
      </c>
      <c r="ED814" s="14">
        <f>Tabela2[[#This Row],[17 lat]]-Tabela2[[#This Row],[16lat]]</f>
        <v>0</v>
      </c>
      <c r="EE814" s="14">
        <f>Tabela2[[#This Row],[18lat]]-Tabela2[[#This Row],[17 lat]]</f>
        <v>0</v>
      </c>
      <c r="EF814" s="14">
        <f>Tabela2[[#This Row],[19lat]]-Tabela2[[#This Row],[18lat]]</f>
        <v>0</v>
      </c>
    </row>
    <row r="815" spans="1:136" x14ac:dyDescent="0.25">
      <c r="A815">
        <v>1923</v>
      </c>
      <c r="B815" s="1" t="s">
        <v>22</v>
      </c>
      <c r="C815">
        <v>58</v>
      </c>
      <c r="D815">
        <v>76</v>
      </c>
      <c r="E815">
        <v>90</v>
      </c>
      <c r="F815">
        <v>100</v>
      </c>
      <c r="G815">
        <v>109</v>
      </c>
      <c r="H815">
        <v>116</v>
      </c>
      <c r="I815">
        <v>122</v>
      </c>
      <c r="J815">
        <v>128</v>
      </c>
      <c r="K815">
        <v>134</v>
      </c>
      <c r="L815">
        <v>141</v>
      </c>
      <c r="M815">
        <v>147</v>
      </c>
      <c r="N815">
        <v>154</v>
      </c>
      <c r="O815">
        <v>161</v>
      </c>
      <c r="P815">
        <v>166</v>
      </c>
      <c r="Q815">
        <v>169</v>
      </c>
      <c r="R815">
        <v>171</v>
      </c>
      <c r="S815">
        <v>172</v>
      </c>
      <c r="T815">
        <v>172</v>
      </c>
      <c r="U815">
        <v>172</v>
      </c>
      <c r="V815">
        <v>172</v>
      </c>
      <c r="W815">
        <f>wzrost[[#This Row],[19lat]]-wzrost[[#This Row],[dlugosc_ur]]</f>
        <v>114</v>
      </c>
      <c r="X815">
        <f>wzrost[[#This Row],[19lat]]-wzrost[[#This Row],[15lat]]</f>
        <v>1</v>
      </c>
      <c r="Y815">
        <f>IF(wzrost[[#This Row],[1rok]]&lt;=5,IF(wzrost[[#This Row],[plec]]="ch",1,0),0)</f>
        <v>0</v>
      </c>
      <c r="Z815" s="1"/>
      <c r="AA815" s="1"/>
      <c r="AB815" s="1" t="e">
        <f>_xlfn.PERCENTILE.INC(wzrost[1rok],5)</f>
        <v>#NUM!</v>
      </c>
      <c r="BC815" s="8">
        <v>48</v>
      </c>
      <c r="BD815" s="8">
        <v>70</v>
      </c>
      <c r="BE815" s="8">
        <v>85</v>
      </c>
      <c r="BF815" s="8">
        <v>93</v>
      </c>
      <c r="BG815" s="8">
        <v>100</v>
      </c>
      <c r="BH815" s="8">
        <v>106</v>
      </c>
      <c r="BI815" s="8">
        <v>112</v>
      </c>
      <c r="BJ815" s="8">
        <v>118</v>
      </c>
      <c r="BK815" s="8">
        <v>123</v>
      </c>
      <c r="BL815" s="8">
        <v>128</v>
      </c>
      <c r="BM815" s="8">
        <v>133</v>
      </c>
      <c r="BN815" s="8">
        <v>138</v>
      </c>
      <c r="BO815" s="8">
        <v>144</v>
      </c>
      <c r="BP815" s="8">
        <v>150</v>
      </c>
      <c r="BQ815" s="8">
        <v>157</v>
      </c>
      <c r="BR815" s="8">
        <v>163</v>
      </c>
      <c r="BS815" s="8">
        <v>167</v>
      </c>
      <c r="BT815" s="8">
        <v>169</v>
      </c>
      <c r="BU815" s="8">
        <v>171</v>
      </c>
      <c r="BV815" s="8">
        <v>171</v>
      </c>
      <c r="BW815" s="9">
        <v>123</v>
      </c>
      <c r="BX815" s="11">
        <f t="shared" si="236"/>
        <v>22</v>
      </c>
      <c r="BY815" s="11">
        <f t="shared" si="237"/>
        <v>15</v>
      </c>
      <c r="BZ815" s="11">
        <f t="shared" si="238"/>
        <v>8</v>
      </c>
      <c r="CA815" s="11">
        <f t="shared" si="239"/>
        <v>7</v>
      </c>
      <c r="CB815" s="11">
        <f t="shared" si="240"/>
        <v>6</v>
      </c>
      <c r="CC815" s="11">
        <f t="shared" si="241"/>
        <v>6</v>
      </c>
      <c r="CD815" s="11">
        <f t="shared" si="242"/>
        <v>6</v>
      </c>
      <c r="CE815" s="11">
        <f t="shared" si="243"/>
        <v>5</v>
      </c>
      <c r="CF815" s="11">
        <f t="shared" si="244"/>
        <v>5</v>
      </c>
      <c r="CG815" s="11">
        <f t="shared" si="245"/>
        <v>5</v>
      </c>
      <c r="CH815" s="11">
        <f t="shared" si="246"/>
        <v>5</v>
      </c>
      <c r="CI815" s="11">
        <f t="shared" si="247"/>
        <v>6</v>
      </c>
      <c r="CJ815" s="11">
        <f t="shared" si="248"/>
        <v>6</v>
      </c>
      <c r="CK815" s="11">
        <f t="shared" si="249"/>
        <v>7</v>
      </c>
      <c r="CL815" s="11">
        <f t="shared" si="250"/>
        <v>6</v>
      </c>
      <c r="CM815" s="11">
        <f t="shared" si="251"/>
        <v>4</v>
      </c>
      <c r="CN815" s="11">
        <f t="shared" si="252"/>
        <v>2</v>
      </c>
      <c r="CO815" s="11">
        <f t="shared" si="253"/>
        <v>2</v>
      </c>
      <c r="CP815" s="11">
        <f t="shared" si="254"/>
        <v>0</v>
      </c>
      <c r="CS815" s="8">
        <v>49</v>
      </c>
      <c r="CT815" s="8">
        <v>67</v>
      </c>
      <c r="CU815" s="8">
        <v>84</v>
      </c>
      <c r="CV815" s="8">
        <v>93</v>
      </c>
      <c r="CW815" s="8">
        <v>100</v>
      </c>
      <c r="CX815" s="8">
        <v>107</v>
      </c>
      <c r="CY815" s="8">
        <v>112</v>
      </c>
      <c r="CZ815" s="8">
        <v>118</v>
      </c>
      <c r="DA815" s="8">
        <v>123</v>
      </c>
      <c r="DB815" s="8">
        <v>129</v>
      </c>
      <c r="DC815" s="8">
        <v>135</v>
      </c>
      <c r="DD815" s="8">
        <v>141</v>
      </c>
      <c r="DE815" s="8">
        <v>147</v>
      </c>
      <c r="DF815" s="8">
        <v>153</v>
      </c>
      <c r="DG815" s="8">
        <v>156</v>
      </c>
      <c r="DH815" s="8">
        <v>158</v>
      </c>
      <c r="DI815" s="8">
        <v>159</v>
      </c>
      <c r="DJ815" s="8">
        <v>159</v>
      </c>
      <c r="DK815" s="8">
        <v>160</v>
      </c>
      <c r="DL815" s="8">
        <v>160</v>
      </c>
      <c r="DM815" s="8">
        <v>111</v>
      </c>
      <c r="DN815" s="6">
        <f>Tabela2[[#This Row],[1rok]]-Tabela2[[#This Row],[dlugosc_ur]]</f>
        <v>18</v>
      </c>
      <c r="DO815" s="14">
        <f>Tabela2[[#This Row],[2lata]]-Tabela2[[#This Row],[1rok]]</f>
        <v>17</v>
      </c>
      <c r="DP815" s="14">
        <f>Tabela2[[#This Row],[3lata]]-Tabela2[[#This Row],[2lata]]</f>
        <v>9</v>
      </c>
      <c r="DQ815" s="14">
        <f>Tabela2[[#This Row],[4lata]]-Tabela2[[#This Row],[3lata]]</f>
        <v>7</v>
      </c>
      <c r="DR815" s="14">
        <f>Tabela2[[#This Row],[5lat]]-Tabela2[[#This Row],[4lata]]</f>
        <v>7</v>
      </c>
      <c r="DS815" s="14">
        <f>Tabela2[[#This Row],[6lat]]-Tabela2[[#This Row],[5lat]]</f>
        <v>5</v>
      </c>
      <c r="DT815" s="14">
        <f>Tabela2[[#This Row],[7lat]]-Tabela2[[#This Row],[6lat]]</f>
        <v>6</v>
      </c>
      <c r="DU815" s="14">
        <f>Tabela2[[#This Row],[8lat]]-Tabela2[[#This Row],[7lat]]</f>
        <v>5</v>
      </c>
      <c r="DV815" s="14">
        <f>Tabela2[[#This Row],[9lat]]-Tabela2[[#This Row],[8lat]]</f>
        <v>6</v>
      </c>
      <c r="DW815" s="14">
        <f>Tabela2[[#This Row],[10lat]]-Tabela2[[#This Row],[9lat]]</f>
        <v>6</v>
      </c>
      <c r="DX815" s="14">
        <f>Tabela2[[#This Row],[11lat]]-Tabela2[[#This Row],[10lat]]</f>
        <v>6</v>
      </c>
      <c r="DY815" s="14">
        <f>Tabela2[[#This Row],[12lat]]-Tabela2[[#This Row],[11lat]]</f>
        <v>6</v>
      </c>
      <c r="DZ815" s="14">
        <f>Tabela2[[#This Row],[13lat]]-Tabela2[[#This Row],[12lat]]</f>
        <v>6</v>
      </c>
      <c r="EA815" s="14">
        <f>Tabela2[[#This Row],[14lat]]-Tabela2[[#This Row],[13lat]]</f>
        <v>3</v>
      </c>
      <c r="EB815" s="14">
        <f>Tabela2[[#This Row],[15lat]]-Tabela2[[#This Row],[14lat]]</f>
        <v>2</v>
      </c>
      <c r="EC815" s="14">
        <f>Tabela2[[#This Row],[16lat]]-Tabela2[[#This Row],[15lat]]</f>
        <v>1</v>
      </c>
      <c r="ED815" s="14">
        <f>Tabela2[[#This Row],[17 lat]]-Tabela2[[#This Row],[16lat]]</f>
        <v>0</v>
      </c>
      <c r="EE815" s="14">
        <f>Tabela2[[#This Row],[18lat]]-Tabela2[[#This Row],[17 lat]]</f>
        <v>1</v>
      </c>
      <c r="EF815" s="14">
        <f>Tabela2[[#This Row],[19lat]]-Tabela2[[#This Row],[18lat]]</f>
        <v>0</v>
      </c>
    </row>
    <row r="816" spans="1:136" x14ac:dyDescent="0.25">
      <c r="A816">
        <v>1944</v>
      </c>
      <c r="B816" s="1" t="s">
        <v>22</v>
      </c>
      <c r="C816">
        <v>58</v>
      </c>
      <c r="D816">
        <v>75</v>
      </c>
      <c r="E816">
        <v>90</v>
      </c>
      <c r="F816">
        <v>100</v>
      </c>
      <c r="G816">
        <v>109</v>
      </c>
      <c r="H816">
        <v>116</v>
      </c>
      <c r="I816">
        <v>122</v>
      </c>
      <c r="J816">
        <v>128</v>
      </c>
      <c r="K816">
        <v>134</v>
      </c>
      <c r="L816">
        <v>141</v>
      </c>
      <c r="M816">
        <v>147</v>
      </c>
      <c r="N816">
        <v>154</v>
      </c>
      <c r="O816">
        <v>160</v>
      </c>
      <c r="P816">
        <v>166</v>
      </c>
      <c r="Q816">
        <v>169</v>
      </c>
      <c r="R816">
        <v>171</v>
      </c>
      <c r="S816">
        <v>172</v>
      </c>
      <c r="T816">
        <v>172</v>
      </c>
      <c r="U816">
        <v>172</v>
      </c>
      <c r="V816">
        <v>172</v>
      </c>
      <c r="W816">
        <f>wzrost[[#This Row],[19lat]]-wzrost[[#This Row],[dlugosc_ur]]</f>
        <v>114</v>
      </c>
      <c r="X816">
        <f>wzrost[[#This Row],[19lat]]-wzrost[[#This Row],[15lat]]</f>
        <v>1</v>
      </c>
      <c r="Y816">
        <f>IF(wzrost[[#This Row],[1rok]]&lt;=5,IF(wzrost[[#This Row],[plec]]="ch",1,0),0)</f>
        <v>0</v>
      </c>
      <c r="Z816" s="1"/>
      <c r="AA816" s="1"/>
      <c r="AB816" s="1" t="e">
        <f>_xlfn.PERCENTILE.INC(wzrost[1rok],5)</f>
        <v>#NUM!</v>
      </c>
      <c r="BC816" s="6">
        <v>50</v>
      </c>
      <c r="BD816" s="6">
        <v>72</v>
      </c>
      <c r="BE816" s="6">
        <v>86</v>
      </c>
      <c r="BF816" s="6">
        <v>94</v>
      </c>
      <c r="BG816" s="6">
        <v>101</v>
      </c>
      <c r="BH816" s="6">
        <v>108</v>
      </c>
      <c r="BI816" s="6">
        <v>113</v>
      </c>
      <c r="BJ816" s="6">
        <v>119</v>
      </c>
      <c r="BK816" s="6">
        <v>124</v>
      </c>
      <c r="BL816" s="6">
        <v>129</v>
      </c>
      <c r="BM816" s="6">
        <v>134</v>
      </c>
      <c r="BN816" s="6">
        <v>139</v>
      </c>
      <c r="BO816" s="6">
        <v>145</v>
      </c>
      <c r="BP816" s="6">
        <v>152</v>
      </c>
      <c r="BQ816" s="6">
        <v>159</v>
      </c>
      <c r="BR816" s="6">
        <v>165</v>
      </c>
      <c r="BS816" s="6">
        <v>169</v>
      </c>
      <c r="BT816" s="6">
        <v>171</v>
      </c>
      <c r="BU816" s="6">
        <v>173</v>
      </c>
      <c r="BV816" s="6">
        <v>173</v>
      </c>
      <c r="BW816" s="7">
        <v>123</v>
      </c>
      <c r="BX816" s="11">
        <f t="shared" si="236"/>
        <v>22</v>
      </c>
      <c r="BY816" s="11">
        <f t="shared" si="237"/>
        <v>14</v>
      </c>
      <c r="BZ816" s="11">
        <f t="shared" si="238"/>
        <v>8</v>
      </c>
      <c r="CA816" s="11">
        <f t="shared" si="239"/>
        <v>7</v>
      </c>
      <c r="CB816" s="11">
        <f t="shared" si="240"/>
        <v>7</v>
      </c>
      <c r="CC816" s="11">
        <f t="shared" si="241"/>
        <v>5</v>
      </c>
      <c r="CD816" s="11">
        <f t="shared" si="242"/>
        <v>6</v>
      </c>
      <c r="CE816" s="11">
        <f t="shared" si="243"/>
        <v>5</v>
      </c>
      <c r="CF816" s="11">
        <f t="shared" si="244"/>
        <v>5</v>
      </c>
      <c r="CG816" s="11">
        <f t="shared" si="245"/>
        <v>5</v>
      </c>
      <c r="CH816" s="11">
        <f t="shared" si="246"/>
        <v>5</v>
      </c>
      <c r="CI816" s="11">
        <f t="shared" si="247"/>
        <v>6</v>
      </c>
      <c r="CJ816" s="11">
        <f t="shared" si="248"/>
        <v>7</v>
      </c>
      <c r="CK816" s="11">
        <f t="shared" si="249"/>
        <v>7</v>
      </c>
      <c r="CL816" s="11">
        <f t="shared" si="250"/>
        <v>6</v>
      </c>
      <c r="CM816" s="11">
        <f t="shared" si="251"/>
        <v>4</v>
      </c>
      <c r="CN816" s="11">
        <f t="shared" si="252"/>
        <v>2</v>
      </c>
      <c r="CO816" s="11">
        <f t="shared" si="253"/>
        <v>2</v>
      </c>
      <c r="CP816" s="11">
        <f t="shared" si="254"/>
        <v>0</v>
      </c>
      <c r="CS816" s="6">
        <v>46</v>
      </c>
      <c r="CT816" s="6">
        <v>64</v>
      </c>
      <c r="CU816" s="6">
        <v>82</v>
      </c>
      <c r="CV816" s="6">
        <v>91</v>
      </c>
      <c r="CW816" s="6">
        <v>99</v>
      </c>
      <c r="CX816" s="6">
        <v>106</v>
      </c>
      <c r="CY816" s="6">
        <v>111</v>
      </c>
      <c r="CZ816" s="6">
        <v>117</v>
      </c>
      <c r="DA816" s="6">
        <v>123</v>
      </c>
      <c r="DB816" s="6">
        <v>129</v>
      </c>
      <c r="DC816" s="6">
        <v>135</v>
      </c>
      <c r="DD816" s="6">
        <v>141</v>
      </c>
      <c r="DE816" s="6">
        <v>147</v>
      </c>
      <c r="DF816" s="6">
        <v>151</v>
      </c>
      <c r="DG816" s="6">
        <v>154</v>
      </c>
      <c r="DH816" s="6">
        <v>156</v>
      </c>
      <c r="DI816" s="6">
        <v>156</v>
      </c>
      <c r="DJ816" s="6">
        <v>157</v>
      </c>
      <c r="DK816" s="6">
        <v>157</v>
      </c>
      <c r="DL816" s="6">
        <v>157</v>
      </c>
      <c r="DM816" s="6">
        <v>111</v>
      </c>
      <c r="DN816" s="6">
        <f>Tabela2[[#This Row],[1rok]]-Tabela2[[#This Row],[dlugosc_ur]]</f>
        <v>18</v>
      </c>
      <c r="DO816" s="14">
        <f>Tabela2[[#This Row],[2lata]]-Tabela2[[#This Row],[1rok]]</f>
        <v>18</v>
      </c>
      <c r="DP816" s="14">
        <f>Tabela2[[#This Row],[3lata]]-Tabela2[[#This Row],[2lata]]</f>
        <v>9</v>
      </c>
      <c r="DQ816" s="14">
        <f>Tabela2[[#This Row],[4lata]]-Tabela2[[#This Row],[3lata]]</f>
        <v>8</v>
      </c>
      <c r="DR816" s="14">
        <f>Tabela2[[#This Row],[5lat]]-Tabela2[[#This Row],[4lata]]</f>
        <v>7</v>
      </c>
      <c r="DS816" s="14">
        <f>Tabela2[[#This Row],[6lat]]-Tabela2[[#This Row],[5lat]]</f>
        <v>5</v>
      </c>
      <c r="DT816" s="14">
        <f>Tabela2[[#This Row],[7lat]]-Tabela2[[#This Row],[6lat]]</f>
        <v>6</v>
      </c>
      <c r="DU816" s="14">
        <f>Tabela2[[#This Row],[8lat]]-Tabela2[[#This Row],[7lat]]</f>
        <v>6</v>
      </c>
      <c r="DV816" s="14">
        <f>Tabela2[[#This Row],[9lat]]-Tabela2[[#This Row],[8lat]]</f>
        <v>6</v>
      </c>
      <c r="DW816" s="14">
        <f>Tabela2[[#This Row],[10lat]]-Tabela2[[#This Row],[9lat]]</f>
        <v>6</v>
      </c>
      <c r="DX816" s="14">
        <f>Tabela2[[#This Row],[11lat]]-Tabela2[[#This Row],[10lat]]</f>
        <v>6</v>
      </c>
      <c r="DY816" s="14">
        <f>Tabela2[[#This Row],[12lat]]-Tabela2[[#This Row],[11lat]]</f>
        <v>6</v>
      </c>
      <c r="DZ816" s="14">
        <f>Tabela2[[#This Row],[13lat]]-Tabela2[[#This Row],[12lat]]</f>
        <v>4</v>
      </c>
      <c r="EA816" s="14">
        <f>Tabela2[[#This Row],[14lat]]-Tabela2[[#This Row],[13lat]]</f>
        <v>3</v>
      </c>
      <c r="EB816" s="14">
        <f>Tabela2[[#This Row],[15lat]]-Tabela2[[#This Row],[14lat]]</f>
        <v>2</v>
      </c>
      <c r="EC816" s="14">
        <f>Tabela2[[#This Row],[16lat]]-Tabela2[[#This Row],[15lat]]</f>
        <v>0</v>
      </c>
      <c r="ED816" s="14">
        <f>Tabela2[[#This Row],[17 lat]]-Tabela2[[#This Row],[16lat]]</f>
        <v>1</v>
      </c>
      <c r="EE816" s="14">
        <f>Tabela2[[#This Row],[18lat]]-Tabela2[[#This Row],[17 lat]]</f>
        <v>0</v>
      </c>
      <c r="EF816" s="14">
        <f>Tabela2[[#This Row],[19lat]]-Tabela2[[#This Row],[18lat]]</f>
        <v>0</v>
      </c>
    </row>
    <row r="817" spans="1:136" x14ac:dyDescent="0.25">
      <c r="A817">
        <v>1976</v>
      </c>
      <c r="B817" s="1" t="s">
        <v>22</v>
      </c>
      <c r="C817">
        <v>49</v>
      </c>
      <c r="D817">
        <v>67</v>
      </c>
      <c r="E817">
        <v>85</v>
      </c>
      <c r="F817">
        <v>95</v>
      </c>
      <c r="G817">
        <v>102</v>
      </c>
      <c r="H817">
        <v>109</v>
      </c>
      <c r="I817">
        <v>115</v>
      </c>
      <c r="J817">
        <v>121</v>
      </c>
      <c r="K817">
        <v>126</v>
      </c>
      <c r="L817">
        <v>132</v>
      </c>
      <c r="M817">
        <v>138</v>
      </c>
      <c r="N817">
        <v>145</v>
      </c>
      <c r="O817">
        <v>151</v>
      </c>
      <c r="P817">
        <v>156</v>
      </c>
      <c r="Q817">
        <v>160</v>
      </c>
      <c r="R817">
        <v>161</v>
      </c>
      <c r="S817">
        <v>162</v>
      </c>
      <c r="T817">
        <v>163</v>
      </c>
      <c r="U817">
        <v>163</v>
      </c>
      <c r="V817">
        <v>163</v>
      </c>
      <c r="W817">
        <f>wzrost[[#This Row],[19lat]]-wzrost[[#This Row],[dlugosc_ur]]</f>
        <v>114</v>
      </c>
      <c r="X817">
        <f>wzrost[[#This Row],[19lat]]-wzrost[[#This Row],[15lat]]</f>
        <v>2</v>
      </c>
      <c r="Y817">
        <f>IF(wzrost[[#This Row],[1rok]]&lt;=5,IF(wzrost[[#This Row],[plec]]="ch",1,0),0)</f>
        <v>0</v>
      </c>
      <c r="Z817" s="1"/>
      <c r="AA817" s="1"/>
      <c r="AB817" s="1" t="e">
        <f>_xlfn.PERCENTILE.INC(wzrost[1rok],5)</f>
        <v>#NUM!</v>
      </c>
      <c r="BC817" s="8">
        <v>53</v>
      </c>
      <c r="BD817" s="8">
        <v>74</v>
      </c>
      <c r="BE817" s="8">
        <v>87</v>
      </c>
      <c r="BF817" s="8">
        <v>96</v>
      </c>
      <c r="BG817" s="8">
        <v>103</v>
      </c>
      <c r="BH817" s="8">
        <v>110</v>
      </c>
      <c r="BI817" s="8">
        <v>116</v>
      </c>
      <c r="BJ817" s="8">
        <v>122</v>
      </c>
      <c r="BK817" s="8">
        <v>127</v>
      </c>
      <c r="BL817" s="8">
        <v>132</v>
      </c>
      <c r="BM817" s="8">
        <v>138</v>
      </c>
      <c r="BN817" s="8">
        <v>143</v>
      </c>
      <c r="BO817" s="8">
        <v>149</v>
      </c>
      <c r="BP817" s="8">
        <v>156</v>
      </c>
      <c r="BQ817" s="8">
        <v>163</v>
      </c>
      <c r="BR817" s="8">
        <v>169</v>
      </c>
      <c r="BS817" s="8">
        <v>173</v>
      </c>
      <c r="BT817" s="8">
        <v>175</v>
      </c>
      <c r="BU817" s="8">
        <v>176</v>
      </c>
      <c r="BV817" s="8">
        <v>176</v>
      </c>
      <c r="BW817" s="9">
        <v>123</v>
      </c>
      <c r="BX817" s="11">
        <f t="shared" si="236"/>
        <v>21</v>
      </c>
      <c r="BY817" s="11">
        <f t="shared" si="237"/>
        <v>13</v>
      </c>
      <c r="BZ817" s="11">
        <f t="shared" si="238"/>
        <v>9</v>
      </c>
      <c r="CA817" s="11">
        <f t="shared" si="239"/>
        <v>7</v>
      </c>
      <c r="CB817" s="11">
        <f t="shared" si="240"/>
        <v>7</v>
      </c>
      <c r="CC817" s="11">
        <f t="shared" si="241"/>
        <v>6</v>
      </c>
      <c r="CD817" s="11">
        <f t="shared" si="242"/>
        <v>6</v>
      </c>
      <c r="CE817" s="11">
        <f t="shared" si="243"/>
        <v>5</v>
      </c>
      <c r="CF817" s="11">
        <f t="shared" si="244"/>
        <v>5</v>
      </c>
      <c r="CG817" s="11">
        <f t="shared" si="245"/>
        <v>6</v>
      </c>
      <c r="CH817" s="11">
        <f t="shared" si="246"/>
        <v>5</v>
      </c>
      <c r="CI817" s="11">
        <f t="shared" si="247"/>
        <v>6</v>
      </c>
      <c r="CJ817" s="11">
        <f t="shared" si="248"/>
        <v>7</v>
      </c>
      <c r="CK817" s="11">
        <f t="shared" si="249"/>
        <v>7</v>
      </c>
      <c r="CL817" s="11">
        <f t="shared" si="250"/>
        <v>6</v>
      </c>
      <c r="CM817" s="11">
        <f t="shared" si="251"/>
        <v>4</v>
      </c>
      <c r="CN817" s="11">
        <f t="shared" si="252"/>
        <v>2</v>
      </c>
      <c r="CO817" s="11">
        <f t="shared" si="253"/>
        <v>1</v>
      </c>
      <c r="CP817" s="11">
        <f t="shared" si="254"/>
        <v>0</v>
      </c>
      <c r="CS817" s="8">
        <v>47</v>
      </c>
      <c r="CT817" s="8">
        <v>66</v>
      </c>
      <c r="CU817" s="8">
        <v>83</v>
      </c>
      <c r="CV817" s="8">
        <v>92</v>
      </c>
      <c r="CW817" s="8">
        <v>99</v>
      </c>
      <c r="CX817" s="8">
        <v>106</v>
      </c>
      <c r="CY817" s="8">
        <v>111</v>
      </c>
      <c r="CZ817" s="8">
        <v>116</v>
      </c>
      <c r="DA817" s="8">
        <v>122</v>
      </c>
      <c r="DB817" s="8">
        <v>128</v>
      </c>
      <c r="DC817" s="8">
        <v>134</v>
      </c>
      <c r="DD817" s="8">
        <v>140</v>
      </c>
      <c r="DE817" s="8">
        <v>146</v>
      </c>
      <c r="DF817" s="8">
        <v>151</v>
      </c>
      <c r="DG817" s="8">
        <v>155</v>
      </c>
      <c r="DH817" s="8">
        <v>157</v>
      </c>
      <c r="DI817" s="8">
        <v>158</v>
      </c>
      <c r="DJ817" s="8">
        <v>158</v>
      </c>
      <c r="DK817" s="8">
        <v>158</v>
      </c>
      <c r="DL817" s="8">
        <v>158</v>
      </c>
      <c r="DM817" s="8">
        <v>111</v>
      </c>
      <c r="DN817" s="6">
        <f>Tabela2[[#This Row],[1rok]]-Tabela2[[#This Row],[dlugosc_ur]]</f>
        <v>19</v>
      </c>
      <c r="DO817" s="14">
        <f>Tabela2[[#This Row],[2lata]]-Tabela2[[#This Row],[1rok]]</f>
        <v>17</v>
      </c>
      <c r="DP817" s="14">
        <f>Tabela2[[#This Row],[3lata]]-Tabela2[[#This Row],[2lata]]</f>
        <v>9</v>
      </c>
      <c r="DQ817" s="14">
        <f>Tabela2[[#This Row],[4lata]]-Tabela2[[#This Row],[3lata]]</f>
        <v>7</v>
      </c>
      <c r="DR817" s="14">
        <f>Tabela2[[#This Row],[5lat]]-Tabela2[[#This Row],[4lata]]</f>
        <v>7</v>
      </c>
      <c r="DS817" s="14">
        <f>Tabela2[[#This Row],[6lat]]-Tabela2[[#This Row],[5lat]]</f>
        <v>5</v>
      </c>
      <c r="DT817" s="14">
        <f>Tabela2[[#This Row],[7lat]]-Tabela2[[#This Row],[6lat]]</f>
        <v>5</v>
      </c>
      <c r="DU817" s="14">
        <f>Tabela2[[#This Row],[8lat]]-Tabela2[[#This Row],[7lat]]</f>
        <v>6</v>
      </c>
      <c r="DV817" s="14">
        <f>Tabela2[[#This Row],[9lat]]-Tabela2[[#This Row],[8lat]]</f>
        <v>6</v>
      </c>
      <c r="DW817" s="14">
        <f>Tabela2[[#This Row],[10lat]]-Tabela2[[#This Row],[9lat]]</f>
        <v>6</v>
      </c>
      <c r="DX817" s="14">
        <f>Tabela2[[#This Row],[11lat]]-Tabela2[[#This Row],[10lat]]</f>
        <v>6</v>
      </c>
      <c r="DY817" s="14">
        <f>Tabela2[[#This Row],[12lat]]-Tabela2[[#This Row],[11lat]]</f>
        <v>6</v>
      </c>
      <c r="DZ817" s="14">
        <f>Tabela2[[#This Row],[13lat]]-Tabela2[[#This Row],[12lat]]</f>
        <v>5</v>
      </c>
      <c r="EA817" s="14">
        <f>Tabela2[[#This Row],[14lat]]-Tabela2[[#This Row],[13lat]]</f>
        <v>4</v>
      </c>
      <c r="EB817" s="14">
        <f>Tabela2[[#This Row],[15lat]]-Tabela2[[#This Row],[14lat]]</f>
        <v>2</v>
      </c>
      <c r="EC817" s="14">
        <f>Tabela2[[#This Row],[16lat]]-Tabela2[[#This Row],[15lat]]</f>
        <v>1</v>
      </c>
      <c r="ED817" s="14">
        <f>Tabela2[[#This Row],[17 lat]]-Tabela2[[#This Row],[16lat]]</f>
        <v>0</v>
      </c>
      <c r="EE817" s="14">
        <f>Tabela2[[#This Row],[18lat]]-Tabela2[[#This Row],[17 lat]]</f>
        <v>0</v>
      </c>
      <c r="EF817" s="14">
        <f>Tabela2[[#This Row],[19lat]]-Tabela2[[#This Row],[18lat]]</f>
        <v>0</v>
      </c>
    </row>
    <row r="818" spans="1:136" x14ac:dyDescent="0.25">
      <c r="A818">
        <v>1983</v>
      </c>
      <c r="B818" s="1" t="s">
        <v>22</v>
      </c>
      <c r="C818">
        <v>52</v>
      </c>
      <c r="D818">
        <v>70</v>
      </c>
      <c r="E818">
        <v>87</v>
      </c>
      <c r="F818">
        <v>97</v>
      </c>
      <c r="G818">
        <v>105</v>
      </c>
      <c r="H818">
        <v>111</v>
      </c>
      <c r="I818">
        <v>117</v>
      </c>
      <c r="J818">
        <v>123</v>
      </c>
      <c r="K818">
        <v>129</v>
      </c>
      <c r="L818">
        <v>135</v>
      </c>
      <c r="M818">
        <v>141</v>
      </c>
      <c r="N818">
        <v>148</v>
      </c>
      <c r="O818">
        <v>154</v>
      </c>
      <c r="P818">
        <v>159</v>
      </c>
      <c r="Q818">
        <v>163</v>
      </c>
      <c r="R818">
        <v>165</v>
      </c>
      <c r="S818">
        <v>165</v>
      </c>
      <c r="T818">
        <v>166</v>
      </c>
      <c r="U818">
        <v>166</v>
      </c>
      <c r="V818">
        <v>166</v>
      </c>
      <c r="W818">
        <f>wzrost[[#This Row],[19lat]]-wzrost[[#This Row],[dlugosc_ur]]</f>
        <v>114</v>
      </c>
      <c r="X818">
        <f>wzrost[[#This Row],[19lat]]-wzrost[[#This Row],[15lat]]</f>
        <v>1</v>
      </c>
      <c r="Y818">
        <f>IF(wzrost[[#This Row],[1rok]]&lt;=5,IF(wzrost[[#This Row],[plec]]="ch",1,0),0)</f>
        <v>0</v>
      </c>
      <c r="Z818" s="1"/>
      <c r="AA818" s="1"/>
      <c r="AB818" s="1" t="e">
        <f>_xlfn.PERCENTILE.INC(wzrost[1rok],5)</f>
        <v>#NUM!</v>
      </c>
      <c r="BC818" s="6">
        <v>53</v>
      </c>
      <c r="BD818" s="6">
        <v>74</v>
      </c>
      <c r="BE818" s="6">
        <v>87</v>
      </c>
      <c r="BF818" s="6">
        <v>96</v>
      </c>
      <c r="BG818" s="6">
        <v>103</v>
      </c>
      <c r="BH818" s="6">
        <v>110</v>
      </c>
      <c r="BI818" s="6">
        <v>116</v>
      </c>
      <c r="BJ818" s="6">
        <v>121</v>
      </c>
      <c r="BK818" s="6">
        <v>127</v>
      </c>
      <c r="BL818" s="6">
        <v>132</v>
      </c>
      <c r="BM818" s="6">
        <v>138</v>
      </c>
      <c r="BN818" s="6">
        <v>143</v>
      </c>
      <c r="BO818" s="6">
        <v>149</v>
      </c>
      <c r="BP818" s="6">
        <v>156</v>
      </c>
      <c r="BQ818" s="6">
        <v>163</v>
      </c>
      <c r="BR818" s="6">
        <v>169</v>
      </c>
      <c r="BS818" s="6">
        <v>173</v>
      </c>
      <c r="BT818" s="6">
        <v>175</v>
      </c>
      <c r="BU818" s="6">
        <v>176</v>
      </c>
      <c r="BV818" s="6">
        <v>176</v>
      </c>
      <c r="BW818" s="7">
        <v>123</v>
      </c>
      <c r="BX818" s="11">
        <f t="shared" si="236"/>
        <v>21</v>
      </c>
      <c r="BY818" s="11">
        <f t="shared" si="237"/>
        <v>13</v>
      </c>
      <c r="BZ818" s="11">
        <f t="shared" si="238"/>
        <v>9</v>
      </c>
      <c r="CA818" s="11">
        <f t="shared" si="239"/>
        <v>7</v>
      </c>
      <c r="CB818" s="11">
        <f t="shared" si="240"/>
        <v>7</v>
      </c>
      <c r="CC818" s="11">
        <f t="shared" si="241"/>
        <v>6</v>
      </c>
      <c r="CD818" s="11">
        <f t="shared" si="242"/>
        <v>5</v>
      </c>
      <c r="CE818" s="11">
        <f t="shared" si="243"/>
        <v>6</v>
      </c>
      <c r="CF818" s="11">
        <f t="shared" si="244"/>
        <v>5</v>
      </c>
      <c r="CG818" s="11">
        <f t="shared" si="245"/>
        <v>6</v>
      </c>
      <c r="CH818" s="11">
        <f t="shared" si="246"/>
        <v>5</v>
      </c>
      <c r="CI818" s="11">
        <f t="shared" si="247"/>
        <v>6</v>
      </c>
      <c r="CJ818" s="11">
        <f t="shared" si="248"/>
        <v>7</v>
      </c>
      <c r="CK818" s="11">
        <f t="shared" si="249"/>
        <v>7</v>
      </c>
      <c r="CL818" s="11">
        <f t="shared" si="250"/>
        <v>6</v>
      </c>
      <c r="CM818" s="11">
        <f t="shared" si="251"/>
        <v>4</v>
      </c>
      <c r="CN818" s="11">
        <f t="shared" si="252"/>
        <v>2</v>
      </c>
      <c r="CO818" s="11">
        <f t="shared" si="253"/>
        <v>1</v>
      </c>
      <c r="CP818" s="11">
        <f t="shared" si="254"/>
        <v>0</v>
      </c>
      <c r="CS818" s="6">
        <v>47</v>
      </c>
      <c r="CT818" s="6">
        <v>66</v>
      </c>
      <c r="CU818" s="6">
        <v>83</v>
      </c>
      <c r="CV818" s="6">
        <v>92</v>
      </c>
      <c r="CW818" s="6">
        <v>99</v>
      </c>
      <c r="CX818" s="6">
        <v>105</v>
      </c>
      <c r="CY818" s="6">
        <v>111</v>
      </c>
      <c r="CZ818" s="6">
        <v>116</v>
      </c>
      <c r="DA818" s="6">
        <v>122</v>
      </c>
      <c r="DB818" s="6">
        <v>127</v>
      </c>
      <c r="DC818" s="6">
        <v>133</v>
      </c>
      <c r="DD818" s="6">
        <v>140</v>
      </c>
      <c r="DE818" s="6">
        <v>146</v>
      </c>
      <c r="DF818" s="6">
        <v>151</v>
      </c>
      <c r="DG818" s="6">
        <v>154</v>
      </c>
      <c r="DH818" s="6">
        <v>156</v>
      </c>
      <c r="DI818" s="6">
        <v>157</v>
      </c>
      <c r="DJ818" s="6">
        <v>158</v>
      </c>
      <c r="DK818" s="6">
        <v>158</v>
      </c>
      <c r="DL818" s="6">
        <v>158</v>
      </c>
      <c r="DM818" s="6">
        <v>111</v>
      </c>
      <c r="DN818" s="6">
        <f>Tabela2[[#This Row],[1rok]]-Tabela2[[#This Row],[dlugosc_ur]]</f>
        <v>19</v>
      </c>
      <c r="DO818" s="14">
        <f>Tabela2[[#This Row],[2lata]]-Tabela2[[#This Row],[1rok]]</f>
        <v>17</v>
      </c>
      <c r="DP818" s="14">
        <f>Tabela2[[#This Row],[3lata]]-Tabela2[[#This Row],[2lata]]</f>
        <v>9</v>
      </c>
      <c r="DQ818" s="14">
        <f>Tabela2[[#This Row],[4lata]]-Tabela2[[#This Row],[3lata]]</f>
        <v>7</v>
      </c>
      <c r="DR818" s="14">
        <f>Tabela2[[#This Row],[5lat]]-Tabela2[[#This Row],[4lata]]</f>
        <v>6</v>
      </c>
      <c r="DS818" s="14">
        <f>Tabela2[[#This Row],[6lat]]-Tabela2[[#This Row],[5lat]]</f>
        <v>6</v>
      </c>
      <c r="DT818" s="14">
        <f>Tabela2[[#This Row],[7lat]]-Tabela2[[#This Row],[6lat]]</f>
        <v>5</v>
      </c>
      <c r="DU818" s="14">
        <f>Tabela2[[#This Row],[8lat]]-Tabela2[[#This Row],[7lat]]</f>
        <v>6</v>
      </c>
      <c r="DV818" s="14">
        <f>Tabela2[[#This Row],[9lat]]-Tabela2[[#This Row],[8lat]]</f>
        <v>5</v>
      </c>
      <c r="DW818" s="14">
        <f>Tabela2[[#This Row],[10lat]]-Tabela2[[#This Row],[9lat]]</f>
        <v>6</v>
      </c>
      <c r="DX818" s="14">
        <f>Tabela2[[#This Row],[11lat]]-Tabela2[[#This Row],[10lat]]</f>
        <v>7</v>
      </c>
      <c r="DY818" s="14">
        <f>Tabela2[[#This Row],[12lat]]-Tabela2[[#This Row],[11lat]]</f>
        <v>6</v>
      </c>
      <c r="DZ818" s="14">
        <f>Tabela2[[#This Row],[13lat]]-Tabela2[[#This Row],[12lat]]</f>
        <v>5</v>
      </c>
      <c r="EA818" s="14">
        <f>Tabela2[[#This Row],[14lat]]-Tabela2[[#This Row],[13lat]]</f>
        <v>3</v>
      </c>
      <c r="EB818" s="14">
        <f>Tabela2[[#This Row],[15lat]]-Tabela2[[#This Row],[14lat]]</f>
        <v>2</v>
      </c>
      <c r="EC818" s="14">
        <f>Tabela2[[#This Row],[16lat]]-Tabela2[[#This Row],[15lat]]</f>
        <v>1</v>
      </c>
      <c r="ED818" s="14">
        <f>Tabela2[[#This Row],[17 lat]]-Tabela2[[#This Row],[16lat]]</f>
        <v>1</v>
      </c>
      <c r="EE818" s="14">
        <f>Tabela2[[#This Row],[18lat]]-Tabela2[[#This Row],[17 lat]]</f>
        <v>0</v>
      </c>
      <c r="EF818" s="14">
        <f>Tabela2[[#This Row],[19lat]]-Tabela2[[#This Row],[18lat]]</f>
        <v>0</v>
      </c>
    </row>
    <row r="819" spans="1:136" x14ac:dyDescent="0.25">
      <c r="A819">
        <v>2009</v>
      </c>
      <c r="B819" s="1" t="s">
        <v>22</v>
      </c>
      <c r="C819">
        <v>55</v>
      </c>
      <c r="D819">
        <v>73</v>
      </c>
      <c r="E819">
        <v>89</v>
      </c>
      <c r="F819">
        <v>99</v>
      </c>
      <c r="G819">
        <v>107</v>
      </c>
      <c r="H819">
        <v>114</v>
      </c>
      <c r="I819">
        <v>119</v>
      </c>
      <c r="J819">
        <v>125</v>
      </c>
      <c r="K819">
        <v>131</v>
      </c>
      <c r="L819">
        <v>137</v>
      </c>
      <c r="M819">
        <v>144</v>
      </c>
      <c r="N819">
        <v>150</v>
      </c>
      <c r="O819">
        <v>157</v>
      </c>
      <c r="P819">
        <v>162</v>
      </c>
      <c r="Q819">
        <v>166</v>
      </c>
      <c r="R819">
        <v>168</v>
      </c>
      <c r="S819">
        <v>169</v>
      </c>
      <c r="T819">
        <v>169</v>
      </c>
      <c r="U819">
        <v>169</v>
      </c>
      <c r="V819">
        <v>169</v>
      </c>
      <c r="W819">
        <f>wzrost[[#This Row],[19lat]]-wzrost[[#This Row],[dlugosc_ur]]</f>
        <v>114</v>
      </c>
      <c r="X819">
        <f>wzrost[[#This Row],[19lat]]-wzrost[[#This Row],[15lat]]</f>
        <v>1</v>
      </c>
      <c r="Y819">
        <f>IF(wzrost[[#This Row],[1rok]]&lt;=5,IF(wzrost[[#This Row],[plec]]="ch",1,0),0)</f>
        <v>0</v>
      </c>
      <c r="Z819" s="1"/>
      <c r="AA819" s="1"/>
      <c r="AB819" s="1" t="e">
        <f>_xlfn.PERCENTILE.INC(wzrost[1rok],5)</f>
        <v>#NUM!</v>
      </c>
      <c r="BC819" s="8">
        <v>49</v>
      </c>
      <c r="BD819" s="8">
        <v>71</v>
      </c>
      <c r="BE819" s="8">
        <v>85</v>
      </c>
      <c r="BF819" s="8">
        <v>94</v>
      </c>
      <c r="BG819" s="8">
        <v>101</v>
      </c>
      <c r="BH819" s="8">
        <v>107</v>
      </c>
      <c r="BI819" s="8">
        <v>113</v>
      </c>
      <c r="BJ819" s="8">
        <v>118</v>
      </c>
      <c r="BK819" s="8">
        <v>123</v>
      </c>
      <c r="BL819" s="8">
        <v>128</v>
      </c>
      <c r="BM819" s="8">
        <v>133</v>
      </c>
      <c r="BN819" s="8">
        <v>138</v>
      </c>
      <c r="BO819" s="8">
        <v>144</v>
      </c>
      <c r="BP819" s="8">
        <v>151</v>
      </c>
      <c r="BQ819" s="8">
        <v>158</v>
      </c>
      <c r="BR819" s="8">
        <v>164</v>
      </c>
      <c r="BS819" s="8">
        <v>168</v>
      </c>
      <c r="BT819" s="8">
        <v>170</v>
      </c>
      <c r="BU819" s="8">
        <v>171</v>
      </c>
      <c r="BV819" s="8">
        <v>172</v>
      </c>
      <c r="BW819" s="9">
        <v>123</v>
      </c>
      <c r="BX819" s="11">
        <f t="shared" si="236"/>
        <v>22</v>
      </c>
      <c r="BY819" s="11">
        <f t="shared" si="237"/>
        <v>14</v>
      </c>
      <c r="BZ819" s="11">
        <f t="shared" si="238"/>
        <v>9</v>
      </c>
      <c r="CA819" s="11">
        <f t="shared" si="239"/>
        <v>7</v>
      </c>
      <c r="CB819" s="11">
        <f t="shared" si="240"/>
        <v>6</v>
      </c>
      <c r="CC819" s="11">
        <f t="shared" si="241"/>
        <v>6</v>
      </c>
      <c r="CD819" s="11">
        <f t="shared" si="242"/>
        <v>5</v>
      </c>
      <c r="CE819" s="11">
        <f t="shared" si="243"/>
        <v>5</v>
      </c>
      <c r="CF819" s="11">
        <f t="shared" si="244"/>
        <v>5</v>
      </c>
      <c r="CG819" s="11">
        <f t="shared" si="245"/>
        <v>5</v>
      </c>
      <c r="CH819" s="11">
        <f t="shared" si="246"/>
        <v>5</v>
      </c>
      <c r="CI819" s="11">
        <f t="shared" si="247"/>
        <v>6</v>
      </c>
      <c r="CJ819" s="11">
        <f t="shared" si="248"/>
        <v>7</v>
      </c>
      <c r="CK819" s="11">
        <f t="shared" si="249"/>
        <v>7</v>
      </c>
      <c r="CL819" s="11">
        <f t="shared" si="250"/>
        <v>6</v>
      </c>
      <c r="CM819" s="11">
        <f t="shared" si="251"/>
        <v>4</v>
      </c>
      <c r="CN819" s="11">
        <f t="shared" si="252"/>
        <v>2</v>
      </c>
      <c r="CO819" s="11">
        <f t="shared" si="253"/>
        <v>1</v>
      </c>
      <c r="CP819" s="11">
        <f t="shared" si="254"/>
        <v>1</v>
      </c>
      <c r="CS819" s="8">
        <v>48</v>
      </c>
      <c r="CT819" s="8">
        <v>67</v>
      </c>
      <c r="CU819" s="8">
        <v>84</v>
      </c>
      <c r="CV819" s="8">
        <v>93</v>
      </c>
      <c r="CW819" s="8">
        <v>100</v>
      </c>
      <c r="CX819" s="8">
        <v>106</v>
      </c>
      <c r="CY819" s="8">
        <v>112</v>
      </c>
      <c r="CZ819" s="8">
        <v>117</v>
      </c>
      <c r="DA819" s="8">
        <v>123</v>
      </c>
      <c r="DB819" s="8">
        <v>128</v>
      </c>
      <c r="DC819" s="8">
        <v>134</v>
      </c>
      <c r="DD819" s="8">
        <v>141</v>
      </c>
      <c r="DE819" s="8">
        <v>147</v>
      </c>
      <c r="DF819" s="8">
        <v>152</v>
      </c>
      <c r="DG819" s="8">
        <v>155</v>
      </c>
      <c r="DH819" s="8">
        <v>157</v>
      </c>
      <c r="DI819" s="8">
        <v>158</v>
      </c>
      <c r="DJ819" s="8">
        <v>159</v>
      </c>
      <c r="DK819" s="8">
        <v>159</v>
      </c>
      <c r="DL819" s="8">
        <v>159</v>
      </c>
      <c r="DM819" s="8">
        <v>111</v>
      </c>
      <c r="DN819" s="6">
        <f>Tabela2[[#This Row],[1rok]]-Tabela2[[#This Row],[dlugosc_ur]]</f>
        <v>19</v>
      </c>
      <c r="DO819" s="14">
        <f>Tabela2[[#This Row],[2lata]]-Tabela2[[#This Row],[1rok]]</f>
        <v>17</v>
      </c>
      <c r="DP819" s="14">
        <f>Tabela2[[#This Row],[3lata]]-Tabela2[[#This Row],[2lata]]</f>
        <v>9</v>
      </c>
      <c r="DQ819" s="14">
        <f>Tabela2[[#This Row],[4lata]]-Tabela2[[#This Row],[3lata]]</f>
        <v>7</v>
      </c>
      <c r="DR819" s="14">
        <f>Tabela2[[#This Row],[5lat]]-Tabela2[[#This Row],[4lata]]</f>
        <v>6</v>
      </c>
      <c r="DS819" s="14">
        <f>Tabela2[[#This Row],[6lat]]-Tabela2[[#This Row],[5lat]]</f>
        <v>6</v>
      </c>
      <c r="DT819" s="14">
        <f>Tabela2[[#This Row],[7lat]]-Tabela2[[#This Row],[6lat]]</f>
        <v>5</v>
      </c>
      <c r="DU819" s="14">
        <f>Tabela2[[#This Row],[8lat]]-Tabela2[[#This Row],[7lat]]</f>
        <v>6</v>
      </c>
      <c r="DV819" s="14">
        <f>Tabela2[[#This Row],[9lat]]-Tabela2[[#This Row],[8lat]]</f>
        <v>5</v>
      </c>
      <c r="DW819" s="14">
        <f>Tabela2[[#This Row],[10lat]]-Tabela2[[#This Row],[9lat]]</f>
        <v>6</v>
      </c>
      <c r="DX819" s="14">
        <f>Tabela2[[#This Row],[11lat]]-Tabela2[[#This Row],[10lat]]</f>
        <v>7</v>
      </c>
      <c r="DY819" s="14">
        <f>Tabela2[[#This Row],[12lat]]-Tabela2[[#This Row],[11lat]]</f>
        <v>6</v>
      </c>
      <c r="DZ819" s="14">
        <f>Tabela2[[#This Row],[13lat]]-Tabela2[[#This Row],[12lat]]</f>
        <v>5</v>
      </c>
      <c r="EA819" s="14">
        <f>Tabela2[[#This Row],[14lat]]-Tabela2[[#This Row],[13lat]]</f>
        <v>3</v>
      </c>
      <c r="EB819" s="14">
        <f>Tabela2[[#This Row],[15lat]]-Tabela2[[#This Row],[14lat]]</f>
        <v>2</v>
      </c>
      <c r="EC819" s="14">
        <f>Tabela2[[#This Row],[16lat]]-Tabela2[[#This Row],[15lat]]</f>
        <v>1</v>
      </c>
      <c r="ED819" s="14">
        <f>Tabela2[[#This Row],[17 lat]]-Tabela2[[#This Row],[16lat]]</f>
        <v>1</v>
      </c>
      <c r="EE819" s="14">
        <f>Tabela2[[#This Row],[18lat]]-Tabela2[[#This Row],[17 lat]]</f>
        <v>0</v>
      </c>
      <c r="EF819" s="14">
        <f>Tabela2[[#This Row],[19lat]]-Tabela2[[#This Row],[18lat]]</f>
        <v>0</v>
      </c>
    </row>
    <row r="820" spans="1:136" x14ac:dyDescent="0.25">
      <c r="A820">
        <v>2015</v>
      </c>
      <c r="B820" s="1" t="s">
        <v>22</v>
      </c>
      <c r="C820">
        <v>54</v>
      </c>
      <c r="D820">
        <v>72</v>
      </c>
      <c r="E820">
        <v>88</v>
      </c>
      <c r="F820">
        <v>98</v>
      </c>
      <c r="G820">
        <v>105</v>
      </c>
      <c r="H820">
        <v>112</v>
      </c>
      <c r="I820">
        <v>118</v>
      </c>
      <c r="J820">
        <v>124</v>
      </c>
      <c r="K820">
        <v>130</v>
      </c>
      <c r="L820">
        <v>136</v>
      </c>
      <c r="M820">
        <v>143</v>
      </c>
      <c r="N820">
        <v>149</v>
      </c>
      <c r="O820">
        <v>156</v>
      </c>
      <c r="P820">
        <v>161</v>
      </c>
      <c r="Q820">
        <v>164</v>
      </c>
      <c r="R820">
        <v>166</v>
      </c>
      <c r="S820">
        <v>167</v>
      </c>
      <c r="T820">
        <v>168</v>
      </c>
      <c r="U820">
        <v>168</v>
      </c>
      <c r="V820">
        <v>168</v>
      </c>
      <c r="W820">
        <f>wzrost[[#This Row],[19lat]]-wzrost[[#This Row],[dlugosc_ur]]</f>
        <v>114</v>
      </c>
      <c r="X820">
        <f>wzrost[[#This Row],[19lat]]-wzrost[[#This Row],[15lat]]</f>
        <v>2</v>
      </c>
      <c r="Y820">
        <f>IF(wzrost[[#This Row],[1rok]]&lt;=5,IF(wzrost[[#This Row],[plec]]="ch",1,0),0)</f>
        <v>0</v>
      </c>
      <c r="Z820" s="1"/>
      <c r="AA820" s="1"/>
      <c r="AB820" s="1" t="e">
        <f>_xlfn.PERCENTILE.INC(wzrost[1rok],5)</f>
        <v>#NUM!</v>
      </c>
      <c r="BC820" s="6">
        <v>48</v>
      </c>
      <c r="BD820" s="6">
        <v>70</v>
      </c>
      <c r="BE820" s="6">
        <v>85</v>
      </c>
      <c r="BF820" s="6">
        <v>93</v>
      </c>
      <c r="BG820" s="6">
        <v>100</v>
      </c>
      <c r="BH820" s="6">
        <v>106</v>
      </c>
      <c r="BI820" s="6">
        <v>112</v>
      </c>
      <c r="BJ820" s="6">
        <v>117</v>
      </c>
      <c r="BK820" s="6">
        <v>123</v>
      </c>
      <c r="BL820" s="6">
        <v>128</v>
      </c>
      <c r="BM820" s="6">
        <v>133</v>
      </c>
      <c r="BN820" s="6">
        <v>138</v>
      </c>
      <c r="BO820" s="6">
        <v>143</v>
      </c>
      <c r="BP820" s="6">
        <v>150</v>
      </c>
      <c r="BQ820" s="6">
        <v>157</v>
      </c>
      <c r="BR820" s="6">
        <v>163</v>
      </c>
      <c r="BS820" s="6">
        <v>167</v>
      </c>
      <c r="BT820" s="6">
        <v>169</v>
      </c>
      <c r="BU820" s="6">
        <v>170</v>
      </c>
      <c r="BV820" s="6">
        <v>171</v>
      </c>
      <c r="BW820" s="7">
        <v>123</v>
      </c>
      <c r="BX820" s="11">
        <f t="shared" si="236"/>
        <v>22</v>
      </c>
      <c r="BY820" s="11">
        <f t="shared" si="237"/>
        <v>15</v>
      </c>
      <c r="BZ820" s="11">
        <f t="shared" si="238"/>
        <v>8</v>
      </c>
      <c r="CA820" s="11">
        <f t="shared" si="239"/>
        <v>7</v>
      </c>
      <c r="CB820" s="11">
        <f t="shared" si="240"/>
        <v>6</v>
      </c>
      <c r="CC820" s="11">
        <f t="shared" si="241"/>
        <v>6</v>
      </c>
      <c r="CD820" s="11">
        <f t="shared" si="242"/>
        <v>5</v>
      </c>
      <c r="CE820" s="11">
        <f t="shared" si="243"/>
        <v>6</v>
      </c>
      <c r="CF820" s="11">
        <f t="shared" si="244"/>
        <v>5</v>
      </c>
      <c r="CG820" s="11">
        <f t="shared" si="245"/>
        <v>5</v>
      </c>
      <c r="CH820" s="11">
        <f t="shared" si="246"/>
        <v>5</v>
      </c>
      <c r="CI820" s="11">
        <f t="shared" si="247"/>
        <v>5</v>
      </c>
      <c r="CJ820" s="11">
        <f t="shared" si="248"/>
        <v>7</v>
      </c>
      <c r="CK820" s="11">
        <f t="shared" si="249"/>
        <v>7</v>
      </c>
      <c r="CL820" s="11">
        <f t="shared" si="250"/>
        <v>6</v>
      </c>
      <c r="CM820" s="11">
        <f t="shared" si="251"/>
        <v>4</v>
      </c>
      <c r="CN820" s="11">
        <f t="shared" si="252"/>
        <v>2</v>
      </c>
      <c r="CO820" s="11">
        <f t="shared" si="253"/>
        <v>1</v>
      </c>
      <c r="CP820" s="11">
        <f t="shared" si="254"/>
        <v>1</v>
      </c>
      <c r="CS820" s="6">
        <v>47</v>
      </c>
      <c r="CT820" s="6">
        <v>66</v>
      </c>
      <c r="CU820" s="6">
        <v>83</v>
      </c>
      <c r="CV820" s="6">
        <v>92</v>
      </c>
      <c r="CW820" s="6">
        <v>99</v>
      </c>
      <c r="CX820" s="6">
        <v>105</v>
      </c>
      <c r="CY820" s="6">
        <v>111</v>
      </c>
      <c r="CZ820" s="6">
        <v>116</v>
      </c>
      <c r="DA820" s="6">
        <v>121</v>
      </c>
      <c r="DB820" s="6">
        <v>127</v>
      </c>
      <c r="DC820" s="6">
        <v>133</v>
      </c>
      <c r="DD820" s="6">
        <v>139</v>
      </c>
      <c r="DE820" s="6">
        <v>145</v>
      </c>
      <c r="DF820" s="6">
        <v>151</v>
      </c>
      <c r="DG820" s="6">
        <v>154</v>
      </c>
      <c r="DH820" s="6">
        <v>156</v>
      </c>
      <c r="DI820" s="6">
        <v>157</v>
      </c>
      <c r="DJ820" s="6">
        <v>157</v>
      </c>
      <c r="DK820" s="6">
        <v>158</v>
      </c>
      <c r="DL820" s="6">
        <v>158</v>
      </c>
      <c r="DM820" s="6">
        <v>111</v>
      </c>
      <c r="DN820" s="6">
        <f>Tabela2[[#This Row],[1rok]]-Tabela2[[#This Row],[dlugosc_ur]]</f>
        <v>19</v>
      </c>
      <c r="DO820" s="14">
        <f>Tabela2[[#This Row],[2lata]]-Tabela2[[#This Row],[1rok]]</f>
        <v>17</v>
      </c>
      <c r="DP820" s="14">
        <f>Tabela2[[#This Row],[3lata]]-Tabela2[[#This Row],[2lata]]</f>
        <v>9</v>
      </c>
      <c r="DQ820" s="14">
        <f>Tabela2[[#This Row],[4lata]]-Tabela2[[#This Row],[3lata]]</f>
        <v>7</v>
      </c>
      <c r="DR820" s="14">
        <f>Tabela2[[#This Row],[5lat]]-Tabela2[[#This Row],[4lata]]</f>
        <v>6</v>
      </c>
      <c r="DS820" s="14">
        <f>Tabela2[[#This Row],[6lat]]-Tabela2[[#This Row],[5lat]]</f>
        <v>6</v>
      </c>
      <c r="DT820" s="14">
        <f>Tabela2[[#This Row],[7lat]]-Tabela2[[#This Row],[6lat]]</f>
        <v>5</v>
      </c>
      <c r="DU820" s="14">
        <f>Tabela2[[#This Row],[8lat]]-Tabela2[[#This Row],[7lat]]</f>
        <v>5</v>
      </c>
      <c r="DV820" s="14">
        <f>Tabela2[[#This Row],[9lat]]-Tabela2[[#This Row],[8lat]]</f>
        <v>6</v>
      </c>
      <c r="DW820" s="14">
        <f>Tabela2[[#This Row],[10lat]]-Tabela2[[#This Row],[9lat]]</f>
        <v>6</v>
      </c>
      <c r="DX820" s="14">
        <f>Tabela2[[#This Row],[11lat]]-Tabela2[[#This Row],[10lat]]</f>
        <v>6</v>
      </c>
      <c r="DY820" s="14">
        <f>Tabela2[[#This Row],[12lat]]-Tabela2[[#This Row],[11lat]]</f>
        <v>6</v>
      </c>
      <c r="DZ820" s="14">
        <f>Tabela2[[#This Row],[13lat]]-Tabela2[[#This Row],[12lat]]</f>
        <v>6</v>
      </c>
      <c r="EA820" s="14">
        <f>Tabela2[[#This Row],[14lat]]-Tabela2[[#This Row],[13lat]]</f>
        <v>3</v>
      </c>
      <c r="EB820" s="14">
        <f>Tabela2[[#This Row],[15lat]]-Tabela2[[#This Row],[14lat]]</f>
        <v>2</v>
      </c>
      <c r="EC820" s="14">
        <f>Tabela2[[#This Row],[16lat]]-Tabela2[[#This Row],[15lat]]</f>
        <v>1</v>
      </c>
      <c r="ED820" s="14">
        <f>Tabela2[[#This Row],[17 lat]]-Tabela2[[#This Row],[16lat]]</f>
        <v>0</v>
      </c>
      <c r="EE820" s="14">
        <f>Tabela2[[#This Row],[18lat]]-Tabela2[[#This Row],[17 lat]]</f>
        <v>1</v>
      </c>
      <c r="EF820" s="14">
        <f>Tabela2[[#This Row],[19lat]]-Tabela2[[#This Row],[18lat]]</f>
        <v>0</v>
      </c>
    </row>
    <row r="821" spans="1:136" x14ac:dyDescent="0.25">
      <c r="A821">
        <v>2019</v>
      </c>
      <c r="B821" s="1" t="s">
        <v>22</v>
      </c>
      <c r="C821">
        <v>58</v>
      </c>
      <c r="D821">
        <v>75</v>
      </c>
      <c r="E821">
        <v>90</v>
      </c>
      <c r="F821">
        <v>100</v>
      </c>
      <c r="G821">
        <v>108</v>
      </c>
      <c r="H821">
        <v>115</v>
      </c>
      <c r="I821">
        <v>122</v>
      </c>
      <c r="J821">
        <v>128</v>
      </c>
      <c r="K821">
        <v>134</v>
      </c>
      <c r="L821">
        <v>140</v>
      </c>
      <c r="M821">
        <v>147</v>
      </c>
      <c r="N821">
        <v>154</v>
      </c>
      <c r="O821">
        <v>160</v>
      </c>
      <c r="P821">
        <v>165</v>
      </c>
      <c r="Q821">
        <v>169</v>
      </c>
      <c r="R821">
        <v>171</v>
      </c>
      <c r="S821">
        <v>171</v>
      </c>
      <c r="T821">
        <v>172</v>
      </c>
      <c r="U821">
        <v>172</v>
      </c>
      <c r="V821">
        <v>172</v>
      </c>
      <c r="W821">
        <f>wzrost[[#This Row],[19lat]]-wzrost[[#This Row],[dlugosc_ur]]</f>
        <v>114</v>
      </c>
      <c r="X821">
        <f>wzrost[[#This Row],[19lat]]-wzrost[[#This Row],[15lat]]</f>
        <v>1</v>
      </c>
      <c r="Y821">
        <f>IF(wzrost[[#This Row],[1rok]]&lt;=5,IF(wzrost[[#This Row],[plec]]="ch",1,0),0)</f>
        <v>0</v>
      </c>
      <c r="Z821" s="1"/>
      <c r="AA821" s="1"/>
      <c r="AB821" s="1" t="e">
        <f>_xlfn.PERCENTILE.INC(wzrost[1rok],5)</f>
        <v>#NUM!</v>
      </c>
      <c r="BC821" s="8">
        <v>49</v>
      </c>
      <c r="BD821" s="8">
        <v>71</v>
      </c>
      <c r="BE821" s="8">
        <v>85</v>
      </c>
      <c r="BF821" s="8">
        <v>94</v>
      </c>
      <c r="BG821" s="8">
        <v>100</v>
      </c>
      <c r="BH821" s="8">
        <v>107</v>
      </c>
      <c r="BI821" s="8">
        <v>112</v>
      </c>
      <c r="BJ821" s="8">
        <v>118</v>
      </c>
      <c r="BK821" s="8">
        <v>123</v>
      </c>
      <c r="BL821" s="8">
        <v>128</v>
      </c>
      <c r="BM821" s="8">
        <v>133</v>
      </c>
      <c r="BN821" s="8">
        <v>138</v>
      </c>
      <c r="BO821" s="8">
        <v>144</v>
      </c>
      <c r="BP821" s="8">
        <v>151</v>
      </c>
      <c r="BQ821" s="8">
        <v>158</v>
      </c>
      <c r="BR821" s="8">
        <v>163</v>
      </c>
      <c r="BS821" s="8">
        <v>167</v>
      </c>
      <c r="BT821" s="8">
        <v>170</v>
      </c>
      <c r="BU821" s="8">
        <v>171</v>
      </c>
      <c r="BV821" s="8">
        <v>172</v>
      </c>
      <c r="BW821" s="9">
        <v>123</v>
      </c>
      <c r="BX821" s="11">
        <f t="shared" si="236"/>
        <v>22</v>
      </c>
      <c r="BY821" s="11">
        <f t="shared" si="237"/>
        <v>14</v>
      </c>
      <c r="BZ821" s="11">
        <f t="shared" si="238"/>
        <v>9</v>
      </c>
      <c r="CA821" s="11">
        <f t="shared" si="239"/>
        <v>6</v>
      </c>
      <c r="CB821" s="11">
        <f t="shared" si="240"/>
        <v>7</v>
      </c>
      <c r="CC821" s="11">
        <f t="shared" si="241"/>
        <v>5</v>
      </c>
      <c r="CD821" s="11">
        <f t="shared" si="242"/>
        <v>6</v>
      </c>
      <c r="CE821" s="11">
        <f t="shared" si="243"/>
        <v>5</v>
      </c>
      <c r="CF821" s="11">
        <f t="shared" si="244"/>
        <v>5</v>
      </c>
      <c r="CG821" s="11">
        <f t="shared" si="245"/>
        <v>5</v>
      </c>
      <c r="CH821" s="11">
        <f t="shared" si="246"/>
        <v>5</v>
      </c>
      <c r="CI821" s="11">
        <f t="shared" si="247"/>
        <v>6</v>
      </c>
      <c r="CJ821" s="11">
        <f t="shared" si="248"/>
        <v>7</v>
      </c>
      <c r="CK821" s="11">
        <f t="shared" si="249"/>
        <v>7</v>
      </c>
      <c r="CL821" s="11">
        <f t="shared" si="250"/>
        <v>5</v>
      </c>
      <c r="CM821" s="11">
        <f t="shared" si="251"/>
        <v>4</v>
      </c>
      <c r="CN821" s="11">
        <f t="shared" si="252"/>
        <v>3</v>
      </c>
      <c r="CO821" s="11">
        <f t="shared" si="253"/>
        <v>1</v>
      </c>
      <c r="CP821" s="11">
        <f t="shared" si="254"/>
        <v>1</v>
      </c>
      <c r="CS821" s="8">
        <v>47</v>
      </c>
      <c r="CT821" s="8">
        <v>66</v>
      </c>
      <c r="CU821" s="8">
        <v>83</v>
      </c>
      <c r="CV821" s="8">
        <v>92</v>
      </c>
      <c r="CW821" s="8">
        <v>99</v>
      </c>
      <c r="CX821" s="8">
        <v>106</v>
      </c>
      <c r="CY821" s="8">
        <v>111</v>
      </c>
      <c r="CZ821" s="8">
        <v>116</v>
      </c>
      <c r="DA821" s="8">
        <v>122</v>
      </c>
      <c r="DB821" s="8">
        <v>128</v>
      </c>
      <c r="DC821" s="8">
        <v>134</v>
      </c>
      <c r="DD821" s="8">
        <v>140</v>
      </c>
      <c r="DE821" s="8">
        <v>146</v>
      </c>
      <c r="DF821" s="8">
        <v>151</v>
      </c>
      <c r="DG821" s="8">
        <v>155</v>
      </c>
      <c r="DH821" s="8">
        <v>157</v>
      </c>
      <c r="DI821" s="8">
        <v>158</v>
      </c>
      <c r="DJ821" s="8">
        <v>158</v>
      </c>
      <c r="DK821" s="8">
        <v>158</v>
      </c>
      <c r="DL821" s="8">
        <v>158</v>
      </c>
      <c r="DM821" s="8">
        <v>111</v>
      </c>
      <c r="DN821" s="6">
        <f>Tabela2[[#This Row],[1rok]]-Tabela2[[#This Row],[dlugosc_ur]]</f>
        <v>19</v>
      </c>
      <c r="DO821" s="14">
        <f>Tabela2[[#This Row],[2lata]]-Tabela2[[#This Row],[1rok]]</f>
        <v>17</v>
      </c>
      <c r="DP821" s="14">
        <f>Tabela2[[#This Row],[3lata]]-Tabela2[[#This Row],[2lata]]</f>
        <v>9</v>
      </c>
      <c r="DQ821" s="14">
        <f>Tabela2[[#This Row],[4lata]]-Tabela2[[#This Row],[3lata]]</f>
        <v>7</v>
      </c>
      <c r="DR821" s="14">
        <f>Tabela2[[#This Row],[5lat]]-Tabela2[[#This Row],[4lata]]</f>
        <v>7</v>
      </c>
      <c r="DS821" s="14">
        <f>Tabela2[[#This Row],[6lat]]-Tabela2[[#This Row],[5lat]]</f>
        <v>5</v>
      </c>
      <c r="DT821" s="14">
        <f>Tabela2[[#This Row],[7lat]]-Tabela2[[#This Row],[6lat]]</f>
        <v>5</v>
      </c>
      <c r="DU821" s="14">
        <f>Tabela2[[#This Row],[8lat]]-Tabela2[[#This Row],[7lat]]</f>
        <v>6</v>
      </c>
      <c r="DV821" s="14">
        <f>Tabela2[[#This Row],[9lat]]-Tabela2[[#This Row],[8lat]]</f>
        <v>6</v>
      </c>
      <c r="DW821" s="14">
        <f>Tabela2[[#This Row],[10lat]]-Tabela2[[#This Row],[9lat]]</f>
        <v>6</v>
      </c>
      <c r="DX821" s="14">
        <f>Tabela2[[#This Row],[11lat]]-Tabela2[[#This Row],[10lat]]</f>
        <v>6</v>
      </c>
      <c r="DY821" s="14">
        <f>Tabela2[[#This Row],[12lat]]-Tabela2[[#This Row],[11lat]]</f>
        <v>6</v>
      </c>
      <c r="DZ821" s="14">
        <f>Tabela2[[#This Row],[13lat]]-Tabela2[[#This Row],[12lat]]</f>
        <v>5</v>
      </c>
      <c r="EA821" s="14">
        <f>Tabela2[[#This Row],[14lat]]-Tabela2[[#This Row],[13lat]]</f>
        <v>4</v>
      </c>
      <c r="EB821" s="14">
        <f>Tabela2[[#This Row],[15lat]]-Tabela2[[#This Row],[14lat]]</f>
        <v>2</v>
      </c>
      <c r="EC821" s="14">
        <f>Tabela2[[#This Row],[16lat]]-Tabela2[[#This Row],[15lat]]</f>
        <v>1</v>
      </c>
      <c r="ED821" s="14">
        <f>Tabela2[[#This Row],[17 lat]]-Tabela2[[#This Row],[16lat]]</f>
        <v>0</v>
      </c>
      <c r="EE821" s="14">
        <f>Tabela2[[#This Row],[18lat]]-Tabela2[[#This Row],[17 lat]]</f>
        <v>0</v>
      </c>
      <c r="EF821" s="14">
        <f>Tabela2[[#This Row],[19lat]]-Tabela2[[#This Row],[18lat]]</f>
        <v>0</v>
      </c>
    </row>
    <row r="822" spans="1:136" x14ac:dyDescent="0.25">
      <c r="A822">
        <v>2025</v>
      </c>
      <c r="B822" s="1" t="s">
        <v>22</v>
      </c>
      <c r="C822">
        <v>54</v>
      </c>
      <c r="D822">
        <v>72</v>
      </c>
      <c r="E822">
        <v>88</v>
      </c>
      <c r="F822">
        <v>98</v>
      </c>
      <c r="G822">
        <v>105</v>
      </c>
      <c r="H822">
        <v>112</v>
      </c>
      <c r="I822">
        <v>118</v>
      </c>
      <c r="J822">
        <v>124</v>
      </c>
      <c r="K822">
        <v>130</v>
      </c>
      <c r="L822">
        <v>136</v>
      </c>
      <c r="M822">
        <v>143</v>
      </c>
      <c r="N822">
        <v>149</v>
      </c>
      <c r="O822">
        <v>156</v>
      </c>
      <c r="P822">
        <v>161</v>
      </c>
      <c r="Q822">
        <v>164</v>
      </c>
      <c r="R822">
        <v>166</v>
      </c>
      <c r="S822">
        <v>167</v>
      </c>
      <c r="T822">
        <v>168</v>
      </c>
      <c r="U822">
        <v>168</v>
      </c>
      <c r="V822">
        <v>168</v>
      </c>
      <c r="W822">
        <f>wzrost[[#This Row],[19lat]]-wzrost[[#This Row],[dlugosc_ur]]</f>
        <v>114</v>
      </c>
      <c r="X822">
        <f>wzrost[[#This Row],[19lat]]-wzrost[[#This Row],[15lat]]</f>
        <v>2</v>
      </c>
      <c r="Y822">
        <f>IF(wzrost[[#This Row],[1rok]]&lt;=5,IF(wzrost[[#This Row],[plec]]="ch",1,0),0)</f>
        <v>0</v>
      </c>
      <c r="Z822" s="1"/>
      <c r="AA822" s="1"/>
      <c r="AB822" s="1" t="e">
        <f>_xlfn.PERCENTILE.INC(wzrost[1rok],5)</f>
        <v>#NUM!</v>
      </c>
      <c r="BC822" s="6">
        <v>49</v>
      </c>
      <c r="BD822" s="6">
        <v>71</v>
      </c>
      <c r="BE822" s="6">
        <v>85</v>
      </c>
      <c r="BF822" s="6">
        <v>94</v>
      </c>
      <c r="BG822" s="6">
        <v>101</v>
      </c>
      <c r="BH822" s="6">
        <v>107</v>
      </c>
      <c r="BI822" s="6">
        <v>113</v>
      </c>
      <c r="BJ822" s="6">
        <v>118</v>
      </c>
      <c r="BK822" s="6">
        <v>123</v>
      </c>
      <c r="BL822" s="6">
        <v>128</v>
      </c>
      <c r="BM822" s="6">
        <v>133</v>
      </c>
      <c r="BN822" s="6">
        <v>138</v>
      </c>
      <c r="BO822" s="6">
        <v>144</v>
      </c>
      <c r="BP822" s="6">
        <v>151</v>
      </c>
      <c r="BQ822" s="6">
        <v>158</v>
      </c>
      <c r="BR822" s="6">
        <v>164</v>
      </c>
      <c r="BS822" s="6">
        <v>168</v>
      </c>
      <c r="BT822" s="6">
        <v>170</v>
      </c>
      <c r="BU822" s="6">
        <v>171</v>
      </c>
      <c r="BV822" s="6">
        <v>172</v>
      </c>
      <c r="BW822" s="7">
        <v>123</v>
      </c>
      <c r="BX822" s="11">
        <f t="shared" si="236"/>
        <v>22</v>
      </c>
      <c r="BY822" s="11">
        <f t="shared" si="237"/>
        <v>14</v>
      </c>
      <c r="BZ822" s="11">
        <f t="shared" si="238"/>
        <v>9</v>
      </c>
      <c r="CA822" s="11">
        <f t="shared" si="239"/>
        <v>7</v>
      </c>
      <c r="CB822" s="11">
        <f t="shared" si="240"/>
        <v>6</v>
      </c>
      <c r="CC822" s="11">
        <f t="shared" si="241"/>
        <v>6</v>
      </c>
      <c r="CD822" s="11">
        <f t="shared" si="242"/>
        <v>5</v>
      </c>
      <c r="CE822" s="11">
        <f t="shared" si="243"/>
        <v>5</v>
      </c>
      <c r="CF822" s="11">
        <f t="shared" si="244"/>
        <v>5</v>
      </c>
      <c r="CG822" s="11">
        <f t="shared" si="245"/>
        <v>5</v>
      </c>
      <c r="CH822" s="11">
        <f t="shared" si="246"/>
        <v>5</v>
      </c>
      <c r="CI822" s="11">
        <f t="shared" si="247"/>
        <v>6</v>
      </c>
      <c r="CJ822" s="11">
        <f t="shared" si="248"/>
        <v>7</v>
      </c>
      <c r="CK822" s="11">
        <f t="shared" si="249"/>
        <v>7</v>
      </c>
      <c r="CL822" s="11">
        <f t="shared" si="250"/>
        <v>6</v>
      </c>
      <c r="CM822" s="11">
        <f t="shared" si="251"/>
        <v>4</v>
      </c>
      <c r="CN822" s="11">
        <f t="shared" si="252"/>
        <v>2</v>
      </c>
      <c r="CO822" s="11">
        <f t="shared" si="253"/>
        <v>1</v>
      </c>
      <c r="CP822" s="11">
        <f t="shared" si="254"/>
        <v>1</v>
      </c>
      <c r="CS822" s="6">
        <v>46</v>
      </c>
      <c r="CT822" s="6">
        <v>64</v>
      </c>
      <c r="CU822" s="6">
        <v>82</v>
      </c>
      <c r="CV822" s="6">
        <v>91</v>
      </c>
      <c r="CW822" s="6">
        <v>99</v>
      </c>
      <c r="CX822" s="6">
        <v>106</v>
      </c>
      <c r="CY822" s="6">
        <v>111</v>
      </c>
      <c r="CZ822" s="6">
        <v>117</v>
      </c>
      <c r="DA822" s="6">
        <v>123</v>
      </c>
      <c r="DB822" s="6">
        <v>128</v>
      </c>
      <c r="DC822" s="6">
        <v>134</v>
      </c>
      <c r="DD822" s="6">
        <v>141</v>
      </c>
      <c r="DE822" s="6">
        <v>146</v>
      </c>
      <c r="DF822" s="6">
        <v>151</v>
      </c>
      <c r="DG822" s="6">
        <v>154</v>
      </c>
      <c r="DH822" s="6">
        <v>156</v>
      </c>
      <c r="DI822" s="6">
        <v>156</v>
      </c>
      <c r="DJ822" s="6">
        <v>156</v>
      </c>
      <c r="DK822" s="6">
        <v>157</v>
      </c>
      <c r="DL822" s="6">
        <v>157</v>
      </c>
      <c r="DM822" s="6">
        <v>111</v>
      </c>
      <c r="DN822" s="6">
        <f>Tabela2[[#This Row],[1rok]]-Tabela2[[#This Row],[dlugosc_ur]]</f>
        <v>18</v>
      </c>
      <c r="DO822" s="14">
        <f>Tabela2[[#This Row],[2lata]]-Tabela2[[#This Row],[1rok]]</f>
        <v>18</v>
      </c>
      <c r="DP822" s="14">
        <f>Tabela2[[#This Row],[3lata]]-Tabela2[[#This Row],[2lata]]</f>
        <v>9</v>
      </c>
      <c r="DQ822" s="14">
        <f>Tabela2[[#This Row],[4lata]]-Tabela2[[#This Row],[3lata]]</f>
        <v>8</v>
      </c>
      <c r="DR822" s="14">
        <f>Tabela2[[#This Row],[5lat]]-Tabela2[[#This Row],[4lata]]</f>
        <v>7</v>
      </c>
      <c r="DS822" s="14">
        <f>Tabela2[[#This Row],[6lat]]-Tabela2[[#This Row],[5lat]]</f>
        <v>5</v>
      </c>
      <c r="DT822" s="14">
        <f>Tabela2[[#This Row],[7lat]]-Tabela2[[#This Row],[6lat]]</f>
        <v>6</v>
      </c>
      <c r="DU822" s="14">
        <f>Tabela2[[#This Row],[8lat]]-Tabela2[[#This Row],[7lat]]</f>
        <v>6</v>
      </c>
      <c r="DV822" s="14">
        <f>Tabela2[[#This Row],[9lat]]-Tabela2[[#This Row],[8lat]]</f>
        <v>5</v>
      </c>
      <c r="DW822" s="14">
        <f>Tabela2[[#This Row],[10lat]]-Tabela2[[#This Row],[9lat]]</f>
        <v>6</v>
      </c>
      <c r="DX822" s="14">
        <f>Tabela2[[#This Row],[11lat]]-Tabela2[[#This Row],[10lat]]</f>
        <v>7</v>
      </c>
      <c r="DY822" s="14">
        <f>Tabela2[[#This Row],[12lat]]-Tabela2[[#This Row],[11lat]]</f>
        <v>5</v>
      </c>
      <c r="DZ822" s="14">
        <f>Tabela2[[#This Row],[13lat]]-Tabela2[[#This Row],[12lat]]</f>
        <v>5</v>
      </c>
      <c r="EA822" s="14">
        <f>Tabela2[[#This Row],[14lat]]-Tabela2[[#This Row],[13lat]]</f>
        <v>3</v>
      </c>
      <c r="EB822" s="14">
        <f>Tabela2[[#This Row],[15lat]]-Tabela2[[#This Row],[14lat]]</f>
        <v>2</v>
      </c>
      <c r="EC822" s="14">
        <f>Tabela2[[#This Row],[16lat]]-Tabela2[[#This Row],[15lat]]</f>
        <v>0</v>
      </c>
      <c r="ED822" s="14">
        <f>Tabela2[[#This Row],[17 lat]]-Tabela2[[#This Row],[16lat]]</f>
        <v>0</v>
      </c>
      <c r="EE822" s="14">
        <f>Tabela2[[#This Row],[18lat]]-Tabela2[[#This Row],[17 lat]]</f>
        <v>1</v>
      </c>
      <c r="EF822" s="14">
        <f>Tabela2[[#This Row],[19lat]]-Tabela2[[#This Row],[18lat]]</f>
        <v>0</v>
      </c>
    </row>
    <row r="823" spans="1:136" x14ac:dyDescent="0.25">
      <c r="A823">
        <v>2034</v>
      </c>
      <c r="B823" s="1" t="s">
        <v>22</v>
      </c>
      <c r="C823">
        <v>57</v>
      </c>
      <c r="D823">
        <v>74</v>
      </c>
      <c r="E823">
        <v>90</v>
      </c>
      <c r="F823">
        <v>100</v>
      </c>
      <c r="G823">
        <v>108</v>
      </c>
      <c r="H823">
        <v>115</v>
      </c>
      <c r="I823">
        <v>121</v>
      </c>
      <c r="J823">
        <v>127</v>
      </c>
      <c r="K823">
        <v>134</v>
      </c>
      <c r="L823">
        <v>140</v>
      </c>
      <c r="M823">
        <v>147</v>
      </c>
      <c r="N823">
        <v>153</v>
      </c>
      <c r="O823">
        <v>160</v>
      </c>
      <c r="P823">
        <v>165</v>
      </c>
      <c r="Q823">
        <v>169</v>
      </c>
      <c r="R823">
        <v>170</v>
      </c>
      <c r="S823">
        <v>171</v>
      </c>
      <c r="T823">
        <v>171</v>
      </c>
      <c r="U823">
        <v>171</v>
      </c>
      <c r="V823">
        <v>171</v>
      </c>
      <c r="W823">
        <f>wzrost[[#This Row],[19lat]]-wzrost[[#This Row],[dlugosc_ur]]</f>
        <v>114</v>
      </c>
      <c r="X823">
        <f>wzrost[[#This Row],[19lat]]-wzrost[[#This Row],[15lat]]</f>
        <v>1</v>
      </c>
      <c r="Y823">
        <f>IF(wzrost[[#This Row],[1rok]]&lt;=5,IF(wzrost[[#This Row],[plec]]="ch",1,0),0)</f>
        <v>0</v>
      </c>
      <c r="Z823" s="1"/>
      <c r="AA823" s="1"/>
      <c r="AB823" s="1" t="e">
        <f>_xlfn.PERCENTILE.INC(wzrost[1rok],5)</f>
        <v>#NUM!</v>
      </c>
      <c r="BC823" s="8">
        <v>48</v>
      </c>
      <c r="BD823" s="8">
        <v>70</v>
      </c>
      <c r="BE823" s="8">
        <v>85</v>
      </c>
      <c r="BF823" s="8">
        <v>93</v>
      </c>
      <c r="BG823" s="8">
        <v>100</v>
      </c>
      <c r="BH823" s="8">
        <v>106</v>
      </c>
      <c r="BI823" s="8">
        <v>112</v>
      </c>
      <c r="BJ823" s="8">
        <v>117</v>
      </c>
      <c r="BK823" s="8">
        <v>123</v>
      </c>
      <c r="BL823" s="8">
        <v>128</v>
      </c>
      <c r="BM823" s="8">
        <v>133</v>
      </c>
      <c r="BN823" s="8">
        <v>138</v>
      </c>
      <c r="BO823" s="8">
        <v>143</v>
      </c>
      <c r="BP823" s="8">
        <v>150</v>
      </c>
      <c r="BQ823" s="8">
        <v>157</v>
      </c>
      <c r="BR823" s="8">
        <v>163</v>
      </c>
      <c r="BS823" s="8">
        <v>167</v>
      </c>
      <c r="BT823" s="8">
        <v>169</v>
      </c>
      <c r="BU823" s="8">
        <v>170</v>
      </c>
      <c r="BV823" s="8">
        <v>171</v>
      </c>
      <c r="BW823" s="9">
        <v>123</v>
      </c>
      <c r="BX823" s="11">
        <f t="shared" si="236"/>
        <v>22</v>
      </c>
      <c r="BY823" s="11">
        <f t="shared" si="237"/>
        <v>15</v>
      </c>
      <c r="BZ823" s="11">
        <f t="shared" si="238"/>
        <v>8</v>
      </c>
      <c r="CA823" s="11">
        <f t="shared" si="239"/>
        <v>7</v>
      </c>
      <c r="CB823" s="11">
        <f t="shared" si="240"/>
        <v>6</v>
      </c>
      <c r="CC823" s="11">
        <f t="shared" si="241"/>
        <v>6</v>
      </c>
      <c r="CD823" s="11">
        <f t="shared" si="242"/>
        <v>5</v>
      </c>
      <c r="CE823" s="11">
        <f t="shared" si="243"/>
        <v>6</v>
      </c>
      <c r="CF823" s="11">
        <f t="shared" si="244"/>
        <v>5</v>
      </c>
      <c r="CG823" s="11">
        <f t="shared" si="245"/>
        <v>5</v>
      </c>
      <c r="CH823" s="11">
        <f t="shared" si="246"/>
        <v>5</v>
      </c>
      <c r="CI823" s="11">
        <f t="shared" si="247"/>
        <v>5</v>
      </c>
      <c r="CJ823" s="11">
        <f t="shared" si="248"/>
        <v>7</v>
      </c>
      <c r="CK823" s="11">
        <f t="shared" si="249"/>
        <v>7</v>
      </c>
      <c r="CL823" s="11">
        <f t="shared" si="250"/>
        <v>6</v>
      </c>
      <c r="CM823" s="11">
        <f t="shared" si="251"/>
        <v>4</v>
      </c>
      <c r="CN823" s="11">
        <f t="shared" si="252"/>
        <v>2</v>
      </c>
      <c r="CO823" s="11">
        <f t="shared" si="253"/>
        <v>1</v>
      </c>
      <c r="CP823" s="11">
        <f t="shared" si="254"/>
        <v>1</v>
      </c>
      <c r="CS823" s="8">
        <v>46</v>
      </c>
      <c r="CT823" s="8">
        <v>64</v>
      </c>
      <c r="CU823" s="8">
        <v>82</v>
      </c>
      <c r="CV823" s="8">
        <v>91</v>
      </c>
      <c r="CW823" s="8">
        <v>99</v>
      </c>
      <c r="CX823" s="8">
        <v>106</v>
      </c>
      <c r="CY823" s="8">
        <v>111</v>
      </c>
      <c r="CZ823" s="8">
        <v>117</v>
      </c>
      <c r="DA823" s="8">
        <v>123</v>
      </c>
      <c r="DB823" s="8">
        <v>128</v>
      </c>
      <c r="DC823" s="8">
        <v>134</v>
      </c>
      <c r="DD823" s="8">
        <v>141</v>
      </c>
      <c r="DE823" s="8">
        <v>146</v>
      </c>
      <c r="DF823" s="8">
        <v>151</v>
      </c>
      <c r="DG823" s="8">
        <v>154</v>
      </c>
      <c r="DH823" s="8">
        <v>156</v>
      </c>
      <c r="DI823" s="8">
        <v>156</v>
      </c>
      <c r="DJ823" s="8">
        <v>156</v>
      </c>
      <c r="DK823" s="8">
        <v>157</v>
      </c>
      <c r="DL823" s="8">
        <v>157</v>
      </c>
      <c r="DM823" s="8">
        <v>111</v>
      </c>
      <c r="DN823" s="6">
        <f>Tabela2[[#This Row],[1rok]]-Tabela2[[#This Row],[dlugosc_ur]]</f>
        <v>18</v>
      </c>
      <c r="DO823" s="14">
        <f>Tabela2[[#This Row],[2lata]]-Tabela2[[#This Row],[1rok]]</f>
        <v>18</v>
      </c>
      <c r="DP823" s="14">
        <f>Tabela2[[#This Row],[3lata]]-Tabela2[[#This Row],[2lata]]</f>
        <v>9</v>
      </c>
      <c r="DQ823" s="14">
        <f>Tabela2[[#This Row],[4lata]]-Tabela2[[#This Row],[3lata]]</f>
        <v>8</v>
      </c>
      <c r="DR823" s="14">
        <f>Tabela2[[#This Row],[5lat]]-Tabela2[[#This Row],[4lata]]</f>
        <v>7</v>
      </c>
      <c r="DS823" s="14">
        <f>Tabela2[[#This Row],[6lat]]-Tabela2[[#This Row],[5lat]]</f>
        <v>5</v>
      </c>
      <c r="DT823" s="14">
        <f>Tabela2[[#This Row],[7lat]]-Tabela2[[#This Row],[6lat]]</f>
        <v>6</v>
      </c>
      <c r="DU823" s="14">
        <f>Tabela2[[#This Row],[8lat]]-Tabela2[[#This Row],[7lat]]</f>
        <v>6</v>
      </c>
      <c r="DV823" s="14">
        <f>Tabela2[[#This Row],[9lat]]-Tabela2[[#This Row],[8lat]]</f>
        <v>5</v>
      </c>
      <c r="DW823" s="14">
        <f>Tabela2[[#This Row],[10lat]]-Tabela2[[#This Row],[9lat]]</f>
        <v>6</v>
      </c>
      <c r="DX823" s="14">
        <f>Tabela2[[#This Row],[11lat]]-Tabela2[[#This Row],[10lat]]</f>
        <v>7</v>
      </c>
      <c r="DY823" s="14">
        <f>Tabela2[[#This Row],[12lat]]-Tabela2[[#This Row],[11lat]]</f>
        <v>5</v>
      </c>
      <c r="DZ823" s="14">
        <f>Tabela2[[#This Row],[13lat]]-Tabela2[[#This Row],[12lat]]</f>
        <v>5</v>
      </c>
      <c r="EA823" s="14">
        <f>Tabela2[[#This Row],[14lat]]-Tabela2[[#This Row],[13lat]]</f>
        <v>3</v>
      </c>
      <c r="EB823" s="14">
        <f>Tabela2[[#This Row],[15lat]]-Tabela2[[#This Row],[14lat]]</f>
        <v>2</v>
      </c>
      <c r="EC823" s="14">
        <f>Tabela2[[#This Row],[16lat]]-Tabela2[[#This Row],[15lat]]</f>
        <v>0</v>
      </c>
      <c r="ED823" s="14">
        <f>Tabela2[[#This Row],[17 lat]]-Tabela2[[#This Row],[16lat]]</f>
        <v>0</v>
      </c>
      <c r="EE823" s="14">
        <f>Tabela2[[#This Row],[18lat]]-Tabela2[[#This Row],[17 lat]]</f>
        <v>1</v>
      </c>
      <c r="EF823" s="14">
        <f>Tabela2[[#This Row],[19lat]]-Tabela2[[#This Row],[18lat]]</f>
        <v>0</v>
      </c>
    </row>
    <row r="824" spans="1:136" x14ac:dyDescent="0.25">
      <c r="A824">
        <v>2085</v>
      </c>
      <c r="B824" s="1" t="s">
        <v>22</v>
      </c>
      <c r="C824">
        <v>50</v>
      </c>
      <c r="D824">
        <v>68</v>
      </c>
      <c r="E824">
        <v>86</v>
      </c>
      <c r="F824">
        <v>95</v>
      </c>
      <c r="G824">
        <v>103</v>
      </c>
      <c r="H824">
        <v>110</v>
      </c>
      <c r="I824">
        <v>116</v>
      </c>
      <c r="J824">
        <v>121</v>
      </c>
      <c r="K824">
        <v>127</v>
      </c>
      <c r="L824">
        <v>133</v>
      </c>
      <c r="M824">
        <v>139</v>
      </c>
      <c r="N824">
        <v>145</v>
      </c>
      <c r="O824">
        <v>152</v>
      </c>
      <c r="P824">
        <v>157</v>
      </c>
      <c r="Q824">
        <v>160</v>
      </c>
      <c r="R824">
        <v>162</v>
      </c>
      <c r="S824">
        <v>163</v>
      </c>
      <c r="T824">
        <v>163</v>
      </c>
      <c r="U824">
        <v>164</v>
      </c>
      <c r="V824">
        <v>164</v>
      </c>
      <c r="W824">
        <f>wzrost[[#This Row],[19lat]]-wzrost[[#This Row],[dlugosc_ur]]</f>
        <v>114</v>
      </c>
      <c r="X824">
        <f>wzrost[[#This Row],[19lat]]-wzrost[[#This Row],[15lat]]</f>
        <v>2</v>
      </c>
      <c r="Y824">
        <f>IF(wzrost[[#This Row],[1rok]]&lt;=5,IF(wzrost[[#This Row],[plec]]="ch",1,0),0)</f>
        <v>0</v>
      </c>
      <c r="Z824" s="1"/>
      <c r="AA824" s="1"/>
      <c r="AB824" s="1" t="e">
        <f>_xlfn.PERCENTILE.INC(wzrost[1rok],5)</f>
        <v>#NUM!</v>
      </c>
      <c r="BC824" s="6">
        <v>53</v>
      </c>
      <c r="BD824" s="6">
        <v>74</v>
      </c>
      <c r="BE824" s="6">
        <v>87</v>
      </c>
      <c r="BF824" s="6">
        <v>96</v>
      </c>
      <c r="BG824" s="6">
        <v>103</v>
      </c>
      <c r="BH824" s="6">
        <v>110</v>
      </c>
      <c r="BI824" s="6">
        <v>116</v>
      </c>
      <c r="BJ824" s="6">
        <v>122</v>
      </c>
      <c r="BK824" s="6">
        <v>127</v>
      </c>
      <c r="BL824" s="6">
        <v>133</v>
      </c>
      <c r="BM824" s="6">
        <v>138</v>
      </c>
      <c r="BN824" s="6">
        <v>143</v>
      </c>
      <c r="BO824" s="6">
        <v>149</v>
      </c>
      <c r="BP824" s="6">
        <v>156</v>
      </c>
      <c r="BQ824" s="6">
        <v>163</v>
      </c>
      <c r="BR824" s="6">
        <v>169</v>
      </c>
      <c r="BS824" s="6">
        <v>173</v>
      </c>
      <c r="BT824" s="6">
        <v>175</v>
      </c>
      <c r="BU824" s="6">
        <v>176</v>
      </c>
      <c r="BV824" s="6">
        <v>176</v>
      </c>
      <c r="BW824" s="7">
        <v>123</v>
      </c>
      <c r="BX824" s="11">
        <f t="shared" si="236"/>
        <v>21</v>
      </c>
      <c r="BY824" s="11">
        <f t="shared" si="237"/>
        <v>13</v>
      </c>
      <c r="BZ824" s="11">
        <f t="shared" si="238"/>
        <v>9</v>
      </c>
      <c r="CA824" s="11">
        <f t="shared" si="239"/>
        <v>7</v>
      </c>
      <c r="CB824" s="11">
        <f t="shared" si="240"/>
        <v>7</v>
      </c>
      <c r="CC824" s="11">
        <f t="shared" si="241"/>
        <v>6</v>
      </c>
      <c r="CD824" s="11">
        <f t="shared" si="242"/>
        <v>6</v>
      </c>
      <c r="CE824" s="11">
        <f t="shared" si="243"/>
        <v>5</v>
      </c>
      <c r="CF824" s="11">
        <f t="shared" si="244"/>
        <v>6</v>
      </c>
      <c r="CG824" s="11">
        <f t="shared" si="245"/>
        <v>5</v>
      </c>
      <c r="CH824" s="11">
        <f t="shared" si="246"/>
        <v>5</v>
      </c>
      <c r="CI824" s="11">
        <f t="shared" si="247"/>
        <v>6</v>
      </c>
      <c r="CJ824" s="11">
        <f t="shared" si="248"/>
        <v>7</v>
      </c>
      <c r="CK824" s="11">
        <f t="shared" si="249"/>
        <v>7</v>
      </c>
      <c r="CL824" s="11">
        <f t="shared" si="250"/>
        <v>6</v>
      </c>
      <c r="CM824" s="11">
        <f t="shared" si="251"/>
        <v>4</v>
      </c>
      <c r="CN824" s="11">
        <f t="shared" si="252"/>
        <v>2</v>
      </c>
      <c r="CO824" s="11">
        <f t="shared" si="253"/>
        <v>1</v>
      </c>
      <c r="CP824" s="11">
        <f t="shared" si="254"/>
        <v>0</v>
      </c>
      <c r="CS824" s="6">
        <v>50</v>
      </c>
      <c r="CT824" s="6">
        <v>68</v>
      </c>
      <c r="CU824" s="6">
        <v>85</v>
      </c>
      <c r="CV824" s="6">
        <v>94</v>
      </c>
      <c r="CW824" s="6">
        <v>101</v>
      </c>
      <c r="CX824" s="6">
        <v>107</v>
      </c>
      <c r="CY824" s="6">
        <v>113</v>
      </c>
      <c r="CZ824" s="6">
        <v>118</v>
      </c>
      <c r="DA824" s="6">
        <v>124</v>
      </c>
      <c r="DB824" s="6">
        <v>130</v>
      </c>
      <c r="DC824" s="6">
        <v>136</v>
      </c>
      <c r="DD824" s="6">
        <v>142</v>
      </c>
      <c r="DE824" s="6">
        <v>148</v>
      </c>
      <c r="DF824" s="6">
        <v>154</v>
      </c>
      <c r="DG824" s="6">
        <v>157</v>
      </c>
      <c r="DH824" s="6">
        <v>159</v>
      </c>
      <c r="DI824" s="6">
        <v>160</v>
      </c>
      <c r="DJ824" s="6">
        <v>161</v>
      </c>
      <c r="DK824" s="6">
        <v>161</v>
      </c>
      <c r="DL824" s="6">
        <v>161</v>
      </c>
      <c r="DM824" s="6">
        <v>111</v>
      </c>
      <c r="DN824" s="6">
        <f>Tabela2[[#This Row],[1rok]]-Tabela2[[#This Row],[dlugosc_ur]]</f>
        <v>18</v>
      </c>
      <c r="DO824" s="14">
        <f>Tabela2[[#This Row],[2lata]]-Tabela2[[#This Row],[1rok]]</f>
        <v>17</v>
      </c>
      <c r="DP824" s="14">
        <f>Tabela2[[#This Row],[3lata]]-Tabela2[[#This Row],[2lata]]</f>
        <v>9</v>
      </c>
      <c r="DQ824" s="14">
        <f>Tabela2[[#This Row],[4lata]]-Tabela2[[#This Row],[3lata]]</f>
        <v>7</v>
      </c>
      <c r="DR824" s="14">
        <f>Tabela2[[#This Row],[5lat]]-Tabela2[[#This Row],[4lata]]</f>
        <v>6</v>
      </c>
      <c r="DS824" s="14">
        <f>Tabela2[[#This Row],[6lat]]-Tabela2[[#This Row],[5lat]]</f>
        <v>6</v>
      </c>
      <c r="DT824" s="14">
        <f>Tabela2[[#This Row],[7lat]]-Tabela2[[#This Row],[6lat]]</f>
        <v>5</v>
      </c>
      <c r="DU824" s="14">
        <f>Tabela2[[#This Row],[8lat]]-Tabela2[[#This Row],[7lat]]</f>
        <v>6</v>
      </c>
      <c r="DV824" s="14">
        <f>Tabela2[[#This Row],[9lat]]-Tabela2[[#This Row],[8lat]]</f>
        <v>6</v>
      </c>
      <c r="DW824" s="14">
        <f>Tabela2[[#This Row],[10lat]]-Tabela2[[#This Row],[9lat]]</f>
        <v>6</v>
      </c>
      <c r="DX824" s="14">
        <f>Tabela2[[#This Row],[11lat]]-Tabela2[[#This Row],[10lat]]</f>
        <v>6</v>
      </c>
      <c r="DY824" s="14">
        <f>Tabela2[[#This Row],[12lat]]-Tabela2[[#This Row],[11lat]]</f>
        <v>6</v>
      </c>
      <c r="DZ824" s="14">
        <f>Tabela2[[#This Row],[13lat]]-Tabela2[[#This Row],[12lat]]</f>
        <v>6</v>
      </c>
      <c r="EA824" s="14">
        <f>Tabela2[[#This Row],[14lat]]-Tabela2[[#This Row],[13lat]]</f>
        <v>3</v>
      </c>
      <c r="EB824" s="14">
        <f>Tabela2[[#This Row],[15lat]]-Tabela2[[#This Row],[14lat]]</f>
        <v>2</v>
      </c>
      <c r="EC824" s="14">
        <f>Tabela2[[#This Row],[16lat]]-Tabela2[[#This Row],[15lat]]</f>
        <v>1</v>
      </c>
      <c r="ED824" s="14">
        <f>Tabela2[[#This Row],[17 lat]]-Tabela2[[#This Row],[16lat]]</f>
        <v>1</v>
      </c>
      <c r="EE824" s="14">
        <f>Tabela2[[#This Row],[18lat]]-Tabela2[[#This Row],[17 lat]]</f>
        <v>0</v>
      </c>
      <c r="EF824" s="14">
        <f>Tabela2[[#This Row],[19lat]]-Tabela2[[#This Row],[18lat]]</f>
        <v>0</v>
      </c>
    </row>
    <row r="825" spans="1:136" x14ac:dyDescent="0.25">
      <c r="A825">
        <v>2100</v>
      </c>
      <c r="B825" s="1" t="s">
        <v>22</v>
      </c>
      <c r="C825">
        <v>54</v>
      </c>
      <c r="D825">
        <v>72</v>
      </c>
      <c r="E825">
        <v>88</v>
      </c>
      <c r="F825">
        <v>98</v>
      </c>
      <c r="G825">
        <v>105</v>
      </c>
      <c r="H825">
        <v>112</v>
      </c>
      <c r="I825">
        <v>118</v>
      </c>
      <c r="J825">
        <v>124</v>
      </c>
      <c r="K825">
        <v>130</v>
      </c>
      <c r="L825">
        <v>136</v>
      </c>
      <c r="M825">
        <v>142</v>
      </c>
      <c r="N825">
        <v>149</v>
      </c>
      <c r="O825">
        <v>155</v>
      </c>
      <c r="P825">
        <v>161</v>
      </c>
      <c r="Q825">
        <v>164</v>
      </c>
      <c r="R825">
        <v>166</v>
      </c>
      <c r="S825">
        <v>167</v>
      </c>
      <c r="T825">
        <v>168</v>
      </c>
      <c r="U825">
        <v>168</v>
      </c>
      <c r="V825">
        <v>168</v>
      </c>
      <c r="W825">
        <f>wzrost[[#This Row],[19lat]]-wzrost[[#This Row],[dlugosc_ur]]</f>
        <v>114</v>
      </c>
      <c r="X825">
        <f>wzrost[[#This Row],[19lat]]-wzrost[[#This Row],[15lat]]</f>
        <v>2</v>
      </c>
      <c r="Y825">
        <f>IF(wzrost[[#This Row],[1rok]]&lt;=5,IF(wzrost[[#This Row],[plec]]="ch",1,0),0)</f>
        <v>0</v>
      </c>
      <c r="Z825" s="1"/>
      <c r="AA825" s="1"/>
      <c r="AB825" s="1" t="e">
        <f>_xlfn.PERCENTILE.INC(wzrost[1rok],5)</f>
        <v>#NUM!</v>
      </c>
      <c r="BC825" s="8">
        <v>48</v>
      </c>
      <c r="BD825" s="8">
        <v>70</v>
      </c>
      <c r="BE825" s="8">
        <v>85</v>
      </c>
      <c r="BF825" s="8">
        <v>93</v>
      </c>
      <c r="BG825" s="8">
        <v>100</v>
      </c>
      <c r="BH825" s="8">
        <v>106</v>
      </c>
      <c r="BI825" s="8">
        <v>112</v>
      </c>
      <c r="BJ825" s="8">
        <v>118</v>
      </c>
      <c r="BK825" s="8">
        <v>123</v>
      </c>
      <c r="BL825" s="8">
        <v>128</v>
      </c>
      <c r="BM825" s="8">
        <v>133</v>
      </c>
      <c r="BN825" s="8">
        <v>138</v>
      </c>
      <c r="BO825" s="8">
        <v>144</v>
      </c>
      <c r="BP825" s="8">
        <v>150</v>
      </c>
      <c r="BQ825" s="8">
        <v>157</v>
      </c>
      <c r="BR825" s="8">
        <v>163</v>
      </c>
      <c r="BS825" s="8">
        <v>167</v>
      </c>
      <c r="BT825" s="8">
        <v>169</v>
      </c>
      <c r="BU825" s="8">
        <v>171</v>
      </c>
      <c r="BV825" s="8">
        <v>171</v>
      </c>
      <c r="BW825" s="9">
        <v>123</v>
      </c>
      <c r="BX825" s="11">
        <f t="shared" si="236"/>
        <v>22</v>
      </c>
      <c r="BY825" s="11">
        <f t="shared" si="237"/>
        <v>15</v>
      </c>
      <c r="BZ825" s="11">
        <f t="shared" si="238"/>
        <v>8</v>
      </c>
      <c r="CA825" s="11">
        <f t="shared" si="239"/>
        <v>7</v>
      </c>
      <c r="CB825" s="11">
        <f t="shared" si="240"/>
        <v>6</v>
      </c>
      <c r="CC825" s="11">
        <f t="shared" si="241"/>
        <v>6</v>
      </c>
      <c r="CD825" s="11">
        <f t="shared" si="242"/>
        <v>6</v>
      </c>
      <c r="CE825" s="11">
        <f t="shared" si="243"/>
        <v>5</v>
      </c>
      <c r="CF825" s="11">
        <f t="shared" si="244"/>
        <v>5</v>
      </c>
      <c r="CG825" s="11">
        <f t="shared" si="245"/>
        <v>5</v>
      </c>
      <c r="CH825" s="11">
        <f t="shared" si="246"/>
        <v>5</v>
      </c>
      <c r="CI825" s="11">
        <f t="shared" si="247"/>
        <v>6</v>
      </c>
      <c r="CJ825" s="11">
        <f t="shared" si="248"/>
        <v>6</v>
      </c>
      <c r="CK825" s="11">
        <f t="shared" si="249"/>
        <v>7</v>
      </c>
      <c r="CL825" s="11">
        <f t="shared" si="250"/>
        <v>6</v>
      </c>
      <c r="CM825" s="11">
        <f t="shared" si="251"/>
        <v>4</v>
      </c>
      <c r="CN825" s="11">
        <f t="shared" si="252"/>
        <v>2</v>
      </c>
      <c r="CO825" s="11">
        <f t="shared" si="253"/>
        <v>2</v>
      </c>
      <c r="CP825" s="11">
        <f t="shared" si="254"/>
        <v>0</v>
      </c>
      <c r="CS825" s="8">
        <v>48</v>
      </c>
      <c r="CT825" s="8">
        <v>67</v>
      </c>
      <c r="CU825" s="8">
        <v>83</v>
      </c>
      <c r="CV825" s="8">
        <v>92</v>
      </c>
      <c r="CW825" s="8">
        <v>100</v>
      </c>
      <c r="CX825" s="8">
        <v>106</v>
      </c>
      <c r="CY825" s="8">
        <v>111</v>
      </c>
      <c r="CZ825" s="8">
        <v>117</v>
      </c>
      <c r="DA825" s="8">
        <v>122</v>
      </c>
      <c r="DB825" s="8">
        <v>128</v>
      </c>
      <c r="DC825" s="8">
        <v>134</v>
      </c>
      <c r="DD825" s="8">
        <v>140</v>
      </c>
      <c r="DE825" s="8">
        <v>146</v>
      </c>
      <c r="DF825" s="8">
        <v>151</v>
      </c>
      <c r="DG825" s="8">
        <v>155</v>
      </c>
      <c r="DH825" s="8">
        <v>157</v>
      </c>
      <c r="DI825" s="8">
        <v>158</v>
      </c>
      <c r="DJ825" s="8">
        <v>158</v>
      </c>
      <c r="DK825" s="8">
        <v>159</v>
      </c>
      <c r="DL825" s="8">
        <v>159</v>
      </c>
      <c r="DM825" s="8">
        <v>111</v>
      </c>
      <c r="DN825" s="6">
        <f>Tabela2[[#This Row],[1rok]]-Tabela2[[#This Row],[dlugosc_ur]]</f>
        <v>19</v>
      </c>
      <c r="DO825" s="14">
        <f>Tabela2[[#This Row],[2lata]]-Tabela2[[#This Row],[1rok]]</f>
        <v>16</v>
      </c>
      <c r="DP825" s="14">
        <f>Tabela2[[#This Row],[3lata]]-Tabela2[[#This Row],[2lata]]</f>
        <v>9</v>
      </c>
      <c r="DQ825" s="14">
        <f>Tabela2[[#This Row],[4lata]]-Tabela2[[#This Row],[3lata]]</f>
        <v>8</v>
      </c>
      <c r="DR825" s="14">
        <f>Tabela2[[#This Row],[5lat]]-Tabela2[[#This Row],[4lata]]</f>
        <v>6</v>
      </c>
      <c r="DS825" s="14">
        <f>Tabela2[[#This Row],[6lat]]-Tabela2[[#This Row],[5lat]]</f>
        <v>5</v>
      </c>
      <c r="DT825" s="14">
        <f>Tabela2[[#This Row],[7lat]]-Tabela2[[#This Row],[6lat]]</f>
        <v>6</v>
      </c>
      <c r="DU825" s="14">
        <f>Tabela2[[#This Row],[8lat]]-Tabela2[[#This Row],[7lat]]</f>
        <v>5</v>
      </c>
      <c r="DV825" s="14">
        <f>Tabela2[[#This Row],[9lat]]-Tabela2[[#This Row],[8lat]]</f>
        <v>6</v>
      </c>
      <c r="DW825" s="14">
        <f>Tabela2[[#This Row],[10lat]]-Tabela2[[#This Row],[9lat]]</f>
        <v>6</v>
      </c>
      <c r="DX825" s="14">
        <f>Tabela2[[#This Row],[11lat]]-Tabela2[[#This Row],[10lat]]</f>
        <v>6</v>
      </c>
      <c r="DY825" s="14">
        <f>Tabela2[[#This Row],[12lat]]-Tabela2[[#This Row],[11lat]]</f>
        <v>6</v>
      </c>
      <c r="DZ825" s="14">
        <f>Tabela2[[#This Row],[13lat]]-Tabela2[[#This Row],[12lat]]</f>
        <v>5</v>
      </c>
      <c r="EA825" s="14">
        <f>Tabela2[[#This Row],[14lat]]-Tabela2[[#This Row],[13lat]]</f>
        <v>4</v>
      </c>
      <c r="EB825" s="14">
        <f>Tabela2[[#This Row],[15lat]]-Tabela2[[#This Row],[14lat]]</f>
        <v>2</v>
      </c>
      <c r="EC825" s="14">
        <f>Tabela2[[#This Row],[16lat]]-Tabela2[[#This Row],[15lat]]</f>
        <v>1</v>
      </c>
      <c r="ED825" s="14">
        <f>Tabela2[[#This Row],[17 lat]]-Tabela2[[#This Row],[16lat]]</f>
        <v>0</v>
      </c>
      <c r="EE825" s="14">
        <f>Tabela2[[#This Row],[18lat]]-Tabela2[[#This Row],[17 lat]]</f>
        <v>1</v>
      </c>
      <c r="EF825" s="14">
        <f>Tabela2[[#This Row],[19lat]]-Tabela2[[#This Row],[18lat]]</f>
        <v>0</v>
      </c>
    </row>
    <row r="826" spans="1:136" x14ac:dyDescent="0.25">
      <c r="A826">
        <v>2133</v>
      </c>
      <c r="B826" s="1" t="s">
        <v>22</v>
      </c>
      <c r="C826">
        <v>52</v>
      </c>
      <c r="D826">
        <v>70</v>
      </c>
      <c r="E826">
        <v>87</v>
      </c>
      <c r="F826">
        <v>97</v>
      </c>
      <c r="G826">
        <v>105</v>
      </c>
      <c r="H826">
        <v>111</v>
      </c>
      <c r="I826">
        <v>117</v>
      </c>
      <c r="J826">
        <v>123</v>
      </c>
      <c r="K826">
        <v>129</v>
      </c>
      <c r="L826">
        <v>135</v>
      </c>
      <c r="M826">
        <v>141</v>
      </c>
      <c r="N826">
        <v>148</v>
      </c>
      <c r="O826">
        <v>154</v>
      </c>
      <c r="P826">
        <v>159</v>
      </c>
      <c r="Q826">
        <v>163</v>
      </c>
      <c r="R826">
        <v>165</v>
      </c>
      <c r="S826">
        <v>165</v>
      </c>
      <c r="T826">
        <v>166</v>
      </c>
      <c r="U826">
        <v>166</v>
      </c>
      <c r="V826">
        <v>166</v>
      </c>
      <c r="W826">
        <f>wzrost[[#This Row],[19lat]]-wzrost[[#This Row],[dlugosc_ur]]</f>
        <v>114</v>
      </c>
      <c r="X826">
        <f>wzrost[[#This Row],[19lat]]-wzrost[[#This Row],[15lat]]</f>
        <v>1</v>
      </c>
      <c r="Y826">
        <f>IF(wzrost[[#This Row],[1rok]]&lt;=5,IF(wzrost[[#This Row],[plec]]="ch",1,0),0)</f>
        <v>0</v>
      </c>
      <c r="Z826" s="1"/>
      <c r="AA826" s="1"/>
      <c r="AB826" s="1" t="e">
        <f>_xlfn.PERCENTILE.INC(wzrost[1rok],5)</f>
        <v>#NUM!</v>
      </c>
      <c r="BC826" s="6">
        <v>56</v>
      </c>
      <c r="BD826" s="6">
        <v>77</v>
      </c>
      <c r="BE826" s="6">
        <v>88</v>
      </c>
      <c r="BF826" s="6">
        <v>98</v>
      </c>
      <c r="BG826" s="6">
        <v>105</v>
      </c>
      <c r="BH826" s="6">
        <v>112</v>
      </c>
      <c r="BI826" s="6">
        <v>118</v>
      </c>
      <c r="BJ826" s="6">
        <v>124</v>
      </c>
      <c r="BK826" s="6">
        <v>129</v>
      </c>
      <c r="BL826" s="6">
        <v>135</v>
      </c>
      <c r="BM826" s="6">
        <v>140</v>
      </c>
      <c r="BN826" s="6">
        <v>145</v>
      </c>
      <c r="BO826" s="6">
        <v>152</v>
      </c>
      <c r="BP826" s="6">
        <v>159</v>
      </c>
      <c r="BQ826" s="6">
        <v>166</v>
      </c>
      <c r="BR826" s="6">
        <v>172</v>
      </c>
      <c r="BS826" s="6">
        <v>176</v>
      </c>
      <c r="BT826" s="6">
        <v>178</v>
      </c>
      <c r="BU826" s="6">
        <v>179</v>
      </c>
      <c r="BV826" s="6">
        <v>179</v>
      </c>
      <c r="BW826" s="7">
        <v>123</v>
      </c>
      <c r="BX826" s="11">
        <f t="shared" si="236"/>
        <v>21</v>
      </c>
      <c r="BY826" s="11">
        <f t="shared" si="237"/>
        <v>11</v>
      </c>
      <c r="BZ826" s="11">
        <f t="shared" si="238"/>
        <v>10</v>
      </c>
      <c r="CA826" s="11">
        <f t="shared" si="239"/>
        <v>7</v>
      </c>
      <c r="CB826" s="11">
        <f t="shared" si="240"/>
        <v>7</v>
      </c>
      <c r="CC826" s="11">
        <f t="shared" si="241"/>
        <v>6</v>
      </c>
      <c r="CD826" s="11">
        <f t="shared" si="242"/>
        <v>6</v>
      </c>
      <c r="CE826" s="11">
        <f t="shared" si="243"/>
        <v>5</v>
      </c>
      <c r="CF826" s="11">
        <f t="shared" si="244"/>
        <v>6</v>
      </c>
      <c r="CG826" s="11">
        <f t="shared" si="245"/>
        <v>5</v>
      </c>
      <c r="CH826" s="11">
        <f t="shared" si="246"/>
        <v>5</v>
      </c>
      <c r="CI826" s="11">
        <f t="shared" si="247"/>
        <v>7</v>
      </c>
      <c r="CJ826" s="11">
        <f t="shared" si="248"/>
        <v>7</v>
      </c>
      <c r="CK826" s="11">
        <f t="shared" si="249"/>
        <v>7</v>
      </c>
      <c r="CL826" s="11">
        <f t="shared" si="250"/>
        <v>6</v>
      </c>
      <c r="CM826" s="11">
        <f t="shared" si="251"/>
        <v>4</v>
      </c>
      <c r="CN826" s="11">
        <f t="shared" si="252"/>
        <v>2</v>
      </c>
      <c r="CO826" s="11">
        <f t="shared" si="253"/>
        <v>1</v>
      </c>
      <c r="CP826" s="11">
        <f t="shared" si="254"/>
        <v>0</v>
      </c>
      <c r="CS826" s="6">
        <v>48</v>
      </c>
      <c r="CT826" s="6">
        <v>67</v>
      </c>
      <c r="CU826" s="6">
        <v>84</v>
      </c>
      <c r="CV826" s="6">
        <v>93</v>
      </c>
      <c r="CW826" s="6">
        <v>100</v>
      </c>
      <c r="CX826" s="6">
        <v>106</v>
      </c>
      <c r="CY826" s="6">
        <v>112</v>
      </c>
      <c r="CZ826" s="6">
        <v>117</v>
      </c>
      <c r="DA826" s="6">
        <v>123</v>
      </c>
      <c r="DB826" s="6">
        <v>129</v>
      </c>
      <c r="DC826" s="6">
        <v>134</v>
      </c>
      <c r="DD826" s="6">
        <v>141</v>
      </c>
      <c r="DE826" s="6">
        <v>147</v>
      </c>
      <c r="DF826" s="6">
        <v>152</v>
      </c>
      <c r="DG826" s="6">
        <v>155</v>
      </c>
      <c r="DH826" s="6">
        <v>157</v>
      </c>
      <c r="DI826" s="6">
        <v>158</v>
      </c>
      <c r="DJ826" s="6">
        <v>159</v>
      </c>
      <c r="DK826" s="6">
        <v>159</v>
      </c>
      <c r="DL826" s="6">
        <v>159</v>
      </c>
      <c r="DM826" s="6">
        <v>111</v>
      </c>
      <c r="DN826" s="6">
        <f>Tabela2[[#This Row],[1rok]]-Tabela2[[#This Row],[dlugosc_ur]]</f>
        <v>19</v>
      </c>
      <c r="DO826" s="14">
        <f>Tabela2[[#This Row],[2lata]]-Tabela2[[#This Row],[1rok]]</f>
        <v>17</v>
      </c>
      <c r="DP826" s="14">
        <f>Tabela2[[#This Row],[3lata]]-Tabela2[[#This Row],[2lata]]</f>
        <v>9</v>
      </c>
      <c r="DQ826" s="14">
        <f>Tabela2[[#This Row],[4lata]]-Tabela2[[#This Row],[3lata]]</f>
        <v>7</v>
      </c>
      <c r="DR826" s="14">
        <f>Tabela2[[#This Row],[5lat]]-Tabela2[[#This Row],[4lata]]</f>
        <v>6</v>
      </c>
      <c r="DS826" s="14">
        <f>Tabela2[[#This Row],[6lat]]-Tabela2[[#This Row],[5lat]]</f>
        <v>6</v>
      </c>
      <c r="DT826" s="14">
        <f>Tabela2[[#This Row],[7lat]]-Tabela2[[#This Row],[6lat]]</f>
        <v>5</v>
      </c>
      <c r="DU826" s="14">
        <f>Tabela2[[#This Row],[8lat]]-Tabela2[[#This Row],[7lat]]</f>
        <v>6</v>
      </c>
      <c r="DV826" s="14">
        <f>Tabela2[[#This Row],[9lat]]-Tabela2[[#This Row],[8lat]]</f>
        <v>6</v>
      </c>
      <c r="DW826" s="14">
        <f>Tabela2[[#This Row],[10lat]]-Tabela2[[#This Row],[9lat]]</f>
        <v>5</v>
      </c>
      <c r="DX826" s="14">
        <f>Tabela2[[#This Row],[11lat]]-Tabela2[[#This Row],[10lat]]</f>
        <v>7</v>
      </c>
      <c r="DY826" s="14">
        <f>Tabela2[[#This Row],[12lat]]-Tabela2[[#This Row],[11lat]]</f>
        <v>6</v>
      </c>
      <c r="DZ826" s="14">
        <f>Tabela2[[#This Row],[13lat]]-Tabela2[[#This Row],[12lat]]</f>
        <v>5</v>
      </c>
      <c r="EA826" s="14">
        <f>Tabela2[[#This Row],[14lat]]-Tabela2[[#This Row],[13lat]]</f>
        <v>3</v>
      </c>
      <c r="EB826" s="14">
        <f>Tabela2[[#This Row],[15lat]]-Tabela2[[#This Row],[14lat]]</f>
        <v>2</v>
      </c>
      <c r="EC826" s="14">
        <f>Tabela2[[#This Row],[16lat]]-Tabela2[[#This Row],[15lat]]</f>
        <v>1</v>
      </c>
      <c r="ED826" s="14">
        <f>Tabela2[[#This Row],[17 lat]]-Tabela2[[#This Row],[16lat]]</f>
        <v>1</v>
      </c>
      <c r="EE826" s="14">
        <f>Tabela2[[#This Row],[18lat]]-Tabela2[[#This Row],[17 lat]]</f>
        <v>0</v>
      </c>
      <c r="EF826" s="14">
        <f>Tabela2[[#This Row],[19lat]]-Tabela2[[#This Row],[18lat]]</f>
        <v>0</v>
      </c>
    </row>
    <row r="827" spans="1:136" x14ac:dyDescent="0.25">
      <c r="A827">
        <v>2154</v>
      </c>
      <c r="B827" s="1" t="s">
        <v>22</v>
      </c>
      <c r="C827">
        <v>58</v>
      </c>
      <c r="D827">
        <v>78</v>
      </c>
      <c r="E827">
        <v>90</v>
      </c>
      <c r="F827">
        <v>100</v>
      </c>
      <c r="G827">
        <v>108</v>
      </c>
      <c r="H827">
        <v>115</v>
      </c>
      <c r="I827">
        <v>122</v>
      </c>
      <c r="J827">
        <v>128</v>
      </c>
      <c r="K827">
        <v>134</v>
      </c>
      <c r="L827">
        <v>140</v>
      </c>
      <c r="M827">
        <v>147</v>
      </c>
      <c r="N827">
        <v>154</v>
      </c>
      <c r="O827">
        <v>160</v>
      </c>
      <c r="P827">
        <v>165</v>
      </c>
      <c r="Q827">
        <v>169</v>
      </c>
      <c r="R827">
        <v>171</v>
      </c>
      <c r="S827">
        <v>171</v>
      </c>
      <c r="T827">
        <v>172</v>
      </c>
      <c r="U827">
        <v>172</v>
      </c>
      <c r="V827">
        <v>172</v>
      </c>
      <c r="W827">
        <f>wzrost[[#This Row],[19lat]]-wzrost[[#This Row],[dlugosc_ur]]</f>
        <v>114</v>
      </c>
      <c r="X827">
        <f>wzrost[[#This Row],[19lat]]-wzrost[[#This Row],[15lat]]</f>
        <v>1</v>
      </c>
      <c r="Y827">
        <f>IF(wzrost[[#This Row],[1rok]]&lt;=5,IF(wzrost[[#This Row],[plec]]="ch",1,0),0)</f>
        <v>0</v>
      </c>
      <c r="Z827" s="1"/>
      <c r="AA827" s="1"/>
      <c r="AB827" s="1" t="e">
        <f>_xlfn.PERCENTILE.INC(wzrost[1rok],5)</f>
        <v>#NUM!</v>
      </c>
      <c r="BC827" s="8">
        <v>48</v>
      </c>
      <c r="BD827" s="8">
        <v>70</v>
      </c>
      <c r="BE827" s="8">
        <v>85</v>
      </c>
      <c r="BF827" s="8">
        <v>93</v>
      </c>
      <c r="BG827" s="8">
        <v>100</v>
      </c>
      <c r="BH827" s="8">
        <v>106</v>
      </c>
      <c r="BI827" s="8">
        <v>112</v>
      </c>
      <c r="BJ827" s="8">
        <v>118</v>
      </c>
      <c r="BK827" s="8">
        <v>123</v>
      </c>
      <c r="BL827" s="8">
        <v>128</v>
      </c>
      <c r="BM827" s="8">
        <v>133</v>
      </c>
      <c r="BN827" s="8">
        <v>138</v>
      </c>
      <c r="BO827" s="8">
        <v>144</v>
      </c>
      <c r="BP827" s="8">
        <v>150</v>
      </c>
      <c r="BQ827" s="8">
        <v>157</v>
      </c>
      <c r="BR827" s="8">
        <v>163</v>
      </c>
      <c r="BS827" s="8">
        <v>167</v>
      </c>
      <c r="BT827" s="8">
        <v>169</v>
      </c>
      <c r="BU827" s="8">
        <v>171</v>
      </c>
      <c r="BV827" s="8">
        <v>171</v>
      </c>
      <c r="BW827" s="9">
        <v>123</v>
      </c>
      <c r="BX827" s="11">
        <f t="shared" si="236"/>
        <v>22</v>
      </c>
      <c r="BY827" s="11">
        <f t="shared" si="237"/>
        <v>15</v>
      </c>
      <c r="BZ827" s="11">
        <f t="shared" si="238"/>
        <v>8</v>
      </c>
      <c r="CA827" s="11">
        <f t="shared" si="239"/>
        <v>7</v>
      </c>
      <c r="CB827" s="11">
        <f t="shared" si="240"/>
        <v>6</v>
      </c>
      <c r="CC827" s="11">
        <f t="shared" si="241"/>
        <v>6</v>
      </c>
      <c r="CD827" s="11">
        <f t="shared" si="242"/>
        <v>6</v>
      </c>
      <c r="CE827" s="11">
        <f t="shared" si="243"/>
        <v>5</v>
      </c>
      <c r="CF827" s="11">
        <f t="shared" si="244"/>
        <v>5</v>
      </c>
      <c r="CG827" s="11">
        <f t="shared" si="245"/>
        <v>5</v>
      </c>
      <c r="CH827" s="11">
        <f t="shared" si="246"/>
        <v>5</v>
      </c>
      <c r="CI827" s="11">
        <f t="shared" si="247"/>
        <v>6</v>
      </c>
      <c r="CJ827" s="11">
        <f t="shared" si="248"/>
        <v>6</v>
      </c>
      <c r="CK827" s="11">
        <f t="shared" si="249"/>
        <v>7</v>
      </c>
      <c r="CL827" s="11">
        <f t="shared" si="250"/>
        <v>6</v>
      </c>
      <c r="CM827" s="11">
        <f t="shared" si="251"/>
        <v>4</v>
      </c>
      <c r="CN827" s="11">
        <f t="shared" si="252"/>
        <v>2</v>
      </c>
      <c r="CO827" s="11">
        <f t="shared" si="253"/>
        <v>2</v>
      </c>
      <c r="CP827" s="11">
        <f t="shared" si="254"/>
        <v>0</v>
      </c>
      <c r="CS827" s="8">
        <v>58</v>
      </c>
      <c r="CT827" s="8">
        <v>75</v>
      </c>
      <c r="CU827" s="8">
        <v>88</v>
      </c>
      <c r="CV827" s="8">
        <v>98</v>
      </c>
      <c r="CW827" s="8">
        <v>106</v>
      </c>
      <c r="CX827" s="8">
        <v>113</v>
      </c>
      <c r="CY827" s="8">
        <v>119</v>
      </c>
      <c r="CZ827" s="8">
        <v>125</v>
      </c>
      <c r="DA827" s="8">
        <v>131</v>
      </c>
      <c r="DB827" s="8">
        <v>137</v>
      </c>
      <c r="DC827" s="8">
        <v>143</v>
      </c>
      <c r="DD827" s="8">
        <v>150</v>
      </c>
      <c r="DE827" s="8">
        <v>156</v>
      </c>
      <c r="DF827" s="8">
        <v>162</v>
      </c>
      <c r="DG827" s="8">
        <v>165</v>
      </c>
      <c r="DH827" s="8">
        <v>167</v>
      </c>
      <c r="DI827" s="8">
        <v>168</v>
      </c>
      <c r="DJ827" s="8">
        <v>168</v>
      </c>
      <c r="DK827" s="8">
        <v>169</v>
      </c>
      <c r="DL827" s="8">
        <v>169</v>
      </c>
      <c r="DM827" s="8">
        <v>111</v>
      </c>
      <c r="DN827" s="6">
        <f>Tabela2[[#This Row],[1rok]]-Tabela2[[#This Row],[dlugosc_ur]]</f>
        <v>17</v>
      </c>
      <c r="DO827" s="14">
        <f>Tabela2[[#This Row],[2lata]]-Tabela2[[#This Row],[1rok]]</f>
        <v>13</v>
      </c>
      <c r="DP827" s="14">
        <f>Tabela2[[#This Row],[3lata]]-Tabela2[[#This Row],[2lata]]</f>
        <v>10</v>
      </c>
      <c r="DQ827" s="14">
        <f>Tabela2[[#This Row],[4lata]]-Tabela2[[#This Row],[3lata]]</f>
        <v>8</v>
      </c>
      <c r="DR827" s="14">
        <f>Tabela2[[#This Row],[5lat]]-Tabela2[[#This Row],[4lata]]</f>
        <v>7</v>
      </c>
      <c r="DS827" s="14">
        <f>Tabela2[[#This Row],[6lat]]-Tabela2[[#This Row],[5lat]]</f>
        <v>6</v>
      </c>
      <c r="DT827" s="14">
        <f>Tabela2[[#This Row],[7lat]]-Tabela2[[#This Row],[6lat]]</f>
        <v>6</v>
      </c>
      <c r="DU827" s="14">
        <f>Tabela2[[#This Row],[8lat]]-Tabela2[[#This Row],[7lat]]</f>
        <v>6</v>
      </c>
      <c r="DV827" s="14">
        <f>Tabela2[[#This Row],[9lat]]-Tabela2[[#This Row],[8lat]]</f>
        <v>6</v>
      </c>
      <c r="DW827" s="14">
        <f>Tabela2[[#This Row],[10lat]]-Tabela2[[#This Row],[9lat]]</f>
        <v>6</v>
      </c>
      <c r="DX827" s="14">
        <f>Tabela2[[#This Row],[11lat]]-Tabela2[[#This Row],[10lat]]</f>
        <v>7</v>
      </c>
      <c r="DY827" s="14">
        <f>Tabela2[[#This Row],[12lat]]-Tabela2[[#This Row],[11lat]]</f>
        <v>6</v>
      </c>
      <c r="DZ827" s="14">
        <f>Tabela2[[#This Row],[13lat]]-Tabela2[[#This Row],[12lat]]</f>
        <v>6</v>
      </c>
      <c r="EA827" s="14">
        <f>Tabela2[[#This Row],[14lat]]-Tabela2[[#This Row],[13lat]]</f>
        <v>3</v>
      </c>
      <c r="EB827" s="14">
        <f>Tabela2[[#This Row],[15lat]]-Tabela2[[#This Row],[14lat]]</f>
        <v>2</v>
      </c>
      <c r="EC827" s="14">
        <f>Tabela2[[#This Row],[16lat]]-Tabela2[[#This Row],[15lat]]</f>
        <v>1</v>
      </c>
      <c r="ED827" s="14">
        <f>Tabela2[[#This Row],[17 lat]]-Tabela2[[#This Row],[16lat]]</f>
        <v>0</v>
      </c>
      <c r="EE827" s="14">
        <f>Tabela2[[#This Row],[18lat]]-Tabela2[[#This Row],[17 lat]]</f>
        <v>1</v>
      </c>
      <c r="EF827" s="14">
        <f>Tabela2[[#This Row],[19lat]]-Tabela2[[#This Row],[18lat]]</f>
        <v>0</v>
      </c>
    </row>
    <row r="828" spans="1:136" x14ac:dyDescent="0.25">
      <c r="A828">
        <v>2164</v>
      </c>
      <c r="B828" s="1" t="s">
        <v>22</v>
      </c>
      <c r="C828">
        <v>52</v>
      </c>
      <c r="D828">
        <v>73</v>
      </c>
      <c r="E828">
        <v>87</v>
      </c>
      <c r="F828">
        <v>97</v>
      </c>
      <c r="G828">
        <v>105</v>
      </c>
      <c r="H828">
        <v>111</v>
      </c>
      <c r="I828">
        <v>117</v>
      </c>
      <c r="J828">
        <v>123</v>
      </c>
      <c r="K828">
        <v>129</v>
      </c>
      <c r="L828">
        <v>135</v>
      </c>
      <c r="M828">
        <v>141</v>
      </c>
      <c r="N828">
        <v>148</v>
      </c>
      <c r="O828">
        <v>154</v>
      </c>
      <c r="P828">
        <v>159</v>
      </c>
      <c r="Q828">
        <v>163</v>
      </c>
      <c r="R828">
        <v>165</v>
      </c>
      <c r="S828">
        <v>165</v>
      </c>
      <c r="T828">
        <v>166</v>
      </c>
      <c r="U828">
        <v>166</v>
      </c>
      <c r="V828">
        <v>166</v>
      </c>
      <c r="W828">
        <f>wzrost[[#This Row],[19lat]]-wzrost[[#This Row],[dlugosc_ur]]</f>
        <v>114</v>
      </c>
      <c r="X828">
        <f>wzrost[[#This Row],[19lat]]-wzrost[[#This Row],[15lat]]</f>
        <v>1</v>
      </c>
      <c r="Y828">
        <f>IF(wzrost[[#This Row],[1rok]]&lt;=5,IF(wzrost[[#This Row],[plec]]="ch",1,0),0)</f>
        <v>0</v>
      </c>
      <c r="Z828" s="1"/>
      <c r="AA828" s="1"/>
      <c r="AB828" s="1" t="e">
        <f>_xlfn.PERCENTILE.INC(wzrost[1rok],5)</f>
        <v>#NUM!</v>
      </c>
      <c r="BC828" s="6">
        <v>53</v>
      </c>
      <c r="BD828" s="6">
        <v>74</v>
      </c>
      <c r="BE828" s="6">
        <v>87</v>
      </c>
      <c r="BF828" s="6">
        <v>96</v>
      </c>
      <c r="BG828" s="6">
        <v>103</v>
      </c>
      <c r="BH828" s="6">
        <v>110</v>
      </c>
      <c r="BI828" s="6">
        <v>116</v>
      </c>
      <c r="BJ828" s="6">
        <v>121</v>
      </c>
      <c r="BK828" s="6">
        <v>127</v>
      </c>
      <c r="BL828" s="6">
        <v>132</v>
      </c>
      <c r="BM828" s="6">
        <v>138</v>
      </c>
      <c r="BN828" s="6">
        <v>143</v>
      </c>
      <c r="BO828" s="6">
        <v>149</v>
      </c>
      <c r="BP828" s="6">
        <v>156</v>
      </c>
      <c r="BQ828" s="6">
        <v>163</v>
      </c>
      <c r="BR828" s="6">
        <v>169</v>
      </c>
      <c r="BS828" s="6">
        <v>173</v>
      </c>
      <c r="BT828" s="6">
        <v>175</v>
      </c>
      <c r="BU828" s="6">
        <v>176</v>
      </c>
      <c r="BV828" s="6">
        <v>176</v>
      </c>
      <c r="BW828" s="7">
        <v>123</v>
      </c>
      <c r="BX828" s="11">
        <f t="shared" si="236"/>
        <v>21</v>
      </c>
      <c r="BY828" s="11">
        <f t="shared" si="237"/>
        <v>13</v>
      </c>
      <c r="BZ828" s="11">
        <f t="shared" si="238"/>
        <v>9</v>
      </c>
      <c r="CA828" s="11">
        <f t="shared" si="239"/>
        <v>7</v>
      </c>
      <c r="CB828" s="11">
        <f t="shared" si="240"/>
        <v>7</v>
      </c>
      <c r="CC828" s="11">
        <f t="shared" si="241"/>
        <v>6</v>
      </c>
      <c r="CD828" s="11">
        <f t="shared" si="242"/>
        <v>5</v>
      </c>
      <c r="CE828" s="11">
        <f t="shared" si="243"/>
        <v>6</v>
      </c>
      <c r="CF828" s="11">
        <f t="shared" si="244"/>
        <v>5</v>
      </c>
      <c r="CG828" s="11">
        <f t="shared" si="245"/>
        <v>6</v>
      </c>
      <c r="CH828" s="11">
        <f t="shared" si="246"/>
        <v>5</v>
      </c>
      <c r="CI828" s="11">
        <f t="shared" si="247"/>
        <v>6</v>
      </c>
      <c r="CJ828" s="11">
        <f t="shared" si="248"/>
        <v>7</v>
      </c>
      <c r="CK828" s="11">
        <f t="shared" si="249"/>
        <v>7</v>
      </c>
      <c r="CL828" s="11">
        <f t="shared" si="250"/>
        <v>6</v>
      </c>
      <c r="CM828" s="11">
        <f t="shared" si="251"/>
        <v>4</v>
      </c>
      <c r="CN828" s="11">
        <f t="shared" si="252"/>
        <v>2</v>
      </c>
      <c r="CO828" s="11">
        <f t="shared" si="253"/>
        <v>1</v>
      </c>
      <c r="CP828" s="11">
        <f t="shared" si="254"/>
        <v>0</v>
      </c>
      <c r="CS828" s="6">
        <v>49</v>
      </c>
      <c r="CT828" s="6">
        <v>67</v>
      </c>
      <c r="CU828" s="6">
        <v>84</v>
      </c>
      <c r="CV828" s="6">
        <v>93</v>
      </c>
      <c r="CW828" s="6">
        <v>101</v>
      </c>
      <c r="CX828" s="6">
        <v>107</v>
      </c>
      <c r="CY828" s="6">
        <v>112</v>
      </c>
      <c r="CZ828" s="6">
        <v>118</v>
      </c>
      <c r="DA828" s="6">
        <v>123</v>
      </c>
      <c r="DB828" s="6">
        <v>129</v>
      </c>
      <c r="DC828" s="6">
        <v>135</v>
      </c>
      <c r="DD828" s="6">
        <v>141</v>
      </c>
      <c r="DE828" s="6">
        <v>148</v>
      </c>
      <c r="DF828" s="6">
        <v>153</v>
      </c>
      <c r="DG828" s="6">
        <v>156</v>
      </c>
      <c r="DH828" s="6">
        <v>158</v>
      </c>
      <c r="DI828" s="6">
        <v>159</v>
      </c>
      <c r="DJ828" s="6">
        <v>160</v>
      </c>
      <c r="DK828" s="6">
        <v>160</v>
      </c>
      <c r="DL828" s="6">
        <v>160</v>
      </c>
      <c r="DM828" s="6">
        <v>111</v>
      </c>
      <c r="DN828" s="6">
        <f>Tabela2[[#This Row],[1rok]]-Tabela2[[#This Row],[dlugosc_ur]]</f>
        <v>18</v>
      </c>
      <c r="DO828" s="14">
        <f>Tabela2[[#This Row],[2lata]]-Tabela2[[#This Row],[1rok]]</f>
        <v>17</v>
      </c>
      <c r="DP828" s="14">
        <f>Tabela2[[#This Row],[3lata]]-Tabela2[[#This Row],[2lata]]</f>
        <v>9</v>
      </c>
      <c r="DQ828" s="14">
        <f>Tabela2[[#This Row],[4lata]]-Tabela2[[#This Row],[3lata]]</f>
        <v>8</v>
      </c>
      <c r="DR828" s="14">
        <f>Tabela2[[#This Row],[5lat]]-Tabela2[[#This Row],[4lata]]</f>
        <v>6</v>
      </c>
      <c r="DS828" s="14">
        <f>Tabela2[[#This Row],[6lat]]-Tabela2[[#This Row],[5lat]]</f>
        <v>5</v>
      </c>
      <c r="DT828" s="14">
        <f>Tabela2[[#This Row],[7lat]]-Tabela2[[#This Row],[6lat]]</f>
        <v>6</v>
      </c>
      <c r="DU828" s="14">
        <f>Tabela2[[#This Row],[8lat]]-Tabela2[[#This Row],[7lat]]</f>
        <v>5</v>
      </c>
      <c r="DV828" s="14">
        <f>Tabela2[[#This Row],[9lat]]-Tabela2[[#This Row],[8lat]]</f>
        <v>6</v>
      </c>
      <c r="DW828" s="14">
        <f>Tabela2[[#This Row],[10lat]]-Tabela2[[#This Row],[9lat]]</f>
        <v>6</v>
      </c>
      <c r="DX828" s="14">
        <f>Tabela2[[#This Row],[11lat]]-Tabela2[[#This Row],[10lat]]</f>
        <v>6</v>
      </c>
      <c r="DY828" s="14">
        <f>Tabela2[[#This Row],[12lat]]-Tabela2[[#This Row],[11lat]]</f>
        <v>7</v>
      </c>
      <c r="DZ828" s="14">
        <f>Tabela2[[#This Row],[13lat]]-Tabela2[[#This Row],[12lat]]</f>
        <v>5</v>
      </c>
      <c r="EA828" s="14">
        <f>Tabela2[[#This Row],[14lat]]-Tabela2[[#This Row],[13lat]]</f>
        <v>3</v>
      </c>
      <c r="EB828" s="14">
        <f>Tabela2[[#This Row],[15lat]]-Tabela2[[#This Row],[14lat]]</f>
        <v>2</v>
      </c>
      <c r="EC828" s="14">
        <f>Tabela2[[#This Row],[16lat]]-Tabela2[[#This Row],[15lat]]</f>
        <v>1</v>
      </c>
      <c r="ED828" s="14">
        <f>Tabela2[[#This Row],[17 lat]]-Tabela2[[#This Row],[16lat]]</f>
        <v>1</v>
      </c>
      <c r="EE828" s="14">
        <f>Tabela2[[#This Row],[18lat]]-Tabela2[[#This Row],[17 lat]]</f>
        <v>0</v>
      </c>
      <c r="EF828" s="14">
        <f>Tabela2[[#This Row],[19lat]]-Tabela2[[#This Row],[18lat]]</f>
        <v>0</v>
      </c>
    </row>
    <row r="829" spans="1:136" x14ac:dyDescent="0.25">
      <c r="A829">
        <v>2166</v>
      </c>
      <c r="B829" s="1" t="s">
        <v>22</v>
      </c>
      <c r="C829">
        <v>54</v>
      </c>
      <c r="D829">
        <v>72</v>
      </c>
      <c r="E829">
        <v>88</v>
      </c>
      <c r="F829">
        <v>97</v>
      </c>
      <c r="G829">
        <v>105</v>
      </c>
      <c r="H829">
        <v>112</v>
      </c>
      <c r="I829">
        <v>118</v>
      </c>
      <c r="J829">
        <v>124</v>
      </c>
      <c r="K829">
        <v>130</v>
      </c>
      <c r="L829">
        <v>136</v>
      </c>
      <c r="M829">
        <v>142</v>
      </c>
      <c r="N829">
        <v>149</v>
      </c>
      <c r="O829">
        <v>155</v>
      </c>
      <c r="P829">
        <v>161</v>
      </c>
      <c r="Q829">
        <v>164</v>
      </c>
      <c r="R829">
        <v>166</v>
      </c>
      <c r="S829">
        <v>167</v>
      </c>
      <c r="T829">
        <v>167</v>
      </c>
      <c r="U829">
        <v>167</v>
      </c>
      <c r="V829">
        <v>168</v>
      </c>
      <c r="W829">
        <f>wzrost[[#This Row],[19lat]]-wzrost[[#This Row],[dlugosc_ur]]</f>
        <v>114</v>
      </c>
      <c r="X829">
        <f>wzrost[[#This Row],[19lat]]-wzrost[[#This Row],[15lat]]</f>
        <v>2</v>
      </c>
      <c r="Y829">
        <f>IF(wzrost[[#This Row],[1rok]]&lt;=5,IF(wzrost[[#This Row],[plec]]="ch",1,0),0)</f>
        <v>0</v>
      </c>
      <c r="Z829" s="1"/>
      <c r="AA829" s="1"/>
      <c r="AB829" s="1" t="e">
        <f>_xlfn.PERCENTILE.INC(wzrost[1rok],5)</f>
        <v>#NUM!</v>
      </c>
      <c r="BC829" s="8">
        <v>49</v>
      </c>
      <c r="BD829" s="8">
        <v>71</v>
      </c>
      <c r="BE829" s="8">
        <v>85</v>
      </c>
      <c r="BF829" s="8">
        <v>94</v>
      </c>
      <c r="BG829" s="8">
        <v>100</v>
      </c>
      <c r="BH829" s="8">
        <v>107</v>
      </c>
      <c r="BI829" s="8">
        <v>112</v>
      </c>
      <c r="BJ829" s="8">
        <v>118</v>
      </c>
      <c r="BK829" s="8">
        <v>123</v>
      </c>
      <c r="BL829" s="8">
        <v>128</v>
      </c>
      <c r="BM829" s="8">
        <v>133</v>
      </c>
      <c r="BN829" s="8">
        <v>138</v>
      </c>
      <c r="BO829" s="8">
        <v>144</v>
      </c>
      <c r="BP829" s="8">
        <v>151</v>
      </c>
      <c r="BQ829" s="8">
        <v>158</v>
      </c>
      <c r="BR829" s="8">
        <v>163</v>
      </c>
      <c r="BS829" s="8">
        <v>167</v>
      </c>
      <c r="BT829" s="8">
        <v>170</v>
      </c>
      <c r="BU829" s="8">
        <v>171</v>
      </c>
      <c r="BV829" s="8">
        <v>172</v>
      </c>
      <c r="BW829" s="9">
        <v>123</v>
      </c>
      <c r="BX829" s="11">
        <f t="shared" si="236"/>
        <v>22</v>
      </c>
      <c r="BY829" s="11">
        <f t="shared" si="237"/>
        <v>14</v>
      </c>
      <c r="BZ829" s="11">
        <f t="shared" si="238"/>
        <v>9</v>
      </c>
      <c r="CA829" s="11">
        <f t="shared" si="239"/>
        <v>6</v>
      </c>
      <c r="CB829" s="11">
        <f t="shared" si="240"/>
        <v>7</v>
      </c>
      <c r="CC829" s="11">
        <f t="shared" si="241"/>
        <v>5</v>
      </c>
      <c r="CD829" s="11">
        <f t="shared" si="242"/>
        <v>6</v>
      </c>
      <c r="CE829" s="11">
        <f t="shared" si="243"/>
        <v>5</v>
      </c>
      <c r="CF829" s="11">
        <f t="shared" si="244"/>
        <v>5</v>
      </c>
      <c r="CG829" s="11">
        <f t="shared" si="245"/>
        <v>5</v>
      </c>
      <c r="CH829" s="11">
        <f t="shared" si="246"/>
        <v>5</v>
      </c>
      <c r="CI829" s="11">
        <f t="shared" si="247"/>
        <v>6</v>
      </c>
      <c r="CJ829" s="11">
        <f t="shared" si="248"/>
        <v>7</v>
      </c>
      <c r="CK829" s="11">
        <f t="shared" si="249"/>
        <v>7</v>
      </c>
      <c r="CL829" s="11">
        <f t="shared" si="250"/>
        <v>5</v>
      </c>
      <c r="CM829" s="11">
        <f t="shared" si="251"/>
        <v>4</v>
      </c>
      <c r="CN829" s="11">
        <f t="shared" si="252"/>
        <v>3</v>
      </c>
      <c r="CO829" s="11">
        <f t="shared" si="253"/>
        <v>1</v>
      </c>
      <c r="CP829" s="11">
        <f t="shared" si="254"/>
        <v>1</v>
      </c>
      <c r="CS829" s="8">
        <v>49</v>
      </c>
      <c r="CT829" s="8">
        <v>67</v>
      </c>
      <c r="CU829" s="8">
        <v>84</v>
      </c>
      <c r="CV829" s="8">
        <v>93</v>
      </c>
      <c r="CW829" s="8">
        <v>100</v>
      </c>
      <c r="CX829" s="8">
        <v>107</v>
      </c>
      <c r="CY829" s="8">
        <v>112</v>
      </c>
      <c r="CZ829" s="8">
        <v>118</v>
      </c>
      <c r="DA829" s="8">
        <v>123</v>
      </c>
      <c r="DB829" s="8">
        <v>129</v>
      </c>
      <c r="DC829" s="8">
        <v>135</v>
      </c>
      <c r="DD829" s="8">
        <v>141</v>
      </c>
      <c r="DE829" s="8">
        <v>147</v>
      </c>
      <c r="DF829" s="8">
        <v>152</v>
      </c>
      <c r="DG829" s="8">
        <v>156</v>
      </c>
      <c r="DH829" s="8">
        <v>158</v>
      </c>
      <c r="DI829" s="8">
        <v>159</v>
      </c>
      <c r="DJ829" s="8">
        <v>159</v>
      </c>
      <c r="DK829" s="8">
        <v>159</v>
      </c>
      <c r="DL829" s="8">
        <v>160</v>
      </c>
      <c r="DM829" s="8">
        <v>111</v>
      </c>
      <c r="DN829" s="6">
        <f>Tabela2[[#This Row],[1rok]]-Tabela2[[#This Row],[dlugosc_ur]]</f>
        <v>18</v>
      </c>
      <c r="DO829" s="14">
        <f>Tabela2[[#This Row],[2lata]]-Tabela2[[#This Row],[1rok]]</f>
        <v>17</v>
      </c>
      <c r="DP829" s="14">
        <f>Tabela2[[#This Row],[3lata]]-Tabela2[[#This Row],[2lata]]</f>
        <v>9</v>
      </c>
      <c r="DQ829" s="14">
        <f>Tabela2[[#This Row],[4lata]]-Tabela2[[#This Row],[3lata]]</f>
        <v>7</v>
      </c>
      <c r="DR829" s="14">
        <f>Tabela2[[#This Row],[5lat]]-Tabela2[[#This Row],[4lata]]</f>
        <v>7</v>
      </c>
      <c r="DS829" s="14">
        <f>Tabela2[[#This Row],[6lat]]-Tabela2[[#This Row],[5lat]]</f>
        <v>5</v>
      </c>
      <c r="DT829" s="14">
        <f>Tabela2[[#This Row],[7lat]]-Tabela2[[#This Row],[6lat]]</f>
        <v>6</v>
      </c>
      <c r="DU829" s="14">
        <f>Tabela2[[#This Row],[8lat]]-Tabela2[[#This Row],[7lat]]</f>
        <v>5</v>
      </c>
      <c r="DV829" s="14">
        <f>Tabela2[[#This Row],[9lat]]-Tabela2[[#This Row],[8lat]]</f>
        <v>6</v>
      </c>
      <c r="DW829" s="14">
        <f>Tabela2[[#This Row],[10lat]]-Tabela2[[#This Row],[9lat]]</f>
        <v>6</v>
      </c>
      <c r="DX829" s="14">
        <f>Tabela2[[#This Row],[11lat]]-Tabela2[[#This Row],[10lat]]</f>
        <v>6</v>
      </c>
      <c r="DY829" s="14">
        <f>Tabela2[[#This Row],[12lat]]-Tabela2[[#This Row],[11lat]]</f>
        <v>6</v>
      </c>
      <c r="DZ829" s="14">
        <f>Tabela2[[#This Row],[13lat]]-Tabela2[[#This Row],[12lat]]</f>
        <v>5</v>
      </c>
      <c r="EA829" s="14">
        <f>Tabela2[[#This Row],[14lat]]-Tabela2[[#This Row],[13lat]]</f>
        <v>4</v>
      </c>
      <c r="EB829" s="14">
        <f>Tabela2[[#This Row],[15lat]]-Tabela2[[#This Row],[14lat]]</f>
        <v>2</v>
      </c>
      <c r="EC829" s="14">
        <f>Tabela2[[#This Row],[16lat]]-Tabela2[[#This Row],[15lat]]</f>
        <v>1</v>
      </c>
      <c r="ED829" s="14">
        <f>Tabela2[[#This Row],[17 lat]]-Tabela2[[#This Row],[16lat]]</f>
        <v>0</v>
      </c>
      <c r="EE829" s="14">
        <f>Tabela2[[#This Row],[18lat]]-Tabela2[[#This Row],[17 lat]]</f>
        <v>0</v>
      </c>
      <c r="EF829" s="14">
        <f>Tabela2[[#This Row],[19lat]]-Tabela2[[#This Row],[18lat]]</f>
        <v>1</v>
      </c>
    </row>
    <row r="830" spans="1:136" x14ac:dyDescent="0.25">
      <c r="A830">
        <v>2182</v>
      </c>
      <c r="B830" s="1" t="s">
        <v>22</v>
      </c>
      <c r="C830">
        <v>54</v>
      </c>
      <c r="D830">
        <v>72</v>
      </c>
      <c r="E830">
        <v>88</v>
      </c>
      <c r="F830">
        <v>98</v>
      </c>
      <c r="G830">
        <v>106</v>
      </c>
      <c r="H830">
        <v>113</v>
      </c>
      <c r="I830">
        <v>119</v>
      </c>
      <c r="J830">
        <v>125</v>
      </c>
      <c r="K830">
        <v>131</v>
      </c>
      <c r="L830">
        <v>137</v>
      </c>
      <c r="M830">
        <v>143</v>
      </c>
      <c r="N830">
        <v>150</v>
      </c>
      <c r="O830">
        <v>156</v>
      </c>
      <c r="P830">
        <v>161</v>
      </c>
      <c r="Q830">
        <v>165</v>
      </c>
      <c r="R830">
        <v>167</v>
      </c>
      <c r="S830">
        <v>168</v>
      </c>
      <c r="T830">
        <v>168</v>
      </c>
      <c r="U830">
        <v>168</v>
      </c>
      <c r="V830">
        <v>168</v>
      </c>
      <c r="W830">
        <f>wzrost[[#This Row],[19lat]]-wzrost[[#This Row],[dlugosc_ur]]</f>
        <v>114</v>
      </c>
      <c r="X830">
        <f>wzrost[[#This Row],[19lat]]-wzrost[[#This Row],[15lat]]</f>
        <v>1</v>
      </c>
      <c r="Y830">
        <f>IF(wzrost[[#This Row],[1rok]]&lt;=5,IF(wzrost[[#This Row],[plec]]="ch",1,0),0)</f>
        <v>0</v>
      </c>
      <c r="Z830" s="1"/>
      <c r="AA830" s="1"/>
      <c r="AB830" s="1" t="e">
        <f>_xlfn.PERCENTILE.INC(wzrost[1rok],5)</f>
        <v>#NUM!</v>
      </c>
      <c r="BC830" s="6">
        <v>52</v>
      </c>
      <c r="BD830" s="6">
        <v>73</v>
      </c>
      <c r="BE830" s="6">
        <v>86</v>
      </c>
      <c r="BF830" s="6">
        <v>95</v>
      </c>
      <c r="BG830" s="6">
        <v>102</v>
      </c>
      <c r="BH830" s="6">
        <v>109</v>
      </c>
      <c r="BI830" s="6">
        <v>115</v>
      </c>
      <c r="BJ830" s="6">
        <v>121</v>
      </c>
      <c r="BK830" s="6">
        <v>126</v>
      </c>
      <c r="BL830" s="6">
        <v>132</v>
      </c>
      <c r="BM830" s="6">
        <v>137</v>
      </c>
      <c r="BN830" s="6">
        <v>142</v>
      </c>
      <c r="BO830" s="6">
        <v>148</v>
      </c>
      <c r="BP830" s="6">
        <v>155</v>
      </c>
      <c r="BQ830" s="6">
        <v>162</v>
      </c>
      <c r="BR830" s="6">
        <v>168</v>
      </c>
      <c r="BS830" s="6">
        <v>172</v>
      </c>
      <c r="BT830" s="6">
        <v>174</v>
      </c>
      <c r="BU830" s="6">
        <v>175</v>
      </c>
      <c r="BV830" s="6">
        <v>175</v>
      </c>
      <c r="BW830" s="7">
        <v>123</v>
      </c>
      <c r="BX830" s="11">
        <f t="shared" si="236"/>
        <v>21</v>
      </c>
      <c r="BY830" s="11">
        <f t="shared" si="237"/>
        <v>13</v>
      </c>
      <c r="BZ830" s="11">
        <f t="shared" si="238"/>
        <v>9</v>
      </c>
      <c r="CA830" s="11">
        <f t="shared" si="239"/>
        <v>7</v>
      </c>
      <c r="CB830" s="11">
        <f t="shared" si="240"/>
        <v>7</v>
      </c>
      <c r="CC830" s="11">
        <f t="shared" si="241"/>
        <v>6</v>
      </c>
      <c r="CD830" s="11">
        <f t="shared" si="242"/>
        <v>6</v>
      </c>
      <c r="CE830" s="11">
        <f t="shared" si="243"/>
        <v>5</v>
      </c>
      <c r="CF830" s="11">
        <f t="shared" si="244"/>
        <v>6</v>
      </c>
      <c r="CG830" s="11">
        <f t="shared" si="245"/>
        <v>5</v>
      </c>
      <c r="CH830" s="11">
        <f t="shared" si="246"/>
        <v>5</v>
      </c>
      <c r="CI830" s="11">
        <f t="shared" si="247"/>
        <v>6</v>
      </c>
      <c r="CJ830" s="11">
        <f t="shared" si="248"/>
        <v>7</v>
      </c>
      <c r="CK830" s="11">
        <f t="shared" si="249"/>
        <v>7</v>
      </c>
      <c r="CL830" s="11">
        <f t="shared" si="250"/>
        <v>6</v>
      </c>
      <c r="CM830" s="11">
        <f t="shared" si="251"/>
        <v>4</v>
      </c>
      <c r="CN830" s="11">
        <f t="shared" si="252"/>
        <v>2</v>
      </c>
      <c r="CO830" s="11">
        <f t="shared" si="253"/>
        <v>1</v>
      </c>
      <c r="CP830" s="11">
        <f t="shared" si="254"/>
        <v>0</v>
      </c>
      <c r="CS830" s="6">
        <v>46</v>
      </c>
      <c r="CT830" s="6">
        <v>64</v>
      </c>
      <c r="CU830" s="6">
        <v>82</v>
      </c>
      <c r="CV830" s="6">
        <v>91</v>
      </c>
      <c r="CW830" s="6">
        <v>98</v>
      </c>
      <c r="CX830" s="6">
        <v>105</v>
      </c>
      <c r="CY830" s="6">
        <v>110</v>
      </c>
      <c r="CZ830" s="6">
        <v>115</v>
      </c>
      <c r="DA830" s="6">
        <v>121</v>
      </c>
      <c r="DB830" s="6">
        <v>126</v>
      </c>
      <c r="DC830" s="6">
        <v>132</v>
      </c>
      <c r="DD830" s="6">
        <v>138</v>
      </c>
      <c r="DE830" s="6">
        <v>144</v>
      </c>
      <c r="DF830" s="6">
        <v>149</v>
      </c>
      <c r="DG830" s="6">
        <v>153</v>
      </c>
      <c r="DH830" s="6">
        <v>155</v>
      </c>
      <c r="DI830" s="6">
        <v>156</v>
      </c>
      <c r="DJ830" s="6">
        <v>156</v>
      </c>
      <c r="DK830" s="6">
        <v>156</v>
      </c>
      <c r="DL830" s="6">
        <v>157</v>
      </c>
      <c r="DM830" s="6">
        <v>111</v>
      </c>
      <c r="DN830" s="6">
        <f>Tabela2[[#This Row],[1rok]]-Tabela2[[#This Row],[dlugosc_ur]]</f>
        <v>18</v>
      </c>
      <c r="DO830" s="14">
        <f>Tabela2[[#This Row],[2lata]]-Tabela2[[#This Row],[1rok]]</f>
        <v>18</v>
      </c>
      <c r="DP830" s="14">
        <f>Tabela2[[#This Row],[3lata]]-Tabela2[[#This Row],[2lata]]</f>
        <v>9</v>
      </c>
      <c r="DQ830" s="14">
        <f>Tabela2[[#This Row],[4lata]]-Tabela2[[#This Row],[3lata]]</f>
        <v>7</v>
      </c>
      <c r="DR830" s="14">
        <f>Tabela2[[#This Row],[5lat]]-Tabela2[[#This Row],[4lata]]</f>
        <v>7</v>
      </c>
      <c r="DS830" s="14">
        <f>Tabela2[[#This Row],[6lat]]-Tabela2[[#This Row],[5lat]]</f>
        <v>5</v>
      </c>
      <c r="DT830" s="14">
        <f>Tabela2[[#This Row],[7lat]]-Tabela2[[#This Row],[6lat]]</f>
        <v>5</v>
      </c>
      <c r="DU830" s="14">
        <f>Tabela2[[#This Row],[8lat]]-Tabela2[[#This Row],[7lat]]</f>
        <v>6</v>
      </c>
      <c r="DV830" s="14">
        <f>Tabela2[[#This Row],[9lat]]-Tabela2[[#This Row],[8lat]]</f>
        <v>5</v>
      </c>
      <c r="DW830" s="14">
        <f>Tabela2[[#This Row],[10lat]]-Tabela2[[#This Row],[9lat]]</f>
        <v>6</v>
      </c>
      <c r="DX830" s="14">
        <f>Tabela2[[#This Row],[11lat]]-Tabela2[[#This Row],[10lat]]</f>
        <v>6</v>
      </c>
      <c r="DY830" s="14">
        <f>Tabela2[[#This Row],[12lat]]-Tabela2[[#This Row],[11lat]]</f>
        <v>6</v>
      </c>
      <c r="DZ830" s="14">
        <f>Tabela2[[#This Row],[13lat]]-Tabela2[[#This Row],[12lat]]</f>
        <v>5</v>
      </c>
      <c r="EA830" s="14">
        <f>Tabela2[[#This Row],[14lat]]-Tabela2[[#This Row],[13lat]]</f>
        <v>4</v>
      </c>
      <c r="EB830" s="14">
        <f>Tabela2[[#This Row],[15lat]]-Tabela2[[#This Row],[14lat]]</f>
        <v>2</v>
      </c>
      <c r="EC830" s="14">
        <f>Tabela2[[#This Row],[16lat]]-Tabela2[[#This Row],[15lat]]</f>
        <v>1</v>
      </c>
      <c r="ED830" s="14">
        <f>Tabela2[[#This Row],[17 lat]]-Tabela2[[#This Row],[16lat]]</f>
        <v>0</v>
      </c>
      <c r="EE830" s="14">
        <f>Tabela2[[#This Row],[18lat]]-Tabela2[[#This Row],[17 lat]]</f>
        <v>0</v>
      </c>
      <c r="EF830" s="14">
        <f>Tabela2[[#This Row],[19lat]]-Tabela2[[#This Row],[18lat]]</f>
        <v>1</v>
      </c>
    </row>
    <row r="831" spans="1:136" x14ac:dyDescent="0.25">
      <c r="A831">
        <v>2184</v>
      </c>
      <c r="B831" s="1" t="s">
        <v>22</v>
      </c>
      <c r="C831">
        <v>54</v>
      </c>
      <c r="D831">
        <v>74</v>
      </c>
      <c r="E831">
        <v>88</v>
      </c>
      <c r="F831">
        <v>98</v>
      </c>
      <c r="G831">
        <v>106</v>
      </c>
      <c r="H831">
        <v>113</v>
      </c>
      <c r="I831">
        <v>119</v>
      </c>
      <c r="J831">
        <v>125</v>
      </c>
      <c r="K831">
        <v>131</v>
      </c>
      <c r="L831">
        <v>137</v>
      </c>
      <c r="M831">
        <v>143</v>
      </c>
      <c r="N831">
        <v>150</v>
      </c>
      <c r="O831">
        <v>156</v>
      </c>
      <c r="P831">
        <v>161</v>
      </c>
      <c r="Q831">
        <v>165</v>
      </c>
      <c r="R831">
        <v>167</v>
      </c>
      <c r="S831">
        <v>168</v>
      </c>
      <c r="T831">
        <v>168</v>
      </c>
      <c r="U831">
        <v>168</v>
      </c>
      <c r="V831">
        <v>168</v>
      </c>
      <c r="W831">
        <f>wzrost[[#This Row],[19lat]]-wzrost[[#This Row],[dlugosc_ur]]</f>
        <v>114</v>
      </c>
      <c r="X831">
        <f>wzrost[[#This Row],[19lat]]-wzrost[[#This Row],[15lat]]</f>
        <v>1</v>
      </c>
      <c r="Y831">
        <f>IF(wzrost[[#This Row],[1rok]]&lt;=5,IF(wzrost[[#This Row],[plec]]="ch",1,0),0)</f>
        <v>0</v>
      </c>
      <c r="Z831" s="1"/>
      <c r="AA831" s="1"/>
      <c r="AB831" s="1" t="e">
        <f>_xlfn.PERCENTILE.INC(wzrost[1rok],5)</f>
        <v>#NUM!</v>
      </c>
      <c r="BC831" s="8">
        <v>48</v>
      </c>
      <c r="BD831" s="8">
        <v>70</v>
      </c>
      <c r="BE831" s="8">
        <v>85</v>
      </c>
      <c r="BF831" s="8">
        <v>93</v>
      </c>
      <c r="BG831" s="8">
        <v>100</v>
      </c>
      <c r="BH831" s="8">
        <v>106</v>
      </c>
      <c r="BI831" s="8">
        <v>112</v>
      </c>
      <c r="BJ831" s="8">
        <v>117</v>
      </c>
      <c r="BK831" s="8">
        <v>123</v>
      </c>
      <c r="BL831" s="8">
        <v>128</v>
      </c>
      <c r="BM831" s="8">
        <v>133</v>
      </c>
      <c r="BN831" s="8">
        <v>138</v>
      </c>
      <c r="BO831" s="8">
        <v>143</v>
      </c>
      <c r="BP831" s="8">
        <v>150</v>
      </c>
      <c r="BQ831" s="8">
        <v>157</v>
      </c>
      <c r="BR831" s="8">
        <v>162</v>
      </c>
      <c r="BS831" s="8">
        <v>167</v>
      </c>
      <c r="BT831" s="8">
        <v>169</v>
      </c>
      <c r="BU831" s="8">
        <v>170</v>
      </c>
      <c r="BV831" s="8">
        <v>171</v>
      </c>
      <c r="BW831" s="9">
        <v>123</v>
      </c>
      <c r="BX831" s="11">
        <f t="shared" si="236"/>
        <v>22</v>
      </c>
      <c r="BY831" s="11">
        <f t="shared" si="237"/>
        <v>15</v>
      </c>
      <c r="BZ831" s="11">
        <f t="shared" si="238"/>
        <v>8</v>
      </c>
      <c r="CA831" s="11">
        <f t="shared" si="239"/>
        <v>7</v>
      </c>
      <c r="CB831" s="11">
        <f t="shared" si="240"/>
        <v>6</v>
      </c>
      <c r="CC831" s="11">
        <f t="shared" si="241"/>
        <v>6</v>
      </c>
      <c r="CD831" s="11">
        <f t="shared" si="242"/>
        <v>5</v>
      </c>
      <c r="CE831" s="11">
        <f t="shared" si="243"/>
        <v>6</v>
      </c>
      <c r="CF831" s="11">
        <f t="shared" si="244"/>
        <v>5</v>
      </c>
      <c r="CG831" s="11">
        <f t="shared" si="245"/>
        <v>5</v>
      </c>
      <c r="CH831" s="11">
        <f t="shared" si="246"/>
        <v>5</v>
      </c>
      <c r="CI831" s="11">
        <f t="shared" si="247"/>
        <v>5</v>
      </c>
      <c r="CJ831" s="11">
        <f t="shared" si="248"/>
        <v>7</v>
      </c>
      <c r="CK831" s="11">
        <f t="shared" si="249"/>
        <v>7</v>
      </c>
      <c r="CL831" s="11">
        <f t="shared" si="250"/>
        <v>5</v>
      </c>
      <c r="CM831" s="11">
        <f t="shared" si="251"/>
        <v>5</v>
      </c>
      <c r="CN831" s="11">
        <f t="shared" si="252"/>
        <v>2</v>
      </c>
      <c r="CO831" s="11">
        <f t="shared" si="253"/>
        <v>1</v>
      </c>
      <c r="CP831" s="11">
        <f t="shared" si="254"/>
        <v>1</v>
      </c>
      <c r="CS831" s="8">
        <v>48</v>
      </c>
      <c r="CT831" s="8">
        <v>67</v>
      </c>
      <c r="CU831" s="8">
        <v>84</v>
      </c>
      <c r="CV831" s="8">
        <v>92</v>
      </c>
      <c r="CW831" s="8">
        <v>100</v>
      </c>
      <c r="CX831" s="8">
        <v>106</v>
      </c>
      <c r="CY831" s="8">
        <v>111</v>
      </c>
      <c r="CZ831" s="8">
        <v>117</v>
      </c>
      <c r="DA831" s="8">
        <v>122</v>
      </c>
      <c r="DB831" s="8">
        <v>128</v>
      </c>
      <c r="DC831" s="8">
        <v>134</v>
      </c>
      <c r="DD831" s="8">
        <v>140</v>
      </c>
      <c r="DE831" s="8">
        <v>146</v>
      </c>
      <c r="DF831" s="8">
        <v>152</v>
      </c>
      <c r="DG831" s="8">
        <v>155</v>
      </c>
      <c r="DH831" s="8">
        <v>157</v>
      </c>
      <c r="DI831" s="8">
        <v>158</v>
      </c>
      <c r="DJ831" s="8">
        <v>158</v>
      </c>
      <c r="DK831" s="8">
        <v>159</v>
      </c>
      <c r="DL831" s="8">
        <v>159</v>
      </c>
      <c r="DM831" s="8">
        <v>111</v>
      </c>
      <c r="DN831" s="6">
        <f>Tabela2[[#This Row],[1rok]]-Tabela2[[#This Row],[dlugosc_ur]]</f>
        <v>19</v>
      </c>
      <c r="DO831" s="14">
        <f>Tabela2[[#This Row],[2lata]]-Tabela2[[#This Row],[1rok]]</f>
        <v>17</v>
      </c>
      <c r="DP831" s="14">
        <f>Tabela2[[#This Row],[3lata]]-Tabela2[[#This Row],[2lata]]</f>
        <v>8</v>
      </c>
      <c r="DQ831" s="14">
        <f>Tabela2[[#This Row],[4lata]]-Tabela2[[#This Row],[3lata]]</f>
        <v>8</v>
      </c>
      <c r="DR831" s="14">
        <f>Tabela2[[#This Row],[5lat]]-Tabela2[[#This Row],[4lata]]</f>
        <v>6</v>
      </c>
      <c r="DS831" s="14">
        <f>Tabela2[[#This Row],[6lat]]-Tabela2[[#This Row],[5lat]]</f>
        <v>5</v>
      </c>
      <c r="DT831" s="14">
        <f>Tabela2[[#This Row],[7lat]]-Tabela2[[#This Row],[6lat]]</f>
        <v>6</v>
      </c>
      <c r="DU831" s="14">
        <f>Tabela2[[#This Row],[8lat]]-Tabela2[[#This Row],[7lat]]</f>
        <v>5</v>
      </c>
      <c r="DV831" s="14">
        <f>Tabela2[[#This Row],[9lat]]-Tabela2[[#This Row],[8lat]]</f>
        <v>6</v>
      </c>
      <c r="DW831" s="14">
        <f>Tabela2[[#This Row],[10lat]]-Tabela2[[#This Row],[9lat]]</f>
        <v>6</v>
      </c>
      <c r="DX831" s="14">
        <f>Tabela2[[#This Row],[11lat]]-Tabela2[[#This Row],[10lat]]</f>
        <v>6</v>
      </c>
      <c r="DY831" s="14">
        <f>Tabela2[[#This Row],[12lat]]-Tabela2[[#This Row],[11lat]]</f>
        <v>6</v>
      </c>
      <c r="DZ831" s="14">
        <f>Tabela2[[#This Row],[13lat]]-Tabela2[[#This Row],[12lat]]</f>
        <v>6</v>
      </c>
      <c r="EA831" s="14">
        <f>Tabela2[[#This Row],[14lat]]-Tabela2[[#This Row],[13lat]]</f>
        <v>3</v>
      </c>
      <c r="EB831" s="14">
        <f>Tabela2[[#This Row],[15lat]]-Tabela2[[#This Row],[14lat]]</f>
        <v>2</v>
      </c>
      <c r="EC831" s="14">
        <f>Tabela2[[#This Row],[16lat]]-Tabela2[[#This Row],[15lat]]</f>
        <v>1</v>
      </c>
      <c r="ED831" s="14">
        <f>Tabela2[[#This Row],[17 lat]]-Tabela2[[#This Row],[16lat]]</f>
        <v>0</v>
      </c>
      <c r="EE831" s="14">
        <f>Tabela2[[#This Row],[18lat]]-Tabela2[[#This Row],[17 lat]]</f>
        <v>1</v>
      </c>
      <c r="EF831" s="14">
        <f>Tabela2[[#This Row],[19lat]]-Tabela2[[#This Row],[18lat]]</f>
        <v>0</v>
      </c>
    </row>
    <row r="832" spans="1:136" x14ac:dyDescent="0.25">
      <c r="A832">
        <v>2186</v>
      </c>
      <c r="B832" s="1" t="s">
        <v>22</v>
      </c>
      <c r="C832">
        <v>54</v>
      </c>
      <c r="D832">
        <v>72</v>
      </c>
      <c r="E832">
        <v>88</v>
      </c>
      <c r="F832">
        <v>98</v>
      </c>
      <c r="G832">
        <v>106</v>
      </c>
      <c r="H832">
        <v>113</v>
      </c>
      <c r="I832">
        <v>119</v>
      </c>
      <c r="J832">
        <v>124</v>
      </c>
      <c r="K832">
        <v>130</v>
      </c>
      <c r="L832">
        <v>137</v>
      </c>
      <c r="M832">
        <v>143</v>
      </c>
      <c r="N832">
        <v>149</v>
      </c>
      <c r="O832">
        <v>156</v>
      </c>
      <c r="P832">
        <v>161</v>
      </c>
      <c r="Q832">
        <v>165</v>
      </c>
      <c r="R832">
        <v>167</v>
      </c>
      <c r="S832">
        <v>168</v>
      </c>
      <c r="T832">
        <v>168</v>
      </c>
      <c r="U832">
        <v>168</v>
      </c>
      <c r="V832">
        <v>168</v>
      </c>
      <c r="W832">
        <f>wzrost[[#This Row],[19lat]]-wzrost[[#This Row],[dlugosc_ur]]</f>
        <v>114</v>
      </c>
      <c r="X832">
        <f>wzrost[[#This Row],[19lat]]-wzrost[[#This Row],[15lat]]</f>
        <v>1</v>
      </c>
      <c r="Y832">
        <f>IF(wzrost[[#This Row],[1rok]]&lt;=5,IF(wzrost[[#This Row],[plec]]="ch",1,0),0)</f>
        <v>0</v>
      </c>
      <c r="Z832" s="1"/>
      <c r="AA832" s="1"/>
      <c r="AB832" s="1" t="e">
        <f>_xlfn.PERCENTILE.INC(wzrost[1rok],5)</f>
        <v>#NUM!</v>
      </c>
      <c r="BC832" s="6">
        <v>53</v>
      </c>
      <c r="BD832" s="6">
        <v>74</v>
      </c>
      <c r="BE832" s="6">
        <v>87</v>
      </c>
      <c r="BF832" s="6">
        <v>96</v>
      </c>
      <c r="BG832" s="6">
        <v>103</v>
      </c>
      <c r="BH832" s="6">
        <v>110</v>
      </c>
      <c r="BI832" s="6">
        <v>116</v>
      </c>
      <c r="BJ832" s="6">
        <v>122</v>
      </c>
      <c r="BK832" s="6">
        <v>127</v>
      </c>
      <c r="BL832" s="6">
        <v>132</v>
      </c>
      <c r="BM832" s="6">
        <v>138</v>
      </c>
      <c r="BN832" s="6">
        <v>143</v>
      </c>
      <c r="BO832" s="6">
        <v>149</v>
      </c>
      <c r="BP832" s="6">
        <v>156</v>
      </c>
      <c r="BQ832" s="6">
        <v>163</v>
      </c>
      <c r="BR832" s="6">
        <v>169</v>
      </c>
      <c r="BS832" s="6">
        <v>173</v>
      </c>
      <c r="BT832" s="6">
        <v>175</v>
      </c>
      <c r="BU832" s="6">
        <v>176</v>
      </c>
      <c r="BV832" s="6">
        <v>176</v>
      </c>
      <c r="BW832" s="7">
        <v>123</v>
      </c>
      <c r="BX832" s="11">
        <f t="shared" si="236"/>
        <v>21</v>
      </c>
      <c r="BY832" s="11">
        <f t="shared" si="237"/>
        <v>13</v>
      </c>
      <c r="BZ832" s="11">
        <f t="shared" si="238"/>
        <v>9</v>
      </c>
      <c r="CA832" s="11">
        <f t="shared" si="239"/>
        <v>7</v>
      </c>
      <c r="CB832" s="11">
        <f t="shared" si="240"/>
        <v>7</v>
      </c>
      <c r="CC832" s="11">
        <f t="shared" si="241"/>
        <v>6</v>
      </c>
      <c r="CD832" s="11">
        <f t="shared" si="242"/>
        <v>6</v>
      </c>
      <c r="CE832" s="11">
        <f t="shared" si="243"/>
        <v>5</v>
      </c>
      <c r="CF832" s="11">
        <f t="shared" si="244"/>
        <v>5</v>
      </c>
      <c r="CG832" s="11">
        <f t="shared" si="245"/>
        <v>6</v>
      </c>
      <c r="CH832" s="11">
        <f t="shared" si="246"/>
        <v>5</v>
      </c>
      <c r="CI832" s="11">
        <f t="shared" si="247"/>
        <v>6</v>
      </c>
      <c r="CJ832" s="11">
        <f t="shared" si="248"/>
        <v>7</v>
      </c>
      <c r="CK832" s="11">
        <f t="shared" si="249"/>
        <v>7</v>
      </c>
      <c r="CL832" s="11">
        <f t="shared" si="250"/>
        <v>6</v>
      </c>
      <c r="CM832" s="11">
        <f t="shared" si="251"/>
        <v>4</v>
      </c>
      <c r="CN832" s="11">
        <f t="shared" si="252"/>
        <v>2</v>
      </c>
      <c r="CO832" s="11">
        <f t="shared" si="253"/>
        <v>1</v>
      </c>
      <c r="CP832" s="11">
        <f t="shared" si="254"/>
        <v>0</v>
      </c>
      <c r="CS832" s="6">
        <v>50</v>
      </c>
      <c r="CT832" s="6">
        <v>68</v>
      </c>
      <c r="CU832" s="6">
        <v>84</v>
      </c>
      <c r="CV832" s="6">
        <v>93</v>
      </c>
      <c r="CW832" s="6">
        <v>101</v>
      </c>
      <c r="CX832" s="6">
        <v>107</v>
      </c>
      <c r="CY832" s="6">
        <v>113</v>
      </c>
      <c r="CZ832" s="6">
        <v>118</v>
      </c>
      <c r="DA832" s="6">
        <v>124</v>
      </c>
      <c r="DB832" s="6">
        <v>130</v>
      </c>
      <c r="DC832" s="6">
        <v>136</v>
      </c>
      <c r="DD832" s="6">
        <v>142</v>
      </c>
      <c r="DE832" s="6">
        <v>148</v>
      </c>
      <c r="DF832" s="6">
        <v>153</v>
      </c>
      <c r="DG832" s="6">
        <v>157</v>
      </c>
      <c r="DH832" s="6">
        <v>159</v>
      </c>
      <c r="DI832" s="6">
        <v>160</v>
      </c>
      <c r="DJ832" s="6">
        <v>160</v>
      </c>
      <c r="DK832" s="6">
        <v>161</v>
      </c>
      <c r="DL832" s="6">
        <v>161</v>
      </c>
      <c r="DM832" s="6">
        <v>111</v>
      </c>
      <c r="DN832" s="6">
        <f>Tabela2[[#This Row],[1rok]]-Tabela2[[#This Row],[dlugosc_ur]]</f>
        <v>18</v>
      </c>
      <c r="DO832" s="14">
        <f>Tabela2[[#This Row],[2lata]]-Tabela2[[#This Row],[1rok]]</f>
        <v>16</v>
      </c>
      <c r="DP832" s="14">
        <f>Tabela2[[#This Row],[3lata]]-Tabela2[[#This Row],[2lata]]</f>
        <v>9</v>
      </c>
      <c r="DQ832" s="14">
        <f>Tabela2[[#This Row],[4lata]]-Tabela2[[#This Row],[3lata]]</f>
        <v>8</v>
      </c>
      <c r="DR832" s="14">
        <f>Tabela2[[#This Row],[5lat]]-Tabela2[[#This Row],[4lata]]</f>
        <v>6</v>
      </c>
      <c r="DS832" s="14">
        <f>Tabela2[[#This Row],[6lat]]-Tabela2[[#This Row],[5lat]]</f>
        <v>6</v>
      </c>
      <c r="DT832" s="14">
        <f>Tabela2[[#This Row],[7lat]]-Tabela2[[#This Row],[6lat]]</f>
        <v>5</v>
      </c>
      <c r="DU832" s="14">
        <f>Tabela2[[#This Row],[8lat]]-Tabela2[[#This Row],[7lat]]</f>
        <v>6</v>
      </c>
      <c r="DV832" s="14">
        <f>Tabela2[[#This Row],[9lat]]-Tabela2[[#This Row],[8lat]]</f>
        <v>6</v>
      </c>
      <c r="DW832" s="14">
        <f>Tabela2[[#This Row],[10lat]]-Tabela2[[#This Row],[9lat]]</f>
        <v>6</v>
      </c>
      <c r="DX832" s="14">
        <f>Tabela2[[#This Row],[11lat]]-Tabela2[[#This Row],[10lat]]</f>
        <v>6</v>
      </c>
      <c r="DY832" s="14">
        <f>Tabela2[[#This Row],[12lat]]-Tabela2[[#This Row],[11lat]]</f>
        <v>6</v>
      </c>
      <c r="DZ832" s="14">
        <f>Tabela2[[#This Row],[13lat]]-Tabela2[[#This Row],[12lat]]</f>
        <v>5</v>
      </c>
      <c r="EA832" s="14">
        <f>Tabela2[[#This Row],[14lat]]-Tabela2[[#This Row],[13lat]]</f>
        <v>4</v>
      </c>
      <c r="EB832" s="14">
        <f>Tabela2[[#This Row],[15lat]]-Tabela2[[#This Row],[14lat]]</f>
        <v>2</v>
      </c>
      <c r="EC832" s="14">
        <f>Tabela2[[#This Row],[16lat]]-Tabela2[[#This Row],[15lat]]</f>
        <v>1</v>
      </c>
      <c r="ED832" s="14">
        <f>Tabela2[[#This Row],[17 lat]]-Tabela2[[#This Row],[16lat]]</f>
        <v>0</v>
      </c>
      <c r="EE832" s="14">
        <f>Tabela2[[#This Row],[18lat]]-Tabela2[[#This Row],[17 lat]]</f>
        <v>1</v>
      </c>
      <c r="EF832" s="14">
        <f>Tabela2[[#This Row],[19lat]]-Tabela2[[#This Row],[18lat]]</f>
        <v>0</v>
      </c>
    </row>
    <row r="833" spans="1:136" x14ac:dyDescent="0.25">
      <c r="A833">
        <v>2196</v>
      </c>
      <c r="B833" s="1" t="s">
        <v>22</v>
      </c>
      <c r="C833">
        <v>58</v>
      </c>
      <c r="D833">
        <v>78</v>
      </c>
      <c r="E833">
        <v>90</v>
      </c>
      <c r="F833">
        <v>100</v>
      </c>
      <c r="G833">
        <v>109</v>
      </c>
      <c r="H833">
        <v>116</v>
      </c>
      <c r="I833">
        <v>122</v>
      </c>
      <c r="J833">
        <v>128</v>
      </c>
      <c r="K833">
        <v>134</v>
      </c>
      <c r="L833">
        <v>141</v>
      </c>
      <c r="M833">
        <v>147</v>
      </c>
      <c r="N833">
        <v>154</v>
      </c>
      <c r="O833">
        <v>161</v>
      </c>
      <c r="P833">
        <v>166</v>
      </c>
      <c r="Q833">
        <v>169</v>
      </c>
      <c r="R833">
        <v>171</v>
      </c>
      <c r="S833">
        <v>172</v>
      </c>
      <c r="T833">
        <v>172</v>
      </c>
      <c r="U833">
        <v>172</v>
      </c>
      <c r="V833">
        <v>172</v>
      </c>
      <c r="W833">
        <f>wzrost[[#This Row],[19lat]]-wzrost[[#This Row],[dlugosc_ur]]</f>
        <v>114</v>
      </c>
      <c r="X833">
        <f>wzrost[[#This Row],[19lat]]-wzrost[[#This Row],[15lat]]</f>
        <v>1</v>
      </c>
      <c r="Y833">
        <f>IF(wzrost[[#This Row],[1rok]]&lt;=5,IF(wzrost[[#This Row],[plec]]="ch",1,0),0)</f>
        <v>0</v>
      </c>
      <c r="Z833" s="1"/>
      <c r="AA833" s="1"/>
      <c r="AB833" s="1" t="e">
        <f>_xlfn.PERCENTILE.INC(wzrost[1rok],5)</f>
        <v>#NUM!</v>
      </c>
      <c r="BC833" s="8">
        <v>50</v>
      </c>
      <c r="BD833" s="8">
        <v>72</v>
      </c>
      <c r="BE833" s="8">
        <v>86</v>
      </c>
      <c r="BF833" s="8">
        <v>94</v>
      </c>
      <c r="BG833" s="8">
        <v>101</v>
      </c>
      <c r="BH833" s="8">
        <v>108</v>
      </c>
      <c r="BI833" s="8">
        <v>114</v>
      </c>
      <c r="BJ833" s="8">
        <v>119</v>
      </c>
      <c r="BK833" s="8">
        <v>124</v>
      </c>
      <c r="BL833" s="8">
        <v>129</v>
      </c>
      <c r="BM833" s="8">
        <v>134</v>
      </c>
      <c r="BN833" s="8">
        <v>139</v>
      </c>
      <c r="BO833" s="8">
        <v>145</v>
      </c>
      <c r="BP833" s="8">
        <v>152</v>
      </c>
      <c r="BQ833" s="8">
        <v>159</v>
      </c>
      <c r="BR833" s="8">
        <v>165</v>
      </c>
      <c r="BS833" s="8">
        <v>169</v>
      </c>
      <c r="BT833" s="8">
        <v>172</v>
      </c>
      <c r="BU833" s="8">
        <v>173</v>
      </c>
      <c r="BV833" s="8">
        <v>173</v>
      </c>
      <c r="BW833" s="9">
        <v>123</v>
      </c>
      <c r="BX833" s="11">
        <f t="shared" si="236"/>
        <v>22</v>
      </c>
      <c r="BY833" s="11">
        <f t="shared" si="237"/>
        <v>14</v>
      </c>
      <c r="BZ833" s="11">
        <f t="shared" si="238"/>
        <v>8</v>
      </c>
      <c r="CA833" s="11">
        <f t="shared" si="239"/>
        <v>7</v>
      </c>
      <c r="CB833" s="11">
        <f t="shared" si="240"/>
        <v>7</v>
      </c>
      <c r="CC833" s="11">
        <f t="shared" si="241"/>
        <v>6</v>
      </c>
      <c r="CD833" s="11">
        <f t="shared" si="242"/>
        <v>5</v>
      </c>
      <c r="CE833" s="11">
        <f t="shared" si="243"/>
        <v>5</v>
      </c>
      <c r="CF833" s="11">
        <f t="shared" si="244"/>
        <v>5</v>
      </c>
      <c r="CG833" s="11">
        <f t="shared" si="245"/>
        <v>5</v>
      </c>
      <c r="CH833" s="11">
        <f t="shared" si="246"/>
        <v>5</v>
      </c>
      <c r="CI833" s="11">
        <f t="shared" si="247"/>
        <v>6</v>
      </c>
      <c r="CJ833" s="11">
        <f t="shared" si="248"/>
        <v>7</v>
      </c>
      <c r="CK833" s="11">
        <f t="shared" si="249"/>
        <v>7</v>
      </c>
      <c r="CL833" s="11">
        <f t="shared" si="250"/>
        <v>6</v>
      </c>
      <c r="CM833" s="11">
        <f t="shared" si="251"/>
        <v>4</v>
      </c>
      <c r="CN833" s="11">
        <f t="shared" si="252"/>
        <v>3</v>
      </c>
      <c r="CO833" s="11">
        <f t="shared" si="253"/>
        <v>1</v>
      </c>
      <c r="CP833" s="11">
        <f t="shared" si="254"/>
        <v>0</v>
      </c>
      <c r="CS833" s="8">
        <v>47</v>
      </c>
      <c r="CT833" s="8">
        <v>66</v>
      </c>
      <c r="CU833" s="8">
        <v>83</v>
      </c>
      <c r="CV833" s="8">
        <v>92</v>
      </c>
      <c r="CW833" s="8">
        <v>99</v>
      </c>
      <c r="CX833" s="8">
        <v>106</v>
      </c>
      <c r="CY833" s="8">
        <v>111</v>
      </c>
      <c r="CZ833" s="8">
        <v>116</v>
      </c>
      <c r="DA833" s="8">
        <v>122</v>
      </c>
      <c r="DB833" s="8">
        <v>128</v>
      </c>
      <c r="DC833" s="8">
        <v>134</v>
      </c>
      <c r="DD833" s="8">
        <v>140</v>
      </c>
      <c r="DE833" s="8">
        <v>146</v>
      </c>
      <c r="DF833" s="8">
        <v>151</v>
      </c>
      <c r="DG833" s="8">
        <v>155</v>
      </c>
      <c r="DH833" s="8">
        <v>157</v>
      </c>
      <c r="DI833" s="8">
        <v>158</v>
      </c>
      <c r="DJ833" s="8">
        <v>158</v>
      </c>
      <c r="DK833" s="8">
        <v>158</v>
      </c>
      <c r="DL833" s="8">
        <v>158</v>
      </c>
      <c r="DM833" s="8">
        <v>111</v>
      </c>
      <c r="DN833" s="6">
        <f>Tabela2[[#This Row],[1rok]]-Tabela2[[#This Row],[dlugosc_ur]]</f>
        <v>19</v>
      </c>
      <c r="DO833" s="14">
        <f>Tabela2[[#This Row],[2lata]]-Tabela2[[#This Row],[1rok]]</f>
        <v>17</v>
      </c>
      <c r="DP833" s="14">
        <f>Tabela2[[#This Row],[3lata]]-Tabela2[[#This Row],[2lata]]</f>
        <v>9</v>
      </c>
      <c r="DQ833" s="14">
        <f>Tabela2[[#This Row],[4lata]]-Tabela2[[#This Row],[3lata]]</f>
        <v>7</v>
      </c>
      <c r="DR833" s="14">
        <f>Tabela2[[#This Row],[5lat]]-Tabela2[[#This Row],[4lata]]</f>
        <v>7</v>
      </c>
      <c r="DS833" s="14">
        <f>Tabela2[[#This Row],[6lat]]-Tabela2[[#This Row],[5lat]]</f>
        <v>5</v>
      </c>
      <c r="DT833" s="14">
        <f>Tabela2[[#This Row],[7lat]]-Tabela2[[#This Row],[6lat]]</f>
        <v>5</v>
      </c>
      <c r="DU833" s="14">
        <f>Tabela2[[#This Row],[8lat]]-Tabela2[[#This Row],[7lat]]</f>
        <v>6</v>
      </c>
      <c r="DV833" s="14">
        <f>Tabela2[[#This Row],[9lat]]-Tabela2[[#This Row],[8lat]]</f>
        <v>6</v>
      </c>
      <c r="DW833" s="14">
        <f>Tabela2[[#This Row],[10lat]]-Tabela2[[#This Row],[9lat]]</f>
        <v>6</v>
      </c>
      <c r="DX833" s="14">
        <f>Tabela2[[#This Row],[11lat]]-Tabela2[[#This Row],[10lat]]</f>
        <v>6</v>
      </c>
      <c r="DY833" s="14">
        <f>Tabela2[[#This Row],[12lat]]-Tabela2[[#This Row],[11lat]]</f>
        <v>6</v>
      </c>
      <c r="DZ833" s="14">
        <f>Tabela2[[#This Row],[13lat]]-Tabela2[[#This Row],[12lat]]</f>
        <v>5</v>
      </c>
      <c r="EA833" s="14">
        <f>Tabela2[[#This Row],[14lat]]-Tabela2[[#This Row],[13lat]]</f>
        <v>4</v>
      </c>
      <c r="EB833" s="14">
        <f>Tabela2[[#This Row],[15lat]]-Tabela2[[#This Row],[14lat]]</f>
        <v>2</v>
      </c>
      <c r="EC833" s="14">
        <f>Tabela2[[#This Row],[16lat]]-Tabela2[[#This Row],[15lat]]</f>
        <v>1</v>
      </c>
      <c r="ED833" s="14">
        <f>Tabela2[[#This Row],[17 lat]]-Tabela2[[#This Row],[16lat]]</f>
        <v>0</v>
      </c>
      <c r="EE833" s="14">
        <f>Tabela2[[#This Row],[18lat]]-Tabela2[[#This Row],[17 lat]]</f>
        <v>0</v>
      </c>
      <c r="EF833" s="14">
        <f>Tabela2[[#This Row],[19lat]]-Tabela2[[#This Row],[18lat]]</f>
        <v>0</v>
      </c>
    </row>
    <row r="834" spans="1:136" x14ac:dyDescent="0.25">
      <c r="A834">
        <v>2214</v>
      </c>
      <c r="B834" s="1" t="s">
        <v>22</v>
      </c>
      <c r="C834">
        <v>54</v>
      </c>
      <c r="D834">
        <v>72</v>
      </c>
      <c r="E834">
        <v>88</v>
      </c>
      <c r="F834">
        <v>98</v>
      </c>
      <c r="G834">
        <v>105</v>
      </c>
      <c r="H834">
        <v>112</v>
      </c>
      <c r="I834">
        <v>118</v>
      </c>
      <c r="J834">
        <v>124</v>
      </c>
      <c r="K834">
        <v>130</v>
      </c>
      <c r="L834">
        <v>136</v>
      </c>
      <c r="M834">
        <v>142</v>
      </c>
      <c r="N834">
        <v>149</v>
      </c>
      <c r="O834">
        <v>155</v>
      </c>
      <c r="P834">
        <v>161</v>
      </c>
      <c r="Q834">
        <v>164</v>
      </c>
      <c r="R834">
        <v>166</v>
      </c>
      <c r="S834">
        <v>167</v>
      </c>
      <c r="T834">
        <v>168</v>
      </c>
      <c r="U834">
        <v>168</v>
      </c>
      <c r="V834">
        <v>168</v>
      </c>
      <c r="W834">
        <f>wzrost[[#This Row],[19lat]]-wzrost[[#This Row],[dlugosc_ur]]</f>
        <v>114</v>
      </c>
      <c r="X834">
        <f>wzrost[[#This Row],[19lat]]-wzrost[[#This Row],[15lat]]</f>
        <v>2</v>
      </c>
      <c r="Y834">
        <f>IF(wzrost[[#This Row],[1rok]]&lt;=5,IF(wzrost[[#This Row],[plec]]="ch",1,0),0)</f>
        <v>0</v>
      </c>
      <c r="Z834" s="1"/>
      <c r="AA834" s="1"/>
      <c r="AB834" s="1" t="e">
        <f>_xlfn.PERCENTILE.INC(wzrost[1rok],5)</f>
        <v>#NUM!</v>
      </c>
      <c r="BC834" s="6">
        <v>50</v>
      </c>
      <c r="BD834" s="6">
        <v>72</v>
      </c>
      <c r="BE834" s="6">
        <v>86</v>
      </c>
      <c r="BF834" s="6">
        <v>94</v>
      </c>
      <c r="BG834" s="6">
        <v>101</v>
      </c>
      <c r="BH834" s="6">
        <v>108</v>
      </c>
      <c r="BI834" s="6">
        <v>114</v>
      </c>
      <c r="BJ834" s="6">
        <v>119</v>
      </c>
      <c r="BK834" s="6">
        <v>124</v>
      </c>
      <c r="BL834" s="6">
        <v>129</v>
      </c>
      <c r="BM834" s="6">
        <v>134</v>
      </c>
      <c r="BN834" s="6">
        <v>139</v>
      </c>
      <c r="BO834" s="6">
        <v>145</v>
      </c>
      <c r="BP834" s="6">
        <v>152</v>
      </c>
      <c r="BQ834" s="6">
        <v>159</v>
      </c>
      <c r="BR834" s="6">
        <v>165</v>
      </c>
      <c r="BS834" s="6">
        <v>169</v>
      </c>
      <c r="BT834" s="6">
        <v>172</v>
      </c>
      <c r="BU834" s="6">
        <v>173</v>
      </c>
      <c r="BV834" s="6">
        <v>173</v>
      </c>
      <c r="BW834" s="7">
        <v>123</v>
      </c>
      <c r="BX834" s="11">
        <f t="shared" si="236"/>
        <v>22</v>
      </c>
      <c r="BY834" s="11">
        <f t="shared" si="237"/>
        <v>14</v>
      </c>
      <c r="BZ834" s="11">
        <f t="shared" si="238"/>
        <v>8</v>
      </c>
      <c r="CA834" s="11">
        <f t="shared" si="239"/>
        <v>7</v>
      </c>
      <c r="CB834" s="11">
        <f t="shared" si="240"/>
        <v>7</v>
      </c>
      <c r="CC834" s="11">
        <f t="shared" si="241"/>
        <v>6</v>
      </c>
      <c r="CD834" s="11">
        <f t="shared" si="242"/>
        <v>5</v>
      </c>
      <c r="CE834" s="11">
        <f t="shared" si="243"/>
        <v>5</v>
      </c>
      <c r="CF834" s="11">
        <f t="shared" si="244"/>
        <v>5</v>
      </c>
      <c r="CG834" s="11">
        <f t="shared" si="245"/>
        <v>5</v>
      </c>
      <c r="CH834" s="11">
        <f t="shared" si="246"/>
        <v>5</v>
      </c>
      <c r="CI834" s="11">
        <f t="shared" si="247"/>
        <v>6</v>
      </c>
      <c r="CJ834" s="11">
        <f t="shared" si="248"/>
        <v>7</v>
      </c>
      <c r="CK834" s="11">
        <f t="shared" si="249"/>
        <v>7</v>
      </c>
      <c r="CL834" s="11">
        <f t="shared" si="250"/>
        <v>6</v>
      </c>
      <c r="CM834" s="11">
        <f t="shared" si="251"/>
        <v>4</v>
      </c>
      <c r="CN834" s="11">
        <f t="shared" si="252"/>
        <v>3</v>
      </c>
      <c r="CO834" s="11">
        <f t="shared" si="253"/>
        <v>1</v>
      </c>
      <c r="CP834" s="11">
        <f t="shared" si="254"/>
        <v>0</v>
      </c>
      <c r="CS834" s="6">
        <v>48</v>
      </c>
      <c r="CT834" s="6">
        <v>67</v>
      </c>
      <c r="CU834" s="6">
        <v>84</v>
      </c>
      <c r="CV834" s="6">
        <v>93</v>
      </c>
      <c r="CW834" s="6">
        <v>100</v>
      </c>
      <c r="CX834" s="6">
        <v>106</v>
      </c>
      <c r="CY834" s="6">
        <v>112</v>
      </c>
      <c r="CZ834" s="6">
        <v>117</v>
      </c>
      <c r="DA834" s="6">
        <v>123</v>
      </c>
      <c r="DB834" s="6">
        <v>129</v>
      </c>
      <c r="DC834" s="6">
        <v>134</v>
      </c>
      <c r="DD834" s="6">
        <v>141</v>
      </c>
      <c r="DE834" s="6">
        <v>147</v>
      </c>
      <c r="DF834" s="6">
        <v>152</v>
      </c>
      <c r="DG834" s="6">
        <v>155</v>
      </c>
      <c r="DH834" s="6">
        <v>157</v>
      </c>
      <c r="DI834" s="6">
        <v>158</v>
      </c>
      <c r="DJ834" s="6">
        <v>159</v>
      </c>
      <c r="DK834" s="6">
        <v>159</v>
      </c>
      <c r="DL834" s="6">
        <v>159</v>
      </c>
      <c r="DM834" s="6">
        <v>111</v>
      </c>
      <c r="DN834" s="6">
        <f>Tabela2[[#This Row],[1rok]]-Tabela2[[#This Row],[dlugosc_ur]]</f>
        <v>19</v>
      </c>
      <c r="DO834" s="14">
        <f>Tabela2[[#This Row],[2lata]]-Tabela2[[#This Row],[1rok]]</f>
        <v>17</v>
      </c>
      <c r="DP834" s="14">
        <f>Tabela2[[#This Row],[3lata]]-Tabela2[[#This Row],[2lata]]</f>
        <v>9</v>
      </c>
      <c r="DQ834" s="14">
        <f>Tabela2[[#This Row],[4lata]]-Tabela2[[#This Row],[3lata]]</f>
        <v>7</v>
      </c>
      <c r="DR834" s="14">
        <f>Tabela2[[#This Row],[5lat]]-Tabela2[[#This Row],[4lata]]</f>
        <v>6</v>
      </c>
      <c r="DS834" s="14">
        <f>Tabela2[[#This Row],[6lat]]-Tabela2[[#This Row],[5lat]]</f>
        <v>6</v>
      </c>
      <c r="DT834" s="14">
        <f>Tabela2[[#This Row],[7lat]]-Tabela2[[#This Row],[6lat]]</f>
        <v>5</v>
      </c>
      <c r="DU834" s="14">
        <f>Tabela2[[#This Row],[8lat]]-Tabela2[[#This Row],[7lat]]</f>
        <v>6</v>
      </c>
      <c r="DV834" s="14">
        <f>Tabela2[[#This Row],[9lat]]-Tabela2[[#This Row],[8lat]]</f>
        <v>6</v>
      </c>
      <c r="DW834" s="14">
        <f>Tabela2[[#This Row],[10lat]]-Tabela2[[#This Row],[9lat]]</f>
        <v>5</v>
      </c>
      <c r="DX834" s="14">
        <f>Tabela2[[#This Row],[11lat]]-Tabela2[[#This Row],[10lat]]</f>
        <v>7</v>
      </c>
      <c r="DY834" s="14">
        <f>Tabela2[[#This Row],[12lat]]-Tabela2[[#This Row],[11lat]]</f>
        <v>6</v>
      </c>
      <c r="DZ834" s="14">
        <f>Tabela2[[#This Row],[13lat]]-Tabela2[[#This Row],[12lat]]</f>
        <v>5</v>
      </c>
      <c r="EA834" s="14">
        <f>Tabela2[[#This Row],[14lat]]-Tabela2[[#This Row],[13lat]]</f>
        <v>3</v>
      </c>
      <c r="EB834" s="14">
        <f>Tabela2[[#This Row],[15lat]]-Tabela2[[#This Row],[14lat]]</f>
        <v>2</v>
      </c>
      <c r="EC834" s="14">
        <f>Tabela2[[#This Row],[16lat]]-Tabela2[[#This Row],[15lat]]</f>
        <v>1</v>
      </c>
      <c r="ED834" s="14">
        <f>Tabela2[[#This Row],[17 lat]]-Tabela2[[#This Row],[16lat]]</f>
        <v>1</v>
      </c>
      <c r="EE834" s="14">
        <f>Tabela2[[#This Row],[18lat]]-Tabela2[[#This Row],[17 lat]]</f>
        <v>0</v>
      </c>
      <c r="EF834" s="14">
        <f>Tabela2[[#This Row],[19lat]]-Tabela2[[#This Row],[18lat]]</f>
        <v>0</v>
      </c>
    </row>
    <row r="835" spans="1:136" x14ac:dyDescent="0.25">
      <c r="A835">
        <v>2239</v>
      </c>
      <c r="B835" s="1" t="s">
        <v>22</v>
      </c>
      <c r="C835">
        <v>54</v>
      </c>
      <c r="D835">
        <v>74</v>
      </c>
      <c r="E835">
        <v>88</v>
      </c>
      <c r="F835">
        <v>98</v>
      </c>
      <c r="G835">
        <v>105</v>
      </c>
      <c r="H835">
        <v>112</v>
      </c>
      <c r="I835">
        <v>118</v>
      </c>
      <c r="J835">
        <v>124</v>
      </c>
      <c r="K835">
        <v>130</v>
      </c>
      <c r="L835">
        <v>136</v>
      </c>
      <c r="M835">
        <v>143</v>
      </c>
      <c r="N835">
        <v>149</v>
      </c>
      <c r="O835">
        <v>156</v>
      </c>
      <c r="P835">
        <v>161</v>
      </c>
      <c r="Q835">
        <v>164</v>
      </c>
      <c r="R835">
        <v>166</v>
      </c>
      <c r="S835">
        <v>167</v>
      </c>
      <c r="T835">
        <v>168</v>
      </c>
      <c r="U835">
        <v>168</v>
      </c>
      <c r="V835">
        <v>168</v>
      </c>
      <c r="W835">
        <f>wzrost[[#This Row],[19lat]]-wzrost[[#This Row],[dlugosc_ur]]</f>
        <v>114</v>
      </c>
      <c r="X835">
        <f>wzrost[[#This Row],[19lat]]-wzrost[[#This Row],[15lat]]</f>
        <v>2</v>
      </c>
      <c r="Y835">
        <f>IF(wzrost[[#This Row],[1rok]]&lt;=5,IF(wzrost[[#This Row],[plec]]="ch",1,0),0)</f>
        <v>0</v>
      </c>
      <c r="Z835" s="1"/>
      <c r="AA835" s="1"/>
      <c r="AB835" s="1" t="e">
        <f>_xlfn.PERCENTILE.INC(wzrost[1rok],5)</f>
        <v>#NUM!</v>
      </c>
      <c r="BC835" s="8">
        <v>48</v>
      </c>
      <c r="BD835" s="8">
        <v>70</v>
      </c>
      <c r="BE835" s="8">
        <v>85</v>
      </c>
      <c r="BF835" s="8">
        <v>93</v>
      </c>
      <c r="BG835" s="8">
        <v>100</v>
      </c>
      <c r="BH835" s="8">
        <v>106</v>
      </c>
      <c r="BI835" s="8">
        <v>112</v>
      </c>
      <c r="BJ835" s="8">
        <v>118</v>
      </c>
      <c r="BK835" s="8">
        <v>123</v>
      </c>
      <c r="BL835" s="8">
        <v>128</v>
      </c>
      <c r="BM835" s="8">
        <v>133</v>
      </c>
      <c r="BN835" s="8">
        <v>138</v>
      </c>
      <c r="BO835" s="8">
        <v>144</v>
      </c>
      <c r="BP835" s="8">
        <v>150</v>
      </c>
      <c r="BQ835" s="8">
        <v>157</v>
      </c>
      <c r="BR835" s="8">
        <v>163</v>
      </c>
      <c r="BS835" s="8">
        <v>167</v>
      </c>
      <c r="BT835" s="8">
        <v>170</v>
      </c>
      <c r="BU835" s="8">
        <v>171</v>
      </c>
      <c r="BV835" s="8">
        <v>171</v>
      </c>
      <c r="BW835" s="9">
        <v>123</v>
      </c>
      <c r="BX835" s="11">
        <f t="shared" ref="BX835:BX898" si="255">BD835-BC835</f>
        <v>22</v>
      </c>
      <c r="BY835" s="11">
        <f t="shared" ref="BY835:BY898" si="256">BE835-BD835</f>
        <v>15</v>
      </c>
      <c r="BZ835" s="11">
        <f t="shared" ref="BZ835:BZ898" si="257">BF835-BE835</f>
        <v>8</v>
      </c>
      <c r="CA835" s="11">
        <f t="shared" ref="CA835:CA898" si="258">BG835-BF835</f>
        <v>7</v>
      </c>
      <c r="CB835" s="11">
        <f t="shared" ref="CB835:CB898" si="259">BH835-BG835</f>
        <v>6</v>
      </c>
      <c r="CC835" s="11">
        <f t="shared" ref="CC835:CC898" si="260">BI835-BH835</f>
        <v>6</v>
      </c>
      <c r="CD835" s="11">
        <f t="shared" ref="CD835:CD898" si="261">BJ835-BI835</f>
        <v>6</v>
      </c>
      <c r="CE835" s="11">
        <f t="shared" ref="CE835:CE898" si="262">BK835-BJ835</f>
        <v>5</v>
      </c>
      <c r="CF835" s="11">
        <f t="shared" ref="CF835:CF898" si="263">BL835-BK835</f>
        <v>5</v>
      </c>
      <c r="CG835" s="11">
        <f t="shared" ref="CG835:CG898" si="264">BM835-BL835</f>
        <v>5</v>
      </c>
      <c r="CH835" s="11">
        <f t="shared" ref="CH835:CH898" si="265">BN835-BM835</f>
        <v>5</v>
      </c>
      <c r="CI835" s="11">
        <f t="shared" ref="CI835:CI898" si="266">BO835-BN835</f>
        <v>6</v>
      </c>
      <c r="CJ835" s="11">
        <f t="shared" ref="CJ835:CJ898" si="267">BP835-BO835</f>
        <v>6</v>
      </c>
      <c r="CK835" s="11">
        <f t="shared" ref="CK835:CK898" si="268">BQ835-BP835</f>
        <v>7</v>
      </c>
      <c r="CL835" s="11">
        <f t="shared" ref="CL835:CL898" si="269">BR835-BQ835</f>
        <v>6</v>
      </c>
      <c r="CM835" s="11">
        <f t="shared" ref="CM835:CM898" si="270">BS835-BR835</f>
        <v>4</v>
      </c>
      <c r="CN835" s="11">
        <f t="shared" ref="CN835:CN898" si="271">BT835-BS835</f>
        <v>3</v>
      </c>
      <c r="CO835" s="11">
        <f t="shared" ref="CO835:CO898" si="272">BU835-BT835</f>
        <v>1</v>
      </c>
      <c r="CP835" s="11">
        <f t="shared" ref="CP835:CP898" si="273">BV835-BU835</f>
        <v>0</v>
      </c>
      <c r="CS835" s="8">
        <v>50</v>
      </c>
      <c r="CT835" s="8">
        <v>68</v>
      </c>
      <c r="CU835" s="8">
        <v>84</v>
      </c>
      <c r="CV835" s="8">
        <v>93</v>
      </c>
      <c r="CW835" s="8">
        <v>101</v>
      </c>
      <c r="CX835" s="8">
        <v>107</v>
      </c>
      <c r="CY835" s="8">
        <v>113</v>
      </c>
      <c r="CZ835" s="8">
        <v>118</v>
      </c>
      <c r="DA835" s="8">
        <v>124</v>
      </c>
      <c r="DB835" s="8">
        <v>130</v>
      </c>
      <c r="DC835" s="8">
        <v>136</v>
      </c>
      <c r="DD835" s="8">
        <v>142</v>
      </c>
      <c r="DE835" s="8">
        <v>148</v>
      </c>
      <c r="DF835" s="8">
        <v>153</v>
      </c>
      <c r="DG835" s="8">
        <v>157</v>
      </c>
      <c r="DH835" s="8">
        <v>159</v>
      </c>
      <c r="DI835" s="8">
        <v>160</v>
      </c>
      <c r="DJ835" s="8">
        <v>160</v>
      </c>
      <c r="DK835" s="8">
        <v>161</v>
      </c>
      <c r="DL835" s="8">
        <v>161</v>
      </c>
      <c r="DM835" s="8">
        <v>111</v>
      </c>
      <c r="DN835" s="6">
        <f>Tabela2[[#This Row],[1rok]]-Tabela2[[#This Row],[dlugosc_ur]]</f>
        <v>18</v>
      </c>
      <c r="DO835" s="14">
        <f>Tabela2[[#This Row],[2lata]]-Tabela2[[#This Row],[1rok]]</f>
        <v>16</v>
      </c>
      <c r="DP835" s="14">
        <f>Tabela2[[#This Row],[3lata]]-Tabela2[[#This Row],[2lata]]</f>
        <v>9</v>
      </c>
      <c r="DQ835" s="14">
        <f>Tabela2[[#This Row],[4lata]]-Tabela2[[#This Row],[3lata]]</f>
        <v>8</v>
      </c>
      <c r="DR835" s="14">
        <f>Tabela2[[#This Row],[5lat]]-Tabela2[[#This Row],[4lata]]</f>
        <v>6</v>
      </c>
      <c r="DS835" s="14">
        <f>Tabela2[[#This Row],[6lat]]-Tabela2[[#This Row],[5lat]]</f>
        <v>6</v>
      </c>
      <c r="DT835" s="14">
        <f>Tabela2[[#This Row],[7lat]]-Tabela2[[#This Row],[6lat]]</f>
        <v>5</v>
      </c>
      <c r="DU835" s="14">
        <f>Tabela2[[#This Row],[8lat]]-Tabela2[[#This Row],[7lat]]</f>
        <v>6</v>
      </c>
      <c r="DV835" s="14">
        <f>Tabela2[[#This Row],[9lat]]-Tabela2[[#This Row],[8lat]]</f>
        <v>6</v>
      </c>
      <c r="DW835" s="14">
        <f>Tabela2[[#This Row],[10lat]]-Tabela2[[#This Row],[9lat]]</f>
        <v>6</v>
      </c>
      <c r="DX835" s="14">
        <f>Tabela2[[#This Row],[11lat]]-Tabela2[[#This Row],[10lat]]</f>
        <v>6</v>
      </c>
      <c r="DY835" s="14">
        <f>Tabela2[[#This Row],[12lat]]-Tabela2[[#This Row],[11lat]]</f>
        <v>6</v>
      </c>
      <c r="DZ835" s="14">
        <f>Tabela2[[#This Row],[13lat]]-Tabela2[[#This Row],[12lat]]</f>
        <v>5</v>
      </c>
      <c r="EA835" s="14">
        <f>Tabela2[[#This Row],[14lat]]-Tabela2[[#This Row],[13lat]]</f>
        <v>4</v>
      </c>
      <c r="EB835" s="14">
        <f>Tabela2[[#This Row],[15lat]]-Tabela2[[#This Row],[14lat]]</f>
        <v>2</v>
      </c>
      <c r="EC835" s="14">
        <f>Tabela2[[#This Row],[16lat]]-Tabela2[[#This Row],[15lat]]</f>
        <v>1</v>
      </c>
      <c r="ED835" s="14">
        <f>Tabela2[[#This Row],[17 lat]]-Tabela2[[#This Row],[16lat]]</f>
        <v>0</v>
      </c>
      <c r="EE835" s="14">
        <f>Tabela2[[#This Row],[18lat]]-Tabela2[[#This Row],[17 lat]]</f>
        <v>1</v>
      </c>
      <c r="EF835" s="14">
        <f>Tabela2[[#This Row],[19lat]]-Tabela2[[#This Row],[18lat]]</f>
        <v>0</v>
      </c>
    </row>
    <row r="836" spans="1:136" x14ac:dyDescent="0.25">
      <c r="A836">
        <v>2246</v>
      </c>
      <c r="B836" s="1" t="s">
        <v>22</v>
      </c>
      <c r="C836">
        <v>52</v>
      </c>
      <c r="D836">
        <v>70</v>
      </c>
      <c r="E836">
        <v>87</v>
      </c>
      <c r="F836">
        <v>97</v>
      </c>
      <c r="G836">
        <v>105</v>
      </c>
      <c r="H836">
        <v>112</v>
      </c>
      <c r="I836">
        <v>117</v>
      </c>
      <c r="J836">
        <v>123</v>
      </c>
      <c r="K836">
        <v>129</v>
      </c>
      <c r="L836">
        <v>135</v>
      </c>
      <c r="M836">
        <v>141</v>
      </c>
      <c r="N836">
        <v>148</v>
      </c>
      <c r="O836">
        <v>154</v>
      </c>
      <c r="P836">
        <v>159</v>
      </c>
      <c r="Q836">
        <v>163</v>
      </c>
      <c r="R836">
        <v>165</v>
      </c>
      <c r="S836">
        <v>166</v>
      </c>
      <c r="T836">
        <v>166</v>
      </c>
      <c r="U836">
        <v>166</v>
      </c>
      <c r="V836">
        <v>166</v>
      </c>
      <c r="W836">
        <f>wzrost[[#This Row],[19lat]]-wzrost[[#This Row],[dlugosc_ur]]</f>
        <v>114</v>
      </c>
      <c r="X836">
        <f>wzrost[[#This Row],[19lat]]-wzrost[[#This Row],[15lat]]</f>
        <v>1</v>
      </c>
      <c r="Y836">
        <f>IF(wzrost[[#This Row],[1rok]]&lt;=5,IF(wzrost[[#This Row],[plec]]="ch",1,0),0)</f>
        <v>0</v>
      </c>
      <c r="Z836" s="1"/>
      <c r="AA836" s="1"/>
      <c r="AB836" s="1" t="e">
        <f>_xlfn.PERCENTILE.INC(wzrost[1rok],5)</f>
        <v>#NUM!</v>
      </c>
      <c r="BC836" s="6">
        <v>52</v>
      </c>
      <c r="BD836" s="6">
        <v>73</v>
      </c>
      <c r="BE836" s="6">
        <v>86</v>
      </c>
      <c r="BF836" s="6">
        <v>95</v>
      </c>
      <c r="BG836" s="6">
        <v>102</v>
      </c>
      <c r="BH836" s="6">
        <v>109</v>
      </c>
      <c r="BI836" s="6">
        <v>115</v>
      </c>
      <c r="BJ836" s="6">
        <v>121</v>
      </c>
      <c r="BK836" s="6">
        <v>126</v>
      </c>
      <c r="BL836" s="6">
        <v>132</v>
      </c>
      <c r="BM836" s="6">
        <v>137</v>
      </c>
      <c r="BN836" s="6">
        <v>142</v>
      </c>
      <c r="BO836" s="6">
        <v>148</v>
      </c>
      <c r="BP836" s="6">
        <v>155</v>
      </c>
      <c r="BQ836" s="6">
        <v>162</v>
      </c>
      <c r="BR836" s="6">
        <v>168</v>
      </c>
      <c r="BS836" s="6">
        <v>172</v>
      </c>
      <c r="BT836" s="6">
        <v>174</v>
      </c>
      <c r="BU836" s="6">
        <v>175</v>
      </c>
      <c r="BV836" s="6">
        <v>175</v>
      </c>
      <c r="BW836" s="7">
        <v>123</v>
      </c>
      <c r="BX836" s="11">
        <f t="shared" si="255"/>
        <v>21</v>
      </c>
      <c r="BY836" s="11">
        <f t="shared" si="256"/>
        <v>13</v>
      </c>
      <c r="BZ836" s="11">
        <f t="shared" si="257"/>
        <v>9</v>
      </c>
      <c r="CA836" s="11">
        <f t="shared" si="258"/>
        <v>7</v>
      </c>
      <c r="CB836" s="11">
        <f t="shared" si="259"/>
        <v>7</v>
      </c>
      <c r="CC836" s="11">
        <f t="shared" si="260"/>
        <v>6</v>
      </c>
      <c r="CD836" s="11">
        <f t="shared" si="261"/>
        <v>6</v>
      </c>
      <c r="CE836" s="11">
        <f t="shared" si="262"/>
        <v>5</v>
      </c>
      <c r="CF836" s="11">
        <f t="shared" si="263"/>
        <v>6</v>
      </c>
      <c r="CG836" s="11">
        <f t="shared" si="264"/>
        <v>5</v>
      </c>
      <c r="CH836" s="11">
        <f t="shared" si="265"/>
        <v>5</v>
      </c>
      <c r="CI836" s="11">
        <f t="shared" si="266"/>
        <v>6</v>
      </c>
      <c r="CJ836" s="11">
        <f t="shared" si="267"/>
        <v>7</v>
      </c>
      <c r="CK836" s="11">
        <f t="shared" si="268"/>
        <v>7</v>
      </c>
      <c r="CL836" s="11">
        <f t="shared" si="269"/>
        <v>6</v>
      </c>
      <c r="CM836" s="11">
        <f t="shared" si="270"/>
        <v>4</v>
      </c>
      <c r="CN836" s="11">
        <f t="shared" si="271"/>
        <v>2</v>
      </c>
      <c r="CO836" s="11">
        <f t="shared" si="272"/>
        <v>1</v>
      </c>
      <c r="CP836" s="11">
        <f t="shared" si="273"/>
        <v>0</v>
      </c>
      <c r="CS836" s="6">
        <v>47</v>
      </c>
      <c r="CT836" s="6">
        <v>66</v>
      </c>
      <c r="CU836" s="6">
        <v>83</v>
      </c>
      <c r="CV836" s="6">
        <v>92</v>
      </c>
      <c r="CW836" s="6">
        <v>99</v>
      </c>
      <c r="CX836" s="6">
        <v>105</v>
      </c>
      <c r="CY836" s="6">
        <v>111</v>
      </c>
      <c r="CZ836" s="6">
        <v>116</v>
      </c>
      <c r="DA836" s="6">
        <v>122</v>
      </c>
      <c r="DB836" s="6">
        <v>127</v>
      </c>
      <c r="DC836" s="6">
        <v>133</v>
      </c>
      <c r="DD836" s="6">
        <v>139</v>
      </c>
      <c r="DE836" s="6">
        <v>146</v>
      </c>
      <c r="DF836" s="6">
        <v>151</v>
      </c>
      <c r="DG836" s="6">
        <v>154</v>
      </c>
      <c r="DH836" s="6">
        <v>156</v>
      </c>
      <c r="DI836" s="6">
        <v>157</v>
      </c>
      <c r="DJ836" s="6">
        <v>157</v>
      </c>
      <c r="DK836" s="6">
        <v>158</v>
      </c>
      <c r="DL836" s="6">
        <v>158</v>
      </c>
      <c r="DM836" s="6">
        <v>111</v>
      </c>
      <c r="DN836" s="6">
        <f>Tabela2[[#This Row],[1rok]]-Tabela2[[#This Row],[dlugosc_ur]]</f>
        <v>19</v>
      </c>
      <c r="DO836" s="14">
        <f>Tabela2[[#This Row],[2lata]]-Tabela2[[#This Row],[1rok]]</f>
        <v>17</v>
      </c>
      <c r="DP836" s="14">
        <f>Tabela2[[#This Row],[3lata]]-Tabela2[[#This Row],[2lata]]</f>
        <v>9</v>
      </c>
      <c r="DQ836" s="14">
        <f>Tabela2[[#This Row],[4lata]]-Tabela2[[#This Row],[3lata]]</f>
        <v>7</v>
      </c>
      <c r="DR836" s="14">
        <f>Tabela2[[#This Row],[5lat]]-Tabela2[[#This Row],[4lata]]</f>
        <v>6</v>
      </c>
      <c r="DS836" s="14">
        <f>Tabela2[[#This Row],[6lat]]-Tabela2[[#This Row],[5lat]]</f>
        <v>6</v>
      </c>
      <c r="DT836" s="14">
        <f>Tabela2[[#This Row],[7lat]]-Tabela2[[#This Row],[6lat]]</f>
        <v>5</v>
      </c>
      <c r="DU836" s="14">
        <f>Tabela2[[#This Row],[8lat]]-Tabela2[[#This Row],[7lat]]</f>
        <v>6</v>
      </c>
      <c r="DV836" s="14">
        <f>Tabela2[[#This Row],[9lat]]-Tabela2[[#This Row],[8lat]]</f>
        <v>5</v>
      </c>
      <c r="DW836" s="14">
        <f>Tabela2[[#This Row],[10lat]]-Tabela2[[#This Row],[9lat]]</f>
        <v>6</v>
      </c>
      <c r="DX836" s="14">
        <f>Tabela2[[#This Row],[11lat]]-Tabela2[[#This Row],[10lat]]</f>
        <v>6</v>
      </c>
      <c r="DY836" s="14">
        <f>Tabela2[[#This Row],[12lat]]-Tabela2[[#This Row],[11lat]]</f>
        <v>7</v>
      </c>
      <c r="DZ836" s="14">
        <f>Tabela2[[#This Row],[13lat]]-Tabela2[[#This Row],[12lat]]</f>
        <v>5</v>
      </c>
      <c r="EA836" s="14">
        <f>Tabela2[[#This Row],[14lat]]-Tabela2[[#This Row],[13lat]]</f>
        <v>3</v>
      </c>
      <c r="EB836" s="14">
        <f>Tabela2[[#This Row],[15lat]]-Tabela2[[#This Row],[14lat]]</f>
        <v>2</v>
      </c>
      <c r="EC836" s="14">
        <f>Tabela2[[#This Row],[16lat]]-Tabela2[[#This Row],[15lat]]</f>
        <v>1</v>
      </c>
      <c r="ED836" s="14">
        <f>Tabela2[[#This Row],[17 lat]]-Tabela2[[#This Row],[16lat]]</f>
        <v>0</v>
      </c>
      <c r="EE836" s="14">
        <f>Tabela2[[#This Row],[18lat]]-Tabela2[[#This Row],[17 lat]]</f>
        <v>1</v>
      </c>
      <c r="EF836" s="14">
        <f>Tabela2[[#This Row],[19lat]]-Tabela2[[#This Row],[18lat]]</f>
        <v>0</v>
      </c>
    </row>
    <row r="837" spans="1:136" x14ac:dyDescent="0.25">
      <c r="A837">
        <v>96</v>
      </c>
      <c r="B837" s="1" t="s">
        <v>22</v>
      </c>
      <c r="C837">
        <v>56</v>
      </c>
      <c r="D837">
        <v>74</v>
      </c>
      <c r="E837">
        <v>90</v>
      </c>
      <c r="F837">
        <v>100</v>
      </c>
      <c r="G837">
        <v>108</v>
      </c>
      <c r="H837">
        <v>115</v>
      </c>
      <c r="I837">
        <v>121</v>
      </c>
      <c r="J837">
        <v>127</v>
      </c>
      <c r="K837">
        <v>134</v>
      </c>
      <c r="L837">
        <v>140</v>
      </c>
      <c r="M837">
        <v>147</v>
      </c>
      <c r="N837">
        <v>153</v>
      </c>
      <c r="O837">
        <v>160</v>
      </c>
      <c r="P837">
        <v>165</v>
      </c>
      <c r="Q837">
        <v>169</v>
      </c>
      <c r="R837">
        <v>170</v>
      </c>
      <c r="S837">
        <v>171</v>
      </c>
      <c r="T837">
        <v>171</v>
      </c>
      <c r="U837">
        <v>171</v>
      </c>
      <c r="V837">
        <v>171</v>
      </c>
      <c r="W837">
        <f>wzrost[[#This Row],[19lat]]-wzrost[[#This Row],[dlugosc_ur]]</f>
        <v>115</v>
      </c>
      <c r="X837">
        <f>wzrost[[#This Row],[19lat]]-wzrost[[#This Row],[15lat]]</f>
        <v>1</v>
      </c>
      <c r="Y837">
        <f>IF(wzrost[[#This Row],[1rok]]&lt;=5,IF(wzrost[[#This Row],[plec]]="ch",1,0),0)</f>
        <v>0</v>
      </c>
      <c r="Z837" s="1"/>
      <c r="AA837" s="1"/>
      <c r="AB837" s="1" t="e">
        <f>_xlfn.PERCENTILE.INC(wzrost[1rok],5)</f>
        <v>#NUM!</v>
      </c>
      <c r="BC837" s="8">
        <v>49</v>
      </c>
      <c r="BD837" s="8">
        <v>71</v>
      </c>
      <c r="BE837" s="8">
        <v>85</v>
      </c>
      <c r="BF837" s="8">
        <v>94</v>
      </c>
      <c r="BG837" s="8">
        <v>101</v>
      </c>
      <c r="BH837" s="8">
        <v>107</v>
      </c>
      <c r="BI837" s="8">
        <v>113</v>
      </c>
      <c r="BJ837" s="8">
        <v>118</v>
      </c>
      <c r="BK837" s="8">
        <v>123</v>
      </c>
      <c r="BL837" s="8">
        <v>128</v>
      </c>
      <c r="BM837" s="8">
        <v>133</v>
      </c>
      <c r="BN837" s="8">
        <v>138</v>
      </c>
      <c r="BO837" s="8">
        <v>144</v>
      </c>
      <c r="BP837" s="8">
        <v>151</v>
      </c>
      <c r="BQ837" s="8">
        <v>158</v>
      </c>
      <c r="BR837" s="8">
        <v>164</v>
      </c>
      <c r="BS837" s="8">
        <v>168</v>
      </c>
      <c r="BT837" s="8">
        <v>170</v>
      </c>
      <c r="BU837" s="8">
        <v>171</v>
      </c>
      <c r="BV837" s="8">
        <v>172</v>
      </c>
      <c r="BW837" s="9">
        <v>123</v>
      </c>
      <c r="BX837" s="11">
        <f t="shared" si="255"/>
        <v>22</v>
      </c>
      <c r="BY837" s="11">
        <f t="shared" si="256"/>
        <v>14</v>
      </c>
      <c r="BZ837" s="11">
        <f t="shared" si="257"/>
        <v>9</v>
      </c>
      <c r="CA837" s="11">
        <f t="shared" si="258"/>
        <v>7</v>
      </c>
      <c r="CB837" s="11">
        <f t="shared" si="259"/>
        <v>6</v>
      </c>
      <c r="CC837" s="11">
        <f t="shared" si="260"/>
        <v>6</v>
      </c>
      <c r="CD837" s="11">
        <f t="shared" si="261"/>
        <v>5</v>
      </c>
      <c r="CE837" s="11">
        <f t="shared" si="262"/>
        <v>5</v>
      </c>
      <c r="CF837" s="11">
        <f t="shared" si="263"/>
        <v>5</v>
      </c>
      <c r="CG837" s="11">
        <f t="shared" si="264"/>
        <v>5</v>
      </c>
      <c r="CH837" s="11">
        <f t="shared" si="265"/>
        <v>5</v>
      </c>
      <c r="CI837" s="11">
        <f t="shared" si="266"/>
        <v>6</v>
      </c>
      <c r="CJ837" s="11">
        <f t="shared" si="267"/>
        <v>7</v>
      </c>
      <c r="CK837" s="11">
        <f t="shared" si="268"/>
        <v>7</v>
      </c>
      <c r="CL837" s="11">
        <f t="shared" si="269"/>
        <v>6</v>
      </c>
      <c r="CM837" s="11">
        <f t="shared" si="270"/>
        <v>4</v>
      </c>
      <c r="CN837" s="11">
        <f t="shared" si="271"/>
        <v>2</v>
      </c>
      <c r="CO837" s="11">
        <f t="shared" si="272"/>
        <v>1</v>
      </c>
      <c r="CP837" s="11">
        <f t="shared" si="273"/>
        <v>1</v>
      </c>
      <c r="CS837" s="8">
        <v>48</v>
      </c>
      <c r="CT837" s="8">
        <v>67</v>
      </c>
      <c r="CU837" s="8">
        <v>84</v>
      </c>
      <c r="CV837" s="8">
        <v>93</v>
      </c>
      <c r="CW837" s="8">
        <v>100</v>
      </c>
      <c r="CX837" s="8">
        <v>106</v>
      </c>
      <c r="CY837" s="8">
        <v>112</v>
      </c>
      <c r="CZ837" s="8">
        <v>117</v>
      </c>
      <c r="DA837" s="8">
        <v>123</v>
      </c>
      <c r="DB837" s="8">
        <v>129</v>
      </c>
      <c r="DC837" s="8">
        <v>134</v>
      </c>
      <c r="DD837" s="8">
        <v>141</v>
      </c>
      <c r="DE837" s="8">
        <v>147</v>
      </c>
      <c r="DF837" s="8">
        <v>152</v>
      </c>
      <c r="DG837" s="8">
        <v>155</v>
      </c>
      <c r="DH837" s="8">
        <v>157</v>
      </c>
      <c r="DI837" s="8">
        <v>158</v>
      </c>
      <c r="DJ837" s="8">
        <v>159</v>
      </c>
      <c r="DK837" s="8">
        <v>159</v>
      </c>
      <c r="DL837" s="8">
        <v>159</v>
      </c>
      <c r="DM837" s="8">
        <v>111</v>
      </c>
      <c r="DN837" s="6">
        <f>Tabela2[[#This Row],[1rok]]-Tabela2[[#This Row],[dlugosc_ur]]</f>
        <v>19</v>
      </c>
      <c r="DO837" s="14">
        <f>Tabela2[[#This Row],[2lata]]-Tabela2[[#This Row],[1rok]]</f>
        <v>17</v>
      </c>
      <c r="DP837" s="14">
        <f>Tabela2[[#This Row],[3lata]]-Tabela2[[#This Row],[2lata]]</f>
        <v>9</v>
      </c>
      <c r="DQ837" s="14">
        <f>Tabela2[[#This Row],[4lata]]-Tabela2[[#This Row],[3lata]]</f>
        <v>7</v>
      </c>
      <c r="DR837" s="14">
        <f>Tabela2[[#This Row],[5lat]]-Tabela2[[#This Row],[4lata]]</f>
        <v>6</v>
      </c>
      <c r="DS837" s="14">
        <f>Tabela2[[#This Row],[6lat]]-Tabela2[[#This Row],[5lat]]</f>
        <v>6</v>
      </c>
      <c r="DT837" s="14">
        <f>Tabela2[[#This Row],[7lat]]-Tabela2[[#This Row],[6lat]]</f>
        <v>5</v>
      </c>
      <c r="DU837" s="14">
        <f>Tabela2[[#This Row],[8lat]]-Tabela2[[#This Row],[7lat]]</f>
        <v>6</v>
      </c>
      <c r="DV837" s="14">
        <f>Tabela2[[#This Row],[9lat]]-Tabela2[[#This Row],[8lat]]</f>
        <v>6</v>
      </c>
      <c r="DW837" s="14">
        <f>Tabela2[[#This Row],[10lat]]-Tabela2[[#This Row],[9lat]]</f>
        <v>5</v>
      </c>
      <c r="DX837" s="14">
        <f>Tabela2[[#This Row],[11lat]]-Tabela2[[#This Row],[10lat]]</f>
        <v>7</v>
      </c>
      <c r="DY837" s="14">
        <f>Tabela2[[#This Row],[12lat]]-Tabela2[[#This Row],[11lat]]</f>
        <v>6</v>
      </c>
      <c r="DZ837" s="14">
        <f>Tabela2[[#This Row],[13lat]]-Tabela2[[#This Row],[12lat]]</f>
        <v>5</v>
      </c>
      <c r="EA837" s="14">
        <f>Tabela2[[#This Row],[14lat]]-Tabela2[[#This Row],[13lat]]</f>
        <v>3</v>
      </c>
      <c r="EB837" s="14">
        <f>Tabela2[[#This Row],[15lat]]-Tabela2[[#This Row],[14lat]]</f>
        <v>2</v>
      </c>
      <c r="EC837" s="14">
        <f>Tabela2[[#This Row],[16lat]]-Tabela2[[#This Row],[15lat]]</f>
        <v>1</v>
      </c>
      <c r="ED837" s="14">
        <f>Tabela2[[#This Row],[17 lat]]-Tabela2[[#This Row],[16lat]]</f>
        <v>1</v>
      </c>
      <c r="EE837" s="14">
        <f>Tabela2[[#This Row],[18lat]]-Tabela2[[#This Row],[17 lat]]</f>
        <v>0</v>
      </c>
      <c r="EF837" s="14">
        <f>Tabela2[[#This Row],[19lat]]-Tabela2[[#This Row],[18lat]]</f>
        <v>0</v>
      </c>
    </row>
    <row r="838" spans="1:136" x14ac:dyDescent="0.25">
      <c r="A838">
        <v>117</v>
      </c>
      <c r="B838" s="1" t="s">
        <v>22</v>
      </c>
      <c r="C838">
        <v>53</v>
      </c>
      <c r="D838">
        <v>71</v>
      </c>
      <c r="E838">
        <v>88</v>
      </c>
      <c r="F838">
        <v>97</v>
      </c>
      <c r="G838">
        <v>105</v>
      </c>
      <c r="H838">
        <v>112</v>
      </c>
      <c r="I838">
        <v>118</v>
      </c>
      <c r="J838">
        <v>124</v>
      </c>
      <c r="K838">
        <v>130</v>
      </c>
      <c r="L838">
        <v>136</v>
      </c>
      <c r="M838">
        <v>142</v>
      </c>
      <c r="N838">
        <v>149</v>
      </c>
      <c r="O838">
        <v>155</v>
      </c>
      <c r="P838">
        <v>161</v>
      </c>
      <c r="Q838">
        <v>164</v>
      </c>
      <c r="R838">
        <v>166</v>
      </c>
      <c r="S838">
        <v>167</v>
      </c>
      <c r="T838">
        <v>167</v>
      </c>
      <c r="U838">
        <v>168</v>
      </c>
      <c r="V838">
        <v>168</v>
      </c>
      <c r="W838">
        <f>wzrost[[#This Row],[19lat]]-wzrost[[#This Row],[dlugosc_ur]]</f>
        <v>115</v>
      </c>
      <c r="X838">
        <f>wzrost[[#This Row],[19lat]]-wzrost[[#This Row],[15lat]]</f>
        <v>2</v>
      </c>
      <c r="Y838">
        <f>IF(wzrost[[#This Row],[1rok]]&lt;=5,IF(wzrost[[#This Row],[plec]]="ch",1,0),0)</f>
        <v>0</v>
      </c>
      <c r="Z838" s="1"/>
      <c r="AA838" s="1"/>
      <c r="AB838" s="1" t="e">
        <f>_xlfn.PERCENTILE.INC(wzrost[1rok],5)</f>
        <v>#NUM!</v>
      </c>
      <c r="BC838" s="6">
        <v>56</v>
      </c>
      <c r="BD838" s="6">
        <v>77</v>
      </c>
      <c r="BE838" s="6">
        <v>88</v>
      </c>
      <c r="BF838" s="6">
        <v>98</v>
      </c>
      <c r="BG838" s="6">
        <v>105</v>
      </c>
      <c r="BH838" s="6">
        <v>112</v>
      </c>
      <c r="BI838" s="6">
        <v>118</v>
      </c>
      <c r="BJ838" s="6">
        <v>124</v>
      </c>
      <c r="BK838" s="6">
        <v>129</v>
      </c>
      <c r="BL838" s="6">
        <v>135</v>
      </c>
      <c r="BM838" s="6">
        <v>140</v>
      </c>
      <c r="BN838" s="6">
        <v>145</v>
      </c>
      <c r="BO838" s="6">
        <v>152</v>
      </c>
      <c r="BP838" s="6">
        <v>159</v>
      </c>
      <c r="BQ838" s="6">
        <v>166</v>
      </c>
      <c r="BR838" s="6">
        <v>172</v>
      </c>
      <c r="BS838" s="6">
        <v>176</v>
      </c>
      <c r="BT838" s="6">
        <v>178</v>
      </c>
      <c r="BU838" s="6">
        <v>179</v>
      </c>
      <c r="BV838" s="6">
        <v>179</v>
      </c>
      <c r="BW838" s="7">
        <v>123</v>
      </c>
      <c r="BX838" s="11">
        <f t="shared" si="255"/>
        <v>21</v>
      </c>
      <c r="BY838" s="11">
        <f t="shared" si="256"/>
        <v>11</v>
      </c>
      <c r="BZ838" s="11">
        <f t="shared" si="257"/>
        <v>10</v>
      </c>
      <c r="CA838" s="11">
        <f t="shared" si="258"/>
        <v>7</v>
      </c>
      <c r="CB838" s="11">
        <f t="shared" si="259"/>
        <v>7</v>
      </c>
      <c r="CC838" s="11">
        <f t="shared" si="260"/>
        <v>6</v>
      </c>
      <c r="CD838" s="11">
        <f t="shared" si="261"/>
        <v>6</v>
      </c>
      <c r="CE838" s="11">
        <f t="shared" si="262"/>
        <v>5</v>
      </c>
      <c r="CF838" s="11">
        <f t="shared" si="263"/>
        <v>6</v>
      </c>
      <c r="CG838" s="11">
        <f t="shared" si="264"/>
        <v>5</v>
      </c>
      <c r="CH838" s="11">
        <f t="shared" si="265"/>
        <v>5</v>
      </c>
      <c r="CI838" s="11">
        <f t="shared" si="266"/>
        <v>7</v>
      </c>
      <c r="CJ838" s="11">
        <f t="shared" si="267"/>
        <v>7</v>
      </c>
      <c r="CK838" s="11">
        <f t="shared" si="268"/>
        <v>7</v>
      </c>
      <c r="CL838" s="11">
        <f t="shared" si="269"/>
        <v>6</v>
      </c>
      <c r="CM838" s="11">
        <f t="shared" si="270"/>
        <v>4</v>
      </c>
      <c r="CN838" s="11">
        <f t="shared" si="271"/>
        <v>2</v>
      </c>
      <c r="CO838" s="11">
        <f t="shared" si="272"/>
        <v>1</v>
      </c>
      <c r="CP838" s="11">
        <f t="shared" si="273"/>
        <v>0</v>
      </c>
      <c r="CS838" s="6">
        <v>49</v>
      </c>
      <c r="CT838" s="6">
        <v>67</v>
      </c>
      <c r="CU838" s="6">
        <v>84</v>
      </c>
      <c r="CV838" s="6">
        <v>93</v>
      </c>
      <c r="CW838" s="6">
        <v>101</v>
      </c>
      <c r="CX838" s="6">
        <v>107</v>
      </c>
      <c r="CY838" s="6">
        <v>112</v>
      </c>
      <c r="CZ838" s="6">
        <v>118</v>
      </c>
      <c r="DA838" s="6">
        <v>123</v>
      </c>
      <c r="DB838" s="6">
        <v>129</v>
      </c>
      <c r="DC838" s="6">
        <v>135</v>
      </c>
      <c r="DD838" s="6">
        <v>141</v>
      </c>
      <c r="DE838" s="6">
        <v>148</v>
      </c>
      <c r="DF838" s="6">
        <v>153</v>
      </c>
      <c r="DG838" s="6">
        <v>156</v>
      </c>
      <c r="DH838" s="6">
        <v>158</v>
      </c>
      <c r="DI838" s="6">
        <v>159</v>
      </c>
      <c r="DJ838" s="6">
        <v>160</v>
      </c>
      <c r="DK838" s="6">
        <v>160</v>
      </c>
      <c r="DL838" s="6">
        <v>160</v>
      </c>
      <c r="DM838" s="6">
        <v>111</v>
      </c>
      <c r="DN838" s="6">
        <f>Tabela2[[#This Row],[1rok]]-Tabela2[[#This Row],[dlugosc_ur]]</f>
        <v>18</v>
      </c>
      <c r="DO838" s="14">
        <f>Tabela2[[#This Row],[2lata]]-Tabela2[[#This Row],[1rok]]</f>
        <v>17</v>
      </c>
      <c r="DP838" s="14">
        <f>Tabela2[[#This Row],[3lata]]-Tabela2[[#This Row],[2lata]]</f>
        <v>9</v>
      </c>
      <c r="DQ838" s="14">
        <f>Tabela2[[#This Row],[4lata]]-Tabela2[[#This Row],[3lata]]</f>
        <v>8</v>
      </c>
      <c r="DR838" s="14">
        <f>Tabela2[[#This Row],[5lat]]-Tabela2[[#This Row],[4lata]]</f>
        <v>6</v>
      </c>
      <c r="DS838" s="14">
        <f>Tabela2[[#This Row],[6lat]]-Tabela2[[#This Row],[5lat]]</f>
        <v>5</v>
      </c>
      <c r="DT838" s="14">
        <f>Tabela2[[#This Row],[7lat]]-Tabela2[[#This Row],[6lat]]</f>
        <v>6</v>
      </c>
      <c r="DU838" s="14">
        <f>Tabela2[[#This Row],[8lat]]-Tabela2[[#This Row],[7lat]]</f>
        <v>5</v>
      </c>
      <c r="DV838" s="14">
        <f>Tabela2[[#This Row],[9lat]]-Tabela2[[#This Row],[8lat]]</f>
        <v>6</v>
      </c>
      <c r="DW838" s="14">
        <f>Tabela2[[#This Row],[10lat]]-Tabela2[[#This Row],[9lat]]</f>
        <v>6</v>
      </c>
      <c r="DX838" s="14">
        <f>Tabela2[[#This Row],[11lat]]-Tabela2[[#This Row],[10lat]]</f>
        <v>6</v>
      </c>
      <c r="DY838" s="14">
        <f>Tabela2[[#This Row],[12lat]]-Tabela2[[#This Row],[11lat]]</f>
        <v>7</v>
      </c>
      <c r="DZ838" s="14">
        <f>Tabela2[[#This Row],[13lat]]-Tabela2[[#This Row],[12lat]]</f>
        <v>5</v>
      </c>
      <c r="EA838" s="14">
        <f>Tabela2[[#This Row],[14lat]]-Tabela2[[#This Row],[13lat]]</f>
        <v>3</v>
      </c>
      <c r="EB838" s="14">
        <f>Tabela2[[#This Row],[15lat]]-Tabela2[[#This Row],[14lat]]</f>
        <v>2</v>
      </c>
      <c r="EC838" s="14">
        <f>Tabela2[[#This Row],[16lat]]-Tabela2[[#This Row],[15lat]]</f>
        <v>1</v>
      </c>
      <c r="ED838" s="14">
        <f>Tabela2[[#This Row],[17 lat]]-Tabela2[[#This Row],[16lat]]</f>
        <v>1</v>
      </c>
      <c r="EE838" s="14">
        <f>Tabela2[[#This Row],[18lat]]-Tabela2[[#This Row],[17 lat]]</f>
        <v>0</v>
      </c>
      <c r="EF838" s="14">
        <f>Tabela2[[#This Row],[19lat]]-Tabela2[[#This Row],[18lat]]</f>
        <v>0</v>
      </c>
    </row>
    <row r="839" spans="1:136" x14ac:dyDescent="0.25">
      <c r="A839">
        <v>199</v>
      </c>
      <c r="B839" s="1" t="s">
        <v>22</v>
      </c>
      <c r="C839">
        <v>50</v>
      </c>
      <c r="D839">
        <v>68</v>
      </c>
      <c r="E839">
        <v>87</v>
      </c>
      <c r="F839">
        <v>96</v>
      </c>
      <c r="G839">
        <v>104</v>
      </c>
      <c r="H839">
        <v>111</v>
      </c>
      <c r="I839">
        <v>116</v>
      </c>
      <c r="J839">
        <v>122</v>
      </c>
      <c r="K839">
        <v>128</v>
      </c>
      <c r="L839">
        <v>134</v>
      </c>
      <c r="M839">
        <v>140</v>
      </c>
      <c r="N839">
        <v>147</v>
      </c>
      <c r="O839">
        <v>153</v>
      </c>
      <c r="P839">
        <v>158</v>
      </c>
      <c r="Q839">
        <v>162</v>
      </c>
      <c r="R839">
        <v>164</v>
      </c>
      <c r="S839">
        <v>165</v>
      </c>
      <c r="T839">
        <v>165</v>
      </c>
      <c r="U839">
        <v>165</v>
      </c>
      <c r="V839">
        <v>165</v>
      </c>
      <c r="W839">
        <f>wzrost[[#This Row],[19lat]]-wzrost[[#This Row],[dlugosc_ur]]</f>
        <v>115</v>
      </c>
      <c r="X839">
        <f>wzrost[[#This Row],[19lat]]-wzrost[[#This Row],[15lat]]</f>
        <v>1</v>
      </c>
      <c r="Y839">
        <f>IF(wzrost[[#This Row],[1rok]]&lt;=5,IF(wzrost[[#This Row],[plec]]="ch",1,0),0)</f>
        <v>0</v>
      </c>
      <c r="Z839" s="1"/>
      <c r="AA839" s="1"/>
      <c r="AB839" s="1" t="e">
        <f>_xlfn.PERCENTILE.INC(wzrost[1rok],5)</f>
        <v>#NUM!</v>
      </c>
      <c r="BC839" s="8">
        <v>47</v>
      </c>
      <c r="BD839" s="8">
        <v>69</v>
      </c>
      <c r="BE839" s="8">
        <v>83</v>
      </c>
      <c r="BF839" s="8">
        <v>92</v>
      </c>
      <c r="BG839" s="8">
        <v>99</v>
      </c>
      <c r="BH839" s="8">
        <v>105</v>
      </c>
      <c r="BI839" s="8">
        <v>110</v>
      </c>
      <c r="BJ839" s="8">
        <v>116</v>
      </c>
      <c r="BK839" s="8">
        <v>121</v>
      </c>
      <c r="BL839" s="8">
        <v>126</v>
      </c>
      <c r="BM839" s="8">
        <v>131</v>
      </c>
      <c r="BN839" s="8">
        <v>136</v>
      </c>
      <c r="BO839" s="8">
        <v>141</v>
      </c>
      <c r="BP839" s="8">
        <v>148</v>
      </c>
      <c r="BQ839" s="8">
        <v>155</v>
      </c>
      <c r="BR839" s="8">
        <v>160</v>
      </c>
      <c r="BS839" s="8">
        <v>164</v>
      </c>
      <c r="BT839" s="8">
        <v>167</v>
      </c>
      <c r="BU839" s="8">
        <v>168</v>
      </c>
      <c r="BV839" s="8">
        <v>170</v>
      </c>
      <c r="BW839" s="9">
        <v>123</v>
      </c>
      <c r="BX839" s="11">
        <f t="shared" si="255"/>
        <v>22</v>
      </c>
      <c r="BY839" s="11">
        <f t="shared" si="256"/>
        <v>14</v>
      </c>
      <c r="BZ839" s="11">
        <f t="shared" si="257"/>
        <v>9</v>
      </c>
      <c r="CA839" s="11">
        <f t="shared" si="258"/>
        <v>7</v>
      </c>
      <c r="CB839" s="11">
        <f t="shared" si="259"/>
        <v>6</v>
      </c>
      <c r="CC839" s="11">
        <f t="shared" si="260"/>
        <v>5</v>
      </c>
      <c r="CD839" s="11">
        <f t="shared" si="261"/>
        <v>6</v>
      </c>
      <c r="CE839" s="11">
        <f t="shared" si="262"/>
        <v>5</v>
      </c>
      <c r="CF839" s="11">
        <f t="shared" si="263"/>
        <v>5</v>
      </c>
      <c r="CG839" s="11">
        <f t="shared" si="264"/>
        <v>5</v>
      </c>
      <c r="CH839" s="11">
        <f t="shared" si="265"/>
        <v>5</v>
      </c>
      <c r="CI839" s="11">
        <f t="shared" si="266"/>
        <v>5</v>
      </c>
      <c r="CJ839" s="11">
        <f t="shared" si="267"/>
        <v>7</v>
      </c>
      <c r="CK839" s="11">
        <f t="shared" si="268"/>
        <v>7</v>
      </c>
      <c r="CL839" s="11">
        <f t="shared" si="269"/>
        <v>5</v>
      </c>
      <c r="CM839" s="11">
        <f t="shared" si="270"/>
        <v>4</v>
      </c>
      <c r="CN839" s="11">
        <f t="shared" si="271"/>
        <v>3</v>
      </c>
      <c r="CO839" s="11">
        <f t="shared" si="272"/>
        <v>1</v>
      </c>
      <c r="CP839" s="11">
        <f t="shared" si="273"/>
        <v>2</v>
      </c>
      <c r="CS839" s="8">
        <v>46</v>
      </c>
      <c r="CT839" s="8">
        <v>64</v>
      </c>
      <c r="CU839" s="8">
        <v>82</v>
      </c>
      <c r="CV839" s="8">
        <v>91</v>
      </c>
      <c r="CW839" s="8">
        <v>99</v>
      </c>
      <c r="CX839" s="8">
        <v>106</v>
      </c>
      <c r="CY839" s="8">
        <v>111</v>
      </c>
      <c r="CZ839" s="8">
        <v>117</v>
      </c>
      <c r="DA839" s="8">
        <v>123</v>
      </c>
      <c r="DB839" s="8">
        <v>128</v>
      </c>
      <c r="DC839" s="8">
        <v>134</v>
      </c>
      <c r="DD839" s="8">
        <v>141</v>
      </c>
      <c r="DE839" s="8">
        <v>146</v>
      </c>
      <c r="DF839" s="8">
        <v>151</v>
      </c>
      <c r="DG839" s="8">
        <v>154</v>
      </c>
      <c r="DH839" s="8">
        <v>156</v>
      </c>
      <c r="DI839" s="8">
        <v>156</v>
      </c>
      <c r="DJ839" s="8">
        <v>156</v>
      </c>
      <c r="DK839" s="8">
        <v>157</v>
      </c>
      <c r="DL839" s="8">
        <v>157</v>
      </c>
      <c r="DM839" s="8">
        <v>111</v>
      </c>
      <c r="DN839" s="6">
        <f>Tabela2[[#This Row],[1rok]]-Tabela2[[#This Row],[dlugosc_ur]]</f>
        <v>18</v>
      </c>
      <c r="DO839" s="14">
        <f>Tabela2[[#This Row],[2lata]]-Tabela2[[#This Row],[1rok]]</f>
        <v>18</v>
      </c>
      <c r="DP839" s="14">
        <f>Tabela2[[#This Row],[3lata]]-Tabela2[[#This Row],[2lata]]</f>
        <v>9</v>
      </c>
      <c r="DQ839" s="14">
        <f>Tabela2[[#This Row],[4lata]]-Tabela2[[#This Row],[3lata]]</f>
        <v>8</v>
      </c>
      <c r="DR839" s="14">
        <f>Tabela2[[#This Row],[5lat]]-Tabela2[[#This Row],[4lata]]</f>
        <v>7</v>
      </c>
      <c r="DS839" s="14">
        <f>Tabela2[[#This Row],[6lat]]-Tabela2[[#This Row],[5lat]]</f>
        <v>5</v>
      </c>
      <c r="DT839" s="14">
        <f>Tabela2[[#This Row],[7lat]]-Tabela2[[#This Row],[6lat]]</f>
        <v>6</v>
      </c>
      <c r="DU839" s="14">
        <f>Tabela2[[#This Row],[8lat]]-Tabela2[[#This Row],[7lat]]</f>
        <v>6</v>
      </c>
      <c r="DV839" s="14">
        <f>Tabela2[[#This Row],[9lat]]-Tabela2[[#This Row],[8lat]]</f>
        <v>5</v>
      </c>
      <c r="DW839" s="14">
        <f>Tabela2[[#This Row],[10lat]]-Tabela2[[#This Row],[9lat]]</f>
        <v>6</v>
      </c>
      <c r="DX839" s="14">
        <f>Tabela2[[#This Row],[11lat]]-Tabela2[[#This Row],[10lat]]</f>
        <v>7</v>
      </c>
      <c r="DY839" s="14">
        <f>Tabela2[[#This Row],[12lat]]-Tabela2[[#This Row],[11lat]]</f>
        <v>5</v>
      </c>
      <c r="DZ839" s="14">
        <f>Tabela2[[#This Row],[13lat]]-Tabela2[[#This Row],[12lat]]</f>
        <v>5</v>
      </c>
      <c r="EA839" s="14">
        <f>Tabela2[[#This Row],[14lat]]-Tabela2[[#This Row],[13lat]]</f>
        <v>3</v>
      </c>
      <c r="EB839" s="14">
        <f>Tabela2[[#This Row],[15lat]]-Tabela2[[#This Row],[14lat]]</f>
        <v>2</v>
      </c>
      <c r="EC839" s="14">
        <f>Tabela2[[#This Row],[16lat]]-Tabela2[[#This Row],[15lat]]</f>
        <v>0</v>
      </c>
      <c r="ED839" s="14">
        <f>Tabela2[[#This Row],[17 lat]]-Tabela2[[#This Row],[16lat]]</f>
        <v>0</v>
      </c>
      <c r="EE839" s="14">
        <f>Tabela2[[#This Row],[18lat]]-Tabela2[[#This Row],[17 lat]]</f>
        <v>1</v>
      </c>
      <c r="EF839" s="14">
        <f>Tabela2[[#This Row],[19lat]]-Tabela2[[#This Row],[18lat]]</f>
        <v>0</v>
      </c>
    </row>
    <row r="840" spans="1:136" x14ac:dyDescent="0.25">
      <c r="A840">
        <v>201</v>
      </c>
      <c r="B840" s="1" t="s">
        <v>22</v>
      </c>
      <c r="C840">
        <v>50</v>
      </c>
      <c r="D840">
        <v>68</v>
      </c>
      <c r="E840">
        <v>87</v>
      </c>
      <c r="F840">
        <v>96</v>
      </c>
      <c r="G840">
        <v>104</v>
      </c>
      <c r="H840">
        <v>111</v>
      </c>
      <c r="I840">
        <v>116</v>
      </c>
      <c r="J840">
        <v>122</v>
      </c>
      <c r="K840">
        <v>128</v>
      </c>
      <c r="L840">
        <v>134</v>
      </c>
      <c r="M840">
        <v>140</v>
      </c>
      <c r="N840">
        <v>147</v>
      </c>
      <c r="O840">
        <v>153</v>
      </c>
      <c r="P840">
        <v>158</v>
      </c>
      <c r="Q840">
        <v>162</v>
      </c>
      <c r="R840">
        <v>164</v>
      </c>
      <c r="S840">
        <v>165</v>
      </c>
      <c r="T840">
        <v>165</v>
      </c>
      <c r="U840">
        <v>165</v>
      </c>
      <c r="V840">
        <v>165</v>
      </c>
      <c r="W840">
        <f>wzrost[[#This Row],[19lat]]-wzrost[[#This Row],[dlugosc_ur]]</f>
        <v>115</v>
      </c>
      <c r="X840">
        <f>wzrost[[#This Row],[19lat]]-wzrost[[#This Row],[15lat]]</f>
        <v>1</v>
      </c>
      <c r="Y840">
        <f>IF(wzrost[[#This Row],[1rok]]&lt;=5,IF(wzrost[[#This Row],[plec]]="ch",1,0),0)</f>
        <v>0</v>
      </c>
      <c r="Z840" s="1"/>
      <c r="AA840" s="1"/>
      <c r="AB840" s="1" t="e">
        <f>_xlfn.PERCENTILE.INC(wzrost[1rok],5)</f>
        <v>#NUM!</v>
      </c>
      <c r="BC840" s="6">
        <v>48</v>
      </c>
      <c r="BD840" s="6">
        <v>70</v>
      </c>
      <c r="BE840" s="6">
        <v>84</v>
      </c>
      <c r="BF840" s="6">
        <v>93</v>
      </c>
      <c r="BG840" s="6">
        <v>100</v>
      </c>
      <c r="BH840" s="6">
        <v>106</v>
      </c>
      <c r="BI840" s="6">
        <v>112</v>
      </c>
      <c r="BJ840" s="6">
        <v>117</v>
      </c>
      <c r="BK840" s="6">
        <v>123</v>
      </c>
      <c r="BL840" s="6">
        <v>128</v>
      </c>
      <c r="BM840" s="6">
        <v>133</v>
      </c>
      <c r="BN840" s="6">
        <v>138</v>
      </c>
      <c r="BO840" s="6">
        <v>143</v>
      </c>
      <c r="BP840" s="6">
        <v>150</v>
      </c>
      <c r="BQ840" s="6">
        <v>157</v>
      </c>
      <c r="BR840" s="6">
        <v>163</v>
      </c>
      <c r="BS840" s="6">
        <v>167</v>
      </c>
      <c r="BT840" s="6">
        <v>169</v>
      </c>
      <c r="BU840" s="6">
        <v>170</v>
      </c>
      <c r="BV840" s="6">
        <v>171</v>
      </c>
      <c r="BW840" s="7">
        <v>123</v>
      </c>
      <c r="BX840" s="11">
        <f t="shared" si="255"/>
        <v>22</v>
      </c>
      <c r="BY840" s="11">
        <f t="shared" si="256"/>
        <v>14</v>
      </c>
      <c r="BZ840" s="11">
        <f t="shared" si="257"/>
        <v>9</v>
      </c>
      <c r="CA840" s="11">
        <f t="shared" si="258"/>
        <v>7</v>
      </c>
      <c r="CB840" s="11">
        <f t="shared" si="259"/>
        <v>6</v>
      </c>
      <c r="CC840" s="11">
        <f t="shared" si="260"/>
        <v>6</v>
      </c>
      <c r="CD840" s="11">
        <f t="shared" si="261"/>
        <v>5</v>
      </c>
      <c r="CE840" s="11">
        <f t="shared" si="262"/>
        <v>6</v>
      </c>
      <c r="CF840" s="11">
        <f t="shared" si="263"/>
        <v>5</v>
      </c>
      <c r="CG840" s="11">
        <f t="shared" si="264"/>
        <v>5</v>
      </c>
      <c r="CH840" s="11">
        <f t="shared" si="265"/>
        <v>5</v>
      </c>
      <c r="CI840" s="11">
        <f t="shared" si="266"/>
        <v>5</v>
      </c>
      <c r="CJ840" s="11">
        <f t="shared" si="267"/>
        <v>7</v>
      </c>
      <c r="CK840" s="11">
        <f t="shared" si="268"/>
        <v>7</v>
      </c>
      <c r="CL840" s="11">
        <f t="shared" si="269"/>
        <v>6</v>
      </c>
      <c r="CM840" s="11">
        <f t="shared" si="270"/>
        <v>4</v>
      </c>
      <c r="CN840" s="11">
        <f t="shared" si="271"/>
        <v>2</v>
      </c>
      <c r="CO840" s="11">
        <f t="shared" si="272"/>
        <v>1</v>
      </c>
      <c r="CP840" s="11">
        <f t="shared" si="273"/>
        <v>1</v>
      </c>
      <c r="CS840" s="6">
        <v>47</v>
      </c>
      <c r="CT840" s="6">
        <v>66</v>
      </c>
      <c r="CU840" s="6">
        <v>83</v>
      </c>
      <c r="CV840" s="6">
        <v>92</v>
      </c>
      <c r="CW840" s="6">
        <v>99</v>
      </c>
      <c r="CX840" s="6">
        <v>106</v>
      </c>
      <c r="CY840" s="6">
        <v>111</v>
      </c>
      <c r="CZ840" s="6">
        <v>116</v>
      </c>
      <c r="DA840" s="6">
        <v>122</v>
      </c>
      <c r="DB840" s="6">
        <v>128</v>
      </c>
      <c r="DC840" s="6">
        <v>134</v>
      </c>
      <c r="DD840" s="6">
        <v>140</v>
      </c>
      <c r="DE840" s="6">
        <v>146</v>
      </c>
      <c r="DF840" s="6">
        <v>151</v>
      </c>
      <c r="DG840" s="6">
        <v>155</v>
      </c>
      <c r="DH840" s="6">
        <v>157</v>
      </c>
      <c r="DI840" s="6">
        <v>158</v>
      </c>
      <c r="DJ840" s="6">
        <v>158</v>
      </c>
      <c r="DK840" s="6">
        <v>158</v>
      </c>
      <c r="DL840" s="6">
        <v>158</v>
      </c>
      <c r="DM840" s="6">
        <v>111</v>
      </c>
      <c r="DN840" s="6">
        <f>Tabela2[[#This Row],[1rok]]-Tabela2[[#This Row],[dlugosc_ur]]</f>
        <v>19</v>
      </c>
      <c r="DO840" s="14">
        <f>Tabela2[[#This Row],[2lata]]-Tabela2[[#This Row],[1rok]]</f>
        <v>17</v>
      </c>
      <c r="DP840" s="14">
        <f>Tabela2[[#This Row],[3lata]]-Tabela2[[#This Row],[2lata]]</f>
        <v>9</v>
      </c>
      <c r="DQ840" s="14">
        <f>Tabela2[[#This Row],[4lata]]-Tabela2[[#This Row],[3lata]]</f>
        <v>7</v>
      </c>
      <c r="DR840" s="14">
        <f>Tabela2[[#This Row],[5lat]]-Tabela2[[#This Row],[4lata]]</f>
        <v>7</v>
      </c>
      <c r="DS840" s="14">
        <f>Tabela2[[#This Row],[6lat]]-Tabela2[[#This Row],[5lat]]</f>
        <v>5</v>
      </c>
      <c r="DT840" s="14">
        <f>Tabela2[[#This Row],[7lat]]-Tabela2[[#This Row],[6lat]]</f>
        <v>5</v>
      </c>
      <c r="DU840" s="14">
        <f>Tabela2[[#This Row],[8lat]]-Tabela2[[#This Row],[7lat]]</f>
        <v>6</v>
      </c>
      <c r="DV840" s="14">
        <f>Tabela2[[#This Row],[9lat]]-Tabela2[[#This Row],[8lat]]</f>
        <v>6</v>
      </c>
      <c r="DW840" s="14">
        <f>Tabela2[[#This Row],[10lat]]-Tabela2[[#This Row],[9lat]]</f>
        <v>6</v>
      </c>
      <c r="DX840" s="14">
        <f>Tabela2[[#This Row],[11lat]]-Tabela2[[#This Row],[10lat]]</f>
        <v>6</v>
      </c>
      <c r="DY840" s="14">
        <f>Tabela2[[#This Row],[12lat]]-Tabela2[[#This Row],[11lat]]</f>
        <v>6</v>
      </c>
      <c r="DZ840" s="14">
        <f>Tabela2[[#This Row],[13lat]]-Tabela2[[#This Row],[12lat]]</f>
        <v>5</v>
      </c>
      <c r="EA840" s="14">
        <f>Tabela2[[#This Row],[14lat]]-Tabela2[[#This Row],[13lat]]</f>
        <v>4</v>
      </c>
      <c r="EB840" s="14">
        <f>Tabela2[[#This Row],[15lat]]-Tabela2[[#This Row],[14lat]]</f>
        <v>2</v>
      </c>
      <c r="EC840" s="14">
        <f>Tabela2[[#This Row],[16lat]]-Tabela2[[#This Row],[15lat]]</f>
        <v>1</v>
      </c>
      <c r="ED840" s="14">
        <f>Tabela2[[#This Row],[17 lat]]-Tabela2[[#This Row],[16lat]]</f>
        <v>0</v>
      </c>
      <c r="EE840" s="14">
        <f>Tabela2[[#This Row],[18lat]]-Tabela2[[#This Row],[17 lat]]</f>
        <v>0</v>
      </c>
      <c r="EF840" s="14">
        <f>Tabela2[[#This Row],[19lat]]-Tabela2[[#This Row],[18lat]]</f>
        <v>0</v>
      </c>
    </row>
    <row r="841" spans="1:136" x14ac:dyDescent="0.25">
      <c r="A841">
        <v>212</v>
      </c>
      <c r="B841" s="1" t="s">
        <v>22</v>
      </c>
      <c r="C841">
        <v>51</v>
      </c>
      <c r="D841">
        <v>73</v>
      </c>
      <c r="E841">
        <v>87</v>
      </c>
      <c r="F841">
        <v>97</v>
      </c>
      <c r="G841">
        <v>104</v>
      </c>
      <c r="H841">
        <v>111</v>
      </c>
      <c r="I841">
        <v>117</v>
      </c>
      <c r="J841">
        <v>123</v>
      </c>
      <c r="K841">
        <v>129</v>
      </c>
      <c r="L841">
        <v>135</v>
      </c>
      <c r="M841">
        <v>141</v>
      </c>
      <c r="N841">
        <v>147</v>
      </c>
      <c r="O841">
        <v>154</v>
      </c>
      <c r="P841">
        <v>159</v>
      </c>
      <c r="Q841">
        <v>163</v>
      </c>
      <c r="R841">
        <v>164</v>
      </c>
      <c r="S841">
        <v>165</v>
      </c>
      <c r="T841">
        <v>166</v>
      </c>
      <c r="U841">
        <v>166</v>
      </c>
      <c r="V841">
        <v>166</v>
      </c>
      <c r="W841">
        <f>wzrost[[#This Row],[19lat]]-wzrost[[#This Row],[dlugosc_ur]]</f>
        <v>115</v>
      </c>
      <c r="X841">
        <f>wzrost[[#This Row],[19lat]]-wzrost[[#This Row],[15lat]]</f>
        <v>2</v>
      </c>
      <c r="Y841">
        <f>IF(wzrost[[#This Row],[1rok]]&lt;=5,IF(wzrost[[#This Row],[plec]]="ch",1,0),0)</f>
        <v>0</v>
      </c>
      <c r="Z841" s="1"/>
      <c r="AA841" s="1"/>
      <c r="AB841" s="1" t="e">
        <f>_xlfn.PERCENTILE.INC(wzrost[1rok],5)</f>
        <v>#NUM!</v>
      </c>
      <c r="BC841" s="8">
        <v>48</v>
      </c>
      <c r="BD841" s="8">
        <v>70</v>
      </c>
      <c r="BE841" s="8">
        <v>85</v>
      </c>
      <c r="BF841" s="8">
        <v>93</v>
      </c>
      <c r="BG841" s="8">
        <v>100</v>
      </c>
      <c r="BH841" s="8">
        <v>106</v>
      </c>
      <c r="BI841" s="8">
        <v>112</v>
      </c>
      <c r="BJ841" s="8">
        <v>117</v>
      </c>
      <c r="BK841" s="8">
        <v>123</v>
      </c>
      <c r="BL841" s="8">
        <v>128</v>
      </c>
      <c r="BM841" s="8">
        <v>133</v>
      </c>
      <c r="BN841" s="8">
        <v>138</v>
      </c>
      <c r="BO841" s="8">
        <v>143</v>
      </c>
      <c r="BP841" s="8">
        <v>150</v>
      </c>
      <c r="BQ841" s="8">
        <v>157</v>
      </c>
      <c r="BR841" s="8">
        <v>163</v>
      </c>
      <c r="BS841" s="8">
        <v>167</v>
      </c>
      <c r="BT841" s="8">
        <v>169</v>
      </c>
      <c r="BU841" s="8">
        <v>170</v>
      </c>
      <c r="BV841" s="8">
        <v>171</v>
      </c>
      <c r="BW841" s="9">
        <v>123</v>
      </c>
      <c r="BX841" s="11">
        <f t="shared" si="255"/>
        <v>22</v>
      </c>
      <c r="BY841" s="11">
        <f t="shared" si="256"/>
        <v>15</v>
      </c>
      <c r="BZ841" s="11">
        <f t="shared" si="257"/>
        <v>8</v>
      </c>
      <c r="CA841" s="11">
        <f t="shared" si="258"/>
        <v>7</v>
      </c>
      <c r="CB841" s="11">
        <f t="shared" si="259"/>
        <v>6</v>
      </c>
      <c r="CC841" s="11">
        <f t="shared" si="260"/>
        <v>6</v>
      </c>
      <c r="CD841" s="11">
        <f t="shared" si="261"/>
        <v>5</v>
      </c>
      <c r="CE841" s="11">
        <f t="shared" si="262"/>
        <v>6</v>
      </c>
      <c r="CF841" s="11">
        <f t="shared" si="263"/>
        <v>5</v>
      </c>
      <c r="CG841" s="11">
        <f t="shared" si="264"/>
        <v>5</v>
      </c>
      <c r="CH841" s="11">
        <f t="shared" si="265"/>
        <v>5</v>
      </c>
      <c r="CI841" s="11">
        <f t="shared" si="266"/>
        <v>5</v>
      </c>
      <c r="CJ841" s="11">
        <f t="shared" si="267"/>
        <v>7</v>
      </c>
      <c r="CK841" s="11">
        <f t="shared" si="268"/>
        <v>7</v>
      </c>
      <c r="CL841" s="11">
        <f t="shared" si="269"/>
        <v>6</v>
      </c>
      <c r="CM841" s="11">
        <f t="shared" si="270"/>
        <v>4</v>
      </c>
      <c r="CN841" s="11">
        <f t="shared" si="271"/>
        <v>2</v>
      </c>
      <c r="CO841" s="11">
        <f t="shared" si="272"/>
        <v>1</v>
      </c>
      <c r="CP841" s="11">
        <f t="shared" si="273"/>
        <v>1</v>
      </c>
      <c r="CS841" s="8">
        <v>49</v>
      </c>
      <c r="CT841" s="8">
        <v>67</v>
      </c>
      <c r="CU841" s="8">
        <v>84</v>
      </c>
      <c r="CV841" s="8">
        <v>93</v>
      </c>
      <c r="CW841" s="8">
        <v>100</v>
      </c>
      <c r="CX841" s="8">
        <v>107</v>
      </c>
      <c r="CY841" s="8">
        <v>112</v>
      </c>
      <c r="CZ841" s="8">
        <v>118</v>
      </c>
      <c r="DA841" s="8">
        <v>123</v>
      </c>
      <c r="DB841" s="8">
        <v>129</v>
      </c>
      <c r="DC841" s="8">
        <v>135</v>
      </c>
      <c r="DD841" s="8">
        <v>141</v>
      </c>
      <c r="DE841" s="8">
        <v>147</v>
      </c>
      <c r="DF841" s="8">
        <v>152</v>
      </c>
      <c r="DG841" s="8">
        <v>156</v>
      </c>
      <c r="DH841" s="8">
        <v>158</v>
      </c>
      <c r="DI841" s="8">
        <v>159</v>
      </c>
      <c r="DJ841" s="8">
        <v>159</v>
      </c>
      <c r="DK841" s="8">
        <v>159</v>
      </c>
      <c r="DL841" s="8">
        <v>160</v>
      </c>
      <c r="DM841" s="8">
        <v>111</v>
      </c>
      <c r="DN841" s="6">
        <f>Tabela2[[#This Row],[1rok]]-Tabela2[[#This Row],[dlugosc_ur]]</f>
        <v>18</v>
      </c>
      <c r="DO841" s="14">
        <f>Tabela2[[#This Row],[2lata]]-Tabela2[[#This Row],[1rok]]</f>
        <v>17</v>
      </c>
      <c r="DP841" s="14">
        <f>Tabela2[[#This Row],[3lata]]-Tabela2[[#This Row],[2lata]]</f>
        <v>9</v>
      </c>
      <c r="DQ841" s="14">
        <f>Tabela2[[#This Row],[4lata]]-Tabela2[[#This Row],[3lata]]</f>
        <v>7</v>
      </c>
      <c r="DR841" s="14">
        <f>Tabela2[[#This Row],[5lat]]-Tabela2[[#This Row],[4lata]]</f>
        <v>7</v>
      </c>
      <c r="DS841" s="14">
        <f>Tabela2[[#This Row],[6lat]]-Tabela2[[#This Row],[5lat]]</f>
        <v>5</v>
      </c>
      <c r="DT841" s="14">
        <f>Tabela2[[#This Row],[7lat]]-Tabela2[[#This Row],[6lat]]</f>
        <v>6</v>
      </c>
      <c r="DU841" s="14">
        <f>Tabela2[[#This Row],[8lat]]-Tabela2[[#This Row],[7lat]]</f>
        <v>5</v>
      </c>
      <c r="DV841" s="14">
        <f>Tabela2[[#This Row],[9lat]]-Tabela2[[#This Row],[8lat]]</f>
        <v>6</v>
      </c>
      <c r="DW841" s="14">
        <f>Tabela2[[#This Row],[10lat]]-Tabela2[[#This Row],[9lat]]</f>
        <v>6</v>
      </c>
      <c r="DX841" s="14">
        <f>Tabela2[[#This Row],[11lat]]-Tabela2[[#This Row],[10lat]]</f>
        <v>6</v>
      </c>
      <c r="DY841" s="14">
        <f>Tabela2[[#This Row],[12lat]]-Tabela2[[#This Row],[11lat]]</f>
        <v>6</v>
      </c>
      <c r="DZ841" s="14">
        <f>Tabela2[[#This Row],[13lat]]-Tabela2[[#This Row],[12lat]]</f>
        <v>5</v>
      </c>
      <c r="EA841" s="14">
        <f>Tabela2[[#This Row],[14lat]]-Tabela2[[#This Row],[13lat]]</f>
        <v>4</v>
      </c>
      <c r="EB841" s="14">
        <f>Tabela2[[#This Row],[15lat]]-Tabela2[[#This Row],[14lat]]</f>
        <v>2</v>
      </c>
      <c r="EC841" s="14">
        <f>Tabela2[[#This Row],[16lat]]-Tabela2[[#This Row],[15lat]]</f>
        <v>1</v>
      </c>
      <c r="ED841" s="14">
        <f>Tabela2[[#This Row],[17 lat]]-Tabela2[[#This Row],[16lat]]</f>
        <v>0</v>
      </c>
      <c r="EE841" s="14">
        <f>Tabela2[[#This Row],[18lat]]-Tabela2[[#This Row],[17 lat]]</f>
        <v>0</v>
      </c>
      <c r="EF841" s="14">
        <f>Tabela2[[#This Row],[19lat]]-Tabela2[[#This Row],[18lat]]</f>
        <v>1</v>
      </c>
    </row>
    <row r="842" spans="1:136" x14ac:dyDescent="0.25">
      <c r="A842">
        <v>255</v>
      </c>
      <c r="B842" s="1" t="s">
        <v>22</v>
      </c>
      <c r="C842">
        <v>56</v>
      </c>
      <c r="D842">
        <v>74</v>
      </c>
      <c r="E842">
        <v>90</v>
      </c>
      <c r="F842">
        <v>100</v>
      </c>
      <c r="G842">
        <v>108</v>
      </c>
      <c r="H842">
        <v>115</v>
      </c>
      <c r="I842">
        <v>121</v>
      </c>
      <c r="J842">
        <v>127</v>
      </c>
      <c r="K842">
        <v>134</v>
      </c>
      <c r="L842">
        <v>140</v>
      </c>
      <c r="M842">
        <v>147</v>
      </c>
      <c r="N842">
        <v>153</v>
      </c>
      <c r="O842">
        <v>160</v>
      </c>
      <c r="P842">
        <v>165</v>
      </c>
      <c r="Q842">
        <v>169</v>
      </c>
      <c r="R842">
        <v>170</v>
      </c>
      <c r="S842">
        <v>171</v>
      </c>
      <c r="T842">
        <v>171</v>
      </c>
      <c r="U842">
        <v>171</v>
      </c>
      <c r="V842">
        <v>171</v>
      </c>
      <c r="W842">
        <f>wzrost[[#This Row],[19lat]]-wzrost[[#This Row],[dlugosc_ur]]</f>
        <v>115</v>
      </c>
      <c r="X842">
        <f>wzrost[[#This Row],[19lat]]-wzrost[[#This Row],[15lat]]</f>
        <v>1</v>
      </c>
      <c r="Y842">
        <f>IF(wzrost[[#This Row],[1rok]]&lt;=5,IF(wzrost[[#This Row],[plec]]="ch",1,0),0)</f>
        <v>0</v>
      </c>
      <c r="Z842" s="1"/>
      <c r="AA842" s="1"/>
      <c r="AB842" s="1" t="e">
        <f>_xlfn.PERCENTILE.INC(wzrost[1rok],5)</f>
        <v>#NUM!</v>
      </c>
      <c r="BC842" s="6">
        <v>52</v>
      </c>
      <c r="BD842" s="6">
        <v>73</v>
      </c>
      <c r="BE842" s="6">
        <v>86</v>
      </c>
      <c r="BF842" s="6">
        <v>95</v>
      </c>
      <c r="BG842" s="6">
        <v>102</v>
      </c>
      <c r="BH842" s="6">
        <v>109</v>
      </c>
      <c r="BI842" s="6">
        <v>115</v>
      </c>
      <c r="BJ842" s="6">
        <v>121</v>
      </c>
      <c r="BK842" s="6">
        <v>126</v>
      </c>
      <c r="BL842" s="6">
        <v>132</v>
      </c>
      <c r="BM842" s="6">
        <v>137</v>
      </c>
      <c r="BN842" s="6">
        <v>142</v>
      </c>
      <c r="BO842" s="6">
        <v>148</v>
      </c>
      <c r="BP842" s="6">
        <v>155</v>
      </c>
      <c r="BQ842" s="6">
        <v>162</v>
      </c>
      <c r="BR842" s="6">
        <v>168</v>
      </c>
      <c r="BS842" s="6">
        <v>172</v>
      </c>
      <c r="BT842" s="6">
        <v>174</v>
      </c>
      <c r="BU842" s="6">
        <v>175</v>
      </c>
      <c r="BV842" s="6">
        <v>175</v>
      </c>
      <c r="BW842" s="7">
        <v>123</v>
      </c>
      <c r="BX842" s="11">
        <f t="shared" si="255"/>
        <v>21</v>
      </c>
      <c r="BY842" s="11">
        <f t="shared" si="256"/>
        <v>13</v>
      </c>
      <c r="BZ842" s="11">
        <f t="shared" si="257"/>
        <v>9</v>
      </c>
      <c r="CA842" s="11">
        <f t="shared" si="258"/>
        <v>7</v>
      </c>
      <c r="CB842" s="11">
        <f t="shared" si="259"/>
        <v>7</v>
      </c>
      <c r="CC842" s="11">
        <f t="shared" si="260"/>
        <v>6</v>
      </c>
      <c r="CD842" s="11">
        <f t="shared" si="261"/>
        <v>6</v>
      </c>
      <c r="CE842" s="11">
        <f t="shared" si="262"/>
        <v>5</v>
      </c>
      <c r="CF842" s="11">
        <f t="shared" si="263"/>
        <v>6</v>
      </c>
      <c r="CG842" s="11">
        <f t="shared" si="264"/>
        <v>5</v>
      </c>
      <c r="CH842" s="11">
        <f t="shared" si="265"/>
        <v>5</v>
      </c>
      <c r="CI842" s="11">
        <f t="shared" si="266"/>
        <v>6</v>
      </c>
      <c r="CJ842" s="11">
        <f t="shared" si="267"/>
        <v>7</v>
      </c>
      <c r="CK842" s="11">
        <f t="shared" si="268"/>
        <v>7</v>
      </c>
      <c r="CL842" s="11">
        <f t="shared" si="269"/>
        <v>6</v>
      </c>
      <c r="CM842" s="11">
        <f t="shared" si="270"/>
        <v>4</v>
      </c>
      <c r="CN842" s="11">
        <f t="shared" si="271"/>
        <v>2</v>
      </c>
      <c r="CO842" s="11">
        <f t="shared" si="272"/>
        <v>1</v>
      </c>
      <c r="CP842" s="11">
        <f t="shared" si="273"/>
        <v>0</v>
      </c>
      <c r="CS842" s="6">
        <v>49</v>
      </c>
      <c r="CT842" s="6">
        <v>67</v>
      </c>
      <c r="CU842" s="6">
        <v>84</v>
      </c>
      <c r="CV842" s="6">
        <v>93</v>
      </c>
      <c r="CW842" s="6">
        <v>100</v>
      </c>
      <c r="CX842" s="6">
        <v>107</v>
      </c>
      <c r="CY842" s="6">
        <v>112</v>
      </c>
      <c r="CZ842" s="6">
        <v>118</v>
      </c>
      <c r="DA842" s="6">
        <v>123</v>
      </c>
      <c r="DB842" s="6">
        <v>129</v>
      </c>
      <c r="DC842" s="6">
        <v>135</v>
      </c>
      <c r="DD842" s="6">
        <v>141</v>
      </c>
      <c r="DE842" s="6">
        <v>147</v>
      </c>
      <c r="DF842" s="6">
        <v>152</v>
      </c>
      <c r="DG842" s="6">
        <v>156</v>
      </c>
      <c r="DH842" s="6">
        <v>158</v>
      </c>
      <c r="DI842" s="6">
        <v>159</v>
      </c>
      <c r="DJ842" s="6">
        <v>159</v>
      </c>
      <c r="DK842" s="6">
        <v>159</v>
      </c>
      <c r="DL842" s="6">
        <v>160</v>
      </c>
      <c r="DM842" s="6">
        <v>111</v>
      </c>
      <c r="DN842" s="6">
        <f>Tabela2[[#This Row],[1rok]]-Tabela2[[#This Row],[dlugosc_ur]]</f>
        <v>18</v>
      </c>
      <c r="DO842" s="14">
        <f>Tabela2[[#This Row],[2lata]]-Tabela2[[#This Row],[1rok]]</f>
        <v>17</v>
      </c>
      <c r="DP842" s="14">
        <f>Tabela2[[#This Row],[3lata]]-Tabela2[[#This Row],[2lata]]</f>
        <v>9</v>
      </c>
      <c r="DQ842" s="14">
        <f>Tabela2[[#This Row],[4lata]]-Tabela2[[#This Row],[3lata]]</f>
        <v>7</v>
      </c>
      <c r="DR842" s="14">
        <f>Tabela2[[#This Row],[5lat]]-Tabela2[[#This Row],[4lata]]</f>
        <v>7</v>
      </c>
      <c r="DS842" s="14">
        <f>Tabela2[[#This Row],[6lat]]-Tabela2[[#This Row],[5lat]]</f>
        <v>5</v>
      </c>
      <c r="DT842" s="14">
        <f>Tabela2[[#This Row],[7lat]]-Tabela2[[#This Row],[6lat]]</f>
        <v>6</v>
      </c>
      <c r="DU842" s="14">
        <f>Tabela2[[#This Row],[8lat]]-Tabela2[[#This Row],[7lat]]</f>
        <v>5</v>
      </c>
      <c r="DV842" s="14">
        <f>Tabela2[[#This Row],[9lat]]-Tabela2[[#This Row],[8lat]]</f>
        <v>6</v>
      </c>
      <c r="DW842" s="14">
        <f>Tabela2[[#This Row],[10lat]]-Tabela2[[#This Row],[9lat]]</f>
        <v>6</v>
      </c>
      <c r="DX842" s="14">
        <f>Tabela2[[#This Row],[11lat]]-Tabela2[[#This Row],[10lat]]</f>
        <v>6</v>
      </c>
      <c r="DY842" s="14">
        <f>Tabela2[[#This Row],[12lat]]-Tabela2[[#This Row],[11lat]]</f>
        <v>6</v>
      </c>
      <c r="DZ842" s="14">
        <f>Tabela2[[#This Row],[13lat]]-Tabela2[[#This Row],[12lat]]</f>
        <v>5</v>
      </c>
      <c r="EA842" s="14">
        <f>Tabela2[[#This Row],[14lat]]-Tabela2[[#This Row],[13lat]]</f>
        <v>4</v>
      </c>
      <c r="EB842" s="14">
        <f>Tabela2[[#This Row],[15lat]]-Tabela2[[#This Row],[14lat]]</f>
        <v>2</v>
      </c>
      <c r="EC842" s="14">
        <f>Tabela2[[#This Row],[16lat]]-Tabela2[[#This Row],[15lat]]</f>
        <v>1</v>
      </c>
      <c r="ED842" s="14">
        <f>Tabela2[[#This Row],[17 lat]]-Tabela2[[#This Row],[16lat]]</f>
        <v>0</v>
      </c>
      <c r="EE842" s="14">
        <f>Tabela2[[#This Row],[18lat]]-Tabela2[[#This Row],[17 lat]]</f>
        <v>0</v>
      </c>
      <c r="EF842" s="14">
        <f>Tabela2[[#This Row],[19lat]]-Tabela2[[#This Row],[18lat]]</f>
        <v>1</v>
      </c>
    </row>
    <row r="843" spans="1:136" x14ac:dyDescent="0.25">
      <c r="A843">
        <v>280</v>
      </c>
      <c r="B843" s="1" t="s">
        <v>22</v>
      </c>
      <c r="C843">
        <v>56</v>
      </c>
      <c r="D843">
        <v>74</v>
      </c>
      <c r="E843">
        <v>90</v>
      </c>
      <c r="F843">
        <v>100</v>
      </c>
      <c r="G843">
        <v>108</v>
      </c>
      <c r="H843">
        <v>115</v>
      </c>
      <c r="I843">
        <v>121</v>
      </c>
      <c r="J843">
        <v>127</v>
      </c>
      <c r="K843">
        <v>134</v>
      </c>
      <c r="L843">
        <v>140</v>
      </c>
      <c r="M843">
        <v>147</v>
      </c>
      <c r="N843">
        <v>153</v>
      </c>
      <c r="O843">
        <v>160</v>
      </c>
      <c r="P843">
        <v>165</v>
      </c>
      <c r="Q843">
        <v>169</v>
      </c>
      <c r="R843">
        <v>170</v>
      </c>
      <c r="S843">
        <v>171</v>
      </c>
      <c r="T843">
        <v>171</v>
      </c>
      <c r="U843">
        <v>171</v>
      </c>
      <c r="V843">
        <v>171</v>
      </c>
      <c r="W843">
        <f>wzrost[[#This Row],[19lat]]-wzrost[[#This Row],[dlugosc_ur]]</f>
        <v>115</v>
      </c>
      <c r="X843">
        <f>wzrost[[#This Row],[19lat]]-wzrost[[#This Row],[15lat]]</f>
        <v>1</v>
      </c>
      <c r="Y843">
        <f>IF(wzrost[[#This Row],[1rok]]&lt;=5,IF(wzrost[[#This Row],[plec]]="ch",1,0),0)</f>
        <v>0</v>
      </c>
      <c r="Z843" s="1"/>
      <c r="AA843" s="1"/>
      <c r="AB843" s="1" t="e">
        <f>_xlfn.PERCENTILE.INC(wzrost[1rok],5)</f>
        <v>#NUM!</v>
      </c>
      <c r="BC843" s="8">
        <v>50</v>
      </c>
      <c r="BD843" s="8">
        <v>72</v>
      </c>
      <c r="BE843" s="8">
        <v>86</v>
      </c>
      <c r="BF843" s="8">
        <v>94</v>
      </c>
      <c r="BG843" s="8">
        <v>101</v>
      </c>
      <c r="BH843" s="8">
        <v>108</v>
      </c>
      <c r="BI843" s="8">
        <v>113</v>
      </c>
      <c r="BJ843" s="8">
        <v>119</v>
      </c>
      <c r="BK843" s="8">
        <v>124</v>
      </c>
      <c r="BL843" s="8">
        <v>129</v>
      </c>
      <c r="BM843" s="8">
        <v>134</v>
      </c>
      <c r="BN843" s="8">
        <v>139</v>
      </c>
      <c r="BO843" s="8">
        <v>145</v>
      </c>
      <c r="BP843" s="8">
        <v>152</v>
      </c>
      <c r="BQ843" s="8">
        <v>159</v>
      </c>
      <c r="BR843" s="8">
        <v>165</v>
      </c>
      <c r="BS843" s="8">
        <v>169</v>
      </c>
      <c r="BT843" s="8">
        <v>171</v>
      </c>
      <c r="BU843" s="8">
        <v>173</v>
      </c>
      <c r="BV843" s="8">
        <v>173</v>
      </c>
      <c r="BW843" s="9">
        <v>123</v>
      </c>
      <c r="BX843" s="11">
        <f t="shared" si="255"/>
        <v>22</v>
      </c>
      <c r="BY843" s="11">
        <f t="shared" si="256"/>
        <v>14</v>
      </c>
      <c r="BZ843" s="11">
        <f t="shared" si="257"/>
        <v>8</v>
      </c>
      <c r="CA843" s="11">
        <f t="shared" si="258"/>
        <v>7</v>
      </c>
      <c r="CB843" s="11">
        <f t="shared" si="259"/>
        <v>7</v>
      </c>
      <c r="CC843" s="11">
        <f t="shared" si="260"/>
        <v>5</v>
      </c>
      <c r="CD843" s="11">
        <f t="shared" si="261"/>
        <v>6</v>
      </c>
      <c r="CE843" s="11">
        <f t="shared" si="262"/>
        <v>5</v>
      </c>
      <c r="CF843" s="11">
        <f t="shared" si="263"/>
        <v>5</v>
      </c>
      <c r="CG843" s="11">
        <f t="shared" si="264"/>
        <v>5</v>
      </c>
      <c r="CH843" s="11">
        <f t="shared" si="265"/>
        <v>5</v>
      </c>
      <c r="CI843" s="11">
        <f t="shared" si="266"/>
        <v>6</v>
      </c>
      <c r="CJ843" s="11">
        <f t="shared" si="267"/>
        <v>7</v>
      </c>
      <c r="CK843" s="11">
        <f t="shared" si="268"/>
        <v>7</v>
      </c>
      <c r="CL843" s="11">
        <f t="shared" si="269"/>
        <v>6</v>
      </c>
      <c r="CM843" s="11">
        <f t="shared" si="270"/>
        <v>4</v>
      </c>
      <c r="CN843" s="11">
        <f t="shared" si="271"/>
        <v>2</v>
      </c>
      <c r="CO843" s="11">
        <f t="shared" si="272"/>
        <v>2</v>
      </c>
      <c r="CP843" s="11">
        <f t="shared" si="273"/>
        <v>0</v>
      </c>
      <c r="CS843" s="8">
        <v>48</v>
      </c>
      <c r="CT843" s="8">
        <v>67</v>
      </c>
      <c r="CU843" s="8">
        <v>83</v>
      </c>
      <c r="CV843" s="8">
        <v>92</v>
      </c>
      <c r="CW843" s="8">
        <v>100</v>
      </c>
      <c r="CX843" s="8">
        <v>106</v>
      </c>
      <c r="CY843" s="8">
        <v>111</v>
      </c>
      <c r="CZ843" s="8">
        <v>117</v>
      </c>
      <c r="DA843" s="8">
        <v>122</v>
      </c>
      <c r="DB843" s="8">
        <v>128</v>
      </c>
      <c r="DC843" s="8">
        <v>134</v>
      </c>
      <c r="DD843" s="8">
        <v>140</v>
      </c>
      <c r="DE843" s="8">
        <v>146</v>
      </c>
      <c r="DF843" s="8">
        <v>151</v>
      </c>
      <c r="DG843" s="8">
        <v>155</v>
      </c>
      <c r="DH843" s="8">
        <v>157</v>
      </c>
      <c r="DI843" s="8">
        <v>158</v>
      </c>
      <c r="DJ843" s="8">
        <v>158</v>
      </c>
      <c r="DK843" s="8">
        <v>159</v>
      </c>
      <c r="DL843" s="8">
        <v>159</v>
      </c>
      <c r="DM843" s="8">
        <v>111</v>
      </c>
      <c r="DN843" s="6">
        <f>Tabela2[[#This Row],[1rok]]-Tabela2[[#This Row],[dlugosc_ur]]</f>
        <v>19</v>
      </c>
      <c r="DO843" s="14">
        <f>Tabela2[[#This Row],[2lata]]-Tabela2[[#This Row],[1rok]]</f>
        <v>16</v>
      </c>
      <c r="DP843" s="14">
        <f>Tabela2[[#This Row],[3lata]]-Tabela2[[#This Row],[2lata]]</f>
        <v>9</v>
      </c>
      <c r="DQ843" s="14">
        <f>Tabela2[[#This Row],[4lata]]-Tabela2[[#This Row],[3lata]]</f>
        <v>8</v>
      </c>
      <c r="DR843" s="14">
        <f>Tabela2[[#This Row],[5lat]]-Tabela2[[#This Row],[4lata]]</f>
        <v>6</v>
      </c>
      <c r="DS843" s="14">
        <f>Tabela2[[#This Row],[6lat]]-Tabela2[[#This Row],[5lat]]</f>
        <v>5</v>
      </c>
      <c r="DT843" s="14">
        <f>Tabela2[[#This Row],[7lat]]-Tabela2[[#This Row],[6lat]]</f>
        <v>6</v>
      </c>
      <c r="DU843" s="14">
        <f>Tabela2[[#This Row],[8lat]]-Tabela2[[#This Row],[7lat]]</f>
        <v>5</v>
      </c>
      <c r="DV843" s="14">
        <f>Tabela2[[#This Row],[9lat]]-Tabela2[[#This Row],[8lat]]</f>
        <v>6</v>
      </c>
      <c r="DW843" s="14">
        <f>Tabela2[[#This Row],[10lat]]-Tabela2[[#This Row],[9lat]]</f>
        <v>6</v>
      </c>
      <c r="DX843" s="14">
        <f>Tabela2[[#This Row],[11lat]]-Tabela2[[#This Row],[10lat]]</f>
        <v>6</v>
      </c>
      <c r="DY843" s="14">
        <f>Tabela2[[#This Row],[12lat]]-Tabela2[[#This Row],[11lat]]</f>
        <v>6</v>
      </c>
      <c r="DZ843" s="14">
        <f>Tabela2[[#This Row],[13lat]]-Tabela2[[#This Row],[12lat]]</f>
        <v>5</v>
      </c>
      <c r="EA843" s="14">
        <f>Tabela2[[#This Row],[14lat]]-Tabela2[[#This Row],[13lat]]</f>
        <v>4</v>
      </c>
      <c r="EB843" s="14">
        <f>Tabela2[[#This Row],[15lat]]-Tabela2[[#This Row],[14lat]]</f>
        <v>2</v>
      </c>
      <c r="EC843" s="14">
        <f>Tabela2[[#This Row],[16lat]]-Tabela2[[#This Row],[15lat]]</f>
        <v>1</v>
      </c>
      <c r="ED843" s="14">
        <f>Tabela2[[#This Row],[17 lat]]-Tabela2[[#This Row],[16lat]]</f>
        <v>0</v>
      </c>
      <c r="EE843" s="14">
        <f>Tabela2[[#This Row],[18lat]]-Tabela2[[#This Row],[17 lat]]</f>
        <v>1</v>
      </c>
      <c r="EF843" s="14">
        <f>Tabela2[[#This Row],[19lat]]-Tabela2[[#This Row],[18lat]]</f>
        <v>0</v>
      </c>
    </row>
    <row r="844" spans="1:136" x14ac:dyDescent="0.25">
      <c r="A844">
        <v>370</v>
      </c>
      <c r="B844" s="1" t="s">
        <v>22</v>
      </c>
      <c r="C844">
        <v>50</v>
      </c>
      <c r="D844">
        <v>68</v>
      </c>
      <c r="E844">
        <v>86</v>
      </c>
      <c r="F844">
        <v>96</v>
      </c>
      <c r="G844">
        <v>103</v>
      </c>
      <c r="H844">
        <v>110</v>
      </c>
      <c r="I844">
        <v>116</v>
      </c>
      <c r="J844">
        <v>122</v>
      </c>
      <c r="K844">
        <v>128</v>
      </c>
      <c r="L844">
        <v>134</v>
      </c>
      <c r="M844">
        <v>140</v>
      </c>
      <c r="N844">
        <v>146</v>
      </c>
      <c r="O844">
        <v>153</v>
      </c>
      <c r="P844">
        <v>158</v>
      </c>
      <c r="Q844">
        <v>161</v>
      </c>
      <c r="R844">
        <v>163</v>
      </c>
      <c r="S844">
        <v>164</v>
      </c>
      <c r="T844">
        <v>165</v>
      </c>
      <c r="U844">
        <v>165</v>
      </c>
      <c r="V844">
        <v>165</v>
      </c>
      <c r="W844">
        <f>wzrost[[#This Row],[19lat]]-wzrost[[#This Row],[dlugosc_ur]]</f>
        <v>115</v>
      </c>
      <c r="X844">
        <f>wzrost[[#This Row],[19lat]]-wzrost[[#This Row],[15lat]]</f>
        <v>2</v>
      </c>
      <c r="Y844">
        <f>IF(wzrost[[#This Row],[1rok]]&lt;=5,IF(wzrost[[#This Row],[plec]]="ch",1,0),0)</f>
        <v>0</v>
      </c>
      <c r="Z844" s="1"/>
      <c r="AA844" s="1"/>
      <c r="AB844" s="1" t="e">
        <f>_xlfn.PERCENTILE.INC(wzrost[1rok],5)</f>
        <v>#NUM!</v>
      </c>
      <c r="BC844" s="6">
        <v>48</v>
      </c>
      <c r="BD844" s="6">
        <v>70</v>
      </c>
      <c r="BE844" s="6">
        <v>85</v>
      </c>
      <c r="BF844" s="6">
        <v>93</v>
      </c>
      <c r="BG844" s="6">
        <v>100</v>
      </c>
      <c r="BH844" s="6">
        <v>106</v>
      </c>
      <c r="BI844" s="6">
        <v>112</v>
      </c>
      <c r="BJ844" s="6">
        <v>118</v>
      </c>
      <c r="BK844" s="6">
        <v>123</v>
      </c>
      <c r="BL844" s="6">
        <v>128</v>
      </c>
      <c r="BM844" s="6">
        <v>133</v>
      </c>
      <c r="BN844" s="6">
        <v>138</v>
      </c>
      <c r="BO844" s="6">
        <v>144</v>
      </c>
      <c r="BP844" s="6">
        <v>150</v>
      </c>
      <c r="BQ844" s="6">
        <v>157</v>
      </c>
      <c r="BR844" s="6">
        <v>162</v>
      </c>
      <c r="BS844" s="6">
        <v>164</v>
      </c>
      <c r="BT844" s="6">
        <v>167</v>
      </c>
      <c r="BU844" s="6">
        <v>171</v>
      </c>
      <c r="BV844" s="6">
        <v>171</v>
      </c>
      <c r="BW844" s="7">
        <v>123</v>
      </c>
      <c r="BX844" s="11">
        <f t="shared" si="255"/>
        <v>22</v>
      </c>
      <c r="BY844" s="11">
        <f t="shared" si="256"/>
        <v>15</v>
      </c>
      <c r="BZ844" s="11">
        <f t="shared" si="257"/>
        <v>8</v>
      </c>
      <c r="CA844" s="11">
        <f t="shared" si="258"/>
        <v>7</v>
      </c>
      <c r="CB844" s="11">
        <f t="shared" si="259"/>
        <v>6</v>
      </c>
      <c r="CC844" s="11">
        <f t="shared" si="260"/>
        <v>6</v>
      </c>
      <c r="CD844" s="11">
        <f t="shared" si="261"/>
        <v>6</v>
      </c>
      <c r="CE844" s="11">
        <f t="shared" si="262"/>
        <v>5</v>
      </c>
      <c r="CF844" s="11">
        <f t="shared" si="263"/>
        <v>5</v>
      </c>
      <c r="CG844" s="11">
        <f t="shared" si="264"/>
        <v>5</v>
      </c>
      <c r="CH844" s="11">
        <f t="shared" si="265"/>
        <v>5</v>
      </c>
      <c r="CI844" s="11">
        <f t="shared" si="266"/>
        <v>6</v>
      </c>
      <c r="CJ844" s="11">
        <f t="shared" si="267"/>
        <v>6</v>
      </c>
      <c r="CK844" s="11">
        <f t="shared" si="268"/>
        <v>7</v>
      </c>
      <c r="CL844" s="11">
        <f t="shared" si="269"/>
        <v>5</v>
      </c>
      <c r="CM844" s="11">
        <f t="shared" si="270"/>
        <v>2</v>
      </c>
      <c r="CN844" s="11">
        <f t="shared" si="271"/>
        <v>3</v>
      </c>
      <c r="CO844" s="11">
        <f t="shared" si="272"/>
        <v>4</v>
      </c>
      <c r="CP844" s="11">
        <f t="shared" si="273"/>
        <v>0</v>
      </c>
      <c r="CS844" s="6">
        <v>46</v>
      </c>
      <c r="CT844" s="6">
        <v>64</v>
      </c>
      <c r="CU844" s="6">
        <v>82</v>
      </c>
      <c r="CV844" s="6">
        <v>91</v>
      </c>
      <c r="CW844" s="6">
        <v>98</v>
      </c>
      <c r="CX844" s="6">
        <v>105</v>
      </c>
      <c r="CY844" s="6">
        <v>110</v>
      </c>
      <c r="CZ844" s="6">
        <v>115</v>
      </c>
      <c r="DA844" s="6">
        <v>121</v>
      </c>
      <c r="DB844" s="6">
        <v>126</v>
      </c>
      <c r="DC844" s="6">
        <v>132</v>
      </c>
      <c r="DD844" s="6">
        <v>138</v>
      </c>
      <c r="DE844" s="6">
        <v>144</v>
      </c>
      <c r="DF844" s="6">
        <v>149</v>
      </c>
      <c r="DG844" s="6">
        <v>153</v>
      </c>
      <c r="DH844" s="6">
        <v>155</v>
      </c>
      <c r="DI844" s="6">
        <v>156</v>
      </c>
      <c r="DJ844" s="6">
        <v>156</v>
      </c>
      <c r="DK844" s="6">
        <v>156</v>
      </c>
      <c r="DL844" s="6">
        <v>157</v>
      </c>
      <c r="DM844" s="6">
        <v>111</v>
      </c>
      <c r="DN844" s="6">
        <f>Tabela2[[#This Row],[1rok]]-Tabela2[[#This Row],[dlugosc_ur]]</f>
        <v>18</v>
      </c>
      <c r="DO844" s="14">
        <f>Tabela2[[#This Row],[2lata]]-Tabela2[[#This Row],[1rok]]</f>
        <v>18</v>
      </c>
      <c r="DP844" s="14">
        <f>Tabela2[[#This Row],[3lata]]-Tabela2[[#This Row],[2lata]]</f>
        <v>9</v>
      </c>
      <c r="DQ844" s="14">
        <f>Tabela2[[#This Row],[4lata]]-Tabela2[[#This Row],[3lata]]</f>
        <v>7</v>
      </c>
      <c r="DR844" s="14">
        <f>Tabela2[[#This Row],[5lat]]-Tabela2[[#This Row],[4lata]]</f>
        <v>7</v>
      </c>
      <c r="DS844" s="14">
        <f>Tabela2[[#This Row],[6lat]]-Tabela2[[#This Row],[5lat]]</f>
        <v>5</v>
      </c>
      <c r="DT844" s="14">
        <f>Tabela2[[#This Row],[7lat]]-Tabela2[[#This Row],[6lat]]</f>
        <v>5</v>
      </c>
      <c r="DU844" s="14">
        <f>Tabela2[[#This Row],[8lat]]-Tabela2[[#This Row],[7lat]]</f>
        <v>6</v>
      </c>
      <c r="DV844" s="14">
        <f>Tabela2[[#This Row],[9lat]]-Tabela2[[#This Row],[8lat]]</f>
        <v>5</v>
      </c>
      <c r="DW844" s="14">
        <f>Tabela2[[#This Row],[10lat]]-Tabela2[[#This Row],[9lat]]</f>
        <v>6</v>
      </c>
      <c r="DX844" s="14">
        <f>Tabela2[[#This Row],[11lat]]-Tabela2[[#This Row],[10lat]]</f>
        <v>6</v>
      </c>
      <c r="DY844" s="14">
        <f>Tabela2[[#This Row],[12lat]]-Tabela2[[#This Row],[11lat]]</f>
        <v>6</v>
      </c>
      <c r="DZ844" s="14">
        <f>Tabela2[[#This Row],[13lat]]-Tabela2[[#This Row],[12lat]]</f>
        <v>5</v>
      </c>
      <c r="EA844" s="14">
        <f>Tabela2[[#This Row],[14lat]]-Tabela2[[#This Row],[13lat]]</f>
        <v>4</v>
      </c>
      <c r="EB844" s="14">
        <f>Tabela2[[#This Row],[15lat]]-Tabela2[[#This Row],[14lat]]</f>
        <v>2</v>
      </c>
      <c r="EC844" s="14">
        <f>Tabela2[[#This Row],[16lat]]-Tabela2[[#This Row],[15lat]]</f>
        <v>1</v>
      </c>
      <c r="ED844" s="14">
        <f>Tabela2[[#This Row],[17 lat]]-Tabela2[[#This Row],[16lat]]</f>
        <v>0</v>
      </c>
      <c r="EE844" s="14">
        <f>Tabela2[[#This Row],[18lat]]-Tabela2[[#This Row],[17 lat]]</f>
        <v>0</v>
      </c>
      <c r="EF844" s="14">
        <f>Tabela2[[#This Row],[19lat]]-Tabela2[[#This Row],[18lat]]</f>
        <v>1</v>
      </c>
    </row>
    <row r="845" spans="1:136" x14ac:dyDescent="0.25">
      <c r="A845">
        <v>447</v>
      </c>
      <c r="B845" s="1" t="s">
        <v>23</v>
      </c>
      <c r="C845">
        <v>46</v>
      </c>
      <c r="D845">
        <v>67</v>
      </c>
      <c r="E845">
        <v>80</v>
      </c>
      <c r="F845">
        <v>86</v>
      </c>
      <c r="G845">
        <v>92</v>
      </c>
      <c r="H845">
        <v>98</v>
      </c>
      <c r="I845">
        <v>105</v>
      </c>
      <c r="J845">
        <v>110</v>
      </c>
      <c r="K845">
        <v>115</v>
      </c>
      <c r="L845">
        <v>119</v>
      </c>
      <c r="M845">
        <v>124</v>
      </c>
      <c r="N845">
        <v>128</v>
      </c>
      <c r="O845">
        <v>134</v>
      </c>
      <c r="P845">
        <v>140</v>
      </c>
      <c r="Q845">
        <v>146</v>
      </c>
      <c r="R845">
        <v>151</v>
      </c>
      <c r="S845">
        <v>156</v>
      </c>
      <c r="T845">
        <v>158</v>
      </c>
      <c r="U845">
        <v>160</v>
      </c>
      <c r="V845">
        <v>161</v>
      </c>
      <c r="W845">
        <f>wzrost[[#This Row],[19lat]]-wzrost[[#This Row],[dlugosc_ur]]</f>
        <v>115</v>
      </c>
      <c r="X845">
        <f>wzrost[[#This Row],[19lat]]-wzrost[[#This Row],[15lat]]</f>
        <v>10</v>
      </c>
      <c r="Y845">
        <f>IF(wzrost[[#This Row],[1rok]]&lt;=5,IF(wzrost[[#This Row],[plec]]="ch",1,0),0)</f>
        <v>0</v>
      </c>
      <c r="Z845" s="1"/>
      <c r="AA845" s="1"/>
      <c r="AB845" s="1" t="e">
        <f>_xlfn.PERCENTILE.INC(wzrost[1rok],5)</f>
        <v>#NUM!</v>
      </c>
      <c r="BC845" s="8">
        <v>48</v>
      </c>
      <c r="BD845" s="8">
        <v>70</v>
      </c>
      <c r="BE845" s="8">
        <v>85</v>
      </c>
      <c r="BF845" s="8">
        <v>93</v>
      </c>
      <c r="BG845" s="8">
        <v>100</v>
      </c>
      <c r="BH845" s="8">
        <v>106</v>
      </c>
      <c r="BI845" s="8">
        <v>112</v>
      </c>
      <c r="BJ845" s="8">
        <v>117</v>
      </c>
      <c r="BK845" s="8">
        <v>123</v>
      </c>
      <c r="BL845" s="8">
        <v>128</v>
      </c>
      <c r="BM845" s="8">
        <v>133</v>
      </c>
      <c r="BN845" s="8">
        <v>138</v>
      </c>
      <c r="BO845" s="8">
        <v>143</v>
      </c>
      <c r="BP845" s="8">
        <v>150</v>
      </c>
      <c r="BQ845" s="8">
        <v>157</v>
      </c>
      <c r="BR845" s="8">
        <v>163</v>
      </c>
      <c r="BS845" s="8">
        <v>167</v>
      </c>
      <c r="BT845" s="8">
        <v>169</v>
      </c>
      <c r="BU845" s="8">
        <v>170</v>
      </c>
      <c r="BV845" s="8">
        <v>171</v>
      </c>
      <c r="BW845" s="9">
        <v>123</v>
      </c>
      <c r="BX845" s="11">
        <f t="shared" si="255"/>
        <v>22</v>
      </c>
      <c r="BY845" s="11">
        <f t="shared" si="256"/>
        <v>15</v>
      </c>
      <c r="BZ845" s="11">
        <f t="shared" si="257"/>
        <v>8</v>
      </c>
      <c r="CA845" s="11">
        <f t="shared" si="258"/>
        <v>7</v>
      </c>
      <c r="CB845" s="11">
        <f t="shared" si="259"/>
        <v>6</v>
      </c>
      <c r="CC845" s="11">
        <f t="shared" si="260"/>
        <v>6</v>
      </c>
      <c r="CD845" s="11">
        <f t="shared" si="261"/>
        <v>5</v>
      </c>
      <c r="CE845" s="11">
        <f t="shared" si="262"/>
        <v>6</v>
      </c>
      <c r="CF845" s="11">
        <f t="shared" si="263"/>
        <v>5</v>
      </c>
      <c r="CG845" s="11">
        <f t="shared" si="264"/>
        <v>5</v>
      </c>
      <c r="CH845" s="11">
        <f t="shared" si="265"/>
        <v>5</v>
      </c>
      <c r="CI845" s="11">
        <f t="shared" si="266"/>
        <v>5</v>
      </c>
      <c r="CJ845" s="11">
        <f t="shared" si="267"/>
        <v>7</v>
      </c>
      <c r="CK845" s="11">
        <f t="shared" si="268"/>
        <v>7</v>
      </c>
      <c r="CL845" s="11">
        <f t="shared" si="269"/>
        <v>6</v>
      </c>
      <c r="CM845" s="11">
        <f t="shared" si="270"/>
        <v>4</v>
      </c>
      <c r="CN845" s="11">
        <f t="shared" si="271"/>
        <v>2</v>
      </c>
      <c r="CO845" s="11">
        <f t="shared" si="272"/>
        <v>1</v>
      </c>
      <c r="CP845" s="11">
        <f t="shared" si="273"/>
        <v>1</v>
      </c>
      <c r="CS845" s="8">
        <v>48</v>
      </c>
      <c r="CT845" s="8">
        <v>67</v>
      </c>
      <c r="CU845" s="8">
        <v>84</v>
      </c>
      <c r="CV845" s="8">
        <v>92</v>
      </c>
      <c r="CW845" s="8">
        <v>100</v>
      </c>
      <c r="CX845" s="8">
        <v>106</v>
      </c>
      <c r="CY845" s="8">
        <v>111</v>
      </c>
      <c r="CZ845" s="8">
        <v>117</v>
      </c>
      <c r="DA845" s="8">
        <v>122</v>
      </c>
      <c r="DB845" s="8">
        <v>128</v>
      </c>
      <c r="DC845" s="8">
        <v>134</v>
      </c>
      <c r="DD845" s="8">
        <v>140</v>
      </c>
      <c r="DE845" s="8">
        <v>146</v>
      </c>
      <c r="DF845" s="8">
        <v>152</v>
      </c>
      <c r="DG845" s="8">
        <v>155</v>
      </c>
      <c r="DH845" s="8">
        <v>157</v>
      </c>
      <c r="DI845" s="8">
        <v>158</v>
      </c>
      <c r="DJ845" s="8">
        <v>158</v>
      </c>
      <c r="DK845" s="8">
        <v>159</v>
      </c>
      <c r="DL845" s="8">
        <v>159</v>
      </c>
      <c r="DM845" s="8">
        <v>111</v>
      </c>
      <c r="DN845" s="6">
        <f>Tabela2[[#This Row],[1rok]]-Tabela2[[#This Row],[dlugosc_ur]]</f>
        <v>19</v>
      </c>
      <c r="DO845" s="14">
        <f>Tabela2[[#This Row],[2lata]]-Tabela2[[#This Row],[1rok]]</f>
        <v>17</v>
      </c>
      <c r="DP845" s="14">
        <f>Tabela2[[#This Row],[3lata]]-Tabela2[[#This Row],[2lata]]</f>
        <v>8</v>
      </c>
      <c r="DQ845" s="14">
        <f>Tabela2[[#This Row],[4lata]]-Tabela2[[#This Row],[3lata]]</f>
        <v>8</v>
      </c>
      <c r="DR845" s="14">
        <f>Tabela2[[#This Row],[5lat]]-Tabela2[[#This Row],[4lata]]</f>
        <v>6</v>
      </c>
      <c r="DS845" s="14">
        <f>Tabela2[[#This Row],[6lat]]-Tabela2[[#This Row],[5lat]]</f>
        <v>5</v>
      </c>
      <c r="DT845" s="14">
        <f>Tabela2[[#This Row],[7lat]]-Tabela2[[#This Row],[6lat]]</f>
        <v>6</v>
      </c>
      <c r="DU845" s="14">
        <f>Tabela2[[#This Row],[8lat]]-Tabela2[[#This Row],[7lat]]</f>
        <v>5</v>
      </c>
      <c r="DV845" s="14">
        <f>Tabela2[[#This Row],[9lat]]-Tabela2[[#This Row],[8lat]]</f>
        <v>6</v>
      </c>
      <c r="DW845" s="14">
        <f>Tabela2[[#This Row],[10lat]]-Tabela2[[#This Row],[9lat]]</f>
        <v>6</v>
      </c>
      <c r="DX845" s="14">
        <f>Tabela2[[#This Row],[11lat]]-Tabela2[[#This Row],[10lat]]</f>
        <v>6</v>
      </c>
      <c r="DY845" s="14">
        <f>Tabela2[[#This Row],[12lat]]-Tabela2[[#This Row],[11lat]]</f>
        <v>6</v>
      </c>
      <c r="DZ845" s="14">
        <f>Tabela2[[#This Row],[13lat]]-Tabela2[[#This Row],[12lat]]</f>
        <v>6</v>
      </c>
      <c r="EA845" s="14">
        <f>Tabela2[[#This Row],[14lat]]-Tabela2[[#This Row],[13lat]]</f>
        <v>3</v>
      </c>
      <c r="EB845" s="14">
        <f>Tabela2[[#This Row],[15lat]]-Tabela2[[#This Row],[14lat]]</f>
        <v>2</v>
      </c>
      <c r="EC845" s="14">
        <f>Tabela2[[#This Row],[16lat]]-Tabela2[[#This Row],[15lat]]</f>
        <v>1</v>
      </c>
      <c r="ED845" s="14">
        <f>Tabela2[[#This Row],[17 lat]]-Tabela2[[#This Row],[16lat]]</f>
        <v>0</v>
      </c>
      <c r="EE845" s="14">
        <f>Tabela2[[#This Row],[18lat]]-Tabela2[[#This Row],[17 lat]]</f>
        <v>1</v>
      </c>
      <c r="EF845" s="14">
        <f>Tabela2[[#This Row],[19lat]]-Tabela2[[#This Row],[18lat]]</f>
        <v>0</v>
      </c>
    </row>
    <row r="846" spans="1:136" x14ac:dyDescent="0.25">
      <c r="A846">
        <v>488</v>
      </c>
      <c r="B846" s="1" t="s">
        <v>22</v>
      </c>
      <c r="C846">
        <v>46</v>
      </c>
      <c r="D846">
        <v>63</v>
      </c>
      <c r="E846">
        <v>79</v>
      </c>
      <c r="F846">
        <v>88</v>
      </c>
      <c r="G846">
        <v>96</v>
      </c>
      <c r="H846">
        <v>102</v>
      </c>
      <c r="I846">
        <v>108</v>
      </c>
      <c r="J846">
        <v>113</v>
      </c>
      <c r="K846">
        <v>119</v>
      </c>
      <c r="L846">
        <v>125</v>
      </c>
      <c r="M846">
        <v>130</v>
      </c>
      <c r="N846">
        <v>136</v>
      </c>
      <c r="O846">
        <v>142</v>
      </c>
      <c r="P846">
        <v>147</v>
      </c>
      <c r="Q846">
        <v>150</v>
      </c>
      <c r="R846">
        <v>151</v>
      </c>
      <c r="S846">
        <v>152</v>
      </c>
      <c r="T846">
        <v>152</v>
      </c>
      <c r="U846">
        <v>161</v>
      </c>
      <c r="V846">
        <v>161</v>
      </c>
      <c r="W846">
        <f>wzrost[[#This Row],[19lat]]-wzrost[[#This Row],[dlugosc_ur]]</f>
        <v>115</v>
      </c>
      <c r="X846">
        <f>wzrost[[#This Row],[19lat]]-wzrost[[#This Row],[15lat]]</f>
        <v>10</v>
      </c>
      <c r="Y846">
        <f>IF(wzrost[[#This Row],[1rok]]&lt;=5,IF(wzrost[[#This Row],[plec]]="ch",1,0),0)</f>
        <v>0</v>
      </c>
      <c r="Z846" s="1"/>
      <c r="AA846" s="1"/>
      <c r="AB846" s="1" t="e">
        <f>_xlfn.PERCENTILE.INC(wzrost[1rok],5)</f>
        <v>#NUM!</v>
      </c>
      <c r="BC846" s="6">
        <v>51</v>
      </c>
      <c r="BD846" s="6">
        <v>73</v>
      </c>
      <c r="BE846" s="6">
        <v>86</v>
      </c>
      <c r="BF846" s="6">
        <v>95</v>
      </c>
      <c r="BG846" s="6">
        <v>102</v>
      </c>
      <c r="BH846" s="6">
        <v>109</v>
      </c>
      <c r="BI846" s="6">
        <v>114</v>
      </c>
      <c r="BJ846" s="6">
        <v>120</v>
      </c>
      <c r="BK846" s="6">
        <v>126</v>
      </c>
      <c r="BL846" s="6">
        <v>131</v>
      </c>
      <c r="BM846" s="6">
        <v>136</v>
      </c>
      <c r="BN846" s="6">
        <v>141</v>
      </c>
      <c r="BO846" s="6">
        <v>147</v>
      </c>
      <c r="BP846" s="6">
        <v>154</v>
      </c>
      <c r="BQ846" s="6">
        <v>161</v>
      </c>
      <c r="BR846" s="6">
        <v>167</v>
      </c>
      <c r="BS846" s="6">
        <v>170</v>
      </c>
      <c r="BT846" s="6">
        <v>173</v>
      </c>
      <c r="BU846" s="6">
        <v>174</v>
      </c>
      <c r="BV846" s="6">
        <v>174</v>
      </c>
      <c r="BW846" s="7">
        <v>123</v>
      </c>
      <c r="BX846" s="11">
        <f t="shared" si="255"/>
        <v>22</v>
      </c>
      <c r="BY846" s="11">
        <f t="shared" si="256"/>
        <v>13</v>
      </c>
      <c r="BZ846" s="11">
        <f t="shared" si="257"/>
        <v>9</v>
      </c>
      <c r="CA846" s="11">
        <f t="shared" si="258"/>
        <v>7</v>
      </c>
      <c r="CB846" s="11">
        <f t="shared" si="259"/>
        <v>7</v>
      </c>
      <c r="CC846" s="11">
        <f t="shared" si="260"/>
        <v>5</v>
      </c>
      <c r="CD846" s="11">
        <f t="shared" si="261"/>
        <v>6</v>
      </c>
      <c r="CE846" s="11">
        <f t="shared" si="262"/>
        <v>6</v>
      </c>
      <c r="CF846" s="11">
        <f t="shared" si="263"/>
        <v>5</v>
      </c>
      <c r="CG846" s="11">
        <f t="shared" si="264"/>
        <v>5</v>
      </c>
      <c r="CH846" s="11">
        <f t="shared" si="265"/>
        <v>5</v>
      </c>
      <c r="CI846" s="11">
        <f t="shared" si="266"/>
        <v>6</v>
      </c>
      <c r="CJ846" s="11">
        <f t="shared" si="267"/>
        <v>7</v>
      </c>
      <c r="CK846" s="11">
        <f t="shared" si="268"/>
        <v>7</v>
      </c>
      <c r="CL846" s="11">
        <f t="shared" si="269"/>
        <v>6</v>
      </c>
      <c r="CM846" s="11">
        <f t="shared" si="270"/>
        <v>3</v>
      </c>
      <c r="CN846" s="11">
        <f t="shared" si="271"/>
        <v>3</v>
      </c>
      <c r="CO846" s="11">
        <f t="shared" si="272"/>
        <v>1</v>
      </c>
      <c r="CP846" s="11">
        <f t="shared" si="273"/>
        <v>0</v>
      </c>
      <c r="CS846" s="6">
        <v>48</v>
      </c>
      <c r="CT846" s="6">
        <v>67</v>
      </c>
      <c r="CU846" s="6">
        <v>84</v>
      </c>
      <c r="CV846" s="6">
        <v>93</v>
      </c>
      <c r="CW846" s="6">
        <v>100</v>
      </c>
      <c r="CX846" s="6">
        <v>107</v>
      </c>
      <c r="CY846" s="6">
        <v>112</v>
      </c>
      <c r="CZ846" s="6">
        <v>117</v>
      </c>
      <c r="DA846" s="6">
        <v>123</v>
      </c>
      <c r="DB846" s="6">
        <v>129</v>
      </c>
      <c r="DC846" s="6">
        <v>135</v>
      </c>
      <c r="DD846" s="6">
        <v>141</v>
      </c>
      <c r="DE846" s="6">
        <v>147</v>
      </c>
      <c r="DF846" s="6">
        <v>152</v>
      </c>
      <c r="DG846" s="6">
        <v>156</v>
      </c>
      <c r="DH846" s="6">
        <v>158</v>
      </c>
      <c r="DI846" s="6">
        <v>159</v>
      </c>
      <c r="DJ846" s="6">
        <v>159</v>
      </c>
      <c r="DK846" s="6">
        <v>159</v>
      </c>
      <c r="DL846" s="6">
        <v>159</v>
      </c>
      <c r="DM846" s="6">
        <v>111</v>
      </c>
      <c r="DN846" s="6">
        <f>Tabela2[[#This Row],[1rok]]-Tabela2[[#This Row],[dlugosc_ur]]</f>
        <v>19</v>
      </c>
      <c r="DO846" s="14">
        <f>Tabela2[[#This Row],[2lata]]-Tabela2[[#This Row],[1rok]]</f>
        <v>17</v>
      </c>
      <c r="DP846" s="14">
        <f>Tabela2[[#This Row],[3lata]]-Tabela2[[#This Row],[2lata]]</f>
        <v>9</v>
      </c>
      <c r="DQ846" s="14">
        <f>Tabela2[[#This Row],[4lata]]-Tabela2[[#This Row],[3lata]]</f>
        <v>7</v>
      </c>
      <c r="DR846" s="14">
        <f>Tabela2[[#This Row],[5lat]]-Tabela2[[#This Row],[4lata]]</f>
        <v>7</v>
      </c>
      <c r="DS846" s="14">
        <f>Tabela2[[#This Row],[6lat]]-Tabela2[[#This Row],[5lat]]</f>
        <v>5</v>
      </c>
      <c r="DT846" s="14">
        <f>Tabela2[[#This Row],[7lat]]-Tabela2[[#This Row],[6lat]]</f>
        <v>5</v>
      </c>
      <c r="DU846" s="14">
        <f>Tabela2[[#This Row],[8lat]]-Tabela2[[#This Row],[7lat]]</f>
        <v>6</v>
      </c>
      <c r="DV846" s="14">
        <f>Tabela2[[#This Row],[9lat]]-Tabela2[[#This Row],[8lat]]</f>
        <v>6</v>
      </c>
      <c r="DW846" s="14">
        <f>Tabela2[[#This Row],[10lat]]-Tabela2[[#This Row],[9lat]]</f>
        <v>6</v>
      </c>
      <c r="DX846" s="14">
        <f>Tabela2[[#This Row],[11lat]]-Tabela2[[#This Row],[10lat]]</f>
        <v>6</v>
      </c>
      <c r="DY846" s="14">
        <f>Tabela2[[#This Row],[12lat]]-Tabela2[[#This Row],[11lat]]</f>
        <v>6</v>
      </c>
      <c r="DZ846" s="14">
        <f>Tabela2[[#This Row],[13lat]]-Tabela2[[#This Row],[12lat]]</f>
        <v>5</v>
      </c>
      <c r="EA846" s="14">
        <f>Tabela2[[#This Row],[14lat]]-Tabela2[[#This Row],[13lat]]</f>
        <v>4</v>
      </c>
      <c r="EB846" s="14">
        <f>Tabela2[[#This Row],[15lat]]-Tabela2[[#This Row],[14lat]]</f>
        <v>2</v>
      </c>
      <c r="EC846" s="14">
        <f>Tabela2[[#This Row],[16lat]]-Tabela2[[#This Row],[15lat]]</f>
        <v>1</v>
      </c>
      <c r="ED846" s="14">
        <f>Tabela2[[#This Row],[17 lat]]-Tabela2[[#This Row],[16lat]]</f>
        <v>0</v>
      </c>
      <c r="EE846" s="14">
        <f>Tabela2[[#This Row],[18lat]]-Tabela2[[#This Row],[17 lat]]</f>
        <v>0</v>
      </c>
      <c r="EF846" s="14">
        <f>Tabela2[[#This Row],[19lat]]-Tabela2[[#This Row],[18lat]]</f>
        <v>0</v>
      </c>
    </row>
    <row r="847" spans="1:136" x14ac:dyDescent="0.25">
      <c r="A847">
        <v>536</v>
      </c>
      <c r="B847" s="1" t="s">
        <v>22</v>
      </c>
      <c r="C847">
        <v>54</v>
      </c>
      <c r="D847">
        <v>74</v>
      </c>
      <c r="E847">
        <v>89</v>
      </c>
      <c r="F847">
        <v>98</v>
      </c>
      <c r="G847">
        <v>106</v>
      </c>
      <c r="H847">
        <v>113</v>
      </c>
      <c r="I847">
        <v>119</v>
      </c>
      <c r="J847">
        <v>125</v>
      </c>
      <c r="K847">
        <v>131</v>
      </c>
      <c r="L847">
        <v>137</v>
      </c>
      <c r="M847">
        <v>144</v>
      </c>
      <c r="N847">
        <v>150</v>
      </c>
      <c r="O847">
        <v>157</v>
      </c>
      <c r="P847">
        <v>162</v>
      </c>
      <c r="Q847">
        <v>165</v>
      </c>
      <c r="R847">
        <v>167</v>
      </c>
      <c r="S847">
        <v>168</v>
      </c>
      <c r="T847">
        <v>169</v>
      </c>
      <c r="U847">
        <v>169</v>
      </c>
      <c r="V847">
        <v>169</v>
      </c>
      <c r="W847">
        <f>wzrost[[#This Row],[19lat]]-wzrost[[#This Row],[dlugosc_ur]]</f>
        <v>115</v>
      </c>
      <c r="X847">
        <f>wzrost[[#This Row],[19lat]]-wzrost[[#This Row],[15lat]]</f>
        <v>2</v>
      </c>
      <c r="Y847">
        <f>IF(wzrost[[#This Row],[1rok]]&lt;=5,IF(wzrost[[#This Row],[plec]]="ch",1,0),0)</f>
        <v>0</v>
      </c>
      <c r="Z847" s="1"/>
      <c r="AA847" s="1"/>
      <c r="AB847" s="1" t="e">
        <f>_xlfn.PERCENTILE.INC(wzrost[1rok],5)</f>
        <v>#NUM!</v>
      </c>
      <c r="BC847" s="8">
        <v>50</v>
      </c>
      <c r="BD847" s="8">
        <v>72</v>
      </c>
      <c r="BE847" s="8">
        <v>86</v>
      </c>
      <c r="BF847" s="8">
        <v>94</v>
      </c>
      <c r="BG847" s="8">
        <v>101</v>
      </c>
      <c r="BH847" s="8">
        <v>108</v>
      </c>
      <c r="BI847" s="8">
        <v>113</v>
      </c>
      <c r="BJ847" s="8">
        <v>119</v>
      </c>
      <c r="BK847" s="8">
        <v>124</v>
      </c>
      <c r="BL847" s="8">
        <v>129</v>
      </c>
      <c r="BM847" s="8">
        <v>134</v>
      </c>
      <c r="BN847" s="8">
        <v>139</v>
      </c>
      <c r="BO847" s="8">
        <v>145</v>
      </c>
      <c r="BP847" s="8">
        <v>152</v>
      </c>
      <c r="BQ847" s="8">
        <v>159</v>
      </c>
      <c r="BR847" s="8">
        <v>165</v>
      </c>
      <c r="BS847" s="8">
        <v>169</v>
      </c>
      <c r="BT847" s="8">
        <v>171</v>
      </c>
      <c r="BU847" s="8">
        <v>173</v>
      </c>
      <c r="BV847" s="8">
        <v>173</v>
      </c>
      <c r="BW847" s="9">
        <v>123</v>
      </c>
      <c r="BX847" s="11">
        <f t="shared" si="255"/>
        <v>22</v>
      </c>
      <c r="BY847" s="11">
        <f t="shared" si="256"/>
        <v>14</v>
      </c>
      <c r="BZ847" s="11">
        <f t="shared" si="257"/>
        <v>8</v>
      </c>
      <c r="CA847" s="11">
        <f t="shared" si="258"/>
        <v>7</v>
      </c>
      <c r="CB847" s="11">
        <f t="shared" si="259"/>
        <v>7</v>
      </c>
      <c r="CC847" s="11">
        <f t="shared" si="260"/>
        <v>5</v>
      </c>
      <c r="CD847" s="11">
        <f t="shared" si="261"/>
        <v>6</v>
      </c>
      <c r="CE847" s="11">
        <f t="shared" si="262"/>
        <v>5</v>
      </c>
      <c r="CF847" s="11">
        <f t="shared" si="263"/>
        <v>5</v>
      </c>
      <c r="CG847" s="11">
        <f t="shared" si="264"/>
        <v>5</v>
      </c>
      <c r="CH847" s="11">
        <f t="shared" si="265"/>
        <v>5</v>
      </c>
      <c r="CI847" s="11">
        <f t="shared" si="266"/>
        <v>6</v>
      </c>
      <c r="CJ847" s="11">
        <f t="shared" si="267"/>
        <v>7</v>
      </c>
      <c r="CK847" s="11">
        <f t="shared" si="268"/>
        <v>7</v>
      </c>
      <c r="CL847" s="11">
        <f t="shared" si="269"/>
        <v>6</v>
      </c>
      <c r="CM847" s="11">
        <f t="shared" si="270"/>
        <v>4</v>
      </c>
      <c r="CN847" s="11">
        <f t="shared" si="271"/>
        <v>2</v>
      </c>
      <c r="CO847" s="11">
        <f t="shared" si="272"/>
        <v>2</v>
      </c>
      <c r="CP847" s="11">
        <f t="shared" si="273"/>
        <v>0</v>
      </c>
      <c r="CS847" s="8">
        <v>48</v>
      </c>
      <c r="CT847" s="8">
        <v>67</v>
      </c>
      <c r="CU847" s="8">
        <v>83</v>
      </c>
      <c r="CV847" s="8">
        <v>92</v>
      </c>
      <c r="CW847" s="8">
        <v>100</v>
      </c>
      <c r="CX847" s="8">
        <v>106</v>
      </c>
      <c r="CY847" s="8">
        <v>111</v>
      </c>
      <c r="CZ847" s="8">
        <v>117</v>
      </c>
      <c r="DA847" s="8">
        <v>122</v>
      </c>
      <c r="DB847" s="8">
        <v>128</v>
      </c>
      <c r="DC847" s="8">
        <v>134</v>
      </c>
      <c r="DD847" s="8">
        <v>140</v>
      </c>
      <c r="DE847" s="8">
        <v>146</v>
      </c>
      <c r="DF847" s="8">
        <v>151</v>
      </c>
      <c r="DG847" s="8">
        <v>155</v>
      </c>
      <c r="DH847" s="8">
        <v>157</v>
      </c>
      <c r="DI847" s="8">
        <v>158</v>
      </c>
      <c r="DJ847" s="8">
        <v>158</v>
      </c>
      <c r="DK847" s="8">
        <v>159</v>
      </c>
      <c r="DL847" s="8">
        <v>159</v>
      </c>
      <c r="DM847" s="8">
        <v>111</v>
      </c>
      <c r="DN847" s="6">
        <f>Tabela2[[#This Row],[1rok]]-Tabela2[[#This Row],[dlugosc_ur]]</f>
        <v>19</v>
      </c>
      <c r="DO847" s="14">
        <f>Tabela2[[#This Row],[2lata]]-Tabela2[[#This Row],[1rok]]</f>
        <v>16</v>
      </c>
      <c r="DP847" s="14">
        <f>Tabela2[[#This Row],[3lata]]-Tabela2[[#This Row],[2lata]]</f>
        <v>9</v>
      </c>
      <c r="DQ847" s="14">
        <f>Tabela2[[#This Row],[4lata]]-Tabela2[[#This Row],[3lata]]</f>
        <v>8</v>
      </c>
      <c r="DR847" s="14">
        <f>Tabela2[[#This Row],[5lat]]-Tabela2[[#This Row],[4lata]]</f>
        <v>6</v>
      </c>
      <c r="DS847" s="14">
        <f>Tabela2[[#This Row],[6lat]]-Tabela2[[#This Row],[5lat]]</f>
        <v>5</v>
      </c>
      <c r="DT847" s="14">
        <f>Tabela2[[#This Row],[7lat]]-Tabela2[[#This Row],[6lat]]</f>
        <v>6</v>
      </c>
      <c r="DU847" s="14">
        <f>Tabela2[[#This Row],[8lat]]-Tabela2[[#This Row],[7lat]]</f>
        <v>5</v>
      </c>
      <c r="DV847" s="14">
        <f>Tabela2[[#This Row],[9lat]]-Tabela2[[#This Row],[8lat]]</f>
        <v>6</v>
      </c>
      <c r="DW847" s="14">
        <f>Tabela2[[#This Row],[10lat]]-Tabela2[[#This Row],[9lat]]</f>
        <v>6</v>
      </c>
      <c r="DX847" s="14">
        <f>Tabela2[[#This Row],[11lat]]-Tabela2[[#This Row],[10lat]]</f>
        <v>6</v>
      </c>
      <c r="DY847" s="14">
        <f>Tabela2[[#This Row],[12lat]]-Tabela2[[#This Row],[11lat]]</f>
        <v>6</v>
      </c>
      <c r="DZ847" s="14">
        <f>Tabela2[[#This Row],[13lat]]-Tabela2[[#This Row],[12lat]]</f>
        <v>5</v>
      </c>
      <c r="EA847" s="14">
        <f>Tabela2[[#This Row],[14lat]]-Tabela2[[#This Row],[13lat]]</f>
        <v>4</v>
      </c>
      <c r="EB847" s="14">
        <f>Tabela2[[#This Row],[15lat]]-Tabela2[[#This Row],[14lat]]</f>
        <v>2</v>
      </c>
      <c r="EC847" s="14">
        <f>Tabela2[[#This Row],[16lat]]-Tabela2[[#This Row],[15lat]]</f>
        <v>1</v>
      </c>
      <c r="ED847" s="14">
        <f>Tabela2[[#This Row],[17 lat]]-Tabela2[[#This Row],[16lat]]</f>
        <v>0</v>
      </c>
      <c r="EE847" s="14">
        <f>Tabela2[[#This Row],[18lat]]-Tabela2[[#This Row],[17 lat]]</f>
        <v>1</v>
      </c>
      <c r="EF847" s="14">
        <f>Tabela2[[#This Row],[19lat]]-Tabela2[[#This Row],[18lat]]</f>
        <v>0</v>
      </c>
    </row>
    <row r="848" spans="1:136" x14ac:dyDescent="0.25">
      <c r="A848">
        <v>567</v>
      </c>
      <c r="B848" s="1" t="s">
        <v>22</v>
      </c>
      <c r="C848">
        <v>48</v>
      </c>
      <c r="D848">
        <v>67</v>
      </c>
      <c r="E848">
        <v>86</v>
      </c>
      <c r="F848">
        <v>95</v>
      </c>
      <c r="G848">
        <v>103</v>
      </c>
      <c r="H848">
        <v>110</v>
      </c>
      <c r="I848">
        <v>115</v>
      </c>
      <c r="J848">
        <v>121</v>
      </c>
      <c r="K848">
        <v>127</v>
      </c>
      <c r="L848">
        <v>133</v>
      </c>
      <c r="M848">
        <v>139</v>
      </c>
      <c r="N848">
        <v>145</v>
      </c>
      <c r="O848">
        <v>151</v>
      </c>
      <c r="P848">
        <v>157</v>
      </c>
      <c r="Q848">
        <v>160</v>
      </c>
      <c r="R848">
        <v>162</v>
      </c>
      <c r="S848">
        <v>163</v>
      </c>
      <c r="T848">
        <v>163</v>
      </c>
      <c r="U848">
        <v>163</v>
      </c>
      <c r="V848">
        <v>163</v>
      </c>
      <c r="W848">
        <f>wzrost[[#This Row],[19lat]]-wzrost[[#This Row],[dlugosc_ur]]</f>
        <v>115</v>
      </c>
      <c r="X848">
        <f>wzrost[[#This Row],[19lat]]-wzrost[[#This Row],[15lat]]</f>
        <v>1</v>
      </c>
      <c r="Y848">
        <f>IF(wzrost[[#This Row],[1rok]]&lt;=5,IF(wzrost[[#This Row],[plec]]="ch",1,0),0)</f>
        <v>0</v>
      </c>
      <c r="Z848" s="1"/>
      <c r="AA848" s="1"/>
      <c r="AB848" s="1" t="e">
        <f>_xlfn.PERCENTILE.INC(wzrost[1rok],5)</f>
        <v>#NUM!</v>
      </c>
      <c r="BC848" s="6">
        <v>48</v>
      </c>
      <c r="BD848" s="6">
        <v>70</v>
      </c>
      <c r="BE848" s="6">
        <v>85</v>
      </c>
      <c r="BF848" s="6">
        <v>93</v>
      </c>
      <c r="BG848" s="6">
        <v>100</v>
      </c>
      <c r="BH848" s="6">
        <v>106</v>
      </c>
      <c r="BI848" s="6">
        <v>112</v>
      </c>
      <c r="BJ848" s="6">
        <v>118</v>
      </c>
      <c r="BK848" s="6">
        <v>123</v>
      </c>
      <c r="BL848" s="6">
        <v>128</v>
      </c>
      <c r="BM848" s="6">
        <v>133</v>
      </c>
      <c r="BN848" s="6">
        <v>138</v>
      </c>
      <c r="BO848" s="6">
        <v>144</v>
      </c>
      <c r="BP848" s="6">
        <v>150</v>
      </c>
      <c r="BQ848" s="6">
        <v>157</v>
      </c>
      <c r="BR848" s="6">
        <v>163</v>
      </c>
      <c r="BS848" s="6">
        <v>167</v>
      </c>
      <c r="BT848" s="6">
        <v>169</v>
      </c>
      <c r="BU848" s="6">
        <v>171</v>
      </c>
      <c r="BV848" s="6">
        <v>171</v>
      </c>
      <c r="BW848" s="7">
        <v>123</v>
      </c>
      <c r="BX848" s="11">
        <f t="shared" si="255"/>
        <v>22</v>
      </c>
      <c r="BY848" s="11">
        <f t="shared" si="256"/>
        <v>15</v>
      </c>
      <c r="BZ848" s="11">
        <f t="shared" si="257"/>
        <v>8</v>
      </c>
      <c r="CA848" s="11">
        <f t="shared" si="258"/>
        <v>7</v>
      </c>
      <c r="CB848" s="11">
        <f t="shared" si="259"/>
        <v>6</v>
      </c>
      <c r="CC848" s="11">
        <f t="shared" si="260"/>
        <v>6</v>
      </c>
      <c r="CD848" s="11">
        <f t="shared" si="261"/>
        <v>6</v>
      </c>
      <c r="CE848" s="11">
        <f t="shared" si="262"/>
        <v>5</v>
      </c>
      <c r="CF848" s="11">
        <f t="shared" si="263"/>
        <v>5</v>
      </c>
      <c r="CG848" s="11">
        <f t="shared" si="264"/>
        <v>5</v>
      </c>
      <c r="CH848" s="11">
        <f t="shared" si="265"/>
        <v>5</v>
      </c>
      <c r="CI848" s="11">
        <f t="shared" si="266"/>
        <v>6</v>
      </c>
      <c r="CJ848" s="11">
        <f t="shared" si="267"/>
        <v>6</v>
      </c>
      <c r="CK848" s="11">
        <f t="shared" si="268"/>
        <v>7</v>
      </c>
      <c r="CL848" s="11">
        <f t="shared" si="269"/>
        <v>6</v>
      </c>
      <c r="CM848" s="11">
        <f t="shared" si="270"/>
        <v>4</v>
      </c>
      <c r="CN848" s="11">
        <f t="shared" si="271"/>
        <v>2</v>
      </c>
      <c r="CO848" s="11">
        <f t="shared" si="272"/>
        <v>2</v>
      </c>
      <c r="CP848" s="11">
        <f t="shared" si="273"/>
        <v>0</v>
      </c>
      <c r="CS848" s="6">
        <v>58</v>
      </c>
      <c r="CT848" s="6">
        <v>75</v>
      </c>
      <c r="CU848" s="6">
        <v>88</v>
      </c>
      <c r="CV848" s="6">
        <v>98</v>
      </c>
      <c r="CW848" s="6">
        <v>106</v>
      </c>
      <c r="CX848" s="6">
        <v>113</v>
      </c>
      <c r="CY848" s="6">
        <v>119</v>
      </c>
      <c r="CZ848" s="6">
        <v>125</v>
      </c>
      <c r="DA848" s="6">
        <v>131</v>
      </c>
      <c r="DB848" s="6">
        <v>137</v>
      </c>
      <c r="DC848" s="6">
        <v>143</v>
      </c>
      <c r="DD848" s="6">
        <v>150</v>
      </c>
      <c r="DE848" s="6">
        <v>156</v>
      </c>
      <c r="DF848" s="6">
        <v>162</v>
      </c>
      <c r="DG848" s="6">
        <v>165</v>
      </c>
      <c r="DH848" s="6">
        <v>167</v>
      </c>
      <c r="DI848" s="6">
        <v>168</v>
      </c>
      <c r="DJ848" s="6">
        <v>168</v>
      </c>
      <c r="DK848" s="6">
        <v>169</v>
      </c>
      <c r="DL848" s="6">
        <v>169</v>
      </c>
      <c r="DM848" s="6">
        <v>111</v>
      </c>
      <c r="DN848" s="6">
        <f>Tabela2[[#This Row],[1rok]]-Tabela2[[#This Row],[dlugosc_ur]]</f>
        <v>17</v>
      </c>
      <c r="DO848" s="14">
        <f>Tabela2[[#This Row],[2lata]]-Tabela2[[#This Row],[1rok]]</f>
        <v>13</v>
      </c>
      <c r="DP848" s="14">
        <f>Tabela2[[#This Row],[3lata]]-Tabela2[[#This Row],[2lata]]</f>
        <v>10</v>
      </c>
      <c r="DQ848" s="14">
        <f>Tabela2[[#This Row],[4lata]]-Tabela2[[#This Row],[3lata]]</f>
        <v>8</v>
      </c>
      <c r="DR848" s="14">
        <f>Tabela2[[#This Row],[5lat]]-Tabela2[[#This Row],[4lata]]</f>
        <v>7</v>
      </c>
      <c r="DS848" s="14">
        <f>Tabela2[[#This Row],[6lat]]-Tabela2[[#This Row],[5lat]]</f>
        <v>6</v>
      </c>
      <c r="DT848" s="14">
        <f>Tabela2[[#This Row],[7lat]]-Tabela2[[#This Row],[6lat]]</f>
        <v>6</v>
      </c>
      <c r="DU848" s="14">
        <f>Tabela2[[#This Row],[8lat]]-Tabela2[[#This Row],[7lat]]</f>
        <v>6</v>
      </c>
      <c r="DV848" s="14">
        <f>Tabela2[[#This Row],[9lat]]-Tabela2[[#This Row],[8lat]]</f>
        <v>6</v>
      </c>
      <c r="DW848" s="14">
        <f>Tabela2[[#This Row],[10lat]]-Tabela2[[#This Row],[9lat]]</f>
        <v>6</v>
      </c>
      <c r="DX848" s="14">
        <f>Tabela2[[#This Row],[11lat]]-Tabela2[[#This Row],[10lat]]</f>
        <v>7</v>
      </c>
      <c r="DY848" s="14">
        <f>Tabela2[[#This Row],[12lat]]-Tabela2[[#This Row],[11lat]]</f>
        <v>6</v>
      </c>
      <c r="DZ848" s="14">
        <f>Tabela2[[#This Row],[13lat]]-Tabela2[[#This Row],[12lat]]</f>
        <v>6</v>
      </c>
      <c r="EA848" s="14">
        <f>Tabela2[[#This Row],[14lat]]-Tabela2[[#This Row],[13lat]]</f>
        <v>3</v>
      </c>
      <c r="EB848" s="14">
        <f>Tabela2[[#This Row],[15lat]]-Tabela2[[#This Row],[14lat]]</f>
        <v>2</v>
      </c>
      <c r="EC848" s="14">
        <f>Tabela2[[#This Row],[16lat]]-Tabela2[[#This Row],[15lat]]</f>
        <v>1</v>
      </c>
      <c r="ED848" s="14">
        <f>Tabela2[[#This Row],[17 lat]]-Tabela2[[#This Row],[16lat]]</f>
        <v>0</v>
      </c>
      <c r="EE848" s="14">
        <f>Tabela2[[#This Row],[18lat]]-Tabela2[[#This Row],[17 lat]]</f>
        <v>1</v>
      </c>
      <c r="EF848" s="14">
        <f>Tabela2[[#This Row],[19lat]]-Tabela2[[#This Row],[18lat]]</f>
        <v>0</v>
      </c>
    </row>
    <row r="849" spans="1:136" x14ac:dyDescent="0.25">
      <c r="A849">
        <v>580</v>
      </c>
      <c r="B849" s="1" t="s">
        <v>22</v>
      </c>
      <c r="C849">
        <v>54</v>
      </c>
      <c r="D849">
        <v>74</v>
      </c>
      <c r="E849">
        <v>89</v>
      </c>
      <c r="F849">
        <v>99</v>
      </c>
      <c r="G849">
        <v>107</v>
      </c>
      <c r="H849">
        <v>114</v>
      </c>
      <c r="I849">
        <v>119</v>
      </c>
      <c r="J849">
        <v>125</v>
      </c>
      <c r="K849">
        <v>131</v>
      </c>
      <c r="L849">
        <v>137</v>
      </c>
      <c r="M849">
        <v>144</v>
      </c>
      <c r="N849">
        <v>150</v>
      </c>
      <c r="O849">
        <v>157</v>
      </c>
      <c r="P849">
        <v>162</v>
      </c>
      <c r="Q849">
        <v>166</v>
      </c>
      <c r="R849">
        <v>168</v>
      </c>
      <c r="S849">
        <v>169</v>
      </c>
      <c r="T849">
        <v>169</v>
      </c>
      <c r="U849">
        <v>169</v>
      </c>
      <c r="V849">
        <v>169</v>
      </c>
      <c r="W849">
        <f>wzrost[[#This Row],[19lat]]-wzrost[[#This Row],[dlugosc_ur]]</f>
        <v>115</v>
      </c>
      <c r="X849">
        <f>wzrost[[#This Row],[19lat]]-wzrost[[#This Row],[15lat]]</f>
        <v>1</v>
      </c>
      <c r="Y849">
        <f>IF(wzrost[[#This Row],[1rok]]&lt;=5,IF(wzrost[[#This Row],[plec]]="ch",1,0),0)</f>
        <v>0</v>
      </c>
      <c r="Z849" s="1"/>
      <c r="AA849" s="1"/>
      <c r="AB849" s="1" t="e">
        <f>_xlfn.PERCENTILE.INC(wzrost[1rok],5)</f>
        <v>#NUM!</v>
      </c>
      <c r="BC849" s="8">
        <v>49</v>
      </c>
      <c r="BD849" s="8">
        <v>71</v>
      </c>
      <c r="BE849" s="8">
        <v>85</v>
      </c>
      <c r="BF849" s="8">
        <v>94</v>
      </c>
      <c r="BG849" s="8">
        <v>100</v>
      </c>
      <c r="BH849" s="8">
        <v>107</v>
      </c>
      <c r="BI849" s="8">
        <v>112</v>
      </c>
      <c r="BJ849" s="8">
        <v>118</v>
      </c>
      <c r="BK849" s="8">
        <v>123</v>
      </c>
      <c r="BL849" s="8">
        <v>128</v>
      </c>
      <c r="BM849" s="8">
        <v>133</v>
      </c>
      <c r="BN849" s="8">
        <v>138</v>
      </c>
      <c r="BO849" s="8">
        <v>144</v>
      </c>
      <c r="BP849" s="8">
        <v>151</v>
      </c>
      <c r="BQ849" s="8">
        <v>158</v>
      </c>
      <c r="BR849" s="8">
        <v>163</v>
      </c>
      <c r="BS849" s="8">
        <v>167</v>
      </c>
      <c r="BT849" s="8">
        <v>170</v>
      </c>
      <c r="BU849" s="8">
        <v>171</v>
      </c>
      <c r="BV849" s="8">
        <v>172</v>
      </c>
      <c r="BW849" s="9">
        <v>123</v>
      </c>
      <c r="BX849" s="11">
        <f t="shared" si="255"/>
        <v>22</v>
      </c>
      <c r="BY849" s="11">
        <f t="shared" si="256"/>
        <v>14</v>
      </c>
      <c r="BZ849" s="11">
        <f t="shared" si="257"/>
        <v>9</v>
      </c>
      <c r="CA849" s="11">
        <f t="shared" si="258"/>
        <v>6</v>
      </c>
      <c r="CB849" s="11">
        <f t="shared" si="259"/>
        <v>7</v>
      </c>
      <c r="CC849" s="11">
        <f t="shared" si="260"/>
        <v>5</v>
      </c>
      <c r="CD849" s="11">
        <f t="shared" si="261"/>
        <v>6</v>
      </c>
      <c r="CE849" s="11">
        <f t="shared" si="262"/>
        <v>5</v>
      </c>
      <c r="CF849" s="11">
        <f t="shared" si="263"/>
        <v>5</v>
      </c>
      <c r="CG849" s="11">
        <f t="shared" si="264"/>
        <v>5</v>
      </c>
      <c r="CH849" s="11">
        <f t="shared" si="265"/>
        <v>5</v>
      </c>
      <c r="CI849" s="11">
        <f t="shared" si="266"/>
        <v>6</v>
      </c>
      <c r="CJ849" s="11">
        <f t="shared" si="267"/>
        <v>7</v>
      </c>
      <c r="CK849" s="11">
        <f t="shared" si="268"/>
        <v>7</v>
      </c>
      <c r="CL849" s="11">
        <f t="shared" si="269"/>
        <v>5</v>
      </c>
      <c r="CM849" s="11">
        <f t="shared" si="270"/>
        <v>4</v>
      </c>
      <c r="CN849" s="11">
        <f t="shared" si="271"/>
        <v>3</v>
      </c>
      <c r="CO849" s="11">
        <f t="shared" si="272"/>
        <v>1</v>
      </c>
      <c r="CP849" s="11">
        <f t="shared" si="273"/>
        <v>1</v>
      </c>
      <c r="CS849" s="8">
        <v>48</v>
      </c>
      <c r="CT849" s="8">
        <v>67</v>
      </c>
      <c r="CU849" s="8">
        <v>84</v>
      </c>
      <c r="CV849" s="8">
        <v>93</v>
      </c>
      <c r="CW849" s="8">
        <v>100</v>
      </c>
      <c r="CX849" s="8">
        <v>107</v>
      </c>
      <c r="CY849" s="8">
        <v>112</v>
      </c>
      <c r="CZ849" s="8">
        <v>117</v>
      </c>
      <c r="DA849" s="8">
        <v>123</v>
      </c>
      <c r="DB849" s="8">
        <v>129</v>
      </c>
      <c r="DC849" s="8">
        <v>135</v>
      </c>
      <c r="DD849" s="8">
        <v>141</v>
      </c>
      <c r="DE849" s="8">
        <v>147</v>
      </c>
      <c r="DF849" s="8">
        <v>152</v>
      </c>
      <c r="DG849" s="8">
        <v>156</v>
      </c>
      <c r="DH849" s="8">
        <v>158</v>
      </c>
      <c r="DI849" s="8">
        <v>159</v>
      </c>
      <c r="DJ849" s="8">
        <v>159</v>
      </c>
      <c r="DK849" s="8">
        <v>159</v>
      </c>
      <c r="DL849" s="8">
        <v>159</v>
      </c>
      <c r="DM849" s="8">
        <v>111</v>
      </c>
      <c r="DN849" s="6">
        <f>Tabela2[[#This Row],[1rok]]-Tabela2[[#This Row],[dlugosc_ur]]</f>
        <v>19</v>
      </c>
      <c r="DO849" s="14">
        <f>Tabela2[[#This Row],[2lata]]-Tabela2[[#This Row],[1rok]]</f>
        <v>17</v>
      </c>
      <c r="DP849" s="14">
        <f>Tabela2[[#This Row],[3lata]]-Tabela2[[#This Row],[2lata]]</f>
        <v>9</v>
      </c>
      <c r="DQ849" s="14">
        <f>Tabela2[[#This Row],[4lata]]-Tabela2[[#This Row],[3lata]]</f>
        <v>7</v>
      </c>
      <c r="DR849" s="14">
        <f>Tabela2[[#This Row],[5lat]]-Tabela2[[#This Row],[4lata]]</f>
        <v>7</v>
      </c>
      <c r="DS849" s="14">
        <f>Tabela2[[#This Row],[6lat]]-Tabela2[[#This Row],[5lat]]</f>
        <v>5</v>
      </c>
      <c r="DT849" s="14">
        <f>Tabela2[[#This Row],[7lat]]-Tabela2[[#This Row],[6lat]]</f>
        <v>5</v>
      </c>
      <c r="DU849" s="14">
        <f>Tabela2[[#This Row],[8lat]]-Tabela2[[#This Row],[7lat]]</f>
        <v>6</v>
      </c>
      <c r="DV849" s="14">
        <f>Tabela2[[#This Row],[9lat]]-Tabela2[[#This Row],[8lat]]</f>
        <v>6</v>
      </c>
      <c r="DW849" s="14">
        <f>Tabela2[[#This Row],[10lat]]-Tabela2[[#This Row],[9lat]]</f>
        <v>6</v>
      </c>
      <c r="DX849" s="14">
        <f>Tabela2[[#This Row],[11lat]]-Tabela2[[#This Row],[10lat]]</f>
        <v>6</v>
      </c>
      <c r="DY849" s="14">
        <f>Tabela2[[#This Row],[12lat]]-Tabela2[[#This Row],[11lat]]</f>
        <v>6</v>
      </c>
      <c r="DZ849" s="14">
        <f>Tabela2[[#This Row],[13lat]]-Tabela2[[#This Row],[12lat]]</f>
        <v>5</v>
      </c>
      <c r="EA849" s="14">
        <f>Tabela2[[#This Row],[14lat]]-Tabela2[[#This Row],[13lat]]</f>
        <v>4</v>
      </c>
      <c r="EB849" s="14">
        <f>Tabela2[[#This Row],[15lat]]-Tabela2[[#This Row],[14lat]]</f>
        <v>2</v>
      </c>
      <c r="EC849" s="14">
        <f>Tabela2[[#This Row],[16lat]]-Tabela2[[#This Row],[15lat]]</f>
        <v>1</v>
      </c>
      <c r="ED849" s="14">
        <f>Tabela2[[#This Row],[17 lat]]-Tabela2[[#This Row],[16lat]]</f>
        <v>0</v>
      </c>
      <c r="EE849" s="14">
        <f>Tabela2[[#This Row],[18lat]]-Tabela2[[#This Row],[17 lat]]</f>
        <v>0</v>
      </c>
      <c r="EF849" s="14">
        <f>Tabela2[[#This Row],[19lat]]-Tabela2[[#This Row],[18lat]]</f>
        <v>0</v>
      </c>
    </row>
    <row r="850" spans="1:136" x14ac:dyDescent="0.25">
      <c r="A850">
        <v>594</v>
      </c>
      <c r="B850" s="1" t="s">
        <v>22</v>
      </c>
      <c r="C850">
        <v>54</v>
      </c>
      <c r="D850">
        <v>74</v>
      </c>
      <c r="E850">
        <v>89</v>
      </c>
      <c r="F850">
        <v>98</v>
      </c>
      <c r="G850">
        <v>106</v>
      </c>
      <c r="H850">
        <v>113</v>
      </c>
      <c r="I850">
        <v>119</v>
      </c>
      <c r="J850">
        <v>125</v>
      </c>
      <c r="K850">
        <v>131</v>
      </c>
      <c r="L850">
        <v>137</v>
      </c>
      <c r="M850">
        <v>144</v>
      </c>
      <c r="N850">
        <v>150</v>
      </c>
      <c r="O850">
        <v>157</v>
      </c>
      <c r="P850">
        <v>162</v>
      </c>
      <c r="Q850">
        <v>165</v>
      </c>
      <c r="R850">
        <v>167</v>
      </c>
      <c r="S850">
        <v>168</v>
      </c>
      <c r="T850">
        <v>169</v>
      </c>
      <c r="U850">
        <v>169</v>
      </c>
      <c r="V850">
        <v>169</v>
      </c>
      <c r="W850">
        <f>wzrost[[#This Row],[19lat]]-wzrost[[#This Row],[dlugosc_ur]]</f>
        <v>115</v>
      </c>
      <c r="X850">
        <f>wzrost[[#This Row],[19lat]]-wzrost[[#This Row],[15lat]]</f>
        <v>2</v>
      </c>
      <c r="Y850">
        <f>IF(wzrost[[#This Row],[1rok]]&lt;=5,IF(wzrost[[#This Row],[plec]]="ch",1,0),0)</f>
        <v>0</v>
      </c>
      <c r="Z850" s="1"/>
      <c r="AA850" s="1"/>
      <c r="AB850" s="1" t="e">
        <f>_xlfn.PERCENTILE.INC(wzrost[1rok],5)</f>
        <v>#NUM!</v>
      </c>
      <c r="BC850" s="6">
        <v>48</v>
      </c>
      <c r="BD850" s="6">
        <v>70</v>
      </c>
      <c r="BE850" s="6">
        <v>84</v>
      </c>
      <c r="BF850" s="6">
        <v>93</v>
      </c>
      <c r="BG850" s="6">
        <v>100</v>
      </c>
      <c r="BH850" s="6">
        <v>106</v>
      </c>
      <c r="BI850" s="6">
        <v>112</v>
      </c>
      <c r="BJ850" s="6">
        <v>117</v>
      </c>
      <c r="BK850" s="6">
        <v>123</v>
      </c>
      <c r="BL850" s="6">
        <v>128</v>
      </c>
      <c r="BM850" s="6">
        <v>133</v>
      </c>
      <c r="BN850" s="6">
        <v>138</v>
      </c>
      <c r="BO850" s="6">
        <v>143</v>
      </c>
      <c r="BP850" s="6">
        <v>150</v>
      </c>
      <c r="BQ850" s="6">
        <v>157</v>
      </c>
      <c r="BR850" s="6">
        <v>163</v>
      </c>
      <c r="BS850" s="6">
        <v>167</v>
      </c>
      <c r="BT850" s="6">
        <v>169</v>
      </c>
      <c r="BU850" s="6">
        <v>170</v>
      </c>
      <c r="BV850" s="6">
        <v>171</v>
      </c>
      <c r="BW850" s="7">
        <v>123</v>
      </c>
      <c r="BX850" s="11">
        <f t="shared" si="255"/>
        <v>22</v>
      </c>
      <c r="BY850" s="11">
        <f t="shared" si="256"/>
        <v>14</v>
      </c>
      <c r="BZ850" s="11">
        <f t="shared" si="257"/>
        <v>9</v>
      </c>
      <c r="CA850" s="11">
        <f t="shared" si="258"/>
        <v>7</v>
      </c>
      <c r="CB850" s="11">
        <f t="shared" si="259"/>
        <v>6</v>
      </c>
      <c r="CC850" s="11">
        <f t="shared" si="260"/>
        <v>6</v>
      </c>
      <c r="CD850" s="11">
        <f t="shared" si="261"/>
        <v>5</v>
      </c>
      <c r="CE850" s="11">
        <f t="shared" si="262"/>
        <v>6</v>
      </c>
      <c r="CF850" s="11">
        <f t="shared" si="263"/>
        <v>5</v>
      </c>
      <c r="CG850" s="11">
        <f t="shared" si="264"/>
        <v>5</v>
      </c>
      <c r="CH850" s="11">
        <f t="shared" si="265"/>
        <v>5</v>
      </c>
      <c r="CI850" s="11">
        <f t="shared" si="266"/>
        <v>5</v>
      </c>
      <c r="CJ850" s="11">
        <f t="shared" si="267"/>
        <v>7</v>
      </c>
      <c r="CK850" s="11">
        <f t="shared" si="268"/>
        <v>7</v>
      </c>
      <c r="CL850" s="11">
        <f t="shared" si="269"/>
        <v>6</v>
      </c>
      <c r="CM850" s="11">
        <f t="shared" si="270"/>
        <v>4</v>
      </c>
      <c r="CN850" s="11">
        <f t="shared" si="271"/>
        <v>2</v>
      </c>
      <c r="CO850" s="11">
        <f t="shared" si="272"/>
        <v>1</v>
      </c>
      <c r="CP850" s="11">
        <f t="shared" si="273"/>
        <v>1</v>
      </c>
      <c r="CS850" s="6">
        <v>48</v>
      </c>
      <c r="CT850" s="6">
        <v>67</v>
      </c>
      <c r="CU850" s="6">
        <v>84</v>
      </c>
      <c r="CV850" s="6">
        <v>93</v>
      </c>
      <c r="CW850" s="6">
        <v>100</v>
      </c>
      <c r="CX850" s="6">
        <v>106</v>
      </c>
      <c r="CY850" s="6">
        <v>112</v>
      </c>
      <c r="CZ850" s="6">
        <v>117</v>
      </c>
      <c r="DA850" s="6">
        <v>123</v>
      </c>
      <c r="DB850" s="6">
        <v>129</v>
      </c>
      <c r="DC850" s="6">
        <v>134</v>
      </c>
      <c r="DD850" s="6">
        <v>141</v>
      </c>
      <c r="DE850" s="6">
        <v>147</v>
      </c>
      <c r="DF850" s="6">
        <v>152</v>
      </c>
      <c r="DG850" s="6">
        <v>155</v>
      </c>
      <c r="DH850" s="6">
        <v>157</v>
      </c>
      <c r="DI850" s="6">
        <v>158</v>
      </c>
      <c r="DJ850" s="6">
        <v>159</v>
      </c>
      <c r="DK850" s="6">
        <v>159</v>
      </c>
      <c r="DL850" s="6">
        <v>159</v>
      </c>
      <c r="DM850" s="6">
        <v>111</v>
      </c>
      <c r="DN850" s="6">
        <f>Tabela2[[#This Row],[1rok]]-Tabela2[[#This Row],[dlugosc_ur]]</f>
        <v>19</v>
      </c>
      <c r="DO850" s="14">
        <f>Tabela2[[#This Row],[2lata]]-Tabela2[[#This Row],[1rok]]</f>
        <v>17</v>
      </c>
      <c r="DP850" s="14">
        <f>Tabela2[[#This Row],[3lata]]-Tabela2[[#This Row],[2lata]]</f>
        <v>9</v>
      </c>
      <c r="DQ850" s="14">
        <f>Tabela2[[#This Row],[4lata]]-Tabela2[[#This Row],[3lata]]</f>
        <v>7</v>
      </c>
      <c r="DR850" s="14">
        <f>Tabela2[[#This Row],[5lat]]-Tabela2[[#This Row],[4lata]]</f>
        <v>6</v>
      </c>
      <c r="DS850" s="14">
        <f>Tabela2[[#This Row],[6lat]]-Tabela2[[#This Row],[5lat]]</f>
        <v>6</v>
      </c>
      <c r="DT850" s="14">
        <f>Tabela2[[#This Row],[7lat]]-Tabela2[[#This Row],[6lat]]</f>
        <v>5</v>
      </c>
      <c r="DU850" s="14">
        <f>Tabela2[[#This Row],[8lat]]-Tabela2[[#This Row],[7lat]]</f>
        <v>6</v>
      </c>
      <c r="DV850" s="14">
        <f>Tabela2[[#This Row],[9lat]]-Tabela2[[#This Row],[8lat]]</f>
        <v>6</v>
      </c>
      <c r="DW850" s="14">
        <f>Tabela2[[#This Row],[10lat]]-Tabela2[[#This Row],[9lat]]</f>
        <v>5</v>
      </c>
      <c r="DX850" s="14">
        <f>Tabela2[[#This Row],[11lat]]-Tabela2[[#This Row],[10lat]]</f>
        <v>7</v>
      </c>
      <c r="DY850" s="14">
        <f>Tabela2[[#This Row],[12lat]]-Tabela2[[#This Row],[11lat]]</f>
        <v>6</v>
      </c>
      <c r="DZ850" s="14">
        <f>Tabela2[[#This Row],[13lat]]-Tabela2[[#This Row],[12lat]]</f>
        <v>5</v>
      </c>
      <c r="EA850" s="14">
        <f>Tabela2[[#This Row],[14lat]]-Tabela2[[#This Row],[13lat]]</f>
        <v>3</v>
      </c>
      <c r="EB850" s="14">
        <f>Tabela2[[#This Row],[15lat]]-Tabela2[[#This Row],[14lat]]</f>
        <v>2</v>
      </c>
      <c r="EC850" s="14">
        <f>Tabela2[[#This Row],[16lat]]-Tabela2[[#This Row],[15lat]]</f>
        <v>1</v>
      </c>
      <c r="ED850" s="14">
        <f>Tabela2[[#This Row],[17 lat]]-Tabela2[[#This Row],[16lat]]</f>
        <v>1</v>
      </c>
      <c r="EE850" s="14">
        <f>Tabela2[[#This Row],[18lat]]-Tabela2[[#This Row],[17 lat]]</f>
        <v>0</v>
      </c>
      <c r="EF850" s="14">
        <f>Tabela2[[#This Row],[19lat]]-Tabela2[[#This Row],[18lat]]</f>
        <v>0</v>
      </c>
    </row>
    <row r="851" spans="1:136" x14ac:dyDescent="0.25">
      <c r="A851">
        <v>607</v>
      </c>
      <c r="B851" s="1" t="s">
        <v>22</v>
      </c>
      <c r="C851">
        <v>54</v>
      </c>
      <c r="D851">
        <v>74</v>
      </c>
      <c r="E851">
        <v>89</v>
      </c>
      <c r="F851">
        <v>98</v>
      </c>
      <c r="G851">
        <v>106</v>
      </c>
      <c r="H851">
        <v>113</v>
      </c>
      <c r="I851">
        <v>119</v>
      </c>
      <c r="J851">
        <v>125</v>
      </c>
      <c r="K851">
        <v>131</v>
      </c>
      <c r="L851">
        <v>137</v>
      </c>
      <c r="M851">
        <v>143</v>
      </c>
      <c r="N851">
        <v>150</v>
      </c>
      <c r="O851">
        <v>156</v>
      </c>
      <c r="P851">
        <v>162</v>
      </c>
      <c r="Q851">
        <v>165</v>
      </c>
      <c r="R851">
        <v>167</v>
      </c>
      <c r="S851">
        <v>168</v>
      </c>
      <c r="T851">
        <v>169</v>
      </c>
      <c r="U851">
        <v>169</v>
      </c>
      <c r="V851">
        <v>169</v>
      </c>
      <c r="W851">
        <f>wzrost[[#This Row],[19lat]]-wzrost[[#This Row],[dlugosc_ur]]</f>
        <v>115</v>
      </c>
      <c r="X851">
        <f>wzrost[[#This Row],[19lat]]-wzrost[[#This Row],[15lat]]</f>
        <v>2</v>
      </c>
      <c r="Y851">
        <f>IF(wzrost[[#This Row],[1rok]]&lt;=5,IF(wzrost[[#This Row],[plec]]="ch",1,0),0)</f>
        <v>0</v>
      </c>
      <c r="Z851" s="1"/>
      <c r="AA851" s="1"/>
      <c r="AB851" s="1" t="e">
        <f>_xlfn.PERCENTILE.INC(wzrost[1rok],5)</f>
        <v>#NUM!</v>
      </c>
      <c r="BC851" s="8">
        <v>49</v>
      </c>
      <c r="BD851" s="8">
        <v>71</v>
      </c>
      <c r="BE851" s="8">
        <v>85</v>
      </c>
      <c r="BF851" s="8">
        <v>94</v>
      </c>
      <c r="BG851" s="8">
        <v>101</v>
      </c>
      <c r="BH851" s="8">
        <v>107</v>
      </c>
      <c r="BI851" s="8">
        <v>113</v>
      </c>
      <c r="BJ851" s="8">
        <v>118</v>
      </c>
      <c r="BK851" s="8">
        <v>123</v>
      </c>
      <c r="BL851" s="8">
        <v>128</v>
      </c>
      <c r="BM851" s="8">
        <v>133</v>
      </c>
      <c r="BN851" s="8">
        <v>138</v>
      </c>
      <c r="BO851" s="8">
        <v>144</v>
      </c>
      <c r="BP851" s="8">
        <v>151</v>
      </c>
      <c r="BQ851" s="8">
        <v>158</v>
      </c>
      <c r="BR851" s="8">
        <v>164</v>
      </c>
      <c r="BS851" s="8">
        <v>168</v>
      </c>
      <c r="BT851" s="8">
        <v>170</v>
      </c>
      <c r="BU851" s="8">
        <v>171</v>
      </c>
      <c r="BV851" s="8">
        <v>172</v>
      </c>
      <c r="BW851" s="9">
        <v>123</v>
      </c>
      <c r="BX851" s="11">
        <f t="shared" si="255"/>
        <v>22</v>
      </c>
      <c r="BY851" s="11">
        <f t="shared" si="256"/>
        <v>14</v>
      </c>
      <c r="BZ851" s="11">
        <f t="shared" si="257"/>
        <v>9</v>
      </c>
      <c r="CA851" s="11">
        <f t="shared" si="258"/>
        <v>7</v>
      </c>
      <c r="CB851" s="11">
        <f t="shared" si="259"/>
        <v>6</v>
      </c>
      <c r="CC851" s="11">
        <f t="shared" si="260"/>
        <v>6</v>
      </c>
      <c r="CD851" s="11">
        <f t="shared" si="261"/>
        <v>5</v>
      </c>
      <c r="CE851" s="11">
        <f t="shared" si="262"/>
        <v>5</v>
      </c>
      <c r="CF851" s="11">
        <f t="shared" si="263"/>
        <v>5</v>
      </c>
      <c r="CG851" s="11">
        <f t="shared" si="264"/>
        <v>5</v>
      </c>
      <c r="CH851" s="11">
        <f t="shared" si="265"/>
        <v>5</v>
      </c>
      <c r="CI851" s="11">
        <f t="shared" si="266"/>
        <v>6</v>
      </c>
      <c r="CJ851" s="11">
        <f t="shared" si="267"/>
        <v>7</v>
      </c>
      <c r="CK851" s="11">
        <f t="shared" si="268"/>
        <v>7</v>
      </c>
      <c r="CL851" s="11">
        <f t="shared" si="269"/>
        <v>6</v>
      </c>
      <c r="CM851" s="11">
        <f t="shared" si="270"/>
        <v>4</v>
      </c>
      <c r="CN851" s="11">
        <f t="shared" si="271"/>
        <v>2</v>
      </c>
      <c r="CO851" s="11">
        <f t="shared" si="272"/>
        <v>1</v>
      </c>
      <c r="CP851" s="11">
        <f t="shared" si="273"/>
        <v>1</v>
      </c>
      <c r="CS851" s="8">
        <v>49</v>
      </c>
      <c r="CT851" s="8">
        <v>67</v>
      </c>
      <c r="CU851" s="8">
        <v>84</v>
      </c>
      <c r="CV851" s="8">
        <v>93</v>
      </c>
      <c r="CW851" s="8">
        <v>100</v>
      </c>
      <c r="CX851" s="8">
        <v>107</v>
      </c>
      <c r="CY851" s="8">
        <v>112</v>
      </c>
      <c r="CZ851" s="8">
        <v>118</v>
      </c>
      <c r="DA851" s="8">
        <v>123</v>
      </c>
      <c r="DB851" s="8">
        <v>129</v>
      </c>
      <c r="DC851" s="8">
        <v>135</v>
      </c>
      <c r="DD851" s="8">
        <v>141</v>
      </c>
      <c r="DE851" s="8">
        <v>147</v>
      </c>
      <c r="DF851" s="8">
        <v>153</v>
      </c>
      <c r="DG851" s="8">
        <v>156</v>
      </c>
      <c r="DH851" s="8">
        <v>158</v>
      </c>
      <c r="DI851" s="8">
        <v>159</v>
      </c>
      <c r="DJ851" s="8">
        <v>159</v>
      </c>
      <c r="DK851" s="8">
        <v>160</v>
      </c>
      <c r="DL851" s="8">
        <v>160</v>
      </c>
      <c r="DM851" s="8">
        <v>111</v>
      </c>
      <c r="DN851" s="6">
        <f>Tabela2[[#This Row],[1rok]]-Tabela2[[#This Row],[dlugosc_ur]]</f>
        <v>18</v>
      </c>
      <c r="DO851" s="14">
        <f>Tabela2[[#This Row],[2lata]]-Tabela2[[#This Row],[1rok]]</f>
        <v>17</v>
      </c>
      <c r="DP851" s="14">
        <f>Tabela2[[#This Row],[3lata]]-Tabela2[[#This Row],[2lata]]</f>
        <v>9</v>
      </c>
      <c r="DQ851" s="14">
        <f>Tabela2[[#This Row],[4lata]]-Tabela2[[#This Row],[3lata]]</f>
        <v>7</v>
      </c>
      <c r="DR851" s="14">
        <f>Tabela2[[#This Row],[5lat]]-Tabela2[[#This Row],[4lata]]</f>
        <v>7</v>
      </c>
      <c r="DS851" s="14">
        <f>Tabela2[[#This Row],[6lat]]-Tabela2[[#This Row],[5lat]]</f>
        <v>5</v>
      </c>
      <c r="DT851" s="14">
        <f>Tabela2[[#This Row],[7lat]]-Tabela2[[#This Row],[6lat]]</f>
        <v>6</v>
      </c>
      <c r="DU851" s="14">
        <f>Tabela2[[#This Row],[8lat]]-Tabela2[[#This Row],[7lat]]</f>
        <v>5</v>
      </c>
      <c r="DV851" s="14">
        <f>Tabela2[[#This Row],[9lat]]-Tabela2[[#This Row],[8lat]]</f>
        <v>6</v>
      </c>
      <c r="DW851" s="14">
        <f>Tabela2[[#This Row],[10lat]]-Tabela2[[#This Row],[9lat]]</f>
        <v>6</v>
      </c>
      <c r="DX851" s="14">
        <f>Tabela2[[#This Row],[11lat]]-Tabela2[[#This Row],[10lat]]</f>
        <v>6</v>
      </c>
      <c r="DY851" s="14">
        <f>Tabela2[[#This Row],[12lat]]-Tabela2[[#This Row],[11lat]]</f>
        <v>6</v>
      </c>
      <c r="DZ851" s="14">
        <f>Tabela2[[#This Row],[13lat]]-Tabela2[[#This Row],[12lat]]</f>
        <v>6</v>
      </c>
      <c r="EA851" s="14">
        <f>Tabela2[[#This Row],[14lat]]-Tabela2[[#This Row],[13lat]]</f>
        <v>3</v>
      </c>
      <c r="EB851" s="14">
        <f>Tabela2[[#This Row],[15lat]]-Tabela2[[#This Row],[14lat]]</f>
        <v>2</v>
      </c>
      <c r="EC851" s="14">
        <f>Tabela2[[#This Row],[16lat]]-Tabela2[[#This Row],[15lat]]</f>
        <v>1</v>
      </c>
      <c r="ED851" s="14">
        <f>Tabela2[[#This Row],[17 lat]]-Tabela2[[#This Row],[16lat]]</f>
        <v>0</v>
      </c>
      <c r="EE851" s="14">
        <f>Tabela2[[#This Row],[18lat]]-Tabela2[[#This Row],[17 lat]]</f>
        <v>1</v>
      </c>
      <c r="EF851" s="14">
        <f>Tabela2[[#This Row],[19lat]]-Tabela2[[#This Row],[18lat]]</f>
        <v>0</v>
      </c>
    </row>
    <row r="852" spans="1:136" x14ac:dyDescent="0.25">
      <c r="A852">
        <v>620</v>
      </c>
      <c r="B852" s="1" t="s">
        <v>22</v>
      </c>
      <c r="C852">
        <v>51</v>
      </c>
      <c r="D852">
        <v>73</v>
      </c>
      <c r="E852">
        <v>87</v>
      </c>
      <c r="F852">
        <v>97</v>
      </c>
      <c r="G852">
        <v>105</v>
      </c>
      <c r="H852">
        <v>112</v>
      </c>
      <c r="I852">
        <v>117</v>
      </c>
      <c r="J852">
        <v>123</v>
      </c>
      <c r="K852">
        <v>129</v>
      </c>
      <c r="L852">
        <v>135</v>
      </c>
      <c r="M852">
        <v>141</v>
      </c>
      <c r="N852">
        <v>148</v>
      </c>
      <c r="O852">
        <v>154</v>
      </c>
      <c r="P852">
        <v>159</v>
      </c>
      <c r="Q852">
        <v>163</v>
      </c>
      <c r="R852">
        <v>165</v>
      </c>
      <c r="S852">
        <v>166</v>
      </c>
      <c r="T852">
        <v>166</v>
      </c>
      <c r="U852">
        <v>166</v>
      </c>
      <c r="V852">
        <v>166</v>
      </c>
      <c r="W852">
        <f>wzrost[[#This Row],[19lat]]-wzrost[[#This Row],[dlugosc_ur]]</f>
        <v>115</v>
      </c>
      <c r="X852">
        <f>wzrost[[#This Row],[19lat]]-wzrost[[#This Row],[15lat]]</f>
        <v>1</v>
      </c>
      <c r="Y852">
        <f>IF(wzrost[[#This Row],[1rok]]&lt;=5,IF(wzrost[[#This Row],[plec]]="ch",1,0),0)</f>
        <v>0</v>
      </c>
      <c r="Z852" s="1"/>
      <c r="AA852" s="1"/>
      <c r="AB852" s="1" t="e">
        <f>_xlfn.PERCENTILE.INC(wzrost[1rok],5)</f>
        <v>#NUM!</v>
      </c>
      <c r="BC852" s="6">
        <v>49</v>
      </c>
      <c r="BD852" s="6">
        <v>71</v>
      </c>
      <c r="BE852" s="6">
        <v>85</v>
      </c>
      <c r="BF852" s="6">
        <v>94</v>
      </c>
      <c r="BG852" s="6">
        <v>101</v>
      </c>
      <c r="BH852" s="6">
        <v>107</v>
      </c>
      <c r="BI852" s="6">
        <v>113</v>
      </c>
      <c r="BJ852" s="6">
        <v>118</v>
      </c>
      <c r="BK852" s="6">
        <v>123</v>
      </c>
      <c r="BL852" s="6">
        <v>128</v>
      </c>
      <c r="BM852" s="6">
        <v>133</v>
      </c>
      <c r="BN852" s="6">
        <v>138</v>
      </c>
      <c r="BO852" s="6">
        <v>144</v>
      </c>
      <c r="BP852" s="6">
        <v>151</v>
      </c>
      <c r="BQ852" s="6">
        <v>158</v>
      </c>
      <c r="BR852" s="6">
        <v>164</v>
      </c>
      <c r="BS852" s="6">
        <v>168</v>
      </c>
      <c r="BT852" s="6">
        <v>170</v>
      </c>
      <c r="BU852" s="6">
        <v>171</v>
      </c>
      <c r="BV852" s="6">
        <v>172</v>
      </c>
      <c r="BW852" s="7">
        <v>123</v>
      </c>
      <c r="BX852" s="11">
        <f t="shared" si="255"/>
        <v>22</v>
      </c>
      <c r="BY852" s="11">
        <f t="shared" si="256"/>
        <v>14</v>
      </c>
      <c r="BZ852" s="11">
        <f t="shared" si="257"/>
        <v>9</v>
      </c>
      <c r="CA852" s="11">
        <f t="shared" si="258"/>
        <v>7</v>
      </c>
      <c r="CB852" s="11">
        <f t="shared" si="259"/>
        <v>6</v>
      </c>
      <c r="CC852" s="11">
        <f t="shared" si="260"/>
        <v>6</v>
      </c>
      <c r="CD852" s="11">
        <f t="shared" si="261"/>
        <v>5</v>
      </c>
      <c r="CE852" s="11">
        <f t="shared" si="262"/>
        <v>5</v>
      </c>
      <c r="CF852" s="11">
        <f t="shared" si="263"/>
        <v>5</v>
      </c>
      <c r="CG852" s="11">
        <f t="shared" si="264"/>
        <v>5</v>
      </c>
      <c r="CH852" s="11">
        <f t="shared" si="265"/>
        <v>5</v>
      </c>
      <c r="CI852" s="11">
        <f t="shared" si="266"/>
        <v>6</v>
      </c>
      <c r="CJ852" s="11">
        <f t="shared" si="267"/>
        <v>7</v>
      </c>
      <c r="CK852" s="11">
        <f t="shared" si="268"/>
        <v>7</v>
      </c>
      <c r="CL852" s="11">
        <f t="shared" si="269"/>
        <v>6</v>
      </c>
      <c r="CM852" s="11">
        <f t="shared" si="270"/>
        <v>4</v>
      </c>
      <c r="CN852" s="11">
        <f t="shared" si="271"/>
        <v>2</v>
      </c>
      <c r="CO852" s="11">
        <f t="shared" si="272"/>
        <v>1</v>
      </c>
      <c r="CP852" s="11">
        <f t="shared" si="273"/>
        <v>1</v>
      </c>
      <c r="CS852" s="6">
        <v>48</v>
      </c>
      <c r="CT852" s="6">
        <v>67</v>
      </c>
      <c r="CU852" s="6">
        <v>84</v>
      </c>
      <c r="CV852" s="6">
        <v>92</v>
      </c>
      <c r="CW852" s="6">
        <v>100</v>
      </c>
      <c r="CX852" s="6">
        <v>106</v>
      </c>
      <c r="CY852" s="6">
        <v>111</v>
      </c>
      <c r="CZ852" s="6">
        <v>117</v>
      </c>
      <c r="DA852" s="6">
        <v>122</v>
      </c>
      <c r="DB852" s="6">
        <v>128</v>
      </c>
      <c r="DC852" s="6">
        <v>134</v>
      </c>
      <c r="DD852" s="6">
        <v>140</v>
      </c>
      <c r="DE852" s="6">
        <v>146</v>
      </c>
      <c r="DF852" s="6">
        <v>152</v>
      </c>
      <c r="DG852" s="6">
        <v>155</v>
      </c>
      <c r="DH852" s="6">
        <v>157</v>
      </c>
      <c r="DI852" s="6">
        <v>158</v>
      </c>
      <c r="DJ852" s="6">
        <v>158</v>
      </c>
      <c r="DK852" s="6">
        <v>159</v>
      </c>
      <c r="DL852" s="6">
        <v>159</v>
      </c>
      <c r="DM852" s="6">
        <v>111</v>
      </c>
      <c r="DN852" s="6">
        <f>Tabela2[[#This Row],[1rok]]-Tabela2[[#This Row],[dlugosc_ur]]</f>
        <v>19</v>
      </c>
      <c r="DO852" s="14">
        <f>Tabela2[[#This Row],[2lata]]-Tabela2[[#This Row],[1rok]]</f>
        <v>17</v>
      </c>
      <c r="DP852" s="14">
        <f>Tabela2[[#This Row],[3lata]]-Tabela2[[#This Row],[2lata]]</f>
        <v>8</v>
      </c>
      <c r="DQ852" s="14">
        <f>Tabela2[[#This Row],[4lata]]-Tabela2[[#This Row],[3lata]]</f>
        <v>8</v>
      </c>
      <c r="DR852" s="14">
        <f>Tabela2[[#This Row],[5lat]]-Tabela2[[#This Row],[4lata]]</f>
        <v>6</v>
      </c>
      <c r="DS852" s="14">
        <f>Tabela2[[#This Row],[6lat]]-Tabela2[[#This Row],[5lat]]</f>
        <v>5</v>
      </c>
      <c r="DT852" s="14">
        <f>Tabela2[[#This Row],[7lat]]-Tabela2[[#This Row],[6lat]]</f>
        <v>6</v>
      </c>
      <c r="DU852" s="14">
        <f>Tabela2[[#This Row],[8lat]]-Tabela2[[#This Row],[7lat]]</f>
        <v>5</v>
      </c>
      <c r="DV852" s="14">
        <f>Tabela2[[#This Row],[9lat]]-Tabela2[[#This Row],[8lat]]</f>
        <v>6</v>
      </c>
      <c r="DW852" s="14">
        <f>Tabela2[[#This Row],[10lat]]-Tabela2[[#This Row],[9lat]]</f>
        <v>6</v>
      </c>
      <c r="DX852" s="14">
        <f>Tabela2[[#This Row],[11lat]]-Tabela2[[#This Row],[10lat]]</f>
        <v>6</v>
      </c>
      <c r="DY852" s="14">
        <f>Tabela2[[#This Row],[12lat]]-Tabela2[[#This Row],[11lat]]</f>
        <v>6</v>
      </c>
      <c r="DZ852" s="14">
        <f>Tabela2[[#This Row],[13lat]]-Tabela2[[#This Row],[12lat]]</f>
        <v>6</v>
      </c>
      <c r="EA852" s="14">
        <f>Tabela2[[#This Row],[14lat]]-Tabela2[[#This Row],[13lat]]</f>
        <v>3</v>
      </c>
      <c r="EB852" s="14">
        <f>Tabela2[[#This Row],[15lat]]-Tabela2[[#This Row],[14lat]]</f>
        <v>2</v>
      </c>
      <c r="EC852" s="14">
        <f>Tabela2[[#This Row],[16lat]]-Tabela2[[#This Row],[15lat]]</f>
        <v>1</v>
      </c>
      <c r="ED852" s="14">
        <f>Tabela2[[#This Row],[17 lat]]-Tabela2[[#This Row],[16lat]]</f>
        <v>0</v>
      </c>
      <c r="EE852" s="14">
        <f>Tabela2[[#This Row],[18lat]]-Tabela2[[#This Row],[17 lat]]</f>
        <v>1</v>
      </c>
      <c r="EF852" s="14">
        <f>Tabela2[[#This Row],[19lat]]-Tabela2[[#This Row],[18lat]]</f>
        <v>0</v>
      </c>
    </row>
    <row r="853" spans="1:136" x14ac:dyDescent="0.25">
      <c r="A853">
        <v>634</v>
      </c>
      <c r="B853" s="1" t="s">
        <v>22</v>
      </c>
      <c r="C853">
        <v>54</v>
      </c>
      <c r="D853">
        <v>75</v>
      </c>
      <c r="E853">
        <v>89</v>
      </c>
      <c r="F853">
        <v>98</v>
      </c>
      <c r="G853">
        <v>106</v>
      </c>
      <c r="H853">
        <v>113</v>
      </c>
      <c r="I853">
        <v>119</v>
      </c>
      <c r="J853">
        <v>125</v>
      </c>
      <c r="K853">
        <v>131</v>
      </c>
      <c r="L853">
        <v>137</v>
      </c>
      <c r="M853">
        <v>143</v>
      </c>
      <c r="N853">
        <v>150</v>
      </c>
      <c r="O853">
        <v>156</v>
      </c>
      <c r="P853">
        <v>162</v>
      </c>
      <c r="Q853">
        <v>165</v>
      </c>
      <c r="R853">
        <v>167</v>
      </c>
      <c r="S853">
        <v>168</v>
      </c>
      <c r="T853">
        <v>169</v>
      </c>
      <c r="U853">
        <v>169</v>
      </c>
      <c r="V853">
        <v>169</v>
      </c>
      <c r="W853">
        <f>wzrost[[#This Row],[19lat]]-wzrost[[#This Row],[dlugosc_ur]]</f>
        <v>115</v>
      </c>
      <c r="X853">
        <f>wzrost[[#This Row],[19lat]]-wzrost[[#This Row],[15lat]]</f>
        <v>2</v>
      </c>
      <c r="Y853">
        <f>IF(wzrost[[#This Row],[1rok]]&lt;=5,IF(wzrost[[#This Row],[plec]]="ch",1,0),0)</f>
        <v>0</v>
      </c>
      <c r="Z853" s="1"/>
      <c r="AA853" s="1"/>
      <c r="AB853" s="1" t="e">
        <f>_xlfn.PERCENTILE.INC(wzrost[1rok],5)</f>
        <v>#NUM!</v>
      </c>
      <c r="BC853" s="8">
        <v>48</v>
      </c>
      <c r="BD853" s="8">
        <v>70</v>
      </c>
      <c r="BE853" s="8">
        <v>84</v>
      </c>
      <c r="BF853" s="8">
        <v>93</v>
      </c>
      <c r="BG853" s="8">
        <v>100</v>
      </c>
      <c r="BH853" s="8">
        <v>106</v>
      </c>
      <c r="BI853" s="8">
        <v>112</v>
      </c>
      <c r="BJ853" s="8">
        <v>117</v>
      </c>
      <c r="BK853" s="8">
        <v>123</v>
      </c>
      <c r="BL853" s="8">
        <v>128</v>
      </c>
      <c r="BM853" s="8">
        <v>133</v>
      </c>
      <c r="BN853" s="8">
        <v>138</v>
      </c>
      <c r="BO853" s="8">
        <v>143</v>
      </c>
      <c r="BP853" s="8">
        <v>150</v>
      </c>
      <c r="BQ853" s="8">
        <v>157</v>
      </c>
      <c r="BR853" s="8">
        <v>163</v>
      </c>
      <c r="BS853" s="8">
        <v>167</v>
      </c>
      <c r="BT853" s="8">
        <v>169</v>
      </c>
      <c r="BU853" s="8">
        <v>170</v>
      </c>
      <c r="BV853" s="8">
        <v>171</v>
      </c>
      <c r="BW853" s="9">
        <v>123</v>
      </c>
      <c r="BX853" s="11">
        <f t="shared" si="255"/>
        <v>22</v>
      </c>
      <c r="BY853" s="11">
        <f t="shared" si="256"/>
        <v>14</v>
      </c>
      <c r="BZ853" s="11">
        <f t="shared" si="257"/>
        <v>9</v>
      </c>
      <c r="CA853" s="11">
        <f t="shared" si="258"/>
        <v>7</v>
      </c>
      <c r="CB853" s="11">
        <f t="shared" si="259"/>
        <v>6</v>
      </c>
      <c r="CC853" s="11">
        <f t="shared" si="260"/>
        <v>6</v>
      </c>
      <c r="CD853" s="11">
        <f t="shared" si="261"/>
        <v>5</v>
      </c>
      <c r="CE853" s="11">
        <f t="shared" si="262"/>
        <v>6</v>
      </c>
      <c r="CF853" s="11">
        <f t="shared" si="263"/>
        <v>5</v>
      </c>
      <c r="CG853" s="11">
        <f t="shared" si="264"/>
        <v>5</v>
      </c>
      <c r="CH853" s="11">
        <f t="shared" si="265"/>
        <v>5</v>
      </c>
      <c r="CI853" s="11">
        <f t="shared" si="266"/>
        <v>5</v>
      </c>
      <c r="CJ853" s="11">
        <f t="shared" si="267"/>
        <v>7</v>
      </c>
      <c r="CK853" s="11">
        <f t="shared" si="268"/>
        <v>7</v>
      </c>
      <c r="CL853" s="11">
        <f t="shared" si="269"/>
        <v>6</v>
      </c>
      <c r="CM853" s="11">
        <f t="shared" si="270"/>
        <v>4</v>
      </c>
      <c r="CN853" s="11">
        <f t="shared" si="271"/>
        <v>2</v>
      </c>
      <c r="CO853" s="11">
        <f t="shared" si="272"/>
        <v>1</v>
      </c>
      <c r="CP853" s="11">
        <f t="shared" si="273"/>
        <v>1</v>
      </c>
      <c r="CS853" s="8">
        <v>48</v>
      </c>
      <c r="CT853" s="8">
        <v>67</v>
      </c>
      <c r="CU853" s="8">
        <v>84</v>
      </c>
      <c r="CV853" s="8">
        <v>93</v>
      </c>
      <c r="CW853" s="8">
        <v>100</v>
      </c>
      <c r="CX853" s="8">
        <v>106</v>
      </c>
      <c r="CY853" s="8">
        <v>112</v>
      </c>
      <c r="CZ853" s="8">
        <v>117</v>
      </c>
      <c r="DA853" s="8">
        <v>123</v>
      </c>
      <c r="DB853" s="8">
        <v>129</v>
      </c>
      <c r="DC853" s="8">
        <v>134</v>
      </c>
      <c r="DD853" s="8">
        <v>141</v>
      </c>
      <c r="DE853" s="8">
        <v>147</v>
      </c>
      <c r="DF853" s="8">
        <v>152</v>
      </c>
      <c r="DG853" s="8">
        <v>155</v>
      </c>
      <c r="DH853" s="8">
        <v>157</v>
      </c>
      <c r="DI853" s="8">
        <v>158</v>
      </c>
      <c r="DJ853" s="8">
        <v>159</v>
      </c>
      <c r="DK853" s="8">
        <v>159</v>
      </c>
      <c r="DL853" s="8">
        <v>159</v>
      </c>
      <c r="DM853" s="8">
        <v>111</v>
      </c>
      <c r="DN853" s="6">
        <f>Tabela2[[#This Row],[1rok]]-Tabela2[[#This Row],[dlugosc_ur]]</f>
        <v>19</v>
      </c>
      <c r="DO853" s="14">
        <f>Tabela2[[#This Row],[2lata]]-Tabela2[[#This Row],[1rok]]</f>
        <v>17</v>
      </c>
      <c r="DP853" s="14">
        <f>Tabela2[[#This Row],[3lata]]-Tabela2[[#This Row],[2lata]]</f>
        <v>9</v>
      </c>
      <c r="DQ853" s="14">
        <f>Tabela2[[#This Row],[4lata]]-Tabela2[[#This Row],[3lata]]</f>
        <v>7</v>
      </c>
      <c r="DR853" s="14">
        <f>Tabela2[[#This Row],[5lat]]-Tabela2[[#This Row],[4lata]]</f>
        <v>6</v>
      </c>
      <c r="DS853" s="14">
        <f>Tabela2[[#This Row],[6lat]]-Tabela2[[#This Row],[5lat]]</f>
        <v>6</v>
      </c>
      <c r="DT853" s="14">
        <f>Tabela2[[#This Row],[7lat]]-Tabela2[[#This Row],[6lat]]</f>
        <v>5</v>
      </c>
      <c r="DU853" s="14">
        <f>Tabela2[[#This Row],[8lat]]-Tabela2[[#This Row],[7lat]]</f>
        <v>6</v>
      </c>
      <c r="DV853" s="14">
        <f>Tabela2[[#This Row],[9lat]]-Tabela2[[#This Row],[8lat]]</f>
        <v>6</v>
      </c>
      <c r="DW853" s="14">
        <f>Tabela2[[#This Row],[10lat]]-Tabela2[[#This Row],[9lat]]</f>
        <v>5</v>
      </c>
      <c r="DX853" s="14">
        <f>Tabela2[[#This Row],[11lat]]-Tabela2[[#This Row],[10lat]]</f>
        <v>7</v>
      </c>
      <c r="DY853" s="14">
        <f>Tabela2[[#This Row],[12lat]]-Tabela2[[#This Row],[11lat]]</f>
        <v>6</v>
      </c>
      <c r="DZ853" s="14">
        <f>Tabela2[[#This Row],[13lat]]-Tabela2[[#This Row],[12lat]]</f>
        <v>5</v>
      </c>
      <c r="EA853" s="14">
        <f>Tabela2[[#This Row],[14lat]]-Tabela2[[#This Row],[13lat]]</f>
        <v>3</v>
      </c>
      <c r="EB853" s="14">
        <f>Tabela2[[#This Row],[15lat]]-Tabela2[[#This Row],[14lat]]</f>
        <v>2</v>
      </c>
      <c r="EC853" s="14">
        <f>Tabela2[[#This Row],[16lat]]-Tabela2[[#This Row],[15lat]]</f>
        <v>1</v>
      </c>
      <c r="ED853" s="14">
        <f>Tabela2[[#This Row],[17 lat]]-Tabela2[[#This Row],[16lat]]</f>
        <v>1</v>
      </c>
      <c r="EE853" s="14">
        <f>Tabela2[[#This Row],[18lat]]-Tabela2[[#This Row],[17 lat]]</f>
        <v>0</v>
      </c>
      <c r="EF853" s="14">
        <f>Tabela2[[#This Row],[19lat]]-Tabela2[[#This Row],[18lat]]</f>
        <v>0</v>
      </c>
    </row>
    <row r="854" spans="1:136" x14ac:dyDescent="0.25">
      <c r="A854">
        <v>667</v>
      </c>
      <c r="B854" s="1" t="s">
        <v>22</v>
      </c>
      <c r="C854">
        <v>54</v>
      </c>
      <c r="D854">
        <v>75</v>
      </c>
      <c r="E854">
        <v>89</v>
      </c>
      <c r="F854">
        <v>99</v>
      </c>
      <c r="G854">
        <v>106</v>
      </c>
      <c r="H854">
        <v>113</v>
      </c>
      <c r="I854">
        <v>119</v>
      </c>
      <c r="J854">
        <v>125</v>
      </c>
      <c r="K854">
        <v>131</v>
      </c>
      <c r="L854">
        <v>137</v>
      </c>
      <c r="M854">
        <v>144</v>
      </c>
      <c r="N854">
        <v>150</v>
      </c>
      <c r="O854">
        <v>157</v>
      </c>
      <c r="P854">
        <v>162</v>
      </c>
      <c r="Q854">
        <v>166</v>
      </c>
      <c r="R854">
        <v>168</v>
      </c>
      <c r="S854">
        <v>168</v>
      </c>
      <c r="T854">
        <v>169</v>
      </c>
      <c r="U854">
        <v>169</v>
      </c>
      <c r="V854">
        <v>169</v>
      </c>
      <c r="W854">
        <f>wzrost[[#This Row],[19lat]]-wzrost[[#This Row],[dlugosc_ur]]</f>
        <v>115</v>
      </c>
      <c r="X854">
        <f>wzrost[[#This Row],[19lat]]-wzrost[[#This Row],[15lat]]</f>
        <v>1</v>
      </c>
      <c r="Y854">
        <f>IF(wzrost[[#This Row],[1rok]]&lt;=5,IF(wzrost[[#This Row],[plec]]="ch",1,0),0)</f>
        <v>0</v>
      </c>
      <c r="Z854" s="1"/>
      <c r="AA854" s="1"/>
      <c r="AB854" s="1" t="e">
        <f>_xlfn.PERCENTILE.INC(wzrost[1rok],5)</f>
        <v>#NUM!</v>
      </c>
      <c r="BC854" s="6">
        <v>48</v>
      </c>
      <c r="BD854" s="6">
        <v>70</v>
      </c>
      <c r="BE854" s="6">
        <v>84</v>
      </c>
      <c r="BF854" s="6">
        <v>93</v>
      </c>
      <c r="BG854" s="6">
        <v>100</v>
      </c>
      <c r="BH854" s="6">
        <v>106</v>
      </c>
      <c r="BI854" s="6">
        <v>112</v>
      </c>
      <c r="BJ854" s="6">
        <v>117</v>
      </c>
      <c r="BK854" s="6">
        <v>122</v>
      </c>
      <c r="BL854" s="6">
        <v>127</v>
      </c>
      <c r="BM854" s="6">
        <v>132</v>
      </c>
      <c r="BN854" s="6">
        <v>137</v>
      </c>
      <c r="BO854" s="6">
        <v>143</v>
      </c>
      <c r="BP854" s="6">
        <v>150</v>
      </c>
      <c r="BQ854" s="6">
        <v>157</v>
      </c>
      <c r="BR854" s="6">
        <v>163</v>
      </c>
      <c r="BS854" s="6">
        <v>167</v>
      </c>
      <c r="BT854" s="6">
        <v>169</v>
      </c>
      <c r="BU854" s="6">
        <v>170</v>
      </c>
      <c r="BV854" s="6">
        <v>171</v>
      </c>
      <c r="BW854" s="7">
        <v>123</v>
      </c>
      <c r="BX854" s="11">
        <f t="shared" si="255"/>
        <v>22</v>
      </c>
      <c r="BY854" s="11">
        <f t="shared" si="256"/>
        <v>14</v>
      </c>
      <c r="BZ854" s="11">
        <f t="shared" si="257"/>
        <v>9</v>
      </c>
      <c r="CA854" s="11">
        <f t="shared" si="258"/>
        <v>7</v>
      </c>
      <c r="CB854" s="11">
        <f t="shared" si="259"/>
        <v>6</v>
      </c>
      <c r="CC854" s="11">
        <f t="shared" si="260"/>
        <v>6</v>
      </c>
      <c r="CD854" s="11">
        <f t="shared" si="261"/>
        <v>5</v>
      </c>
      <c r="CE854" s="11">
        <f t="shared" si="262"/>
        <v>5</v>
      </c>
      <c r="CF854" s="11">
        <f t="shared" si="263"/>
        <v>5</v>
      </c>
      <c r="CG854" s="11">
        <f t="shared" si="264"/>
        <v>5</v>
      </c>
      <c r="CH854" s="11">
        <f t="shared" si="265"/>
        <v>5</v>
      </c>
      <c r="CI854" s="11">
        <f t="shared" si="266"/>
        <v>6</v>
      </c>
      <c r="CJ854" s="11">
        <f t="shared" si="267"/>
        <v>7</v>
      </c>
      <c r="CK854" s="11">
        <f t="shared" si="268"/>
        <v>7</v>
      </c>
      <c r="CL854" s="11">
        <f t="shared" si="269"/>
        <v>6</v>
      </c>
      <c r="CM854" s="11">
        <f t="shared" si="270"/>
        <v>4</v>
      </c>
      <c r="CN854" s="11">
        <f t="shared" si="271"/>
        <v>2</v>
      </c>
      <c r="CO854" s="11">
        <f t="shared" si="272"/>
        <v>1</v>
      </c>
      <c r="CP854" s="11">
        <f t="shared" si="273"/>
        <v>1</v>
      </c>
      <c r="CS854" s="6">
        <v>49</v>
      </c>
      <c r="CT854" s="6">
        <v>67</v>
      </c>
      <c r="CU854" s="6">
        <v>84</v>
      </c>
      <c r="CV854" s="6">
        <v>93</v>
      </c>
      <c r="CW854" s="6">
        <v>100</v>
      </c>
      <c r="CX854" s="6">
        <v>107</v>
      </c>
      <c r="CY854" s="6">
        <v>112</v>
      </c>
      <c r="CZ854" s="6">
        <v>118</v>
      </c>
      <c r="DA854" s="6">
        <v>123</v>
      </c>
      <c r="DB854" s="6">
        <v>129</v>
      </c>
      <c r="DC854" s="6">
        <v>135</v>
      </c>
      <c r="DD854" s="6">
        <v>141</v>
      </c>
      <c r="DE854" s="6">
        <v>147</v>
      </c>
      <c r="DF854" s="6">
        <v>153</v>
      </c>
      <c r="DG854" s="6">
        <v>156</v>
      </c>
      <c r="DH854" s="6">
        <v>158</v>
      </c>
      <c r="DI854" s="6">
        <v>159</v>
      </c>
      <c r="DJ854" s="6">
        <v>159</v>
      </c>
      <c r="DK854" s="6">
        <v>160</v>
      </c>
      <c r="DL854" s="6">
        <v>160</v>
      </c>
      <c r="DM854" s="6">
        <v>111</v>
      </c>
      <c r="DN854" s="6">
        <f>Tabela2[[#This Row],[1rok]]-Tabela2[[#This Row],[dlugosc_ur]]</f>
        <v>18</v>
      </c>
      <c r="DO854" s="14">
        <f>Tabela2[[#This Row],[2lata]]-Tabela2[[#This Row],[1rok]]</f>
        <v>17</v>
      </c>
      <c r="DP854" s="14">
        <f>Tabela2[[#This Row],[3lata]]-Tabela2[[#This Row],[2lata]]</f>
        <v>9</v>
      </c>
      <c r="DQ854" s="14">
        <f>Tabela2[[#This Row],[4lata]]-Tabela2[[#This Row],[3lata]]</f>
        <v>7</v>
      </c>
      <c r="DR854" s="14">
        <f>Tabela2[[#This Row],[5lat]]-Tabela2[[#This Row],[4lata]]</f>
        <v>7</v>
      </c>
      <c r="DS854" s="14">
        <f>Tabela2[[#This Row],[6lat]]-Tabela2[[#This Row],[5lat]]</f>
        <v>5</v>
      </c>
      <c r="DT854" s="14">
        <f>Tabela2[[#This Row],[7lat]]-Tabela2[[#This Row],[6lat]]</f>
        <v>6</v>
      </c>
      <c r="DU854" s="14">
        <f>Tabela2[[#This Row],[8lat]]-Tabela2[[#This Row],[7lat]]</f>
        <v>5</v>
      </c>
      <c r="DV854" s="14">
        <f>Tabela2[[#This Row],[9lat]]-Tabela2[[#This Row],[8lat]]</f>
        <v>6</v>
      </c>
      <c r="DW854" s="14">
        <f>Tabela2[[#This Row],[10lat]]-Tabela2[[#This Row],[9lat]]</f>
        <v>6</v>
      </c>
      <c r="DX854" s="14">
        <f>Tabela2[[#This Row],[11lat]]-Tabela2[[#This Row],[10lat]]</f>
        <v>6</v>
      </c>
      <c r="DY854" s="14">
        <f>Tabela2[[#This Row],[12lat]]-Tabela2[[#This Row],[11lat]]</f>
        <v>6</v>
      </c>
      <c r="DZ854" s="14">
        <f>Tabela2[[#This Row],[13lat]]-Tabela2[[#This Row],[12lat]]</f>
        <v>6</v>
      </c>
      <c r="EA854" s="14">
        <f>Tabela2[[#This Row],[14lat]]-Tabela2[[#This Row],[13lat]]</f>
        <v>3</v>
      </c>
      <c r="EB854" s="14">
        <f>Tabela2[[#This Row],[15lat]]-Tabela2[[#This Row],[14lat]]</f>
        <v>2</v>
      </c>
      <c r="EC854" s="14">
        <f>Tabela2[[#This Row],[16lat]]-Tabela2[[#This Row],[15lat]]</f>
        <v>1</v>
      </c>
      <c r="ED854" s="14">
        <f>Tabela2[[#This Row],[17 lat]]-Tabela2[[#This Row],[16lat]]</f>
        <v>0</v>
      </c>
      <c r="EE854" s="14">
        <f>Tabela2[[#This Row],[18lat]]-Tabela2[[#This Row],[17 lat]]</f>
        <v>1</v>
      </c>
      <c r="EF854" s="14">
        <f>Tabela2[[#This Row],[19lat]]-Tabela2[[#This Row],[18lat]]</f>
        <v>0</v>
      </c>
    </row>
    <row r="855" spans="1:136" x14ac:dyDescent="0.25">
      <c r="A855">
        <v>751</v>
      </c>
      <c r="B855" s="1" t="s">
        <v>22</v>
      </c>
      <c r="C855">
        <v>51</v>
      </c>
      <c r="D855">
        <v>73</v>
      </c>
      <c r="E855">
        <v>87</v>
      </c>
      <c r="F855">
        <v>97</v>
      </c>
      <c r="G855">
        <v>105</v>
      </c>
      <c r="H855">
        <v>112</v>
      </c>
      <c r="I855">
        <v>117</v>
      </c>
      <c r="J855">
        <v>123</v>
      </c>
      <c r="K855">
        <v>129</v>
      </c>
      <c r="L855">
        <v>135</v>
      </c>
      <c r="M855">
        <v>141</v>
      </c>
      <c r="N855">
        <v>148</v>
      </c>
      <c r="O855">
        <v>154</v>
      </c>
      <c r="P855">
        <v>159</v>
      </c>
      <c r="Q855">
        <v>163</v>
      </c>
      <c r="R855">
        <v>165</v>
      </c>
      <c r="S855">
        <v>166</v>
      </c>
      <c r="T855">
        <v>166</v>
      </c>
      <c r="U855">
        <v>166</v>
      </c>
      <c r="V855">
        <v>166</v>
      </c>
      <c r="W855">
        <f>wzrost[[#This Row],[19lat]]-wzrost[[#This Row],[dlugosc_ur]]</f>
        <v>115</v>
      </c>
      <c r="X855">
        <f>wzrost[[#This Row],[19lat]]-wzrost[[#This Row],[15lat]]</f>
        <v>1</v>
      </c>
      <c r="Y855">
        <f>IF(wzrost[[#This Row],[1rok]]&lt;=5,IF(wzrost[[#This Row],[plec]]="ch",1,0),0)</f>
        <v>0</v>
      </c>
      <c r="Z855" s="1"/>
      <c r="AA855" s="1"/>
      <c r="AB855" s="1" t="e">
        <f>_xlfn.PERCENTILE.INC(wzrost[1rok],5)</f>
        <v>#NUM!</v>
      </c>
      <c r="BC855" s="8">
        <v>48</v>
      </c>
      <c r="BD855" s="8">
        <v>70</v>
      </c>
      <c r="BE855" s="8">
        <v>84</v>
      </c>
      <c r="BF855" s="8">
        <v>93</v>
      </c>
      <c r="BG855" s="8">
        <v>100</v>
      </c>
      <c r="BH855" s="8">
        <v>106</v>
      </c>
      <c r="BI855" s="8">
        <v>112</v>
      </c>
      <c r="BJ855" s="8">
        <v>117</v>
      </c>
      <c r="BK855" s="8">
        <v>122</v>
      </c>
      <c r="BL855" s="8">
        <v>127</v>
      </c>
      <c r="BM855" s="8">
        <v>132</v>
      </c>
      <c r="BN855" s="8">
        <v>137</v>
      </c>
      <c r="BO855" s="8">
        <v>143</v>
      </c>
      <c r="BP855" s="8">
        <v>150</v>
      </c>
      <c r="BQ855" s="8">
        <v>157</v>
      </c>
      <c r="BR855" s="8">
        <v>163</v>
      </c>
      <c r="BS855" s="8">
        <v>167</v>
      </c>
      <c r="BT855" s="8">
        <v>169</v>
      </c>
      <c r="BU855" s="8">
        <v>170</v>
      </c>
      <c r="BV855" s="8">
        <v>171</v>
      </c>
      <c r="BW855" s="9">
        <v>123</v>
      </c>
      <c r="BX855" s="11">
        <f t="shared" si="255"/>
        <v>22</v>
      </c>
      <c r="BY855" s="11">
        <f t="shared" si="256"/>
        <v>14</v>
      </c>
      <c r="BZ855" s="11">
        <f t="shared" si="257"/>
        <v>9</v>
      </c>
      <c r="CA855" s="11">
        <f t="shared" si="258"/>
        <v>7</v>
      </c>
      <c r="CB855" s="11">
        <f t="shared" si="259"/>
        <v>6</v>
      </c>
      <c r="CC855" s="11">
        <f t="shared" si="260"/>
        <v>6</v>
      </c>
      <c r="CD855" s="11">
        <f t="shared" si="261"/>
        <v>5</v>
      </c>
      <c r="CE855" s="11">
        <f t="shared" si="262"/>
        <v>5</v>
      </c>
      <c r="CF855" s="11">
        <f t="shared" si="263"/>
        <v>5</v>
      </c>
      <c r="CG855" s="11">
        <f t="shared" si="264"/>
        <v>5</v>
      </c>
      <c r="CH855" s="11">
        <f t="shared" si="265"/>
        <v>5</v>
      </c>
      <c r="CI855" s="11">
        <f t="shared" si="266"/>
        <v>6</v>
      </c>
      <c r="CJ855" s="11">
        <f t="shared" si="267"/>
        <v>7</v>
      </c>
      <c r="CK855" s="11">
        <f t="shared" si="268"/>
        <v>7</v>
      </c>
      <c r="CL855" s="11">
        <f t="shared" si="269"/>
        <v>6</v>
      </c>
      <c r="CM855" s="11">
        <f t="shared" si="270"/>
        <v>4</v>
      </c>
      <c r="CN855" s="11">
        <f t="shared" si="271"/>
        <v>2</v>
      </c>
      <c r="CO855" s="11">
        <f t="shared" si="272"/>
        <v>1</v>
      </c>
      <c r="CP855" s="11">
        <f t="shared" si="273"/>
        <v>1</v>
      </c>
      <c r="CS855" s="8">
        <v>50</v>
      </c>
      <c r="CT855" s="8">
        <v>68</v>
      </c>
      <c r="CU855" s="8">
        <v>84</v>
      </c>
      <c r="CV855" s="8">
        <v>93</v>
      </c>
      <c r="CW855" s="8">
        <v>101</v>
      </c>
      <c r="CX855" s="8">
        <v>107</v>
      </c>
      <c r="CY855" s="8">
        <v>113</v>
      </c>
      <c r="CZ855" s="8">
        <v>118</v>
      </c>
      <c r="DA855" s="8">
        <v>124</v>
      </c>
      <c r="DB855" s="8">
        <v>130</v>
      </c>
      <c r="DC855" s="8">
        <v>136</v>
      </c>
      <c r="DD855" s="8">
        <v>142</v>
      </c>
      <c r="DE855" s="8">
        <v>148</v>
      </c>
      <c r="DF855" s="8">
        <v>154</v>
      </c>
      <c r="DG855" s="8">
        <v>157</v>
      </c>
      <c r="DH855" s="8">
        <v>159</v>
      </c>
      <c r="DI855" s="8">
        <v>160</v>
      </c>
      <c r="DJ855" s="8">
        <v>160</v>
      </c>
      <c r="DK855" s="8">
        <v>161</v>
      </c>
      <c r="DL855" s="8">
        <v>161</v>
      </c>
      <c r="DM855" s="8">
        <v>111</v>
      </c>
      <c r="DN855" s="6">
        <f>Tabela2[[#This Row],[1rok]]-Tabela2[[#This Row],[dlugosc_ur]]</f>
        <v>18</v>
      </c>
      <c r="DO855" s="14">
        <f>Tabela2[[#This Row],[2lata]]-Tabela2[[#This Row],[1rok]]</f>
        <v>16</v>
      </c>
      <c r="DP855" s="14">
        <f>Tabela2[[#This Row],[3lata]]-Tabela2[[#This Row],[2lata]]</f>
        <v>9</v>
      </c>
      <c r="DQ855" s="14">
        <f>Tabela2[[#This Row],[4lata]]-Tabela2[[#This Row],[3lata]]</f>
        <v>8</v>
      </c>
      <c r="DR855" s="14">
        <f>Tabela2[[#This Row],[5lat]]-Tabela2[[#This Row],[4lata]]</f>
        <v>6</v>
      </c>
      <c r="DS855" s="14">
        <f>Tabela2[[#This Row],[6lat]]-Tabela2[[#This Row],[5lat]]</f>
        <v>6</v>
      </c>
      <c r="DT855" s="14">
        <f>Tabela2[[#This Row],[7lat]]-Tabela2[[#This Row],[6lat]]</f>
        <v>5</v>
      </c>
      <c r="DU855" s="14">
        <f>Tabela2[[#This Row],[8lat]]-Tabela2[[#This Row],[7lat]]</f>
        <v>6</v>
      </c>
      <c r="DV855" s="14">
        <f>Tabela2[[#This Row],[9lat]]-Tabela2[[#This Row],[8lat]]</f>
        <v>6</v>
      </c>
      <c r="DW855" s="14">
        <f>Tabela2[[#This Row],[10lat]]-Tabela2[[#This Row],[9lat]]</f>
        <v>6</v>
      </c>
      <c r="DX855" s="14">
        <f>Tabela2[[#This Row],[11lat]]-Tabela2[[#This Row],[10lat]]</f>
        <v>6</v>
      </c>
      <c r="DY855" s="14">
        <f>Tabela2[[#This Row],[12lat]]-Tabela2[[#This Row],[11lat]]</f>
        <v>6</v>
      </c>
      <c r="DZ855" s="14">
        <f>Tabela2[[#This Row],[13lat]]-Tabela2[[#This Row],[12lat]]</f>
        <v>6</v>
      </c>
      <c r="EA855" s="14">
        <f>Tabela2[[#This Row],[14lat]]-Tabela2[[#This Row],[13lat]]</f>
        <v>3</v>
      </c>
      <c r="EB855" s="14">
        <f>Tabela2[[#This Row],[15lat]]-Tabela2[[#This Row],[14lat]]</f>
        <v>2</v>
      </c>
      <c r="EC855" s="14">
        <f>Tabela2[[#This Row],[16lat]]-Tabela2[[#This Row],[15lat]]</f>
        <v>1</v>
      </c>
      <c r="ED855" s="14">
        <f>Tabela2[[#This Row],[17 lat]]-Tabela2[[#This Row],[16lat]]</f>
        <v>0</v>
      </c>
      <c r="EE855" s="14">
        <f>Tabela2[[#This Row],[18lat]]-Tabela2[[#This Row],[17 lat]]</f>
        <v>1</v>
      </c>
      <c r="EF855" s="14">
        <f>Tabela2[[#This Row],[19lat]]-Tabela2[[#This Row],[18lat]]</f>
        <v>0</v>
      </c>
    </row>
    <row r="856" spans="1:136" x14ac:dyDescent="0.25">
      <c r="A856">
        <v>772</v>
      </c>
      <c r="B856" s="1" t="s">
        <v>23</v>
      </c>
      <c r="C856">
        <v>46</v>
      </c>
      <c r="D856">
        <v>66</v>
      </c>
      <c r="E856">
        <v>80</v>
      </c>
      <c r="F856">
        <v>87</v>
      </c>
      <c r="G856">
        <v>93</v>
      </c>
      <c r="H856">
        <v>99</v>
      </c>
      <c r="I856">
        <v>104</v>
      </c>
      <c r="J856">
        <v>109</v>
      </c>
      <c r="K856">
        <v>114</v>
      </c>
      <c r="L856">
        <v>119</v>
      </c>
      <c r="M856">
        <v>123</v>
      </c>
      <c r="N856">
        <v>128</v>
      </c>
      <c r="O856">
        <v>133</v>
      </c>
      <c r="P856">
        <v>139</v>
      </c>
      <c r="Q856">
        <v>146</v>
      </c>
      <c r="R856">
        <v>150</v>
      </c>
      <c r="S856">
        <v>155</v>
      </c>
      <c r="T856">
        <v>158</v>
      </c>
      <c r="U856">
        <v>160</v>
      </c>
      <c r="V856">
        <v>161</v>
      </c>
      <c r="W856">
        <f>wzrost[[#This Row],[19lat]]-wzrost[[#This Row],[dlugosc_ur]]</f>
        <v>115</v>
      </c>
      <c r="X856">
        <f>wzrost[[#This Row],[19lat]]-wzrost[[#This Row],[15lat]]</f>
        <v>11</v>
      </c>
      <c r="Y856">
        <f>IF(wzrost[[#This Row],[1rok]]&lt;=5,IF(wzrost[[#This Row],[plec]]="ch",1,0),0)</f>
        <v>0</v>
      </c>
      <c r="Z856" s="1"/>
      <c r="AA856" s="1"/>
      <c r="AB856" s="1" t="e">
        <f>_xlfn.PERCENTILE.INC(wzrost[1rok],5)</f>
        <v>#NUM!</v>
      </c>
      <c r="BC856" s="6">
        <v>53</v>
      </c>
      <c r="BD856" s="6">
        <v>74</v>
      </c>
      <c r="BE856" s="6">
        <v>87</v>
      </c>
      <c r="BF856" s="6">
        <v>96</v>
      </c>
      <c r="BG856" s="6">
        <v>103</v>
      </c>
      <c r="BH856" s="6">
        <v>110</v>
      </c>
      <c r="BI856" s="6">
        <v>116</v>
      </c>
      <c r="BJ856" s="6">
        <v>122</v>
      </c>
      <c r="BK856" s="6">
        <v>127</v>
      </c>
      <c r="BL856" s="6">
        <v>132</v>
      </c>
      <c r="BM856" s="6">
        <v>138</v>
      </c>
      <c r="BN856" s="6">
        <v>143</v>
      </c>
      <c r="BO856" s="6">
        <v>149</v>
      </c>
      <c r="BP856" s="6">
        <v>156</v>
      </c>
      <c r="BQ856" s="6">
        <v>163</v>
      </c>
      <c r="BR856" s="6">
        <v>169</v>
      </c>
      <c r="BS856" s="6">
        <v>173</v>
      </c>
      <c r="BT856" s="6">
        <v>175</v>
      </c>
      <c r="BU856" s="6">
        <v>176</v>
      </c>
      <c r="BV856" s="6">
        <v>176</v>
      </c>
      <c r="BW856" s="7">
        <v>123</v>
      </c>
      <c r="BX856" s="11">
        <f t="shared" si="255"/>
        <v>21</v>
      </c>
      <c r="BY856" s="11">
        <f t="shared" si="256"/>
        <v>13</v>
      </c>
      <c r="BZ856" s="11">
        <f t="shared" si="257"/>
        <v>9</v>
      </c>
      <c r="CA856" s="11">
        <f t="shared" si="258"/>
        <v>7</v>
      </c>
      <c r="CB856" s="11">
        <f t="shared" si="259"/>
        <v>7</v>
      </c>
      <c r="CC856" s="11">
        <f t="shared" si="260"/>
        <v>6</v>
      </c>
      <c r="CD856" s="11">
        <f t="shared" si="261"/>
        <v>6</v>
      </c>
      <c r="CE856" s="11">
        <f t="shared" si="262"/>
        <v>5</v>
      </c>
      <c r="CF856" s="11">
        <f t="shared" si="263"/>
        <v>5</v>
      </c>
      <c r="CG856" s="11">
        <f t="shared" si="264"/>
        <v>6</v>
      </c>
      <c r="CH856" s="11">
        <f t="shared" si="265"/>
        <v>5</v>
      </c>
      <c r="CI856" s="11">
        <f t="shared" si="266"/>
        <v>6</v>
      </c>
      <c r="CJ856" s="11">
        <f t="shared" si="267"/>
        <v>7</v>
      </c>
      <c r="CK856" s="11">
        <f t="shared" si="268"/>
        <v>7</v>
      </c>
      <c r="CL856" s="11">
        <f t="shared" si="269"/>
        <v>6</v>
      </c>
      <c r="CM856" s="11">
        <f t="shared" si="270"/>
        <v>4</v>
      </c>
      <c r="CN856" s="11">
        <f t="shared" si="271"/>
        <v>2</v>
      </c>
      <c r="CO856" s="11">
        <f t="shared" si="272"/>
        <v>1</v>
      </c>
      <c r="CP856" s="11">
        <f t="shared" si="273"/>
        <v>0</v>
      </c>
      <c r="CS856" s="6">
        <v>47</v>
      </c>
      <c r="CT856" s="6">
        <v>66</v>
      </c>
      <c r="CU856" s="6">
        <v>83</v>
      </c>
      <c r="CV856" s="6">
        <v>92</v>
      </c>
      <c r="CW856" s="6">
        <v>99</v>
      </c>
      <c r="CX856" s="6">
        <v>106</v>
      </c>
      <c r="CY856" s="6">
        <v>111</v>
      </c>
      <c r="CZ856" s="6">
        <v>116</v>
      </c>
      <c r="DA856" s="6">
        <v>122</v>
      </c>
      <c r="DB856" s="6">
        <v>128</v>
      </c>
      <c r="DC856" s="6">
        <v>134</v>
      </c>
      <c r="DD856" s="6">
        <v>140</v>
      </c>
      <c r="DE856" s="6">
        <v>146</v>
      </c>
      <c r="DF856" s="6">
        <v>151</v>
      </c>
      <c r="DG856" s="6">
        <v>155</v>
      </c>
      <c r="DH856" s="6">
        <v>157</v>
      </c>
      <c r="DI856" s="6">
        <v>158</v>
      </c>
      <c r="DJ856" s="6">
        <v>158</v>
      </c>
      <c r="DK856" s="6">
        <v>158</v>
      </c>
      <c r="DL856" s="6">
        <v>158</v>
      </c>
      <c r="DM856" s="6">
        <v>111</v>
      </c>
      <c r="DN856" s="6">
        <f>Tabela2[[#This Row],[1rok]]-Tabela2[[#This Row],[dlugosc_ur]]</f>
        <v>19</v>
      </c>
      <c r="DO856" s="14">
        <f>Tabela2[[#This Row],[2lata]]-Tabela2[[#This Row],[1rok]]</f>
        <v>17</v>
      </c>
      <c r="DP856" s="14">
        <f>Tabela2[[#This Row],[3lata]]-Tabela2[[#This Row],[2lata]]</f>
        <v>9</v>
      </c>
      <c r="DQ856" s="14">
        <f>Tabela2[[#This Row],[4lata]]-Tabela2[[#This Row],[3lata]]</f>
        <v>7</v>
      </c>
      <c r="DR856" s="14">
        <f>Tabela2[[#This Row],[5lat]]-Tabela2[[#This Row],[4lata]]</f>
        <v>7</v>
      </c>
      <c r="DS856" s="14">
        <f>Tabela2[[#This Row],[6lat]]-Tabela2[[#This Row],[5lat]]</f>
        <v>5</v>
      </c>
      <c r="DT856" s="14">
        <f>Tabela2[[#This Row],[7lat]]-Tabela2[[#This Row],[6lat]]</f>
        <v>5</v>
      </c>
      <c r="DU856" s="14">
        <f>Tabela2[[#This Row],[8lat]]-Tabela2[[#This Row],[7lat]]</f>
        <v>6</v>
      </c>
      <c r="DV856" s="14">
        <f>Tabela2[[#This Row],[9lat]]-Tabela2[[#This Row],[8lat]]</f>
        <v>6</v>
      </c>
      <c r="DW856" s="14">
        <f>Tabela2[[#This Row],[10lat]]-Tabela2[[#This Row],[9lat]]</f>
        <v>6</v>
      </c>
      <c r="DX856" s="14">
        <f>Tabela2[[#This Row],[11lat]]-Tabela2[[#This Row],[10lat]]</f>
        <v>6</v>
      </c>
      <c r="DY856" s="14">
        <f>Tabela2[[#This Row],[12lat]]-Tabela2[[#This Row],[11lat]]</f>
        <v>6</v>
      </c>
      <c r="DZ856" s="14">
        <f>Tabela2[[#This Row],[13lat]]-Tabela2[[#This Row],[12lat]]</f>
        <v>5</v>
      </c>
      <c r="EA856" s="14">
        <f>Tabela2[[#This Row],[14lat]]-Tabela2[[#This Row],[13lat]]</f>
        <v>4</v>
      </c>
      <c r="EB856" s="14">
        <f>Tabela2[[#This Row],[15lat]]-Tabela2[[#This Row],[14lat]]</f>
        <v>2</v>
      </c>
      <c r="EC856" s="14">
        <f>Tabela2[[#This Row],[16lat]]-Tabela2[[#This Row],[15lat]]</f>
        <v>1</v>
      </c>
      <c r="ED856" s="14">
        <f>Tabela2[[#This Row],[17 lat]]-Tabela2[[#This Row],[16lat]]</f>
        <v>0</v>
      </c>
      <c r="EE856" s="14">
        <f>Tabela2[[#This Row],[18lat]]-Tabela2[[#This Row],[17 lat]]</f>
        <v>0</v>
      </c>
      <c r="EF856" s="14">
        <f>Tabela2[[#This Row],[19lat]]-Tabela2[[#This Row],[18lat]]</f>
        <v>0</v>
      </c>
    </row>
    <row r="857" spans="1:136" x14ac:dyDescent="0.25">
      <c r="A857">
        <v>816</v>
      </c>
      <c r="B857" s="1" t="s">
        <v>22</v>
      </c>
      <c r="C857">
        <v>57</v>
      </c>
      <c r="D857">
        <v>74</v>
      </c>
      <c r="E857">
        <v>90</v>
      </c>
      <c r="F857">
        <v>100</v>
      </c>
      <c r="G857">
        <v>108</v>
      </c>
      <c r="H857">
        <v>116</v>
      </c>
      <c r="I857">
        <v>122</v>
      </c>
      <c r="J857">
        <v>128</v>
      </c>
      <c r="K857">
        <v>134</v>
      </c>
      <c r="L857">
        <v>141</v>
      </c>
      <c r="M857">
        <v>147</v>
      </c>
      <c r="N857">
        <v>154</v>
      </c>
      <c r="O857">
        <v>160</v>
      </c>
      <c r="P857">
        <v>166</v>
      </c>
      <c r="Q857">
        <v>169</v>
      </c>
      <c r="R857">
        <v>171</v>
      </c>
      <c r="S857">
        <v>172</v>
      </c>
      <c r="T857">
        <v>172</v>
      </c>
      <c r="U857">
        <v>172</v>
      </c>
      <c r="V857">
        <v>172</v>
      </c>
      <c r="W857">
        <f>wzrost[[#This Row],[19lat]]-wzrost[[#This Row],[dlugosc_ur]]</f>
        <v>115</v>
      </c>
      <c r="X857">
        <f>wzrost[[#This Row],[19lat]]-wzrost[[#This Row],[15lat]]</f>
        <v>1</v>
      </c>
      <c r="Y857">
        <f>IF(wzrost[[#This Row],[1rok]]&lt;=5,IF(wzrost[[#This Row],[plec]]="ch",1,0),0)</f>
        <v>0</v>
      </c>
      <c r="Z857" s="1"/>
      <c r="AA857" s="1"/>
      <c r="AB857" s="1" t="e">
        <f>_xlfn.PERCENTILE.INC(wzrost[1rok],5)</f>
        <v>#NUM!</v>
      </c>
      <c r="BC857" s="8">
        <v>48</v>
      </c>
      <c r="BD857" s="8">
        <v>70</v>
      </c>
      <c r="BE857" s="8">
        <v>85</v>
      </c>
      <c r="BF857" s="8">
        <v>93</v>
      </c>
      <c r="BG857" s="8">
        <v>100</v>
      </c>
      <c r="BH857" s="8">
        <v>106</v>
      </c>
      <c r="BI857" s="8">
        <v>112</v>
      </c>
      <c r="BJ857" s="8">
        <v>117</v>
      </c>
      <c r="BK857" s="8">
        <v>123</v>
      </c>
      <c r="BL857" s="8">
        <v>128</v>
      </c>
      <c r="BM857" s="8">
        <v>133</v>
      </c>
      <c r="BN857" s="8">
        <v>138</v>
      </c>
      <c r="BO857" s="8">
        <v>143</v>
      </c>
      <c r="BP857" s="8">
        <v>150</v>
      </c>
      <c r="BQ857" s="8">
        <v>157</v>
      </c>
      <c r="BR857" s="8">
        <v>163</v>
      </c>
      <c r="BS857" s="8">
        <v>167</v>
      </c>
      <c r="BT857" s="8">
        <v>169</v>
      </c>
      <c r="BU857" s="8">
        <v>170</v>
      </c>
      <c r="BV857" s="8">
        <v>171</v>
      </c>
      <c r="BW857" s="9">
        <v>123</v>
      </c>
      <c r="BX857" s="11">
        <f t="shared" si="255"/>
        <v>22</v>
      </c>
      <c r="BY857" s="11">
        <f t="shared" si="256"/>
        <v>15</v>
      </c>
      <c r="BZ857" s="11">
        <f t="shared" si="257"/>
        <v>8</v>
      </c>
      <c r="CA857" s="11">
        <f t="shared" si="258"/>
        <v>7</v>
      </c>
      <c r="CB857" s="11">
        <f t="shared" si="259"/>
        <v>6</v>
      </c>
      <c r="CC857" s="11">
        <f t="shared" si="260"/>
        <v>6</v>
      </c>
      <c r="CD857" s="11">
        <f t="shared" si="261"/>
        <v>5</v>
      </c>
      <c r="CE857" s="11">
        <f t="shared" si="262"/>
        <v>6</v>
      </c>
      <c r="CF857" s="11">
        <f t="shared" si="263"/>
        <v>5</v>
      </c>
      <c r="CG857" s="11">
        <f t="shared" si="264"/>
        <v>5</v>
      </c>
      <c r="CH857" s="11">
        <f t="shared" si="265"/>
        <v>5</v>
      </c>
      <c r="CI857" s="11">
        <f t="shared" si="266"/>
        <v>5</v>
      </c>
      <c r="CJ857" s="11">
        <f t="shared" si="267"/>
        <v>7</v>
      </c>
      <c r="CK857" s="11">
        <f t="shared" si="268"/>
        <v>7</v>
      </c>
      <c r="CL857" s="11">
        <f t="shared" si="269"/>
        <v>6</v>
      </c>
      <c r="CM857" s="11">
        <f t="shared" si="270"/>
        <v>4</v>
      </c>
      <c r="CN857" s="11">
        <f t="shared" si="271"/>
        <v>2</v>
      </c>
      <c r="CO857" s="11">
        <f t="shared" si="272"/>
        <v>1</v>
      </c>
      <c r="CP857" s="11">
        <f t="shared" si="273"/>
        <v>1</v>
      </c>
      <c r="CS857" s="8">
        <v>46</v>
      </c>
      <c r="CT857" s="8">
        <v>65</v>
      </c>
      <c r="CU857" s="8">
        <v>83</v>
      </c>
      <c r="CV857" s="8">
        <v>91</v>
      </c>
      <c r="CW857" s="8">
        <v>99</v>
      </c>
      <c r="CX857" s="8">
        <v>105</v>
      </c>
      <c r="CY857" s="8">
        <v>110</v>
      </c>
      <c r="CZ857" s="8">
        <v>116</v>
      </c>
      <c r="DA857" s="8">
        <v>121</v>
      </c>
      <c r="DB857" s="8">
        <v>127</v>
      </c>
      <c r="DC857" s="8">
        <v>132</v>
      </c>
      <c r="DD857" s="8">
        <v>139</v>
      </c>
      <c r="DE857" s="8">
        <v>145</v>
      </c>
      <c r="DF857" s="8">
        <v>150</v>
      </c>
      <c r="DG857" s="8">
        <v>153</v>
      </c>
      <c r="DH857" s="8">
        <v>155</v>
      </c>
      <c r="DI857" s="8">
        <v>156</v>
      </c>
      <c r="DJ857" s="8">
        <v>156</v>
      </c>
      <c r="DK857" s="8">
        <v>157</v>
      </c>
      <c r="DL857" s="8">
        <v>157</v>
      </c>
      <c r="DM857" s="8">
        <v>111</v>
      </c>
      <c r="DN857" s="6">
        <f>Tabela2[[#This Row],[1rok]]-Tabela2[[#This Row],[dlugosc_ur]]</f>
        <v>19</v>
      </c>
      <c r="DO857" s="14">
        <f>Tabela2[[#This Row],[2lata]]-Tabela2[[#This Row],[1rok]]</f>
        <v>18</v>
      </c>
      <c r="DP857" s="14">
        <f>Tabela2[[#This Row],[3lata]]-Tabela2[[#This Row],[2lata]]</f>
        <v>8</v>
      </c>
      <c r="DQ857" s="14">
        <f>Tabela2[[#This Row],[4lata]]-Tabela2[[#This Row],[3lata]]</f>
        <v>8</v>
      </c>
      <c r="DR857" s="14">
        <f>Tabela2[[#This Row],[5lat]]-Tabela2[[#This Row],[4lata]]</f>
        <v>6</v>
      </c>
      <c r="DS857" s="14">
        <f>Tabela2[[#This Row],[6lat]]-Tabela2[[#This Row],[5lat]]</f>
        <v>5</v>
      </c>
      <c r="DT857" s="14">
        <f>Tabela2[[#This Row],[7lat]]-Tabela2[[#This Row],[6lat]]</f>
        <v>6</v>
      </c>
      <c r="DU857" s="14">
        <f>Tabela2[[#This Row],[8lat]]-Tabela2[[#This Row],[7lat]]</f>
        <v>5</v>
      </c>
      <c r="DV857" s="14">
        <f>Tabela2[[#This Row],[9lat]]-Tabela2[[#This Row],[8lat]]</f>
        <v>6</v>
      </c>
      <c r="DW857" s="14">
        <f>Tabela2[[#This Row],[10lat]]-Tabela2[[#This Row],[9lat]]</f>
        <v>5</v>
      </c>
      <c r="DX857" s="14">
        <f>Tabela2[[#This Row],[11lat]]-Tabela2[[#This Row],[10lat]]</f>
        <v>7</v>
      </c>
      <c r="DY857" s="14">
        <f>Tabela2[[#This Row],[12lat]]-Tabela2[[#This Row],[11lat]]</f>
        <v>6</v>
      </c>
      <c r="DZ857" s="14">
        <f>Tabela2[[#This Row],[13lat]]-Tabela2[[#This Row],[12lat]]</f>
        <v>5</v>
      </c>
      <c r="EA857" s="14">
        <f>Tabela2[[#This Row],[14lat]]-Tabela2[[#This Row],[13lat]]</f>
        <v>3</v>
      </c>
      <c r="EB857" s="14">
        <f>Tabela2[[#This Row],[15lat]]-Tabela2[[#This Row],[14lat]]</f>
        <v>2</v>
      </c>
      <c r="EC857" s="14">
        <f>Tabela2[[#This Row],[16lat]]-Tabela2[[#This Row],[15lat]]</f>
        <v>1</v>
      </c>
      <c r="ED857" s="14">
        <f>Tabela2[[#This Row],[17 lat]]-Tabela2[[#This Row],[16lat]]</f>
        <v>0</v>
      </c>
      <c r="EE857" s="14">
        <f>Tabela2[[#This Row],[18lat]]-Tabela2[[#This Row],[17 lat]]</f>
        <v>1</v>
      </c>
      <c r="EF857" s="14">
        <f>Tabela2[[#This Row],[19lat]]-Tabela2[[#This Row],[18lat]]</f>
        <v>0</v>
      </c>
    </row>
    <row r="858" spans="1:136" x14ac:dyDescent="0.25">
      <c r="A858">
        <v>835</v>
      </c>
      <c r="B858" s="1" t="s">
        <v>22</v>
      </c>
      <c r="C858">
        <v>50</v>
      </c>
      <c r="D858">
        <v>68</v>
      </c>
      <c r="E858">
        <v>86</v>
      </c>
      <c r="F858">
        <v>95</v>
      </c>
      <c r="G858">
        <v>103</v>
      </c>
      <c r="H858">
        <v>110</v>
      </c>
      <c r="I858">
        <v>116</v>
      </c>
      <c r="J858">
        <v>122</v>
      </c>
      <c r="K858">
        <v>127</v>
      </c>
      <c r="L858">
        <v>133</v>
      </c>
      <c r="M858">
        <v>140</v>
      </c>
      <c r="N858">
        <v>146</v>
      </c>
      <c r="O858">
        <v>152</v>
      </c>
      <c r="P858">
        <v>158</v>
      </c>
      <c r="Q858">
        <v>161</v>
      </c>
      <c r="R858">
        <v>163</v>
      </c>
      <c r="S858">
        <v>164</v>
      </c>
      <c r="T858">
        <v>164</v>
      </c>
      <c r="U858">
        <v>164</v>
      </c>
      <c r="V858">
        <v>165</v>
      </c>
      <c r="W858">
        <f>wzrost[[#This Row],[19lat]]-wzrost[[#This Row],[dlugosc_ur]]</f>
        <v>115</v>
      </c>
      <c r="X858">
        <f>wzrost[[#This Row],[19lat]]-wzrost[[#This Row],[15lat]]</f>
        <v>2</v>
      </c>
      <c r="Y858">
        <f>IF(wzrost[[#This Row],[1rok]]&lt;=5,IF(wzrost[[#This Row],[plec]]="ch",1,0),0)</f>
        <v>0</v>
      </c>
      <c r="Z858" s="1"/>
      <c r="AA858" s="1"/>
      <c r="AB858" s="1" t="e">
        <f>_xlfn.PERCENTILE.INC(wzrost[1rok],5)</f>
        <v>#NUM!</v>
      </c>
      <c r="BC858" s="6">
        <v>49</v>
      </c>
      <c r="BD858" s="6">
        <v>71</v>
      </c>
      <c r="BE858" s="6">
        <v>85</v>
      </c>
      <c r="BF858" s="6">
        <v>94</v>
      </c>
      <c r="BG858" s="6">
        <v>101</v>
      </c>
      <c r="BH858" s="6">
        <v>107</v>
      </c>
      <c r="BI858" s="6">
        <v>113</v>
      </c>
      <c r="BJ858" s="6">
        <v>118</v>
      </c>
      <c r="BK858" s="6">
        <v>123</v>
      </c>
      <c r="BL858" s="6">
        <v>128</v>
      </c>
      <c r="BM858" s="6">
        <v>133</v>
      </c>
      <c r="BN858" s="6">
        <v>138</v>
      </c>
      <c r="BO858" s="6">
        <v>144</v>
      </c>
      <c r="BP858" s="6">
        <v>151</v>
      </c>
      <c r="BQ858" s="6">
        <v>158</v>
      </c>
      <c r="BR858" s="6">
        <v>164</v>
      </c>
      <c r="BS858" s="6">
        <v>168</v>
      </c>
      <c r="BT858" s="6">
        <v>170</v>
      </c>
      <c r="BU858" s="6">
        <v>171</v>
      </c>
      <c r="BV858" s="6">
        <v>172</v>
      </c>
      <c r="BW858" s="7">
        <v>123</v>
      </c>
      <c r="BX858" s="11">
        <f t="shared" si="255"/>
        <v>22</v>
      </c>
      <c r="BY858" s="11">
        <f t="shared" si="256"/>
        <v>14</v>
      </c>
      <c r="BZ858" s="11">
        <f t="shared" si="257"/>
        <v>9</v>
      </c>
      <c r="CA858" s="11">
        <f t="shared" si="258"/>
        <v>7</v>
      </c>
      <c r="CB858" s="11">
        <f t="shared" si="259"/>
        <v>6</v>
      </c>
      <c r="CC858" s="11">
        <f t="shared" si="260"/>
        <v>6</v>
      </c>
      <c r="CD858" s="11">
        <f t="shared" si="261"/>
        <v>5</v>
      </c>
      <c r="CE858" s="11">
        <f t="shared" si="262"/>
        <v>5</v>
      </c>
      <c r="CF858" s="11">
        <f t="shared" si="263"/>
        <v>5</v>
      </c>
      <c r="CG858" s="11">
        <f t="shared" si="264"/>
        <v>5</v>
      </c>
      <c r="CH858" s="11">
        <f t="shared" si="265"/>
        <v>5</v>
      </c>
      <c r="CI858" s="11">
        <f t="shared" si="266"/>
        <v>6</v>
      </c>
      <c r="CJ858" s="11">
        <f t="shared" si="267"/>
        <v>7</v>
      </c>
      <c r="CK858" s="11">
        <f t="shared" si="268"/>
        <v>7</v>
      </c>
      <c r="CL858" s="11">
        <f t="shared" si="269"/>
        <v>6</v>
      </c>
      <c r="CM858" s="11">
        <f t="shared" si="270"/>
        <v>4</v>
      </c>
      <c r="CN858" s="11">
        <f t="shared" si="271"/>
        <v>2</v>
      </c>
      <c r="CO858" s="11">
        <f t="shared" si="272"/>
        <v>1</v>
      </c>
      <c r="CP858" s="11">
        <f t="shared" si="273"/>
        <v>1</v>
      </c>
      <c r="CS858" s="6">
        <v>50</v>
      </c>
      <c r="CT858" s="6">
        <v>68</v>
      </c>
      <c r="CU858" s="6">
        <v>85</v>
      </c>
      <c r="CV858" s="6">
        <v>94</v>
      </c>
      <c r="CW858" s="6">
        <v>101</v>
      </c>
      <c r="CX858" s="6">
        <v>107</v>
      </c>
      <c r="CY858" s="6">
        <v>113</v>
      </c>
      <c r="CZ858" s="6">
        <v>118</v>
      </c>
      <c r="DA858" s="6">
        <v>124</v>
      </c>
      <c r="DB858" s="6">
        <v>130</v>
      </c>
      <c r="DC858" s="6">
        <v>136</v>
      </c>
      <c r="DD858" s="6">
        <v>142</v>
      </c>
      <c r="DE858" s="6">
        <v>148</v>
      </c>
      <c r="DF858" s="6">
        <v>154</v>
      </c>
      <c r="DG858" s="6">
        <v>157</v>
      </c>
      <c r="DH858" s="6">
        <v>159</v>
      </c>
      <c r="DI858" s="6">
        <v>160</v>
      </c>
      <c r="DJ858" s="6">
        <v>161</v>
      </c>
      <c r="DK858" s="6">
        <v>161</v>
      </c>
      <c r="DL858" s="6">
        <v>161</v>
      </c>
      <c r="DM858" s="6">
        <v>111</v>
      </c>
      <c r="DN858" s="6">
        <f>Tabela2[[#This Row],[1rok]]-Tabela2[[#This Row],[dlugosc_ur]]</f>
        <v>18</v>
      </c>
      <c r="DO858" s="14">
        <f>Tabela2[[#This Row],[2lata]]-Tabela2[[#This Row],[1rok]]</f>
        <v>17</v>
      </c>
      <c r="DP858" s="14">
        <f>Tabela2[[#This Row],[3lata]]-Tabela2[[#This Row],[2lata]]</f>
        <v>9</v>
      </c>
      <c r="DQ858" s="14">
        <f>Tabela2[[#This Row],[4lata]]-Tabela2[[#This Row],[3lata]]</f>
        <v>7</v>
      </c>
      <c r="DR858" s="14">
        <f>Tabela2[[#This Row],[5lat]]-Tabela2[[#This Row],[4lata]]</f>
        <v>6</v>
      </c>
      <c r="DS858" s="14">
        <f>Tabela2[[#This Row],[6lat]]-Tabela2[[#This Row],[5lat]]</f>
        <v>6</v>
      </c>
      <c r="DT858" s="14">
        <f>Tabela2[[#This Row],[7lat]]-Tabela2[[#This Row],[6lat]]</f>
        <v>5</v>
      </c>
      <c r="DU858" s="14">
        <f>Tabela2[[#This Row],[8lat]]-Tabela2[[#This Row],[7lat]]</f>
        <v>6</v>
      </c>
      <c r="DV858" s="14">
        <f>Tabela2[[#This Row],[9lat]]-Tabela2[[#This Row],[8lat]]</f>
        <v>6</v>
      </c>
      <c r="DW858" s="14">
        <f>Tabela2[[#This Row],[10lat]]-Tabela2[[#This Row],[9lat]]</f>
        <v>6</v>
      </c>
      <c r="DX858" s="14">
        <f>Tabela2[[#This Row],[11lat]]-Tabela2[[#This Row],[10lat]]</f>
        <v>6</v>
      </c>
      <c r="DY858" s="14">
        <f>Tabela2[[#This Row],[12lat]]-Tabela2[[#This Row],[11lat]]</f>
        <v>6</v>
      </c>
      <c r="DZ858" s="14">
        <f>Tabela2[[#This Row],[13lat]]-Tabela2[[#This Row],[12lat]]</f>
        <v>6</v>
      </c>
      <c r="EA858" s="14">
        <f>Tabela2[[#This Row],[14lat]]-Tabela2[[#This Row],[13lat]]</f>
        <v>3</v>
      </c>
      <c r="EB858" s="14">
        <f>Tabela2[[#This Row],[15lat]]-Tabela2[[#This Row],[14lat]]</f>
        <v>2</v>
      </c>
      <c r="EC858" s="14">
        <f>Tabela2[[#This Row],[16lat]]-Tabela2[[#This Row],[15lat]]</f>
        <v>1</v>
      </c>
      <c r="ED858" s="14">
        <f>Tabela2[[#This Row],[17 lat]]-Tabela2[[#This Row],[16lat]]</f>
        <v>1</v>
      </c>
      <c r="EE858" s="14">
        <f>Tabela2[[#This Row],[18lat]]-Tabela2[[#This Row],[17 lat]]</f>
        <v>0</v>
      </c>
      <c r="EF858" s="14">
        <f>Tabela2[[#This Row],[19lat]]-Tabela2[[#This Row],[18lat]]</f>
        <v>0</v>
      </c>
    </row>
    <row r="859" spans="1:136" x14ac:dyDescent="0.25">
      <c r="A859">
        <v>854</v>
      </c>
      <c r="B859" s="1" t="s">
        <v>22</v>
      </c>
      <c r="C859">
        <v>54</v>
      </c>
      <c r="D859">
        <v>73</v>
      </c>
      <c r="E859">
        <v>89</v>
      </c>
      <c r="F859">
        <v>99</v>
      </c>
      <c r="G859">
        <v>106</v>
      </c>
      <c r="H859">
        <v>113</v>
      </c>
      <c r="I859">
        <v>119</v>
      </c>
      <c r="J859">
        <v>125</v>
      </c>
      <c r="K859">
        <v>131</v>
      </c>
      <c r="L859">
        <v>137</v>
      </c>
      <c r="M859">
        <v>144</v>
      </c>
      <c r="N859">
        <v>150</v>
      </c>
      <c r="O859">
        <v>157</v>
      </c>
      <c r="P859">
        <v>162</v>
      </c>
      <c r="Q859">
        <v>166</v>
      </c>
      <c r="R859">
        <v>168</v>
      </c>
      <c r="S859">
        <v>168</v>
      </c>
      <c r="T859">
        <v>169</v>
      </c>
      <c r="U859">
        <v>169</v>
      </c>
      <c r="V859">
        <v>169</v>
      </c>
      <c r="W859">
        <f>wzrost[[#This Row],[19lat]]-wzrost[[#This Row],[dlugosc_ur]]</f>
        <v>115</v>
      </c>
      <c r="X859">
        <f>wzrost[[#This Row],[19lat]]-wzrost[[#This Row],[15lat]]</f>
        <v>1</v>
      </c>
      <c r="Y859">
        <f>IF(wzrost[[#This Row],[1rok]]&lt;=5,IF(wzrost[[#This Row],[plec]]="ch",1,0),0)</f>
        <v>0</v>
      </c>
      <c r="Z859" s="1"/>
      <c r="AA859" s="1"/>
      <c r="AB859" s="1" t="e">
        <f>_xlfn.PERCENTILE.INC(wzrost[1rok],5)</f>
        <v>#NUM!</v>
      </c>
      <c r="BC859" s="8">
        <v>49</v>
      </c>
      <c r="BD859" s="8">
        <v>71</v>
      </c>
      <c r="BE859" s="8">
        <v>85</v>
      </c>
      <c r="BF859" s="8">
        <v>94</v>
      </c>
      <c r="BG859" s="8">
        <v>101</v>
      </c>
      <c r="BH859" s="8">
        <v>107</v>
      </c>
      <c r="BI859" s="8">
        <v>113</v>
      </c>
      <c r="BJ859" s="8">
        <v>118</v>
      </c>
      <c r="BK859" s="8">
        <v>123</v>
      </c>
      <c r="BL859" s="8">
        <v>128</v>
      </c>
      <c r="BM859" s="8">
        <v>133</v>
      </c>
      <c r="BN859" s="8">
        <v>138</v>
      </c>
      <c r="BO859" s="8">
        <v>144</v>
      </c>
      <c r="BP859" s="8">
        <v>151</v>
      </c>
      <c r="BQ859" s="8">
        <v>158</v>
      </c>
      <c r="BR859" s="8">
        <v>164</v>
      </c>
      <c r="BS859" s="8">
        <v>168</v>
      </c>
      <c r="BT859" s="8">
        <v>170</v>
      </c>
      <c r="BU859" s="8">
        <v>171</v>
      </c>
      <c r="BV859" s="8">
        <v>172</v>
      </c>
      <c r="BW859" s="9">
        <v>123</v>
      </c>
      <c r="BX859" s="11">
        <f t="shared" si="255"/>
        <v>22</v>
      </c>
      <c r="BY859" s="11">
        <f t="shared" si="256"/>
        <v>14</v>
      </c>
      <c r="BZ859" s="11">
        <f t="shared" si="257"/>
        <v>9</v>
      </c>
      <c r="CA859" s="11">
        <f t="shared" si="258"/>
        <v>7</v>
      </c>
      <c r="CB859" s="11">
        <f t="shared" si="259"/>
        <v>6</v>
      </c>
      <c r="CC859" s="11">
        <f t="shared" si="260"/>
        <v>6</v>
      </c>
      <c r="CD859" s="11">
        <f t="shared" si="261"/>
        <v>5</v>
      </c>
      <c r="CE859" s="11">
        <f t="shared" si="262"/>
        <v>5</v>
      </c>
      <c r="CF859" s="11">
        <f t="shared" si="263"/>
        <v>5</v>
      </c>
      <c r="CG859" s="11">
        <f t="shared" si="264"/>
        <v>5</v>
      </c>
      <c r="CH859" s="11">
        <f t="shared" si="265"/>
        <v>5</v>
      </c>
      <c r="CI859" s="11">
        <f t="shared" si="266"/>
        <v>6</v>
      </c>
      <c r="CJ859" s="11">
        <f t="shared" si="267"/>
        <v>7</v>
      </c>
      <c r="CK859" s="11">
        <f t="shared" si="268"/>
        <v>7</v>
      </c>
      <c r="CL859" s="11">
        <f t="shared" si="269"/>
        <v>6</v>
      </c>
      <c r="CM859" s="11">
        <f t="shared" si="270"/>
        <v>4</v>
      </c>
      <c r="CN859" s="11">
        <f t="shared" si="271"/>
        <v>2</v>
      </c>
      <c r="CO859" s="11">
        <f t="shared" si="272"/>
        <v>1</v>
      </c>
      <c r="CP859" s="11">
        <f t="shared" si="273"/>
        <v>1</v>
      </c>
      <c r="CS859" s="8">
        <v>48</v>
      </c>
      <c r="CT859" s="8">
        <v>67</v>
      </c>
      <c r="CU859" s="8">
        <v>84</v>
      </c>
      <c r="CV859" s="8">
        <v>93</v>
      </c>
      <c r="CW859" s="8">
        <v>100</v>
      </c>
      <c r="CX859" s="8">
        <v>107</v>
      </c>
      <c r="CY859" s="8">
        <v>112</v>
      </c>
      <c r="CZ859" s="8">
        <v>117</v>
      </c>
      <c r="DA859" s="8">
        <v>123</v>
      </c>
      <c r="DB859" s="8">
        <v>129</v>
      </c>
      <c r="DC859" s="8">
        <v>135</v>
      </c>
      <c r="DD859" s="8">
        <v>141</v>
      </c>
      <c r="DE859" s="8">
        <v>147</v>
      </c>
      <c r="DF859" s="8">
        <v>152</v>
      </c>
      <c r="DG859" s="8">
        <v>156</v>
      </c>
      <c r="DH859" s="8">
        <v>158</v>
      </c>
      <c r="DI859" s="8">
        <v>159</v>
      </c>
      <c r="DJ859" s="8">
        <v>159</v>
      </c>
      <c r="DK859" s="8">
        <v>159</v>
      </c>
      <c r="DL859" s="8">
        <v>159</v>
      </c>
      <c r="DM859" s="8">
        <v>111</v>
      </c>
      <c r="DN859" s="6">
        <f>Tabela2[[#This Row],[1rok]]-Tabela2[[#This Row],[dlugosc_ur]]</f>
        <v>19</v>
      </c>
      <c r="DO859" s="14">
        <f>Tabela2[[#This Row],[2lata]]-Tabela2[[#This Row],[1rok]]</f>
        <v>17</v>
      </c>
      <c r="DP859" s="14">
        <f>Tabela2[[#This Row],[3lata]]-Tabela2[[#This Row],[2lata]]</f>
        <v>9</v>
      </c>
      <c r="DQ859" s="14">
        <f>Tabela2[[#This Row],[4lata]]-Tabela2[[#This Row],[3lata]]</f>
        <v>7</v>
      </c>
      <c r="DR859" s="14">
        <f>Tabela2[[#This Row],[5lat]]-Tabela2[[#This Row],[4lata]]</f>
        <v>7</v>
      </c>
      <c r="DS859" s="14">
        <f>Tabela2[[#This Row],[6lat]]-Tabela2[[#This Row],[5lat]]</f>
        <v>5</v>
      </c>
      <c r="DT859" s="14">
        <f>Tabela2[[#This Row],[7lat]]-Tabela2[[#This Row],[6lat]]</f>
        <v>5</v>
      </c>
      <c r="DU859" s="14">
        <f>Tabela2[[#This Row],[8lat]]-Tabela2[[#This Row],[7lat]]</f>
        <v>6</v>
      </c>
      <c r="DV859" s="14">
        <f>Tabela2[[#This Row],[9lat]]-Tabela2[[#This Row],[8lat]]</f>
        <v>6</v>
      </c>
      <c r="DW859" s="14">
        <f>Tabela2[[#This Row],[10lat]]-Tabela2[[#This Row],[9lat]]</f>
        <v>6</v>
      </c>
      <c r="DX859" s="14">
        <f>Tabela2[[#This Row],[11lat]]-Tabela2[[#This Row],[10lat]]</f>
        <v>6</v>
      </c>
      <c r="DY859" s="14">
        <f>Tabela2[[#This Row],[12lat]]-Tabela2[[#This Row],[11lat]]</f>
        <v>6</v>
      </c>
      <c r="DZ859" s="14">
        <f>Tabela2[[#This Row],[13lat]]-Tabela2[[#This Row],[12lat]]</f>
        <v>5</v>
      </c>
      <c r="EA859" s="14">
        <f>Tabela2[[#This Row],[14lat]]-Tabela2[[#This Row],[13lat]]</f>
        <v>4</v>
      </c>
      <c r="EB859" s="14">
        <f>Tabela2[[#This Row],[15lat]]-Tabela2[[#This Row],[14lat]]</f>
        <v>2</v>
      </c>
      <c r="EC859" s="14">
        <f>Tabela2[[#This Row],[16lat]]-Tabela2[[#This Row],[15lat]]</f>
        <v>1</v>
      </c>
      <c r="ED859" s="14">
        <f>Tabela2[[#This Row],[17 lat]]-Tabela2[[#This Row],[16lat]]</f>
        <v>0</v>
      </c>
      <c r="EE859" s="14">
        <f>Tabela2[[#This Row],[18lat]]-Tabela2[[#This Row],[17 lat]]</f>
        <v>0</v>
      </c>
      <c r="EF859" s="14">
        <f>Tabela2[[#This Row],[19lat]]-Tabela2[[#This Row],[18lat]]</f>
        <v>0</v>
      </c>
    </row>
    <row r="860" spans="1:136" x14ac:dyDescent="0.25">
      <c r="A860">
        <v>859</v>
      </c>
      <c r="B860" s="1" t="s">
        <v>22</v>
      </c>
      <c r="C860">
        <v>47</v>
      </c>
      <c r="D860">
        <v>66</v>
      </c>
      <c r="E860">
        <v>85</v>
      </c>
      <c r="F860">
        <v>94</v>
      </c>
      <c r="G860">
        <v>101</v>
      </c>
      <c r="H860">
        <v>108</v>
      </c>
      <c r="I860">
        <v>113</v>
      </c>
      <c r="J860">
        <v>119</v>
      </c>
      <c r="K860">
        <v>124</v>
      </c>
      <c r="L860">
        <v>130</v>
      </c>
      <c r="M860">
        <v>136</v>
      </c>
      <c r="N860">
        <v>143</v>
      </c>
      <c r="O860">
        <v>149</v>
      </c>
      <c r="P860">
        <v>154</v>
      </c>
      <c r="Q860">
        <v>158</v>
      </c>
      <c r="R860">
        <v>160</v>
      </c>
      <c r="S860">
        <v>161</v>
      </c>
      <c r="T860">
        <v>161</v>
      </c>
      <c r="U860">
        <v>161</v>
      </c>
      <c r="V860">
        <v>162</v>
      </c>
      <c r="W860">
        <f>wzrost[[#This Row],[19lat]]-wzrost[[#This Row],[dlugosc_ur]]</f>
        <v>115</v>
      </c>
      <c r="X860">
        <f>wzrost[[#This Row],[19lat]]-wzrost[[#This Row],[15lat]]</f>
        <v>2</v>
      </c>
      <c r="Y860">
        <f>IF(wzrost[[#This Row],[1rok]]&lt;=5,IF(wzrost[[#This Row],[plec]]="ch",1,0),0)</f>
        <v>0</v>
      </c>
      <c r="Z860" s="1"/>
      <c r="AA860" s="1"/>
      <c r="AB860" s="1" t="e">
        <f>_xlfn.PERCENTILE.INC(wzrost[1rok],5)</f>
        <v>#NUM!</v>
      </c>
      <c r="BC860" s="6">
        <v>50</v>
      </c>
      <c r="BD860" s="6">
        <v>72</v>
      </c>
      <c r="BE860" s="6">
        <v>86</v>
      </c>
      <c r="BF860" s="6">
        <v>94</v>
      </c>
      <c r="BG860" s="6">
        <v>101</v>
      </c>
      <c r="BH860" s="6">
        <v>108</v>
      </c>
      <c r="BI860" s="6">
        <v>113</v>
      </c>
      <c r="BJ860" s="6">
        <v>119</v>
      </c>
      <c r="BK860" s="6">
        <v>124</v>
      </c>
      <c r="BL860" s="6">
        <v>129</v>
      </c>
      <c r="BM860" s="6">
        <v>134</v>
      </c>
      <c r="BN860" s="6">
        <v>139</v>
      </c>
      <c r="BO860" s="6">
        <v>145</v>
      </c>
      <c r="BP860" s="6">
        <v>152</v>
      </c>
      <c r="BQ860" s="6">
        <v>159</v>
      </c>
      <c r="BR860" s="6">
        <v>165</v>
      </c>
      <c r="BS860" s="6">
        <v>169</v>
      </c>
      <c r="BT860" s="6">
        <v>171</v>
      </c>
      <c r="BU860" s="6">
        <v>173</v>
      </c>
      <c r="BV860" s="6">
        <v>173</v>
      </c>
      <c r="BW860" s="7">
        <v>123</v>
      </c>
      <c r="BX860" s="11">
        <f t="shared" si="255"/>
        <v>22</v>
      </c>
      <c r="BY860" s="11">
        <f t="shared" si="256"/>
        <v>14</v>
      </c>
      <c r="BZ860" s="11">
        <f t="shared" si="257"/>
        <v>8</v>
      </c>
      <c r="CA860" s="11">
        <f t="shared" si="258"/>
        <v>7</v>
      </c>
      <c r="CB860" s="11">
        <f t="shared" si="259"/>
        <v>7</v>
      </c>
      <c r="CC860" s="11">
        <f t="shared" si="260"/>
        <v>5</v>
      </c>
      <c r="CD860" s="11">
        <f t="shared" si="261"/>
        <v>6</v>
      </c>
      <c r="CE860" s="11">
        <f t="shared" si="262"/>
        <v>5</v>
      </c>
      <c r="CF860" s="11">
        <f t="shared" si="263"/>
        <v>5</v>
      </c>
      <c r="CG860" s="11">
        <f t="shared" si="264"/>
        <v>5</v>
      </c>
      <c r="CH860" s="11">
        <f t="shared" si="265"/>
        <v>5</v>
      </c>
      <c r="CI860" s="11">
        <f t="shared" si="266"/>
        <v>6</v>
      </c>
      <c r="CJ860" s="11">
        <f t="shared" si="267"/>
        <v>7</v>
      </c>
      <c r="CK860" s="11">
        <f t="shared" si="268"/>
        <v>7</v>
      </c>
      <c r="CL860" s="11">
        <f t="shared" si="269"/>
        <v>6</v>
      </c>
      <c r="CM860" s="11">
        <f t="shared" si="270"/>
        <v>4</v>
      </c>
      <c r="CN860" s="11">
        <f t="shared" si="271"/>
        <v>2</v>
      </c>
      <c r="CO860" s="11">
        <f t="shared" si="272"/>
        <v>2</v>
      </c>
      <c r="CP860" s="11">
        <f t="shared" si="273"/>
        <v>0</v>
      </c>
      <c r="CS860" s="6">
        <v>49</v>
      </c>
      <c r="CT860" s="6">
        <v>67</v>
      </c>
      <c r="CU860" s="6">
        <v>84</v>
      </c>
      <c r="CV860" s="6">
        <v>93</v>
      </c>
      <c r="CW860" s="6">
        <v>100</v>
      </c>
      <c r="CX860" s="6">
        <v>107</v>
      </c>
      <c r="CY860" s="6">
        <v>112</v>
      </c>
      <c r="CZ860" s="6">
        <v>118</v>
      </c>
      <c r="DA860" s="6">
        <v>123</v>
      </c>
      <c r="DB860" s="6">
        <v>129</v>
      </c>
      <c r="DC860" s="6">
        <v>135</v>
      </c>
      <c r="DD860" s="6">
        <v>141</v>
      </c>
      <c r="DE860" s="6">
        <v>147</v>
      </c>
      <c r="DF860" s="6">
        <v>152</v>
      </c>
      <c r="DG860" s="6">
        <v>156</v>
      </c>
      <c r="DH860" s="6">
        <v>158</v>
      </c>
      <c r="DI860" s="6">
        <v>159</v>
      </c>
      <c r="DJ860" s="6">
        <v>159</v>
      </c>
      <c r="DK860" s="6">
        <v>159</v>
      </c>
      <c r="DL860" s="6">
        <v>160</v>
      </c>
      <c r="DM860" s="6">
        <v>111</v>
      </c>
      <c r="DN860" s="6">
        <f>Tabela2[[#This Row],[1rok]]-Tabela2[[#This Row],[dlugosc_ur]]</f>
        <v>18</v>
      </c>
      <c r="DO860" s="14">
        <f>Tabela2[[#This Row],[2lata]]-Tabela2[[#This Row],[1rok]]</f>
        <v>17</v>
      </c>
      <c r="DP860" s="14">
        <f>Tabela2[[#This Row],[3lata]]-Tabela2[[#This Row],[2lata]]</f>
        <v>9</v>
      </c>
      <c r="DQ860" s="14">
        <f>Tabela2[[#This Row],[4lata]]-Tabela2[[#This Row],[3lata]]</f>
        <v>7</v>
      </c>
      <c r="DR860" s="14">
        <f>Tabela2[[#This Row],[5lat]]-Tabela2[[#This Row],[4lata]]</f>
        <v>7</v>
      </c>
      <c r="DS860" s="14">
        <f>Tabela2[[#This Row],[6lat]]-Tabela2[[#This Row],[5lat]]</f>
        <v>5</v>
      </c>
      <c r="DT860" s="14">
        <f>Tabela2[[#This Row],[7lat]]-Tabela2[[#This Row],[6lat]]</f>
        <v>6</v>
      </c>
      <c r="DU860" s="14">
        <f>Tabela2[[#This Row],[8lat]]-Tabela2[[#This Row],[7lat]]</f>
        <v>5</v>
      </c>
      <c r="DV860" s="14">
        <f>Tabela2[[#This Row],[9lat]]-Tabela2[[#This Row],[8lat]]</f>
        <v>6</v>
      </c>
      <c r="DW860" s="14">
        <f>Tabela2[[#This Row],[10lat]]-Tabela2[[#This Row],[9lat]]</f>
        <v>6</v>
      </c>
      <c r="DX860" s="14">
        <f>Tabela2[[#This Row],[11lat]]-Tabela2[[#This Row],[10lat]]</f>
        <v>6</v>
      </c>
      <c r="DY860" s="14">
        <f>Tabela2[[#This Row],[12lat]]-Tabela2[[#This Row],[11lat]]</f>
        <v>6</v>
      </c>
      <c r="DZ860" s="14">
        <f>Tabela2[[#This Row],[13lat]]-Tabela2[[#This Row],[12lat]]</f>
        <v>5</v>
      </c>
      <c r="EA860" s="14">
        <f>Tabela2[[#This Row],[14lat]]-Tabela2[[#This Row],[13lat]]</f>
        <v>4</v>
      </c>
      <c r="EB860" s="14">
        <f>Tabela2[[#This Row],[15lat]]-Tabela2[[#This Row],[14lat]]</f>
        <v>2</v>
      </c>
      <c r="EC860" s="14">
        <f>Tabela2[[#This Row],[16lat]]-Tabela2[[#This Row],[15lat]]</f>
        <v>1</v>
      </c>
      <c r="ED860" s="14">
        <f>Tabela2[[#This Row],[17 lat]]-Tabela2[[#This Row],[16lat]]</f>
        <v>0</v>
      </c>
      <c r="EE860" s="14">
        <f>Tabela2[[#This Row],[18lat]]-Tabela2[[#This Row],[17 lat]]</f>
        <v>0</v>
      </c>
      <c r="EF860" s="14">
        <f>Tabela2[[#This Row],[19lat]]-Tabela2[[#This Row],[18lat]]</f>
        <v>1</v>
      </c>
    </row>
    <row r="861" spans="1:136" x14ac:dyDescent="0.25">
      <c r="A861">
        <v>866</v>
      </c>
      <c r="B861" s="1" t="s">
        <v>22</v>
      </c>
      <c r="C861">
        <v>57</v>
      </c>
      <c r="D861">
        <v>74</v>
      </c>
      <c r="E861">
        <v>90</v>
      </c>
      <c r="F861">
        <v>100</v>
      </c>
      <c r="G861">
        <v>108</v>
      </c>
      <c r="H861">
        <v>116</v>
      </c>
      <c r="I861">
        <v>122</v>
      </c>
      <c r="J861">
        <v>128</v>
      </c>
      <c r="K861">
        <v>134</v>
      </c>
      <c r="L861">
        <v>141</v>
      </c>
      <c r="M861">
        <v>147</v>
      </c>
      <c r="N861">
        <v>154</v>
      </c>
      <c r="O861">
        <v>160</v>
      </c>
      <c r="P861">
        <v>166</v>
      </c>
      <c r="Q861">
        <v>169</v>
      </c>
      <c r="R861">
        <v>171</v>
      </c>
      <c r="S861">
        <v>172</v>
      </c>
      <c r="T861">
        <v>172</v>
      </c>
      <c r="U861">
        <v>172</v>
      </c>
      <c r="V861">
        <v>172</v>
      </c>
      <c r="W861">
        <f>wzrost[[#This Row],[19lat]]-wzrost[[#This Row],[dlugosc_ur]]</f>
        <v>115</v>
      </c>
      <c r="X861">
        <f>wzrost[[#This Row],[19lat]]-wzrost[[#This Row],[15lat]]</f>
        <v>1</v>
      </c>
      <c r="Y861">
        <f>IF(wzrost[[#This Row],[1rok]]&lt;=5,IF(wzrost[[#This Row],[plec]]="ch",1,0),0)</f>
        <v>0</v>
      </c>
      <c r="Z861" s="1"/>
      <c r="AA861" s="1"/>
      <c r="AB861" s="1" t="e">
        <f>_xlfn.PERCENTILE.INC(wzrost[1rok],5)</f>
        <v>#NUM!</v>
      </c>
      <c r="BC861" s="8">
        <v>52</v>
      </c>
      <c r="BD861" s="8">
        <v>73</v>
      </c>
      <c r="BE861" s="8">
        <v>86</v>
      </c>
      <c r="BF861" s="8">
        <v>95</v>
      </c>
      <c r="BG861" s="8">
        <v>102</v>
      </c>
      <c r="BH861" s="8">
        <v>109</v>
      </c>
      <c r="BI861" s="8">
        <v>115</v>
      </c>
      <c r="BJ861" s="8">
        <v>121</v>
      </c>
      <c r="BK861" s="8">
        <v>126</v>
      </c>
      <c r="BL861" s="8">
        <v>132</v>
      </c>
      <c r="BM861" s="8">
        <v>137</v>
      </c>
      <c r="BN861" s="8">
        <v>142</v>
      </c>
      <c r="BO861" s="8">
        <v>148</v>
      </c>
      <c r="BP861" s="8">
        <v>155</v>
      </c>
      <c r="BQ861" s="8">
        <v>162</v>
      </c>
      <c r="BR861" s="8">
        <v>168</v>
      </c>
      <c r="BS861" s="8">
        <v>172</v>
      </c>
      <c r="BT861" s="8">
        <v>174</v>
      </c>
      <c r="BU861" s="8">
        <v>175</v>
      </c>
      <c r="BV861" s="8">
        <v>175</v>
      </c>
      <c r="BW861" s="9">
        <v>123</v>
      </c>
      <c r="BX861" s="11">
        <f t="shared" si="255"/>
        <v>21</v>
      </c>
      <c r="BY861" s="11">
        <f t="shared" si="256"/>
        <v>13</v>
      </c>
      <c r="BZ861" s="11">
        <f t="shared" si="257"/>
        <v>9</v>
      </c>
      <c r="CA861" s="11">
        <f t="shared" si="258"/>
        <v>7</v>
      </c>
      <c r="CB861" s="11">
        <f t="shared" si="259"/>
        <v>7</v>
      </c>
      <c r="CC861" s="11">
        <f t="shared" si="260"/>
        <v>6</v>
      </c>
      <c r="CD861" s="11">
        <f t="shared" si="261"/>
        <v>6</v>
      </c>
      <c r="CE861" s="11">
        <f t="shared" si="262"/>
        <v>5</v>
      </c>
      <c r="CF861" s="11">
        <f t="shared" si="263"/>
        <v>6</v>
      </c>
      <c r="CG861" s="11">
        <f t="shared" si="264"/>
        <v>5</v>
      </c>
      <c r="CH861" s="11">
        <f t="shared" si="265"/>
        <v>5</v>
      </c>
      <c r="CI861" s="11">
        <f t="shared" si="266"/>
        <v>6</v>
      </c>
      <c r="CJ861" s="11">
        <f t="shared" si="267"/>
        <v>7</v>
      </c>
      <c r="CK861" s="11">
        <f t="shared" si="268"/>
        <v>7</v>
      </c>
      <c r="CL861" s="11">
        <f t="shared" si="269"/>
        <v>6</v>
      </c>
      <c r="CM861" s="11">
        <f t="shared" si="270"/>
        <v>4</v>
      </c>
      <c r="CN861" s="11">
        <f t="shared" si="271"/>
        <v>2</v>
      </c>
      <c r="CO861" s="11">
        <f t="shared" si="272"/>
        <v>1</v>
      </c>
      <c r="CP861" s="11">
        <f t="shared" si="273"/>
        <v>0</v>
      </c>
      <c r="CS861" s="8">
        <v>48</v>
      </c>
      <c r="CT861" s="8">
        <v>67</v>
      </c>
      <c r="CU861" s="8">
        <v>84</v>
      </c>
      <c r="CV861" s="8">
        <v>93</v>
      </c>
      <c r="CW861" s="8">
        <v>100</v>
      </c>
      <c r="CX861" s="8">
        <v>107</v>
      </c>
      <c r="CY861" s="8">
        <v>112</v>
      </c>
      <c r="CZ861" s="8">
        <v>117</v>
      </c>
      <c r="DA861" s="8">
        <v>123</v>
      </c>
      <c r="DB861" s="8">
        <v>129</v>
      </c>
      <c r="DC861" s="8">
        <v>135</v>
      </c>
      <c r="DD861" s="8">
        <v>141</v>
      </c>
      <c r="DE861" s="8">
        <v>147</v>
      </c>
      <c r="DF861" s="8">
        <v>152</v>
      </c>
      <c r="DG861" s="8">
        <v>156</v>
      </c>
      <c r="DH861" s="8">
        <v>158</v>
      </c>
      <c r="DI861" s="8">
        <v>159</v>
      </c>
      <c r="DJ861" s="8">
        <v>159</v>
      </c>
      <c r="DK861" s="8">
        <v>159</v>
      </c>
      <c r="DL861" s="8">
        <v>159</v>
      </c>
      <c r="DM861" s="8">
        <v>111</v>
      </c>
      <c r="DN861" s="6">
        <f>Tabela2[[#This Row],[1rok]]-Tabela2[[#This Row],[dlugosc_ur]]</f>
        <v>19</v>
      </c>
      <c r="DO861" s="14">
        <f>Tabela2[[#This Row],[2lata]]-Tabela2[[#This Row],[1rok]]</f>
        <v>17</v>
      </c>
      <c r="DP861" s="14">
        <f>Tabela2[[#This Row],[3lata]]-Tabela2[[#This Row],[2lata]]</f>
        <v>9</v>
      </c>
      <c r="DQ861" s="14">
        <f>Tabela2[[#This Row],[4lata]]-Tabela2[[#This Row],[3lata]]</f>
        <v>7</v>
      </c>
      <c r="DR861" s="14">
        <f>Tabela2[[#This Row],[5lat]]-Tabela2[[#This Row],[4lata]]</f>
        <v>7</v>
      </c>
      <c r="DS861" s="14">
        <f>Tabela2[[#This Row],[6lat]]-Tabela2[[#This Row],[5lat]]</f>
        <v>5</v>
      </c>
      <c r="DT861" s="14">
        <f>Tabela2[[#This Row],[7lat]]-Tabela2[[#This Row],[6lat]]</f>
        <v>5</v>
      </c>
      <c r="DU861" s="14">
        <f>Tabela2[[#This Row],[8lat]]-Tabela2[[#This Row],[7lat]]</f>
        <v>6</v>
      </c>
      <c r="DV861" s="14">
        <f>Tabela2[[#This Row],[9lat]]-Tabela2[[#This Row],[8lat]]</f>
        <v>6</v>
      </c>
      <c r="DW861" s="14">
        <f>Tabela2[[#This Row],[10lat]]-Tabela2[[#This Row],[9lat]]</f>
        <v>6</v>
      </c>
      <c r="DX861" s="14">
        <f>Tabela2[[#This Row],[11lat]]-Tabela2[[#This Row],[10lat]]</f>
        <v>6</v>
      </c>
      <c r="DY861" s="14">
        <f>Tabela2[[#This Row],[12lat]]-Tabela2[[#This Row],[11lat]]</f>
        <v>6</v>
      </c>
      <c r="DZ861" s="14">
        <f>Tabela2[[#This Row],[13lat]]-Tabela2[[#This Row],[12lat]]</f>
        <v>5</v>
      </c>
      <c r="EA861" s="14">
        <f>Tabela2[[#This Row],[14lat]]-Tabela2[[#This Row],[13lat]]</f>
        <v>4</v>
      </c>
      <c r="EB861" s="14">
        <f>Tabela2[[#This Row],[15lat]]-Tabela2[[#This Row],[14lat]]</f>
        <v>2</v>
      </c>
      <c r="EC861" s="14">
        <f>Tabela2[[#This Row],[16lat]]-Tabela2[[#This Row],[15lat]]</f>
        <v>1</v>
      </c>
      <c r="ED861" s="14">
        <f>Tabela2[[#This Row],[17 lat]]-Tabela2[[#This Row],[16lat]]</f>
        <v>0</v>
      </c>
      <c r="EE861" s="14">
        <f>Tabela2[[#This Row],[18lat]]-Tabela2[[#This Row],[17 lat]]</f>
        <v>0</v>
      </c>
      <c r="EF861" s="14">
        <f>Tabela2[[#This Row],[19lat]]-Tabela2[[#This Row],[18lat]]</f>
        <v>0</v>
      </c>
    </row>
    <row r="862" spans="1:136" x14ac:dyDescent="0.25">
      <c r="A862">
        <v>899</v>
      </c>
      <c r="B862" s="1" t="s">
        <v>22</v>
      </c>
      <c r="C862">
        <v>56</v>
      </c>
      <c r="D862">
        <v>74</v>
      </c>
      <c r="E862">
        <v>89</v>
      </c>
      <c r="F862">
        <v>99</v>
      </c>
      <c r="G862">
        <v>108</v>
      </c>
      <c r="H862">
        <v>115</v>
      </c>
      <c r="I862">
        <v>121</v>
      </c>
      <c r="J862">
        <v>127</v>
      </c>
      <c r="K862">
        <v>133</v>
      </c>
      <c r="L862">
        <v>140</v>
      </c>
      <c r="M862">
        <v>146</v>
      </c>
      <c r="N862">
        <v>153</v>
      </c>
      <c r="O862">
        <v>160</v>
      </c>
      <c r="P862">
        <v>165</v>
      </c>
      <c r="Q862">
        <v>168</v>
      </c>
      <c r="R862">
        <v>170</v>
      </c>
      <c r="S862">
        <v>171</v>
      </c>
      <c r="T862">
        <v>171</v>
      </c>
      <c r="U862">
        <v>171</v>
      </c>
      <c r="V862">
        <v>171</v>
      </c>
      <c r="W862">
        <f>wzrost[[#This Row],[19lat]]-wzrost[[#This Row],[dlugosc_ur]]</f>
        <v>115</v>
      </c>
      <c r="X862">
        <f>wzrost[[#This Row],[19lat]]-wzrost[[#This Row],[15lat]]</f>
        <v>1</v>
      </c>
      <c r="Y862">
        <f>IF(wzrost[[#This Row],[1rok]]&lt;=5,IF(wzrost[[#This Row],[plec]]="ch",1,0),0)</f>
        <v>0</v>
      </c>
      <c r="Z862" s="1"/>
      <c r="AA862" s="1"/>
      <c r="AB862" s="1" t="e">
        <f>_xlfn.PERCENTILE.INC(wzrost[1rok],5)</f>
        <v>#NUM!</v>
      </c>
      <c r="BC862" s="6">
        <v>49</v>
      </c>
      <c r="BD862" s="6">
        <v>71</v>
      </c>
      <c r="BE862" s="6">
        <v>85</v>
      </c>
      <c r="BF862" s="6">
        <v>94</v>
      </c>
      <c r="BG862" s="6">
        <v>100</v>
      </c>
      <c r="BH862" s="6">
        <v>107</v>
      </c>
      <c r="BI862" s="6">
        <v>112</v>
      </c>
      <c r="BJ862" s="6">
        <v>118</v>
      </c>
      <c r="BK862" s="6">
        <v>123</v>
      </c>
      <c r="BL862" s="6">
        <v>128</v>
      </c>
      <c r="BM862" s="6">
        <v>133</v>
      </c>
      <c r="BN862" s="6">
        <v>138</v>
      </c>
      <c r="BO862" s="6">
        <v>144</v>
      </c>
      <c r="BP862" s="6">
        <v>151</v>
      </c>
      <c r="BQ862" s="6">
        <v>158</v>
      </c>
      <c r="BR862" s="6">
        <v>163</v>
      </c>
      <c r="BS862" s="6">
        <v>167</v>
      </c>
      <c r="BT862" s="6">
        <v>170</v>
      </c>
      <c r="BU862" s="6">
        <v>171</v>
      </c>
      <c r="BV862" s="6">
        <v>172</v>
      </c>
      <c r="BW862" s="7">
        <v>123</v>
      </c>
      <c r="BX862" s="11">
        <f t="shared" si="255"/>
        <v>22</v>
      </c>
      <c r="BY862" s="11">
        <f t="shared" si="256"/>
        <v>14</v>
      </c>
      <c r="BZ862" s="11">
        <f t="shared" si="257"/>
        <v>9</v>
      </c>
      <c r="CA862" s="11">
        <f t="shared" si="258"/>
        <v>6</v>
      </c>
      <c r="CB862" s="11">
        <f t="shared" si="259"/>
        <v>7</v>
      </c>
      <c r="CC862" s="11">
        <f t="shared" si="260"/>
        <v>5</v>
      </c>
      <c r="CD862" s="11">
        <f t="shared" si="261"/>
        <v>6</v>
      </c>
      <c r="CE862" s="11">
        <f t="shared" si="262"/>
        <v>5</v>
      </c>
      <c r="CF862" s="11">
        <f t="shared" si="263"/>
        <v>5</v>
      </c>
      <c r="CG862" s="11">
        <f t="shared" si="264"/>
        <v>5</v>
      </c>
      <c r="CH862" s="11">
        <f t="shared" si="265"/>
        <v>5</v>
      </c>
      <c r="CI862" s="11">
        <f t="shared" si="266"/>
        <v>6</v>
      </c>
      <c r="CJ862" s="11">
        <f t="shared" si="267"/>
        <v>7</v>
      </c>
      <c r="CK862" s="11">
        <f t="shared" si="268"/>
        <v>7</v>
      </c>
      <c r="CL862" s="11">
        <f t="shared" si="269"/>
        <v>5</v>
      </c>
      <c r="CM862" s="11">
        <f t="shared" si="270"/>
        <v>4</v>
      </c>
      <c r="CN862" s="11">
        <f t="shared" si="271"/>
        <v>3</v>
      </c>
      <c r="CO862" s="11">
        <f t="shared" si="272"/>
        <v>1</v>
      </c>
      <c r="CP862" s="11">
        <f t="shared" si="273"/>
        <v>1</v>
      </c>
      <c r="CS862" s="6">
        <v>48</v>
      </c>
      <c r="CT862" s="6">
        <v>67</v>
      </c>
      <c r="CU862" s="6">
        <v>84</v>
      </c>
      <c r="CV862" s="6">
        <v>93</v>
      </c>
      <c r="CW862" s="6">
        <v>100</v>
      </c>
      <c r="CX862" s="6">
        <v>107</v>
      </c>
      <c r="CY862" s="6">
        <v>112</v>
      </c>
      <c r="CZ862" s="6">
        <v>117</v>
      </c>
      <c r="DA862" s="6">
        <v>123</v>
      </c>
      <c r="DB862" s="6">
        <v>129</v>
      </c>
      <c r="DC862" s="6">
        <v>135</v>
      </c>
      <c r="DD862" s="6">
        <v>141</v>
      </c>
      <c r="DE862" s="6">
        <v>147</v>
      </c>
      <c r="DF862" s="6">
        <v>152</v>
      </c>
      <c r="DG862" s="6">
        <v>156</v>
      </c>
      <c r="DH862" s="6">
        <v>158</v>
      </c>
      <c r="DI862" s="6">
        <v>159</v>
      </c>
      <c r="DJ862" s="6">
        <v>159</v>
      </c>
      <c r="DK862" s="6">
        <v>159</v>
      </c>
      <c r="DL862" s="6">
        <v>159</v>
      </c>
      <c r="DM862" s="6">
        <v>111</v>
      </c>
      <c r="DN862" s="6">
        <f>Tabela2[[#This Row],[1rok]]-Tabela2[[#This Row],[dlugosc_ur]]</f>
        <v>19</v>
      </c>
      <c r="DO862" s="14">
        <f>Tabela2[[#This Row],[2lata]]-Tabela2[[#This Row],[1rok]]</f>
        <v>17</v>
      </c>
      <c r="DP862" s="14">
        <f>Tabela2[[#This Row],[3lata]]-Tabela2[[#This Row],[2lata]]</f>
        <v>9</v>
      </c>
      <c r="DQ862" s="14">
        <f>Tabela2[[#This Row],[4lata]]-Tabela2[[#This Row],[3lata]]</f>
        <v>7</v>
      </c>
      <c r="DR862" s="14">
        <f>Tabela2[[#This Row],[5lat]]-Tabela2[[#This Row],[4lata]]</f>
        <v>7</v>
      </c>
      <c r="DS862" s="14">
        <f>Tabela2[[#This Row],[6lat]]-Tabela2[[#This Row],[5lat]]</f>
        <v>5</v>
      </c>
      <c r="DT862" s="14">
        <f>Tabela2[[#This Row],[7lat]]-Tabela2[[#This Row],[6lat]]</f>
        <v>5</v>
      </c>
      <c r="DU862" s="14">
        <f>Tabela2[[#This Row],[8lat]]-Tabela2[[#This Row],[7lat]]</f>
        <v>6</v>
      </c>
      <c r="DV862" s="14">
        <f>Tabela2[[#This Row],[9lat]]-Tabela2[[#This Row],[8lat]]</f>
        <v>6</v>
      </c>
      <c r="DW862" s="14">
        <f>Tabela2[[#This Row],[10lat]]-Tabela2[[#This Row],[9lat]]</f>
        <v>6</v>
      </c>
      <c r="DX862" s="14">
        <f>Tabela2[[#This Row],[11lat]]-Tabela2[[#This Row],[10lat]]</f>
        <v>6</v>
      </c>
      <c r="DY862" s="14">
        <f>Tabela2[[#This Row],[12lat]]-Tabela2[[#This Row],[11lat]]</f>
        <v>6</v>
      </c>
      <c r="DZ862" s="14">
        <f>Tabela2[[#This Row],[13lat]]-Tabela2[[#This Row],[12lat]]</f>
        <v>5</v>
      </c>
      <c r="EA862" s="14">
        <f>Tabela2[[#This Row],[14lat]]-Tabela2[[#This Row],[13lat]]</f>
        <v>4</v>
      </c>
      <c r="EB862" s="14">
        <f>Tabela2[[#This Row],[15lat]]-Tabela2[[#This Row],[14lat]]</f>
        <v>2</v>
      </c>
      <c r="EC862" s="14">
        <f>Tabela2[[#This Row],[16lat]]-Tabela2[[#This Row],[15lat]]</f>
        <v>1</v>
      </c>
      <c r="ED862" s="14">
        <f>Tabela2[[#This Row],[17 lat]]-Tabela2[[#This Row],[16lat]]</f>
        <v>0</v>
      </c>
      <c r="EE862" s="14">
        <f>Tabela2[[#This Row],[18lat]]-Tabela2[[#This Row],[17 lat]]</f>
        <v>0</v>
      </c>
      <c r="EF862" s="14">
        <f>Tabela2[[#This Row],[19lat]]-Tabela2[[#This Row],[18lat]]</f>
        <v>0</v>
      </c>
    </row>
    <row r="863" spans="1:136" x14ac:dyDescent="0.25">
      <c r="A863">
        <v>910</v>
      </c>
      <c r="B863" s="1" t="s">
        <v>22</v>
      </c>
      <c r="C863">
        <v>57</v>
      </c>
      <c r="D863">
        <v>74</v>
      </c>
      <c r="E863">
        <v>90</v>
      </c>
      <c r="F863">
        <v>100</v>
      </c>
      <c r="G863">
        <v>108</v>
      </c>
      <c r="H863">
        <v>115</v>
      </c>
      <c r="I863">
        <v>121</v>
      </c>
      <c r="J863">
        <v>128</v>
      </c>
      <c r="K863">
        <v>134</v>
      </c>
      <c r="L863">
        <v>140</v>
      </c>
      <c r="M863">
        <v>147</v>
      </c>
      <c r="N863">
        <v>153</v>
      </c>
      <c r="O863">
        <v>160</v>
      </c>
      <c r="P863">
        <v>165</v>
      </c>
      <c r="Q863">
        <v>169</v>
      </c>
      <c r="R863">
        <v>170</v>
      </c>
      <c r="S863">
        <v>171</v>
      </c>
      <c r="T863">
        <v>171</v>
      </c>
      <c r="U863">
        <v>172</v>
      </c>
      <c r="V863">
        <v>172</v>
      </c>
      <c r="W863">
        <f>wzrost[[#This Row],[19lat]]-wzrost[[#This Row],[dlugosc_ur]]</f>
        <v>115</v>
      </c>
      <c r="X863">
        <f>wzrost[[#This Row],[19lat]]-wzrost[[#This Row],[15lat]]</f>
        <v>2</v>
      </c>
      <c r="Y863">
        <f>IF(wzrost[[#This Row],[1rok]]&lt;=5,IF(wzrost[[#This Row],[plec]]="ch",1,0),0)</f>
        <v>0</v>
      </c>
      <c r="Z863" s="1"/>
      <c r="AA863" s="1"/>
      <c r="AB863" s="1" t="e">
        <f>_xlfn.PERCENTILE.INC(wzrost[1rok],5)</f>
        <v>#NUM!</v>
      </c>
      <c r="BC863" s="8">
        <v>48</v>
      </c>
      <c r="BD863" s="8">
        <v>70</v>
      </c>
      <c r="BE863" s="8">
        <v>85</v>
      </c>
      <c r="BF863" s="8">
        <v>93</v>
      </c>
      <c r="BG863" s="8">
        <v>100</v>
      </c>
      <c r="BH863" s="8">
        <v>106</v>
      </c>
      <c r="BI863" s="8">
        <v>112</v>
      </c>
      <c r="BJ863" s="8">
        <v>118</v>
      </c>
      <c r="BK863" s="8">
        <v>123</v>
      </c>
      <c r="BL863" s="8">
        <v>128</v>
      </c>
      <c r="BM863" s="8">
        <v>133</v>
      </c>
      <c r="BN863" s="8">
        <v>138</v>
      </c>
      <c r="BO863" s="8">
        <v>143</v>
      </c>
      <c r="BP863" s="8">
        <v>150</v>
      </c>
      <c r="BQ863" s="8">
        <v>157</v>
      </c>
      <c r="BR863" s="8">
        <v>163</v>
      </c>
      <c r="BS863" s="8">
        <v>167</v>
      </c>
      <c r="BT863" s="8">
        <v>169</v>
      </c>
      <c r="BU863" s="8">
        <v>171</v>
      </c>
      <c r="BV863" s="8">
        <v>171</v>
      </c>
      <c r="BW863" s="9">
        <v>123</v>
      </c>
      <c r="BX863" s="11">
        <f t="shared" si="255"/>
        <v>22</v>
      </c>
      <c r="BY863" s="11">
        <f t="shared" si="256"/>
        <v>15</v>
      </c>
      <c r="BZ863" s="11">
        <f t="shared" si="257"/>
        <v>8</v>
      </c>
      <c r="CA863" s="11">
        <f t="shared" si="258"/>
        <v>7</v>
      </c>
      <c r="CB863" s="11">
        <f t="shared" si="259"/>
        <v>6</v>
      </c>
      <c r="CC863" s="11">
        <f t="shared" si="260"/>
        <v>6</v>
      </c>
      <c r="CD863" s="11">
        <f t="shared" si="261"/>
        <v>6</v>
      </c>
      <c r="CE863" s="11">
        <f t="shared" si="262"/>
        <v>5</v>
      </c>
      <c r="CF863" s="11">
        <f t="shared" si="263"/>
        <v>5</v>
      </c>
      <c r="CG863" s="11">
        <f t="shared" si="264"/>
        <v>5</v>
      </c>
      <c r="CH863" s="11">
        <f t="shared" si="265"/>
        <v>5</v>
      </c>
      <c r="CI863" s="11">
        <f t="shared" si="266"/>
        <v>5</v>
      </c>
      <c r="CJ863" s="11">
        <f t="shared" si="267"/>
        <v>7</v>
      </c>
      <c r="CK863" s="11">
        <f t="shared" si="268"/>
        <v>7</v>
      </c>
      <c r="CL863" s="11">
        <f t="shared" si="269"/>
        <v>6</v>
      </c>
      <c r="CM863" s="11">
        <f t="shared" si="270"/>
        <v>4</v>
      </c>
      <c r="CN863" s="11">
        <f t="shared" si="271"/>
        <v>2</v>
      </c>
      <c r="CO863" s="11">
        <f t="shared" si="272"/>
        <v>2</v>
      </c>
      <c r="CP863" s="11">
        <f t="shared" si="273"/>
        <v>0</v>
      </c>
      <c r="CS863" s="8">
        <v>49</v>
      </c>
      <c r="CT863" s="8">
        <v>67</v>
      </c>
      <c r="CU863" s="8">
        <v>84</v>
      </c>
      <c r="CV863" s="8">
        <v>93</v>
      </c>
      <c r="CW863" s="8">
        <v>100</v>
      </c>
      <c r="CX863" s="8">
        <v>107</v>
      </c>
      <c r="CY863" s="8">
        <v>112</v>
      </c>
      <c r="CZ863" s="8">
        <v>118</v>
      </c>
      <c r="DA863" s="8">
        <v>123</v>
      </c>
      <c r="DB863" s="8">
        <v>129</v>
      </c>
      <c r="DC863" s="8">
        <v>135</v>
      </c>
      <c r="DD863" s="8">
        <v>141</v>
      </c>
      <c r="DE863" s="8">
        <v>147</v>
      </c>
      <c r="DF863" s="8">
        <v>152</v>
      </c>
      <c r="DG863" s="8">
        <v>156</v>
      </c>
      <c r="DH863" s="8">
        <v>158</v>
      </c>
      <c r="DI863" s="8">
        <v>159</v>
      </c>
      <c r="DJ863" s="8">
        <v>159</v>
      </c>
      <c r="DK863" s="8">
        <v>159</v>
      </c>
      <c r="DL863" s="8">
        <v>160</v>
      </c>
      <c r="DM863" s="8">
        <v>111</v>
      </c>
      <c r="DN863" s="6">
        <f>Tabela2[[#This Row],[1rok]]-Tabela2[[#This Row],[dlugosc_ur]]</f>
        <v>18</v>
      </c>
      <c r="DO863" s="14">
        <f>Tabela2[[#This Row],[2lata]]-Tabela2[[#This Row],[1rok]]</f>
        <v>17</v>
      </c>
      <c r="DP863" s="14">
        <f>Tabela2[[#This Row],[3lata]]-Tabela2[[#This Row],[2lata]]</f>
        <v>9</v>
      </c>
      <c r="DQ863" s="14">
        <f>Tabela2[[#This Row],[4lata]]-Tabela2[[#This Row],[3lata]]</f>
        <v>7</v>
      </c>
      <c r="DR863" s="14">
        <f>Tabela2[[#This Row],[5lat]]-Tabela2[[#This Row],[4lata]]</f>
        <v>7</v>
      </c>
      <c r="DS863" s="14">
        <f>Tabela2[[#This Row],[6lat]]-Tabela2[[#This Row],[5lat]]</f>
        <v>5</v>
      </c>
      <c r="DT863" s="14">
        <f>Tabela2[[#This Row],[7lat]]-Tabela2[[#This Row],[6lat]]</f>
        <v>6</v>
      </c>
      <c r="DU863" s="14">
        <f>Tabela2[[#This Row],[8lat]]-Tabela2[[#This Row],[7lat]]</f>
        <v>5</v>
      </c>
      <c r="DV863" s="14">
        <f>Tabela2[[#This Row],[9lat]]-Tabela2[[#This Row],[8lat]]</f>
        <v>6</v>
      </c>
      <c r="DW863" s="14">
        <f>Tabela2[[#This Row],[10lat]]-Tabela2[[#This Row],[9lat]]</f>
        <v>6</v>
      </c>
      <c r="DX863" s="14">
        <f>Tabela2[[#This Row],[11lat]]-Tabela2[[#This Row],[10lat]]</f>
        <v>6</v>
      </c>
      <c r="DY863" s="14">
        <f>Tabela2[[#This Row],[12lat]]-Tabela2[[#This Row],[11lat]]</f>
        <v>6</v>
      </c>
      <c r="DZ863" s="14">
        <f>Tabela2[[#This Row],[13lat]]-Tabela2[[#This Row],[12lat]]</f>
        <v>5</v>
      </c>
      <c r="EA863" s="14">
        <f>Tabela2[[#This Row],[14lat]]-Tabela2[[#This Row],[13lat]]</f>
        <v>4</v>
      </c>
      <c r="EB863" s="14">
        <f>Tabela2[[#This Row],[15lat]]-Tabela2[[#This Row],[14lat]]</f>
        <v>2</v>
      </c>
      <c r="EC863" s="14">
        <f>Tabela2[[#This Row],[16lat]]-Tabela2[[#This Row],[15lat]]</f>
        <v>1</v>
      </c>
      <c r="ED863" s="14">
        <f>Tabela2[[#This Row],[17 lat]]-Tabela2[[#This Row],[16lat]]</f>
        <v>0</v>
      </c>
      <c r="EE863" s="14">
        <f>Tabela2[[#This Row],[18lat]]-Tabela2[[#This Row],[17 lat]]</f>
        <v>0</v>
      </c>
      <c r="EF863" s="14">
        <f>Tabela2[[#This Row],[19lat]]-Tabela2[[#This Row],[18lat]]</f>
        <v>1</v>
      </c>
    </row>
    <row r="864" spans="1:136" x14ac:dyDescent="0.25">
      <c r="A864">
        <v>926</v>
      </c>
      <c r="B864" s="1" t="s">
        <v>22</v>
      </c>
      <c r="C864">
        <v>53</v>
      </c>
      <c r="D864">
        <v>71</v>
      </c>
      <c r="E864">
        <v>88</v>
      </c>
      <c r="F864">
        <v>97</v>
      </c>
      <c r="G864">
        <v>105</v>
      </c>
      <c r="H864">
        <v>112</v>
      </c>
      <c r="I864">
        <v>118</v>
      </c>
      <c r="J864">
        <v>124</v>
      </c>
      <c r="K864">
        <v>130</v>
      </c>
      <c r="L864">
        <v>136</v>
      </c>
      <c r="M864">
        <v>142</v>
      </c>
      <c r="N864">
        <v>149</v>
      </c>
      <c r="O864">
        <v>155</v>
      </c>
      <c r="P864">
        <v>161</v>
      </c>
      <c r="Q864">
        <v>164</v>
      </c>
      <c r="R864">
        <v>166</v>
      </c>
      <c r="S864">
        <v>167</v>
      </c>
      <c r="T864">
        <v>167</v>
      </c>
      <c r="U864">
        <v>167</v>
      </c>
      <c r="V864">
        <v>168</v>
      </c>
      <c r="W864">
        <f>wzrost[[#This Row],[19lat]]-wzrost[[#This Row],[dlugosc_ur]]</f>
        <v>115</v>
      </c>
      <c r="X864">
        <f>wzrost[[#This Row],[19lat]]-wzrost[[#This Row],[15lat]]</f>
        <v>2</v>
      </c>
      <c r="Y864">
        <f>IF(wzrost[[#This Row],[1rok]]&lt;=5,IF(wzrost[[#This Row],[plec]]="ch",1,0),0)</f>
        <v>0</v>
      </c>
      <c r="Z864" s="1"/>
      <c r="AA864" s="1"/>
      <c r="AB864" s="1" t="e">
        <f>_xlfn.PERCENTILE.INC(wzrost[1rok],5)</f>
        <v>#NUM!</v>
      </c>
      <c r="BC864" s="6">
        <v>48</v>
      </c>
      <c r="BD864" s="6">
        <v>70</v>
      </c>
      <c r="BE864" s="6">
        <v>84</v>
      </c>
      <c r="BF864" s="6">
        <v>93</v>
      </c>
      <c r="BG864" s="6">
        <v>100</v>
      </c>
      <c r="BH864" s="6">
        <v>106</v>
      </c>
      <c r="BI864" s="6">
        <v>112</v>
      </c>
      <c r="BJ864" s="6">
        <v>117</v>
      </c>
      <c r="BK864" s="6">
        <v>122</v>
      </c>
      <c r="BL864" s="6">
        <v>127</v>
      </c>
      <c r="BM864" s="6">
        <v>132</v>
      </c>
      <c r="BN864" s="6">
        <v>137</v>
      </c>
      <c r="BO864" s="6">
        <v>143</v>
      </c>
      <c r="BP864" s="6">
        <v>150</v>
      </c>
      <c r="BQ864" s="6">
        <v>157</v>
      </c>
      <c r="BR864" s="6">
        <v>163</v>
      </c>
      <c r="BS864" s="6">
        <v>167</v>
      </c>
      <c r="BT864" s="6">
        <v>169</v>
      </c>
      <c r="BU864" s="6">
        <v>170</v>
      </c>
      <c r="BV864" s="6">
        <v>171</v>
      </c>
      <c r="BW864" s="7">
        <v>123</v>
      </c>
      <c r="BX864" s="11">
        <f t="shared" si="255"/>
        <v>22</v>
      </c>
      <c r="BY864" s="11">
        <f t="shared" si="256"/>
        <v>14</v>
      </c>
      <c r="BZ864" s="11">
        <f t="shared" si="257"/>
        <v>9</v>
      </c>
      <c r="CA864" s="11">
        <f t="shared" si="258"/>
        <v>7</v>
      </c>
      <c r="CB864" s="11">
        <f t="shared" si="259"/>
        <v>6</v>
      </c>
      <c r="CC864" s="11">
        <f t="shared" si="260"/>
        <v>6</v>
      </c>
      <c r="CD864" s="11">
        <f t="shared" si="261"/>
        <v>5</v>
      </c>
      <c r="CE864" s="11">
        <f t="shared" si="262"/>
        <v>5</v>
      </c>
      <c r="CF864" s="11">
        <f t="shared" si="263"/>
        <v>5</v>
      </c>
      <c r="CG864" s="11">
        <f t="shared" si="264"/>
        <v>5</v>
      </c>
      <c r="CH864" s="11">
        <f t="shared" si="265"/>
        <v>5</v>
      </c>
      <c r="CI864" s="11">
        <f t="shared" si="266"/>
        <v>6</v>
      </c>
      <c r="CJ864" s="11">
        <f t="shared" si="267"/>
        <v>7</v>
      </c>
      <c r="CK864" s="11">
        <f t="shared" si="268"/>
        <v>7</v>
      </c>
      <c r="CL864" s="11">
        <f t="shared" si="269"/>
        <v>6</v>
      </c>
      <c r="CM864" s="11">
        <f t="shared" si="270"/>
        <v>4</v>
      </c>
      <c r="CN864" s="11">
        <f t="shared" si="271"/>
        <v>2</v>
      </c>
      <c r="CO864" s="11">
        <f t="shared" si="272"/>
        <v>1</v>
      </c>
      <c r="CP864" s="11">
        <f t="shared" si="273"/>
        <v>1</v>
      </c>
      <c r="CS864" s="6">
        <v>47</v>
      </c>
      <c r="CT864" s="6">
        <v>66</v>
      </c>
      <c r="CU864" s="6">
        <v>83</v>
      </c>
      <c r="CV864" s="6">
        <v>92</v>
      </c>
      <c r="CW864" s="6">
        <v>99</v>
      </c>
      <c r="CX864" s="6">
        <v>106</v>
      </c>
      <c r="CY864" s="6">
        <v>111</v>
      </c>
      <c r="CZ864" s="6">
        <v>116</v>
      </c>
      <c r="DA864" s="6">
        <v>122</v>
      </c>
      <c r="DB864" s="6">
        <v>128</v>
      </c>
      <c r="DC864" s="6">
        <v>134</v>
      </c>
      <c r="DD864" s="6">
        <v>140</v>
      </c>
      <c r="DE864" s="6">
        <v>146</v>
      </c>
      <c r="DF864" s="6">
        <v>151</v>
      </c>
      <c r="DG864" s="6">
        <v>155</v>
      </c>
      <c r="DH864" s="6">
        <v>157</v>
      </c>
      <c r="DI864" s="6">
        <v>158</v>
      </c>
      <c r="DJ864" s="6">
        <v>158</v>
      </c>
      <c r="DK864" s="6">
        <v>158</v>
      </c>
      <c r="DL864" s="6">
        <v>158</v>
      </c>
      <c r="DM864" s="6">
        <v>111</v>
      </c>
      <c r="DN864" s="6">
        <f>Tabela2[[#This Row],[1rok]]-Tabela2[[#This Row],[dlugosc_ur]]</f>
        <v>19</v>
      </c>
      <c r="DO864" s="14">
        <f>Tabela2[[#This Row],[2lata]]-Tabela2[[#This Row],[1rok]]</f>
        <v>17</v>
      </c>
      <c r="DP864" s="14">
        <f>Tabela2[[#This Row],[3lata]]-Tabela2[[#This Row],[2lata]]</f>
        <v>9</v>
      </c>
      <c r="DQ864" s="14">
        <f>Tabela2[[#This Row],[4lata]]-Tabela2[[#This Row],[3lata]]</f>
        <v>7</v>
      </c>
      <c r="DR864" s="14">
        <f>Tabela2[[#This Row],[5lat]]-Tabela2[[#This Row],[4lata]]</f>
        <v>7</v>
      </c>
      <c r="DS864" s="14">
        <f>Tabela2[[#This Row],[6lat]]-Tabela2[[#This Row],[5lat]]</f>
        <v>5</v>
      </c>
      <c r="DT864" s="14">
        <f>Tabela2[[#This Row],[7lat]]-Tabela2[[#This Row],[6lat]]</f>
        <v>5</v>
      </c>
      <c r="DU864" s="14">
        <f>Tabela2[[#This Row],[8lat]]-Tabela2[[#This Row],[7lat]]</f>
        <v>6</v>
      </c>
      <c r="DV864" s="14">
        <f>Tabela2[[#This Row],[9lat]]-Tabela2[[#This Row],[8lat]]</f>
        <v>6</v>
      </c>
      <c r="DW864" s="14">
        <f>Tabela2[[#This Row],[10lat]]-Tabela2[[#This Row],[9lat]]</f>
        <v>6</v>
      </c>
      <c r="DX864" s="14">
        <f>Tabela2[[#This Row],[11lat]]-Tabela2[[#This Row],[10lat]]</f>
        <v>6</v>
      </c>
      <c r="DY864" s="14">
        <f>Tabela2[[#This Row],[12lat]]-Tabela2[[#This Row],[11lat]]</f>
        <v>6</v>
      </c>
      <c r="DZ864" s="14">
        <f>Tabela2[[#This Row],[13lat]]-Tabela2[[#This Row],[12lat]]</f>
        <v>5</v>
      </c>
      <c r="EA864" s="14">
        <f>Tabela2[[#This Row],[14lat]]-Tabela2[[#This Row],[13lat]]</f>
        <v>4</v>
      </c>
      <c r="EB864" s="14">
        <f>Tabela2[[#This Row],[15lat]]-Tabela2[[#This Row],[14lat]]</f>
        <v>2</v>
      </c>
      <c r="EC864" s="14">
        <f>Tabela2[[#This Row],[16lat]]-Tabela2[[#This Row],[15lat]]</f>
        <v>1</v>
      </c>
      <c r="ED864" s="14">
        <f>Tabela2[[#This Row],[17 lat]]-Tabela2[[#This Row],[16lat]]</f>
        <v>0</v>
      </c>
      <c r="EE864" s="14">
        <f>Tabela2[[#This Row],[18lat]]-Tabela2[[#This Row],[17 lat]]</f>
        <v>0</v>
      </c>
      <c r="EF864" s="14">
        <f>Tabela2[[#This Row],[19lat]]-Tabela2[[#This Row],[18lat]]</f>
        <v>0</v>
      </c>
    </row>
    <row r="865" spans="1:136" x14ac:dyDescent="0.25">
      <c r="A865">
        <v>954</v>
      </c>
      <c r="B865" s="1" t="s">
        <v>22</v>
      </c>
      <c r="C865">
        <v>57</v>
      </c>
      <c r="D865">
        <v>74</v>
      </c>
      <c r="E865">
        <v>90</v>
      </c>
      <c r="F865">
        <v>100</v>
      </c>
      <c r="G865">
        <v>108</v>
      </c>
      <c r="H865">
        <v>115</v>
      </c>
      <c r="I865">
        <v>121</v>
      </c>
      <c r="J865">
        <v>128</v>
      </c>
      <c r="K865">
        <v>134</v>
      </c>
      <c r="L865">
        <v>140</v>
      </c>
      <c r="M865">
        <v>147</v>
      </c>
      <c r="N865">
        <v>153</v>
      </c>
      <c r="O865">
        <v>160</v>
      </c>
      <c r="P865">
        <v>165</v>
      </c>
      <c r="Q865">
        <v>169</v>
      </c>
      <c r="R865">
        <v>170</v>
      </c>
      <c r="S865">
        <v>171</v>
      </c>
      <c r="T865">
        <v>171</v>
      </c>
      <c r="U865">
        <v>172</v>
      </c>
      <c r="V865">
        <v>172</v>
      </c>
      <c r="W865">
        <f>wzrost[[#This Row],[19lat]]-wzrost[[#This Row],[dlugosc_ur]]</f>
        <v>115</v>
      </c>
      <c r="X865">
        <f>wzrost[[#This Row],[19lat]]-wzrost[[#This Row],[15lat]]</f>
        <v>2</v>
      </c>
      <c r="Y865">
        <f>IF(wzrost[[#This Row],[1rok]]&lt;=5,IF(wzrost[[#This Row],[plec]]="ch",1,0),0)</f>
        <v>0</v>
      </c>
      <c r="Z865" s="1"/>
      <c r="AA865" s="1"/>
      <c r="AB865" s="1" t="e">
        <f>_xlfn.PERCENTILE.INC(wzrost[1rok],5)</f>
        <v>#NUM!</v>
      </c>
      <c r="BC865" s="8">
        <v>50</v>
      </c>
      <c r="BD865" s="8">
        <v>72</v>
      </c>
      <c r="BE865" s="8">
        <v>86</v>
      </c>
      <c r="BF865" s="8">
        <v>94</v>
      </c>
      <c r="BG865" s="8">
        <v>101</v>
      </c>
      <c r="BH865" s="8">
        <v>108</v>
      </c>
      <c r="BI865" s="8">
        <v>114</v>
      </c>
      <c r="BJ865" s="8">
        <v>119</v>
      </c>
      <c r="BK865" s="8">
        <v>124</v>
      </c>
      <c r="BL865" s="8">
        <v>129</v>
      </c>
      <c r="BM865" s="8">
        <v>134</v>
      </c>
      <c r="BN865" s="8">
        <v>139</v>
      </c>
      <c r="BO865" s="8">
        <v>145</v>
      </c>
      <c r="BP865" s="8">
        <v>152</v>
      </c>
      <c r="BQ865" s="8">
        <v>159</v>
      </c>
      <c r="BR865" s="8">
        <v>165</v>
      </c>
      <c r="BS865" s="8">
        <v>169</v>
      </c>
      <c r="BT865" s="8">
        <v>172</v>
      </c>
      <c r="BU865" s="8">
        <v>173</v>
      </c>
      <c r="BV865" s="8">
        <v>173</v>
      </c>
      <c r="BW865" s="9">
        <v>123</v>
      </c>
      <c r="BX865" s="11">
        <f t="shared" si="255"/>
        <v>22</v>
      </c>
      <c r="BY865" s="11">
        <f t="shared" si="256"/>
        <v>14</v>
      </c>
      <c r="BZ865" s="11">
        <f t="shared" si="257"/>
        <v>8</v>
      </c>
      <c r="CA865" s="11">
        <f t="shared" si="258"/>
        <v>7</v>
      </c>
      <c r="CB865" s="11">
        <f t="shared" si="259"/>
        <v>7</v>
      </c>
      <c r="CC865" s="11">
        <f t="shared" si="260"/>
        <v>6</v>
      </c>
      <c r="CD865" s="11">
        <f t="shared" si="261"/>
        <v>5</v>
      </c>
      <c r="CE865" s="11">
        <f t="shared" si="262"/>
        <v>5</v>
      </c>
      <c r="CF865" s="11">
        <f t="shared" si="263"/>
        <v>5</v>
      </c>
      <c r="CG865" s="11">
        <f t="shared" si="264"/>
        <v>5</v>
      </c>
      <c r="CH865" s="11">
        <f t="shared" si="265"/>
        <v>5</v>
      </c>
      <c r="CI865" s="11">
        <f t="shared" si="266"/>
        <v>6</v>
      </c>
      <c r="CJ865" s="11">
        <f t="shared" si="267"/>
        <v>7</v>
      </c>
      <c r="CK865" s="11">
        <f t="shared" si="268"/>
        <v>7</v>
      </c>
      <c r="CL865" s="11">
        <f t="shared" si="269"/>
        <v>6</v>
      </c>
      <c r="CM865" s="11">
        <f t="shared" si="270"/>
        <v>4</v>
      </c>
      <c r="CN865" s="11">
        <f t="shared" si="271"/>
        <v>3</v>
      </c>
      <c r="CO865" s="11">
        <f t="shared" si="272"/>
        <v>1</v>
      </c>
      <c r="CP865" s="11">
        <f t="shared" si="273"/>
        <v>0</v>
      </c>
      <c r="CS865" s="8">
        <v>46</v>
      </c>
      <c r="CT865" s="8">
        <v>65</v>
      </c>
      <c r="CU865" s="8">
        <v>82</v>
      </c>
      <c r="CV865" s="8">
        <v>91</v>
      </c>
      <c r="CW865" s="8">
        <v>99</v>
      </c>
      <c r="CX865" s="8">
        <v>106</v>
      </c>
      <c r="CY865" s="8">
        <v>112</v>
      </c>
      <c r="CZ865" s="8">
        <v>117</v>
      </c>
      <c r="DA865" s="8">
        <v>123</v>
      </c>
      <c r="DB865" s="8">
        <v>129</v>
      </c>
      <c r="DC865" s="8">
        <v>135</v>
      </c>
      <c r="DD865" s="8">
        <v>141</v>
      </c>
      <c r="DE865" s="8">
        <v>147</v>
      </c>
      <c r="DF865" s="8">
        <v>152</v>
      </c>
      <c r="DG865" s="8">
        <v>155</v>
      </c>
      <c r="DH865" s="8">
        <v>156</v>
      </c>
      <c r="DI865" s="8">
        <v>157</v>
      </c>
      <c r="DJ865" s="8">
        <v>157</v>
      </c>
      <c r="DK865" s="8">
        <v>157</v>
      </c>
      <c r="DL865" s="8">
        <v>157</v>
      </c>
      <c r="DM865" s="8">
        <v>111</v>
      </c>
      <c r="DN865" s="6">
        <f>Tabela2[[#This Row],[1rok]]-Tabela2[[#This Row],[dlugosc_ur]]</f>
        <v>19</v>
      </c>
      <c r="DO865" s="14">
        <f>Tabela2[[#This Row],[2lata]]-Tabela2[[#This Row],[1rok]]</f>
        <v>17</v>
      </c>
      <c r="DP865" s="14">
        <f>Tabela2[[#This Row],[3lata]]-Tabela2[[#This Row],[2lata]]</f>
        <v>9</v>
      </c>
      <c r="DQ865" s="14">
        <f>Tabela2[[#This Row],[4lata]]-Tabela2[[#This Row],[3lata]]</f>
        <v>8</v>
      </c>
      <c r="DR865" s="14">
        <f>Tabela2[[#This Row],[5lat]]-Tabela2[[#This Row],[4lata]]</f>
        <v>7</v>
      </c>
      <c r="DS865" s="14">
        <f>Tabela2[[#This Row],[6lat]]-Tabela2[[#This Row],[5lat]]</f>
        <v>6</v>
      </c>
      <c r="DT865" s="14">
        <f>Tabela2[[#This Row],[7lat]]-Tabela2[[#This Row],[6lat]]</f>
        <v>5</v>
      </c>
      <c r="DU865" s="14">
        <f>Tabela2[[#This Row],[8lat]]-Tabela2[[#This Row],[7lat]]</f>
        <v>6</v>
      </c>
      <c r="DV865" s="14">
        <f>Tabela2[[#This Row],[9lat]]-Tabela2[[#This Row],[8lat]]</f>
        <v>6</v>
      </c>
      <c r="DW865" s="14">
        <f>Tabela2[[#This Row],[10lat]]-Tabela2[[#This Row],[9lat]]</f>
        <v>6</v>
      </c>
      <c r="DX865" s="14">
        <f>Tabela2[[#This Row],[11lat]]-Tabela2[[#This Row],[10lat]]</f>
        <v>6</v>
      </c>
      <c r="DY865" s="14">
        <f>Tabela2[[#This Row],[12lat]]-Tabela2[[#This Row],[11lat]]</f>
        <v>6</v>
      </c>
      <c r="DZ865" s="14">
        <f>Tabela2[[#This Row],[13lat]]-Tabela2[[#This Row],[12lat]]</f>
        <v>5</v>
      </c>
      <c r="EA865" s="14">
        <f>Tabela2[[#This Row],[14lat]]-Tabela2[[#This Row],[13lat]]</f>
        <v>3</v>
      </c>
      <c r="EB865" s="14">
        <f>Tabela2[[#This Row],[15lat]]-Tabela2[[#This Row],[14lat]]</f>
        <v>1</v>
      </c>
      <c r="EC865" s="14">
        <f>Tabela2[[#This Row],[16lat]]-Tabela2[[#This Row],[15lat]]</f>
        <v>1</v>
      </c>
      <c r="ED865" s="14">
        <f>Tabela2[[#This Row],[17 lat]]-Tabela2[[#This Row],[16lat]]</f>
        <v>0</v>
      </c>
      <c r="EE865" s="14">
        <f>Tabela2[[#This Row],[18lat]]-Tabela2[[#This Row],[17 lat]]</f>
        <v>0</v>
      </c>
      <c r="EF865" s="14">
        <f>Tabela2[[#This Row],[19lat]]-Tabela2[[#This Row],[18lat]]</f>
        <v>0</v>
      </c>
    </row>
    <row r="866" spans="1:136" x14ac:dyDescent="0.25">
      <c r="A866">
        <v>1003</v>
      </c>
      <c r="B866" s="1" t="s">
        <v>22</v>
      </c>
      <c r="C866">
        <v>57</v>
      </c>
      <c r="D866">
        <v>74</v>
      </c>
      <c r="E866">
        <v>90</v>
      </c>
      <c r="F866">
        <v>100</v>
      </c>
      <c r="G866">
        <v>109</v>
      </c>
      <c r="H866">
        <v>116</v>
      </c>
      <c r="I866">
        <v>122</v>
      </c>
      <c r="J866">
        <v>128</v>
      </c>
      <c r="K866">
        <v>134</v>
      </c>
      <c r="L866">
        <v>141</v>
      </c>
      <c r="M866">
        <v>147</v>
      </c>
      <c r="N866">
        <v>154</v>
      </c>
      <c r="O866">
        <v>160</v>
      </c>
      <c r="P866">
        <v>166</v>
      </c>
      <c r="Q866">
        <v>169</v>
      </c>
      <c r="R866">
        <v>171</v>
      </c>
      <c r="S866">
        <v>172</v>
      </c>
      <c r="T866">
        <v>172</v>
      </c>
      <c r="U866">
        <v>172</v>
      </c>
      <c r="V866">
        <v>172</v>
      </c>
      <c r="W866">
        <f>wzrost[[#This Row],[19lat]]-wzrost[[#This Row],[dlugosc_ur]]</f>
        <v>115</v>
      </c>
      <c r="X866">
        <f>wzrost[[#This Row],[19lat]]-wzrost[[#This Row],[15lat]]</f>
        <v>1</v>
      </c>
      <c r="Y866">
        <f>IF(wzrost[[#This Row],[1rok]]&lt;=5,IF(wzrost[[#This Row],[plec]]="ch",1,0),0)</f>
        <v>0</v>
      </c>
      <c r="Z866" s="1"/>
      <c r="AA866" s="1"/>
      <c r="AB866" s="1" t="e">
        <f>_xlfn.PERCENTILE.INC(wzrost[1rok],5)</f>
        <v>#NUM!</v>
      </c>
      <c r="BC866" s="6">
        <v>53</v>
      </c>
      <c r="BD866" s="6">
        <v>74</v>
      </c>
      <c r="BE866" s="6">
        <v>87</v>
      </c>
      <c r="BF866" s="6">
        <v>96</v>
      </c>
      <c r="BG866" s="6">
        <v>103</v>
      </c>
      <c r="BH866" s="6">
        <v>110</v>
      </c>
      <c r="BI866" s="6">
        <v>116</v>
      </c>
      <c r="BJ866" s="6">
        <v>122</v>
      </c>
      <c r="BK866" s="6">
        <v>127</v>
      </c>
      <c r="BL866" s="6">
        <v>133</v>
      </c>
      <c r="BM866" s="6">
        <v>138</v>
      </c>
      <c r="BN866" s="6">
        <v>143</v>
      </c>
      <c r="BO866" s="6">
        <v>149</v>
      </c>
      <c r="BP866" s="6">
        <v>156</v>
      </c>
      <c r="BQ866" s="6">
        <v>163</v>
      </c>
      <c r="BR866" s="6">
        <v>169</v>
      </c>
      <c r="BS866" s="6">
        <v>173</v>
      </c>
      <c r="BT866" s="6">
        <v>175</v>
      </c>
      <c r="BU866" s="6">
        <v>176</v>
      </c>
      <c r="BV866" s="6">
        <v>176</v>
      </c>
      <c r="BW866" s="7">
        <v>123</v>
      </c>
      <c r="BX866" s="11">
        <f t="shared" si="255"/>
        <v>21</v>
      </c>
      <c r="BY866" s="11">
        <f t="shared" si="256"/>
        <v>13</v>
      </c>
      <c r="BZ866" s="11">
        <f t="shared" si="257"/>
        <v>9</v>
      </c>
      <c r="CA866" s="11">
        <f t="shared" si="258"/>
        <v>7</v>
      </c>
      <c r="CB866" s="11">
        <f t="shared" si="259"/>
        <v>7</v>
      </c>
      <c r="CC866" s="11">
        <f t="shared" si="260"/>
        <v>6</v>
      </c>
      <c r="CD866" s="11">
        <f t="shared" si="261"/>
        <v>6</v>
      </c>
      <c r="CE866" s="11">
        <f t="shared" si="262"/>
        <v>5</v>
      </c>
      <c r="CF866" s="11">
        <f t="shared" si="263"/>
        <v>6</v>
      </c>
      <c r="CG866" s="11">
        <f t="shared" si="264"/>
        <v>5</v>
      </c>
      <c r="CH866" s="11">
        <f t="shared" si="265"/>
        <v>5</v>
      </c>
      <c r="CI866" s="11">
        <f t="shared" si="266"/>
        <v>6</v>
      </c>
      <c r="CJ866" s="11">
        <f t="shared" si="267"/>
        <v>7</v>
      </c>
      <c r="CK866" s="11">
        <f t="shared" si="268"/>
        <v>7</v>
      </c>
      <c r="CL866" s="11">
        <f t="shared" si="269"/>
        <v>6</v>
      </c>
      <c r="CM866" s="11">
        <f t="shared" si="270"/>
        <v>4</v>
      </c>
      <c r="CN866" s="11">
        <f t="shared" si="271"/>
        <v>2</v>
      </c>
      <c r="CO866" s="11">
        <f t="shared" si="272"/>
        <v>1</v>
      </c>
      <c r="CP866" s="11">
        <f t="shared" si="273"/>
        <v>0</v>
      </c>
      <c r="CS866" s="6">
        <v>48</v>
      </c>
      <c r="CT866" s="6">
        <v>67</v>
      </c>
      <c r="CU866" s="6">
        <v>84</v>
      </c>
      <c r="CV866" s="6">
        <v>93</v>
      </c>
      <c r="CW866" s="6">
        <v>100</v>
      </c>
      <c r="CX866" s="6">
        <v>106</v>
      </c>
      <c r="CY866" s="6">
        <v>112</v>
      </c>
      <c r="CZ866" s="6">
        <v>117</v>
      </c>
      <c r="DA866" s="6">
        <v>123</v>
      </c>
      <c r="DB866" s="6">
        <v>129</v>
      </c>
      <c r="DC866" s="6">
        <v>134</v>
      </c>
      <c r="DD866" s="6">
        <v>141</v>
      </c>
      <c r="DE866" s="6">
        <v>147</v>
      </c>
      <c r="DF866" s="6">
        <v>152</v>
      </c>
      <c r="DG866" s="6">
        <v>155</v>
      </c>
      <c r="DH866" s="6">
        <v>157</v>
      </c>
      <c r="DI866" s="6">
        <v>158</v>
      </c>
      <c r="DJ866" s="6">
        <v>159</v>
      </c>
      <c r="DK866" s="6">
        <v>159</v>
      </c>
      <c r="DL866" s="6">
        <v>159</v>
      </c>
      <c r="DM866" s="6">
        <v>111</v>
      </c>
      <c r="DN866" s="6">
        <f>Tabela2[[#This Row],[1rok]]-Tabela2[[#This Row],[dlugosc_ur]]</f>
        <v>19</v>
      </c>
      <c r="DO866" s="14">
        <f>Tabela2[[#This Row],[2lata]]-Tabela2[[#This Row],[1rok]]</f>
        <v>17</v>
      </c>
      <c r="DP866" s="14">
        <f>Tabela2[[#This Row],[3lata]]-Tabela2[[#This Row],[2lata]]</f>
        <v>9</v>
      </c>
      <c r="DQ866" s="14">
        <f>Tabela2[[#This Row],[4lata]]-Tabela2[[#This Row],[3lata]]</f>
        <v>7</v>
      </c>
      <c r="DR866" s="14">
        <f>Tabela2[[#This Row],[5lat]]-Tabela2[[#This Row],[4lata]]</f>
        <v>6</v>
      </c>
      <c r="DS866" s="14">
        <f>Tabela2[[#This Row],[6lat]]-Tabela2[[#This Row],[5lat]]</f>
        <v>6</v>
      </c>
      <c r="DT866" s="14">
        <f>Tabela2[[#This Row],[7lat]]-Tabela2[[#This Row],[6lat]]</f>
        <v>5</v>
      </c>
      <c r="DU866" s="14">
        <f>Tabela2[[#This Row],[8lat]]-Tabela2[[#This Row],[7lat]]</f>
        <v>6</v>
      </c>
      <c r="DV866" s="14">
        <f>Tabela2[[#This Row],[9lat]]-Tabela2[[#This Row],[8lat]]</f>
        <v>6</v>
      </c>
      <c r="DW866" s="14">
        <f>Tabela2[[#This Row],[10lat]]-Tabela2[[#This Row],[9lat]]</f>
        <v>5</v>
      </c>
      <c r="DX866" s="14">
        <f>Tabela2[[#This Row],[11lat]]-Tabela2[[#This Row],[10lat]]</f>
        <v>7</v>
      </c>
      <c r="DY866" s="14">
        <f>Tabela2[[#This Row],[12lat]]-Tabela2[[#This Row],[11lat]]</f>
        <v>6</v>
      </c>
      <c r="DZ866" s="14">
        <f>Tabela2[[#This Row],[13lat]]-Tabela2[[#This Row],[12lat]]</f>
        <v>5</v>
      </c>
      <c r="EA866" s="14">
        <f>Tabela2[[#This Row],[14lat]]-Tabela2[[#This Row],[13lat]]</f>
        <v>3</v>
      </c>
      <c r="EB866" s="14">
        <f>Tabela2[[#This Row],[15lat]]-Tabela2[[#This Row],[14lat]]</f>
        <v>2</v>
      </c>
      <c r="EC866" s="14">
        <f>Tabela2[[#This Row],[16lat]]-Tabela2[[#This Row],[15lat]]</f>
        <v>1</v>
      </c>
      <c r="ED866" s="14">
        <f>Tabela2[[#This Row],[17 lat]]-Tabela2[[#This Row],[16lat]]</f>
        <v>1</v>
      </c>
      <c r="EE866" s="14">
        <f>Tabela2[[#This Row],[18lat]]-Tabela2[[#This Row],[17 lat]]</f>
        <v>0</v>
      </c>
      <c r="EF866" s="14">
        <f>Tabela2[[#This Row],[19lat]]-Tabela2[[#This Row],[18lat]]</f>
        <v>0</v>
      </c>
    </row>
    <row r="867" spans="1:136" x14ac:dyDescent="0.25">
      <c r="A867">
        <v>1018</v>
      </c>
      <c r="B867" s="1" t="s">
        <v>22</v>
      </c>
      <c r="C867">
        <v>53</v>
      </c>
      <c r="D867">
        <v>71</v>
      </c>
      <c r="E867">
        <v>88</v>
      </c>
      <c r="F867">
        <v>97</v>
      </c>
      <c r="G867">
        <v>105</v>
      </c>
      <c r="H867">
        <v>112</v>
      </c>
      <c r="I867">
        <v>118</v>
      </c>
      <c r="J867">
        <v>124</v>
      </c>
      <c r="K867">
        <v>130</v>
      </c>
      <c r="L867">
        <v>136</v>
      </c>
      <c r="M867">
        <v>142</v>
      </c>
      <c r="N867">
        <v>149</v>
      </c>
      <c r="O867">
        <v>155</v>
      </c>
      <c r="P867">
        <v>161</v>
      </c>
      <c r="Q867">
        <v>164</v>
      </c>
      <c r="R867">
        <v>166</v>
      </c>
      <c r="S867">
        <v>167</v>
      </c>
      <c r="T867">
        <v>167</v>
      </c>
      <c r="U867">
        <v>167</v>
      </c>
      <c r="V867">
        <v>168</v>
      </c>
      <c r="W867">
        <f>wzrost[[#This Row],[19lat]]-wzrost[[#This Row],[dlugosc_ur]]</f>
        <v>115</v>
      </c>
      <c r="X867">
        <f>wzrost[[#This Row],[19lat]]-wzrost[[#This Row],[15lat]]</f>
        <v>2</v>
      </c>
      <c r="Y867">
        <f>IF(wzrost[[#This Row],[1rok]]&lt;=5,IF(wzrost[[#This Row],[plec]]="ch",1,0),0)</f>
        <v>0</v>
      </c>
      <c r="Z867" s="1"/>
      <c r="AA867" s="1"/>
      <c r="AB867" s="1" t="e">
        <f>_xlfn.PERCENTILE.INC(wzrost[1rok],5)</f>
        <v>#NUM!</v>
      </c>
      <c r="BC867" s="8">
        <v>49</v>
      </c>
      <c r="BD867" s="8">
        <v>71</v>
      </c>
      <c r="BE867" s="8">
        <v>85</v>
      </c>
      <c r="BF867" s="8">
        <v>94</v>
      </c>
      <c r="BG867" s="8">
        <v>101</v>
      </c>
      <c r="BH867" s="8">
        <v>107</v>
      </c>
      <c r="BI867" s="8">
        <v>113</v>
      </c>
      <c r="BJ867" s="8">
        <v>118</v>
      </c>
      <c r="BK867" s="8">
        <v>123</v>
      </c>
      <c r="BL867" s="8">
        <v>128</v>
      </c>
      <c r="BM867" s="8">
        <v>133</v>
      </c>
      <c r="BN867" s="8">
        <v>138</v>
      </c>
      <c r="BO867" s="8">
        <v>144</v>
      </c>
      <c r="BP867" s="8">
        <v>151</v>
      </c>
      <c r="BQ867" s="8">
        <v>158</v>
      </c>
      <c r="BR867" s="8">
        <v>164</v>
      </c>
      <c r="BS867" s="8">
        <v>168</v>
      </c>
      <c r="BT867" s="8">
        <v>170</v>
      </c>
      <c r="BU867" s="8">
        <v>171</v>
      </c>
      <c r="BV867" s="8">
        <v>172</v>
      </c>
      <c r="BW867" s="9">
        <v>123</v>
      </c>
      <c r="BX867" s="11">
        <f t="shared" si="255"/>
        <v>22</v>
      </c>
      <c r="BY867" s="11">
        <f t="shared" si="256"/>
        <v>14</v>
      </c>
      <c r="BZ867" s="11">
        <f t="shared" si="257"/>
        <v>9</v>
      </c>
      <c r="CA867" s="11">
        <f t="shared" si="258"/>
        <v>7</v>
      </c>
      <c r="CB867" s="11">
        <f t="shared" si="259"/>
        <v>6</v>
      </c>
      <c r="CC867" s="11">
        <f t="shared" si="260"/>
        <v>6</v>
      </c>
      <c r="CD867" s="11">
        <f t="shared" si="261"/>
        <v>5</v>
      </c>
      <c r="CE867" s="11">
        <f t="shared" si="262"/>
        <v>5</v>
      </c>
      <c r="CF867" s="11">
        <f t="shared" si="263"/>
        <v>5</v>
      </c>
      <c r="CG867" s="11">
        <f t="shared" si="264"/>
        <v>5</v>
      </c>
      <c r="CH867" s="11">
        <f t="shared" si="265"/>
        <v>5</v>
      </c>
      <c r="CI867" s="11">
        <f t="shared" si="266"/>
        <v>6</v>
      </c>
      <c r="CJ867" s="11">
        <f t="shared" si="267"/>
        <v>7</v>
      </c>
      <c r="CK867" s="11">
        <f t="shared" si="268"/>
        <v>7</v>
      </c>
      <c r="CL867" s="11">
        <f t="shared" si="269"/>
        <v>6</v>
      </c>
      <c r="CM867" s="11">
        <f t="shared" si="270"/>
        <v>4</v>
      </c>
      <c r="CN867" s="11">
        <f t="shared" si="271"/>
        <v>2</v>
      </c>
      <c r="CO867" s="11">
        <f t="shared" si="272"/>
        <v>1</v>
      </c>
      <c r="CP867" s="11">
        <f t="shared" si="273"/>
        <v>1</v>
      </c>
      <c r="CS867" s="8">
        <v>48</v>
      </c>
      <c r="CT867" s="8">
        <v>67</v>
      </c>
      <c r="CU867" s="8">
        <v>84</v>
      </c>
      <c r="CV867" s="8">
        <v>92</v>
      </c>
      <c r="CW867" s="8">
        <v>100</v>
      </c>
      <c r="CX867" s="8">
        <v>106</v>
      </c>
      <c r="CY867" s="8">
        <v>111</v>
      </c>
      <c r="CZ867" s="8">
        <v>117</v>
      </c>
      <c r="DA867" s="8">
        <v>122</v>
      </c>
      <c r="DB867" s="8">
        <v>128</v>
      </c>
      <c r="DC867" s="8">
        <v>134</v>
      </c>
      <c r="DD867" s="8">
        <v>140</v>
      </c>
      <c r="DE867" s="8">
        <v>146</v>
      </c>
      <c r="DF867" s="8">
        <v>152</v>
      </c>
      <c r="DG867" s="8">
        <v>155</v>
      </c>
      <c r="DH867" s="8">
        <v>157</v>
      </c>
      <c r="DI867" s="8">
        <v>158</v>
      </c>
      <c r="DJ867" s="8">
        <v>158</v>
      </c>
      <c r="DK867" s="8">
        <v>159</v>
      </c>
      <c r="DL867" s="8">
        <v>159</v>
      </c>
      <c r="DM867" s="8">
        <v>111</v>
      </c>
      <c r="DN867" s="6">
        <f>Tabela2[[#This Row],[1rok]]-Tabela2[[#This Row],[dlugosc_ur]]</f>
        <v>19</v>
      </c>
      <c r="DO867" s="14">
        <f>Tabela2[[#This Row],[2lata]]-Tabela2[[#This Row],[1rok]]</f>
        <v>17</v>
      </c>
      <c r="DP867" s="14">
        <f>Tabela2[[#This Row],[3lata]]-Tabela2[[#This Row],[2lata]]</f>
        <v>8</v>
      </c>
      <c r="DQ867" s="14">
        <f>Tabela2[[#This Row],[4lata]]-Tabela2[[#This Row],[3lata]]</f>
        <v>8</v>
      </c>
      <c r="DR867" s="14">
        <f>Tabela2[[#This Row],[5lat]]-Tabela2[[#This Row],[4lata]]</f>
        <v>6</v>
      </c>
      <c r="DS867" s="14">
        <f>Tabela2[[#This Row],[6lat]]-Tabela2[[#This Row],[5lat]]</f>
        <v>5</v>
      </c>
      <c r="DT867" s="14">
        <f>Tabela2[[#This Row],[7lat]]-Tabela2[[#This Row],[6lat]]</f>
        <v>6</v>
      </c>
      <c r="DU867" s="14">
        <f>Tabela2[[#This Row],[8lat]]-Tabela2[[#This Row],[7lat]]</f>
        <v>5</v>
      </c>
      <c r="DV867" s="14">
        <f>Tabela2[[#This Row],[9lat]]-Tabela2[[#This Row],[8lat]]</f>
        <v>6</v>
      </c>
      <c r="DW867" s="14">
        <f>Tabela2[[#This Row],[10lat]]-Tabela2[[#This Row],[9lat]]</f>
        <v>6</v>
      </c>
      <c r="DX867" s="14">
        <f>Tabela2[[#This Row],[11lat]]-Tabela2[[#This Row],[10lat]]</f>
        <v>6</v>
      </c>
      <c r="DY867" s="14">
        <f>Tabela2[[#This Row],[12lat]]-Tabela2[[#This Row],[11lat]]</f>
        <v>6</v>
      </c>
      <c r="DZ867" s="14">
        <f>Tabela2[[#This Row],[13lat]]-Tabela2[[#This Row],[12lat]]</f>
        <v>6</v>
      </c>
      <c r="EA867" s="14">
        <f>Tabela2[[#This Row],[14lat]]-Tabela2[[#This Row],[13lat]]</f>
        <v>3</v>
      </c>
      <c r="EB867" s="14">
        <f>Tabela2[[#This Row],[15lat]]-Tabela2[[#This Row],[14lat]]</f>
        <v>2</v>
      </c>
      <c r="EC867" s="14">
        <f>Tabela2[[#This Row],[16lat]]-Tabela2[[#This Row],[15lat]]</f>
        <v>1</v>
      </c>
      <c r="ED867" s="14">
        <f>Tabela2[[#This Row],[17 lat]]-Tabela2[[#This Row],[16lat]]</f>
        <v>0</v>
      </c>
      <c r="EE867" s="14">
        <f>Tabela2[[#This Row],[18lat]]-Tabela2[[#This Row],[17 lat]]</f>
        <v>1</v>
      </c>
      <c r="EF867" s="14">
        <f>Tabela2[[#This Row],[19lat]]-Tabela2[[#This Row],[18lat]]</f>
        <v>0</v>
      </c>
    </row>
    <row r="868" spans="1:136" x14ac:dyDescent="0.25">
      <c r="A868">
        <v>1036</v>
      </c>
      <c r="B868" s="1" t="s">
        <v>22</v>
      </c>
      <c r="C868">
        <v>57</v>
      </c>
      <c r="D868">
        <v>74</v>
      </c>
      <c r="E868">
        <v>90</v>
      </c>
      <c r="F868">
        <v>100</v>
      </c>
      <c r="G868">
        <v>108</v>
      </c>
      <c r="H868">
        <v>116</v>
      </c>
      <c r="I868">
        <v>122</v>
      </c>
      <c r="J868">
        <v>128</v>
      </c>
      <c r="K868">
        <v>134</v>
      </c>
      <c r="L868">
        <v>140</v>
      </c>
      <c r="M868">
        <v>147</v>
      </c>
      <c r="N868">
        <v>154</v>
      </c>
      <c r="O868">
        <v>160</v>
      </c>
      <c r="P868">
        <v>166</v>
      </c>
      <c r="Q868">
        <v>169</v>
      </c>
      <c r="R868">
        <v>171</v>
      </c>
      <c r="S868">
        <v>172</v>
      </c>
      <c r="T868">
        <v>172</v>
      </c>
      <c r="U868">
        <v>172</v>
      </c>
      <c r="V868">
        <v>172</v>
      </c>
      <c r="W868">
        <f>wzrost[[#This Row],[19lat]]-wzrost[[#This Row],[dlugosc_ur]]</f>
        <v>115</v>
      </c>
      <c r="X868">
        <f>wzrost[[#This Row],[19lat]]-wzrost[[#This Row],[15lat]]</f>
        <v>1</v>
      </c>
      <c r="Y868">
        <f>IF(wzrost[[#This Row],[1rok]]&lt;=5,IF(wzrost[[#This Row],[plec]]="ch",1,0),0)</f>
        <v>0</v>
      </c>
      <c r="Z868" s="1"/>
      <c r="AA868" s="1"/>
      <c r="AB868" s="1" t="e">
        <f>_xlfn.PERCENTILE.INC(wzrost[1rok],5)</f>
        <v>#NUM!</v>
      </c>
      <c r="BC868" s="6">
        <v>48</v>
      </c>
      <c r="BD868" s="6">
        <v>70</v>
      </c>
      <c r="BE868" s="6">
        <v>84</v>
      </c>
      <c r="BF868" s="6">
        <v>93</v>
      </c>
      <c r="BG868" s="6">
        <v>100</v>
      </c>
      <c r="BH868" s="6">
        <v>106</v>
      </c>
      <c r="BI868" s="6">
        <v>112</v>
      </c>
      <c r="BJ868" s="6">
        <v>117</v>
      </c>
      <c r="BK868" s="6">
        <v>122</v>
      </c>
      <c r="BL868" s="6">
        <v>127</v>
      </c>
      <c r="BM868" s="6">
        <v>132</v>
      </c>
      <c r="BN868" s="6">
        <v>137</v>
      </c>
      <c r="BO868" s="6">
        <v>143</v>
      </c>
      <c r="BP868" s="6">
        <v>150</v>
      </c>
      <c r="BQ868" s="6">
        <v>155</v>
      </c>
      <c r="BR868" s="6">
        <v>163</v>
      </c>
      <c r="BS868" s="6">
        <v>167</v>
      </c>
      <c r="BT868" s="6">
        <v>169</v>
      </c>
      <c r="BU868" s="6">
        <v>170</v>
      </c>
      <c r="BV868" s="6">
        <v>171</v>
      </c>
      <c r="BW868" s="7">
        <v>123</v>
      </c>
      <c r="BX868" s="11">
        <f t="shared" si="255"/>
        <v>22</v>
      </c>
      <c r="BY868" s="11">
        <f t="shared" si="256"/>
        <v>14</v>
      </c>
      <c r="BZ868" s="11">
        <f t="shared" si="257"/>
        <v>9</v>
      </c>
      <c r="CA868" s="11">
        <f t="shared" si="258"/>
        <v>7</v>
      </c>
      <c r="CB868" s="11">
        <f t="shared" si="259"/>
        <v>6</v>
      </c>
      <c r="CC868" s="11">
        <f t="shared" si="260"/>
        <v>6</v>
      </c>
      <c r="CD868" s="11">
        <f t="shared" si="261"/>
        <v>5</v>
      </c>
      <c r="CE868" s="11">
        <f t="shared" si="262"/>
        <v>5</v>
      </c>
      <c r="CF868" s="11">
        <f t="shared" si="263"/>
        <v>5</v>
      </c>
      <c r="CG868" s="11">
        <f t="shared" si="264"/>
        <v>5</v>
      </c>
      <c r="CH868" s="11">
        <f t="shared" si="265"/>
        <v>5</v>
      </c>
      <c r="CI868" s="11">
        <f t="shared" si="266"/>
        <v>6</v>
      </c>
      <c r="CJ868" s="11">
        <f t="shared" si="267"/>
        <v>7</v>
      </c>
      <c r="CK868" s="11">
        <f t="shared" si="268"/>
        <v>5</v>
      </c>
      <c r="CL868" s="11">
        <f t="shared" si="269"/>
        <v>8</v>
      </c>
      <c r="CM868" s="11">
        <f t="shared" si="270"/>
        <v>4</v>
      </c>
      <c r="CN868" s="11">
        <f t="shared" si="271"/>
        <v>2</v>
      </c>
      <c r="CO868" s="11">
        <f t="shared" si="272"/>
        <v>1</v>
      </c>
      <c r="CP868" s="11">
        <f t="shared" si="273"/>
        <v>1</v>
      </c>
      <c r="CS868" s="6">
        <v>47</v>
      </c>
      <c r="CT868" s="6">
        <v>66</v>
      </c>
      <c r="CU868" s="6">
        <v>83</v>
      </c>
      <c r="CV868" s="6">
        <v>92</v>
      </c>
      <c r="CW868" s="6">
        <v>99</v>
      </c>
      <c r="CX868" s="6">
        <v>106</v>
      </c>
      <c r="CY868" s="6">
        <v>111</v>
      </c>
      <c r="CZ868" s="6">
        <v>116</v>
      </c>
      <c r="DA868" s="6">
        <v>122</v>
      </c>
      <c r="DB868" s="6">
        <v>128</v>
      </c>
      <c r="DC868" s="6">
        <v>134</v>
      </c>
      <c r="DD868" s="6">
        <v>140</v>
      </c>
      <c r="DE868" s="6">
        <v>146</v>
      </c>
      <c r="DF868" s="6">
        <v>151</v>
      </c>
      <c r="DG868" s="6">
        <v>155</v>
      </c>
      <c r="DH868" s="6">
        <v>156</v>
      </c>
      <c r="DI868" s="6">
        <v>157</v>
      </c>
      <c r="DJ868" s="6">
        <v>158</v>
      </c>
      <c r="DK868" s="6">
        <v>158</v>
      </c>
      <c r="DL868" s="6">
        <v>158</v>
      </c>
      <c r="DM868" s="6">
        <v>111</v>
      </c>
      <c r="DN868" s="6">
        <f>Tabela2[[#This Row],[1rok]]-Tabela2[[#This Row],[dlugosc_ur]]</f>
        <v>19</v>
      </c>
      <c r="DO868" s="14">
        <f>Tabela2[[#This Row],[2lata]]-Tabela2[[#This Row],[1rok]]</f>
        <v>17</v>
      </c>
      <c r="DP868" s="14">
        <f>Tabela2[[#This Row],[3lata]]-Tabela2[[#This Row],[2lata]]</f>
        <v>9</v>
      </c>
      <c r="DQ868" s="14">
        <f>Tabela2[[#This Row],[4lata]]-Tabela2[[#This Row],[3lata]]</f>
        <v>7</v>
      </c>
      <c r="DR868" s="14">
        <f>Tabela2[[#This Row],[5lat]]-Tabela2[[#This Row],[4lata]]</f>
        <v>7</v>
      </c>
      <c r="DS868" s="14">
        <f>Tabela2[[#This Row],[6lat]]-Tabela2[[#This Row],[5lat]]</f>
        <v>5</v>
      </c>
      <c r="DT868" s="14">
        <f>Tabela2[[#This Row],[7lat]]-Tabela2[[#This Row],[6lat]]</f>
        <v>5</v>
      </c>
      <c r="DU868" s="14">
        <f>Tabela2[[#This Row],[8lat]]-Tabela2[[#This Row],[7lat]]</f>
        <v>6</v>
      </c>
      <c r="DV868" s="14">
        <f>Tabela2[[#This Row],[9lat]]-Tabela2[[#This Row],[8lat]]</f>
        <v>6</v>
      </c>
      <c r="DW868" s="14">
        <f>Tabela2[[#This Row],[10lat]]-Tabela2[[#This Row],[9lat]]</f>
        <v>6</v>
      </c>
      <c r="DX868" s="14">
        <f>Tabela2[[#This Row],[11lat]]-Tabela2[[#This Row],[10lat]]</f>
        <v>6</v>
      </c>
      <c r="DY868" s="14">
        <f>Tabela2[[#This Row],[12lat]]-Tabela2[[#This Row],[11lat]]</f>
        <v>6</v>
      </c>
      <c r="DZ868" s="14">
        <f>Tabela2[[#This Row],[13lat]]-Tabela2[[#This Row],[12lat]]</f>
        <v>5</v>
      </c>
      <c r="EA868" s="14">
        <f>Tabela2[[#This Row],[14lat]]-Tabela2[[#This Row],[13lat]]</f>
        <v>4</v>
      </c>
      <c r="EB868" s="14">
        <f>Tabela2[[#This Row],[15lat]]-Tabela2[[#This Row],[14lat]]</f>
        <v>1</v>
      </c>
      <c r="EC868" s="14">
        <f>Tabela2[[#This Row],[16lat]]-Tabela2[[#This Row],[15lat]]</f>
        <v>1</v>
      </c>
      <c r="ED868" s="14">
        <f>Tabela2[[#This Row],[17 lat]]-Tabela2[[#This Row],[16lat]]</f>
        <v>1</v>
      </c>
      <c r="EE868" s="14">
        <f>Tabela2[[#This Row],[18lat]]-Tabela2[[#This Row],[17 lat]]</f>
        <v>0</v>
      </c>
      <c r="EF868" s="14">
        <f>Tabela2[[#This Row],[19lat]]-Tabela2[[#This Row],[18lat]]</f>
        <v>0</v>
      </c>
    </row>
    <row r="869" spans="1:136" x14ac:dyDescent="0.25">
      <c r="A869">
        <v>1063</v>
      </c>
      <c r="B869" s="1" t="s">
        <v>22</v>
      </c>
      <c r="C869">
        <v>50</v>
      </c>
      <c r="D869">
        <v>68</v>
      </c>
      <c r="E869">
        <v>87</v>
      </c>
      <c r="F869">
        <v>96</v>
      </c>
      <c r="G869">
        <v>104</v>
      </c>
      <c r="H869">
        <v>111</v>
      </c>
      <c r="I869">
        <v>116</v>
      </c>
      <c r="J869">
        <v>122</v>
      </c>
      <c r="K869">
        <v>128</v>
      </c>
      <c r="L869">
        <v>134</v>
      </c>
      <c r="M869">
        <v>140</v>
      </c>
      <c r="N869">
        <v>147</v>
      </c>
      <c r="O869">
        <v>153</v>
      </c>
      <c r="P869">
        <v>158</v>
      </c>
      <c r="Q869">
        <v>162</v>
      </c>
      <c r="R869">
        <v>164</v>
      </c>
      <c r="S869">
        <v>165</v>
      </c>
      <c r="T869">
        <v>165</v>
      </c>
      <c r="U869">
        <v>165</v>
      </c>
      <c r="V869">
        <v>165</v>
      </c>
      <c r="W869">
        <f>wzrost[[#This Row],[19lat]]-wzrost[[#This Row],[dlugosc_ur]]</f>
        <v>115</v>
      </c>
      <c r="X869">
        <f>wzrost[[#This Row],[19lat]]-wzrost[[#This Row],[15lat]]</f>
        <v>1</v>
      </c>
      <c r="Y869">
        <f>IF(wzrost[[#This Row],[1rok]]&lt;=5,IF(wzrost[[#This Row],[plec]]="ch",1,0),0)</f>
        <v>0</v>
      </c>
      <c r="Z869" s="1"/>
      <c r="AA869" s="1"/>
      <c r="AB869" s="1" t="e">
        <f>_xlfn.PERCENTILE.INC(wzrost[1rok],5)</f>
        <v>#NUM!</v>
      </c>
      <c r="BC869" s="8">
        <v>48</v>
      </c>
      <c r="BD869" s="8">
        <v>70</v>
      </c>
      <c r="BE869" s="8">
        <v>85</v>
      </c>
      <c r="BF869" s="8">
        <v>93</v>
      </c>
      <c r="BG869" s="8">
        <v>100</v>
      </c>
      <c r="BH869" s="8">
        <v>106</v>
      </c>
      <c r="BI869" s="8">
        <v>112</v>
      </c>
      <c r="BJ869" s="8">
        <v>117</v>
      </c>
      <c r="BK869" s="8">
        <v>123</v>
      </c>
      <c r="BL869" s="8">
        <v>128</v>
      </c>
      <c r="BM869" s="8">
        <v>133</v>
      </c>
      <c r="BN869" s="8">
        <v>138</v>
      </c>
      <c r="BO869" s="8">
        <v>143</v>
      </c>
      <c r="BP869" s="8">
        <v>150</v>
      </c>
      <c r="BQ869" s="8">
        <v>157</v>
      </c>
      <c r="BR869" s="8">
        <v>163</v>
      </c>
      <c r="BS869" s="8">
        <v>167</v>
      </c>
      <c r="BT869" s="8">
        <v>169</v>
      </c>
      <c r="BU869" s="8">
        <v>170</v>
      </c>
      <c r="BV869" s="8">
        <v>171</v>
      </c>
      <c r="BW869" s="9">
        <v>123</v>
      </c>
      <c r="BX869" s="11">
        <f t="shared" si="255"/>
        <v>22</v>
      </c>
      <c r="BY869" s="11">
        <f t="shared" si="256"/>
        <v>15</v>
      </c>
      <c r="BZ869" s="11">
        <f t="shared" si="257"/>
        <v>8</v>
      </c>
      <c r="CA869" s="11">
        <f t="shared" si="258"/>
        <v>7</v>
      </c>
      <c r="CB869" s="11">
        <f t="shared" si="259"/>
        <v>6</v>
      </c>
      <c r="CC869" s="11">
        <f t="shared" si="260"/>
        <v>6</v>
      </c>
      <c r="CD869" s="11">
        <f t="shared" si="261"/>
        <v>5</v>
      </c>
      <c r="CE869" s="11">
        <f t="shared" si="262"/>
        <v>6</v>
      </c>
      <c r="CF869" s="11">
        <f t="shared" si="263"/>
        <v>5</v>
      </c>
      <c r="CG869" s="11">
        <f t="shared" si="264"/>
        <v>5</v>
      </c>
      <c r="CH869" s="11">
        <f t="shared" si="265"/>
        <v>5</v>
      </c>
      <c r="CI869" s="11">
        <f t="shared" si="266"/>
        <v>5</v>
      </c>
      <c r="CJ869" s="11">
        <f t="shared" si="267"/>
        <v>7</v>
      </c>
      <c r="CK869" s="11">
        <f t="shared" si="268"/>
        <v>7</v>
      </c>
      <c r="CL869" s="11">
        <f t="shared" si="269"/>
        <v>6</v>
      </c>
      <c r="CM869" s="11">
        <f t="shared" si="270"/>
        <v>4</v>
      </c>
      <c r="CN869" s="11">
        <f t="shared" si="271"/>
        <v>2</v>
      </c>
      <c r="CO869" s="11">
        <f t="shared" si="272"/>
        <v>1</v>
      </c>
      <c r="CP869" s="11">
        <f t="shared" si="273"/>
        <v>1</v>
      </c>
      <c r="CS869" s="8">
        <v>50</v>
      </c>
      <c r="CT869" s="8">
        <v>68</v>
      </c>
      <c r="CU869" s="8">
        <v>85</v>
      </c>
      <c r="CV869" s="8">
        <v>94</v>
      </c>
      <c r="CW869" s="8">
        <v>101</v>
      </c>
      <c r="CX869" s="8">
        <v>107</v>
      </c>
      <c r="CY869" s="8">
        <v>113</v>
      </c>
      <c r="CZ869" s="8">
        <v>118</v>
      </c>
      <c r="DA869" s="8">
        <v>124</v>
      </c>
      <c r="DB869" s="8">
        <v>130</v>
      </c>
      <c r="DC869" s="8">
        <v>136</v>
      </c>
      <c r="DD869" s="8">
        <v>142</v>
      </c>
      <c r="DE869" s="8">
        <v>148</v>
      </c>
      <c r="DF869" s="8">
        <v>154</v>
      </c>
      <c r="DG869" s="8">
        <v>157</v>
      </c>
      <c r="DH869" s="8">
        <v>159</v>
      </c>
      <c r="DI869" s="8">
        <v>160</v>
      </c>
      <c r="DJ869" s="8">
        <v>161</v>
      </c>
      <c r="DK869" s="8">
        <v>161</v>
      </c>
      <c r="DL869" s="8">
        <v>161</v>
      </c>
      <c r="DM869" s="8">
        <v>111</v>
      </c>
      <c r="DN869" s="6">
        <f>Tabela2[[#This Row],[1rok]]-Tabela2[[#This Row],[dlugosc_ur]]</f>
        <v>18</v>
      </c>
      <c r="DO869" s="14">
        <f>Tabela2[[#This Row],[2lata]]-Tabela2[[#This Row],[1rok]]</f>
        <v>17</v>
      </c>
      <c r="DP869" s="14">
        <f>Tabela2[[#This Row],[3lata]]-Tabela2[[#This Row],[2lata]]</f>
        <v>9</v>
      </c>
      <c r="DQ869" s="14">
        <f>Tabela2[[#This Row],[4lata]]-Tabela2[[#This Row],[3lata]]</f>
        <v>7</v>
      </c>
      <c r="DR869" s="14">
        <f>Tabela2[[#This Row],[5lat]]-Tabela2[[#This Row],[4lata]]</f>
        <v>6</v>
      </c>
      <c r="DS869" s="14">
        <f>Tabela2[[#This Row],[6lat]]-Tabela2[[#This Row],[5lat]]</f>
        <v>6</v>
      </c>
      <c r="DT869" s="14">
        <f>Tabela2[[#This Row],[7lat]]-Tabela2[[#This Row],[6lat]]</f>
        <v>5</v>
      </c>
      <c r="DU869" s="14">
        <f>Tabela2[[#This Row],[8lat]]-Tabela2[[#This Row],[7lat]]</f>
        <v>6</v>
      </c>
      <c r="DV869" s="14">
        <f>Tabela2[[#This Row],[9lat]]-Tabela2[[#This Row],[8lat]]</f>
        <v>6</v>
      </c>
      <c r="DW869" s="14">
        <f>Tabela2[[#This Row],[10lat]]-Tabela2[[#This Row],[9lat]]</f>
        <v>6</v>
      </c>
      <c r="DX869" s="14">
        <f>Tabela2[[#This Row],[11lat]]-Tabela2[[#This Row],[10lat]]</f>
        <v>6</v>
      </c>
      <c r="DY869" s="14">
        <f>Tabela2[[#This Row],[12lat]]-Tabela2[[#This Row],[11lat]]</f>
        <v>6</v>
      </c>
      <c r="DZ869" s="14">
        <f>Tabela2[[#This Row],[13lat]]-Tabela2[[#This Row],[12lat]]</f>
        <v>6</v>
      </c>
      <c r="EA869" s="14">
        <f>Tabela2[[#This Row],[14lat]]-Tabela2[[#This Row],[13lat]]</f>
        <v>3</v>
      </c>
      <c r="EB869" s="14">
        <f>Tabela2[[#This Row],[15lat]]-Tabela2[[#This Row],[14lat]]</f>
        <v>2</v>
      </c>
      <c r="EC869" s="14">
        <f>Tabela2[[#This Row],[16lat]]-Tabela2[[#This Row],[15lat]]</f>
        <v>1</v>
      </c>
      <c r="ED869" s="14">
        <f>Tabela2[[#This Row],[17 lat]]-Tabela2[[#This Row],[16lat]]</f>
        <v>1</v>
      </c>
      <c r="EE869" s="14">
        <f>Tabela2[[#This Row],[18lat]]-Tabela2[[#This Row],[17 lat]]</f>
        <v>0</v>
      </c>
      <c r="EF869" s="14">
        <f>Tabela2[[#This Row],[19lat]]-Tabela2[[#This Row],[18lat]]</f>
        <v>0</v>
      </c>
    </row>
    <row r="870" spans="1:136" x14ac:dyDescent="0.25">
      <c r="A870">
        <v>1154</v>
      </c>
      <c r="B870" s="1" t="s">
        <v>22</v>
      </c>
      <c r="C870">
        <v>54</v>
      </c>
      <c r="D870">
        <v>73</v>
      </c>
      <c r="E870">
        <v>89</v>
      </c>
      <c r="F870">
        <v>98</v>
      </c>
      <c r="G870">
        <v>106</v>
      </c>
      <c r="H870">
        <v>113</v>
      </c>
      <c r="I870">
        <v>119</v>
      </c>
      <c r="J870">
        <v>125</v>
      </c>
      <c r="K870">
        <v>131</v>
      </c>
      <c r="L870">
        <v>137</v>
      </c>
      <c r="M870">
        <v>143</v>
      </c>
      <c r="N870">
        <v>150</v>
      </c>
      <c r="O870">
        <v>156</v>
      </c>
      <c r="P870">
        <v>162</v>
      </c>
      <c r="Q870">
        <v>165</v>
      </c>
      <c r="R870">
        <v>167</v>
      </c>
      <c r="S870">
        <v>168</v>
      </c>
      <c r="T870">
        <v>169</v>
      </c>
      <c r="U870">
        <v>169</v>
      </c>
      <c r="V870">
        <v>169</v>
      </c>
      <c r="W870">
        <f>wzrost[[#This Row],[19lat]]-wzrost[[#This Row],[dlugosc_ur]]</f>
        <v>115</v>
      </c>
      <c r="X870">
        <f>wzrost[[#This Row],[19lat]]-wzrost[[#This Row],[15lat]]</f>
        <v>2</v>
      </c>
      <c r="Y870">
        <f>IF(wzrost[[#This Row],[1rok]]&lt;=5,IF(wzrost[[#This Row],[plec]]="ch",1,0),0)</f>
        <v>0</v>
      </c>
      <c r="Z870" s="1"/>
      <c r="AA870" s="1"/>
      <c r="AB870" s="1" t="e">
        <f>_xlfn.PERCENTILE.INC(wzrost[1rok],5)</f>
        <v>#NUM!</v>
      </c>
      <c r="BC870" s="6">
        <v>48</v>
      </c>
      <c r="BD870" s="6">
        <v>70</v>
      </c>
      <c r="BE870" s="6">
        <v>84</v>
      </c>
      <c r="BF870" s="6">
        <v>93</v>
      </c>
      <c r="BG870" s="6">
        <v>99</v>
      </c>
      <c r="BH870" s="6">
        <v>106</v>
      </c>
      <c r="BI870" s="6">
        <v>111</v>
      </c>
      <c r="BJ870" s="6">
        <v>117</v>
      </c>
      <c r="BK870" s="6">
        <v>122</v>
      </c>
      <c r="BL870" s="6">
        <v>127</v>
      </c>
      <c r="BM870" s="6">
        <v>132</v>
      </c>
      <c r="BN870" s="6">
        <v>137</v>
      </c>
      <c r="BO870" s="6">
        <v>143</v>
      </c>
      <c r="BP870" s="6">
        <v>150</v>
      </c>
      <c r="BQ870" s="6">
        <v>157</v>
      </c>
      <c r="BR870" s="6">
        <v>162</v>
      </c>
      <c r="BS870" s="6">
        <v>166</v>
      </c>
      <c r="BT870" s="6">
        <v>169</v>
      </c>
      <c r="BU870" s="6">
        <v>170</v>
      </c>
      <c r="BV870" s="6">
        <v>171</v>
      </c>
      <c r="BW870" s="7">
        <v>123</v>
      </c>
      <c r="BX870" s="11">
        <f t="shared" si="255"/>
        <v>22</v>
      </c>
      <c r="BY870" s="11">
        <f t="shared" si="256"/>
        <v>14</v>
      </c>
      <c r="BZ870" s="11">
        <f t="shared" si="257"/>
        <v>9</v>
      </c>
      <c r="CA870" s="11">
        <f t="shared" si="258"/>
        <v>6</v>
      </c>
      <c r="CB870" s="11">
        <f t="shared" si="259"/>
        <v>7</v>
      </c>
      <c r="CC870" s="11">
        <f t="shared" si="260"/>
        <v>5</v>
      </c>
      <c r="CD870" s="11">
        <f t="shared" si="261"/>
        <v>6</v>
      </c>
      <c r="CE870" s="11">
        <f t="shared" si="262"/>
        <v>5</v>
      </c>
      <c r="CF870" s="11">
        <f t="shared" si="263"/>
        <v>5</v>
      </c>
      <c r="CG870" s="11">
        <f t="shared" si="264"/>
        <v>5</v>
      </c>
      <c r="CH870" s="11">
        <f t="shared" si="265"/>
        <v>5</v>
      </c>
      <c r="CI870" s="11">
        <f t="shared" si="266"/>
        <v>6</v>
      </c>
      <c r="CJ870" s="11">
        <f t="shared" si="267"/>
        <v>7</v>
      </c>
      <c r="CK870" s="11">
        <f t="shared" si="268"/>
        <v>7</v>
      </c>
      <c r="CL870" s="11">
        <f t="shared" si="269"/>
        <v>5</v>
      </c>
      <c r="CM870" s="11">
        <f t="shared" si="270"/>
        <v>4</v>
      </c>
      <c r="CN870" s="11">
        <f t="shared" si="271"/>
        <v>3</v>
      </c>
      <c r="CO870" s="11">
        <f t="shared" si="272"/>
        <v>1</v>
      </c>
      <c r="CP870" s="11">
        <f t="shared" si="273"/>
        <v>1</v>
      </c>
      <c r="CS870" s="6">
        <v>49</v>
      </c>
      <c r="CT870" s="6">
        <v>67</v>
      </c>
      <c r="CU870" s="6">
        <v>84</v>
      </c>
      <c r="CV870" s="6">
        <v>93</v>
      </c>
      <c r="CW870" s="6">
        <v>101</v>
      </c>
      <c r="CX870" s="6">
        <v>107</v>
      </c>
      <c r="CY870" s="6">
        <v>112</v>
      </c>
      <c r="CZ870" s="6">
        <v>118</v>
      </c>
      <c r="DA870" s="6">
        <v>123</v>
      </c>
      <c r="DB870" s="6">
        <v>129</v>
      </c>
      <c r="DC870" s="6">
        <v>135</v>
      </c>
      <c r="DD870" s="6">
        <v>141</v>
      </c>
      <c r="DE870" s="6">
        <v>148</v>
      </c>
      <c r="DF870" s="6">
        <v>153</v>
      </c>
      <c r="DG870" s="6">
        <v>156</v>
      </c>
      <c r="DH870" s="6">
        <v>158</v>
      </c>
      <c r="DI870" s="6">
        <v>159</v>
      </c>
      <c r="DJ870" s="6">
        <v>160</v>
      </c>
      <c r="DK870" s="6">
        <v>160</v>
      </c>
      <c r="DL870" s="6">
        <v>160</v>
      </c>
      <c r="DM870" s="6">
        <v>111</v>
      </c>
      <c r="DN870" s="6">
        <f>Tabela2[[#This Row],[1rok]]-Tabela2[[#This Row],[dlugosc_ur]]</f>
        <v>18</v>
      </c>
      <c r="DO870" s="14">
        <f>Tabela2[[#This Row],[2lata]]-Tabela2[[#This Row],[1rok]]</f>
        <v>17</v>
      </c>
      <c r="DP870" s="14">
        <f>Tabela2[[#This Row],[3lata]]-Tabela2[[#This Row],[2lata]]</f>
        <v>9</v>
      </c>
      <c r="DQ870" s="14">
        <f>Tabela2[[#This Row],[4lata]]-Tabela2[[#This Row],[3lata]]</f>
        <v>8</v>
      </c>
      <c r="DR870" s="14">
        <f>Tabela2[[#This Row],[5lat]]-Tabela2[[#This Row],[4lata]]</f>
        <v>6</v>
      </c>
      <c r="DS870" s="14">
        <f>Tabela2[[#This Row],[6lat]]-Tabela2[[#This Row],[5lat]]</f>
        <v>5</v>
      </c>
      <c r="DT870" s="14">
        <f>Tabela2[[#This Row],[7lat]]-Tabela2[[#This Row],[6lat]]</f>
        <v>6</v>
      </c>
      <c r="DU870" s="14">
        <f>Tabela2[[#This Row],[8lat]]-Tabela2[[#This Row],[7lat]]</f>
        <v>5</v>
      </c>
      <c r="DV870" s="14">
        <f>Tabela2[[#This Row],[9lat]]-Tabela2[[#This Row],[8lat]]</f>
        <v>6</v>
      </c>
      <c r="DW870" s="14">
        <f>Tabela2[[#This Row],[10lat]]-Tabela2[[#This Row],[9lat]]</f>
        <v>6</v>
      </c>
      <c r="DX870" s="14">
        <f>Tabela2[[#This Row],[11lat]]-Tabela2[[#This Row],[10lat]]</f>
        <v>6</v>
      </c>
      <c r="DY870" s="14">
        <f>Tabela2[[#This Row],[12lat]]-Tabela2[[#This Row],[11lat]]</f>
        <v>7</v>
      </c>
      <c r="DZ870" s="14">
        <f>Tabela2[[#This Row],[13lat]]-Tabela2[[#This Row],[12lat]]</f>
        <v>5</v>
      </c>
      <c r="EA870" s="14">
        <f>Tabela2[[#This Row],[14lat]]-Tabela2[[#This Row],[13lat]]</f>
        <v>3</v>
      </c>
      <c r="EB870" s="14">
        <f>Tabela2[[#This Row],[15lat]]-Tabela2[[#This Row],[14lat]]</f>
        <v>2</v>
      </c>
      <c r="EC870" s="14">
        <f>Tabela2[[#This Row],[16lat]]-Tabela2[[#This Row],[15lat]]</f>
        <v>1</v>
      </c>
      <c r="ED870" s="14">
        <f>Tabela2[[#This Row],[17 lat]]-Tabela2[[#This Row],[16lat]]</f>
        <v>1</v>
      </c>
      <c r="EE870" s="14">
        <f>Tabela2[[#This Row],[18lat]]-Tabela2[[#This Row],[17 lat]]</f>
        <v>0</v>
      </c>
      <c r="EF870" s="14">
        <f>Tabela2[[#This Row],[19lat]]-Tabela2[[#This Row],[18lat]]</f>
        <v>0</v>
      </c>
    </row>
    <row r="871" spans="1:136" x14ac:dyDescent="0.25">
      <c r="A871">
        <v>1159</v>
      </c>
      <c r="B871" s="1" t="s">
        <v>22</v>
      </c>
      <c r="C871">
        <v>51</v>
      </c>
      <c r="D871">
        <v>73</v>
      </c>
      <c r="E871">
        <v>87</v>
      </c>
      <c r="F871">
        <v>97</v>
      </c>
      <c r="G871">
        <v>105</v>
      </c>
      <c r="H871">
        <v>112</v>
      </c>
      <c r="I871">
        <v>117</v>
      </c>
      <c r="J871">
        <v>123</v>
      </c>
      <c r="K871">
        <v>129</v>
      </c>
      <c r="L871">
        <v>135</v>
      </c>
      <c r="M871">
        <v>141</v>
      </c>
      <c r="N871">
        <v>148</v>
      </c>
      <c r="O871">
        <v>154</v>
      </c>
      <c r="P871">
        <v>159</v>
      </c>
      <c r="Q871">
        <v>163</v>
      </c>
      <c r="R871">
        <v>165</v>
      </c>
      <c r="S871">
        <v>166</v>
      </c>
      <c r="T871">
        <v>166</v>
      </c>
      <c r="U871">
        <v>166</v>
      </c>
      <c r="V871">
        <v>166</v>
      </c>
      <c r="W871">
        <f>wzrost[[#This Row],[19lat]]-wzrost[[#This Row],[dlugosc_ur]]</f>
        <v>115</v>
      </c>
      <c r="X871">
        <f>wzrost[[#This Row],[19lat]]-wzrost[[#This Row],[15lat]]</f>
        <v>1</v>
      </c>
      <c r="Y871">
        <f>IF(wzrost[[#This Row],[1rok]]&lt;=5,IF(wzrost[[#This Row],[plec]]="ch",1,0),0)</f>
        <v>0</v>
      </c>
      <c r="Z871" s="1"/>
      <c r="AA871" s="1"/>
      <c r="AB871" s="1" t="e">
        <f>_xlfn.PERCENTILE.INC(wzrost[1rok],5)</f>
        <v>#NUM!</v>
      </c>
      <c r="BC871" s="8">
        <v>49</v>
      </c>
      <c r="BD871" s="8">
        <v>71</v>
      </c>
      <c r="BE871" s="8">
        <v>85</v>
      </c>
      <c r="BF871" s="8">
        <v>94</v>
      </c>
      <c r="BG871" s="8">
        <v>100</v>
      </c>
      <c r="BH871" s="8">
        <v>107</v>
      </c>
      <c r="BI871" s="8">
        <v>112</v>
      </c>
      <c r="BJ871" s="8">
        <v>118</v>
      </c>
      <c r="BK871" s="8">
        <v>123</v>
      </c>
      <c r="BL871" s="8">
        <v>128</v>
      </c>
      <c r="BM871" s="8">
        <v>133</v>
      </c>
      <c r="BN871" s="8">
        <v>138</v>
      </c>
      <c r="BO871" s="8">
        <v>144</v>
      </c>
      <c r="BP871" s="8">
        <v>151</v>
      </c>
      <c r="BQ871" s="8">
        <v>158</v>
      </c>
      <c r="BR871" s="8">
        <v>163</v>
      </c>
      <c r="BS871" s="8">
        <v>167</v>
      </c>
      <c r="BT871" s="8">
        <v>170</v>
      </c>
      <c r="BU871" s="8">
        <v>171</v>
      </c>
      <c r="BV871" s="8">
        <v>172</v>
      </c>
      <c r="BW871" s="9">
        <v>123</v>
      </c>
      <c r="BX871" s="11">
        <f t="shared" si="255"/>
        <v>22</v>
      </c>
      <c r="BY871" s="11">
        <f t="shared" si="256"/>
        <v>14</v>
      </c>
      <c r="BZ871" s="11">
        <f t="shared" si="257"/>
        <v>9</v>
      </c>
      <c r="CA871" s="11">
        <f t="shared" si="258"/>
        <v>6</v>
      </c>
      <c r="CB871" s="11">
        <f t="shared" si="259"/>
        <v>7</v>
      </c>
      <c r="CC871" s="11">
        <f t="shared" si="260"/>
        <v>5</v>
      </c>
      <c r="CD871" s="11">
        <f t="shared" si="261"/>
        <v>6</v>
      </c>
      <c r="CE871" s="11">
        <f t="shared" si="262"/>
        <v>5</v>
      </c>
      <c r="CF871" s="11">
        <f t="shared" si="263"/>
        <v>5</v>
      </c>
      <c r="CG871" s="11">
        <f t="shared" si="264"/>
        <v>5</v>
      </c>
      <c r="CH871" s="11">
        <f t="shared" si="265"/>
        <v>5</v>
      </c>
      <c r="CI871" s="11">
        <f t="shared" si="266"/>
        <v>6</v>
      </c>
      <c r="CJ871" s="11">
        <f t="shared" si="267"/>
        <v>7</v>
      </c>
      <c r="CK871" s="11">
        <f t="shared" si="268"/>
        <v>7</v>
      </c>
      <c r="CL871" s="11">
        <f t="shared" si="269"/>
        <v>5</v>
      </c>
      <c r="CM871" s="11">
        <f t="shared" si="270"/>
        <v>4</v>
      </c>
      <c r="CN871" s="11">
        <f t="shared" si="271"/>
        <v>3</v>
      </c>
      <c r="CO871" s="11">
        <f t="shared" si="272"/>
        <v>1</v>
      </c>
      <c r="CP871" s="11">
        <f t="shared" si="273"/>
        <v>1</v>
      </c>
      <c r="CS871" s="8">
        <v>49</v>
      </c>
      <c r="CT871" s="8">
        <v>67</v>
      </c>
      <c r="CU871" s="8">
        <v>84</v>
      </c>
      <c r="CV871" s="8">
        <v>93</v>
      </c>
      <c r="CW871" s="8">
        <v>101</v>
      </c>
      <c r="CX871" s="8">
        <v>107</v>
      </c>
      <c r="CY871" s="8">
        <v>112</v>
      </c>
      <c r="CZ871" s="8">
        <v>118</v>
      </c>
      <c r="DA871" s="8">
        <v>123</v>
      </c>
      <c r="DB871" s="8">
        <v>129</v>
      </c>
      <c r="DC871" s="8">
        <v>135</v>
      </c>
      <c r="DD871" s="8">
        <v>141</v>
      </c>
      <c r="DE871" s="8">
        <v>148</v>
      </c>
      <c r="DF871" s="8">
        <v>153</v>
      </c>
      <c r="DG871" s="8">
        <v>156</v>
      </c>
      <c r="DH871" s="8">
        <v>158</v>
      </c>
      <c r="DI871" s="8">
        <v>159</v>
      </c>
      <c r="DJ871" s="8">
        <v>160</v>
      </c>
      <c r="DK871" s="8">
        <v>160</v>
      </c>
      <c r="DL871" s="8">
        <v>160</v>
      </c>
      <c r="DM871" s="8">
        <v>111</v>
      </c>
      <c r="DN871" s="6">
        <f>Tabela2[[#This Row],[1rok]]-Tabela2[[#This Row],[dlugosc_ur]]</f>
        <v>18</v>
      </c>
      <c r="DO871" s="14">
        <f>Tabela2[[#This Row],[2lata]]-Tabela2[[#This Row],[1rok]]</f>
        <v>17</v>
      </c>
      <c r="DP871" s="14">
        <f>Tabela2[[#This Row],[3lata]]-Tabela2[[#This Row],[2lata]]</f>
        <v>9</v>
      </c>
      <c r="DQ871" s="14">
        <f>Tabela2[[#This Row],[4lata]]-Tabela2[[#This Row],[3lata]]</f>
        <v>8</v>
      </c>
      <c r="DR871" s="14">
        <f>Tabela2[[#This Row],[5lat]]-Tabela2[[#This Row],[4lata]]</f>
        <v>6</v>
      </c>
      <c r="DS871" s="14">
        <f>Tabela2[[#This Row],[6lat]]-Tabela2[[#This Row],[5lat]]</f>
        <v>5</v>
      </c>
      <c r="DT871" s="14">
        <f>Tabela2[[#This Row],[7lat]]-Tabela2[[#This Row],[6lat]]</f>
        <v>6</v>
      </c>
      <c r="DU871" s="14">
        <f>Tabela2[[#This Row],[8lat]]-Tabela2[[#This Row],[7lat]]</f>
        <v>5</v>
      </c>
      <c r="DV871" s="14">
        <f>Tabela2[[#This Row],[9lat]]-Tabela2[[#This Row],[8lat]]</f>
        <v>6</v>
      </c>
      <c r="DW871" s="14">
        <f>Tabela2[[#This Row],[10lat]]-Tabela2[[#This Row],[9lat]]</f>
        <v>6</v>
      </c>
      <c r="DX871" s="14">
        <f>Tabela2[[#This Row],[11lat]]-Tabela2[[#This Row],[10lat]]</f>
        <v>6</v>
      </c>
      <c r="DY871" s="14">
        <f>Tabela2[[#This Row],[12lat]]-Tabela2[[#This Row],[11lat]]</f>
        <v>7</v>
      </c>
      <c r="DZ871" s="14">
        <f>Tabela2[[#This Row],[13lat]]-Tabela2[[#This Row],[12lat]]</f>
        <v>5</v>
      </c>
      <c r="EA871" s="14">
        <f>Tabela2[[#This Row],[14lat]]-Tabela2[[#This Row],[13lat]]</f>
        <v>3</v>
      </c>
      <c r="EB871" s="14">
        <f>Tabela2[[#This Row],[15lat]]-Tabela2[[#This Row],[14lat]]</f>
        <v>2</v>
      </c>
      <c r="EC871" s="14">
        <f>Tabela2[[#This Row],[16lat]]-Tabela2[[#This Row],[15lat]]</f>
        <v>1</v>
      </c>
      <c r="ED871" s="14">
        <f>Tabela2[[#This Row],[17 lat]]-Tabela2[[#This Row],[16lat]]</f>
        <v>1</v>
      </c>
      <c r="EE871" s="14">
        <f>Tabela2[[#This Row],[18lat]]-Tabela2[[#This Row],[17 lat]]</f>
        <v>0</v>
      </c>
      <c r="EF871" s="14">
        <f>Tabela2[[#This Row],[19lat]]-Tabela2[[#This Row],[18lat]]</f>
        <v>0</v>
      </c>
    </row>
    <row r="872" spans="1:136" x14ac:dyDescent="0.25">
      <c r="A872">
        <v>1171</v>
      </c>
      <c r="B872" s="1" t="s">
        <v>22</v>
      </c>
      <c r="C872">
        <v>51</v>
      </c>
      <c r="D872">
        <v>73</v>
      </c>
      <c r="E872">
        <v>87</v>
      </c>
      <c r="F872">
        <v>97</v>
      </c>
      <c r="G872">
        <v>105</v>
      </c>
      <c r="H872">
        <v>112</v>
      </c>
      <c r="I872">
        <v>117</v>
      </c>
      <c r="J872">
        <v>123</v>
      </c>
      <c r="K872">
        <v>129</v>
      </c>
      <c r="L872">
        <v>135</v>
      </c>
      <c r="M872">
        <v>141</v>
      </c>
      <c r="N872">
        <v>148</v>
      </c>
      <c r="O872">
        <v>154</v>
      </c>
      <c r="P872">
        <v>159</v>
      </c>
      <c r="Q872">
        <v>163</v>
      </c>
      <c r="R872">
        <v>165</v>
      </c>
      <c r="S872">
        <v>166</v>
      </c>
      <c r="T872">
        <v>166</v>
      </c>
      <c r="U872">
        <v>166</v>
      </c>
      <c r="V872">
        <v>166</v>
      </c>
      <c r="W872">
        <f>wzrost[[#This Row],[19lat]]-wzrost[[#This Row],[dlugosc_ur]]</f>
        <v>115</v>
      </c>
      <c r="X872">
        <f>wzrost[[#This Row],[19lat]]-wzrost[[#This Row],[15lat]]</f>
        <v>1</v>
      </c>
      <c r="Y872">
        <f>IF(wzrost[[#This Row],[1rok]]&lt;=5,IF(wzrost[[#This Row],[plec]]="ch",1,0),0)</f>
        <v>0</v>
      </c>
      <c r="Z872" s="1"/>
      <c r="AA872" s="1"/>
      <c r="AB872" s="1" t="e">
        <f>_xlfn.PERCENTILE.INC(wzrost[1rok],5)</f>
        <v>#NUM!</v>
      </c>
      <c r="BC872" s="6">
        <v>48</v>
      </c>
      <c r="BD872" s="6">
        <v>70</v>
      </c>
      <c r="BE872" s="6">
        <v>84</v>
      </c>
      <c r="BF872" s="6">
        <v>93</v>
      </c>
      <c r="BG872" s="6">
        <v>100</v>
      </c>
      <c r="BH872" s="6">
        <v>106</v>
      </c>
      <c r="BI872" s="6">
        <v>112</v>
      </c>
      <c r="BJ872" s="6">
        <v>117</v>
      </c>
      <c r="BK872" s="6">
        <v>123</v>
      </c>
      <c r="BL872" s="6">
        <v>128</v>
      </c>
      <c r="BM872" s="6">
        <v>133</v>
      </c>
      <c r="BN872" s="6">
        <v>138</v>
      </c>
      <c r="BO872" s="6">
        <v>143</v>
      </c>
      <c r="BP872" s="6">
        <v>150</v>
      </c>
      <c r="BQ872" s="6">
        <v>157</v>
      </c>
      <c r="BR872" s="6">
        <v>163</v>
      </c>
      <c r="BS872" s="6">
        <v>167</v>
      </c>
      <c r="BT872" s="6">
        <v>169</v>
      </c>
      <c r="BU872" s="6">
        <v>170</v>
      </c>
      <c r="BV872" s="6">
        <v>171</v>
      </c>
      <c r="BW872" s="7">
        <v>123</v>
      </c>
      <c r="BX872" s="11">
        <f t="shared" si="255"/>
        <v>22</v>
      </c>
      <c r="BY872" s="11">
        <f t="shared" si="256"/>
        <v>14</v>
      </c>
      <c r="BZ872" s="11">
        <f t="shared" si="257"/>
        <v>9</v>
      </c>
      <c r="CA872" s="11">
        <f t="shared" si="258"/>
        <v>7</v>
      </c>
      <c r="CB872" s="11">
        <f t="shared" si="259"/>
        <v>6</v>
      </c>
      <c r="CC872" s="11">
        <f t="shared" si="260"/>
        <v>6</v>
      </c>
      <c r="CD872" s="11">
        <f t="shared" si="261"/>
        <v>5</v>
      </c>
      <c r="CE872" s="11">
        <f t="shared" si="262"/>
        <v>6</v>
      </c>
      <c r="CF872" s="11">
        <f t="shared" si="263"/>
        <v>5</v>
      </c>
      <c r="CG872" s="11">
        <f t="shared" si="264"/>
        <v>5</v>
      </c>
      <c r="CH872" s="11">
        <f t="shared" si="265"/>
        <v>5</v>
      </c>
      <c r="CI872" s="11">
        <f t="shared" si="266"/>
        <v>5</v>
      </c>
      <c r="CJ872" s="11">
        <f t="shared" si="267"/>
        <v>7</v>
      </c>
      <c r="CK872" s="11">
        <f t="shared" si="268"/>
        <v>7</v>
      </c>
      <c r="CL872" s="11">
        <f t="shared" si="269"/>
        <v>6</v>
      </c>
      <c r="CM872" s="11">
        <f t="shared" si="270"/>
        <v>4</v>
      </c>
      <c r="CN872" s="11">
        <f t="shared" si="271"/>
        <v>2</v>
      </c>
      <c r="CO872" s="11">
        <f t="shared" si="272"/>
        <v>1</v>
      </c>
      <c r="CP872" s="11">
        <f t="shared" si="273"/>
        <v>1</v>
      </c>
      <c r="CS872" s="6">
        <v>48</v>
      </c>
      <c r="CT872" s="6">
        <v>67</v>
      </c>
      <c r="CU872" s="6">
        <v>83</v>
      </c>
      <c r="CV872" s="6">
        <v>92</v>
      </c>
      <c r="CW872" s="6">
        <v>100</v>
      </c>
      <c r="CX872" s="6">
        <v>106</v>
      </c>
      <c r="CY872" s="6">
        <v>111</v>
      </c>
      <c r="CZ872" s="6">
        <v>117</v>
      </c>
      <c r="DA872" s="6">
        <v>122</v>
      </c>
      <c r="DB872" s="6">
        <v>128</v>
      </c>
      <c r="DC872" s="6">
        <v>134</v>
      </c>
      <c r="DD872" s="6">
        <v>140</v>
      </c>
      <c r="DE872" s="6">
        <v>146</v>
      </c>
      <c r="DF872" s="6">
        <v>151</v>
      </c>
      <c r="DG872" s="6">
        <v>155</v>
      </c>
      <c r="DH872" s="6">
        <v>157</v>
      </c>
      <c r="DI872" s="6">
        <v>158</v>
      </c>
      <c r="DJ872" s="6">
        <v>158</v>
      </c>
      <c r="DK872" s="6">
        <v>159</v>
      </c>
      <c r="DL872" s="6">
        <v>159</v>
      </c>
      <c r="DM872" s="6">
        <v>111</v>
      </c>
      <c r="DN872" s="6">
        <f>Tabela2[[#This Row],[1rok]]-Tabela2[[#This Row],[dlugosc_ur]]</f>
        <v>19</v>
      </c>
      <c r="DO872" s="14">
        <f>Tabela2[[#This Row],[2lata]]-Tabela2[[#This Row],[1rok]]</f>
        <v>16</v>
      </c>
      <c r="DP872" s="14">
        <f>Tabela2[[#This Row],[3lata]]-Tabela2[[#This Row],[2lata]]</f>
        <v>9</v>
      </c>
      <c r="DQ872" s="14">
        <f>Tabela2[[#This Row],[4lata]]-Tabela2[[#This Row],[3lata]]</f>
        <v>8</v>
      </c>
      <c r="DR872" s="14">
        <f>Tabela2[[#This Row],[5lat]]-Tabela2[[#This Row],[4lata]]</f>
        <v>6</v>
      </c>
      <c r="DS872" s="14">
        <f>Tabela2[[#This Row],[6lat]]-Tabela2[[#This Row],[5lat]]</f>
        <v>5</v>
      </c>
      <c r="DT872" s="14">
        <f>Tabela2[[#This Row],[7lat]]-Tabela2[[#This Row],[6lat]]</f>
        <v>6</v>
      </c>
      <c r="DU872" s="14">
        <f>Tabela2[[#This Row],[8lat]]-Tabela2[[#This Row],[7lat]]</f>
        <v>5</v>
      </c>
      <c r="DV872" s="14">
        <f>Tabela2[[#This Row],[9lat]]-Tabela2[[#This Row],[8lat]]</f>
        <v>6</v>
      </c>
      <c r="DW872" s="14">
        <f>Tabela2[[#This Row],[10lat]]-Tabela2[[#This Row],[9lat]]</f>
        <v>6</v>
      </c>
      <c r="DX872" s="14">
        <f>Tabela2[[#This Row],[11lat]]-Tabela2[[#This Row],[10lat]]</f>
        <v>6</v>
      </c>
      <c r="DY872" s="14">
        <f>Tabela2[[#This Row],[12lat]]-Tabela2[[#This Row],[11lat]]</f>
        <v>6</v>
      </c>
      <c r="DZ872" s="14">
        <f>Tabela2[[#This Row],[13lat]]-Tabela2[[#This Row],[12lat]]</f>
        <v>5</v>
      </c>
      <c r="EA872" s="14">
        <f>Tabela2[[#This Row],[14lat]]-Tabela2[[#This Row],[13lat]]</f>
        <v>4</v>
      </c>
      <c r="EB872" s="14">
        <f>Tabela2[[#This Row],[15lat]]-Tabela2[[#This Row],[14lat]]</f>
        <v>2</v>
      </c>
      <c r="EC872" s="14">
        <f>Tabela2[[#This Row],[16lat]]-Tabela2[[#This Row],[15lat]]</f>
        <v>1</v>
      </c>
      <c r="ED872" s="14">
        <f>Tabela2[[#This Row],[17 lat]]-Tabela2[[#This Row],[16lat]]</f>
        <v>0</v>
      </c>
      <c r="EE872" s="14">
        <f>Tabela2[[#This Row],[18lat]]-Tabela2[[#This Row],[17 lat]]</f>
        <v>1</v>
      </c>
      <c r="EF872" s="14">
        <f>Tabela2[[#This Row],[19lat]]-Tabela2[[#This Row],[18lat]]</f>
        <v>0</v>
      </c>
    </row>
    <row r="873" spans="1:136" x14ac:dyDescent="0.25">
      <c r="A873">
        <v>1224</v>
      </c>
      <c r="B873" s="1" t="s">
        <v>22</v>
      </c>
      <c r="C873">
        <v>50</v>
      </c>
      <c r="D873">
        <v>68</v>
      </c>
      <c r="E873">
        <v>86</v>
      </c>
      <c r="F873">
        <v>95</v>
      </c>
      <c r="G873">
        <v>103</v>
      </c>
      <c r="H873">
        <v>110</v>
      </c>
      <c r="I873">
        <v>116</v>
      </c>
      <c r="J873">
        <v>122</v>
      </c>
      <c r="K873">
        <v>127</v>
      </c>
      <c r="L873">
        <v>133</v>
      </c>
      <c r="M873">
        <v>140</v>
      </c>
      <c r="N873">
        <v>146</v>
      </c>
      <c r="O873">
        <v>152</v>
      </c>
      <c r="P873">
        <v>158</v>
      </c>
      <c r="Q873">
        <v>161</v>
      </c>
      <c r="R873">
        <v>163</v>
      </c>
      <c r="S873">
        <v>164</v>
      </c>
      <c r="T873">
        <v>164</v>
      </c>
      <c r="U873">
        <v>164</v>
      </c>
      <c r="V873">
        <v>165</v>
      </c>
      <c r="W873">
        <f>wzrost[[#This Row],[19lat]]-wzrost[[#This Row],[dlugosc_ur]]</f>
        <v>115</v>
      </c>
      <c r="X873">
        <f>wzrost[[#This Row],[19lat]]-wzrost[[#This Row],[15lat]]</f>
        <v>2</v>
      </c>
      <c r="Y873">
        <f>IF(wzrost[[#This Row],[1rok]]&lt;=5,IF(wzrost[[#This Row],[plec]]="ch",1,0),0)</f>
        <v>0</v>
      </c>
      <c r="Z873" s="1"/>
      <c r="AA873" s="1"/>
      <c r="AB873" s="1" t="e">
        <f>_xlfn.PERCENTILE.INC(wzrost[1rok],5)</f>
        <v>#NUM!</v>
      </c>
      <c r="BC873" s="8">
        <v>48</v>
      </c>
      <c r="BD873" s="8">
        <v>70</v>
      </c>
      <c r="BE873" s="8">
        <v>85</v>
      </c>
      <c r="BF873" s="8">
        <v>93</v>
      </c>
      <c r="BG873" s="8">
        <v>100</v>
      </c>
      <c r="BH873" s="8">
        <v>106</v>
      </c>
      <c r="BI873" s="8">
        <v>112</v>
      </c>
      <c r="BJ873" s="8">
        <v>118</v>
      </c>
      <c r="BK873" s="8">
        <v>123</v>
      </c>
      <c r="BL873" s="8">
        <v>128</v>
      </c>
      <c r="BM873" s="8">
        <v>133</v>
      </c>
      <c r="BN873" s="8">
        <v>138</v>
      </c>
      <c r="BO873" s="8">
        <v>144</v>
      </c>
      <c r="BP873" s="8">
        <v>150</v>
      </c>
      <c r="BQ873" s="8">
        <v>157</v>
      </c>
      <c r="BR873" s="8">
        <v>163</v>
      </c>
      <c r="BS873" s="8">
        <v>167</v>
      </c>
      <c r="BT873" s="8">
        <v>170</v>
      </c>
      <c r="BU873" s="8">
        <v>171</v>
      </c>
      <c r="BV873" s="8">
        <v>171</v>
      </c>
      <c r="BW873" s="9">
        <v>123</v>
      </c>
      <c r="BX873" s="11">
        <f t="shared" si="255"/>
        <v>22</v>
      </c>
      <c r="BY873" s="11">
        <f t="shared" si="256"/>
        <v>15</v>
      </c>
      <c r="BZ873" s="11">
        <f t="shared" si="257"/>
        <v>8</v>
      </c>
      <c r="CA873" s="11">
        <f t="shared" si="258"/>
        <v>7</v>
      </c>
      <c r="CB873" s="11">
        <f t="shared" si="259"/>
        <v>6</v>
      </c>
      <c r="CC873" s="11">
        <f t="shared" si="260"/>
        <v>6</v>
      </c>
      <c r="CD873" s="11">
        <f t="shared" si="261"/>
        <v>6</v>
      </c>
      <c r="CE873" s="11">
        <f t="shared" si="262"/>
        <v>5</v>
      </c>
      <c r="CF873" s="11">
        <f t="shared" si="263"/>
        <v>5</v>
      </c>
      <c r="CG873" s="11">
        <f t="shared" si="264"/>
        <v>5</v>
      </c>
      <c r="CH873" s="11">
        <f t="shared" si="265"/>
        <v>5</v>
      </c>
      <c r="CI873" s="11">
        <f t="shared" si="266"/>
        <v>6</v>
      </c>
      <c r="CJ873" s="11">
        <f t="shared" si="267"/>
        <v>6</v>
      </c>
      <c r="CK873" s="11">
        <f t="shared" si="268"/>
        <v>7</v>
      </c>
      <c r="CL873" s="11">
        <f t="shared" si="269"/>
        <v>6</v>
      </c>
      <c r="CM873" s="11">
        <f t="shared" si="270"/>
        <v>4</v>
      </c>
      <c r="CN873" s="11">
        <f t="shared" si="271"/>
        <v>3</v>
      </c>
      <c r="CO873" s="11">
        <f t="shared" si="272"/>
        <v>1</v>
      </c>
      <c r="CP873" s="11">
        <f t="shared" si="273"/>
        <v>0</v>
      </c>
      <c r="CS873" s="8">
        <v>48</v>
      </c>
      <c r="CT873" s="8">
        <v>67</v>
      </c>
      <c r="CU873" s="8">
        <v>84</v>
      </c>
      <c r="CV873" s="8">
        <v>93</v>
      </c>
      <c r="CW873" s="8">
        <v>100</v>
      </c>
      <c r="CX873" s="8">
        <v>107</v>
      </c>
      <c r="CY873" s="8">
        <v>112</v>
      </c>
      <c r="CZ873" s="8">
        <v>117</v>
      </c>
      <c r="DA873" s="8">
        <v>123</v>
      </c>
      <c r="DB873" s="8">
        <v>129</v>
      </c>
      <c r="DC873" s="8">
        <v>135</v>
      </c>
      <c r="DD873" s="8">
        <v>141</v>
      </c>
      <c r="DE873" s="8">
        <v>147</v>
      </c>
      <c r="DF873" s="8">
        <v>152</v>
      </c>
      <c r="DG873" s="8">
        <v>156</v>
      </c>
      <c r="DH873" s="8">
        <v>158</v>
      </c>
      <c r="DI873" s="8">
        <v>159</v>
      </c>
      <c r="DJ873" s="8">
        <v>159</v>
      </c>
      <c r="DK873" s="8">
        <v>159</v>
      </c>
      <c r="DL873" s="8">
        <v>159</v>
      </c>
      <c r="DM873" s="8">
        <v>111</v>
      </c>
      <c r="DN873" s="6">
        <f>Tabela2[[#This Row],[1rok]]-Tabela2[[#This Row],[dlugosc_ur]]</f>
        <v>19</v>
      </c>
      <c r="DO873" s="14">
        <f>Tabela2[[#This Row],[2lata]]-Tabela2[[#This Row],[1rok]]</f>
        <v>17</v>
      </c>
      <c r="DP873" s="14">
        <f>Tabela2[[#This Row],[3lata]]-Tabela2[[#This Row],[2lata]]</f>
        <v>9</v>
      </c>
      <c r="DQ873" s="14">
        <f>Tabela2[[#This Row],[4lata]]-Tabela2[[#This Row],[3lata]]</f>
        <v>7</v>
      </c>
      <c r="DR873" s="14">
        <f>Tabela2[[#This Row],[5lat]]-Tabela2[[#This Row],[4lata]]</f>
        <v>7</v>
      </c>
      <c r="DS873" s="14">
        <f>Tabela2[[#This Row],[6lat]]-Tabela2[[#This Row],[5lat]]</f>
        <v>5</v>
      </c>
      <c r="DT873" s="14">
        <f>Tabela2[[#This Row],[7lat]]-Tabela2[[#This Row],[6lat]]</f>
        <v>5</v>
      </c>
      <c r="DU873" s="14">
        <f>Tabela2[[#This Row],[8lat]]-Tabela2[[#This Row],[7lat]]</f>
        <v>6</v>
      </c>
      <c r="DV873" s="14">
        <f>Tabela2[[#This Row],[9lat]]-Tabela2[[#This Row],[8lat]]</f>
        <v>6</v>
      </c>
      <c r="DW873" s="14">
        <f>Tabela2[[#This Row],[10lat]]-Tabela2[[#This Row],[9lat]]</f>
        <v>6</v>
      </c>
      <c r="DX873" s="14">
        <f>Tabela2[[#This Row],[11lat]]-Tabela2[[#This Row],[10lat]]</f>
        <v>6</v>
      </c>
      <c r="DY873" s="14">
        <f>Tabela2[[#This Row],[12lat]]-Tabela2[[#This Row],[11lat]]</f>
        <v>6</v>
      </c>
      <c r="DZ873" s="14">
        <f>Tabela2[[#This Row],[13lat]]-Tabela2[[#This Row],[12lat]]</f>
        <v>5</v>
      </c>
      <c r="EA873" s="14">
        <f>Tabela2[[#This Row],[14lat]]-Tabela2[[#This Row],[13lat]]</f>
        <v>4</v>
      </c>
      <c r="EB873" s="14">
        <f>Tabela2[[#This Row],[15lat]]-Tabela2[[#This Row],[14lat]]</f>
        <v>2</v>
      </c>
      <c r="EC873" s="14">
        <f>Tabela2[[#This Row],[16lat]]-Tabela2[[#This Row],[15lat]]</f>
        <v>1</v>
      </c>
      <c r="ED873" s="14">
        <f>Tabela2[[#This Row],[17 lat]]-Tabela2[[#This Row],[16lat]]</f>
        <v>0</v>
      </c>
      <c r="EE873" s="14">
        <f>Tabela2[[#This Row],[18lat]]-Tabela2[[#This Row],[17 lat]]</f>
        <v>0</v>
      </c>
      <c r="EF873" s="14">
        <f>Tabela2[[#This Row],[19lat]]-Tabela2[[#This Row],[18lat]]</f>
        <v>0</v>
      </c>
    </row>
    <row r="874" spans="1:136" x14ac:dyDescent="0.25">
      <c r="A874">
        <v>1242</v>
      </c>
      <c r="B874" s="1" t="s">
        <v>22</v>
      </c>
      <c r="C874">
        <v>54</v>
      </c>
      <c r="D874">
        <v>74</v>
      </c>
      <c r="E874">
        <v>89</v>
      </c>
      <c r="F874">
        <v>99</v>
      </c>
      <c r="G874">
        <v>106</v>
      </c>
      <c r="H874">
        <v>113</v>
      </c>
      <c r="I874">
        <v>119</v>
      </c>
      <c r="J874">
        <v>125</v>
      </c>
      <c r="K874">
        <v>131</v>
      </c>
      <c r="L874">
        <v>137</v>
      </c>
      <c r="M874">
        <v>144</v>
      </c>
      <c r="N874">
        <v>150</v>
      </c>
      <c r="O874">
        <v>157</v>
      </c>
      <c r="P874">
        <v>162</v>
      </c>
      <c r="Q874">
        <v>166</v>
      </c>
      <c r="R874">
        <v>168</v>
      </c>
      <c r="S874">
        <v>168</v>
      </c>
      <c r="T874">
        <v>169</v>
      </c>
      <c r="U874">
        <v>169</v>
      </c>
      <c r="V874">
        <v>169</v>
      </c>
      <c r="W874">
        <f>wzrost[[#This Row],[19lat]]-wzrost[[#This Row],[dlugosc_ur]]</f>
        <v>115</v>
      </c>
      <c r="X874">
        <f>wzrost[[#This Row],[19lat]]-wzrost[[#This Row],[15lat]]</f>
        <v>1</v>
      </c>
      <c r="Y874">
        <f>IF(wzrost[[#This Row],[1rok]]&lt;=5,IF(wzrost[[#This Row],[plec]]="ch",1,0),0)</f>
        <v>0</v>
      </c>
      <c r="Z874" s="1"/>
      <c r="AA874" s="1"/>
      <c r="AB874" s="1" t="e">
        <f>_xlfn.PERCENTILE.INC(wzrost[1rok],5)</f>
        <v>#NUM!</v>
      </c>
      <c r="BC874" s="6">
        <v>53</v>
      </c>
      <c r="BD874" s="6">
        <v>74</v>
      </c>
      <c r="BE874" s="6">
        <v>87</v>
      </c>
      <c r="BF874" s="6">
        <v>96</v>
      </c>
      <c r="BG874" s="6">
        <v>103</v>
      </c>
      <c r="BH874" s="6">
        <v>110</v>
      </c>
      <c r="BI874" s="6">
        <v>116</v>
      </c>
      <c r="BJ874" s="6">
        <v>121</v>
      </c>
      <c r="BK874" s="6">
        <v>127</v>
      </c>
      <c r="BL874" s="6">
        <v>132</v>
      </c>
      <c r="BM874" s="6">
        <v>138</v>
      </c>
      <c r="BN874" s="6">
        <v>143</v>
      </c>
      <c r="BO874" s="6">
        <v>149</v>
      </c>
      <c r="BP874" s="6">
        <v>156</v>
      </c>
      <c r="BQ874" s="6">
        <v>163</v>
      </c>
      <c r="BR874" s="6">
        <v>169</v>
      </c>
      <c r="BS874" s="6">
        <v>173</v>
      </c>
      <c r="BT874" s="6">
        <v>175</v>
      </c>
      <c r="BU874" s="6">
        <v>176</v>
      </c>
      <c r="BV874" s="6">
        <v>176</v>
      </c>
      <c r="BW874" s="7">
        <v>123</v>
      </c>
      <c r="BX874" s="11">
        <f t="shared" si="255"/>
        <v>21</v>
      </c>
      <c r="BY874" s="11">
        <f t="shared" si="256"/>
        <v>13</v>
      </c>
      <c r="BZ874" s="11">
        <f t="shared" si="257"/>
        <v>9</v>
      </c>
      <c r="CA874" s="11">
        <f t="shared" si="258"/>
        <v>7</v>
      </c>
      <c r="CB874" s="11">
        <f t="shared" si="259"/>
        <v>7</v>
      </c>
      <c r="CC874" s="11">
        <f t="shared" si="260"/>
        <v>6</v>
      </c>
      <c r="CD874" s="11">
        <f t="shared" si="261"/>
        <v>5</v>
      </c>
      <c r="CE874" s="11">
        <f t="shared" si="262"/>
        <v>6</v>
      </c>
      <c r="CF874" s="11">
        <f t="shared" si="263"/>
        <v>5</v>
      </c>
      <c r="CG874" s="11">
        <f t="shared" si="264"/>
        <v>6</v>
      </c>
      <c r="CH874" s="11">
        <f t="shared" si="265"/>
        <v>5</v>
      </c>
      <c r="CI874" s="11">
        <f t="shared" si="266"/>
        <v>6</v>
      </c>
      <c r="CJ874" s="11">
        <f t="shared" si="267"/>
        <v>7</v>
      </c>
      <c r="CK874" s="11">
        <f t="shared" si="268"/>
        <v>7</v>
      </c>
      <c r="CL874" s="11">
        <f t="shared" si="269"/>
        <v>6</v>
      </c>
      <c r="CM874" s="11">
        <f t="shared" si="270"/>
        <v>4</v>
      </c>
      <c r="CN874" s="11">
        <f t="shared" si="271"/>
        <v>2</v>
      </c>
      <c r="CO874" s="11">
        <f t="shared" si="272"/>
        <v>1</v>
      </c>
      <c r="CP874" s="11">
        <f t="shared" si="273"/>
        <v>0</v>
      </c>
      <c r="CS874" s="6">
        <v>48</v>
      </c>
      <c r="CT874" s="6">
        <v>67</v>
      </c>
      <c r="CU874" s="6">
        <v>84</v>
      </c>
      <c r="CV874" s="6">
        <v>93</v>
      </c>
      <c r="CW874" s="6">
        <v>100</v>
      </c>
      <c r="CX874" s="6">
        <v>106</v>
      </c>
      <c r="CY874" s="6">
        <v>112</v>
      </c>
      <c r="CZ874" s="6">
        <v>117</v>
      </c>
      <c r="DA874" s="6">
        <v>123</v>
      </c>
      <c r="DB874" s="6">
        <v>128</v>
      </c>
      <c r="DC874" s="6">
        <v>134</v>
      </c>
      <c r="DD874" s="6">
        <v>140</v>
      </c>
      <c r="DE874" s="6">
        <v>147</v>
      </c>
      <c r="DF874" s="6">
        <v>152</v>
      </c>
      <c r="DG874" s="6">
        <v>155</v>
      </c>
      <c r="DH874" s="6">
        <v>157</v>
      </c>
      <c r="DI874" s="6">
        <v>158</v>
      </c>
      <c r="DJ874" s="6">
        <v>159</v>
      </c>
      <c r="DK874" s="6">
        <v>159</v>
      </c>
      <c r="DL874" s="6">
        <v>159</v>
      </c>
      <c r="DM874" s="6">
        <v>111</v>
      </c>
      <c r="DN874" s="6">
        <f>Tabela2[[#This Row],[1rok]]-Tabela2[[#This Row],[dlugosc_ur]]</f>
        <v>19</v>
      </c>
      <c r="DO874" s="14">
        <f>Tabela2[[#This Row],[2lata]]-Tabela2[[#This Row],[1rok]]</f>
        <v>17</v>
      </c>
      <c r="DP874" s="14">
        <f>Tabela2[[#This Row],[3lata]]-Tabela2[[#This Row],[2lata]]</f>
        <v>9</v>
      </c>
      <c r="DQ874" s="14">
        <f>Tabela2[[#This Row],[4lata]]-Tabela2[[#This Row],[3lata]]</f>
        <v>7</v>
      </c>
      <c r="DR874" s="14">
        <f>Tabela2[[#This Row],[5lat]]-Tabela2[[#This Row],[4lata]]</f>
        <v>6</v>
      </c>
      <c r="DS874" s="14">
        <f>Tabela2[[#This Row],[6lat]]-Tabela2[[#This Row],[5lat]]</f>
        <v>6</v>
      </c>
      <c r="DT874" s="14">
        <f>Tabela2[[#This Row],[7lat]]-Tabela2[[#This Row],[6lat]]</f>
        <v>5</v>
      </c>
      <c r="DU874" s="14">
        <f>Tabela2[[#This Row],[8lat]]-Tabela2[[#This Row],[7lat]]</f>
        <v>6</v>
      </c>
      <c r="DV874" s="14">
        <f>Tabela2[[#This Row],[9lat]]-Tabela2[[#This Row],[8lat]]</f>
        <v>5</v>
      </c>
      <c r="DW874" s="14">
        <f>Tabela2[[#This Row],[10lat]]-Tabela2[[#This Row],[9lat]]</f>
        <v>6</v>
      </c>
      <c r="DX874" s="14">
        <f>Tabela2[[#This Row],[11lat]]-Tabela2[[#This Row],[10lat]]</f>
        <v>6</v>
      </c>
      <c r="DY874" s="14">
        <f>Tabela2[[#This Row],[12lat]]-Tabela2[[#This Row],[11lat]]</f>
        <v>7</v>
      </c>
      <c r="DZ874" s="14">
        <f>Tabela2[[#This Row],[13lat]]-Tabela2[[#This Row],[12lat]]</f>
        <v>5</v>
      </c>
      <c r="EA874" s="14">
        <f>Tabela2[[#This Row],[14lat]]-Tabela2[[#This Row],[13lat]]</f>
        <v>3</v>
      </c>
      <c r="EB874" s="14">
        <f>Tabela2[[#This Row],[15lat]]-Tabela2[[#This Row],[14lat]]</f>
        <v>2</v>
      </c>
      <c r="EC874" s="14">
        <f>Tabela2[[#This Row],[16lat]]-Tabela2[[#This Row],[15lat]]</f>
        <v>1</v>
      </c>
      <c r="ED874" s="14">
        <f>Tabela2[[#This Row],[17 lat]]-Tabela2[[#This Row],[16lat]]</f>
        <v>1</v>
      </c>
      <c r="EE874" s="14">
        <f>Tabela2[[#This Row],[18lat]]-Tabela2[[#This Row],[17 lat]]</f>
        <v>0</v>
      </c>
      <c r="EF874" s="14">
        <f>Tabela2[[#This Row],[19lat]]-Tabela2[[#This Row],[18lat]]</f>
        <v>0</v>
      </c>
    </row>
    <row r="875" spans="1:136" x14ac:dyDescent="0.25">
      <c r="A875">
        <v>1268</v>
      </c>
      <c r="B875" s="1" t="s">
        <v>22</v>
      </c>
      <c r="C875">
        <v>50</v>
      </c>
      <c r="D875">
        <v>68</v>
      </c>
      <c r="E875">
        <v>86</v>
      </c>
      <c r="F875">
        <v>95</v>
      </c>
      <c r="G875">
        <v>103</v>
      </c>
      <c r="H875">
        <v>110</v>
      </c>
      <c r="I875">
        <v>116</v>
      </c>
      <c r="J875">
        <v>122</v>
      </c>
      <c r="K875">
        <v>127</v>
      </c>
      <c r="L875">
        <v>133</v>
      </c>
      <c r="M875">
        <v>140</v>
      </c>
      <c r="N875">
        <v>146</v>
      </c>
      <c r="O875">
        <v>152</v>
      </c>
      <c r="P875">
        <v>158</v>
      </c>
      <c r="Q875">
        <v>161</v>
      </c>
      <c r="R875">
        <v>163</v>
      </c>
      <c r="S875">
        <v>164</v>
      </c>
      <c r="T875">
        <v>164</v>
      </c>
      <c r="U875">
        <v>164</v>
      </c>
      <c r="V875">
        <v>165</v>
      </c>
      <c r="W875">
        <f>wzrost[[#This Row],[19lat]]-wzrost[[#This Row],[dlugosc_ur]]</f>
        <v>115</v>
      </c>
      <c r="X875">
        <f>wzrost[[#This Row],[19lat]]-wzrost[[#This Row],[15lat]]</f>
        <v>2</v>
      </c>
      <c r="Y875">
        <f>IF(wzrost[[#This Row],[1rok]]&lt;=5,IF(wzrost[[#This Row],[plec]]="ch",1,0),0)</f>
        <v>0</v>
      </c>
      <c r="Z875" s="1"/>
      <c r="AA875" s="1"/>
      <c r="AB875" s="1" t="e">
        <f>_xlfn.PERCENTILE.INC(wzrost[1rok],5)</f>
        <v>#NUM!</v>
      </c>
      <c r="BC875" s="8">
        <v>52</v>
      </c>
      <c r="BD875" s="8">
        <v>73</v>
      </c>
      <c r="BE875" s="8">
        <v>86</v>
      </c>
      <c r="BF875" s="8">
        <v>95</v>
      </c>
      <c r="BG875" s="8">
        <v>102</v>
      </c>
      <c r="BH875" s="8">
        <v>109</v>
      </c>
      <c r="BI875" s="8">
        <v>115</v>
      </c>
      <c r="BJ875" s="8">
        <v>121</v>
      </c>
      <c r="BK875" s="8">
        <v>126</v>
      </c>
      <c r="BL875" s="8">
        <v>132</v>
      </c>
      <c r="BM875" s="8">
        <v>137</v>
      </c>
      <c r="BN875" s="8">
        <v>142</v>
      </c>
      <c r="BO875" s="8">
        <v>148</v>
      </c>
      <c r="BP875" s="8">
        <v>155</v>
      </c>
      <c r="BQ875" s="8">
        <v>162</v>
      </c>
      <c r="BR875" s="8">
        <v>168</v>
      </c>
      <c r="BS875" s="8">
        <v>172</v>
      </c>
      <c r="BT875" s="8">
        <v>174</v>
      </c>
      <c r="BU875" s="8">
        <v>175</v>
      </c>
      <c r="BV875" s="8">
        <v>175</v>
      </c>
      <c r="BW875" s="9">
        <v>123</v>
      </c>
      <c r="BX875" s="11">
        <f t="shared" si="255"/>
        <v>21</v>
      </c>
      <c r="BY875" s="11">
        <f t="shared" si="256"/>
        <v>13</v>
      </c>
      <c r="BZ875" s="11">
        <f t="shared" si="257"/>
        <v>9</v>
      </c>
      <c r="CA875" s="11">
        <f t="shared" si="258"/>
        <v>7</v>
      </c>
      <c r="CB875" s="11">
        <f t="shared" si="259"/>
        <v>7</v>
      </c>
      <c r="CC875" s="11">
        <f t="shared" si="260"/>
        <v>6</v>
      </c>
      <c r="CD875" s="11">
        <f t="shared" si="261"/>
        <v>6</v>
      </c>
      <c r="CE875" s="11">
        <f t="shared" si="262"/>
        <v>5</v>
      </c>
      <c r="CF875" s="11">
        <f t="shared" si="263"/>
        <v>6</v>
      </c>
      <c r="CG875" s="11">
        <f t="shared" si="264"/>
        <v>5</v>
      </c>
      <c r="CH875" s="11">
        <f t="shared" si="265"/>
        <v>5</v>
      </c>
      <c r="CI875" s="11">
        <f t="shared" si="266"/>
        <v>6</v>
      </c>
      <c r="CJ875" s="11">
        <f t="shared" si="267"/>
        <v>7</v>
      </c>
      <c r="CK875" s="11">
        <f t="shared" si="268"/>
        <v>7</v>
      </c>
      <c r="CL875" s="11">
        <f t="shared" si="269"/>
        <v>6</v>
      </c>
      <c r="CM875" s="11">
        <f t="shared" si="270"/>
        <v>4</v>
      </c>
      <c r="CN875" s="11">
        <f t="shared" si="271"/>
        <v>2</v>
      </c>
      <c r="CO875" s="11">
        <f t="shared" si="272"/>
        <v>1</v>
      </c>
      <c r="CP875" s="11">
        <f t="shared" si="273"/>
        <v>0</v>
      </c>
      <c r="CS875" s="8">
        <v>47</v>
      </c>
      <c r="CT875" s="8">
        <v>66</v>
      </c>
      <c r="CU875" s="8">
        <v>83</v>
      </c>
      <c r="CV875" s="8">
        <v>92</v>
      </c>
      <c r="CW875" s="8">
        <v>99</v>
      </c>
      <c r="CX875" s="8">
        <v>106</v>
      </c>
      <c r="CY875" s="8">
        <v>111</v>
      </c>
      <c r="CZ875" s="8">
        <v>116</v>
      </c>
      <c r="DA875" s="8">
        <v>122</v>
      </c>
      <c r="DB875" s="8">
        <v>128</v>
      </c>
      <c r="DC875" s="8">
        <v>134</v>
      </c>
      <c r="DD875" s="8">
        <v>140</v>
      </c>
      <c r="DE875" s="8">
        <v>146</v>
      </c>
      <c r="DF875" s="8">
        <v>151</v>
      </c>
      <c r="DG875" s="8">
        <v>155</v>
      </c>
      <c r="DH875" s="8">
        <v>156</v>
      </c>
      <c r="DI875" s="8">
        <v>157</v>
      </c>
      <c r="DJ875" s="8">
        <v>158</v>
      </c>
      <c r="DK875" s="8">
        <v>158</v>
      </c>
      <c r="DL875" s="8">
        <v>158</v>
      </c>
      <c r="DM875" s="8">
        <v>111</v>
      </c>
      <c r="DN875" s="6">
        <f>Tabela2[[#This Row],[1rok]]-Tabela2[[#This Row],[dlugosc_ur]]</f>
        <v>19</v>
      </c>
      <c r="DO875" s="14">
        <f>Tabela2[[#This Row],[2lata]]-Tabela2[[#This Row],[1rok]]</f>
        <v>17</v>
      </c>
      <c r="DP875" s="14">
        <f>Tabela2[[#This Row],[3lata]]-Tabela2[[#This Row],[2lata]]</f>
        <v>9</v>
      </c>
      <c r="DQ875" s="14">
        <f>Tabela2[[#This Row],[4lata]]-Tabela2[[#This Row],[3lata]]</f>
        <v>7</v>
      </c>
      <c r="DR875" s="14">
        <f>Tabela2[[#This Row],[5lat]]-Tabela2[[#This Row],[4lata]]</f>
        <v>7</v>
      </c>
      <c r="DS875" s="14">
        <f>Tabela2[[#This Row],[6lat]]-Tabela2[[#This Row],[5lat]]</f>
        <v>5</v>
      </c>
      <c r="DT875" s="14">
        <f>Tabela2[[#This Row],[7lat]]-Tabela2[[#This Row],[6lat]]</f>
        <v>5</v>
      </c>
      <c r="DU875" s="14">
        <f>Tabela2[[#This Row],[8lat]]-Tabela2[[#This Row],[7lat]]</f>
        <v>6</v>
      </c>
      <c r="DV875" s="14">
        <f>Tabela2[[#This Row],[9lat]]-Tabela2[[#This Row],[8lat]]</f>
        <v>6</v>
      </c>
      <c r="DW875" s="14">
        <f>Tabela2[[#This Row],[10lat]]-Tabela2[[#This Row],[9lat]]</f>
        <v>6</v>
      </c>
      <c r="DX875" s="14">
        <f>Tabela2[[#This Row],[11lat]]-Tabela2[[#This Row],[10lat]]</f>
        <v>6</v>
      </c>
      <c r="DY875" s="14">
        <f>Tabela2[[#This Row],[12lat]]-Tabela2[[#This Row],[11lat]]</f>
        <v>6</v>
      </c>
      <c r="DZ875" s="14">
        <f>Tabela2[[#This Row],[13lat]]-Tabela2[[#This Row],[12lat]]</f>
        <v>5</v>
      </c>
      <c r="EA875" s="14">
        <f>Tabela2[[#This Row],[14lat]]-Tabela2[[#This Row],[13lat]]</f>
        <v>4</v>
      </c>
      <c r="EB875" s="14">
        <f>Tabela2[[#This Row],[15lat]]-Tabela2[[#This Row],[14lat]]</f>
        <v>1</v>
      </c>
      <c r="EC875" s="14">
        <f>Tabela2[[#This Row],[16lat]]-Tabela2[[#This Row],[15lat]]</f>
        <v>1</v>
      </c>
      <c r="ED875" s="14">
        <f>Tabela2[[#This Row],[17 lat]]-Tabela2[[#This Row],[16lat]]</f>
        <v>1</v>
      </c>
      <c r="EE875" s="14">
        <f>Tabela2[[#This Row],[18lat]]-Tabela2[[#This Row],[17 lat]]</f>
        <v>0</v>
      </c>
      <c r="EF875" s="14">
        <f>Tabela2[[#This Row],[19lat]]-Tabela2[[#This Row],[18lat]]</f>
        <v>0</v>
      </c>
    </row>
    <row r="876" spans="1:136" x14ac:dyDescent="0.25">
      <c r="A876">
        <v>1283</v>
      </c>
      <c r="B876" s="1" t="s">
        <v>22</v>
      </c>
      <c r="C876">
        <v>51</v>
      </c>
      <c r="D876">
        <v>73</v>
      </c>
      <c r="E876">
        <v>87</v>
      </c>
      <c r="F876">
        <v>97</v>
      </c>
      <c r="G876">
        <v>105</v>
      </c>
      <c r="H876">
        <v>112</v>
      </c>
      <c r="I876">
        <v>117</v>
      </c>
      <c r="J876">
        <v>123</v>
      </c>
      <c r="K876">
        <v>129</v>
      </c>
      <c r="L876">
        <v>135</v>
      </c>
      <c r="M876">
        <v>141</v>
      </c>
      <c r="N876">
        <v>148</v>
      </c>
      <c r="O876">
        <v>154</v>
      </c>
      <c r="P876">
        <v>159</v>
      </c>
      <c r="Q876">
        <v>163</v>
      </c>
      <c r="R876">
        <v>165</v>
      </c>
      <c r="S876">
        <v>166</v>
      </c>
      <c r="T876">
        <v>166</v>
      </c>
      <c r="U876">
        <v>166</v>
      </c>
      <c r="V876">
        <v>166</v>
      </c>
      <c r="W876">
        <f>wzrost[[#This Row],[19lat]]-wzrost[[#This Row],[dlugosc_ur]]</f>
        <v>115</v>
      </c>
      <c r="X876">
        <f>wzrost[[#This Row],[19lat]]-wzrost[[#This Row],[15lat]]</f>
        <v>1</v>
      </c>
      <c r="Y876">
        <f>IF(wzrost[[#This Row],[1rok]]&lt;=5,IF(wzrost[[#This Row],[plec]]="ch",1,0),0)</f>
        <v>0</v>
      </c>
      <c r="Z876" s="1"/>
      <c r="AA876" s="1"/>
      <c r="AB876" s="1" t="e">
        <f>_xlfn.PERCENTILE.INC(wzrost[1rok],5)</f>
        <v>#NUM!</v>
      </c>
      <c r="BC876" s="6">
        <v>56</v>
      </c>
      <c r="BD876" s="6">
        <v>77</v>
      </c>
      <c r="BE876" s="6">
        <v>88</v>
      </c>
      <c r="BF876" s="6">
        <v>98</v>
      </c>
      <c r="BG876" s="6">
        <v>105</v>
      </c>
      <c r="BH876" s="6">
        <v>112</v>
      </c>
      <c r="BI876" s="6">
        <v>118</v>
      </c>
      <c r="BJ876" s="6">
        <v>124</v>
      </c>
      <c r="BK876" s="6">
        <v>129</v>
      </c>
      <c r="BL876" s="6">
        <v>135</v>
      </c>
      <c r="BM876" s="6">
        <v>140</v>
      </c>
      <c r="BN876" s="6">
        <v>145</v>
      </c>
      <c r="BO876" s="6">
        <v>152</v>
      </c>
      <c r="BP876" s="6">
        <v>159</v>
      </c>
      <c r="BQ876" s="6">
        <v>166</v>
      </c>
      <c r="BR876" s="6">
        <v>172</v>
      </c>
      <c r="BS876" s="6">
        <v>176</v>
      </c>
      <c r="BT876" s="6">
        <v>178</v>
      </c>
      <c r="BU876" s="6">
        <v>179</v>
      </c>
      <c r="BV876" s="6">
        <v>179</v>
      </c>
      <c r="BW876" s="7">
        <v>123</v>
      </c>
      <c r="BX876" s="11">
        <f t="shared" si="255"/>
        <v>21</v>
      </c>
      <c r="BY876" s="11">
        <f t="shared" si="256"/>
        <v>11</v>
      </c>
      <c r="BZ876" s="11">
        <f t="shared" si="257"/>
        <v>10</v>
      </c>
      <c r="CA876" s="11">
        <f t="shared" si="258"/>
        <v>7</v>
      </c>
      <c r="CB876" s="11">
        <f t="shared" si="259"/>
        <v>7</v>
      </c>
      <c r="CC876" s="11">
        <f t="shared" si="260"/>
        <v>6</v>
      </c>
      <c r="CD876" s="11">
        <f t="shared" si="261"/>
        <v>6</v>
      </c>
      <c r="CE876" s="11">
        <f t="shared" si="262"/>
        <v>5</v>
      </c>
      <c r="CF876" s="11">
        <f t="shared" si="263"/>
        <v>6</v>
      </c>
      <c r="CG876" s="11">
        <f t="shared" si="264"/>
        <v>5</v>
      </c>
      <c r="CH876" s="11">
        <f t="shared" si="265"/>
        <v>5</v>
      </c>
      <c r="CI876" s="11">
        <f t="shared" si="266"/>
        <v>7</v>
      </c>
      <c r="CJ876" s="11">
        <f t="shared" si="267"/>
        <v>7</v>
      </c>
      <c r="CK876" s="11">
        <f t="shared" si="268"/>
        <v>7</v>
      </c>
      <c r="CL876" s="11">
        <f t="shared" si="269"/>
        <v>6</v>
      </c>
      <c r="CM876" s="11">
        <f t="shared" si="270"/>
        <v>4</v>
      </c>
      <c r="CN876" s="11">
        <f t="shared" si="271"/>
        <v>2</v>
      </c>
      <c r="CO876" s="11">
        <f t="shared" si="272"/>
        <v>1</v>
      </c>
      <c r="CP876" s="11">
        <f t="shared" si="273"/>
        <v>0</v>
      </c>
      <c r="CS876" s="6">
        <v>47</v>
      </c>
      <c r="CT876" s="6">
        <v>66</v>
      </c>
      <c r="CU876" s="6">
        <v>83</v>
      </c>
      <c r="CV876" s="6">
        <v>92</v>
      </c>
      <c r="CW876" s="6">
        <v>99</v>
      </c>
      <c r="CX876" s="6">
        <v>105</v>
      </c>
      <c r="CY876" s="6">
        <v>111</v>
      </c>
      <c r="CZ876" s="6">
        <v>116</v>
      </c>
      <c r="DA876" s="6">
        <v>122</v>
      </c>
      <c r="DB876" s="6">
        <v>128</v>
      </c>
      <c r="DC876" s="6">
        <v>133</v>
      </c>
      <c r="DD876" s="6">
        <v>140</v>
      </c>
      <c r="DE876" s="6">
        <v>146</v>
      </c>
      <c r="DF876" s="6">
        <v>151</v>
      </c>
      <c r="DG876" s="6">
        <v>154</v>
      </c>
      <c r="DH876" s="6">
        <v>156</v>
      </c>
      <c r="DI876" s="6">
        <v>157</v>
      </c>
      <c r="DJ876" s="6">
        <v>158</v>
      </c>
      <c r="DK876" s="6">
        <v>158</v>
      </c>
      <c r="DL876" s="6">
        <v>158</v>
      </c>
      <c r="DM876" s="6">
        <v>111</v>
      </c>
      <c r="DN876" s="6">
        <f>Tabela2[[#This Row],[1rok]]-Tabela2[[#This Row],[dlugosc_ur]]</f>
        <v>19</v>
      </c>
      <c r="DO876" s="14">
        <f>Tabela2[[#This Row],[2lata]]-Tabela2[[#This Row],[1rok]]</f>
        <v>17</v>
      </c>
      <c r="DP876" s="14">
        <f>Tabela2[[#This Row],[3lata]]-Tabela2[[#This Row],[2lata]]</f>
        <v>9</v>
      </c>
      <c r="DQ876" s="14">
        <f>Tabela2[[#This Row],[4lata]]-Tabela2[[#This Row],[3lata]]</f>
        <v>7</v>
      </c>
      <c r="DR876" s="14">
        <f>Tabela2[[#This Row],[5lat]]-Tabela2[[#This Row],[4lata]]</f>
        <v>6</v>
      </c>
      <c r="DS876" s="14">
        <f>Tabela2[[#This Row],[6lat]]-Tabela2[[#This Row],[5lat]]</f>
        <v>6</v>
      </c>
      <c r="DT876" s="14">
        <f>Tabela2[[#This Row],[7lat]]-Tabela2[[#This Row],[6lat]]</f>
        <v>5</v>
      </c>
      <c r="DU876" s="14">
        <f>Tabela2[[#This Row],[8lat]]-Tabela2[[#This Row],[7lat]]</f>
        <v>6</v>
      </c>
      <c r="DV876" s="14">
        <f>Tabela2[[#This Row],[9lat]]-Tabela2[[#This Row],[8lat]]</f>
        <v>6</v>
      </c>
      <c r="DW876" s="14">
        <f>Tabela2[[#This Row],[10lat]]-Tabela2[[#This Row],[9lat]]</f>
        <v>5</v>
      </c>
      <c r="DX876" s="14">
        <f>Tabela2[[#This Row],[11lat]]-Tabela2[[#This Row],[10lat]]</f>
        <v>7</v>
      </c>
      <c r="DY876" s="14">
        <f>Tabela2[[#This Row],[12lat]]-Tabela2[[#This Row],[11lat]]</f>
        <v>6</v>
      </c>
      <c r="DZ876" s="14">
        <f>Tabela2[[#This Row],[13lat]]-Tabela2[[#This Row],[12lat]]</f>
        <v>5</v>
      </c>
      <c r="EA876" s="14">
        <f>Tabela2[[#This Row],[14lat]]-Tabela2[[#This Row],[13lat]]</f>
        <v>3</v>
      </c>
      <c r="EB876" s="14">
        <f>Tabela2[[#This Row],[15lat]]-Tabela2[[#This Row],[14lat]]</f>
        <v>2</v>
      </c>
      <c r="EC876" s="14">
        <f>Tabela2[[#This Row],[16lat]]-Tabela2[[#This Row],[15lat]]</f>
        <v>1</v>
      </c>
      <c r="ED876" s="14">
        <f>Tabela2[[#This Row],[17 lat]]-Tabela2[[#This Row],[16lat]]</f>
        <v>1</v>
      </c>
      <c r="EE876" s="14">
        <f>Tabela2[[#This Row],[18lat]]-Tabela2[[#This Row],[17 lat]]</f>
        <v>0</v>
      </c>
      <c r="EF876" s="14">
        <f>Tabela2[[#This Row],[19lat]]-Tabela2[[#This Row],[18lat]]</f>
        <v>0</v>
      </c>
    </row>
    <row r="877" spans="1:136" x14ac:dyDescent="0.25">
      <c r="A877">
        <v>1292</v>
      </c>
      <c r="B877" s="1" t="s">
        <v>22</v>
      </c>
      <c r="C877">
        <v>51</v>
      </c>
      <c r="D877">
        <v>73</v>
      </c>
      <c r="E877">
        <v>87</v>
      </c>
      <c r="F877">
        <v>97</v>
      </c>
      <c r="G877">
        <v>105</v>
      </c>
      <c r="H877">
        <v>112</v>
      </c>
      <c r="I877">
        <v>117</v>
      </c>
      <c r="J877">
        <v>123</v>
      </c>
      <c r="K877">
        <v>129</v>
      </c>
      <c r="L877">
        <v>135</v>
      </c>
      <c r="M877">
        <v>141</v>
      </c>
      <c r="N877">
        <v>148</v>
      </c>
      <c r="O877">
        <v>154</v>
      </c>
      <c r="P877">
        <v>159</v>
      </c>
      <c r="Q877">
        <v>163</v>
      </c>
      <c r="R877">
        <v>165</v>
      </c>
      <c r="S877">
        <v>166</v>
      </c>
      <c r="T877">
        <v>166</v>
      </c>
      <c r="U877">
        <v>166</v>
      </c>
      <c r="V877">
        <v>166</v>
      </c>
      <c r="W877">
        <f>wzrost[[#This Row],[19lat]]-wzrost[[#This Row],[dlugosc_ur]]</f>
        <v>115</v>
      </c>
      <c r="X877">
        <f>wzrost[[#This Row],[19lat]]-wzrost[[#This Row],[15lat]]</f>
        <v>1</v>
      </c>
      <c r="Y877">
        <f>IF(wzrost[[#This Row],[1rok]]&lt;=5,IF(wzrost[[#This Row],[plec]]="ch",1,0),0)</f>
        <v>0</v>
      </c>
      <c r="Z877" s="1"/>
      <c r="AA877" s="1"/>
      <c r="AB877" s="1" t="e">
        <f>_xlfn.PERCENTILE.INC(wzrost[1rok],5)</f>
        <v>#NUM!</v>
      </c>
      <c r="BC877" s="8">
        <v>52</v>
      </c>
      <c r="BD877" s="8">
        <v>73</v>
      </c>
      <c r="BE877" s="8">
        <v>86</v>
      </c>
      <c r="BF877" s="8">
        <v>95</v>
      </c>
      <c r="BG877" s="8">
        <v>102</v>
      </c>
      <c r="BH877" s="8">
        <v>109</v>
      </c>
      <c r="BI877" s="8">
        <v>115</v>
      </c>
      <c r="BJ877" s="8">
        <v>120</v>
      </c>
      <c r="BK877" s="8">
        <v>126</v>
      </c>
      <c r="BL877" s="8">
        <v>131</v>
      </c>
      <c r="BM877" s="8">
        <v>136</v>
      </c>
      <c r="BN877" s="8">
        <v>142</v>
      </c>
      <c r="BO877" s="8">
        <v>148</v>
      </c>
      <c r="BP877" s="8">
        <v>155</v>
      </c>
      <c r="BQ877" s="8">
        <v>162</v>
      </c>
      <c r="BR877" s="8">
        <v>168</v>
      </c>
      <c r="BS877" s="8">
        <v>172</v>
      </c>
      <c r="BT877" s="8">
        <v>174</v>
      </c>
      <c r="BU877" s="8">
        <v>175</v>
      </c>
      <c r="BV877" s="8">
        <v>175</v>
      </c>
      <c r="BW877" s="9">
        <v>123</v>
      </c>
      <c r="BX877" s="11">
        <f t="shared" si="255"/>
        <v>21</v>
      </c>
      <c r="BY877" s="11">
        <f t="shared" si="256"/>
        <v>13</v>
      </c>
      <c r="BZ877" s="11">
        <f t="shared" si="257"/>
        <v>9</v>
      </c>
      <c r="CA877" s="11">
        <f t="shared" si="258"/>
        <v>7</v>
      </c>
      <c r="CB877" s="11">
        <f t="shared" si="259"/>
        <v>7</v>
      </c>
      <c r="CC877" s="11">
        <f t="shared" si="260"/>
        <v>6</v>
      </c>
      <c r="CD877" s="11">
        <f t="shared" si="261"/>
        <v>5</v>
      </c>
      <c r="CE877" s="11">
        <f t="shared" si="262"/>
        <v>6</v>
      </c>
      <c r="CF877" s="11">
        <f t="shared" si="263"/>
        <v>5</v>
      </c>
      <c r="CG877" s="11">
        <f t="shared" si="264"/>
        <v>5</v>
      </c>
      <c r="CH877" s="11">
        <f t="shared" si="265"/>
        <v>6</v>
      </c>
      <c r="CI877" s="11">
        <f t="shared" si="266"/>
        <v>6</v>
      </c>
      <c r="CJ877" s="11">
        <f t="shared" si="267"/>
        <v>7</v>
      </c>
      <c r="CK877" s="11">
        <f t="shared" si="268"/>
        <v>7</v>
      </c>
      <c r="CL877" s="11">
        <f t="shared" si="269"/>
        <v>6</v>
      </c>
      <c r="CM877" s="11">
        <f t="shared" si="270"/>
        <v>4</v>
      </c>
      <c r="CN877" s="11">
        <f t="shared" si="271"/>
        <v>2</v>
      </c>
      <c r="CO877" s="11">
        <f t="shared" si="272"/>
        <v>1</v>
      </c>
      <c r="CP877" s="11">
        <f t="shared" si="273"/>
        <v>0</v>
      </c>
      <c r="CS877" s="8">
        <v>52</v>
      </c>
      <c r="CT877" s="8">
        <v>69</v>
      </c>
      <c r="CU877" s="8">
        <v>85</v>
      </c>
      <c r="CV877" s="8">
        <v>95</v>
      </c>
      <c r="CW877" s="8">
        <v>102</v>
      </c>
      <c r="CX877" s="8">
        <v>109</v>
      </c>
      <c r="CY877" s="8">
        <v>115</v>
      </c>
      <c r="CZ877" s="8">
        <v>120</v>
      </c>
      <c r="DA877" s="8">
        <v>126</v>
      </c>
      <c r="DB877" s="8">
        <v>132</v>
      </c>
      <c r="DC877" s="8">
        <v>138</v>
      </c>
      <c r="DD877" s="8">
        <v>145</v>
      </c>
      <c r="DE877" s="8">
        <v>151</v>
      </c>
      <c r="DF877" s="8">
        <v>156</v>
      </c>
      <c r="DG877" s="8">
        <v>159</v>
      </c>
      <c r="DH877" s="8">
        <v>161</v>
      </c>
      <c r="DI877" s="8">
        <v>162</v>
      </c>
      <c r="DJ877" s="8">
        <v>163</v>
      </c>
      <c r="DK877" s="8">
        <v>163</v>
      </c>
      <c r="DL877" s="8">
        <v>163</v>
      </c>
      <c r="DM877" s="8">
        <v>111</v>
      </c>
      <c r="DN877" s="6">
        <f>Tabela2[[#This Row],[1rok]]-Tabela2[[#This Row],[dlugosc_ur]]</f>
        <v>17</v>
      </c>
      <c r="DO877" s="14">
        <f>Tabela2[[#This Row],[2lata]]-Tabela2[[#This Row],[1rok]]</f>
        <v>16</v>
      </c>
      <c r="DP877" s="14">
        <f>Tabela2[[#This Row],[3lata]]-Tabela2[[#This Row],[2lata]]</f>
        <v>10</v>
      </c>
      <c r="DQ877" s="14">
        <f>Tabela2[[#This Row],[4lata]]-Tabela2[[#This Row],[3lata]]</f>
        <v>7</v>
      </c>
      <c r="DR877" s="14">
        <f>Tabela2[[#This Row],[5lat]]-Tabela2[[#This Row],[4lata]]</f>
        <v>7</v>
      </c>
      <c r="DS877" s="14">
        <f>Tabela2[[#This Row],[6lat]]-Tabela2[[#This Row],[5lat]]</f>
        <v>6</v>
      </c>
      <c r="DT877" s="14">
        <f>Tabela2[[#This Row],[7lat]]-Tabela2[[#This Row],[6lat]]</f>
        <v>5</v>
      </c>
      <c r="DU877" s="14">
        <f>Tabela2[[#This Row],[8lat]]-Tabela2[[#This Row],[7lat]]</f>
        <v>6</v>
      </c>
      <c r="DV877" s="14">
        <f>Tabela2[[#This Row],[9lat]]-Tabela2[[#This Row],[8lat]]</f>
        <v>6</v>
      </c>
      <c r="DW877" s="14">
        <f>Tabela2[[#This Row],[10lat]]-Tabela2[[#This Row],[9lat]]</f>
        <v>6</v>
      </c>
      <c r="DX877" s="14">
        <f>Tabela2[[#This Row],[11lat]]-Tabela2[[#This Row],[10lat]]</f>
        <v>7</v>
      </c>
      <c r="DY877" s="14">
        <f>Tabela2[[#This Row],[12lat]]-Tabela2[[#This Row],[11lat]]</f>
        <v>6</v>
      </c>
      <c r="DZ877" s="14">
        <f>Tabela2[[#This Row],[13lat]]-Tabela2[[#This Row],[12lat]]</f>
        <v>5</v>
      </c>
      <c r="EA877" s="14">
        <f>Tabela2[[#This Row],[14lat]]-Tabela2[[#This Row],[13lat]]</f>
        <v>3</v>
      </c>
      <c r="EB877" s="14">
        <f>Tabela2[[#This Row],[15lat]]-Tabela2[[#This Row],[14lat]]</f>
        <v>2</v>
      </c>
      <c r="EC877" s="14">
        <f>Tabela2[[#This Row],[16lat]]-Tabela2[[#This Row],[15lat]]</f>
        <v>1</v>
      </c>
      <c r="ED877" s="14">
        <f>Tabela2[[#This Row],[17 lat]]-Tabela2[[#This Row],[16lat]]</f>
        <v>1</v>
      </c>
      <c r="EE877" s="14">
        <f>Tabela2[[#This Row],[18lat]]-Tabela2[[#This Row],[17 lat]]</f>
        <v>0</v>
      </c>
      <c r="EF877" s="14">
        <f>Tabela2[[#This Row],[19lat]]-Tabela2[[#This Row],[18lat]]</f>
        <v>0</v>
      </c>
    </row>
    <row r="878" spans="1:136" x14ac:dyDescent="0.25">
      <c r="A878">
        <v>1297</v>
      </c>
      <c r="B878" s="1" t="s">
        <v>22</v>
      </c>
      <c r="C878">
        <v>54</v>
      </c>
      <c r="D878">
        <v>74</v>
      </c>
      <c r="E878">
        <v>89</v>
      </c>
      <c r="F878">
        <v>98</v>
      </c>
      <c r="G878">
        <v>106</v>
      </c>
      <c r="H878">
        <v>113</v>
      </c>
      <c r="I878">
        <v>119</v>
      </c>
      <c r="J878">
        <v>125</v>
      </c>
      <c r="K878">
        <v>131</v>
      </c>
      <c r="L878">
        <v>137</v>
      </c>
      <c r="M878">
        <v>144</v>
      </c>
      <c r="N878">
        <v>150</v>
      </c>
      <c r="O878">
        <v>157</v>
      </c>
      <c r="P878">
        <v>162</v>
      </c>
      <c r="Q878">
        <v>165</v>
      </c>
      <c r="R878">
        <v>167</v>
      </c>
      <c r="S878">
        <v>168</v>
      </c>
      <c r="T878">
        <v>169</v>
      </c>
      <c r="U878">
        <v>169</v>
      </c>
      <c r="V878">
        <v>169</v>
      </c>
      <c r="W878">
        <f>wzrost[[#This Row],[19lat]]-wzrost[[#This Row],[dlugosc_ur]]</f>
        <v>115</v>
      </c>
      <c r="X878">
        <f>wzrost[[#This Row],[19lat]]-wzrost[[#This Row],[15lat]]</f>
        <v>2</v>
      </c>
      <c r="Y878">
        <f>IF(wzrost[[#This Row],[1rok]]&lt;=5,IF(wzrost[[#This Row],[plec]]="ch",1,0),0)</f>
        <v>0</v>
      </c>
      <c r="Z878" s="1"/>
      <c r="AA878" s="1"/>
      <c r="AB878" s="1" t="e">
        <f>_xlfn.PERCENTILE.INC(wzrost[1rok],5)</f>
        <v>#NUM!</v>
      </c>
      <c r="BC878" s="6">
        <v>48</v>
      </c>
      <c r="BD878" s="6">
        <v>70</v>
      </c>
      <c r="BE878" s="6">
        <v>84</v>
      </c>
      <c r="BF878" s="6">
        <v>93</v>
      </c>
      <c r="BG878" s="6">
        <v>100</v>
      </c>
      <c r="BH878" s="6">
        <v>106</v>
      </c>
      <c r="BI878" s="6">
        <v>112</v>
      </c>
      <c r="BJ878" s="6">
        <v>117</v>
      </c>
      <c r="BK878" s="6">
        <v>122</v>
      </c>
      <c r="BL878" s="6">
        <v>127</v>
      </c>
      <c r="BM878" s="6">
        <v>132</v>
      </c>
      <c r="BN878" s="6">
        <v>137</v>
      </c>
      <c r="BO878" s="6">
        <v>143</v>
      </c>
      <c r="BP878" s="6">
        <v>150</v>
      </c>
      <c r="BQ878" s="6">
        <v>157</v>
      </c>
      <c r="BR878" s="6">
        <v>163</v>
      </c>
      <c r="BS878" s="6">
        <v>167</v>
      </c>
      <c r="BT878" s="6">
        <v>169</v>
      </c>
      <c r="BU878" s="6">
        <v>170</v>
      </c>
      <c r="BV878" s="6">
        <v>171</v>
      </c>
      <c r="BW878" s="7">
        <v>123</v>
      </c>
      <c r="BX878" s="11">
        <f t="shared" si="255"/>
        <v>22</v>
      </c>
      <c r="BY878" s="11">
        <f t="shared" si="256"/>
        <v>14</v>
      </c>
      <c r="BZ878" s="11">
        <f t="shared" si="257"/>
        <v>9</v>
      </c>
      <c r="CA878" s="11">
        <f t="shared" si="258"/>
        <v>7</v>
      </c>
      <c r="CB878" s="11">
        <f t="shared" si="259"/>
        <v>6</v>
      </c>
      <c r="CC878" s="11">
        <f t="shared" si="260"/>
        <v>6</v>
      </c>
      <c r="CD878" s="11">
        <f t="shared" si="261"/>
        <v>5</v>
      </c>
      <c r="CE878" s="11">
        <f t="shared" si="262"/>
        <v>5</v>
      </c>
      <c r="CF878" s="11">
        <f t="shared" si="263"/>
        <v>5</v>
      </c>
      <c r="CG878" s="11">
        <f t="shared" si="264"/>
        <v>5</v>
      </c>
      <c r="CH878" s="11">
        <f t="shared" si="265"/>
        <v>5</v>
      </c>
      <c r="CI878" s="11">
        <f t="shared" si="266"/>
        <v>6</v>
      </c>
      <c r="CJ878" s="11">
        <f t="shared" si="267"/>
        <v>7</v>
      </c>
      <c r="CK878" s="11">
        <f t="shared" si="268"/>
        <v>7</v>
      </c>
      <c r="CL878" s="11">
        <f t="shared" si="269"/>
        <v>6</v>
      </c>
      <c r="CM878" s="11">
        <f t="shared" si="270"/>
        <v>4</v>
      </c>
      <c r="CN878" s="11">
        <f t="shared" si="271"/>
        <v>2</v>
      </c>
      <c r="CO878" s="11">
        <f t="shared" si="272"/>
        <v>1</v>
      </c>
      <c r="CP878" s="11">
        <f t="shared" si="273"/>
        <v>1</v>
      </c>
      <c r="CS878" s="6">
        <v>50</v>
      </c>
      <c r="CT878" s="6">
        <v>68</v>
      </c>
      <c r="CU878" s="6">
        <v>84</v>
      </c>
      <c r="CV878" s="6">
        <v>93</v>
      </c>
      <c r="CW878" s="6">
        <v>101</v>
      </c>
      <c r="CX878" s="6">
        <v>107</v>
      </c>
      <c r="CY878" s="6">
        <v>113</v>
      </c>
      <c r="CZ878" s="6">
        <v>118</v>
      </c>
      <c r="DA878" s="6">
        <v>124</v>
      </c>
      <c r="DB878" s="6">
        <v>130</v>
      </c>
      <c r="DC878" s="6">
        <v>136</v>
      </c>
      <c r="DD878" s="6">
        <v>142</v>
      </c>
      <c r="DE878" s="6">
        <v>148</v>
      </c>
      <c r="DF878" s="6">
        <v>153</v>
      </c>
      <c r="DG878" s="6">
        <v>157</v>
      </c>
      <c r="DH878" s="6">
        <v>159</v>
      </c>
      <c r="DI878" s="6">
        <v>160</v>
      </c>
      <c r="DJ878" s="6">
        <v>160</v>
      </c>
      <c r="DK878" s="6">
        <v>161</v>
      </c>
      <c r="DL878" s="6">
        <v>161</v>
      </c>
      <c r="DM878" s="6">
        <v>111</v>
      </c>
      <c r="DN878" s="6">
        <f>Tabela2[[#This Row],[1rok]]-Tabela2[[#This Row],[dlugosc_ur]]</f>
        <v>18</v>
      </c>
      <c r="DO878" s="14">
        <f>Tabela2[[#This Row],[2lata]]-Tabela2[[#This Row],[1rok]]</f>
        <v>16</v>
      </c>
      <c r="DP878" s="14">
        <f>Tabela2[[#This Row],[3lata]]-Tabela2[[#This Row],[2lata]]</f>
        <v>9</v>
      </c>
      <c r="DQ878" s="14">
        <f>Tabela2[[#This Row],[4lata]]-Tabela2[[#This Row],[3lata]]</f>
        <v>8</v>
      </c>
      <c r="DR878" s="14">
        <f>Tabela2[[#This Row],[5lat]]-Tabela2[[#This Row],[4lata]]</f>
        <v>6</v>
      </c>
      <c r="DS878" s="14">
        <f>Tabela2[[#This Row],[6lat]]-Tabela2[[#This Row],[5lat]]</f>
        <v>6</v>
      </c>
      <c r="DT878" s="14">
        <f>Tabela2[[#This Row],[7lat]]-Tabela2[[#This Row],[6lat]]</f>
        <v>5</v>
      </c>
      <c r="DU878" s="14">
        <f>Tabela2[[#This Row],[8lat]]-Tabela2[[#This Row],[7lat]]</f>
        <v>6</v>
      </c>
      <c r="DV878" s="14">
        <f>Tabela2[[#This Row],[9lat]]-Tabela2[[#This Row],[8lat]]</f>
        <v>6</v>
      </c>
      <c r="DW878" s="14">
        <f>Tabela2[[#This Row],[10lat]]-Tabela2[[#This Row],[9lat]]</f>
        <v>6</v>
      </c>
      <c r="DX878" s="14">
        <f>Tabela2[[#This Row],[11lat]]-Tabela2[[#This Row],[10lat]]</f>
        <v>6</v>
      </c>
      <c r="DY878" s="14">
        <f>Tabela2[[#This Row],[12lat]]-Tabela2[[#This Row],[11lat]]</f>
        <v>6</v>
      </c>
      <c r="DZ878" s="14">
        <f>Tabela2[[#This Row],[13lat]]-Tabela2[[#This Row],[12lat]]</f>
        <v>5</v>
      </c>
      <c r="EA878" s="14">
        <f>Tabela2[[#This Row],[14lat]]-Tabela2[[#This Row],[13lat]]</f>
        <v>4</v>
      </c>
      <c r="EB878" s="14">
        <f>Tabela2[[#This Row],[15lat]]-Tabela2[[#This Row],[14lat]]</f>
        <v>2</v>
      </c>
      <c r="EC878" s="14">
        <f>Tabela2[[#This Row],[16lat]]-Tabela2[[#This Row],[15lat]]</f>
        <v>1</v>
      </c>
      <c r="ED878" s="14">
        <f>Tabela2[[#This Row],[17 lat]]-Tabela2[[#This Row],[16lat]]</f>
        <v>0</v>
      </c>
      <c r="EE878" s="14">
        <f>Tabela2[[#This Row],[18lat]]-Tabela2[[#This Row],[17 lat]]</f>
        <v>1</v>
      </c>
      <c r="EF878" s="14">
        <f>Tabela2[[#This Row],[19lat]]-Tabela2[[#This Row],[18lat]]</f>
        <v>0</v>
      </c>
    </row>
    <row r="879" spans="1:136" x14ac:dyDescent="0.25">
      <c r="A879">
        <v>1300</v>
      </c>
      <c r="B879" s="1" t="s">
        <v>22</v>
      </c>
      <c r="C879">
        <v>57</v>
      </c>
      <c r="D879">
        <v>74</v>
      </c>
      <c r="E879">
        <v>90</v>
      </c>
      <c r="F879">
        <v>100</v>
      </c>
      <c r="G879">
        <v>108</v>
      </c>
      <c r="H879">
        <v>116</v>
      </c>
      <c r="I879">
        <v>122</v>
      </c>
      <c r="J879">
        <v>128</v>
      </c>
      <c r="K879">
        <v>134</v>
      </c>
      <c r="L879">
        <v>141</v>
      </c>
      <c r="M879">
        <v>147</v>
      </c>
      <c r="N879">
        <v>154</v>
      </c>
      <c r="O879">
        <v>160</v>
      </c>
      <c r="P879">
        <v>166</v>
      </c>
      <c r="Q879">
        <v>169</v>
      </c>
      <c r="R879">
        <v>171</v>
      </c>
      <c r="S879">
        <v>172</v>
      </c>
      <c r="T879">
        <v>172</v>
      </c>
      <c r="U879">
        <v>172</v>
      </c>
      <c r="V879">
        <v>172</v>
      </c>
      <c r="W879">
        <f>wzrost[[#This Row],[19lat]]-wzrost[[#This Row],[dlugosc_ur]]</f>
        <v>115</v>
      </c>
      <c r="X879">
        <f>wzrost[[#This Row],[19lat]]-wzrost[[#This Row],[15lat]]</f>
        <v>1</v>
      </c>
      <c r="Y879">
        <f>IF(wzrost[[#This Row],[1rok]]&lt;=5,IF(wzrost[[#This Row],[plec]]="ch",1,0),0)</f>
        <v>0</v>
      </c>
      <c r="Z879" s="1"/>
      <c r="AA879" s="1"/>
      <c r="AB879" s="1" t="e">
        <f>_xlfn.PERCENTILE.INC(wzrost[1rok],5)</f>
        <v>#NUM!</v>
      </c>
      <c r="BC879" s="8">
        <v>48</v>
      </c>
      <c r="BD879" s="8">
        <v>70</v>
      </c>
      <c r="BE879" s="8">
        <v>85</v>
      </c>
      <c r="BF879" s="8">
        <v>93</v>
      </c>
      <c r="BG879" s="8">
        <v>100</v>
      </c>
      <c r="BH879" s="8">
        <v>106</v>
      </c>
      <c r="BI879" s="8">
        <v>112</v>
      </c>
      <c r="BJ879" s="8">
        <v>118</v>
      </c>
      <c r="BK879" s="8">
        <v>123</v>
      </c>
      <c r="BL879" s="8">
        <v>128</v>
      </c>
      <c r="BM879" s="8">
        <v>133</v>
      </c>
      <c r="BN879" s="8">
        <v>138</v>
      </c>
      <c r="BO879" s="8">
        <v>143</v>
      </c>
      <c r="BP879" s="8">
        <v>150</v>
      </c>
      <c r="BQ879" s="8">
        <v>157</v>
      </c>
      <c r="BR879" s="8">
        <v>163</v>
      </c>
      <c r="BS879" s="8">
        <v>167</v>
      </c>
      <c r="BT879" s="8">
        <v>169</v>
      </c>
      <c r="BU879" s="8">
        <v>171</v>
      </c>
      <c r="BV879" s="8">
        <v>171</v>
      </c>
      <c r="BW879" s="9">
        <v>123</v>
      </c>
      <c r="BX879" s="11">
        <f t="shared" si="255"/>
        <v>22</v>
      </c>
      <c r="BY879" s="11">
        <f t="shared" si="256"/>
        <v>15</v>
      </c>
      <c r="BZ879" s="11">
        <f t="shared" si="257"/>
        <v>8</v>
      </c>
      <c r="CA879" s="11">
        <f t="shared" si="258"/>
        <v>7</v>
      </c>
      <c r="CB879" s="11">
        <f t="shared" si="259"/>
        <v>6</v>
      </c>
      <c r="CC879" s="11">
        <f t="shared" si="260"/>
        <v>6</v>
      </c>
      <c r="CD879" s="11">
        <f t="shared" si="261"/>
        <v>6</v>
      </c>
      <c r="CE879" s="11">
        <f t="shared" si="262"/>
        <v>5</v>
      </c>
      <c r="CF879" s="11">
        <f t="shared" si="263"/>
        <v>5</v>
      </c>
      <c r="CG879" s="11">
        <f t="shared" si="264"/>
        <v>5</v>
      </c>
      <c r="CH879" s="11">
        <f t="shared" si="265"/>
        <v>5</v>
      </c>
      <c r="CI879" s="11">
        <f t="shared" si="266"/>
        <v>5</v>
      </c>
      <c r="CJ879" s="11">
        <f t="shared" si="267"/>
        <v>7</v>
      </c>
      <c r="CK879" s="11">
        <f t="shared" si="268"/>
        <v>7</v>
      </c>
      <c r="CL879" s="11">
        <f t="shared" si="269"/>
        <v>6</v>
      </c>
      <c r="CM879" s="11">
        <f t="shared" si="270"/>
        <v>4</v>
      </c>
      <c r="CN879" s="11">
        <f t="shared" si="271"/>
        <v>2</v>
      </c>
      <c r="CO879" s="11">
        <f t="shared" si="272"/>
        <v>2</v>
      </c>
      <c r="CP879" s="11">
        <f t="shared" si="273"/>
        <v>0</v>
      </c>
      <c r="CS879" s="8">
        <v>48</v>
      </c>
      <c r="CT879" s="8">
        <v>67</v>
      </c>
      <c r="CU879" s="8">
        <v>84</v>
      </c>
      <c r="CV879" s="8">
        <v>93</v>
      </c>
      <c r="CW879" s="8">
        <v>100</v>
      </c>
      <c r="CX879" s="8">
        <v>106</v>
      </c>
      <c r="CY879" s="8">
        <v>112</v>
      </c>
      <c r="CZ879" s="8">
        <v>117</v>
      </c>
      <c r="DA879" s="8">
        <v>123</v>
      </c>
      <c r="DB879" s="8">
        <v>128</v>
      </c>
      <c r="DC879" s="8">
        <v>134</v>
      </c>
      <c r="DD879" s="8">
        <v>141</v>
      </c>
      <c r="DE879" s="8">
        <v>147</v>
      </c>
      <c r="DF879" s="8">
        <v>152</v>
      </c>
      <c r="DG879" s="8">
        <v>155</v>
      </c>
      <c r="DH879" s="8">
        <v>157</v>
      </c>
      <c r="DI879" s="8">
        <v>158</v>
      </c>
      <c r="DJ879" s="8">
        <v>159</v>
      </c>
      <c r="DK879" s="8">
        <v>159</v>
      </c>
      <c r="DL879" s="8">
        <v>159</v>
      </c>
      <c r="DM879" s="8">
        <v>111</v>
      </c>
      <c r="DN879" s="6">
        <f>Tabela2[[#This Row],[1rok]]-Tabela2[[#This Row],[dlugosc_ur]]</f>
        <v>19</v>
      </c>
      <c r="DO879" s="14">
        <f>Tabela2[[#This Row],[2lata]]-Tabela2[[#This Row],[1rok]]</f>
        <v>17</v>
      </c>
      <c r="DP879" s="14">
        <f>Tabela2[[#This Row],[3lata]]-Tabela2[[#This Row],[2lata]]</f>
        <v>9</v>
      </c>
      <c r="DQ879" s="14">
        <f>Tabela2[[#This Row],[4lata]]-Tabela2[[#This Row],[3lata]]</f>
        <v>7</v>
      </c>
      <c r="DR879" s="14">
        <f>Tabela2[[#This Row],[5lat]]-Tabela2[[#This Row],[4lata]]</f>
        <v>6</v>
      </c>
      <c r="DS879" s="14">
        <f>Tabela2[[#This Row],[6lat]]-Tabela2[[#This Row],[5lat]]</f>
        <v>6</v>
      </c>
      <c r="DT879" s="14">
        <f>Tabela2[[#This Row],[7lat]]-Tabela2[[#This Row],[6lat]]</f>
        <v>5</v>
      </c>
      <c r="DU879" s="14">
        <f>Tabela2[[#This Row],[8lat]]-Tabela2[[#This Row],[7lat]]</f>
        <v>6</v>
      </c>
      <c r="DV879" s="14">
        <f>Tabela2[[#This Row],[9lat]]-Tabela2[[#This Row],[8lat]]</f>
        <v>5</v>
      </c>
      <c r="DW879" s="14">
        <f>Tabela2[[#This Row],[10lat]]-Tabela2[[#This Row],[9lat]]</f>
        <v>6</v>
      </c>
      <c r="DX879" s="14">
        <f>Tabela2[[#This Row],[11lat]]-Tabela2[[#This Row],[10lat]]</f>
        <v>7</v>
      </c>
      <c r="DY879" s="14">
        <f>Tabela2[[#This Row],[12lat]]-Tabela2[[#This Row],[11lat]]</f>
        <v>6</v>
      </c>
      <c r="DZ879" s="14">
        <f>Tabela2[[#This Row],[13lat]]-Tabela2[[#This Row],[12lat]]</f>
        <v>5</v>
      </c>
      <c r="EA879" s="14">
        <f>Tabela2[[#This Row],[14lat]]-Tabela2[[#This Row],[13lat]]</f>
        <v>3</v>
      </c>
      <c r="EB879" s="14">
        <f>Tabela2[[#This Row],[15lat]]-Tabela2[[#This Row],[14lat]]</f>
        <v>2</v>
      </c>
      <c r="EC879" s="14">
        <f>Tabela2[[#This Row],[16lat]]-Tabela2[[#This Row],[15lat]]</f>
        <v>1</v>
      </c>
      <c r="ED879" s="14">
        <f>Tabela2[[#This Row],[17 lat]]-Tabela2[[#This Row],[16lat]]</f>
        <v>1</v>
      </c>
      <c r="EE879" s="14">
        <f>Tabela2[[#This Row],[18lat]]-Tabela2[[#This Row],[17 lat]]</f>
        <v>0</v>
      </c>
      <c r="EF879" s="14">
        <f>Tabela2[[#This Row],[19lat]]-Tabela2[[#This Row],[18lat]]</f>
        <v>0</v>
      </c>
    </row>
    <row r="880" spans="1:136" x14ac:dyDescent="0.25">
      <c r="A880">
        <v>1331</v>
      </c>
      <c r="B880" s="1" t="s">
        <v>22</v>
      </c>
      <c r="C880">
        <v>48</v>
      </c>
      <c r="D880">
        <v>67</v>
      </c>
      <c r="E880">
        <v>85</v>
      </c>
      <c r="F880">
        <v>95</v>
      </c>
      <c r="G880">
        <v>102</v>
      </c>
      <c r="H880">
        <v>109</v>
      </c>
      <c r="I880">
        <v>115</v>
      </c>
      <c r="J880">
        <v>120</v>
      </c>
      <c r="K880">
        <v>126</v>
      </c>
      <c r="L880">
        <v>132</v>
      </c>
      <c r="M880">
        <v>138</v>
      </c>
      <c r="N880">
        <v>145</v>
      </c>
      <c r="O880">
        <v>151</v>
      </c>
      <c r="P880">
        <v>156</v>
      </c>
      <c r="Q880">
        <v>159</v>
      </c>
      <c r="R880">
        <v>161</v>
      </c>
      <c r="S880">
        <v>162</v>
      </c>
      <c r="T880">
        <v>163</v>
      </c>
      <c r="U880">
        <v>163</v>
      </c>
      <c r="V880">
        <v>163</v>
      </c>
      <c r="W880">
        <f>wzrost[[#This Row],[19lat]]-wzrost[[#This Row],[dlugosc_ur]]</f>
        <v>115</v>
      </c>
      <c r="X880">
        <f>wzrost[[#This Row],[19lat]]-wzrost[[#This Row],[15lat]]</f>
        <v>2</v>
      </c>
      <c r="Y880">
        <f>IF(wzrost[[#This Row],[1rok]]&lt;=5,IF(wzrost[[#This Row],[plec]]="ch",1,0),0)</f>
        <v>0</v>
      </c>
      <c r="Z880" s="1"/>
      <c r="AA880" s="1"/>
      <c r="AB880" s="1" t="e">
        <f>_xlfn.PERCENTILE.INC(wzrost[1rok],5)</f>
        <v>#NUM!</v>
      </c>
      <c r="BC880" s="6">
        <v>52</v>
      </c>
      <c r="BD880" s="6">
        <v>73</v>
      </c>
      <c r="BE880" s="6">
        <v>86</v>
      </c>
      <c r="BF880" s="6">
        <v>95</v>
      </c>
      <c r="BG880" s="6">
        <v>102</v>
      </c>
      <c r="BH880" s="6">
        <v>109</v>
      </c>
      <c r="BI880" s="6">
        <v>115</v>
      </c>
      <c r="BJ880" s="6">
        <v>121</v>
      </c>
      <c r="BK880" s="6">
        <v>126</v>
      </c>
      <c r="BL880" s="6">
        <v>132</v>
      </c>
      <c r="BM880" s="6">
        <v>137</v>
      </c>
      <c r="BN880" s="6">
        <v>142</v>
      </c>
      <c r="BO880" s="6">
        <v>148</v>
      </c>
      <c r="BP880" s="6">
        <v>155</v>
      </c>
      <c r="BQ880" s="6">
        <v>162</v>
      </c>
      <c r="BR880" s="6">
        <v>168</v>
      </c>
      <c r="BS880" s="6">
        <v>172</v>
      </c>
      <c r="BT880" s="6">
        <v>174</v>
      </c>
      <c r="BU880" s="6">
        <v>175</v>
      </c>
      <c r="BV880" s="6">
        <v>175</v>
      </c>
      <c r="BW880" s="7">
        <v>123</v>
      </c>
      <c r="BX880" s="11">
        <f t="shared" si="255"/>
        <v>21</v>
      </c>
      <c r="BY880" s="11">
        <f t="shared" si="256"/>
        <v>13</v>
      </c>
      <c r="BZ880" s="11">
        <f t="shared" si="257"/>
        <v>9</v>
      </c>
      <c r="CA880" s="11">
        <f t="shared" si="258"/>
        <v>7</v>
      </c>
      <c r="CB880" s="11">
        <f t="shared" si="259"/>
        <v>7</v>
      </c>
      <c r="CC880" s="11">
        <f t="shared" si="260"/>
        <v>6</v>
      </c>
      <c r="CD880" s="11">
        <f t="shared" si="261"/>
        <v>6</v>
      </c>
      <c r="CE880" s="11">
        <f t="shared" si="262"/>
        <v>5</v>
      </c>
      <c r="CF880" s="11">
        <f t="shared" si="263"/>
        <v>6</v>
      </c>
      <c r="CG880" s="11">
        <f t="shared" si="264"/>
        <v>5</v>
      </c>
      <c r="CH880" s="11">
        <f t="shared" si="265"/>
        <v>5</v>
      </c>
      <c r="CI880" s="11">
        <f t="shared" si="266"/>
        <v>6</v>
      </c>
      <c r="CJ880" s="11">
        <f t="shared" si="267"/>
        <v>7</v>
      </c>
      <c r="CK880" s="11">
        <f t="shared" si="268"/>
        <v>7</v>
      </c>
      <c r="CL880" s="11">
        <f t="shared" si="269"/>
        <v>6</v>
      </c>
      <c r="CM880" s="11">
        <f t="shared" si="270"/>
        <v>4</v>
      </c>
      <c r="CN880" s="11">
        <f t="shared" si="271"/>
        <v>2</v>
      </c>
      <c r="CO880" s="11">
        <f t="shared" si="272"/>
        <v>1</v>
      </c>
      <c r="CP880" s="11">
        <f t="shared" si="273"/>
        <v>0</v>
      </c>
      <c r="CS880" s="6">
        <v>48</v>
      </c>
      <c r="CT880" s="6">
        <v>67</v>
      </c>
      <c r="CU880" s="6">
        <v>83</v>
      </c>
      <c r="CV880" s="6">
        <v>92</v>
      </c>
      <c r="CW880" s="6">
        <v>99</v>
      </c>
      <c r="CX880" s="6">
        <v>106</v>
      </c>
      <c r="CY880" s="6">
        <v>111</v>
      </c>
      <c r="CZ880" s="6">
        <v>117</v>
      </c>
      <c r="DA880" s="6">
        <v>122</v>
      </c>
      <c r="DB880" s="6">
        <v>128</v>
      </c>
      <c r="DC880" s="6">
        <v>134</v>
      </c>
      <c r="DD880" s="6">
        <v>140</v>
      </c>
      <c r="DE880" s="6">
        <v>146</v>
      </c>
      <c r="DF880" s="6">
        <v>151</v>
      </c>
      <c r="DG880" s="6">
        <v>155</v>
      </c>
      <c r="DH880" s="6">
        <v>157</v>
      </c>
      <c r="DI880" s="6">
        <v>158</v>
      </c>
      <c r="DJ880" s="6">
        <v>158</v>
      </c>
      <c r="DK880" s="6">
        <v>158</v>
      </c>
      <c r="DL880" s="6">
        <v>159</v>
      </c>
      <c r="DM880" s="6">
        <v>111</v>
      </c>
      <c r="DN880" s="6">
        <f>Tabela2[[#This Row],[1rok]]-Tabela2[[#This Row],[dlugosc_ur]]</f>
        <v>19</v>
      </c>
      <c r="DO880" s="14">
        <f>Tabela2[[#This Row],[2lata]]-Tabela2[[#This Row],[1rok]]</f>
        <v>16</v>
      </c>
      <c r="DP880" s="14">
        <f>Tabela2[[#This Row],[3lata]]-Tabela2[[#This Row],[2lata]]</f>
        <v>9</v>
      </c>
      <c r="DQ880" s="14">
        <f>Tabela2[[#This Row],[4lata]]-Tabela2[[#This Row],[3lata]]</f>
        <v>7</v>
      </c>
      <c r="DR880" s="14">
        <f>Tabela2[[#This Row],[5lat]]-Tabela2[[#This Row],[4lata]]</f>
        <v>7</v>
      </c>
      <c r="DS880" s="14">
        <f>Tabela2[[#This Row],[6lat]]-Tabela2[[#This Row],[5lat]]</f>
        <v>5</v>
      </c>
      <c r="DT880" s="14">
        <f>Tabela2[[#This Row],[7lat]]-Tabela2[[#This Row],[6lat]]</f>
        <v>6</v>
      </c>
      <c r="DU880" s="14">
        <f>Tabela2[[#This Row],[8lat]]-Tabela2[[#This Row],[7lat]]</f>
        <v>5</v>
      </c>
      <c r="DV880" s="14">
        <f>Tabela2[[#This Row],[9lat]]-Tabela2[[#This Row],[8lat]]</f>
        <v>6</v>
      </c>
      <c r="DW880" s="14">
        <f>Tabela2[[#This Row],[10lat]]-Tabela2[[#This Row],[9lat]]</f>
        <v>6</v>
      </c>
      <c r="DX880" s="14">
        <f>Tabela2[[#This Row],[11lat]]-Tabela2[[#This Row],[10lat]]</f>
        <v>6</v>
      </c>
      <c r="DY880" s="14">
        <f>Tabela2[[#This Row],[12lat]]-Tabela2[[#This Row],[11lat]]</f>
        <v>6</v>
      </c>
      <c r="DZ880" s="14">
        <f>Tabela2[[#This Row],[13lat]]-Tabela2[[#This Row],[12lat]]</f>
        <v>5</v>
      </c>
      <c r="EA880" s="14">
        <f>Tabela2[[#This Row],[14lat]]-Tabela2[[#This Row],[13lat]]</f>
        <v>4</v>
      </c>
      <c r="EB880" s="14">
        <f>Tabela2[[#This Row],[15lat]]-Tabela2[[#This Row],[14lat]]</f>
        <v>2</v>
      </c>
      <c r="EC880" s="14">
        <f>Tabela2[[#This Row],[16lat]]-Tabela2[[#This Row],[15lat]]</f>
        <v>1</v>
      </c>
      <c r="ED880" s="14">
        <f>Tabela2[[#This Row],[17 lat]]-Tabela2[[#This Row],[16lat]]</f>
        <v>0</v>
      </c>
      <c r="EE880" s="14">
        <f>Tabela2[[#This Row],[18lat]]-Tabela2[[#This Row],[17 lat]]</f>
        <v>0</v>
      </c>
      <c r="EF880" s="14">
        <f>Tabela2[[#This Row],[19lat]]-Tabela2[[#This Row],[18lat]]</f>
        <v>1</v>
      </c>
    </row>
    <row r="881" spans="1:136" x14ac:dyDescent="0.25">
      <c r="A881">
        <v>1375</v>
      </c>
      <c r="B881" s="1" t="s">
        <v>22</v>
      </c>
      <c r="C881">
        <v>54</v>
      </c>
      <c r="D881">
        <v>73</v>
      </c>
      <c r="E881">
        <v>89</v>
      </c>
      <c r="F881">
        <v>98</v>
      </c>
      <c r="G881">
        <v>106</v>
      </c>
      <c r="H881">
        <v>113</v>
      </c>
      <c r="I881">
        <v>119</v>
      </c>
      <c r="J881">
        <v>125</v>
      </c>
      <c r="K881">
        <v>131</v>
      </c>
      <c r="L881">
        <v>137</v>
      </c>
      <c r="M881">
        <v>144</v>
      </c>
      <c r="N881">
        <v>150</v>
      </c>
      <c r="O881">
        <v>157</v>
      </c>
      <c r="P881">
        <v>162</v>
      </c>
      <c r="Q881">
        <v>165</v>
      </c>
      <c r="R881">
        <v>167</v>
      </c>
      <c r="S881">
        <v>168</v>
      </c>
      <c r="T881">
        <v>169</v>
      </c>
      <c r="U881">
        <v>169</v>
      </c>
      <c r="V881">
        <v>169</v>
      </c>
      <c r="W881">
        <f>wzrost[[#This Row],[19lat]]-wzrost[[#This Row],[dlugosc_ur]]</f>
        <v>115</v>
      </c>
      <c r="X881">
        <f>wzrost[[#This Row],[19lat]]-wzrost[[#This Row],[15lat]]</f>
        <v>2</v>
      </c>
      <c r="Y881">
        <f>IF(wzrost[[#This Row],[1rok]]&lt;=5,IF(wzrost[[#This Row],[plec]]="ch",1,0),0)</f>
        <v>0</v>
      </c>
      <c r="Z881" s="1"/>
      <c r="AA881" s="1"/>
      <c r="AB881" s="1" t="e">
        <f>_xlfn.PERCENTILE.INC(wzrost[1rok],5)</f>
        <v>#NUM!</v>
      </c>
      <c r="BC881" s="8">
        <v>49</v>
      </c>
      <c r="BD881" s="8">
        <v>71</v>
      </c>
      <c r="BE881" s="8">
        <v>85</v>
      </c>
      <c r="BF881" s="8">
        <v>94</v>
      </c>
      <c r="BG881" s="8">
        <v>100</v>
      </c>
      <c r="BH881" s="8">
        <v>107</v>
      </c>
      <c r="BI881" s="8">
        <v>112</v>
      </c>
      <c r="BJ881" s="8">
        <v>118</v>
      </c>
      <c r="BK881" s="8">
        <v>123</v>
      </c>
      <c r="BL881" s="8">
        <v>128</v>
      </c>
      <c r="BM881" s="8">
        <v>133</v>
      </c>
      <c r="BN881" s="8">
        <v>138</v>
      </c>
      <c r="BO881" s="8">
        <v>144</v>
      </c>
      <c r="BP881" s="8">
        <v>151</v>
      </c>
      <c r="BQ881" s="8">
        <v>158</v>
      </c>
      <c r="BR881" s="8">
        <v>163</v>
      </c>
      <c r="BS881" s="8">
        <v>167</v>
      </c>
      <c r="BT881" s="8">
        <v>170</v>
      </c>
      <c r="BU881" s="8">
        <v>171</v>
      </c>
      <c r="BV881" s="8">
        <v>172</v>
      </c>
      <c r="BW881" s="9">
        <v>123</v>
      </c>
      <c r="BX881" s="11">
        <f t="shared" si="255"/>
        <v>22</v>
      </c>
      <c r="BY881" s="11">
        <f t="shared" si="256"/>
        <v>14</v>
      </c>
      <c r="BZ881" s="11">
        <f t="shared" si="257"/>
        <v>9</v>
      </c>
      <c r="CA881" s="11">
        <f t="shared" si="258"/>
        <v>6</v>
      </c>
      <c r="CB881" s="11">
        <f t="shared" si="259"/>
        <v>7</v>
      </c>
      <c r="CC881" s="11">
        <f t="shared" si="260"/>
        <v>5</v>
      </c>
      <c r="CD881" s="11">
        <f t="shared" si="261"/>
        <v>6</v>
      </c>
      <c r="CE881" s="11">
        <f t="shared" si="262"/>
        <v>5</v>
      </c>
      <c r="CF881" s="11">
        <f t="shared" si="263"/>
        <v>5</v>
      </c>
      <c r="CG881" s="11">
        <f t="shared" si="264"/>
        <v>5</v>
      </c>
      <c r="CH881" s="11">
        <f t="shared" si="265"/>
        <v>5</v>
      </c>
      <c r="CI881" s="11">
        <f t="shared" si="266"/>
        <v>6</v>
      </c>
      <c r="CJ881" s="11">
        <f t="shared" si="267"/>
        <v>7</v>
      </c>
      <c r="CK881" s="11">
        <f t="shared" si="268"/>
        <v>7</v>
      </c>
      <c r="CL881" s="11">
        <f t="shared" si="269"/>
        <v>5</v>
      </c>
      <c r="CM881" s="11">
        <f t="shared" si="270"/>
        <v>4</v>
      </c>
      <c r="CN881" s="11">
        <f t="shared" si="271"/>
        <v>3</v>
      </c>
      <c r="CO881" s="11">
        <f t="shared" si="272"/>
        <v>1</v>
      </c>
      <c r="CP881" s="11">
        <f t="shared" si="273"/>
        <v>1</v>
      </c>
      <c r="CS881" s="8">
        <v>58</v>
      </c>
      <c r="CT881" s="8">
        <v>76</v>
      </c>
      <c r="CU881" s="8">
        <v>88</v>
      </c>
      <c r="CV881" s="8">
        <v>98</v>
      </c>
      <c r="CW881" s="8">
        <v>106</v>
      </c>
      <c r="CX881" s="8">
        <v>113</v>
      </c>
      <c r="CY881" s="8">
        <v>119</v>
      </c>
      <c r="CZ881" s="8">
        <v>125</v>
      </c>
      <c r="DA881" s="8">
        <v>131</v>
      </c>
      <c r="DB881" s="8">
        <v>137</v>
      </c>
      <c r="DC881" s="8">
        <v>143</v>
      </c>
      <c r="DD881" s="8">
        <v>150</v>
      </c>
      <c r="DE881" s="8">
        <v>156</v>
      </c>
      <c r="DF881" s="8">
        <v>162</v>
      </c>
      <c r="DG881" s="8">
        <v>165</v>
      </c>
      <c r="DH881" s="8">
        <v>167</v>
      </c>
      <c r="DI881" s="8">
        <v>168</v>
      </c>
      <c r="DJ881" s="8">
        <v>168</v>
      </c>
      <c r="DK881" s="8">
        <v>169</v>
      </c>
      <c r="DL881" s="8">
        <v>169</v>
      </c>
      <c r="DM881" s="8">
        <v>111</v>
      </c>
      <c r="DN881" s="6">
        <f>Tabela2[[#This Row],[1rok]]-Tabela2[[#This Row],[dlugosc_ur]]</f>
        <v>18</v>
      </c>
      <c r="DO881" s="14">
        <f>Tabela2[[#This Row],[2lata]]-Tabela2[[#This Row],[1rok]]</f>
        <v>12</v>
      </c>
      <c r="DP881" s="14">
        <f>Tabela2[[#This Row],[3lata]]-Tabela2[[#This Row],[2lata]]</f>
        <v>10</v>
      </c>
      <c r="DQ881" s="14">
        <f>Tabela2[[#This Row],[4lata]]-Tabela2[[#This Row],[3lata]]</f>
        <v>8</v>
      </c>
      <c r="DR881" s="14">
        <f>Tabela2[[#This Row],[5lat]]-Tabela2[[#This Row],[4lata]]</f>
        <v>7</v>
      </c>
      <c r="DS881" s="14">
        <f>Tabela2[[#This Row],[6lat]]-Tabela2[[#This Row],[5lat]]</f>
        <v>6</v>
      </c>
      <c r="DT881" s="14">
        <f>Tabela2[[#This Row],[7lat]]-Tabela2[[#This Row],[6lat]]</f>
        <v>6</v>
      </c>
      <c r="DU881" s="14">
        <f>Tabela2[[#This Row],[8lat]]-Tabela2[[#This Row],[7lat]]</f>
        <v>6</v>
      </c>
      <c r="DV881" s="14">
        <f>Tabela2[[#This Row],[9lat]]-Tabela2[[#This Row],[8lat]]</f>
        <v>6</v>
      </c>
      <c r="DW881" s="14">
        <f>Tabela2[[#This Row],[10lat]]-Tabela2[[#This Row],[9lat]]</f>
        <v>6</v>
      </c>
      <c r="DX881" s="14">
        <f>Tabela2[[#This Row],[11lat]]-Tabela2[[#This Row],[10lat]]</f>
        <v>7</v>
      </c>
      <c r="DY881" s="14">
        <f>Tabela2[[#This Row],[12lat]]-Tabela2[[#This Row],[11lat]]</f>
        <v>6</v>
      </c>
      <c r="DZ881" s="14">
        <f>Tabela2[[#This Row],[13lat]]-Tabela2[[#This Row],[12lat]]</f>
        <v>6</v>
      </c>
      <c r="EA881" s="14">
        <f>Tabela2[[#This Row],[14lat]]-Tabela2[[#This Row],[13lat]]</f>
        <v>3</v>
      </c>
      <c r="EB881" s="14">
        <f>Tabela2[[#This Row],[15lat]]-Tabela2[[#This Row],[14lat]]</f>
        <v>2</v>
      </c>
      <c r="EC881" s="14">
        <f>Tabela2[[#This Row],[16lat]]-Tabela2[[#This Row],[15lat]]</f>
        <v>1</v>
      </c>
      <c r="ED881" s="14">
        <f>Tabela2[[#This Row],[17 lat]]-Tabela2[[#This Row],[16lat]]</f>
        <v>0</v>
      </c>
      <c r="EE881" s="14">
        <f>Tabela2[[#This Row],[18lat]]-Tabela2[[#This Row],[17 lat]]</f>
        <v>1</v>
      </c>
      <c r="EF881" s="14">
        <f>Tabela2[[#This Row],[19lat]]-Tabela2[[#This Row],[18lat]]</f>
        <v>0</v>
      </c>
    </row>
    <row r="882" spans="1:136" x14ac:dyDescent="0.25">
      <c r="A882">
        <v>1383</v>
      </c>
      <c r="B882" s="1" t="s">
        <v>22</v>
      </c>
      <c r="C882">
        <v>49</v>
      </c>
      <c r="D882">
        <v>67</v>
      </c>
      <c r="E882">
        <v>86</v>
      </c>
      <c r="F882">
        <v>95</v>
      </c>
      <c r="G882">
        <v>103</v>
      </c>
      <c r="H882">
        <v>110</v>
      </c>
      <c r="I882">
        <v>116</v>
      </c>
      <c r="J882">
        <v>121</v>
      </c>
      <c r="K882">
        <v>127</v>
      </c>
      <c r="L882">
        <v>133</v>
      </c>
      <c r="M882">
        <v>139</v>
      </c>
      <c r="N882">
        <v>145</v>
      </c>
      <c r="O882">
        <v>152</v>
      </c>
      <c r="P882">
        <v>157</v>
      </c>
      <c r="Q882">
        <v>160</v>
      </c>
      <c r="R882">
        <v>162</v>
      </c>
      <c r="S882">
        <v>163</v>
      </c>
      <c r="T882">
        <v>163</v>
      </c>
      <c r="U882">
        <v>164</v>
      </c>
      <c r="V882">
        <v>164</v>
      </c>
      <c r="W882">
        <f>wzrost[[#This Row],[19lat]]-wzrost[[#This Row],[dlugosc_ur]]</f>
        <v>115</v>
      </c>
      <c r="X882">
        <f>wzrost[[#This Row],[19lat]]-wzrost[[#This Row],[15lat]]</f>
        <v>2</v>
      </c>
      <c r="Y882">
        <f>IF(wzrost[[#This Row],[1rok]]&lt;=5,IF(wzrost[[#This Row],[plec]]="ch",1,0),0)</f>
        <v>0</v>
      </c>
      <c r="Z882" s="1"/>
      <c r="AA882" s="1"/>
      <c r="AB882" s="1" t="e">
        <f>_xlfn.PERCENTILE.INC(wzrost[1rok],5)</f>
        <v>#NUM!</v>
      </c>
      <c r="BC882" s="6">
        <v>49</v>
      </c>
      <c r="BD882" s="6">
        <v>71</v>
      </c>
      <c r="BE882" s="6">
        <v>85</v>
      </c>
      <c r="BF882" s="6">
        <v>94</v>
      </c>
      <c r="BG882" s="6">
        <v>100</v>
      </c>
      <c r="BH882" s="6">
        <v>107</v>
      </c>
      <c r="BI882" s="6">
        <v>112</v>
      </c>
      <c r="BJ882" s="6">
        <v>118</v>
      </c>
      <c r="BK882" s="6">
        <v>123</v>
      </c>
      <c r="BL882" s="6">
        <v>128</v>
      </c>
      <c r="BM882" s="6">
        <v>133</v>
      </c>
      <c r="BN882" s="6">
        <v>138</v>
      </c>
      <c r="BO882" s="6">
        <v>144</v>
      </c>
      <c r="BP882" s="6">
        <v>151</v>
      </c>
      <c r="BQ882" s="6">
        <v>158</v>
      </c>
      <c r="BR882" s="6">
        <v>163</v>
      </c>
      <c r="BS882" s="6">
        <v>167</v>
      </c>
      <c r="BT882" s="6">
        <v>170</v>
      </c>
      <c r="BU882" s="6">
        <v>171</v>
      </c>
      <c r="BV882" s="6">
        <v>172</v>
      </c>
      <c r="BW882" s="7">
        <v>123</v>
      </c>
      <c r="BX882" s="11">
        <f t="shared" si="255"/>
        <v>22</v>
      </c>
      <c r="BY882" s="11">
        <f t="shared" si="256"/>
        <v>14</v>
      </c>
      <c r="BZ882" s="11">
        <f t="shared" si="257"/>
        <v>9</v>
      </c>
      <c r="CA882" s="11">
        <f t="shared" si="258"/>
        <v>6</v>
      </c>
      <c r="CB882" s="11">
        <f t="shared" si="259"/>
        <v>7</v>
      </c>
      <c r="CC882" s="11">
        <f t="shared" si="260"/>
        <v>5</v>
      </c>
      <c r="CD882" s="11">
        <f t="shared" si="261"/>
        <v>6</v>
      </c>
      <c r="CE882" s="11">
        <f t="shared" si="262"/>
        <v>5</v>
      </c>
      <c r="CF882" s="11">
        <f t="shared" si="263"/>
        <v>5</v>
      </c>
      <c r="CG882" s="11">
        <f t="shared" si="264"/>
        <v>5</v>
      </c>
      <c r="CH882" s="11">
        <f t="shared" si="265"/>
        <v>5</v>
      </c>
      <c r="CI882" s="11">
        <f t="shared" si="266"/>
        <v>6</v>
      </c>
      <c r="CJ882" s="11">
        <f t="shared" si="267"/>
        <v>7</v>
      </c>
      <c r="CK882" s="11">
        <f t="shared" si="268"/>
        <v>7</v>
      </c>
      <c r="CL882" s="11">
        <f t="shared" si="269"/>
        <v>5</v>
      </c>
      <c r="CM882" s="11">
        <f t="shared" si="270"/>
        <v>4</v>
      </c>
      <c r="CN882" s="11">
        <f t="shared" si="271"/>
        <v>3</v>
      </c>
      <c r="CO882" s="11">
        <f t="shared" si="272"/>
        <v>1</v>
      </c>
      <c r="CP882" s="11">
        <f t="shared" si="273"/>
        <v>1</v>
      </c>
      <c r="CS882" s="6">
        <v>52</v>
      </c>
      <c r="CT882" s="6">
        <v>69</v>
      </c>
      <c r="CU882" s="6">
        <v>86</v>
      </c>
      <c r="CV882" s="6">
        <v>95</v>
      </c>
      <c r="CW882" s="6">
        <v>103</v>
      </c>
      <c r="CX882" s="6">
        <v>109</v>
      </c>
      <c r="CY882" s="6">
        <v>115</v>
      </c>
      <c r="CZ882" s="6">
        <v>121</v>
      </c>
      <c r="DA882" s="6">
        <v>126</v>
      </c>
      <c r="DB882" s="6">
        <v>132</v>
      </c>
      <c r="DC882" s="6">
        <v>138</v>
      </c>
      <c r="DD882" s="6">
        <v>145</v>
      </c>
      <c r="DE882" s="6">
        <v>151</v>
      </c>
      <c r="DF882" s="6">
        <v>156</v>
      </c>
      <c r="DG882" s="6">
        <v>160</v>
      </c>
      <c r="DH882" s="6">
        <v>162</v>
      </c>
      <c r="DI882" s="6">
        <v>162</v>
      </c>
      <c r="DJ882" s="6">
        <v>163</v>
      </c>
      <c r="DK882" s="6">
        <v>163</v>
      </c>
      <c r="DL882" s="6">
        <v>163</v>
      </c>
      <c r="DM882" s="6">
        <v>111</v>
      </c>
      <c r="DN882" s="6">
        <f>Tabela2[[#This Row],[1rok]]-Tabela2[[#This Row],[dlugosc_ur]]</f>
        <v>17</v>
      </c>
      <c r="DO882" s="14">
        <f>Tabela2[[#This Row],[2lata]]-Tabela2[[#This Row],[1rok]]</f>
        <v>17</v>
      </c>
      <c r="DP882" s="14">
        <f>Tabela2[[#This Row],[3lata]]-Tabela2[[#This Row],[2lata]]</f>
        <v>9</v>
      </c>
      <c r="DQ882" s="14">
        <f>Tabela2[[#This Row],[4lata]]-Tabela2[[#This Row],[3lata]]</f>
        <v>8</v>
      </c>
      <c r="DR882" s="14">
        <f>Tabela2[[#This Row],[5lat]]-Tabela2[[#This Row],[4lata]]</f>
        <v>6</v>
      </c>
      <c r="DS882" s="14">
        <f>Tabela2[[#This Row],[6lat]]-Tabela2[[#This Row],[5lat]]</f>
        <v>6</v>
      </c>
      <c r="DT882" s="14">
        <f>Tabela2[[#This Row],[7lat]]-Tabela2[[#This Row],[6lat]]</f>
        <v>6</v>
      </c>
      <c r="DU882" s="14">
        <f>Tabela2[[#This Row],[8lat]]-Tabela2[[#This Row],[7lat]]</f>
        <v>5</v>
      </c>
      <c r="DV882" s="14">
        <f>Tabela2[[#This Row],[9lat]]-Tabela2[[#This Row],[8lat]]</f>
        <v>6</v>
      </c>
      <c r="DW882" s="14">
        <f>Tabela2[[#This Row],[10lat]]-Tabela2[[#This Row],[9lat]]</f>
        <v>6</v>
      </c>
      <c r="DX882" s="14">
        <f>Tabela2[[#This Row],[11lat]]-Tabela2[[#This Row],[10lat]]</f>
        <v>7</v>
      </c>
      <c r="DY882" s="14">
        <f>Tabela2[[#This Row],[12lat]]-Tabela2[[#This Row],[11lat]]</f>
        <v>6</v>
      </c>
      <c r="DZ882" s="14">
        <f>Tabela2[[#This Row],[13lat]]-Tabela2[[#This Row],[12lat]]</f>
        <v>5</v>
      </c>
      <c r="EA882" s="14">
        <f>Tabela2[[#This Row],[14lat]]-Tabela2[[#This Row],[13lat]]</f>
        <v>4</v>
      </c>
      <c r="EB882" s="14">
        <f>Tabela2[[#This Row],[15lat]]-Tabela2[[#This Row],[14lat]]</f>
        <v>2</v>
      </c>
      <c r="EC882" s="14">
        <f>Tabela2[[#This Row],[16lat]]-Tabela2[[#This Row],[15lat]]</f>
        <v>0</v>
      </c>
      <c r="ED882" s="14">
        <f>Tabela2[[#This Row],[17 lat]]-Tabela2[[#This Row],[16lat]]</f>
        <v>1</v>
      </c>
      <c r="EE882" s="14">
        <f>Tabela2[[#This Row],[18lat]]-Tabela2[[#This Row],[17 lat]]</f>
        <v>0</v>
      </c>
      <c r="EF882" s="14">
        <f>Tabela2[[#This Row],[19lat]]-Tabela2[[#This Row],[18lat]]</f>
        <v>0</v>
      </c>
    </row>
    <row r="883" spans="1:136" x14ac:dyDescent="0.25">
      <c r="A883">
        <v>1435</v>
      </c>
      <c r="B883" s="1" t="s">
        <v>22</v>
      </c>
      <c r="C883">
        <v>51</v>
      </c>
      <c r="D883">
        <v>73</v>
      </c>
      <c r="E883">
        <v>87</v>
      </c>
      <c r="F883">
        <v>97</v>
      </c>
      <c r="G883">
        <v>104</v>
      </c>
      <c r="H883">
        <v>111</v>
      </c>
      <c r="I883">
        <v>117</v>
      </c>
      <c r="J883">
        <v>123</v>
      </c>
      <c r="K883">
        <v>129</v>
      </c>
      <c r="L883">
        <v>135</v>
      </c>
      <c r="M883">
        <v>141</v>
      </c>
      <c r="N883">
        <v>147</v>
      </c>
      <c r="O883">
        <v>154</v>
      </c>
      <c r="P883">
        <v>159</v>
      </c>
      <c r="Q883">
        <v>163</v>
      </c>
      <c r="R883">
        <v>164</v>
      </c>
      <c r="S883">
        <v>165</v>
      </c>
      <c r="T883">
        <v>166</v>
      </c>
      <c r="U883">
        <v>166</v>
      </c>
      <c r="V883">
        <v>166</v>
      </c>
      <c r="W883">
        <f>wzrost[[#This Row],[19lat]]-wzrost[[#This Row],[dlugosc_ur]]</f>
        <v>115</v>
      </c>
      <c r="X883">
        <f>wzrost[[#This Row],[19lat]]-wzrost[[#This Row],[15lat]]</f>
        <v>2</v>
      </c>
      <c r="Y883">
        <f>IF(wzrost[[#This Row],[1rok]]&lt;=5,IF(wzrost[[#This Row],[plec]]="ch",1,0),0)</f>
        <v>0</v>
      </c>
      <c r="Z883" s="1"/>
      <c r="AA883" s="1"/>
      <c r="AB883" s="1" t="e">
        <f>_xlfn.PERCENTILE.INC(wzrost[1rok],5)</f>
        <v>#NUM!</v>
      </c>
      <c r="BC883" s="8">
        <v>48</v>
      </c>
      <c r="BD883" s="8">
        <v>70</v>
      </c>
      <c r="BE883" s="8">
        <v>84</v>
      </c>
      <c r="BF883" s="8">
        <v>93</v>
      </c>
      <c r="BG883" s="8">
        <v>100</v>
      </c>
      <c r="BH883" s="8">
        <v>106</v>
      </c>
      <c r="BI883" s="8">
        <v>112</v>
      </c>
      <c r="BJ883" s="8">
        <v>117</v>
      </c>
      <c r="BK883" s="8">
        <v>123</v>
      </c>
      <c r="BL883" s="8">
        <v>128</v>
      </c>
      <c r="BM883" s="8">
        <v>133</v>
      </c>
      <c r="BN883" s="8">
        <v>138</v>
      </c>
      <c r="BO883" s="8">
        <v>143</v>
      </c>
      <c r="BP883" s="8">
        <v>150</v>
      </c>
      <c r="BQ883" s="8">
        <v>157</v>
      </c>
      <c r="BR883" s="8">
        <v>163</v>
      </c>
      <c r="BS883" s="8">
        <v>167</v>
      </c>
      <c r="BT883" s="8">
        <v>169</v>
      </c>
      <c r="BU883" s="8">
        <v>170</v>
      </c>
      <c r="BV883" s="8">
        <v>171</v>
      </c>
      <c r="BW883" s="9">
        <v>123</v>
      </c>
      <c r="BX883" s="11">
        <f t="shared" si="255"/>
        <v>22</v>
      </c>
      <c r="BY883" s="11">
        <f t="shared" si="256"/>
        <v>14</v>
      </c>
      <c r="BZ883" s="11">
        <f t="shared" si="257"/>
        <v>9</v>
      </c>
      <c r="CA883" s="11">
        <f t="shared" si="258"/>
        <v>7</v>
      </c>
      <c r="CB883" s="11">
        <f t="shared" si="259"/>
        <v>6</v>
      </c>
      <c r="CC883" s="11">
        <f t="shared" si="260"/>
        <v>6</v>
      </c>
      <c r="CD883" s="11">
        <f t="shared" si="261"/>
        <v>5</v>
      </c>
      <c r="CE883" s="11">
        <f t="shared" si="262"/>
        <v>6</v>
      </c>
      <c r="CF883" s="11">
        <f t="shared" si="263"/>
        <v>5</v>
      </c>
      <c r="CG883" s="11">
        <f t="shared" si="264"/>
        <v>5</v>
      </c>
      <c r="CH883" s="11">
        <f t="shared" si="265"/>
        <v>5</v>
      </c>
      <c r="CI883" s="11">
        <f t="shared" si="266"/>
        <v>5</v>
      </c>
      <c r="CJ883" s="11">
        <f t="shared" si="267"/>
        <v>7</v>
      </c>
      <c r="CK883" s="11">
        <f t="shared" si="268"/>
        <v>7</v>
      </c>
      <c r="CL883" s="11">
        <f t="shared" si="269"/>
        <v>6</v>
      </c>
      <c r="CM883" s="11">
        <f t="shared" si="270"/>
        <v>4</v>
      </c>
      <c r="CN883" s="11">
        <f t="shared" si="271"/>
        <v>2</v>
      </c>
      <c r="CO883" s="11">
        <f t="shared" si="272"/>
        <v>1</v>
      </c>
      <c r="CP883" s="11">
        <f t="shared" si="273"/>
        <v>1</v>
      </c>
      <c r="CS883" s="8">
        <v>50</v>
      </c>
      <c r="CT883" s="8">
        <v>68</v>
      </c>
      <c r="CU883" s="8">
        <v>84</v>
      </c>
      <c r="CV883" s="8">
        <v>93</v>
      </c>
      <c r="CW883" s="8">
        <v>101</v>
      </c>
      <c r="CX883" s="8">
        <v>107</v>
      </c>
      <c r="CY883" s="8">
        <v>113</v>
      </c>
      <c r="CZ883" s="8">
        <v>118</v>
      </c>
      <c r="DA883" s="8">
        <v>124</v>
      </c>
      <c r="DB883" s="8">
        <v>130</v>
      </c>
      <c r="DC883" s="8">
        <v>136</v>
      </c>
      <c r="DD883" s="8">
        <v>142</v>
      </c>
      <c r="DE883" s="8">
        <v>148</v>
      </c>
      <c r="DF883" s="8">
        <v>153</v>
      </c>
      <c r="DG883" s="8">
        <v>157</v>
      </c>
      <c r="DH883" s="8">
        <v>159</v>
      </c>
      <c r="DI883" s="8">
        <v>160</v>
      </c>
      <c r="DJ883" s="8">
        <v>160</v>
      </c>
      <c r="DK883" s="8">
        <v>161</v>
      </c>
      <c r="DL883" s="8">
        <v>161</v>
      </c>
      <c r="DM883" s="8">
        <v>111</v>
      </c>
      <c r="DN883" s="6">
        <f>Tabela2[[#This Row],[1rok]]-Tabela2[[#This Row],[dlugosc_ur]]</f>
        <v>18</v>
      </c>
      <c r="DO883" s="14">
        <f>Tabela2[[#This Row],[2lata]]-Tabela2[[#This Row],[1rok]]</f>
        <v>16</v>
      </c>
      <c r="DP883" s="14">
        <f>Tabela2[[#This Row],[3lata]]-Tabela2[[#This Row],[2lata]]</f>
        <v>9</v>
      </c>
      <c r="DQ883" s="14">
        <f>Tabela2[[#This Row],[4lata]]-Tabela2[[#This Row],[3lata]]</f>
        <v>8</v>
      </c>
      <c r="DR883" s="14">
        <f>Tabela2[[#This Row],[5lat]]-Tabela2[[#This Row],[4lata]]</f>
        <v>6</v>
      </c>
      <c r="DS883" s="14">
        <f>Tabela2[[#This Row],[6lat]]-Tabela2[[#This Row],[5lat]]</f>
        <v>6</v>
      </c>
      <c r="DT883" s="14">
        <f>Tabela2[[#This Row],[7lat]]-Tabela2[[#This Row],[6lat]]</f>
        <v>5</v>
      </c>
      <c r="DU883" s="14">
        <f>Tabela2[[#This Row],[8lat]]-Tabela2[[#This Row],[7lat]]</f>
        <v>6</v>
      </c>
      <c r="DV883" s="14">
        <f>Tabela2[[#This Row],[9lat]]-Tabela2[[#This Row],[8lat]]</f>
        <v>6</v>
      </c>
      <c r="DW883" s="14">
        <f>Tabela2[[#This Row],[10lat]]-Tabela2[[#This Row],[9lat]]</f>
        <v>6</v>
      </c>
      <c r="DX883" s="14">
        <f>Tabela2[[#This Row],[11lat]]-Tabela2[[#This Row],[10lat]]</f>
        <v>6</v>
      </c>
      <c r="DY883" s="14">
        <f>Tabela2[[#This Row],[12lat]]-Tabela2[[#This Row],[11lat]]</f>
        <v>6</v>
      </c>
      <c r="DZ883" s="14">
        <f>Tabela2[[#This Row],[13lat]]-Tabela2[[#This Row],[12lat]]</f>
        <v>5</v>
      </c>
      <c r="EA883" s="14">
        <f>Tabela2[[#This Row],[14lat]]-Tabela2[[#This Row],[13lat]]</f>
        <v>4</v>
      </c>
      <c r="EB883" s="14">
        <f>Tabela2[[#This Row],[15lat]]-Tabela2[[#This Row],[14lat]]</f>
        <v>2</v>
      </c>
      <c r="EC883" s="14">
        <f>Tabela2[[#This Row],[16lat]]-Tabela2[[#This Row],[15lat]]</f>
        <v>1</v>
      </c>
      <c r="ED883" s="14">
        <f>Tabela2[[#This Row],[17 lat]]-Tabela2[[#This Row],[16lat]]</f>
        <v>0</v>
      </c>
      <c r="EE883" s="14">
        <f>Tabela2[[#This Row],[18lat]]-Tabela2[[#This Row],[17 lat]]</f>
        <v>1</v>
      </c>
      <c r="EF883" s="14">
        <f>Tabela2[[#This Row],[19lat]]-Tabela2[[#This Row],[18lat]]</f>
        <v>0</v>
      </c>
    </row>
    <row r="884" spans="1:136" x14ac:dyDescent="0.25">
      <c r="A884">
        <v>1459</v>
      </c>
      <c r="B884" s="1" t="s">
        <v>22</v>
      </c>
      <c r="C884">
        <v>48</v>
      </c>
      <c r="D884">
        <v>67</v>
      </c>
      <c r="E884">
        <v>86</v>
      </c>
      <c r="F884">
        <v>95</v>
      </c>
      <c r="G884">
        <v>103</v>
      </c>
      <c r="H884">
        <v>110</v>
      </c>
      <c r="I884">
        <v>115</v>
      </c>
      <c r="J884">
        <v>121</v>
      </c>
      <c r="K884">
        <v>127</v>
      </c>
      <c r="L884">
        <v>133</v>
      </c>
      <c r="M884">
        <v>139</v>
      </c>
      <c r="N884">
        <v>145</v>
      </c>
      <c r="O884">
        <v>151</v>
      </c>
      <c r="P884">
        <v>157</v>
      </c>
      <c r="Q884">
        <v>160</v>
      </c>
      <c r="R884">
        <v>162</v>
      </c>
      <c r="S884">
        <v>163</v>
      </c>
      <c r="T884">
        <v>163</v>
      </c>
      <c r="U884">
        <v>163</v>
      </c>
      <c r="V884">
        <v>163</v>
      </c>
      <c r="W884">
        <f>wzrost[[#This Row],[19lat]]-wzrost[[#This Row],[dlugosc_ur]]</f>
        <v>115</v>
      </c>
      <c r="X884">
        <f>wzrost[[#This Row],[19lat]]-wzrost[[#This Row],[15lat]]</f>
        <v>1</v>
      </c>
      <c r="Y884">
        <f>IF(wzrost[[#This Row],[1rok]]&lt;=5,IF(wzrost[[#This Row],[plec]]="ch",1,0),0)</f>
        <v>0</v>
      </c>
      <c r="Z884" s="1"/>
      <c r="AA884" s="1"/>
      <c r="AB884" s="1" t="e">
        <f>_xlfn.PERCENTILE.INC(wzrost[1rok],5)</f>
        <v>#NUM!</v>
      </c>
      <c r="BC884" s="6">
        <v>49</v>
      </c>
      <c r="BD884" s="6">
        <v>71</v>
      </c>
      <c r="BE884" s="6">
        <v>85</v>
      </c>
      <c r="BF884" s="6">
        <v>94</v>
      </c>
      <c r="BG884" s="6">
        <v>101</v>
      </c>
      <c r="BH884" s="6">
        <v>107</v>
      </c>
      <c r="BI884" s="6">
        <v>113</v>
      </c>
      <c r="BJ884" s="6">
        <v>118</v>
      </c>
      <c r="BK884" s="6">
        <v>124</v>
      </c>
      <c r="BL884" s="6">
        <v>129</v>
      </c>
      <c r="BM884" s="6">
        <v>134</v>
      </c>
      <c r="BN884" s="6">
        <v>139</v>
      </c>
      <c r="BO884" s="6">
        <v>144</v>
      </c>
      <c r="BP884" s="6">
        <v>151</v>
      </c>
      <c r="BQ884" s="6">
        <v>158</v>
      </c>
      <c r="BR884" s="6">
        <v>164</v>
      </c>
      <c r="BS884" s="6">
        <v>168</v>
      </c>
      <c r="BT884" s="6">
        <v>170</v>
      </c>
      <c r="BU884" s="6">
        <v>172</v>
      </c>
      <c r="BV884" s="6">
        <v>172</v>
      </c>
      <c r="BW884" s="7">
        <v>123</v>
      </c>
      <c r="BX884" s="11">
        <f t="shared" si="255"/>
        <v>22</v>
      </c>
      <c r="BY884" s="11">
        <f t="shared" si="256"/>
        <v>14</v>
      </c>
      <c r="BZ884" s="11">
        <f t="shared" si="257"/>
        <v>9</v>
      </c>
      <c r="CA884" s="11">
        <f t="shared" si="258"/>
        <v>7</v>
      </c>
      <c r="CB884" s="11">
        <f t="shared" si="259"/>
        <v>6</v>
      </c>
      <c r="CC884" s="11">
        <f t="shared" si="260"/>
        <v>6</v>
      </c>
      <c r="CD884" s="11">
        <f t="shared" si="261"/>
        <v>5</v>
      </c>
      <c r="CE884" s="11">
        <f t="shared" si="262"/>
        <v>6</v>
      </c>
      <c r="CF884" s="11">
        <f t="shared" si="263"/>
        <v>5</v>
      </c>
      <c r="CG884" s="11">
        <f t="shared" si="264"/>
        <v>5</v>
      </c>
      <c r="CH884" s="11">
        <f t="shared" si="265"/>
        <v>5</v>
      </c>
      <c r="CI884" s="11">
        <f t="shared" si="266"/>
        <v>5</v>
      </c>
      <c r="CJ884" s="11">
        <f t="shared" si="267"/>
        <v>7</v>
      </c>
      <c r="CK884" s="11">
        <f t="shared" si="268"/>
        <v>7</v>
      </c>
      <c r="CL884" s="11">
        <f t="shared" si="269"/>
        <v>6</v>
      </c>
      <c r="CM884" s="11">
        <f t="shared" si="270"/>
        <v>4</v>
      </c>
      <c r="CN884" s="11">
        <f t="shared" si="271"/>
        <v>2</v>
      </c>
      <c r="CO884" s="11">
        <f t="shared" si="272"/>
        <v>2</v>
      </c>
      <c r="CP884" s="11">
        <f t="shared" si="273"/>
        <v>0</v>
      </c>
      <c r="CS884" s="6">
        <v>48</v>
      </c>
      <c r="CT884" s="6">
        <v>67</v>
      </c>
      <c r="CU884" s="6">
        <v>84</v>
      </c>
      <c r="CV884" s="6">
        <v>92</v>
      </c>
      <c r="CW884" s="6">
        <v>100</v>
      </c>
      <c r="CX884" s="6">
        <v>106</v>
      </c>
      <c r="CY884" s="6">
        <v>111</v>
      </c>
      <c r="CZ884" s="6">
        <v>117</v>
      </c>
      <c r="DA884" s="6">
        <v>122</v>
      </c>
      <c r="DB884" s="6">
        <v>128</v>
      </c>
      <c r="DC884" s="6">
        <v>134</v>
      </c>
      <c r="DD884" s="6">
        <v>140</v>
      </c>
      <c r="DE884" s="6">
        <v>146</v>
      </c>
      <c r="DF884" s="6">
        <v>152</v>
      </c>
      <c r="DG884" s="6">
        <v>155</v>
      </c>
      <c r="DH884" s="6">
        <v>157</v>
      </c>
      <c r="DI884" s="6">
        <v>158</v>
      </c>
      <c r="DJ884" s="6">
        <v>158</v>
      </c>
      <c r="DK884" s="6">
        <v>159</v>
      </c>
      <c r="DL884" s="6">
        <v>159</v>
      </c>
      <c r="DM884" s="6">
        <v>111</v>
      </c>
      <c r="DN884" s="6">
        <f>Tabela2[[#This Row],[1rok]]-Tabela2[[#This Row],[dlugosc_ur]]</f>
        <v>19</v>
      </c>
      <c r="DO884" s="14">
        <f>Tabela2[[#This Row],[2lata]]-Tabela2[[#This Row],[1rok]]</f>
        <v>17</v>
      </c>
      <c r="DP884" s="14">
        <f>Tabela2[[#This Row],[3lata]]-Tabela2[[#This Row],[2lata]]</f>
        <v>8</v>
      </c>
      <c r="DQ884" s="14">
        <f>Tabela2[[#This Row],[4lata]]-Tabela2[[#This Row],[3lata]]</f>
        <v>8</v>
      </c>
      <c r="DR884" s="14">
        <f>Tabela2[[#This Row],[5lat]]-Tabela2[[#This Row],[4lata]]</f>
        <v>6</v>
      </c>
      <c r="DS884" s="14">
        <f>Tabela2[[#This Row],[6lat]]-Tabela2[[#This Row],[5lat]]</f>
        <v>5</v>
      </c>
      <c r="DT884" s="14">
        <f>Tabela2[[#This Row],[7lat]]-Tabela2[[#This Row],[6lat]]</f>
        <v>6</v>
      </c>
      <c r="DU884" s="14">
        <f>Tabela2[[#This Row],[8lat]]-Tabela2[[#This Row],[7lat]]</f>
        <v>5</v>
      </c>
      <c r="DV884" s="14">
        <f>Tabela2[[#This Row],[9lat]]-Tabela2[[#This Row],[8lat]]</f>
        <v>6</v>
      </c>
      <c r="DW884" s="14">
        <f>Tabela2[[#This Row],[10lat]]-Tabela2[[#This Row],[9lat]]</f>
        <v>6</v>
      </c>
      <c r="DX884" s="14">
        <f>Tabela2[[#This Row],[11lat]]-Tabela2[[#This Row],[10lat]]</f>
        <v>6</v>
      </c>
      <c r="DY884" s="14">
        <f>Tabela2[[#This Row],[12lat]]-Tabela2[[#This Row],[11lat]]</f>
        <v>6</v>
      </c>
      <c r="DZ884" s="14">
        <f>Tabela2[[#This Row],[13lat]]-Tabela2[[#This Row],[12lat]]</f>
        <v>6</v>
      </c>
      <c r="EA884" s="14">
        <f>Tabela2[[#This Row],[14lat]]-Tabela2[[#This Row],[13lat]]</f>
        <v>3</v>
      </c>
      <c r="EB884" s="14">
        <f>Tabela2[[#This Row],[15lat]]-Tabela2[[#This Row],[14lat]]</f>
        <v>2</v>
      </c>
      <c r="EC884" s="14">
        <f>Tabela2[[#This Row],[16lat]]-Tabela2[[#This Row],[15lat]]</f>
        <v>1</v>
      </c>
      <c r="ED884" s="14">
        <f>Tabela2[[#This Row],[17 lat]]-Tabela2[[#This Row],[16lat]]</f>
        <v>0</v>
      </c>
      <c r="EE884" s="14">
        <f>Tabela2[[#This Row],[18lat]]-Tabela2[[#This Row],[17 lat]]</f>
        <v>1</v>
      </c>
      <c r="EF884" s="14">
        <f>Tabela2[[#This Row],[19lat]]-Tabela2[[#This Row],[18lat]]</f>
        <v>0</v>
      </c>
    </row>
    <row r="885" spans="1:136" x14ac:dyDescent="0.25">
      <c r="A885">
        <v>1462</v>
      </c>
      <c r="B885" s="1" t="s">
        <v>22</v>
      </c>
      <c r="C885">
        <v>48</v>
      </c>
      <c r="D885">
        <v>67</v>
      </c>
      <c r="E885">
        <v>86</v>
      </c>
      <c r="F885">
        <v>95</v>
      </c>
      <c r="G885">
        <v>103</v>
      </c>
      <c r="H885">
        <v>110</v>
      </c>
      <c r="I885">
        <v>115</v>
      </c>
      <c r="J885">
        <v>121</v>
      </c>
      <c r="K885">
        <v>127</v>
      </c>
      <c r="L885">
        <v>133</v>
      </c>
      <c r="M885">
        <v>139</v>
      </c>
      <c r="N885">
        <v>145</v>
      </c>
      <c r="O885">
        <v>151</v>
      </c>
      <c r="P885">
        <v>157</v>
      </c>
      <c r="Q885">
        <v>160</v>
      </c>
      <c r="R885">
        <v>162</v>
      </c>
      <c r="S885">
        <v>163</v>
      </c>
      <c r="T885">
        <v>163</v>
      </c>
      <c r="U885">
        <v>163</v>
      </c>
      <c r="V885">
        <v>163</v>
      </c>
      <c r="W885">
        <f>wzrost[[#This Row],[19lat]]-wzrost[[#This Row],[dlugosc_ur]]</f>
        <v>115</v>
      </c>
      <c r="X885">
        <f>wzrost[[#This Row],[19lat]]-wzrost[[#This Row],[15lat]]</f>
        <v>1</v>
      </c>
      <c r="Y885">
        <f>IF(wzrost[[#This Row],[1rok]]&lt;=5,IF(wzrost[[#This Row],[plec]]="ch",1,0),0)</f>
        <v>0</v>
      </c>
      <c r="Z885" s="1"/>
      <c r="AA885" s="1"/>
      <c r="AB885" s="1" t="e">
        <f>_xlfn.PERCENTILE.INC(wzrost[1rok],5)</f>
        <v>#NUM!</v>
      </c>
      <c r="BC885" s="8">
        <v>50</v>
      </c>
      <c r="BD885" s="8">
        <v>72</v>
      </c>
      <c r="BE885" s="8">
        <v>86</v>
      </c>
      <c r="BF885" s="8">
        <v>94</v>
      </c>
      <c r="BG885" s="8">
        <v>101</v>
      </c>
      <c r="BH885" s="8">
        <v>108</v>
      </c>
      <c r="BI885" s="8">
        <v>113</v>
      </c>
      <c r="BJ885" s="8">
        <v>119</v>
      </c>
      <c r="BK885" s="8">
        <v>124</v>
      </c>
      <c r="BL885" s="8">
        <v>129</v>
      </c>
      <c r="BM885" s="8">
        <v>134</v>
      </c>
      <c r="BN885" s="8">
        <v>139</v>
      </c>
      <c r="BO885" s="8">
        <v>145</v>
      </c>
      <c r="BP885" s="8">
        <v>152</v>
      </c>
      <c r="BQ885" s="8">
        <v>159</v>
      </c>
      <c r="BR885" s="8">
        <v>165</v>
      </c>
      <c r="BS885" s="8">
        <v>169</v>
      </c>
      <c r="BT885" s="8">
        <v>171</v>
      </c>
      <c r="BU885" s="8">
        <v>173</v>
      </c>
      <c r="BV885" s="8">
        <v>173</v>
      </c>
      <c r="BW885" s="9">
        <v>123</v>
      </c>
      <c r="BX885" s="11">
        <f t="shared" si="255"/>
        <v>22</v>
      </c>
      <c r="BY885" s="11">
        <f t="shared" si="256"/>
        <v>14</v>
      </c>
      <c r="BZ885" s="11">
        <f t="shared" si="257"/>
        <v>8</v>
      </c>
      <c r="CA885" s="11">
        <f t="shared" si="258"/>
        <v>7</v>
      </c>
      <c r="CB885" s="11">
        <f t="shared" si="259"/>
        <v>7</v>
      </c>
      <c r="CC885" s="11">
        <f t="shared" si="260"/>
        <v>5</v>
      </c>
      <c r="CD885" s="11">
        <f t="shared" si="261"/>
        <v>6</v>
      </c>
      <c r="CE885" s="11">
        <f t="shared" si="262"/>
        <v>5</v>
      </c>
      <c r="CF885" s="11">
        <f t="shared" si="263"/>
        <v>5</v>
      </c>
      <c r="CG885" s="11">
        <f t="shared" si="264"/>
        <v>5</v>
      </c>
      <c r="CH885" s="11">
        <f t="shared" si="265"/>
        <v>5</v>
      </c>
      <c r="CI885" s="11">
        <f t="shared" si="266"/>
        <v>6</v>
      </c>
      <c r="CJ885" s="11">
        <f t="shared" si="267"/>
        <v>7</v>
      </c>
      <c r="CK885" s="11">
        <f t="shared" si="268"/>
        <v>7</v>
      </c>
      <c r="CL885" s="11">
        <f t="shared" si="269"/>
        <v>6</v>
      </c>
      <c r="CM885" s="11">
        <f t="shared" si="270"/>
        <v>4</v>
      </c>
      <c r="CN885" s="11">
        <f t="shared" si="271"/>
        <v>2</v>
      </c>
      <c r="CO885" s="11">
        <f t="shared" si="272"/>
        <v>2</v>
      </c>
      <c r="CP885" s="11">
        <f t="shared" si="273"/>
        <v>0</v>
      </c>
      <c r="CS885" s="8">
        <v>49</v>
      </c>
      <c r="CT885" s="8">
        <v>67</v>
      </c>
      <c r="CU885" s="8">
        <v>84</v>
      </c>
      <c r="CV885" s="8">
        <v>93</v>
      </c>
      <c r="CW885" s="8">
        <v>100</v>
      </c>
      <c r="CX885" s="8">
        <v>107</v>
      </c>
      <c r="CY885" s="8">
        <v>112</v>
      </c>
      <c r="CZ885" s="8">
        <v>118</v>
      </c>
      <c r="DA885" s="8">
        <v>123</v>
      </c>
      <c r="DB885" s="8">
        <v>129</v>
      </c>
      <c r="DC885" s="8">
        <v>135</v>
      </c>
      <c r="DD885" s="8">
        <v>141</v>
      </c>
      <c r="DE885" s="8">
        <v>147</v>
      </c>
      <c r="DF885" s="8">
        <v>153</v>
      </c>
      <c r="DG885" s="8">
        <v>156</v>
      </c>
      <c r="DH885" s="8">
        <v>158</v>
      </c>
      <c r="DI885" s="8">
        <v>159</v>
      </c>
      <c r="DJ885" s="8">
        <v>159</v>
      </c>
      <c r="DK885" s="8">
        <v>160</v>
      </c>
      <c r="DL885" s="8">
        <v>160</v>
      </c>
      <c r="DM885" s="8">
        <v>111</v>
      </c>
      <c r="DN885" s="6">
        <f>Tabela2[[#This Row],[1rok]]-Tabela2[[#This Row],[dlugosc_ur]]</f>
        <v>18</v>
      </c>
      <c r="DO885" s="14">
        <f>Tabela2[[#This Row],[2lata]]-Tabela2[[#This Row],[1rok]]</f>
        <v>17</v>
      </c>
      <c r="DP885" s="14">
        <f>Tabela2[[#This Row],[3lata]]-Tabela2[[#This Row],[2lata]]</f>
        <v>9</v>
      </c>
      <c r="DQ885" s="14">
        <f>Tabela2[[#This Row],[4lata]]-Tabela2[[#This Row],[3lata]]</f>
        <v>7</v>
      </c>
      <c r="DR885" s="14">
        <f>Tabela2[[#This Row],[5lat]]-Tabela2[[#This Row],[4lata]]</f>
        <v>7</v>
      </c>
      <c r="DS885" s="14">
        <f>Tabela2[[#This Row],[6lat]]-Tabela2[[#This Row],[5lat]]</f>
        <v>5</v>
      </c>
      <c r="DT885" s="14">
        <f>Tabela2[[#This Row],[7lat]]-Tabela2[[#This Row],[6lat]]</f>
        <v>6</v>
      </c>
      <c r="DU885" s="14">
        <f>Tabela2[[#This Row],[8lat]]-Tabela2[[#This Row],[7lat]]</f>
        <v>5</v>
      </c>
      <c r="DV885" s="14">
        <f>Tabela2[[#This Row],[9lat]]-Tabela2[[#This Row],[8lat]]</f>
        <v>6</v>
      </c>
      <c r="DW885" s="14">
        <f>Tabela2[[#This Row],[10lat]]-Tabela2[[#This Row],[9lat]]</f>
        <v>6</v>
      </c>
      <c r="DX885" s="14">
        <f>Tabela2[[#This Row],[11lat]]-Tabela2[[#This Row],[10lat]]</f>
        <v>6</v>
      </c>
      <c r="DY885" s="14">
        <f>Tabela2[[#This Row],[12lat]]-Tabela2[[#This Row],[11lat]]</f>
        <v>6</v>
      </c>
      <c r="DZ885" s="14">
        <f>Tabela2[[#This Row],[13lat]]-Tabela2[[#This Row],[12lat]]</f>
        <v>6</v>
      </c>
      <c r="EA885" s="14">
        <f>Tabela2[[#This Row],[14lat]]-Tabela2[[#This Row],[13lat]]</f>
        <v>3</v>
      </c>
      <c r="EB885" s="14">
        <f>Tabela2[[#This Row],[15lat]]-Tabela2[[#This Row],[14lat]]</f>
        <v>2</v>
      </c>
      <c r="EC885" s="14">
        <f>Tabela2[[#This Row],[16lat]]-Tabela2[[#This Row],[15lat]]</f>
        <v>1</v>
      </c>
      <c r="ED885" s="14">
        <f>Tabela2[[#This Row],[17 lat]]-Tabela2[[#This Row],[16lat]]</f>
        <v>0</v>
      </c>
      <c r="EE885" s="14">
        <f>Tabela2[[#This Row],[18lat]]-Tabela2[[#This Row],[17 lat]]</f>
        <v>1</v>
      </c>
      <c r="EF885" s="14">
        <f>Tabela2[[#This Row],[19lat]]-Tabela2[[#This Row],[18lat]]</f>
        <v>0</v>
      </c>
    </row>
    <row r="886" spans="1:136" x14ac:dyDescent="0.25">
      <c r="A886">
        <v>1494</v>
      </c>
      <c r="B886" s="1" t="s">
        <v>22</v>
      </c>
      <c r="C886">
        <v>54</v>
      </c>
      <c r="D886">
        <v>75</v>
      </c>
      <c r="E886">
        <v>89</v>
      </c>
      <c r="F886">
        <v>99</v>
      </c>
      <c r="G886">
        <v>106</v>
      </c>
      <c r="H886">
        <v>113</v>
      </c>
      <c r="I886">
        <v>119</v>
      </c>
      <c r="J886">
        <v>125</v>
      </c>
      <c r="K886">
        <v>131</v>
      </c>
      <c r="L886">
        <v>137</v>
      </c>
      <c r="M886">
        <v>144</v>
      </c>
      <c r="N886">
        <v>150</v>
      </c>
      <c r="O886">
        <v>157</v>
      </c>
      <c r="P886">
        <v>162</v>
      </c>
      <c r="Q886">
        <v>166</v>
      </c>
      <c r="R886">
        <v>168</v>
      </c>
      <c r="S886">
        <v>168</v>
      </c>
      <c r="T886">
        <v>169</v>
      </c>
      <c r="U886">
        <v>169</v>
      </c>
      <c r="V886">
        <v>169</v>
      </c>
      <c r="W886">
        <f>wzrost[[#This Row],[19lat]]-wzrost[[#This Row],[dlugosc_ur]]</f>
        <v>115</v>
      </c>
      <c r="X886">
        <f>wzrost[[#This Row],[19lat]]-wzrost[[#This Row],[15lat]]</f>
        <v>1</v>
      </c>
      <c r="Y886">
        <f>IF(wzrost[[#This Row],[1rok]]&lt;=5,IF(wzrost[[#This Row],[plec]]="ch",1,0),0)</f>
        <v>0</v>
      </c>
      <c r="Z886" s="1"/>
      <c r="AA886" s="1"/>
      <c r="AB886" s="1" t="e">
        <f>_xlfn.PERCENTILE.INC(wzrost[1rok],5)</f>
        <v>#NUM!</v>
      </c>
      <c r="BC886" s="6">
        <v>48</v>
      </c>
      <c r="BD886" s="6">
        <v>70</v>
      </c>
      <c r="BE886" s="6">
        <v>85</v>
      </c>
      <c r="BF886" s="6">
        <v>93</v>
      </c>
      <c r="BG886" s="6">
        <v>100</v>
      </c>
      <c r="BH886" s="6">
        <v>106</v>
      </c>
      <c r="BI886" s="6">
        <v>112</v>
      </c>
      <c r="BJ886" s="6">
        <v>118</v>
      </c>
      <c r="BK886" s="6">
        <v>123</v>
      </c>
      <c r="BL886" s="6">
        <v>128</v>
      </c>
      <c r="BM886" s="6">
        <v>133</v>
      </c>
      <c r="BN886" s="6">
        <v>138</v>
      </c>
      <c r="BO886" s="6">
        <v>144</v>
      </c>
      <c r="BP886" s="6">
        <v>150</v>
      </c>
      <c r="BQ886" s="6">
        <v>157</v>
      </c>
      <c r="BR886" s="6">
        <v>163</v>
      </c>
      <c r="BS886" s="6">
        <v>167</v>
      </c>
      <c r="BT886" s="6">
        <v>170</v>
      </c>
      <c r="BU886" s="6">
        <v>171</v>
      </c>
      <c r="BV886" s="6">
        <v>171</v>
      </c>
      <c r="BW886" s="7">
        <v>123</v>
      </c>
      <c r="BX886" s="11">
        <f t="shared" si="255"/>
        <v>22</v>
      </c>
      <c r="BY886" s="11">
        <f t="shared" si="256"/>
        <v>15</v>
      </c>
      <c r="BZ886" s="11">
        <f t="shared" si="257"/>
        <v>8</v>
      </c>
      <c r="CA886" s="11">
        <f t="shared" si="258"/>
        <v>7</v>
      </c>
      <c r="CB886" s="11">
        <f t="shared" si="259"/>
        <v>6</v>
      </c>
      <c r="CC886" s="11">
        <f t="shared" si="260"/>
        <v>6</v>
      </c>
      <c r="CD886" s="11">
        <f t="shared" si="261"/>
        <v>6</v>
      </c>
      <c r="CE886" s="11">
        <f t="shared" si="262"/>
        <v>5</v>
      </c>
      <c r="CF886" s="11">
        <f t="shared" si="263"/>
        <v>5</v>
      </c>
      <c r="CG886" s="11">
        <f t="shared" si="264"/>
        <v>5</v>
      </c>
      <c r="CH886" s="11">
        <f t="shared" si="265"/>
        <v>5</v>
      </c>
      <c r="CI886" s="11">
        <f t="shared" si="266"/>
        <v>6</v>
      </c>
      <c r="CJ886" s="11">
        <f t="shared" si="267"/>
        <v>6</v>
      </c>
      <c r="CK886" s="11">
        <f t="shared" si="268"/>
        <v>7</v>
      </c>
      <c r="CL886" s="11">
        <f t="shared" si="269"/>
        <v>6</v>
      </c>
      <c r="CM886" s="11">
        <f t="shared" si="270"/>
        <v>4</v>
      </c>
      <c r="CN886" s="11">
        <f t="shared" si="271"/>
        <v>3</v>
      </c>
      <c r="CO886" s="11">
        <f t="shared" si="272"/>
        <v>1</v>
      </c>
      <c r="CP886" s="11">
        <f t="shared" si="273"/>
        <v>0</v>
      </c>
      <c r="CS886" s="6">
        <v>48</v>
      </c>
      <c r="CT886" s="6">
        <v>67</v>
      </c>
      <c r="CU886" s="6">
        <v>84</v>
      </c>
      <c r="CV886" s="6">
        <v>93</v>
      </c>
      <c r="CW886" s="6">
        <v>100</v>
      </c>
      <c r="CX886" s="6">
        <v>107</v>
      </c>
      <c r="CY886" s="6">
        <v>112</v>
      </c>
      <c r="CZ886" s="6">
        <v>117</v>
      </c>
      <c r="DA886" s="6">
        <v>123</v>
      </c>
      <c r="DB886" s="6">
        <v>129</v>
      </c>
      <c r="DC886" s="6">
        <v>135</v>
      </c>
      <c r="DD886" s="6">
        <v>141</v>
      </c>
      <c r="DE886" s="6">
        <v>147</v>
      </c>
      <c r="DF886" s="6">
        <v>152</v>
      </c>
      <c r="DG886" s="6">
        <v>156</v>
      </c>
      <c r="DH886" s="6">
        <v>158</v>
      </c>
      <c r="DI886" s="6">
        <v>159</v>
      </c>
      <c r="DJ886" s="6">
        <v>159</v>
      </c>
      <c r="DK886" s="6">
        <v>159</v>
      </c>
      <c r="DL886" s="6">
        <v>159</v>
      </c>
      <c r="DM886" s="6">
        <v>111</v>
      </c>
      <c r="DN886" s="6">
        <f>Tabela2[[#This Row],[1rok]]-Tabela2[[#This Row],[dlugosc_ur]]</f>
        <v>19</v>
      </c>
      <c r="DO886" s="14">
        <f>Tabela2[[#This Row],[2lata]]-Tabela2[[#This Row],[1rok]]</f>
        <v>17</v>
      </c>
      <c r="DP886" s="14">
        <f>Tabela2[[#This Row],[3lata]]-Tabela2[[#This Row],[2lata]]</f>
        <v>9</v>
      </c>
      <c r="DQ886" s="14">
        <f>Tabela2[[#This Row],[4lata]]-Tabela2[[#This Row],[3lata]]</f>
        <v>7</v>
      </c>
      <c r="DR886" s="14">
        <f>Tabela2[[#This Row],[5lat]]-Tabela2[[#This Row],[4lata]]</f>
        <v>7</v>
      </c>
      <c r="DS886" s="14">
        <f>Tabela2[[#This Row],[6lat]]-Tabela2[[#This Row],[5lat]]</f>
        <v>5</v>
      </c>
      <c r="DT886" s="14">
        <f>Tabela2[[#This Row],[7lat]]-Tabela2[[#This Row],[6lat]]</f>
        <v>5</v>
      </c>
      <c r="DU886" s="14">
        <f>Tabela2[[#This Row],[8lat]]-Tabela2[[#This Row],[7lat]]</f>
        <v>6</v>
      </c>
      <c r="DV886" s="14">
        <f>Tabela2[[#This Row],[9lat]]-Tabela2[[#This Row],[8lat]]</f>
        <v>6</v>
      </c>
      <c r="DW886" s="14">
        <f>Tabela2[[#This Row],[10lat]]-Tabela2[[#This Row],[9lat]]</f>
        <v>6</v>
      </c>
      <c r="DX886" s="14">
        <f>Tabela2[[#This Row],[11lat]]-Tabela2[[#This Row],[10lat]]</f>
        <v>6</v>
      </c>
      <c r="DY886" s="14">
        <f>Tabela2[[#This Row],[12lat]]-Tabela2[[#This Row],[11lat]]</f>
        <v>6</v>
      </c>
      <c r="DZ886" s="14">
        <f>Tabela2[[#This Row],[13lat]]-Tabela2[[#This Row],[12lat]]</f>
        <v>5</v>
      </c>
      <c r="EA886" s="14">
        <f>Tabela2[[#This Row],[14lat]]-Tabela2[[#This Row],[13lat]]</f>
        <v>4</v>
      </c>
      <c r="EB886" s="14">
        <f>Tabela2[[#This Row],[15lat]]-Tabela2[[#This Row],[14lat]]</f>
        <v>2</v>
      </c>
      <c r="EC886" s="14">
        <f>Tabela2[[#This Row],[16lat]]-Tabela2[[#This Row],[15lat]]</f>
        <v>1</v>
      </c>
      <c r="ED886" s="14">
        <f>Tabela2[[#This Row],[17 lat]]-Tabela2[[#This Row],[16lat]]</f>
        <v>0</v>
      </c>
      <c r="EE886" s="14">
        <f>Tabela2[[#This Row],[18lat]]-Tabela2[[#This Row],[17 lat]]</f>
        <v>0</v>
      </c>
      <c r="EF886" s="14">
        <f>Tabela2[[#This Row],[19lat]]-Tabela2[[#This Row],[18lat]]</f>
        <v>0</v>
      </c>
    </row>
    <row r="887" spans="1:136" x14ac:dyDescent="0.25">
      <c r="A887">
        <v>1539</v>
      </c>
      <c r="B887" s="1" t="s">
        <v>22</v>
      </c>
      <c r="C887">
        <v>51</v>
      </c>
      <c r="D887">
        <v>73</v>
      </c>
      <c r="E887">
        <v>87</v>
      </c>
      <c r="F887">
        <v>97</v>
      </c>
      <c r="G887">
        <v>105</v>
      </c>
      <c r="H887">
        <v>112</v>
      </c>
      <c r="I887">
        <v>117</v>
      </c>
      <c r="J887">
        <v>123</v>
      </c>
      <c r="K887">
        <v>129</v>
      </c>
      <c r="L887">
        <v>135</v>
      </c>
      <c r="M887">
        <v>141</v>
      </c>
      <c r="N887">
        <v>148</v>
      </c>
      <c r="O887">
        <v>154</v>
      </c>
      <c r="P887">
        <v>159</v>
      </c>
      <c r="Q887">
        <v>163</v>
      </c>
      <c r="R887">
        <v>165</v>
      </c>
      <c r="S887">
        <v>166</v>
      </c>
      <c r="T887">
        <v>166</v>
      </c>
      <c r="U887">
        <v>166</v>
      </c>
      <c r="V887">
        <v>166</v>
      </c>
      <c r="W887">
        <f>wzrost[[#This Row],[19lat]]-wzrost[[#This Row],[dlugosc_ur]]</f>
        <v>115</v>
      </c>
      <c r="X887">
        <f>wzrost[[#This Row],[19lat]]-wzrost[[#This Row],[15lat]]</f>
        <v>1</v>
      </c>
      <c r="Y887">
        <f>IF(wzrost[[#This Row],[1rok]]&lt;=5,IF(wzrost[[#This Row],[plec]]="ch",1,0),0)</f>
        <v>0</v>
      </c>
      <c r="Z887" s="1"/>
      <c r="AA887" s="1"/>
      <c r="AB887" s="1" t="e">
        <f>_xlfn.PERCENTILE.INC(wzrost[1rok],5)</f>
        <v>#NUM!</v>
      </c>
      <c r="BC887" s="8">
        <v>48</v>
      </c>
      <c r="BD887" s="8">
        <v>70</v>
      </c>
      <c r="BE887" s="8">
        <v>84</v>
      </c>
      <c r="BF887" s="8">
        <v>93</v>
      </c>
      <c r="BG887" s="8">
        <v>100</v>
      </c>
      <c r="BH887" s="8">
        <v>106</v>
      </c>
      <c r="BI887" s="8">
        <v>112</v>
      </c>
      <c r="BJ887" s="8">
        <v>117</v>
      </c>
      <c r="BK887" s="8">
        <v>123</v>
      </c>
      <c r="BL887" s="8">
        <v>128</v>
      </c>
      <c r="BM887" s="8">
        <v>133</v>
      </c>
      <c r="BN887" s="8">
        <v>138</v>
      </c>
      <c r="BO887" s="8">
        <v>143</v>
      </c>
      <c r="BP887" s="8">
        <v>150</v>
      </c>
      <c r="BQ887" s="8">
        <v>157</v>
      </c>
      <c r="BR887" s="8">
        <v>163</v>
      </c>
      <c r="BS887" s="8">
        <v>167</v>
      </c>
      <c r="BT887" s="8">
        <v>169</v>
      </c>
      <c r="BU887" s="8">
        <v>170</v>
      </c>
      <c r="BV887" s="8">
        <v>171</v>
      </c>
      <c r="BW887" s="9">
        <v>123</v>
      </c>
      <c r="BX887" s="11">
        <f t="shared" si="255"/>
        <v>22</v>
      </c>
      <c r="BY887" s="11">
        <f t="shared" si="256"/>
        <v>14</v>
      </c>
      <c r="BZ887" s="11">
        <f t="shared" si="257"/>
        <v>9</v>
      </c>
      <c r="CA887" s="11">
        <f t="shared" si="258"/>
        <v>7</v>
      </c>
      <c r="CB887" s="11">
        <f t="shared" si="259"/>
        <v>6</v>
      </c>
      <c r="CC887" s="11">
        <f t="shared" si="260"/>
        <v>6</v>
      </c>
      <c r="CD887" s="11">
        <f t="shared" si="261"/>
        <v>5</v>
      </c>
      <c r="CE887" s="11">
        <f t="shared" si="262"/>
        <v>6</v>
      </c>
      <c r="CF887" s="11">
        <f t="shared" si="263"/>
        <v>5</v>
      </c>
      <c r="CG887" s="11">
        <f t="shared" si="264"/>
        <v>5</v>
      </c>
      <c r="CH887" s="11">
        <f t="shared" si="265"/>
        <v>5</v>
      </c>
      <c r="CI887" s="11">
        <f t="shared" si="266"/>
        <v>5</v>
      </c>
      <c r="CJ887" s="11">
        <f t="shared" si="267"/>
        <v>7</v>
      </c>
      <c r="CK887" s="11">
        <f t="shared" si="268"/>
        <v>7</v>
      </c>
      <c r="CL887" s="11">
        <f t="shared" si="269"/>
        <v>6</v>
      </c>
      <c r="CM887" s="11">
        <f t="shared" si="270"/>
        <v>4</v>
      </c>
      <c r="CN887" s="11">
        <f t="shared" si="271"/>
        <v>2</v>
      </c>
      <c r="CO887" s="11">
        <f t="shared" si="272"/>
        <v>1</v>
      </c>
      <c r="CP887" s="11">
        <f t="shared" si="273"/>
        <v>1</v>
      </c>
      <c r="CS887" s="8">
        <v>49</v>
      </c>
      <c r="CT887" s="8">
        <v>67</v>
      </c>
      <c r="CU887" s="8">
        <v>84</v>
      </c>
      <c r="CV887" s="8">
        <v>93</v>
      </c>
      <c r="CW887" s="8">
        <v>101</v>
      </c>
      <c r="CX887" s="8">
        <v>107</v>
      </c>
      <c r="CY887" s="8">
        <v>112</v>
      </c>
      <c r="CZ887" s="8">
        <v>118</v>
      </c>
      <c r="DA887" s="8">
        <v>123</v>
      </c>
      <c r="DB887" s="8">
        <v>129</v>
      </c>
      <c r="DC887" s="8">
        <v>135</v>
      </c>
      <c r="DD887" s="8">
        <v>141</v>
      </c>
      <c r="DE887" s="8">
        <v>148</v>
      </c>
      <c r="DF887" s="8">
        <v>153</v>
      </c>
      <c r="DG887" s="8">
        <v>156</v>
      </c>
      <c r="DH887" s="8">
        <v>158</v>
      </c>
      <c r="DI887" s="8">
        <v>159</v>
      </c>
      <c r="DJ887" s="8">
        <v>160</v>
      </c>
      <c r="DK887" s="8">
        <v>160</v>
      </c>
      <c r="DL887" s="8">
        <v>160</v>
      </c>
      <c r="DM887" s="8">
        <v>111</v>
      </c>
      <c r="DN887" s="6">
        <f>Tabela2[[#This Row],[1rok]]-Tabela2[[#This Row],[dlugosc_ur]]</f>
        <v>18</v>
      </c>
      <c r="DO887" s="14">
        <f>Tabela2[[#This Row],[2lata]]-Tabela2[[#This Row],[1rok]]</f>
        <v>17</v>
      </c>
      <c r="DP887" s="14">
        <f>Tabela2[[#This Row],[3lata]]-Tabela2[[#This Row],[2lata]]</f>
        <v>9</v>
      </c>
      <c r="DQ887" s="14">
        <f>Tabela2[[#This Row],[4lata]]-Tabela2[[#This Row],[3lata]]</f>
        <v>8</v>
      </c>
      <c r="DR887" s="14">
        <f>Tabela2[[#This Row],[5lat]]-Tabela2[[#This Row],[4lata]]</f>
        <v>6</v>
      </c>
      <c r="DS887" s="14">
        <f>Tabela2[[#This Row],[6lat]]-Tabela2[[#This Row],[5lat]]</f>
        <v>5</v>
      </c>
      <c r="DT887" s="14">
        <f>Tabela2[[#This Row],[7lat]]-Tabela2[[#This Row],[6lat]]</f>
        <v>6</v>
      </c>
      <c r="DU887" s="14">
        <f>Tabela2[[#This Row],[8lat]]-Tabela2[[#This Row],[7lat]]</f>
        <v>5</v>
      </c>
      <c r="DV887" s="14">
        <f>Tabela2[[#This Row],[9lat]]-Tabela2[[#This Row],[8lat]]</f>
        <v>6</v>
      </c>
      <c r="DW887" s="14">
        <f>Tabela2[[#This Row],[10lat]]-Tabela2[[#This Row],[9lat]]</f>
        <v>6</v>
      </c>
      <c r="DX887" s="14">
        <f>Tabela2[[#This Row],[11lat]]-Tabela2[[#This Row],[10lat]]</f>
        <v>6</v>
      </c>
      <c r="DY887" s="14">
        <f>Tabela2[[#This Row],[12lat]]-Tabela2[[#This Row],[11lat]]</f>
        <v>7</v>
      </c>
      <c r="DZ887" s="14">
        <f>Tabela2[[#This Row],[13lat]]-Tabela2[[#This Row],[12lat]]</f>
        <v>5</v>
      </c>
      <c r="EA887" s="14">
        <f>Tabela2[[#This Row],[14lat]]-Tabela2[[#This Row],[13lat]]</f>
        <v>3</v>
      </c>
      <c r="EB887" s="14">
        <f>Tabela2[[#This Row],[15lat]]-Tabela2[[#This Row],[14lat]]</f>
        <v>2</v>
      </c>
      <c r="EC887" s="14">
        <f>Tabela2[[#This Row],[16lat]]-Tabela2[[#This Row],[15lat]]</f>
        <v>1</v>
      </c>
      <c r="ED887" s="14">
        <f>Tabela2[[#This Row],[17 lat]]-Tabela2[[#This Row],[16lat]]</f>
        <v>1</v>
      </c>
      <c r="EE887" s="14">
        <f>Tabela2[[#This Row],[18lat]]-Tabela2[[#This Row],[17 lat]]</f>
        <v>0</v>
      </c>
      <c r="EF887" s="14">
        <f>Tabela2[[#This Row],[19lat]]-Tabela2[[#This Row],[18lat]]</f>
        <v>0</v>
      </c>
    </row>
    <row r="888" spans="1:136" x14ac:dyDescent="0.25">
      <c r="A888">
        <v>1551</v>
      </c>
      <c r="B888" s="1" t="s">
        <v>22</v>
      </c>
      <c r="C888">
        <v>54</v>
      </c>
      <c r="D888">
        <v>73</v>
      </c>
      <c r="E888">
        <v>89</v>
      </c>
      <c r="F888">
        <v>99</v>
      </c>
      <c r="G888">
        <v>106</v>
      </c>
      <c r="H888">
        <v>113</v>
      </c>
      <c r="I888">
        <v>119</v>
      </c>
      <c r="J888">
        <v>125</v>
      </c>
      <c r="K888">
        <v>131</v>
      </c>
      <c r="L888">
        <v>137</v>
      </c>
      <c r="M888">
        <v>144</v>
      </c>
      <c r="N888">
        <v>150</v>
      </c>
      <c r="O888">
        <v>157</v>
      </c>
      <c r="P888">
        <v>162</v>
      </c>
      <c r="Q888">
        <v>166</v>
      </c>
      <c r="R888">
        <v>168</v>
      </c>
      <c r="S888">
        <v>168</v>
      </c>
      <c r="T888">
        <v>169</v>
      </c>
      <c r="U888">
        <v>169</v>
      </c>
      <c r="V888">
        <v>169</v>
      </c>
      <c r="W888">
        <f>wzrost[[#This Row],[19lat]]-wzrost[[#This Row],[dlugosc_ur]]</f>
        <v>115</v>
      </c>
      <c r="X888">
        <f>wzrost[[#This Row],[19lat]]-wzrost[[#This Row],[15lat]]</f>
        <v>1</v>
      </c>
      <c r="Y888">
        <f>IF(wzrost[[#This Row],[1rok]]&lt;=5,IF(wzrost[[#This Row],[plec]]="ch",1,0),0)</f>
        <v>0</v>
      </c>
      <c r="Z888" s="1"/>
      <c r="AA888" s="1"/>
      <c r="AB888" s="1" t="e">
        <f>_xlfn.PERCENTILE.INC(wzrost[1rok],5)</f>
        <v>#NUM!</v>
      </c>
      <c r="BC888" s="6">
        <v>53</v>
      </c>
      <c r="BD888" s="6">
        <v>74</v>
      </c>
      <c r="BE888" s="6">
        <v>87</v>
      </c>
      <c r="BF888" s="6">
        <v>96</v>
      </c>
      <c r="BG888" s="6">
        <v>103</v>
      </c>
      <c r="BH888" s="6">
        <v>110</v>
      </c>
      <c r="BI888" s="6">
        <v>116</v>
      </c>
      <c r="BJ888" s="6">
        <v>122</v>
      </c>
      <c r="BK888" s="6">
        <v>127</v>
      </c>
      <c r="BL888" s="6">
        <v>132</v>
      </c>
      <c r="BM888" s="6">
        <v>138</v>
      </c>
      <c r="BN888" s="6">
        <v>143</v>
      </c>
      <c r="BO888" s="6">
        <v>149</v>
      </c>
      <c r="BP888" s="6">
        <v>156</v>
      </c>
      <c r="BQ888" s="6">
        <v>163</v>
      </c>
      <c r="BR888" s="6">
        <v>169</v>
      </c>
      <c r="BS888" s="6">
        <v>173</v>
      </c>
      <c r="BT888" s="6">
        <v>175</v>
      </c>
      <c r="BU888" s="6">
        <v>176</v>
      </c>
      <c r="BV888" s="6">
        <v>176</v>
      </c>
      <c r="BW888" s="7">
        <v>123</v>
      </c>
      <c r="BX888" s="11">
        <f t="shared" si="255"/>
        <v>21</v>
      </c>
      <c r="BY888" s="11">
        <f t="shared" si="256"/>
        <v>13</v>
      </c>
      <c r="BZ888" s="11">
        <f t="shared" si="257"/>
        <v>9</v>
      </c>
      <c r="CA888" s="11">
        <f t="shared" si="258"/>
        <v>7</v>
      </c>
      <c r="CB888" s="11">
        <f t="shared" si="259"/>
        <v>7</v>
      </c>
      <c r="CC888" s="11">
        <f t="shared" si="260"/>
        <v>6</v>
      </c>
      <c r="CD888" s="11">
        <f t="shared" si="261"/>
        <v>6</v>
      </c>
      <c r="CE888" s="11">
        <f t="shared" si="262"/>
        <v>5</v>
      </c>
      <c r="CF888" s="11">
        <f t="shared" si="263"/>
        <v>5</v>
      </c>
      <c r="CG888" s="11">
        <f t="shared" si="264"/>
        <v>6</v>
      </c>
      <c r="CH888" s="11">
        <f t="shared" si="265"/>
        <v>5</v>
      </c>
      <c r="CI888" s="11">
        <f t="shared" si="266"/>
        <v>6</v>
      </c>
      <c r="CJ888" s="11">
        <f t="shared" si="267"/>
        <v>7</v>
      </c>
      <c r="CK888" s="11">
        <f t="shared" si="268"/>
        <v>7</v>
      </c>
      <c r="CL888" s="11">
        <f t="shared" si="269"/>
        <v>6</v>
      </c>
      <c r="CM888" s="11">
        <f t="shared" si="270"/>
        <v>4</v>
      </c>
      <c r="CN888" s="11">
        <f t="shared" si="271"/>
        <v>2</v>
      </c>
      <c r="CO888" s="11">
        <f t="shared" si="272"/>
        <v>1</v>
      </c>
      <c r="CP888" s="11">
        <f t="shared" si="273"/>
        <v>0</v>
      </c>
      <c r="CS888" s="6">
        <v>47</v>
      </c>
      <c r="CT888" s="6">
        <v>66</v>
      </c>
      <c r="CU888" s="6">
        <v>83</v>
      </c>
      <c r="CV888" s="6">
        <v>92</v>
      </c>
      <c r="CW888" s="6">
        <v>99</v>
      </c>
      <c r="CX888" s="6">
        <v>105</v>
      </c>
      <c r="CY888" s="6">
        <v>111</v>
      </c>
      <c r="CZ888" s="6">
        <v>116</v>
      </c>
      <c r="DA888" s="6">
        <v>122</v>
      </c>
      <c r="DB888" s="6">
        <v>127</v>
      </c>
      <c r="DC888" s="6">
        <v>133</v>
      </c>
      <c r="DD888" s="6">
        <v>140</v>
      </c>
      <c r="DE888" s="6">
        <v>146</v>
      </c>
      <c r="DF888" s="6">
        <v>151</v>
      </c>
      <c r="DG888" s="6">
        <v>154</v>
      </c>
      <c r="DH888" s="6">
        <v>156</v>
      </c>
      <c r="DI888" s="6">
        <v>157</v>
      </c>
      <c r="DJ888" s="6">
        <v>158</v>
      </c>
      <c r="DK888" s="6">
        <v>158</v>
      </c>
      <c r="DL888" s="6">
        <v>158</v>
      </c>
      <c r="DM888" s="6">
        <v>111</v>
      </c>
      <c r="DN888" s="6">
        <f>Tabela2[[#This Row],[1rok]]-Tabela2[[#This Row],[dlugosc_ur]]</f>
        <v>19</v>
      </c>
      <c r="DO888" s="14">
        <f>Tabela2[[#This Row],[2lata]]-Tabela2[[#This Row],[1rok]]</f>
        <v>17</v>
      </c>
      <c r="DP888" s="14">
        <f>Tabela2[[#This Row],[3lata]]-Tabela2[[#This Row],[2lata]]</f>
        <v>9</v>
      </c>
      <c r="DQ888" s="14">
        <f>Tabela2[[#This Row],[4lata]]-Tabela2[[#This Row],[3lata]]</f>
        <v>7</v>
      </c>
      <c r="DR888" s="14">
        <f>Tabela2[[#This Row],[5lat]]-Tabela2[[#This Row],[4lata]]</f>
        <v>6</v>
      </c>
      <c r="DS888" s="14">
        <f>Tabela2[[#This Row],[6lat]]-Tabela2[[#This Row],[5lat]]</f>
        <v>6</v>
      </c>
      <c r="DT888" s="14">
        <f>Tabela2[[#This Row],[7lat]]-Tabela2[[#This Row],[6lat]]</f>
        <v>5</v>
      </c>
      <c r="DU888" s="14">
        <f>Tabela2[[#This Row],[8lat]]-Tabela2[[#This Row],[7lat]]</f>
        <v>6</v>
      </c>
      <c r="DV888" s="14">
        <f>Tabela2[[#This Row],[9lat]]-Tabela2[[#This Row],[8lat]]</f>
        <v>5</v>
      </c>
      <c r="DW888" s="14">
        <f>Tabela2[[#This Row],[10lat]]-Tabela2[[#This Row],[9lat]]</f>
        <v>6</v>
      </c>
      <c r="DX888" s="14">
        <f>Tabela2[[#This Row],[11lat]]-Tabela2[[#This Row],[10lat]]</f>
        <v>7</v>
      </c>
      <c r="DY888" s="14">
        <f>Tabela2[[#This Row],[12lat]]-Tabela2[[#This Row],[11lat]]</f>
        <v>6</v>
      </c>
      <c r="DZ888" s="14">
        <f>Tabela2[[#This Row],[13lat]]-Tabela2[[#This Row],[12lat]]</f>
        <v>5</v>
      </c>
      <c r="EA888" s="14">
        <f>Tabela2[[#This Row],[14lat]]-Tabela2[[#This Row],[13lat]]</f>
        <v>3</v>
      </c>
      <c r="EB888" s="14">
        <f>Tabela2[[#This Row],[15lat]]-Tabela2[[#This Row],[14lat]]</f>
        <v>2</v>
      </c>
      <c r="EC888" s="14">
        <f>Tabela2[[#This Row],[16lat]]-Tabela2[[#This Row],[15lat]]</f>
        <v>1</v>
      </c>
      <c r="ED888" s="14">
        <f>Tabela2[[#This Row],[17 lat]]-Tabela2[[#This Row],[16lat]]</f>
        <v>1</v>
      </c>
      <c r="EE888" s="14">
        <f>Tabela2[[#This Row],[18lat]]-Tabela2[[#This Row],[17 lat]]</f>
        <v>0</v>
      </c>
      <c r="EF888" s="14">
        <f>Tabela2[[#This Row],[19lat]]-Tabela2[[#This Row],[18lat]]</f>
        <v>0</v>
      </c>
    </row>
    <row r="889" spans="1:136" x14ac:dyDescent="0.25">
      <c r="A889">
        <v>1560</v>
      </c>
      <c r="B889" s="1" t="s">
        <v>22</v>
      </c>
      <c r="C889">
        <v>50</v>
      </c>
      <c r="D889">
        <v>68</v>
      </c>
      <c r="E889">
        <v>86</v>
      </c>
      <c r="F889">
        <v>96</v>
      </c>
      <c r="G889">
        <v>104</v>
      </c>
      <c r="H889">
        <v>110</v>
      </c>
      <c r="I889">
        <v>116</v>
      </c>
      <c r="J889">
        <v>122</v>
      </c>
      <c r="K889">
        <v>128</v>
      </c>
      <c r="L889">
        <v>134</v>
      </c>
      <c r="M889">
        <v>140</v>
      </c>
      <c r="N889">
        <v>147</v>
      </c>
      <c r="O889">
        <v>153</v>
      </c>
      <c r="P889">
        <v>158</v>
      </c>
      <c r="Q889">
        <v>162</v>
      </c>
      <c r="R889">
        <v>164</v>
      </c>
      <c r="S889">
        <v>164</v>
      </c>
      <c r="T889">
        <v>165</v>
      </c>
      <c r="U889">
        <v>165</v>
      </c>
      <c r="V889">
        <v>165</v>
      </c>
      <c r="W889">
        <f>wzrost[[#This Row],[19lat]]-wzrost[[#This Row],[dlugosc_ur]]</f>
        <v>115</v>
      </c>
      <c r="X889">
        <f>wzrost[[#This Row],[19lat]]-wzrost[[#This Row],[15lat]]</f>
        <v>1</v>
      </c>
      <c r="Y889">
        <f>IF(wzrost[[#This Row],[1rok]]&lt;=5,IF(wzrost[[#This Row],[plec]]="ch",1,0),0)</f>
        <v>0</v>
      </c>
      <c r="Z889" s="1"/>
      <c r="AA889" s="1"/>
      <c r="AB889" s="1" t="e">
        <f>_xlfn.PERCENTILE.INC(wzrost[1rok],5)</f>
        <v>#NUM!</v>
      </c>
      <c r="BC889" s="8">
        <v>52</v>
      </c>
      <c r="BD889" s="8">
        <v>73</v>
      </c>
      <c r="BE889" s="8">
        <v>85</v>
      </c>
      <c r="BF889" s="8">
        <v>95</v>
      </c>
      <c r="BG889" s="8">
        <v>102</v>
      </c>
      <c r="BH889" s="8">
        <v>109</v>
      </c>
      <c r="BI889" s="8">
        <v>115</v>
      </c>
      <c r="BJ889" s="8">
        <v>121</v>
      </c>
      <c r="BK889" s="8">
        <v>126</v>
      </c>
      <c r="BL889" s="8">
        <v>132</v>
      </c>
      <c r="BM889" s="8">
        <v>137</v>
      </c>
      <c r="BN889" s="8">
        <v>142</v>
      </c>
      <c r="BO889" s="8">
        <v>148</v>
      </c>
      <c r="BP889" s="8">
        <v>155</v>
      </c>
      <c r="BQ889" s="8">
        <v>162</v>
      </c>
      <c r="BR889" s="8">
        <v>168</v>
      </c>
      <c r="BS889" s="8">
        <v>172</v>
      </c>
      <c r="BT889" s="8">
        <v>174</v>
      </c>
      <c r="BU889" s="8">
        <v>175</v>
      </c>
      <c r="BV889" s="8">
        <v>175</v>
      </c>
      <c r="BW889" s="9">
        <v>123</v>
      </c>
      <c r="BX889" s="11">
        <f t="shared" si="255"/>
        <v>21</v>
      </c>
      <c r="BY889" s="11">
        <f t="shared" si="256"/>
        <v>12</v>
      </c>
      <c r="BZ889" s="11">
        <f t="shared" si="257"/>
        <v>10</v>
      </c>
      <c r="CA889" s="11">
        <f t="shared" si="258"/>
        <v>7</v>
      </c>
      <c r="CB889" s="11">
        <f t="shared" si="259"/>
        <v>7</v>
      </c>
      <c r="CC889" s="11">
        <f t="shared" si="260"/>
        <v>6</v>
      </c>
      <c r="CD889" s="11">
        <f t="shared" si="261"/>
        <v>6</v>
      </c>
      <c r="CE889" s="11">
        <f t="shared" si="262"/>
        <v>5</v>
      </c>
      <c r="CF889" s="11">
        <f t="shared" si="263"/>
        <v>6</v>
      </c>
      <c r="CG889" s="11">
        <f t="shared" si="264"/>
        <v>5</v>
      </c>
      <c r="CH889" s="11">
        <f t="shared" si="265"/>
        <v>5</v>
      </c>
      <c r="CI889" s="11">
        <f t="shared" si="266"/>
        <v>6</v>
      </c>
      <c r="CJ889" s="11">
        <f t="shared" si="267"/>
        <v>7</v>
      </c>
      <c r="CK889" s="11">
        <f t="shared" si="268"/>
        <v>7</v>
      </c>
      <c r="CL889" s="11">
        <f t="shared" si="269"/>
        <v>6</v>
      </c>
      <c r="CM889" s="11">
        <f t="shared" si="270"/>
        <v>4</v>
      </c>
      <c r="CN889" s="11">
        <f t="shared" si="271"/>
        <v>2</v>
      </c>
      <c r="CO889" s="11">
        <f t="shared" si="272"/>
        <v>1</v>
      </c>
      <c r="CP889" s="11">
        <f t="shared" si="273"/>
        <v>0</v>
      </c>
      <c r="CS889" s="8">
        <v>48</v>
      </c>
      <c r="CT889" s="8">
        <v>67</v>
      </c>
      <c r="CU889" s="8">
        <v>83</v>
      </c>
      <c r="CV889" s="8">
        <v>92</v>
      </c>
      <c r="CW889" s="8">
        <v>100</v>
      </c>
      <c r="CX889" s="8">
        <v>106</v>
      </c>
      <c r="CY889" s="8">
        <v>111</v>
      </c>
      <c r="CZ889" s="8">
        <v>117</v>
      </c>
      <c r="DA889" s="8">
        <v>122</v>
      </c>
      <c r="DB889" s="8">
        <v>128</v>
      </c>
      <c r="DC889" s="8">
        <v>134</v>
      </c>
      <c r="DD889" s="8">
        <v>140</v>
      </c>
      <c r="DE889" s="8">
        <v>146</v>
      </c>
      <c r="DF889" s="8">
        <v>151</v>
      </c>
      <c r="DG889" s="8">
        <v>155</v>
      </c>
      <c r="DH889" s="8">
        <v>157</v>
      </c>
      <c r="DI889" s="8">
        <v>158</v>
      </c>
      <c r="DJ889" s="8">
        <v>158</v>
      </c>
      <c r="DK889" s="8">
        <v>159</v>
      </c>
      <c r="DL889" s="8">
        <v>159</v>
      </c>
      <c r="DM889" s="8">
        <v>111</v>
      </c>
      <c r="DN889" s="6">
        <f>Tabela2[[#This Row],[1rok]]-Tabela2[[#This Row],[dlugosc_ur]]</f>
        <v>19</v>
      </c>
      <c r="DO889" s="14">
        <f>Tabela2[[#This Row],[2lata]]-Tabela2[[#This Row],[1rok]]</f>
        <v>16</v>
      </c>
      <c r="DP889" s="14">
        <f>Tabela2[[#This Row],[3lata]]-Tabela2[[#This Row],[2lata]]</f>
        <v>9</v>
      </c>
      <c r="DQ889" s="14">
        <f>Tabela2[[#This Row],[4lata]]-Tabela2[[#This Row],[3lata]]</f>
        <v>8</v>
      </c>
      <c r="DR889" s="14">
        <f>Tabela2[[#This Row],[5lat]]-Tabela2[[#This Row],[4lata]]</f>
        <v>6</v>
      </c>
      <c r="DS889" s="14">
        <f>Tabela2[[#This Row],[6lat]]-Tabela2[[#This Row],[5lat]]</f>
        <v>5</v>
      </c>
      <c r="DT889" s="14">
        <f>Tabela2[[#This Row],[7lat]]-Tabela2[[#This Row],[6lat]]</f>
        <v>6</v>
      </c>
      <c r="DU889" s="14">
        <f>Tabela2[[#This Row],[8lat]]-Tabela2[[#This Row],[7lat]]</f>
        <v>5</v>
      </c>
      <c r="DV889" s="14">
        <f>Tabela2[[#This Row],[9lat]]-Tabela2[[#This Row],[8lat]]</f>
        <v>6</v>
      </c>
      <c r="DW889" s="14">
        <f>Tabela2[[#This Row],[10lat]]-Tabela2[[#This Row],[9lat]]</f>
        <v>6</v>
      </c>
      <c r="DX889" s="14">
        <f>Tabela2[[#This Row],[11lat]]-Tabela2[[#This Row],[10lat]]</f>
        <v>6</v>
      </c>
      <c r="DY889" s="14">
        <f>Tabela2[[#This Row],[12lat]]-Tabela2[[#This Row],[11lat]]</f>
        <v>6</v>
      </c>
      <c r="DZ889" s="14">
        <f>Tabela2[[#This Row],[13lat]]-Tabela2[[#This Row],[12lat]]</f>
        <v>5</v>
      </c>
      <c r="EA889" s="14">
        <f>Tabela2[[#This Row],[14lat]]-Tabela2[[#This Row],[13lat]]</f>
        <v>4</v>
      </c>
      <c r="EB889" s="14">
        <f>Tabela2[[#This Row],[15lat]]-Tabela2[[#This Row],[14lat]]</f>
        <v>2</v>
      </c>
      <c r="EC889" s="14">
        <f>Tabela2[[#This Row],[16lat]]-Tabela2[[#This Row],[15lat]]</f>
        <v>1</v>
      </c>
      <c r="ED889" s="14">
        <f>Tabela2[[#This Row],[17 lat]]-Tabela2[[#This Row],[16lat]]</f>
        <v>0</v>
      </c>
      <c r="EE889" s="14">
        <f>Tabela2[[#This Row],[18lat]]-Tabela2[[#This Row],[17 lat]]</f>
        <v>1</v>
      </c>
      <c r="EF889" s="14">
        <f>Tabela2[[#This Row],[19lat]]-Tabela2[[#This Row],[18lat]]</f>
        <v>0</v>
      </c>
    </row>
    <row r="890" spans="1:136" x14ac:dyDescent="0.25">
      <c r="A890">
        <v>1588</v>
      </c>
      <c r="B890" s="1" t="s">
        <v>22</v>
      </c>
      <c r="C890">
        <v>54</v>
      </c>
      <c r="D890">
        <v>73</v>
      </c>
      <c r="E890">
        <v>89</v>
      </c>
      <c r="F890">
        <v>99</v>
      </c>
      <c r="G890">
        <v>106</v>
      </c>
      <c r="H890">
        <v>113</v>
      </c>
      <c r="I890">
        <v>119</v>
      </c>
      <c r="J890">
        <v>125</v>
      </c>
      <c r="K890">
        <v>131</v>
      </c>
      <c r="L890">
        <v>137</v>
      </c>
      <c r="M890">
        <v>144</v>
      </c>
      <c r="N890">
        <v>150</v>
      </c>
      <c r="O890">
        <v>157</v>
      </c>
      <c r="P890">
        <v>162</v>
      </c>
      <c r="Q890">
        <v>166</v>
      </c>
      <c r="R890">
        <v>168</v>
      </c>
      <c r="S890">
        <v>168</v>
      </c>
      <c r="T890">
        <v>169</v>
      </c>
      <c r="U890">
        <v>169</v>
      </c>
      <c r="V890">
        <v>169</v>
      </c>
      <c r="W890">
        <f>wzrost[[#This Row],[19lat]]-wzrost[[#This Row],[dlugosc_ur]]</f>
        <v>115</v>
      </c>
      <c r="X890">
        <f>wzrost[[#This Row],[19lat]]-wzrost[[#This Row],[15lat]]</f>
        <v>1</v>
      </c>
      <c r="Y890">
        <f>IF(wzrost[[#This Row],[1rok]]&lt;=5,IF(wzrost[[#This Row],[plec]]="ch",1,0),0)</f>
        <v>0</v>
      </c>
      <c r="Z890" s="1"/>
      <c r="AA890" s="1"/>
      <c r="AB890" s="1" t="e">
        <f>_xlfn.PERCENTILE.INC(wzrost[1rok],5)</f>
        <v>#NUM!</v>
      </c>
      <c r="BC890" s="6">
        <v>48</v>
      </c>
      <c r="BD890" s="6">
        <v>70</v>
      </c>
      <c r="BE890" s="6">
        <v>85</v>
      </c>
      <c r="BF890" s="6">
        <v>93</v>
      </c>
      <c r="BG890" s="6">
        <v>100</v>
      </c>
      <c r="BH890" s="6">
        <v>106</v>
      </c>
      <c r="BI890" s="6">
        <v>112</v>
      </c>
      <c r="BJ890" s="6">
        <v>118</v>
      </c>
      <c r="BK890" s="6">
        <v>123</v>
      </c>
      <c r="BL890" s="6">
        <v>128</v>
      </c>
      <c r="BM890" s="6">
        <v>133</v>
      </c>
      <c r="BN890" s="6">
        <v>138</v>
      </c>
      <c r="BO890" s="6">
        <v>144</v>
      </c>
      <c r="BP890" s="6">
        <v>150</v>
      </c>
      <c r="BQ890" s="6">
        <v>157</v>
      </c>
      <c r="BR890" s="6">
        <v>163</v>
      </c>
      <c r="BS890" s="6">
        <v>167</v>
      </c>
      <c r="BT890" s="6">
        <v>170</v>
      </c>
      <c r="BU890" s="6">
        <v>171</v>
      </c>
      <c r="BV890" s="6">
        <v>171</v>
      </c>
      <c r="BW890" s="7">
        <v>123</v>
      </c>
      <c r="BX890" s="11">
        <f t="shared" si="255"/>
        <v>22</v>
      </c>
      <c r="BY890" s="11">
        <f t="shared" si="256"/>
        <v>15</v>
      </c>
      <c r="BZ890" s="11">
        <f t="shared" si="257"/>
        <v>8</v>
      </c>
      <c r="CA890" s="11">
        <f t="shared" si="258"/>
        <v>7</v>
      </c>
      <c r="CB890" s="11">
        <f t="shared" si="259"/>
        <v>6</v>
      </c>
      <c r="CC890" s="11">
        <f t="shared" si="260"/>
        <v>6</v>
      </c>
      <c r="CD890" s="11">
        <f t="shared" si="261"/>
        <v>6</v>
      </c>
      <c r="CE890" s="11">
        <f t="shared" si="262"/>
        <v>5</v>
      </c>
      <c r="CF890" s="11">
        <f t="shared" si="263"/>
        <v>5</v>
      </c>
      <c r="CG890" s="11">
        <f t="shared" si="264"/>
        <v>5</v>
      </c>
      <c r="CH890" s="11">
        <f t="shared" si="265"/>
        <v>5</v>
      </c>
      <c r="CI890" s="11">
        <f t="shared" si="266"/>
        <v>6</v>
      </c>
      <c r="CJ890" s="11">
        <f t="shared" si="267"/>
        <v>6</v>
      </c>
      <c r="CK890" s="11">
        <f t="shared" si="268"/>
        <v>7</v>
      </c>
      <c r="CL890" s="11">
        <f t="shared" si="269"/>
        <v>6</v>
      </c>
      <c r="CM890" s="11">
        <f t="shared" si="270"/>
        <v>4</v>
      </c>
      <c r="CN890" s="11">
        <f t="shared" si="271"/>
        <v>3</v>
      </c>
      <c r="CO890" s="11">
        <f t="shared" si="272"/>
        <v>1</v>
      </c>
      <c r="CP890" s="11">
        <f t="shared" si="273"/>
        <v>0</v>
      </c>
      <c r="CS890" s="6">
        <v>48</v>
      </c>
      <c r="CT890" s="6">
        <v>67</v>
      </c>
      <c r="CU890" s="6">
        <v>84</v>
      </c>
      <c r="CV890" s="6">
        <v>92</v>
      </c>
      <c r="CW890" s="6">
        <v>100</v>
      </c>
      <c r="CX890" s="6">
        <v>106</v>
      </c>
      <c r="CY890" s="6">
        <v>111</v>
      </c>
      <c r="CZ890" s="6">
        <v>117</v>
      </c>
      <c r="DA890" s="6">
        <v>122</v>
      </c>
      <c r="DB890" s="6">
        <v>128</v>
      </c>
      <c r="DC890" s="6">
        <v>134</v>
      </c>
      <c r="DD890" s="6">
        <v>140</v>
      </c>
      <c r="DE890" s="6">
        <v>146</v>
      </c>
      <c r="DF890" s="6">
        <v>152</v>
      </c>
      <c r="DG890" s="6">
        <v>155</v>
      </c>
      <c r="DH890" s="6">
        <v>157</v>
      </c>
      <c r="DI890" s="6">
        <v>158</v>
      </c>
      <c r="DJ890" s="6">
        <v>158</v>
      </c>
      <c r="DK890" s="6">
        <v>159</v>
      </c>
      <c r="DL890" s="6">
        <v>159</v>
      </c>
      <c r="DM890" s="6">
        <v>111</v>
      </c>
      <c r="DN890" s="6">
        <f>Tabela2[[#This Row],[1rok]]-Tabela2[[#This Row],[dlugosc_ur]]</f>
        <v>19</v>
      </c>
      <c r="DO890" s="14">
        <f>Tabela2[[#This Row],[2lata]]-Tabela2[[#This Row],[1rok]]</f>
        <v>17</v>
      </c>
      <c r="DP890" s="14">
        <f>Tabela2[[#This Row],[3lata]]-Tabela2[[#This Row],[2lata]]</f>
        <v>8</v>
      </c>
      <c r="DQ890" s="14">
        <f>Tabela2[[#This Row],[4lata]]-Tabela2[[#This Row],[3lata]]</f>
        <v>8</v>
      </c>
      <c r="DR890" s="14">
        <f>Tabela2[[#This Row],[5lat]]-Tabela2[[#This Row],[4lata]]</f>
        <v>6</v>
      </c>
      <c r="DS890" s="14">
        <f>Tabela2[[#This Row],[6lat]]-Tabela2[[#This Row],[5lat]]</f>
        <v>5</v>
      </c>
      <c r="DT890" s="14">
        <f>Tabela2[[#This Row],[7lat]]-Tabela2[[#This Row],[6lat]]</f>
        <v>6</v>
      </c>
      <c r="DU890" s="14">
        <f>Tabela2[[#This Row],[8lat]]-Tabela2[[#This Row],[7lat]]</f>
        <v>5</v>
      </c>
      <c r="DV890" s="14">
        <f>Tabela2[[#This Row],[9lat]]-Tabela2[[#This Row],[8lat]]</f>
        <v>6</v>
      </c>
      <c r="DW890" s="14">
        <f>Tabela2[[#This Row],[10lat]]-Tabela2[[#This Row],[9lat]]</f>
        <v>6</v>
      </c>
      <c r="DX890" s="14">
        <f>Tabela2[[#This Row],[11lat]]-Tabela2[[#This Row],[10lat]]</f>
        <v>6</v>
      </c>
      <c r="DY890" s="14">
        <f>Tabela2[[#This Row],[12lat]]-Tabela2[[#This Row],[11lat]]</f>
        <v>6</v>
      </c>
      <c r="DZ890" s="14">
        <f>Tabela2[[#This Row],[13lat]]-Tabela2[[#This Row],[12lat]]</f>
        <v>6</v>
      </c>
      <c r="EA890" s="14">
        <f>Tabela2[[#This Row],[14lat]]-Tabela2[[#This Row],[13lat]]</f>
        <v>3</v>
      </c>
      <c r="EB890" s="14">
        <f>Tabela2[[#This Row],[15lat]]-Tabela2[[#This Row],[14lat]]</f>
        <v>2</v>
      </c>
      <c r="EC890" s="14">
        <f>Tabela2[[#This Row],[16lat]]-Tabela2[[#This Row],[15lat]]</f>
        <v>1</v>
      </c>
      <c r="ED890" s="14">
        <f>Tabela2[[#This Row],[17 lat]]-Tabela2[[#This Row],[16lat]]</f>
        <v>0</v>
      </c>
      <c r="EE890" s="14">
        <f>Tabela2[[#This Row],[18lat]]-Tabela2[[#This Row],[17 lat]]</f>
        <v>1</v>
      </c>
      <c r="EF890" s="14">
        <f>Tabela2[[#This Row],[19lat]]-Tabela2[[#This Row],[18lat]]</f>
        <v>0</v>
      </c>
    </row>
    <row r="891" spans="1:136" x14ac:dyDescent="0.25">
      <c r="A891">
        <v>1597</v>
      </c>
      <c r="B891" s="1" t="s">
        <v>22</v>
      </c>
      <c r="C891">
        <v>53</v>
      </c>
      <c r="D891">
        <v>71</v>
      </c>
      <c r="E891">
        <v>88</v>
      </c>
      <c r="F891">
        <v>97</v>
      </c>
      <c r="G891">
        <v>105</v>
      </c>
      <c r="H891">
        <v>112</v>
      </c>
      <c r="I891">
        <v>118</v>
      </c>
      <c r="J891">
        <v>124</v>
      </c>
      <c r="K891">
        <v>130</v>
      </c>
      <c r="L891">
        <v>136</v>
      </c>
      <c r="M891">
        <v>142</v>
      </c>
      <c r="N891">
        <v>149</v>
      </c>
      <c r="O891">
        <v>155</v>
      </c>
      <c r="P891">
        <v>161</v>
      </c>
      <c r="Q891">
        <v>164</v>
      </c>
      <c r="R891">
        <v>166</v>
      </c>
      <c r="S891">
        <v>167</v>
      </c>
      <c r="T891">
        <v>167</v>
      </c>
      <c r="U891">
        <v>168</v>
      </c>
      <c r="V891">
        <v>168</v>
      </c>
      <c r="W891">
        <f>wzrost[[#This Row],[19lat]]-wzrost[[#This Row],[dlugosc_ur]]</f>
        <v>115</v>
      </c>
      <c r="X891">
        <f>wzrost[[#This Row],[19lat]]-wzrost[[#This Row],[15lat]]</f>
        <v>2</v>
      </c>
      <c r="Y891">
        <f>IF(wzrost[[#This Row],[1rok]]&lt;=5,IF(wzrost[[#This Row],[plec]]="ch",1,0),0)</f>
        <v>0</v>
      </c>
      <c r="Z891" s="1"/>
      <c r="AA891" s="1"/>
      <c r="AB891" s="1" t="e">
        <f>_xlfn.PERCENTILE.INC(wzrost[1rok],5)</f>
        <v>#NUM!</v>
      </c>
      <c r="BC891" s="8">
        <v>48</v>
      </c>
      <c r="BD891" s="8">
        <v>70</v>
      </c>
      <c r="BE891" s="8">
        <v>85</v>
      </c>
      <c r="BF891" s="8">
        <v>93</v>
      </c>
      <c r="BG891" s="8">
        <v>100</v>
      </c>
      <c r="BH891" s="8">
        <v>106</v>
      </c>
      <c r="BI891" s="8">
        <v>112</v>
      </c>
      <c r="BJ891" s="8">
        <v>118</v>
      </c>
      <c r="BK891" s="8">
        <v>123</v>
      </c>
      <c r="BL891" s="8">
        <v>128</v>
      </c>
      <c r="BM891" s="8">
        <v>133</v>
      </c>
      <c r="BN891" s="8">
        <v>138</v>
      </c>
      <c r="BO891" s="8">
        <v>143</v>
      </c>
      <c r="BP891" s="8">
        <v>150</v>
      </c>
      <c r="BQ891" s="8">
        <v>157</v>
      </c>
      <c r="BR891" s="8">
        <v>163</v>
      </c>
      <c r="BS891" s="8">
        <v>167</v>
      </c>
      <c r="BT891" s="8">
        <v>169</v>
      </c>
      <c r="BU891" s="8">
        <v>171</v>
      </c>
      <c r="BV891" s="8">
        <v>171</v>
      </c>
      <c r="BW891" s="9">
        <v>123</v>
      </c>
      <c r="BX891" s="11">
        <f t="shared" si="255"/>
        <v>22</v>
      </c>
      <c r="BY891" s="11">
        <f t="shared" si="256"/>
        <v>15</v>
      </c>
      <c r="BZ891" s="11">
        <f t="shared" si="257"/>
        <v>8</v>
      </c>
      <c r="CA891" s="11">
        <f t="shared" si="258"/>
        <v>7</v>
      </c>
      <c r="CB891" s="11">
        <f t="shared" si="259"/>
        <v>6</v>
      </c>
      <c r="CC891" s="11">
        <f t="shared" si="260"/>
        <v>6</v>
      </c>
      <c r="CD891" s="11">
        <f t="shared" si="261"/>
        <v>6</v>
      </c>
      <c r="CE891" s="11">
        <f t="shared" si="262"/>
        <v>5</v>
      </c>
      <c r="CF891" s="11">
        <f t="shared" si="263"/>
        <v>5</v>
      </c>
      <c r="CG891" s="11">
        <f t="shared" si="264"/>
        <v>5</v>
      </c>
      <c r="CH891" s="11">
        <f t="shared" si="265"/>
        <v>5</v>
      </c>
      <c r="CI891" s="11">
        <f t="shared" si="266"/>
        <v>5</v>
      </c>
      <c r="CJ891" s="11">
        <f t="shared" si="267"/>
        <v>7</v>
      </c>
      <c r="CK891" s="11">
        <f t="shared" si="268"/>
        <v>7</v>
      </c>
      <c r="CL891" s="11">
        <f t="shared" si="269"/>
        <v>6</v>
      </c>
      <c r="CM891" s="11">
        <f t="shared" si="270"/>
        <v>4</v>
      </c>
      <c r="CN891" s="11">
        <f t="shared" si="271"/>
        <v>2</v>
      </c>
      <c r="CO891" s="11">
        <f t="shared" si="272"/>
        <v>2</v>
      </c>
      <c r="CP891" s="11">
        <f t="shared" si="273"/>
        <v>0</v>
      </c>
      <c r="CS891" s="8">
        <v>47</v>
      </c>
      <c r="CT891" s="8">
        <v>66</v>
      </c>
      <c r="CU891" s="8">
        <v>83</v>
      </c>
      <c r="CV891" s="8">
        <v>92</v>
      </c>
      <c r="CW891" s="8">
        <v>99</v>
      </c>
      <c r="CX891" s="8">
        <v>105</v>
      </c>
      <c r="CY891" s="8">
        <v>111</v>
      </c>
      <c r="CZ891" s="8">
        <v>116</v>
      </c>
      <c r="DA891" s="8">
        <v>122</v>
      </c>
      <c r="DB891" s="8">
        <v>127</v>
      </c>
      <c r="DC891" s="8">
        <v>133</v>
      </c>
      <c r="DD891" s="8">
        <v>139</v>
      </c>
      <c r="DE891" s="8">
        <v>146</v>
      </c>
      <c r="DF891" s="8">
        <v>151</v>
      </c>
      <c r="DG891" s="8">
        <v>154</v>
      </c>
      <c r="DH891" s="8">
        <v>156</v>
      </c>
      <c r="DI891" s="8">
        <v>157</v>
      </c>
      <c r="DJ891" s="8">
        <v>157</v>
      </c>
      <c r="DK891" s="8">
        <v>158</v>
      </c>
      <c r="DL891" s="8">
        <v>158</v>
      </c>
      <c r="DM891" s="8">
        <v>111</v>
      </c>
      <c r="DN891" s="6">
        <f>Tabela2[[#This Row],[1rok]]-Tabela2[[#This Row],[dlugosc_ur]]</f>
        <v>19</v>
      </c>
      <c r="DO891" s="14">
        <f>Tabela2[[#This Row],[2lata]]-Tabela2[[#This Row],[1rok]]</f>
        <v>17</v>
      </c>
      <c r="DP891" s="14">
        <f>Tabela2[[#This Row],[3lata]]-Tabela2[[#This Row],[2lata]]</f>
        <v>9</v>
      </c>
      <c r="DQ891" s="14">
        <f>Tabela2[[#This Row],[4lata]]-Tabela2[[#This Row],[3lata]]</f>
        <v>7</v>
      </c>
      <c r="DR891" s="14">
        <f>Tabela2[[#This Row],[5lat]]-Tabela2[[#This Row],[4lata]]</f>
        <v>6</v>
      </c>
      <c r="DS891" s="14">
        <f>Tabela2[[#This Row],[6lat]]-Tabela2[[#This Row],[5lat]]</f>
        <v>6</v>
      </c>
      <c r="DT891" s="14">
        <f>Tabela2[[#This Row],[7lat]]-Tabela2[[#This Row],[6lat]]</f>
        <v>5</v>
      </c>
      <c r="DU891" s="14">
        <f>Tabela2[[#This Row],[8lat]]-Tabela2[[#This Row],[7lat]]</f>
        <v>6</v>
      </c>
      <c r="DV891" s="14">
        <f>Tabela2[[#This Row],[9lat]]-Tabela2[[#This Row],[8lat]]</f>
        <v>5</v>
      </c>
      <c r="DW891" s="14">
        <f>Tabela2[[#This Row],[10lat]]-Tabela2[[#This Row],[9lat]]</f>
        <v>6</v>
      </c>
      <c r="DX891" s="14">
        <f>Tabela2[[#This Row],[11lat]]-Tabela2[[#This Row],[10lat]]</f>
        <v>6</v>
      </c>
      <c r="DY891" s="14">
        <f>Tabela2[[#This Row],[12lat]]-Tabela2[[#This Row],[11lat]]</f>
        <v>7</v>
      </c>
      <c r="DZ891" s="14">
        <f>Tabela2[[#This Row],[13lat]]-Tabela2[[#This Row],[12lat]]</f>
        <v>5</v>
      </c>
      <c r="EA891" s="14">
        <f>Tabela2[[#This Row],[14lat]]-Tabela2[[#This Row],[13lat]]</f>
        <v>3</v>
      </c>
      <c r="EB891" s="14">
        <f>Tabela2[[#This Row],[15lat]]-Tabela2[[#This Row],[14lat]]</f>
        <v>2</v>
      </c>
      <c r="EC891" s="14">
        <f>Tabela2[[#This Row],[16lat]]-Tabela2[[#This Row],[15lat]]</f>
        <v>1</v>
      </c>
      <c r="ED891" s="14">
        <f>Tabela2[[#This Row],[17 lat]]-Tabela2[[#This Row],[16lat]]</f>
        <v>0</v>
      </c>
      <c r="EE891" s="14">
        <f>Tabela2[[#This Row],[18lat]]-Tabela2[[#This Row],[17 lat]]</f>
        <v>1</v>
      </c>
      <c r="EF891" s="14">
        <f>Tabela2[[#This Row],[19lat]]-Tabela2[[#This Row],[18lat]]</f>
        <v>0</v>
      </c>
    </row>
    <row r="892" spans="1:136" x14ac:dyDescent="0.25">
      <c r="A892">
        <v>1653</v>
      </c>
      <c r="B892" s="1" t="s">
        <v>22</v>
      </c>
      <c r="C892">
        <v>56</v>
      </c>
      <c r="D892">
        <v>74</v>
      </c>
      <c r="E892">
        <v>89</v>
      </c>
      <c r="F892">
        <v>99</v>
      </c>
      <c r="G892">
        <v>108</v>
      </c>
      <c r="H892">
        <v>115</v>
      </c>
      <c r="I892">
        <v>121</v>
      </c>
      <c r="J892">
        <v>127</v>
      </c>
      <c r="K892">
        <v>133</v>
      </c>
      <c r="L892">
        <v>140</v>
      </c>
      <c r="M892">
        <v>146</v>
      </c>
      <c r="N892">
        <v>153</v>
      </c>
      <c r="O892">
        <v>160</v>
      </c>
      <c r="P892">
        <v>165</v>
      </c>
      <c r="Q892">
        <v>168</v>
      </c>
      <c r="R892">
        <v>170</v>
      </c>
      <c r="S892">
        <v>171</v>
      </c>
      <c r="T892">
        <v>171</v>
      </c>
      <c r="U892">
        <v>171</v>
      </c>
      <c r="V892">
        <v>171</v>
      </c>
      <c r="W892">
        <f>wzrost[[#This Row],[19lat]]-wzrost[[#This Row],[dlugosc_ur]]</f>
        <v>115</v>
      </c>
      <c r="X892">
        <f>wzrost[[#This Row],[19lat]]-wzrost[[#This Row],[15lat]]</f>
        <v>1</v>
      </c>
      <c r="Y892">
        <f>IF(wzrost[[#This Row],[1rok]]&lt;=5,IF(wzrost[[#This Row],[plec]]="ch",1,0),0)</f>
        <v>0</v>
      </c>
      <c r="Z892" s="1"/>
      <c r="AA892" s="1"/>
      <c r="AB892" s="1" t="e">
        <f>_xlfn.PERCENTILE.INC(wzrost[1rok],5)</f>
        <v>#NUM!</v>
      </c>
      <c r="BC892" s="6">
        <v>50</v>
      </c>
      <c r="BD892" s="6">
        <v>72</v>
      </c>
      <c r="BE892" s="6">
        <v>86</v>
      </c>
      <c r="BF892" s="6">
        <v>94</v>
      </c>
      <c r="BG892" s="6">
        <v>101</v>
      </c>
      <c r="BH892" s="6">
        <v>108</v>
      </c>
      <c r="BI892" s="6">
        <v>114</v>
      </c>
      <c r="BJ892" s="6">
        <v>119</v>
      </c>
      <c r="BK892" s="6">
        <v>124</v>
      </c>
      <c r="BL892" s="6">
        <v>129</v>
      </c>
      <c r="BM892" s="6">
        <v>134</v>
      </c>
      <c r="BN892" s="6">
        <v>139</v>
      </c>
      <c r="BO892" s="6">
        <v>145</v>
      </c>
      <c r="BP892" s="6">
        <v>152</v>
      </c>
      <c r="BQ892" s="6">
        <v>159</v>
      </c>
      <c r="BR892" s="6">
        <v>165</v>
      </c>
      <c r="BS892" s="6">
        <v>169</v>
      </c>
      <c r="BT892" s="6">
        <v>172</v>
      </c>
      <c r="BU892" s="6">
        <v>173</v>
      </c>
      <c r="BV892" s="6">
        <v>173</v>
      </c>
      <c r="BW892" s="7">
        <v>123</v>
      </c>
      <c r="BX892" s="11">
        <f t="shared" si="255"/>
        <v>22</v>
      </c>
      <c r="BY892" s="11">
        <f t="shared" si="256"/>
        <v>14</v>
      </c>
      <c r="BZ892" s="11">
        <f t="shared" si="257"/>
        <v>8</v>
      </c>
      <c r="CA892" s="11">
        <f t="shared" si="258"/>
        <v>7</v>
      </c>
      <c r="CB892" s="11">
        <f t="shared" si="259"/>
        <v>7</v>
      </c>
      <c r="CC892" s="11">
        <f t="shared" si="260"/>
        <v>6</v>
      </c>
      <c r="CD892" s="11">
        <f t="shared" si="261"/>
        <v>5</v>
      </c>
      <c r="CE892" s="11">
        <f t="shared" si="262"/>
        <v>5</v>
      </c>
      <c r="CF892" s="11">
        <f t="shared" si="263"/>
        <v>5</v>
      </c>
      <c r="CG892" s="11">
        <f t="shared" si="264"/>
        <v>5</v>
      </c>
      <c r="CH892" s="11">
        <f t="shared" si="265"/>
        <v>5</v>
      </c>
      <c r="CI892" s="11">
        <f t="shared" si="266"/>
        <v>6</v>
      </c>
      <c r="CJ892" s="11">
        <f t="shared" si="267"/>
        <v>7</v>
      </c>
      <c r="CK892" s="11">
        <f t="shared" si="268"/>
        <v>7</v>
      </c>
      <c r="CL892" s="11">
        <f t="shared" si="269"/>
        <v>6</v>
      </c>
      <c r="CM892" s="11">
        <f t="shared" si="270"/>
        <v>4</v>
      </c>
      <c r="CN892" s="11">
        <f t="shared" si="271"/>
        <v>3</v>
      </c>
      <c r="CO892" s="11">
        <f t="shared" si="272"/>
        <v>1</v>
      </c>
      <c r="CP892" s="11">
        <f t="shared" si="273"/>
        <v>0</v>
      </c>
      <c r="CS892" s="6">
        <v>48</v>
      </c>
      <c r="CT892" s="6">
        <v>67</v>
      </c>
      <c r="CU892" s="6">
        <v>84</v>
      </c>
      <c r="CV892" s="6">
        <v>93</v>
      </c>
      <c r="CW892" s="6">
        <v>100</v>
      </c>
      <c r="CX892" s="6">
        <v>106</v>
      </c>
      <c r="CY892" s="6">
        <v>112</v>
      </c>
      <c r="CZ892" s="6">
        <v>117</v>
      </c>
      <c r="DA892" s="6">
        <v>123</v>
      </c>
      <c r="DB892" s="6">
        <v>128</v>
      </c>
      <c r="DC892" s="6">
        <v>134</v>
      </c>
      <c r="DD892" s="6">
        <v>141</v>
      </c>
      <c r="DE892" s="6">
        <v>147</v>
      </c>
      <c r="DF892" s="6">
        <v>152</v>
      </c>
      <c r="DG892" s="6">
        <v>155</v>
      </c>
      <c r="DH892" s="6">
        <v>157</v>
      </c>
      <c r="DI892" s="6">
        <v>158</v>
      </c>
      <c r="DJ892" s="6">
        <v>159</v>
      </c>
      <c r="DK892" s="6">
        <v>159</v>
      </c>
      <c r="DL892" s="6">
        <v>159</v>
      </c>
      <c r="DM892" s="6">
        <v>111</v>
      </c>
      <c r="DN892" s="6">
        <f>Tabela2[[#This Row],[1rok]]-Tabela2[[#This Row],[dlugosc_ur]]</f>
        <v>19</v>
      </c>
      <c r="DO892" s="14">
        <f>Tabela2[[#This Row],[2lata]]-Tabela2[[#This Row],[1rok]]</f>
        <v>17</v>
      </c>
      <c r="DP892" s="14">
        <f>Tabela2[[#This Row],[3lata]]-Tabela2[[#This Row],[2lata]]</f>
        <v>9</v>
      </c>
      <c r="DQ892" s="14">
        <f>Tabela2[[#This Row],[4lata]]-Tabela2[[#This Row],[3lata]]</f>
        <v>7</v>
      </c>
      <c r="DR892" s="14">
        <f>Tabela2[[#This Row],[5lat]]-Tabela2[[#This Row],[4lata]]</f>
        <v>6</v>
      </c>
      <c r="DS892" s="14">
        <f>Tabela2[[#This Row],[6lat]]-Tabela2[[#This Row],[5lat]]</f>
        <v>6</v>
      </c>
      <c r="DT892" s="14">
        <f>Tabela2[[#This Row],[7lat]]-Tabela2[[#This Row],[6lat]]</f>
        <v>5</v>
      </c>
      <c r="DU892" s="14">
        <f>Tabela2[[#This Row],[8lat]]-Tabela2[[#This Row],[7lat]]</f>
        <v>6</v>
      </c>
      <c r="DV892" s="14">
        <f>Tabela2[[#This Row],[9lat]]-Tabela2[[#This Row],[8lat]]</f>
        <v>5</v>
      </c>
      <c r="DW892" s="14">
        <f>Tabela2[[#This Row],[10lat]]-Tabela2[[#This Row],[9lat]]</f>
        <v>6</v>
      </c>
      <c r="DX892" s="14">
        <f>Tabela2[[#This Row],[11lat]]-Tabela2[[#This Row],[10lat]]</f>
        <v>7</v>
      </c>
      <c r="DY892" s="14">
        <f>Tabela2[[#This Row],[12lat]]-Tabela2[[#This Row],[11lat]]</f>
        <v>6</v>
      </c>
      <c r="DZ892" s="14">
        <f>Tabela2[[#This Row],[13lat]]-Tabela2[[#This Row],[12lat]]</f>
        <v>5</v>
      </c>
      <c r="EA892" s="14">
        <f>Tabela2[[#This Row],[14lat]]-Tabela2[[#This Row],[13lat]]</f>
        <v>3</v>
      </c>
      <c r="EB892" s="14">
        <f>Tabela2[[#This Row],[15lat]]-Tabela2[[#This Row],[14lat]]</f>
        <v>2</v>
      </c>
      <c r="EC892" s="14">
        <f>Tabela2[[#This Row],[16lat]]-Tabela2[[#This Row],[15lat]]</f>
        <v>1</v>
      </c>
      <c r="ED892" s="14">
        <f>Tabela2[[#This Row],[17 lat]]-Tabela2[[#This Row],[16lat]]</f>
        <v>1</v>
      </c>
      <c r="EE892" s="14">
        <f>Tabela2[[#This Row],[18lat]]-Tabela2[[#This Row],[17 lat]]</f>
        <v>0</v>
      </c>
      <c r="EF892" s="14">
        <f>Tabela2[[#This Row],[19lat]]-Tabela2[[#This Row],[18lat]]</f>
        <v>0</v>
      </c>
    </row>
    <row r="893" spans="1:136" x14ac:dyDescent="0.25">
      <c r="A893">
        <v>1692</v>
      </c>
      <c r="B893" s="1" t="s">
        <v>22</v>
      </c>
      <c r="C893">
        <v>54</v>
      </c>
      <c r="D893">
        <v>73</v>
      </c>
      <c r="E893">
        <v>89</v>
      </c>
      <c r="F893">
        <v>98</v>
      </c>
      <c r="G893">
        <v>106</v>
      </c>
      <c r="H893">
        <v>113</v>
      </c>
      <c r="I893">
        <v>119</v>
      </c>
      <c r="J893">
        <v>125</v>
      </c>
      <c r="K893">
        <v>131</v>
      </c>
      <c r="L893">
        <v>137</v>
      </c>
      <c r="M893">
        <v>143</v>
      </c>
      <c r="N893">
        <v>150</v>
      </c>
      <c r="O893">
        <v>156</v>
      </c>
      <c r="P893">
        <v>162</v>
      </c>
      <c r="Q893">
        <v>165</v>
      </c>
      <c r="R893">
        <v>167</v>
      </c>
      <c r="S893">
        <v>168</v>
      </c>
      <c r="T893">
        <v>169</v>
      </c>
      <c r="U893">
        <v>169</v>
      </c>
      <c r="V893">
        <v>169</v>
      </c>
      <c r="W893">
        <f>wzrost[[#This Row],[19lat]]-wzrost[[#This Row],[dlugosc_ur]]</f>
        <v>115</v>
      </c>
      <c r="X893">
        <f>wzrost[[#This Row],[19lat]]-wzrost[[#This Row],[15lat]]</f>
        <v>2</v>
      </c>
      <c r="Y893">
        <f>IF(wzrost[[#This Row],[1rok]]&lt;=5,IF(wzrost[[#This Row],[plec]]="ch",1,0),0)</f>
        <v>0</v>
      </c>
      <c r="Z893" s="1"/>
      <c r="AA893" s="1"/>
      <c r="AB893" s="1" t="e">
        <f>_xlfn.PERCENTILE.INC(wzrost[1rok],5)</f>
        <v>#NUM!</v>
      </c>
      <c r="BC893" s="8">
        <v>48</v>
      </c>
      <c r="BD893" s="8">
        <v>70</v>
      </c>
      <c r="BE893" s="8">
        <v>84</v>
      </c>
      <c r="BF893" s="8">
        <v>93</v>
      </c>
      <c r="BG893" s="8">
        <v>100</v>
      </c>
      <c r="BH893" s="8">
        <v>106</v>
      </c>
      <c r="BI893" s="8">
        <v>112</v>
      </c>
      <c r="BJ893" s="8">
        <v>117</v>
      </c>
      <c r="BK893" s="8">
        <v>122</v>
      </c>
      <c r="BL893" s="8">
        <v>127</v>
      </c>
      <c r="BM893" s="8">
        <v>132</v>
      </c>
      <c r="BN893" s="8">
        <v>137</v>
      </c>
      <c r="BO893" s="8">
        <v>143</v>
      </c>
      <c r="BP893" s="8">
        <v>150</v>
      </c>
      <c r="BQ893" s="8">
        <v>157</v>
      </c>
      <c r="BR893" s="8">
        <v>163</v>
      </c>
      <c r="BS893" s="8">
        <v>167</v>
      </c>
      <c r="BT893" s="8">
        <v>169</v>
      </c>
      <c r="BU893" s="8">
        <v>170</v>
      </c>
      <c r="BV893" s="8">
        <v>171</v>
      </c>
      <c r="BW893" s="9">
        <v>123</v>
      </c>
      <c r="BX893" s="11">
        <f t="shared" si="255"/>
        <v>22</v>
      </c>
      <c r="BY893" s="11">
        <f t="shared" si="256"/>
        <v>14</v>
      </c>
      <c r="BZ893" s="11">
        <f t="shared" si="257"/>
        <v>9</v>
      </c>
      <c r="CA893" s="11">
        <f t="shared" si="258"/>
        <v>7</v>
      </c>
      <c r="CB893" s="11">
        <f t="shared" si="259"/>
        <v>6</v>
      </c>
      <c r="CC893" s="11">
        <f t="shared" si="260"/>
        <v>6</v>
      </c>
      <c r="CD893" s="11">
        <f t="shared" si="261"/>
        <v>5</v>
      </c>
      <c r="CE893" s="11">
        <f t="shared" si="262"/>
        <v>5</v>
      </c>
      <c r="CF893" s="11">
        <f t="shared" si="263"/>
        <v>5</v>
      </c>
      <c r="CG893" s="11">
        <f t="shared" si="264"/>
        <v>5</v>
      </c>
      <c r="CH893" s="11">
        <f t="shared" si="265"/>
        <v>5</v>
      </c>
      <c r="CI893" s="11">
        <f t="shared" si="266"/>
        <v>6</v>
      </c>
      <c r="CJ893" s="11">
        <f t="shared" si="267"/>
        <v>7</v>
      </c>
      <c r="CK893" s="11">
        <f t="shared" si="268"/>
        <v>7</v>
      </c>
      <c r="CL893" s="11">
        <f t="shared" si="269"/>
        <v>6</v>
      </c>
      <c r="CM893" s="11">
        <f t="shared" si="270"/>
        <v>4</v>
      </c>
      <c r="CN893" s="11">
        <f t="shared" si="271"/>
        <v>2</v>
      </c>
      <c r="CO893" s="11">
        <f t="shared" si="272"/>
        <v>1</v>
      </c>
      <c r="CP893" s="11">
        <f t="shared" si="273"/>
        <v>1</v>
      </c>
      <c r="CS893" s="8">
        <v>48</v>
      </c>
      <c r="CT893" s="8">
        <v>67</v>
      </c>
      <c r="CU893" s="8">
        <v>84</v>
      </c>
      <c r="CV893" s="8">
        <v>93</v>
      </c>
      <c r="CW893" s="8">
        <v>100</v>
      </c>
      <c r="CX893" s="8">
        <v>106</v>
      </c>
      <c r="CY893" s="8">
        <v>112</v>
      </c>
      <c r="CZ893" s="8">
        <v>117</v>
      </c>
      <c r="DA893" s="8">
        <v>123</v>
      </c>
      <c r="DB893" s="8">
        <v>128</v>
      </c>
      <c r="DC893" s="8">
        <v>134</v>
      </c>
      <c r="DD893" s="8">
        <v>140</v>
      </c>
      <c r="DE893" s="8">
        <v>147</v>
      </c>
      <c r="DF893" s="8">
        <v>152</v>
      </c>
      <c r="DG893" s="8">
        <v>155</v>
      </c>
      <c r="DH893" s="8">
        <v>157</v>
      </c>
      <c r="DI893" s="8">
        <v>158</v>
      </c>
      <c r="DJ893" s="8">
        <v>159</v>
      </c>
      <c r="DK893" s="8">
        <v>159</v>
      </c>
      <c r="DL893" s="8">
        <v>159</v>
      </c>
      <c r="DM893" s="8">
        <v>111</v>
      </c>
      <c r="DN893" s="6">
        <f>Tabela2[[#This Row],[1rok]]-Tabela2[[#This Row],[dlugosc_ur]]</f>
        <v>19</v>
      </c>
      <c r="DO893" s="14">
        <f>Tabela2[[#This Row],[2lata]]-Tabela2[[#This Row],[1rok]]</f>
        <v>17</v>
      </c>
      <c r="DP893" s="14">
        <f>Tabela2[[#This Row],[3lata]]-Tabela2[[#This Row],[2lata]]</f>
        <v>9</v>
      </c>
      <c r="DQ893" s="14">
        <f>Tabela2[[#This Row],[4lata]]-Tabela2[[#This Row],[3lata]]</f>
        <v>7</v>
      </c>
      <c r="DR893" s="14">
        <f>Tabela2[[#This Row],[5lat]]-Tabela2[[#This Row],[4lata]]</f>
        <v>6</v>
      </c>
      <c r="DS893" s="14">
        <f>Tabela2[[#This Row],[6lat]]-Tabela2[[#This Row],[5lat]]</f>
        <v>6</v>
      </c>
      <c r="DT893" s="14">
        <f>Tabela2[[#This Row],[7lat]]-Tabela2[[#This Row],[6lat]]</f>
        <v>5</v>
      </c>
      <c r="DU893" s="14">
        <f>Tabela2[[#This Row],[8lat]]-Tabela2[[#This Row],[7lat]]</f>
        <v>6</v>
      </c>
      <c r="DV893" s="14">
        <f>Tabela2[[#This Row],[9lat]]-Tabela2[[#This Row],[8lat]]</f>
        <v>5</v>
      </c>
      <c r="DW893" s="14">
        <f>Tabela2[[#This Row],[10lat]]-Tabela2[[#This Row],[9lat]]</f>
        <v>6</v>
      </c>
      <c r="DX893" s="14">
        <f>Tabela2[[#This Row],[11lat]]-Tabela2[[#This Row],[10lat]]</f>
        <v>6</v>
      </c>
      <c r="DY893" s="14">
        <f>Tabela2[[#This Row],[12lat]]-Tabela2[[#This Row],[11lat]]</f>
        <v>7</v>
      </c>
      <c r="DZ893" s="14">
        <f>Tabela2[[#This Row],[13lat]]-Tabela2[[#This Row],[12lat]]</f>
        <v>5</v>
      </c>
      <c r="EA893" s="14">
        <f>Tabela2[[#This Row],[14lat]]-Tabela2[[#This Row],[13lat]]</f>
        <v>3</v>
      </c>
      <c r="EB893" s="14">
        <f>Tabela2[[#This Row],[15lat]]-Tabela2[[#This Row],[14lat]]</f>
        <v>2</v>
      </c>
      <c r="EC893" s="14">
        <f>Tabela2[[#This Row],[16lat]]-Tabela2[[#This Row],[15lat]]</f>
        <v>1</v>
      </c>
      <c r="ED893" s="14">
        <f>Tabela2[[#This Row],[17 lat]]-Tabela2[[#This Row],[16lat]]</f>
        <v>1</v>
      </c>
      <c r="EE893" s="14">
        <f>Tabela2[[#This Row],[18lat]]-Tabela2[[#This Row],[17 lat]]</f>
        <v>0</v>
      </c>
      <c r="EF893" s="14">
        <f>Tabela2[[#This Row],[19lat]]-Tabela2[[#This Row],[18lat]]</f>
        <v>0</v>
      </c>
    </row>
    <row r="894" spans="1:136" x14ac:dyDescent="0.25">
      <c r="A894">
        <v>1717</v>
      </c>
      <c r="B894" s="1" t="s">
        <v>22</v>
      </c>
      <c r="C894">
        <v>55</v>
      </c>
      <c r="D894">
        <v>73</v>
      </c>
      <c r="E894">
        <v>89</v>
      </c>
      <c r="F894">
        <v>99</v>
      </c>
      <c r="G894">
        <v>107</v>
      </c>
      <c r="H894">
        <v>114</v>
      </c>
      <c r="I894">
        <v>120</v>
      </c>
      <c r="J894">
        <v>126</v>
      </c>
      <c r="K894">
        <v>132</v>
      </c>
      <c r="L894">
        <v>138</v>
      </c>
      <c r="M894">
        <v>144</v>
      </c>
      <c r="N894">
        <v>151</v>
      </c>
      <c r="O894">
        <v>158</v>
      </c>
      <c r="P894">
        <v>163</v>
      </c>
      <c r="Q894">
        <v>167</v>
      </c>
      <c r="R894">
        <v>169</v>
      </c>
      <c r="S894">
        <v>169</v>
      </c>
      <c r="T894">
        <v>170</v>
      </c>
      <c r="U894">
        <v>170</v>
      </c>
      <c r="V894">
        <v>170</v>
      </c>
      <c r="W894">
        <f>wzrost[[#This Row],[19lat]]-wzrost[[#This Row],[dlugosc_ur]]</f>
        <v>115</v>
      </c>
      <c r="X894">
        <f>wzrost[[#This Row],[19lat]]-wzrost[[#This Row],[15lat]]</f>
        <v>1</v>
      </c>
      <c r="Y894">
        <f>IF(wzrost[[#This Row],[1rok]]&lt;=5,IF(wzrost[[#This Row],[plec]]="ch",1,0),0)</f>
        <v>0</v>
      </c>
      <c r="Z894" s="1"/>
      <c r="AA894" s="1"/>
      <c r="AB894" s="1" t="e">
        <f>_xlfn.PERCENTILE.INC(wzrost[1rok],5)</f>
        <v>#NUM!</v>
      </c>
      <c r="BC894" s="6">
        <v>49</v>
      </c>
      <c r="BD894" s="6">
        <v>71</v>
      </c>
      <c r="BE894" s="6">
        <v>85</v>
      </c>
      <c r="BF894" s="6">
        <v>94</v>
      </c>
      <c r="BG894" s="6">
        <v>101</v>
      </c>
      <c r="BH894" s="6">
        <v>107</v>
      </c>
      <c r="BI894" s="6">
        <v>113</v>
      </c>
      <c r="BJ894" s="6">
        <v>118</v>
      </c>
      <c r="BK894" s="6">
        <v>123</v>
      </c>
      <c r="BL894" s="6">
        <v>128</v>
      </c>
      <c r="BM894" s="6">
        <v>133</v>
      </c>
      <c r="BN894" s="6">
        <v>138</v>
      </c>
      <c r="BO894" s="6">
        <v>144</v>
      </c>
      <c r="BP894" s="6">
        <v>151</v>
      </c>
      <c r="BQ894" s="6">
        <v>158</v>
      </c>
      <c r="BR894" s="6">
        <v>164</v>
      </c>
      <c r="BS894" s="6">
        <v>168</v>
      </c>
      <c r="BT894" s="6">
        <v>170</v>
      </c>
      <c r="BU894" s="6">
        <v>171</v>
      </c>
      <c r="BV894" s="6">
        <v>172</v>
      </c>
      <c r="BW894" s="7">
        <v>123</v>
      </c>
      <c r="BX894" s="11">
        <f t="shared" si="255"/>
        <v>22</v>
      </c>
      <c r="BY894" s="11">
        <f t="shared" si="256"/>
        <v>14</v>
      </c>
      <c r="BZ894" s="11">
        <f t="shared" si="257"/>
        <v>9</v>
      </c>
      <c r="CA894" s="11">
        <f t="shared" si="258"/>
        <v>7</v>
      </c>
      <c r="CB894" s="11">
        <f t="shared" si="259"/>
        <v>6</v>
      </c>
      <c r="CC894" s="11">
        <f t="shared" si="260"/>
        <v>6</v>
      </c>
      <c r="CD894" s="11">
        <f t="shared" si="261"/>
        <v>5</v>
      </c>
      <c r="CE894" s="11">
        <f t="shared" si="262"/>
        <v>5</v>
      </c>
      <c r="CF894" s="11">
        <f t="shared" si="263"/>
        <v>5</v>
      </c>
      <c r="CG894" s="11">
        <f t="shared" si="264"/>
        <v>5</v>
      </c>
      <c r="CH894" s="11">
        <f t="shared" si="265"/>
        <v>5</v>
      </c>
      <c r="CI894" s="11">
        <f t="shared" si="266"/>
        <v>6</v>
      </c>
      <c r="CJ894" s="11">
        <f t="shared" si="267"/>
        <v>7</v>
      </c>
      <c r="CK894" s="11">
        <f t="shared" si="268"/>
        <v>7</v>
      </c>
      <c r="CL894" s="11">
        <f t="shared" si="269"/>
        <v>6</v>
      </c>
      <c r="CM894" s="11">
        <f t="shared" si="270"/>
        <v>4</v>
      </c>
      <c r="CN894" s="11">
        <f t="shared" si="271"/>
        <v>2</v>
      </c>
      <c r="CO894" s="11">
        <f t="shared" si="272"/>
        <v>1</v>
      </c>
      <c r="CP894" s="11">
        <f t="shared" si="273"/>
        <v>1</v>
      </c>
      <c r="CS894" s="6">
        <v>58</v>
      </c>
      <c r="CT894" s="6">
        <v>76</v>
      </c>
      <c r="CU894" s="6">
        <v>89</v>
      </c>
      <c r="CV894" s="6">
        <v>99</v>
      </c>
      <c r="CW894" s="6">
        <v>106</v>
      </c>
      <c r="CX894" s="6">
        <v>113</v>
      </c>
      <c r="CY894" s="6">
        <v>119</v>
      </c>
      <c r="CZ894" s="6">
        <v>125</v>
      </c>
      <c r="DA894" s="6">
        <v>131</v>
      </c>
      <c r="DB894" s="6">
        <v>137</v>
      </c>
      <c r="DC894" s="6">
        <v>144</v>
      </c>
      <c r="DD894" s="6">
        <v>150</v>
      </c>
      <c r="DE894" s="6">
        <v>157</v>
      </c>
      <c r="DF894" s="6">
        <v>162</v>
      </c>
      <c r="DG894" s="6">
        <v>166</v>
      </c>
      <c r="DH894" s="6">
        <v>168</v>
      </c>
      <c r="DI894" s="6">
        <v>168</v>
      </c>
      <c r="DJ894" s="6">
        <v>169</v>
      </c>
      <c r="DK894" s="6">
        <v>169</v>
      </c>
      <c r="DL894" s="6">
        <v>169</v>
      </c>
      <c r="DM894" s="6">
        <v>111</v>
      </c>
      <c r="DN894" s="6">
        <f>Tabela2[[#This Row],[1rok]]-Tabela2[[#This Row],[dlugosc_ur]]</f>
        <v>18</v>
      </c>
      <c r="DO894" s="14">
        <f>Tabela2[[#This Row],[2lata]]-Tabela2[[#This Row],[1rok]]</f>
        <v>13</v>
      </c>
      <c r="DP894" s="14">
        <f>Tabela2[[#This Row],[3lata]]-Tabela2[[#This Row],[2lata]]</f>
        <v>10</v>
      </c>
      <c r="DQ894" s="14">
        <f>Tabela2[[#This Row],[4lata]]-Tabela2[[#This Row],[3lata]]</f>
        <v>7</v>
      </c>
      <c r="DR894" s="14">
        <f>Tabela2[[#This Row],[5lat]]-Tabela2[[#This Row],[4lata]]</f>
        <v>7</v>
      </c>
      <c r="DS894" s="14">
        <f>Tabela2[[#This Row],[6lat]]-Tabela2[[#This Row],[5lat]]</f>
        <v>6</v>
      </c>
      <c r="DT894" s="14">
        <f>Tabela2[[#This Row],[7lat]]-Tabela2[[#This Row],[6lat]]</f>
        <v>6</v>
      </c>
      <c r="DU894" s="14">
        <f>Tabela2[[#This Row],[8lat]]-Tabela2[[#This Row],[7lat]]</f>
        <v>6</v>
      </c>
      <c r="DV894" s="14">
        <f>Tabela2[[#This Row],[9lat]]-Tabela2[[#This Row],[8lat]]</f>
        <v>6</v>
      </c>
      <c r="DW894" s="14">
        <f>Tabela2[[#This Row],[10lat]]-Tabela2[[#This Row],[9lat]]</f>
        <v>7</v>
      </c>
      <c r="DX894" s="14">
        <f>Tabela2[[#This Row],[11lat]]-Tabela2[[#This Row],[10lat]]</f>
        <v>6</v>
      </c>
      <c r="DY894" s="14">
        <f>Tabela2[[#This Row],[12lat]]-Tabela2[[#This Row],[11lat]]</f>
        <v>7</v>
      </c>
      <c r="DZ894" s="14">
        <f>Tabela2[[#This Row],[13lat]]-Tabela2[[#This Row],[12lat]]</f>
        <v>5</v>
      </c>
      <c r="EA894" s="14">
        <f>Tabela2[[#This Row],[14lat]]-Tabela2[[#This Row],[13lat]]</f>
        <v>4</v>
      </c>
      <c r="EB894" s="14">
        <f>Tabela2[[#This Row],[15lat]]-Tabela2[[#This Row],[14lat]]</f>
        <v>2</v>
      </c>
      <c r="EC894" s="14">
        <f>Tabela2[[#This Row],[16lat]]-Tabela2[[#This Row],[15lat]]</f>
        <v>0</v>
      </c>
      <c r="ED894" s="14">
        <f>Tabela2[[#This Row],[17 lat]]-Tabela2[[#This Row],[16lat]]</f>
        <v>1</v>
      </c>
      <c r="EE894" s="14">
        <f>Tabela2[[#This Row],[18lat]]-Tabela2[[#This Row],[17 lat]]</f>
        <v>0</v>
      </c>
      <c r="EF894" s="14">
        <f>Tabela2[[#This Row],[19lat]]-Tabela2[[#This Row],[18lat]]</f>
        <v>0</v>
      </c>
    </row>
    <row r="895" spans="1:136" x14ac:dyDescent="0.25">
      <c r="A895">
        <v>1736</v>
      </c>
      <c r="B895" s="1" t="s">
        <v>22</v>
      </c>
      <c r="C895">
        <v>50</v>
      </c>
      <c r="D895">
        <v>68</v>
      </c>
      <c r="E895">
        <v>86</v>
      </c>
      <c r="F895">
        <v>95</v>
      </c>
      <c r="G895">
        <v>103</v>
      </c>
      <c r="H895">
        <v>110</v>
      </c>
      <c r="I895">
        <v>116</v>
      </c>
      <c r="J895">
        <v>122</v>
      </c>
      <c r="K895">
        <v>127</v>
      </c>
      <c r="L895">
        <v>133</v>
      </c>
      <c r="M895">
        <v>140</v>
      </c>
      <c r="N895">
        <v>146</v>
      </c>
      <c r="O895">
        <v>152</v>
      </c>
      <c r="P895">
        <v>158</v>
      </c>
      <c r="Q895">
        <v>161</v>
      </c>
      <c r="R895">
        <v>163</v>
      </c>
      <c r="S895">
        <v>164</v>
      </c>
      <c r="T895">
        <v>164</v>
      </c>
      <c r="U895">
        <v>164</v>
      </c>
      <c r="V895">
        <v>165</v>
      </c>
      <c r="W895">
        <f>wzrost[[#This Row],[19lat]]-wzrost[[#This Row],[dlugosc_ur]]</f>
        <v>115</v>
      </c>
      <c r="X895">
        <f>wzrost[[#This Row],[19lat]]-wzrost[[#This Row],[15lat]]</f>
        <v>2</v>
      </c>
      <c r="Y895">
        <f>IF(wzrost[[#This Row],[1rok]]&lt;=5,IF(wzrost[[#This Row],[plec]]="ch",1,0),0)</f>
        <v>0</v>
      </c>
      <c r="Z895" s="1"/>
      <c r="AA895" s="1"/>
      <c r="AB895" s="1" t="e">
        <f>_xlfn.PERCENTILE.INC(wzrost[1rok],5)</f>
        <v>#NUM!</v>
      </c>
      <c r="BC895" s="8">
        <v>56</v>
      </c>
      <c r="BD895" s="8">
        <v>77</v>
      </c>
      <c r="BE895" s="8">
        <v>88</v>
      </c>
      <c r="BF895" s="8">
        <v>98</v>
      </c>
      <c r="BG895" s="8">
        <v>105</v>
      </c>
      <c r="BH895" s="8">
        <v>112</v>
      </c>
      <c r="BI895" s="8">
        <v>118</v>
      </c>
      <c r="BJ895" s="8">
        <v>124</v>
      </c>
      <c r="BK895" s="8">
        <v>129</v>
      </c>
      <c r="BL895" s="8">
        <v>135</v>
      </c>
      <c r="BM895" s="8">
        <v>140</v>
      </c>
      <c r="BN895" s="8">
        <v>145</v>
      </c>
      <c r="BO895" s="8">
        <v>152</v>
      </c>
      <c r="BP895" s="8">
        <v>159</v>
      </c>
      <c r="BQ895" s="8">
        <v>166</v>
      </c>
      <c r="BR895" s="8">
        <v>172</v>
      </c>
      <c r="BS895" s="8">
        <v>176</v>
      </c>
      <c r="BT895" s="8">
        <v>178</v>
      </c>
      <c r="BU895" s="8">
        <v>179</v>
      </c>
      <c r="BV895" s="8">
        <v>179</v>
      </c>
      <c r="BW895" s="9">
        <v>123</v>
      </c>
      <c r="BX895" s="11">
        <f t="shared" si="255"/>
        <v>21</v>
      </c>
      <c r="BY895" s="11">
        <f t="shared" si="256"/>
        <v>11</v>
      </c>
      <c r="BZ895" s="11">
        <f t="shared" si="257"/>
        <v>10</v>
      </c>
      <c r="CA895" s="11">
        <f t="shared" si="258"/>
        <v>7</v>
      </c>
      <c r="CB895" s="11">
        <f t="shared" si="259"/>
        <v>7</v>
      </c>
      <c r="CC895" s="11">
        <f t="shared" si="260"/>
        <v>6</v>
      </c>
      <c r="CD895" s="11">
        <f t="shared" si="261"/>
        <v>6</v>
      </c>
      <c r="CE895" s="11">
        <f t="shared" si="262"/>
        <v>5</v>
      </c>
      <c r="CF895" s="11">
        <f t="shared" si="263"/>
        <v>6</v>
      </c>
      <c r="CG895" s="11">
        <f t="shared" si="264"/>
        <v>5</v>
      </c>
      <c r="CH895" s="11">
        <f t="shared" si="265"/>
        <v>5</v>
      </c>
      <c r="CI895" s="11">
        <f t="shared" si="266"/>
        <v>7</v>
      </c>
      <c r="CJ895" s="11">
        <f t="shared" si="267"/>
        <v>7</v>
      </c>
      <c r="CK895" s="11">
        <f t="shared" si="268"/>
        <v>7</v>
      </c>
      <c r="CL895" s="11">
        <f t="shared" si="269"/>
        <v>6</v>
      </c>
      <c r="CM895" s="11">
        <f t="shared" si="270"/>
        <v>4</v>
      </c>
      <c r="CN895" s="11">
        <f t="shared" si="271"/>
        <v>2</v>
      </c>
      <c r="CO895" s="11">
        <f t="shared" si="272"/>
        <v>1</v>
      </c>
      <c r="CP895" s="11">
        <f t="shared" si="273"/>
        <v>0</v>
      </c>
      <c r="CS895" s="8">
        <v>48</v>
      </c>
      <c r="CT895" s="8">
        <v>67</v>
      </c>
      <c r="CU895" s="8">
        <v>84</v>
      </c>
      <c r="CV895" s="8">
        <v>93</v>
      </c>
      <c r="CW895" s="8">
        <v>100</v>
      </c>
      <c r="CX895" s="8">
        <v>107</v>
      </c>
      <c r="CY895" s="8">
        <v>112</v>
      </c>
      <c r="CZ895" s="8">
        <v>117</v>
      </c>
      <c r="DA895" s="8">
        <v>123</v>
      </c>
      <c r="DB895" s="8">
        <v>129</v>
      </c>
      <c r="DC895" s="8">
        <v>135</v>
      </c>
      <c r="DD895" s="8">
        <v>141</v>
      </c>
      <c r="DE895" s="8">
        <v>147</v>
      </c>
      <c r="DF895" s="8">
        <v>152</v>
      </c>
      <c r="DG895" s="8">
        <v>156</v>
      </c>
      <c r="DH895" s="8">
        <v>158</v>
      </c>
      <c r="DI895" s="8">
        <v>159</v>
      </c>
      <c r="DJ895" s="8">
        <v>159</v>
      </c>
      <c r="DK895" s="8">
        <v>159</v>
      </c>
      <c r="DL895" s="8">
        <v>159</v>
      </c>
      <c r="DM895" s="8">
        <v>111</v>
      </c>
      <c r="DN895" s="6">
        <f>Tabela2[[#This Row],[1rok]]-Tabela2[[#This Row],[dlugosc_ur]]</f>
        <v>19</v>
      </c>
      <c r="DO895" s="14">
        <f>Tabela2[[#This Row],[2lata]]-Tabela2[[#This Row],[1rok]]</f>
        <v>17</v>
      </c>
      <c r="DP895" s="14">
        <f>Tabela2[[#This Row],[3lata]]-Tabela2[[#This Row],[2lata]]</f>
        <v>9</v>
      </c>
      <c r="DQ895" s="14">
        <f>Tabela2[[#This Row],[4lata]]-Tabela2[[#This Row],[3lata]]</f>
        <v>7</v>
      </c>
      <c r="DR895" s="14">
        <f>Tabela2[[#This Row],[5lat]]-Tabela2[[#This Row],[4lata]]</f>
        <v>7</v>
      </c>
      <c r="DS895" s="14">
        <f>Tabela2[[#This Row],[6lat]]-Tabela2[[#This Row],[5lat]]</f>
        <v>5</v>
      </c>
      <c r="DT895" s="14">
        <f>Tabela2[[#This Row],[7lat]]-Tabela2[[#This Row],[6lat]]</f>
        <v>5</v>
      </c>
      <c r="DU895" s="14">
        <f>Tabela2[[#This Row],[8lat]]-Tabela2[[#This Row],[7lat]]</f>
        <v>6</v>
      </c>
      <c r="DV895" s="14">
        <f>Tabela2[[#This Row],[9lat]]-Tabela2[[#This Row],[8lat]]</f>
        <v>6</v>
      </c>
      <c r="DW895" s="14">
        <f>Tabela2[[#This Row],[10lat]]-Tabela2[[#This Row],[9lat]]</f>
        <v>6</v>
      </c>
      <c r="DX895" s="14">
        <f>Tabela2[[#This Row],[11lat]]-Tabela2[[#This Row],[10lat]]</f>
        <v>6</v>
      </c>
      <c r="DY895" s="14">
        <f>Tabela2[[#This Row],[12lat]]-Tabela2[[#This Row],[11lat]]</f>
        <v>6</v>
      </c>
      <c r="DZ895" s="14">
        <f>Tabela2[[#This Row],[13lat]]-Tabela2[[#This Row],[12lat]]</f>
        <v>5</v>
      </c>
      <c r="EA895" s="14">
        <f>Tabela2[[#This Row],[14lat]]-Tabela2[[#This Row],[13lat]]</f>
        <v>4</v>
      </c>
      <c r="EB895" s="14">
        <f>Tabela2[[#This Row],[15lat]]-Tabela2[[#This Row],[14lat]]</f>
        <v>2</v>
      </c>
      <c r="EC895" s="14">
        <f>Tabela2[[#This Row],[16lat]]-Tabela2[[#This Row],[15lat]]</f>
        <v>1</v>
      </c>
      <c r="ED895" s="14">
        <f>Tabela2[[#This Row],[17 lat]]-Tabela2[[#This Row],[16lat]]</f>
        <v>0</v>
      </c>
      <c r="EE895" s="14">
        <f>Tabela2[[#This Row],[18lat]]-Tabela2[[#This Row],[17 lat]]</f>
        <v>0</v>
      </c>
      <c r="EF895" s="14">
        <f>Tabela2[[#This Row],[19lat]]-Tabela2[[#This Row],[18lat]]</f>
        <v>0</v>
      </c>
    </row>
    <row r="896" spans="1:136" x14ac:dyDescent="0.25">
      <c r="A896">
        <v>1766</v>
      </c>
      <c r="B896" s="1" t="s">
        <v>22</v>
      </c>
      <c r="C896">
        <v>57</v>
      </c>
      <c r="D896">
        <v>74</v>
      </c>
      <c r="E896">
        <v>90</v>
      </c>
      <c r="F896">
        <v>100</v>
      </c>
      <c r="G896">
        <v>108</v>
      </c>
      <c r="H896">
        <v>115</v>
      </c>
      <c r="I896">
        <v>121</v>
      </c>
      <c r="J896">
        <v>128</v>
      </c>
      <c r="K896">
        <v>134</v>
      </c>
      <c r="L896">
        <v>140</v>
      </c>
      <c r="M896">
        <v>147</v>
      </c>
      <c r="N896">
        <v>153</v>
      </c>
      <c r="O896">
        <v>160</v>
      </c>
      <c r="P896">
        <v>165</v>
      </c>
      <c r="Q896">
        <v>169</v>
      </c>
      <c r="R896">
        <v>170</v>
      </c>
      <c r="S896">
        <v>171</v>
      </c>
      <c r="T896">
        <v>171</v>
      </c>
      <c r="U896">
        <v>172</v>
      </c>
      <c r="V896">
        <v>172</v>
      </c>
      <c r="W896">
        <f>wzrost[[#This Row],[19lat]]-wzrost[[#This Row],[dlugosc_ur]]</f>
        <v>115</v>
      </c>
      <c r="X896">
        <f>wzrost[[#This Row],[19lat]]-wzrost[[#This Row],[15lat]]</f>
        <v>2</v>
      </c>
      <c r="Y896">
        <f>IF(wzrost[[#This Row],[1rok]]&lt;=5,IF(wzrost[[#This Row],[plec]]="ch",1,0),0)</f>
        <v>0</v>
      </c>
      <c r="Z896" s="1"/>
      <c r="AA896" s="1"/>
      <c r="AB896" s="1" t="e">
        <f>_xlfn.PERCENTILE.INC(wzrost[1rok],5)</f>
        <v>#NUM!</v>
      </c>
      <c r="BC896" s="6">
        <v>53</v>
      </c>
      <c r="BD896" s="6">
        <v>74</v>
      </c>
      <c r="BE896" s="6">
        <v>87</v>
      </c>
      <c r="BF896" s="6">
        <v>96</v>
      </c>
      <c r="BG896" s="6">
        <v>103</v>
      </c>
      <c r="BH896" s="6">
        <v>110</v>
      </c>
      <c r="BI896" s="6">
        <v>116</v>
      </c>
      <c r="BJ896" s="6">
        <v>122</v>
      </c>
      <c r="BK896" s="6">
        <v>127</v>
      </c>
      <c r="BL896" s="6">
        <v>132</v>
      </c>
      <c r="BM896" s="6">
        <v>138</v>
      </c>
      <c r="BN896" s="6">
        <v>143</v>
      </c>
      <c r="BO896" s="6">
        <v>149</v>
      </c>
      <c r="BP896" s="6">
        <v>156</v>
      </c>
      <c r="BQ896" s="6">
        <v>163</v>
      </c>
      <c r="BR896" s="6">
        <v>169</v>
      </c>
      <c r="BS896" s="6">
        <v>173</v>
      </c>
      <c r="BT896" s="6">
        <v>175</v>
      </c>
      <c r="BU896" s="6">
        <v>176</v>
      </c>
      <c r="BV896" s="6">
        <v>176</v>
      </c>
      <c r="BW896" s="7">
        <v>123</v>
      </c>
      <c r="BX896" s="11">
        <f t="shared" si="255"/>
        <v>21</v>
      </c>
      <c r="BY896" s="11">
        <f t="shared" si="256"/>
        <v>13</v>
      </c>
      <c r="BZ896" s="11">
        <f t="shared" si="257"/>
        <v>9</v>
      </c>
      <c r="CA896" s="11">
        <f t="shared" si="258"/>
        <v>7</v>
      </c>
      <c r="CB896" s="11">
        <f t="shared" si="259"/>
        <v>7</v>
      </c>
      <c r="CC896" s="11">
        <f t="shared" si="260"/>
        <v>6</v>
      </c>
      <c r="CD896" s="11">
        <f t="shared" si="261"/>
        <v>6</v>
      </c>
      <c r="CE896" s="11">
        <f t="shared" si="262"/>
        <v>5</v>
      </c>
      <c r="CF896" s="11">
        <f t="shared" si="263"/>
        <v>5</v>
      </c>
      <c r="CG896" s="11">
        <f t="shared" si="264"/>
        <v>6</v>
      </c>
      <c r="CH896" s="11">
        <f t="shared" si="265"/>
        <v>5</v>
      </c>
      <c r="CI896" s="11">
        <f t="shared" si="266"/>
        <v>6</v>
      </c>
      <c r="CJ896" s="11">
        <f t="shared" si="267"/>
        <v>7</v>
      </c>
      <c r="CK896" s="11">
        <f t="shared" si="268"/>
        <v>7</v>
      </c>
      <c r="CL896" s="11">
        <f t="shared" si="269"/>
        <v>6</v>
      </c>
      <c r="CM896" s="11">
        <f t="shared" si="270"/>
        <v>4</v>
      </c>
      <c r="CN896" s="11">
        <f t="shared" si="271"/>
        <v>2</v>
      </c>
      <c r="CO896" s="11">
        <f t="shared" si="272"/>
        <v>1</v>
      </c>
      <c r="CP896" s="11">
        <f t="shared" si="273"/>
        <v>0</v>
      </c>
      <c r="CS896" s="6">
        <v>46</v>
      </c>
      <c r="CT896" s="6">
        <v>64</v>
      </c>
      <c r="CU896" s="6">
        <v>83</v>
      </c>
      <c r="CV896" s="6">
        <v>91</v>
      </c>
      <c r="CW896" s="6">
        <v>99</v>
      </c>
      <c r="CX896" s="6">
        <v>105</v>
      </c>
      <c r="CY896" s="6">
        <v>110</v>
      </c>
      <c r="CZ896" s="6">
        <v>116</v>
      </c>
      <c r="DA896" s="6">
        <v>121</v>
      </c>
      <c r="DB896" s="6">
        <v>127</v>
      </c>
      <c r="DC896" s="6">
        <v>132</v>
      </c>
      <c r="DD896" s="6">
        <v>139</v>
      </c>
      <c r="DE896" s="6">
        <v>145</v>
      </c>
      <c r="DF896" s="6">
        <v>150</v>
      </c>
      <c r="DG896" s="6">
        <v>153</v>
      </c>
      <c r="DH896" s="6">
        <v>155</v>
      </c>
      <c r="DI896" s="6">
        <v>156</v>
      </c>
      <c r="DJ896" s="6">
        <v>156</v>
      </c>
      <c r="DK896" s="6">
        <v>157</v>
      </c>
      <c r="DL896" s="6">
        <v>157</v>
      </c>
      <c r="DM896" s="6">
        <v>111</v>
      </c>
      <c r="DN896" s="6">
        <f>Tabela2[[#This Row],[1rok]]-Tabela2[[#This Row],[dlugosc_ur]]</f>
        <v>18</v>
      </c>
      <c r="DO896" s="14">
        <f>Tabela2[[#This Row],[2lata]]-Tabela2[[#This Row],[1rok]]</f>
        <v>19</v>
      </c>
      <c r="DP896" s="14">
        <f>Tabela2[[#This Row],[3lata]]-Tabela2[[#This Row],[2lata]]</f>
        <v>8</v>
      </c>
      <c r="DQ896" s="14">
        <f>Tabela2[[#This Row],[4lata]]-Tabela2[[#This Row],[3lata]]</f>
        <v>8</v>
      </c>
      <c r="DR896" s="14">
        <f>Tabela2[[#This Row],[5lat]]-Tabela2[[#This Row],[4lata]]</f>
        <v>6</v>
      </c>
      <c r="DS896" s="14">
        <f>Tabela2[[#This Row],[6lat]]-Tabela2[[#This Row],[5lat]]</f>
        <v>5</v>
      </c>
      <c r="DT896" s="14">
        <f>Tabela2[[#This Row],[7lat]]-Tabela2[[#This Row],[6lat]]</f>
        <v>6</v>
      </c>
      <c r="DU896" s="14">
        <f>Tabela2[[#This Row],[8lat]]-Tabela2[[#This Row],[7lat]]</f>
        <v>5</v>
      </c>
      <c r="DV896" s="14">
        <f>Tabela2[[#This Row],[9lat]]-Tabela2[[#This Row],[8lat]]</f>
        <v>6</v>
      </c>
      <c r="DW896" s="14">
        <f>Tabela2[[#This Row],[10lat]]-Tabela2[[#This Row],[9lat]]</f>
        <v>5</v>
      </c>
      <c r="DX896" s="14">
        <f>Tabela2[[#This Row],[11lat]]-Tabela2[[#This Row],[10lat]]</f>
        <v>7</v>
      </c>
      <c r="DY896" s="14">
        <f>Tabela2[[#This Row],[12lat]]-Tabela2[[#This Row],[11lat]]</f>
        <v>6</v>
      </c>
      <c r="DZ896" s="14">
        <f>Tabela2[[#This Row],[13lat]]-Tabela2[[#This Row],[12lat]]</f>
        <v>5</v>
      </c>
      <c r="EA896" s="14">
        <f>Tabela2[[#This Row],[14lat]]-Tabela2[[#This Row],[13lat]]</f>
        <v>3</v>
      </c>
      <c r="EB896" s="14">
        <f>Tabela2[[#This Row],[15lat]]-Tabela2[[#This Row],[14lat]]</f>
        <v>2</v>
      </c>
      <c r="EC896" s="14">
        <f>Tabela2[[#This Row],[16lat]]-Tabela2[[#This Row],[15lat]]</f>
        <v>1</v>
      </c>
      <c r="ED896" s="14">
        <f>Tabela2[[#This Row],[17 lat]]-Tabela2[[#This Row],[16lat]]</f>
        <v>0</v>
      </c>
      <c r="EE896" s="14">
        <f>Tabela2[[#This Row],[18lat]]-Tabela2[[#This Row],[17 lat]]</f>
        <v>1</v>
      </c>
      <c r="EF896" s="14">
        <f>Tabela2[[#This Row],[19lat]]-Tabela2[[#This Row],[18lat]]</f>
        <v>0</v>
      </c>
    </row>
    <row r="897" spans="1:136" x14ac:dyDescent="0.25">
      <c r="A897">
        <v>1798</v>
      </c>
      <c r="B897" s="1" t="s">
        <v>22</v>
      </c>
      <c r="C897">
        <v>54</v>
      </c>
      <c r="D897">
        <v>73</v>
      </c>
      <c r="E897">
        <v>89</v>
      </c>
      <c r="F897">
        <v>98</v>
      </c>
      <c r="G897">
        <v>106</v>
      </c>
      <c r="H897">
        <v>113</v>
      </c>
      <c r="I897">
        <v>119</v>
      </c>
      <c r="J897">
        <v>125</v>
      </c>
      <c r="K897">
        <v>131</v>
      </c>
      <c r="L897">
        <v>137</v>
      </c>
      <c r="M897">
        <v>143</v>
      </c>
      <c r="N897">
        <v>150</v>
      </c>
      <c r="O897">
        <v>156</v>
      </c>
      <c r="P897">
        <v>162</v>
      </c>
      <c r="Q897">
        <v>165</v>
      </c>
      <c r="R897">
        <v>167</v>
      </c>
      <c r="S897">
        <v>168</v>
      </c>
      <c r="T897">
        <v>169</v>
      </c>
      <c r="U897">
        <v>169</v>
      </c>
      <c r="V897">
        <v>169</v>
      </c>
      <c r="W897">
        <f>wzrost[[#This Row],[19lat]]-wzrost[[#This Row],[dlugosc_ur]]</f>
        <v>115</v>
      </c>
      <c r="X897">
        <f>wzrost[[#This Row],[19lat]]-wzrost[[#This Row],[15lat]]</f>
        <v>2</v>
      </c>
      <c r="Y897">
        <f>IF(wzrost[[#This Row],[1rok]]&lt;=5,IF(wzrost[[#This Row],[plec]]="ch",1,0),0)</f>
        <v>0</v>
      </c>
      <c r="Z897" s="1"/>
      <c r="AA897" s="1"/>
      <c r="AB897" s="1" t="e">
        <f>_xlfn.PERCENTILE.INC(wzrost[1rok],5)</f>
        <v>#NUM!</v>
      </c>
      <c r="BC897" s="8">
        <v>49</v>
      </c>
      <c r="BD897" s="8">
        <v>71</v>
      </c>
      <c r="BE897" s="8">
        <v>85</v>
      </c>
      <c r="BF897" s="8">
        <v>94</v>
      </c>
      <c r="BG897" s="8">
        <v>100</v>
      </c>
      <c r="BH897" s="8">
        <v>107</v>
      </c>
      <c r="BI897" s="8">
        <v>112</v>
      </c>
      <c r="BJ897" s="8">
        <v>118</v>
      </c>
      <c r="BK897" s="8">
        <v>123</v>
      </c>
      <c r="BL897" s="8">
        <v>128</v>
      </c>
      <c r="BM897" s="8">
        <v>133</v>
      </c>
      <c r="BN897" s="8">
        <v>138</v>
      </c>
      <c r="BO897" s="8">
        <v>144</v>
      </c>
      <c r="BP897" s="8">
        <v>151</v>
      </c>
      <c r="BQ897" s="8">
        <v>158</v>
      </c>
      <c r="BR897" s="8">
        <v>163</v>
      </c>
      <c r="BS897" s="8">
        <v>167</v>
      </c>
      <c r="BT897" s="8">
        <v>170</v>
      </c>
      <c r="BU897" s="8">
        <v>171</v>
      </c>
      <c r="BV897" s="8">
        <v>172</v>
      </c>
      <c r="BW897" s="9">
        <v>123</v>
      </c>
      <c r="BX897" s="11">
        <f t="shared" si="255"/>
        <v>22</v>
      </c>
      <c r="BY897" s="11">
        <f t="shared" si="256"/>
        <v>14</v>
      </c>
      <c r="BZ897" s="11">
        <f t="shared" si="257"/>
        <v>9</v>
      </c>
      <c r="CA897" s="11">
        <f t="shared" si="258"/>
        <v>6</v>
      </c>
      <c r="CB897" s="11">
        <f t="shared" si="259"/>
        <v>7</v>
      </c>
      <c r="CC897" s="11">
        <f t="shared" si="260"/>
        <v>5</v>
      </c>
      <c r="CD897" s="11">
        <f t="shared" si="261"/>
        <v>6</v>
      </c>
      <c r="CE897" s="11">
        <f t="shared" si="262"/>
        <v>5</v>
      </c>
      <c r="CF897" s="11">
        <f t="shared" si="263"/>
        <v>5</v>
      </c>
      <c r="CG897" s="11">
        <f t="shared" si="264"/>
        <v>5</v>
      </c>
      <c r="CH897" s="11">
        <f t="shared" si="265"/>
        <v>5</v>
      </c>
      <c r="CI897" s="11">
        <f t="shared" si="266"/>
        <v>6</v>
      </c>
      <c r="CJ897" s="11">
        <f t="shared" si="267"/>
        <v>7</v>
      </c>
      <c r="CK897" s="11">
        <f t="shared" si="268"/>
        <v>7</v>
      </c>
      <c r="CL897" s="11">
        <f t="shared" si="269"/>
        <v>5</v>
      </c>
      <c r="CM897" s="11">
        <f t="shared" si="270"/>
        <v>4</v>
      </c>
      <c r="CN897" s="11">
        <f t="shared" si="271"/>
        <v>3</v>
      </c>
      <c r="CO897" s="11">
        <f t="shared" si="272"/>
        <v>1</v>
      </c>
      <c r="CP897" s="11">
        <f t="shared" si="273"/>
        <v>1</v>
      </c>
      <c r="CS897" s="8">
        <v>48</v>
      </c>
      <c r="CT897" s="8">
        <v>67</v>
      </c>
      <c r="CU897" s="8">
        <v>83</v>
      </c>
      <c r="CV897" s="8">
        <v>92</v>
      </c>
      <c r="CW897" s="8">
        <v>100</v>
      </c>
      <c r="CX897" s="8">
        <v>106</v>
      </c>
      <c r="CY897" s="8">
        <v>111</v>
      </c>
      <c r="CZ897" s="8">
        <v>117</v>
      </c>
      <c r="DA897" s="8">
        <v>122</v>
      </c>
      <c r="DB897" s="8">
        <v>128</v>
      </c>
      <c r="DC897" s="8">
        <v>134</v>
      </c>
      <c r="DD897" s="8">
        <v>140</v>
      </c>
      <c r="DE897" s="8">
        <v>146</v>
      </c>
      <c r="DF897" s="8">
        <v>151</v>
      </c>
      <c r="DG897" s="8">
        <v>155</v>
      </c>
      <c r="DH897" s="8">
        <v>157</v>
      </c>
      <c r="DI897" s="8">
        <v>158</v>
      </c>
      <c r="DJ897" s="8">
        <v>158</v>
      </c>
      <c r="DK897" s="8">
        <v>159</v>
      </c>
      <c r="DL897" s="8">
        <v>159</v>
      </c>
      <c r="DM897" s="8">
        <v>111</v>
      </c>
      <c r="DN897" s="6">
        <f>Tabela2[[#This Row],[1rok]]-Tabela2[[#This Row],[dlugosc_ur]]</f>
        <v>19</v>
      </c>
      <c r="DO897" s="14">
        <f>Tabela2[[#This Row],[2lata]]-Tabela2[[#This Row],[1rok]]</f>
        <v>16</v>
      </c>
      <c r="DP897" s="14">
        <f>Tabela2[[#This Row],[3lata]]-Tabela2[[#This Row],[2lata]]</f>
        <v>9</v>
      </c>
      <c r="DQ897" s="14">
        <f>Tabela2[[#This Row],[4lata]]-Tabela2[[#This Row],[3lata]]</f>
        <v>8</v>
      </c>
      <c r="DR897" s="14">
        <f>Tabela2[[#This Row],[5lat]]-Tabela2[[#This Row],[4lata]]</f>
        <v>6</v>
      </c>
      <c r="DS897" s="14">
        <f>Tabela2[[#This Row],[6lat]]-Tabela2[[#This Row],[5lat]]</f>
        <v>5</v>
      </c>
      <c r="DT897" s="14">
        <f>Tabela2[[#This Row],[7lat]]-Tabela2[[#This Row],[6lat]]</f>
        <v>6</v>
      </c>
      <c r="DU897" s="14">
        <f>Tabela2[[#This Row],[8lat]]-Tabela2[[#This Row],[7lat]]</f>
        <v>5</v>
      </c>
      <c r="DV897" s="14">
        <f>Tabela2[[#This Row],[9lat]]-Tabela2[[#This Row],[8lat]]</f>
        <v>6</v>
      </c>
      <c r="DW897" s="14">
        <f>Tabela2[[#This Row],[10lat]]-Tabela2[[#This Row],[9lat]]</f>
        <v>6</v>
      </c>
      <c r="DX897" s="14">
        <f>Tabela2[[#This Row],[11lat]]-Tabela2[[#This Row],[10lat]]</f>
        <v>6</v>
      </c>
      <c r="DY897" s="14">
        <f>Tabela2[[#This Row],[12lat]]-Tabela2[[#This Row],[11lat]]</f>
        <v>6</v>
      </c>
      <c r="DZ897" s="14">
        <f>Tabela2[[#This Row],[13lat]]-Tabela2[[#This Row],[12lat]]</f>
        <v>5</v>
      </c>
      <c r="EA897" s="14">
        <f>Tabela2[[#This Row],[14lat]]-Tabela2[[#This Row],[13lat]]</f>
        <v>4</v>
      </c>
      <c r="EB897" s="14">
        <f>Tabela2[[#This Row],[15lat]]-Tabela2[[#This Row],[14lat]]</f>
        <v>2</v>
      </c>
      <c r="EC897" s="14">
        <f>Tabela2[[#This Row],[16lat]]-Tabela2[[#This Row],[15lat]]</f>
        <v>1</v>
      </c>
      <c r="ED897" s="14">
        <f>Tabela2[[#This Row],[17 lat]]-Tabela2[[#This Row],[16lat]]</f>
        <v>0</v>
      </c>
      <c r="EE897" s="14">
        <f>Tabela2[[#This Row],[18lat]]-Tabela2[[#This Row],[17 lat]]</f>
        <v>1</v>
      </c>
      <c r="EF897" s="14">
        <f>Tabela2[[#This Row],[19lat]]-Tabela2[[#This Row],[18lat]]</f>
        <v>0</v>
      </c>
    </row>
    <row r="898" spans="1:136" x14ac:dyDescent="0.25">
      <c r="A898">
        <v>1882</v>
      </c>
      <c r="B898" s="1" t="s">
        <v>22</v>
      </c>
      <c r="C898">
        <v>49</v>
      </c>
      <c r="D898">
        <v>67</v>
      </c>
      <c r="E898">
        <v>86</v>
      </c>
      <c r="F898">
        <v>95</v>
      </c>
      <c r="G898">
        <v>103</v>
      </c>
      <c r="H898">
        <v>110</v>
      </c>
      <c r="I898">
        <v>116</v>
      </c>
      <c r="J898">
        <v>121</v>
      </c>
      <c r="K898">
        <v>127</v>
      </c>
      <c r="L898">
        <v>133</v>
      </c>
      <c r="M898">
        <v>139</v>
      </c>
      <c r="N898">
        <v>145</v>
      </c>
      <c r="O898">
        <v>152</v>
      </c>
      <c r="P898">
        <v>157</v>
      </c>
      <c r="Q898">
        <v>160</v>
      </c>
      <c r="R898">
        <v>162</v>
      </c>
      <c r="S898">
        <v>163</v>
      </c>
      <c r="T898">
        <v>163</v>
      </c>
      <c r="U898">
        <v>164</v>
      </c>
      <c r="V898">
        <v>164</v>
      </c>
      <c r="W898">
        <f>wzrost[[#This Row],[19lat]]-wzrost[[#This Row],[dlugosc_ur]]</f>
        <v>115</v>
      </c>
      <c r="X898">
        <f>wzrost[[#This Row],[19lat]]-wzrost[[#This Row],[15lat]]</f>
        <v>2</v>
      </c>
      <c r="Y898">
        <f>IF(wzrost[[#This Row],[1rok]]&lt;=5,IF(wzrost[[#This Row],[plec]]="ch",1,0),0)</f>
        <v>0</v>
      </c>
      <c r="Z898" s="1"/>
      <c r="AA898" s="1"/>
      <c r="AB898" s="1" t="e">
        <f>_xlfn.PERCENTILE.INC(wzrost[1rok],5)</f>
        <v>#NUM!</v>
      </c>
      <c r="BC898" s="6">
        <v>50</v>
      </c>
      <c r="BD898" s="6">
        <v>72</v>
      </c>
      <c r="BE898" s="6">
        <v>85</v>
      </c>
      <c r="BF898" s="6">
        <v>94</v>
      </c>
      <c r="BG898" s="6">
        <v>101</v>
      </c>
      <c r="BH898" s="6">
        <v>108</v>
      </c>
      <c r="BI898" s="6">
        <v>114</v>
      </c>
      <c r="BJ898" s="6">
        <v>120</v>
      </c>
      <c r="BK898" s="6">
        <v>125</v>
      </c>
      <c r="BL898" s="6">
        <v>130</v>
      </c>
      <c r="BM898" s="6">
        <v>135</v>
      </c>
      <c r="BN898" s="6">
        <v>141</v>
      </c>
      <c r="BO898" s="6">
        <v>146</v>
      </c>
      <c r="BP898" s="6">
        <v>153</v>
      </c>
      <c r="BQ898" s="6">
        <v>160</v>
      </c>
      <c r="BR898" s="6">
        <v>166</v>
      </c>
      <c r="BS898" s="6">
        <v>170</v>
      </c>
      <c r="BT898" s="6">
        <v>172</v>
      </c>
      <c r="BU898" s="6">
        <v>173</v>
      </c>
      <c r="BV898" s="6">
        <v>173</v>
      </c>
      <c r="BW898" s="7">
        <v>123</v>
      </c>
      <c r="BX898" s="11">
        <f t="shared" si="255"/>
        <v>22</v>
      </c>
      <c r="BY898" s="11">
        <f t="shared" si="256"/>
        <v>13</v>
      </c>
      <c r="BZ898" s="11">
        <f t="shared" si="257"/>
        <v>9</v>
      </c>
      <c r="CA898" s="11">
        <f t="shared" si="258"/>
        <v>7</v>
      </c>
      <c r="CB898" s="11">
        <f t="shared" si="259"/>
        <v>7</v>
      </c>
      <c r="CC898" s="11">
        <f t="shared" si="260"/>
        <v>6</v>
      </c>
      <c r="CD898" s="11">
        <f t="shared" si="261"/>
        <v>6</v>
      </c>
      <c r="CE898" s="11">
        <f t="shared" si="262"/>
        <v>5</v>
      </c>
      <c r="CF898" s="11">
        <f t="shared" si="263"/>
        <v>5</v>
      </c>
      <c r="CG898" s="11">
        <f t="shared" si="264"/>
        <v>5</v>
      </c>
      <c r="CH898" s="11">
        <f t="shared" si="265"/>
        <v>6</v>
      </c>
      <c r="CI898" s="11">
        <f t="shared" si="266"/>
        <v>5</v>
      </c>
      <c r="CJ898" s="11">
        <f t="shared" si="267"/>
        <v>7</v>
      </c>
      <c r="CK898" s="11">
        <f t="shared" si="268"/>
        <v>7</v>
      </c>
      <c r="CL898" s="11">
        <f t="shared" si="269"/>
        <v>6</v>
      </c>
      <c r="CM898" s="11">
        <f t="shared" si="270"/>
        <v>4</v>
      </c>
      <c r="CN898" s="11">
        <f t="shared" si="271"/>
        <v>2</v>
      </c>
      <c r="CO898" s="11">
        <f t="shared" si="272"/>
        <v>1</v>
      </c>
      <c r="CP898" s="11">
        <f t="shared" si="273"/>
        <v>0</v>
      </c>
      <c r="CS898" s="6">
        <v>49</v>
      </c>
      <c r="CT898" s="6">
        <v>67</v>
      </c>
      <c r="CU898" s="6">
        <v>84</v>
      </c>
      <c r="CV898" s="6">
        <v>93</v>
      </c>
      <c r="CW898" s="6">
        <v>100</v>
      </c>
      <c r="CX898" s="6">
        <v>107</v>
      </c>
      <c r="CY898" s="6">
        <v>112</v>
      </c>
      <c r="CZ898" s="6">
        <v>118</v>
      </c>
      <c r="DA898" s="6">
        <v>123</v>
      </c>
      <c r="DB898" s="6">
        <v>129</v>
      </c>
      <c r="DC898" s="6">
        <v>135</v>
      </c>
      <c r="DD898" s="6">
        <v>141</v>
      </c>
      <c r="DE898" s="6">
        <v>147</v>
      </c>
      <c r="DF898" s="6">
        <v>152</v>
      </c>
      <c r="DG898" s="6">
        <v>156</v>
      </c>
      <c r="DH898" s="6">
        <v>158</v>
      </c>
      <c r="DI898" s="6">
        <v>159</v>
      </c>
      <c r="DJ898" s="6">
        <v>159</v>
      </c>
      <c r="DK898" s="6">
        <v>159</v>
      </c>
      <c r="DL898" s="6">
        <v>160</v>
      </c>
      <c r="DM898" s="6">
        <v>111</v>
      </c>
      <c r="DN898" s="6">
        <f>Tabela2[[#This Row],[1rok]]-Tabela2[[#This Row],[dlugosc_ur]]</f>
        <v>18</v>
      </c>
      <c r="DO898" s="14">
        <f>Tabela2[[#This Row],[2lata]]-Tabela2[[#This Row],[1rok]]</f>
        <v>17</v>
      </c>
      <c r="DP898" s="14">
        <f>Tabela2[[#This Row],[3lata]]-Tabela2[[#This Row],[2lata]]</f>
        <v>9</v>
      </c>
      <c r="DQ898" s="14">
        <f>Tabela2[[#This Row],[4lata]]-Tabela2[[#This Row],[3lata]]</f>
        <v>7</v>
      </c>
      <c r="DR898" s="14">
        <f>Tabela2[[#This Row],[5lat]]-Tabela2[[#This Row],[4lata]]</f>
        <v>7</v>
      </c>
      <c r="DS898" s="14">
        <f>Tabela2[[#This Row],[6lat]]-Tabela2[[#This Row],[5lat]]</f>
        <v>5</v>
      </c>
      <c r="DT898" s="14">
        <f>Tabela2[[#This Row],[7lat]]-Tabela2[[#This Row],[6lat]]</f>
        <v>6</v>
      </c>
      <c r="DU898" s="14">
        <f>Tabela2[[#This Row],[8lat]]-Tabela2[[#This Row],[7lat]]</f>
        <v>5</v>
      </c>
      <c r="DV898" s="14">
        <f>Tabela2[[#This Row],[9lat]]-Tabela2[[#This Row],[8lat]]</f>
        <v>6</v>
      </c>
      <c r="DW898" s="14">
        <f>Tabela2[[#This Row],[10lat]]-Tabela2[[#This Row],[9lat]]</f>
        <v>6</v>
      </c>
      <c r="DX898" s="14">
        <f>Tabela2[[#This Row],[11lat]]-Tabela2[[#This Row],[10lat]]</f>
        <v>6</v>
      </c>
      <c r="DY898" s="14">
        <f>Tabela2[[#This Row],[12lat]]-Tabela2[[#This Row],[11lat]]</f>
        <v>6</v>
      </c>
      <c r="DZ898" s="14">
        <f>Tabela2[[#This Row],[13lat]]-Tabela2[[#This Row],[12lat]]</f>
        <v>5</v>
      </c>
      <c r="EA898" s="14">
        <f>Tabela2[[#This Row],[14lat]]-Tabela2[[#This Row],[13lat]]</f>
        <v>4</v>
      </c>
      <c r="EB898" s="14">
        <f>Tabela2[[#This Row],[15lat]]-Tabela2[[#This Row],[14lat]]</f>
        <v>2</v>
      </c>
      <c r="EC898" s="14">
        <f>Tabela2[[#This Row],[16lat]]-Tabela2[[#This Row],[15lat]]</f>
        <v>1</v>
      </c>
      <c r="ED898" s="14">
        <f>Tabela2[[#This Row],[17 lat]]-Tabela2[[#This Row],[16lat]]</f>
        <v>0</v>
      </c>
      <c r="EE898" s="14">
        <f>Tabela2[[#This Row],[18lat]]-Tabela2[[#This Row],[17 lat]]</f>
        <v>0</v>
      </c>
      <c r="EF898" s="14">
        <f>Tabela2[[#This Row],[19lat]]-Tabela2[[#This Row],[18lat]]</f>
        <v>1</v>
      </c>
    </row>
    <row r="899" spans="1:136" x14ac:dyDescent="0.25">
      <c r="A899">
        <v>1948</v>
      </c>
      <c r="B899" s="1" t="s">
        <v>22</v>
      </c>
      <c r="C899">
        <v>57</v>
      </c>
      <c r="D899">
        <v>74</v>
      </c>
      <c r="E899">
        <v>90</v>
      </c>
      <c r="F899">
        <v>100</v>
      </c>
      <c r="G899">
        <v>108</v>
      </c>
      <c r="H899">
        <v>116</v>
      </c>
      <c r="I899">
        <v>122</v>
      </c>
      <c r="J899">
        <v>128</v>
      </c>
      <c r="K899">
        <v>134</v>
      </c>
      <c r="L899">
        <v>140</v>
      </c>
      <c r="M899">
        <v>147</v>
      </c>
      <c r="N899">
        <v>154</v>
      </c>
      <c r="O899">
        <v>160</v>
      </c>
      <c r="P899">
        <v>166</v>
      </c>
      <c r="Q899">
        <v>169</v>
      </c>
      <c r="R899">
        <v>171</v>
      </c>
      <c r="S899">
        <v>172</v>
      </c>
      <c r="T899">
        <v>172</v>
      </c>
      <c r="U899">
        <v>172</v>
      </c>
      <c r="V899">
        <v>172</v>
      </c>
      <c r="W899">
        <f>wzrost[[#This Row],[19lat]]-wzrost[[#This Row],[dlugosc_ur]]</f>
        <v>115</v>
      </c>
      <c r="X899">
        <f>wzrost[[#This Row],[19lat]]-wzrost[[#This Row],[15lat]]</f>
        <v>1</v>
      </c>
      <c r="Y899">
        <f>IF(wzrost[[#This Row],[1rok]]&lt;=5,IF(wzrost[[#This Row],[plec]]="ch",1,0),0)</f>
        <v>0</v>
      </c>
      <c r="Z899" s="1"/>
      <c r="AA899" s="1"/>
      <c r="AB899" s="1" t="e">
        <f>_xlfn.PERCENTILE.INC(wzrost[1rok],5)</f>
        <v>#NUM!</v>
      </c>
      <c r="BC899" s="8">
        <v>53</v>
      </c>
      <c r="BD899" s="8">
        <v>74</v>
      </c>
      <c r="BE899" s="8">
        <v>87</v>
      </c>
      <c r="BF899" s="8">
        <v>96</v>
      </c>
      <c r="BG899" s="8">
        <v>103</v>
      </c>
      <c r="BH899" s="8">
        <v>110</v>
      </c>
      <c r="BI899" s="8">
        <v>116</v>
      </c>
      <c r="BJ899" s="8">
        <v>122</v>
      </c>
      <c r="BK899" s="8">
        <v>127</v>
      </c>
      <c r="BL899" s="8">
        <v>132</v>
      </c>
      <c r="BM899" s="8">
        <v>138</v>
      </c>
      <c r="BN899" s="8">
        <v>143</v>
      </c>
      <c r="BO899" s="8">
        <v>149</v>
      </c>
      <c r="BP899" s="8">
        <v>156</v>
      </c>
      <c r="BQ899" s="8">
        <v>163</v>
      </c>
      <c r="BR899" s="8">
        <v>169</v>
      </c>
      <c r="BS899" s="8">
        <v>173</v>
      </c>
      <c r="BT899" s="8">
        <v>175</v>
      </c>
      <c r="BU899" s="8">
        <v>176</v>
      </c>
      <c r="BV899" s="8">
        <v>176</v>
      </c>
      <c r="BW899" s="9">
        <v>123</v>
      </c>
      <c r="BX899" s="11">
        <f t="shared" ref="BX899:BX962" si="274">BD899-BC899</f>
        <v>21</v>
      </c>
      <c r="BY899" s="11">
        <f t="shared" ref="BY899:BY962" si="275">BE899-BD899</f>
        <v>13</v>
      </c>
      <c r="BZ899" s="11">
        <f t="shared" ref="BZ899:BZ962" si="276">BF899-BE899</f>
        <v>9</v>
      </c>
      <c r="CA899" s="11">
        <f t="shared" ref="CA899:CA962" si="277">BG899-BF899</f>
        <v>7</v>
      </c>
      <c r="CB899" s="11">
        <f t="shared" ref="CB899:CB962" si="278">BH899-BG899</f>
        <v>7</v>
      </c>
      <c r="CC899" s="11">
        <f t="shared" ref="CC899:CC962" si="279">BI899-BH899</f>
        <v>6</v>
      </c>
      <c r="CD899" s="11">
        <f t="shared" ref="CD899:CD962" si="280">BJ899-BI899</f>
        <v>6</v>
      </c>
      <c r="CE899" s="11">
        <f t="shared" ref="CE899:CE962" si="281">BK899-BJ899</f>
        <v>5</v>
      </c>
      <c r="CF899" s="11">
        <f t="shared" ref="CF899:CF962" si="282">BL899-BK899</f>
        <v>5</v>
      </c>
      <c r="CG899" s="11">
        <f t="shared" ref="CG899:CG962" si="283">BM899-BL899</f>
        <v>6</v>
      </c>
      <c r="CH899" s="11">
        <f t="shared" ref="CH899:CH962" si="284">BN899-BM899</f>
        <v>5</v>
      </c>
      <c r="CI899" s="11">
        <f t="shared" ref="CI899:CI962" si="285">BO899-BN899</f>
        <v>6</v>
      </c>
      <c r="CJ899" s="11">
        <f t="shared" ref="CJ899:CJ962" si="286">BP899-BO899</f>
        <v>7</v>
      </c>
      <c r="CK899" s="11">
        <f t="shared" ref="CK899:CK962" si="287">BQ899-BP899</f>
        <v>7</v>
      </c>
      <c r="CL899" s="11">
        <f t="shared" ref="CL899:CL962" si="288">BR899-BQ899</f>
        <v>6</v>
      </c>
      <c r="CM899" s="11">
        <f t="shared" ref="CM899:CM962" si="289">BS899-BR899</f>
        <v>4</v>
      </c>
      <c r="CN899" s="11">
        <f t="shared" ref="CN899:CN962" si="290">BT899-BS899</f>
        <v>2</v>
      </c>
      <c r="CO899" s="11">
        <f t="shared" ref="CO899:CO962" si="291">BU899-BT899</f>
        <v>1</v>
      </c>
      <c r="CP899" s="11">
        <f t="shared" ref="CP899:CP962" si="292">BV899-BU899</f>
        <v>0</v>
      </c>
      <c r="CS899" s="8">
        <v>48</v>
      </c>
      <c r="CT899" s="8">
        <v>67</v>
      </c>
      <c r="CU899" s="8">
        <v>84</v>
      </c>
      <c r="CV899" s="8">
        <v>93</v>
      </c>
      <c r="CW899" s="8">
        <v>100</v>
      </c>
      <c r="CX899" s="8">
        <v>106</v>
      </c>
      <c r="CY899" s="8">
        <v>112</v>
      </c>
      <c r="CZ899" s="8">
        <v>117</v>
      </c>
      <c r="DA899" s="8">
        <v>123</v>
      </c>
      <c r="DB899" s="8">
        <v>128</v>
      </c>
      <c r="DC899" s="8">
        <v>134</v>
      </c>
      <c r="DD899" s="8">
        <v>141</v>
      </c>
      <c r="DE899" s="8">
        <v>147</v>
      </c>
      <c r="DF899" s="8">
        <v>152</v>
      </c>
      <c r="DG899" s="8">
        <v>155</v>
      </c>
      <c r="DH899" s="8">
        <v>157</v>
      </c>
      <c r="DI899" s="8">
        <v>158</v>
      </c>
      <c r="DJ899" s="8">
        <v>159</v>
      </c>
      <c r="DK899" s="8">
        <v>159</v>
      </c>
      <c r="DL899" s="8">
        <v>159</v>
      </c>
      <c r="DM899" s="8">
        <v>111</v>
      </c>
      <c r="DN899" s="6">
        <f>Tabela2[[#This Row],[1rok]]-Tabela2[[#This Row],[dlugosc_ur]]</f>
        <v>19</v>
      </c>
      <c r="DO899" s="14">
        <f>Tabela2[[#This Row],[2lata]]-Tabela2[[#This Row],[1rok]]</f>
        <v>17</v>
      </c>
      <c r="DP899" s="14">
        <f>Tabela2[[#This Row],[3lata]]-Tabela2[[#This Row],[2lata]]</f>
        <v>9</v>
      </c>
      <c r="DQ899" s="14">
        <f>Tabela2[[#This Row],[4lata]]-Tabela2[[#This Row],[3lata]]</f>
        <v>7</v>
      </c>
      <c r="DR899" s="14">
        <f>Tabela2[[#This Row],[5lat]]-Tabela2[[#This Row],[4lata]]</f>
        <v>6</v>
      </c>
      <c r="DS899" s="14">
        <f>Tabela2[[#This Row],[6lat]]-Tabela2[[#This Row],[5lat]]</f>
        <v>6</v>
      </c>
      <c r="DT899" s="14">
        <f>Tabela2[[#This Row],[7lat]]-Tabela2[[#This Row],[6lat]]</f>
        <v>5</v>
      </c>
      <c r="DU899" s="14">
        <f>Tabela2[[#This Row],[8lat]]-Tabela2[[#This Row],[7lat]]</f>
        <v>6</v>
      </c>
      <c r="DV899" s="14">
        <f>Tabela2[[#This Row],[9lat]]-Tabela2[[#This Row],[8lat]]</f>
        <v>5</v>
      </c>
      <c r="DW899" s="14">
        <f>Tabela2[[#This Row],[10lat]]-Tabela2[[#This Row],[9lat]]</f>
        <v>6</v>
      </c>
      <c r="DX899" s="14">
        <f>Tabela2[[#This Row],[11lat]]-Tabela2[[#This Row],[10lat]]</f>
        <v>7</v>
      </c>
      <c r="DY899" s="14">
        <f>Tabela2[[#This Row],[12lat]]-Tabela2[[#This Row],[11lat]]</f>
        <v>6</v>
      </c>
      <c r="DZ899" s="14">
        <f>Tabela2[[#This Row],[13lat]]-Tabela2[[#This Row],[12lat]]</f>
        <v>5</v>
      </c>
      <c r="EA899" s="14">
        <f>Tabela2[[#This Row],[14lat]]-Tabela2[[#This Row],[13lat]]</f>
        <v>3</v>
      </c>
      <c r="EB899" s="14">
        <f>Tabela2[[#This Row],[15lat]]-Tabela2[[#This Row],[14lat]]</f>
        <v>2</v>
      </c>
      <c r="EC899" s="14">
        <f>Tabela2[[#This Row],[16lat]]-Tabela2[[#This Row],[15lat]]</f>
        <v>1</v>
      </c>
      <c r="ED899" s="14">
        <f>Tabela2[[#This Row],[17 lat]]-Tabela2[[#This Row],[16lat]]</f>
        <v>1</v>
      </c>
      <c r="EE899" s="14">
        <f>Tabela2[[#This Row],[18lat]]-Tabela2[[#This Row],[17 lat]]</f>
        <v>0</v>
      </c>
      <c r="EF899" s="14">
        <f>Tabela2[[#This Row],[19lat]]-Tabela2[[#This Row],[18lat]]</f>
        <v>0</v>
      </c>
    </row>
    <row r="900" spans="1:136" x14ac:dyDescent="0.25">
      <c r="A900">
        <v>1966</v>
      </c>
      <c r="B900" s="1" t="s">
        <v>22</v>
      </c>
      <c r="C900">
        <v>46</v>
      </c>
      <c r="D900">
        <v>66</v>
      </c>
      <c r="E900">
        <v>85</v>
      </c>
      <c r="F900">
        <v>94</v>
      </c>
      <c r="G900">
        <v>101</v>
      </c>
      <c r="H900">
        <v>107</v>
      </c>
      <c r="I900">
        <v>113</v>
      </c>
      <c r="J900">
        <v>118</v>
      </c>
      <c r="K900">
        <v>124</v>
      </c>
      <c r="L900">
        <v>130</v>
      </c>
      <c r="M900">
        <v>136</v>
      </c>
      <c r="N900">
        <v>142</v>
      </c>
      <c r="O900">
        <v>148</v>
      </c>
      <c r="P900">
        <v>154</v>
      </c>
      <c r="Q900">
        <v>157</v>
      </c>
      <c r="R900">
        <v>159</v>
      </c>
      <c r="S900">
        <v>160</v>
      </c>
      <c r="T900">
        <v>161</v>
      </c>
      <c r="U900">
        <v>161</v>
      </c>
      <c r="V900">
        <v>161</v>
      </c>
      <c r="W900">
        <f>wzrost[[#This Row],[19lat]]-wzrost[[#This Row],[dlugosc_ur]]</f>
        <v>115</v>
      </c>
      <c r="X900">
        <f>wzrost[[#This Row],[19lat]]-wzrost[[#This Row],[15lat]]</f>
        <v>2</v>
      </c>
      <c r="Y900">
        <f>IF(wzrost[[#This Row],[1rok]]&lt;=5,IF(wzrost[[#This Row],[plec]]="ch",1,0),0)</f>
        <v>0</v>
      </c>
      <c r="Z900" s="1"/>
      <c r="AA900" s="1"/>
      <c r="AB900" s="1" t="e">
        <f>_xlfn.PERCENTILE.INC(wzrost[1rok],5)</f>
        <v>#NUM!</v>
      </c>
      <c r="BC900" s="6">
        <v>49</v>
      </c>
      <c r="BD900" s="6">
        <v>71</v>
      </c>
      <c r="BE900" s="6">
        <v>85</v>
      </c>
      <c r="BF900" s="6">
        <v>94</v>
      </c>
      <c r="BG900" s="6">
        <v>100</v>
      </c>
      <c r="BH900" s="6">
        <v>107</v>
      </c>
      <c r="BI900" s="6">
        <v>112</v>
      </c>
      <c r="BJ900" s="6">
        <v>118</v>
      </c>
      <c r="BK900" s="6">
        <v>123</v>
      </c>
      <c r="BL900" s="6">
        <v>128</v>
      </c>
      <c r="BM900" s="6">
        <v>133</v>
      </c>
      <c r="BN900" s="6">
        <v>138</v>
      </c>
      <c r="BO900" s="6">
        <v>144</v>
      </c>
      <c r="BP900" s="6">
        <v>151</v>
      </c>
      <c r="BQ900" s="6">
        <v>158</v>
      </c>
      <c r="BR900" s="6">
        <v>163</v>
      </c>
      <c r="BS900" s="6">
        <v>167</v>
      </c>
      <c r="BT900" s="6">
        <v>170</v>
      </c>
      <c r="BU900" s="6">
        <v>171</v>
      </c>
      <c r="BV900" s="6">
        <v>172</v>
      </c>
      <c r="BW900" s="7">
        <v>123</v>
      </c>
      <c r="BX900" s="11">
        <f t="shared" si="274"/>
        <v>22</v>
      </c>
      <c r="BY900" s="11">
        <f t="shared" si="275"/>
        <v>14</v>
      </c>
      <c r="BZ900" s="11">
        <f t="shared" si="276"/>
        <v>9</v>
      </c>
      <c r="CA900" s="11">
        <f t="shared" si="277"/>
        <v>6</v>
      </c>
      <c r="CB900" s="11">
        <f t="shared" si="278"/>
        <v>7</v>
      </c>
      <c r="CC900" s="11">
        <f t="shared" si="279"/>
        <v>5</v>
      </c>
      <c r="CD900" s="11">
        <f t="shared" si="280"/>
        <v>6</v>
      </c>
      <c r="CE900" s="11">
        <f t="shared" si="281"/>
        <v>5</v>
      </c>
      <c r="CF900" s="11">
        <f t="shared" si="282"/>
        <v>5</v>
      </c>
      <c r="CG900" s="11">
        <f t="shared" si="283"/>
        <v>5</v>
      </c>
      <c r="CH900" s="11">
        <f t="shared" si="284"/>
        <v>5</v>
      </c>
      <c r="CI900" s="11">
        <f t="shared" si="285"/>
        <v>6</v>
      </c>
      <c r="CJ900" s="11">
        <f t="shared" si="286"/>
        <v>7</v>
      </c>
      <c r="CK900" s="11">
        <f t="shared" si="287"/>
        <v>7</v>
      </c>
      <c r="CL900" s="11">
        <f t="shared" si="288"/>
        <v>5</v>
      </c>
      <c r="CM900" s="11">
        <f t="shared" si="289"/>
        <v>4</v>
      </c>
      <c r="CN900" s="11">
        <f t="shared" si="290"/>
        <v>3</v>
      </c>
      <c r="CO900" s="11">
        <f t="shared" si="291"/>
        <v>1</v>
      </c>
      <c r="CP900" s="11">
        <f t="shared" si="292"/>
        <v>1</v>
      </c>
      <c r="CS900" s="6">
        <v>48</v>
      </c>
      <c r="CT900" s="6">
        <v>67</v>
      </c>
      <c r="CU900" s="6">
        <v>84</v>
      </c>
      <c r="CV900" s="6">
        <v>93</v>
      </c>
      <c r="CW900" s="6">
        <v>100</v>
      </c>
      <c r="CX900" s="6">
        <v>106</v>
      </c>
      <c r="CY900" s="6">
        <v>112</v>
      </c>
      <c r="CZ900" s="6">
        <v>117</v>
      </c>
      <c r="DA900" s="6">
        <v>123</v>
      </c>
      <c r="DB900" s="6">
        <v>129</v>
      </c>
      <c r="DC900" s="6">
        <v>134</v>
      </c>
      <c r="DD900" s="6">
        <v>141</v>
      </c>
      <c r="DE900" s="6">
        <v>147</v>
      </c>
      <c r="DF900" s="6">
        <v>152</v>
      </c>
      <c r="DG900" s="6">
        <v>155</v>
      </c>
      <c r="DH900" s="6">
        <v>157</v>
      </c>
      <c r="DI900" s="6">
        <v>158</v>
      </c>
      <c r="DJ900" s="6">
        <v>159</v>
      </c>
      <c r="DK900" s="6">
        <v>159</v>
      </c>
      <c r="DL900" s="6">
        <v>159</v>
      </c>
      <c r="DM900" s="6">
        <v>111</v>
      </c>
      <c r="DN900" s="6">
        <f>Tabela2[[#This Row],[1rok]]-Tabela2[[#This Row],[dlugosc_ur]]</f>
        <v>19</v>
      </c>
      <c r="DO900" s="14">
        <f>Tabela2[[#This Row],[2lata]]-Tabela2[[#This Row],[1rok]]</f>
        <v>17</v>
      </c>
      <c r="DP900" s="14">
        <f>Tabela2[[#This Row],[3lata]]-Tabela2[[#This Row],[2lata]]</f>
        <v>9</v>
      </c>
      <c r="DQ900" s="14">
        <f>Tabela2[[#This Row],[4lata]]-Tabela2[[#This Row],[3lata]]</f>
        <v>7</v>
      </c>
      <c r="DR900" s="14">
        <f>Tabela2[[#This Row],[5lat]]-Tabela2[[#This Row],[4lata]]</f>
        <v>6</v>
      </c>
      <c r="DS900" s="14">
        <f>Tabela2[[#This Row],[6lat]]-Tabela2[[#This Row],[5lat]]</f>
        <v>6</v>
      </c>
      <c r="DT900" s="14">
        <f>Tabela2[[#This Row],[7lat]]-Tabela2[[#This Row],[6lat]]</f>
        <v>5</v>
      </c>
      <c r="DU900" s="14">
        <f>Tabela2[[#This Row],[8lat]]-Tabela2[[#This Row],[7lat]]</f>
        <v>6</v>
      </c>
      <c r="DV900" s="14">
        <f>Tabela2[[#This Row],[9lat]]-Tabela2[[#This Row],[8lat]]</f>
        <v>6</v>
      </c>
      <c r="DW900" s="14">
        <f>Tabela2[[#This Row],[10lat]]-Tabela2[[#This Row],[9lat]]</f>
        <v>5</v>
      </c>
      <c r="DX900" s="14">
        <f>Tabela2[[#This Row],[11lat]]-Tabela2[[#This Row],[10lat]]</f>
        <v>7</v>
      </c>
      <c r="DY900" s="14">
        <f>Tabela2[[#This Row],[12lat]]-Tabela2[[#This Row],[11lat]]</f>
        <v>6</v>
      </c>
      <c r="DZ900" s="14">
        <f>Tabela2[[#This Row],[13lat]]-Tabela2[[#This Row],[12lat]]</f>
        <v>5</v>
      </c>
      <c r="EA900" s="14">
        <f>Tabela2[[#This Row],[14lat]]-Tabela2[[#This Row],[13lat]]</f>
        <v>3</v>
      </c>
      <c r="EB900" s="14">
        <f>Tabela2[[#This Row],[15lat]]-Tabela2[[#This Row],[14lat]]</f>
        <v>2</v>
      </c>
      <c r="EC900" s="14">
        <f>Tabela2[[#This Row],[16lat]]-Tabela2[[#This Row],[15lat]]</f>
        <v>1</v>
      </c>
      <c r="ED900" s="14">
        <f>Tabela2[[#This Row],[17 lat]]-Tabela2[[#This Row],[16lat]]</f>
        <v>1</v>
      </c>
      <c r="EE900" s="14">
        <f>Tabela2[[#This Row],[18lat]]-Tabela2[[#This Row],[17 lat]]</f>
        <v>0</v>
      </c>
      <c r="EF900" s="14">
        <f>Tabela2[[#This Row],[19lat]]-Tabela2[[#This Row],[18lat]]</f>
        <v>0</v>
      </c>
    </row>
    <row r="901" spans="1:136" x14ac:dyDescent="0.25">
      <c r="A901">
        <v>1986</v>
      </c>
      <c r="B901" s="1" t="s">
        <v>22</v>
      </c>
      <c r="C901">
        <v>50</v>
      </c>
      <c r="D901">
        <v>68</v>
      </c>
      <c r="E901">
        <v>87</v>
      </c>
      <c r="F901">
        <v>96</v>
      </c>
      <c r="G901">
        <v>104</v>
      </c>
      <c r="H901">
        <v>111</v>
      </c>
      <c r="I901">
        <v>116</v>
      </c>
      <c r="J901">
        <v>122</v>
      </c>
      <c r="K901">
        <v>128</v>
      </c>
      <c r="L901">
        <v>134</v>
      </c>
      <c r="M901">
        <v>140</v>
      </c>
      <c r="N901">
        <v>147</v>
      </c>
      <c r="O901">
        <v>153</v>
      </c>
      <c r="P901">
        <v>158</v>
      </c>
      <c r="Q901">
        <v>162</v>
      </c>
      <c r="R901">
        <v>164</v>
      </c>
      <c r="S901">
        <v>165</v>
      </c>
      <c r="T901">
        <v>165</v>
      </c>
      <c r="U901">
        <v>165</v>
      </c>
      <c r="V901">
        <v>165</v>
      </c>
      <c r="W901">
        <f>wzrost[[#This Row],[19lat]]-wzrost[[#This Row],[dlugosc_ur]]</f>
        <v>115</v>
      </c>
      <c r="X901">
        <f>wzrost[[#This Row],[19lat]]-wzrost[[#This Row],[15lat]]</f>
        <v>1</v>
      </c>
      <c r="Y901">
        <f>IF(wzrost[[#This Row],[1rok]]&lt;=5,IF(wzrost[[#This Row],[plec]]="ch",1,0),0)</f>
        <v>0</v>
      </c>
      <c r="Z901" s="1"/>
      <c r="AA901" s="1"/>
      <c r="AB901" s="1" t="e">
        <f>_xlfn.PERCENTILE.INC(wzrost[1rok],5)</f>
        <v>#NUM!</v>
      </c>
      <c r="BC901" s="8">
        <v>48</v>
      </c>
      <c r="BD901" s="8">
        <v>70</v>
      </c>
      <c r="BE901" s="8">
        <v>84</v>
      </c>
      <c r="BF901" s="8">
        <v>93</v>
      </c>
      <c r="BG901" s="8">
        <v>100</v>
      </c>
      <c r="BH901" s="8">
        <v>106</v>
      </c>
      <c r="BI901" s="8">
        <v>112</v>
      </c>
      <c r="BJ901" s="8">
        <v>117</v>
      </c>
      <c r="BK901" s="8">
        <v>122</v>
      </c>
      <c r="BL901" s="8">
        <v>127</v>
      </c>
      <c r="BM901" s="8">
        <v>132</v>
      </c>
      <c r="BN901" s="8">
        <v>137</v>
      </c>
      <c r="BO901" s="8">
        <v>143</v>
      </c>
      <c r="BP901" s="8">
        <v>150</v>
      </c>
      <c r="BQ901" s="8">
        <v>157</v>
      </c>
      <c r="BR901" s="8">
        <v>163</v>
      </c>
      <c r="BS901" s="8">
        <v>167</v>
      </c>
      <c r="BT901" s="8">
        <v>169</v>
      </c>
      <c r="BU901" s="8">
        <v>170</v>
      </c>
      <c r="BV901" s="8">
        <v>171</v>
      </c>
      <c r="BW901" s="9">
        <v>123</v>
      </c>
      <c r="BX901" s="11">
        <f t="shared" si="274"/>
        <v>22</v>
      </c>
      <c r="BY901" s="11">
        <f t="shared" si="275"/>
        <v>14</v>
      </c>
      <c r="BZ901" s="11">
        <f t="shared" si="276"/>
        <v>9</v>
      </c>
      <c r="CA901" s="11">
        <f t="shared" si="277"/>
        <v>7</v>
      </c>
      <c r="CB901" s="11">
        <f t="shared" si="278"/>
        <v>6</v>
      </c>
      <c r="CC901" s="11">
        <f t="shared" si="279"/>
        <v>6</v>
      </c>
      <c r="CD901" s="11">
        <f t="shared" si="280"/>
        <v>5</v>
      </c>
      <c r="CE901" s="11">
        <f t="shared" si="281"/>
        <v>5</v>
      </c>
      <c r="CF901" s="11">
        <f t="shared" si="282"/>
        <v>5</v>
      </c>
      <c r="CG901" s="11">
        <f t="shared" si="283"/>
        <v>5</v>
      </c>
      <c r="CH901" s="11">
        <f t="shared" si="284"/>
        <v>5</v>
      </c>
      <c r="CI901" s="11">
        <f t="shared" si="285"/>
        <v>6</v>
      </c>
      <c r="CJ901" s="11">
        <f t="shared" si="286"/>
        <v>7</v>
      </c>
      <c r="CK901" s="11">
        <f t="shared" si="287"/>
        <v>7</v>
      </c>
      <c r="CL901" s="11">
        <f t="shared" si="288"/>
        <v>6</v>
      </c>
      <c r="CM901" s="11">
        <f t="shared" si="289"/>
        <v>4</v>
      </c>
      <c r="CN901" s="11">
        <f t="shared" si="290"/>
        <v>2</v>
      </c>
      <c r="CO901" s="11">
        <f t="shared" si="291"/>
        <v>1</v>
      </c>
      <c r="CP901" s="11">
        <f t="shared" si="292"/>
        <v>1</v>
      </c>
      <c r="CS901" s="8">
        <v>49</v>
      </c>
      <c r="CT901" s="8">
        <v>67</v>
      </c>
      <c r="CU901" s="8">
        <v>84</v>
      </c>
      <c r="CV901" s="8">
        <v>93</v>
      </c>
      <c r="CW901" s="8">
        <v>100</v>
      </c>
      <c r="CX901" s="8">
        <v>107</v>
      </c>
      <c r="CY901" s="8">
        <v>112</v>
      </c>
      <c r="CZ901" s="8">
        <v>118</v>
      </c>
      <c r="DA901" s="8">
        <v>123</v>
      </c>
      <c r="DB901" s="8">
        <v>129</v>
      </c>
      <c r="DC901" s="8">
        <v>135</v>
      </c>
      <c r="DD901" s="8">
        <v>141</v>
      </c>
      <c r="DE901" s="8">
        <v>147</v>
      </c>
      <c r="DF901" s="8">
        <v>152</v>
      </c>
      <c r="DG901" s="8">
        <v>156</v>
      </c>
      <c r="DH901" s="8">
        <v>158</v>
      </c>
      <c r="DI901" s="8">
        <v>159</v>
      </c>
      <c r="DJ901" s="8">
        <v>159</v>
      </c>
      <c r="DK901" s="8">
        <v>159</v>
      </c>
      <c r="DL901" s="8">
        <v>160</v>
      </c>
      <c r="DM901" s="8">
        <v>111</v>
      </c>
      <c r="DN901" s="6">
        <f>Tabela2[[#This Row],[1rok]]-Tabela2[[#This Row],[dlugosc_ur]]</f>
        <v>18</v>
      </c>
      <c r="DO901" s="14">
        <f>Tabela2[[#This Row],[2lata]]-Tabela2[[#This Row],[1rok]]</f>
        <v>17</v>
      </c>
      <c r="DP901" s="14">
        <f>Tabela2[[#This Row],[3lata]]-Tabela2[[#This Row],[2lata]]</f>
        <v>9</v>
      </c>
      <c r="DQ901" s="14">
        <f>Tabela2[[#This Row],[4lata]]-Tabela2[[#This Row],[3lata]]</f>
        <v>7</v>
      </c>
      <c r="DR901" s="14">
        <f>Tabela2[[#This Row],[5lat]]-Tabela2[[#This Row],[4lata]]</f>
        <v>7</v>
      </c>
      <c r="DS901" s="14">
        <f>Tabela2[[#This Row],[6lat]]-Tabela2[[#This Row],[5lat]]</f>
        <v>5</v>
      </c>
      <c r="DT901" s="14">
        <f>Tabela2[[#This Row],[7lat]]-Tabela2[[#This Row],[6lat]]</f>
        <v>6</v>
      </c>
      <c r="DU901" s="14">
        <f>Tabela2[[#This Row],[8lat]]-Tabela2[[#This Row],[7lat]]</f>
        <v>5</v>
      </c>
      <c r="DV901" s="14">
        <f>Tabela2[[#This Row],[9lat]]-Tabela2[[#This Row],[8lat]]</f>
        <v>6</v>
      </c>
      <c r="DW901" s="14">
        <f>Tabela2[[#This Row],[10lat]]-Tabela2[[#This Row],[9lat]]</f>
        <v>6</v>
      </c>
      <c r="DX901" s="14">
        <f>Tabela2[[#This Row],[11lat]]-Tabela2[[#This Row],[10lat]]</f>
        <v>6</v>
      </c>
      <c r="DY901" s="14">
        <f>Tabela2[[#This Row],[12lat]]-Tabela2[[#This Row],[11lat]]</f>
        <v>6</v>
      </c>
      <c r="DZ901" s="14">
        <f>Tabela2[[#This Row],[13lat]]-Tabela2[[#This Row],[12lat]]</f>
        <v>5</v>
      </c>
      <c r="EA901" s="14">
        <f>Tabela2[[#This Row],[14lat]]-Tabela2[[#This Row],[13lat]]</f>
        <v>4</v>
      </c>
      <c r="EB901" s="14">
        <f>Tabela2[[#This Row],[15lat]]-Tabela2[[#This Row],[14lat]]</f>
        <v>2</v>
      </c>
      <c r="EC901" s="14">
        <f>Tabela2[[#This Row],[16lat]]-Tabela2[[#This Row],[15lat]]</f>
        <v>1</v>
      </c>
      <c r="ED901" s="14">
        <f>Tabela2[[#This Row],[17 lat]]-Tabela2[[#This Row],[16lat]]</f>
        <v>0</v>
      </c>
      <c r="EE901" s="14">
        <f>Tabela2[[#This Row],[18lat]]-Tabela2[[#This Row],[17 lat]]</f>
        <v>0</v>
      </c>
      <c r="EF901" s="14">
        <f>Tabela2[[#This Row],[19lat]]-Tabela2[[#This Row],[18lat]]</f>
        <v>1</v>
      </c>
    </row>
    <row r="902" spans="1:136" x14ac:dyDescent="0.25">
      <c r="A902">
        <v>1995</v>
      </c>
      <c r="B902" s="1" t="s">
        <v>22</v>
      </c>
      <c r="C902">
        <v>51</v>
      </c>
      <c r="D902">
        <v>73</v>
      </c>
      <c r="E902">
        <v>87</v>
      </c>
      <c r="F902">
        <v>97</v>
      </c>
      <c r="G902">
        <v>105</v>
      </c>
      <c r="H902">
        <v>112</v>
      </c>
      <c r="I902">
        <v>117</v>
      </c>
      <c r="J902">
        <v>123</v>
      </c>
      <c r="K902">
        <v>129</v>
      </c>
      <c r="L902">
        <v>135</v>
      </c>
      <c r="M902">
        <v>141</v>
      </c>
      <c r="N902">
        <v>148</v>
      </c>
      <c r="O902">
        <v>154</v>
      </c>
      <c r="P902">
        <v>159</v>
      </c>
      <c r="Q902">
        <v>163</v>
      </c>
      <c r="R902">
        <v>165</v>
      </c>
      <c r="S902">
        <v>166</v>
      </c>
      <c r="T902">
        <v>166</v>
      </c>
      <c r="U902">
        <v>166</v>
      </c>
      <c r="V902">
        <v>166</v>
      </c>
      <c r="W902">
        <f>wzrost[[#This Row],[19lat]]-wzrost[[#This Row],[dlugosc_ur]]</f>
        <v>115</v>
      </c>
      <c r="X902">
        <f>wzrost[[#This Row],[19lat]]-wzrost[[#This Row],[15lat]]</f>
        <v>1</v>
      </c>
      <c r="Y902">
        <f>IF(wzrost[[#This Row],[1rok]]&lt;=5,IF(wzrost[[#This Row],[plec]]="ch",1,0),0)</f>
        <v>0</v>
      </c>
      <c r="Z902" s="1"/>
      <c r="AA902" s="1"/>
      <c r="AB902" s="1" t="e">
        <f>_xlfn.PERCENTILE.INC(wzrost[1rok],5)</f>
        <v>#NUM!</v>
      </c>
      <c r="BC902" s="6">
        <v>50</v>
      </c>
      <c r="BD902" s="6">
        <v>72</v>
      </c>
      <c r="BE902" s="6">
        <v>85</v>
      </c>
      <c r="BF902" s="6">
        <v>94</v>
      </c>
      <c r="BG902" s="6">
        <v>101</v>
      </c>
      <c r="BH902" s="6">
        <v>108</v>
      </c>
      <c r="BI902" s="6">
        <v>114</v>
      </c>
      <c r="BJ902" s="6">
        <v>120</v>
      </c>
      <c r="BK902" s="6">
        <v>125</v>
      </c>
      <c r="BL902" s="6">
        <v>130</v>
      </c>
      <c r="BM902" s="6">
        <v>135</v>
      </c>
      <c r="BN902" s="6">
        <v>141</v>
      </c>
      <c r="BO902" s="6">
        <v>146</v>
      </c>
      <c r="BP902" s="6">
        <v>153</v>
      </c>
      <c r="BQ902" s="6">
        <v>160</v>
      </c>
      <c r="BR902" s="6">
        <v>166</v>
      </c>
      <c r="BS902" s="6">
        <v>170</v>
      </c>
      <c r="BT902" s="6">
        <v>172</v>
      </c>
      <c r="BU902" s="6">
        <v>173</v>
      </c>
      <c r="BV902" s="6">
        <v>173</v>
      </c>
      <c r="BW902" s="7">
        <v>123</v>
      </c>
      <c r="BX902" s="11">
        <f t="shared" si="274"/>
        <v>22</v>
      </c>
      <c r="BY902" s="11">
        <f t="shared" si="275"/>
        <v>13</v>
      </c>
      <c r="BZ902" s="11">
        <f t="shared" si="276"/>
        <v>9</v>
      </c>
      <c r="CA902" s="11">
        <f t="shared" si="277"/>
        <v>7</v>
      </c>
      <c r="CB902" s="11">
        <f t="shared" si="278"/>
        <v>7</v>
      </c>
      <c r="CC902" s="11">
        <f t="shared" si="279"/>
        <v>6</v>
      </c>
      <c r="CD902" s="11">
        <f t="shared" si="280"/>
        <v>6</v>
      </c>
      <c r="CE902" s="11">
        <f t="shared" si="281"/>
        <v>5</v>
      </c>
      <c r="CF902" s="11">
        <f t="shared" si="282"/>
        <v>5</v>
      </c>
      <c r="CG902" s="11">
        <f t="shared" si="283"/>
        <v>5</v>
      </c>
      <c r="CH902" s="11">
        <f t="shared" si="284"/>
        <v>6</v>
      </c>
      <c r="CI902" s="11">
        <f t="shared" si="285"/>
        <v>5</v>
      </c>
      <c r="CJ902" s="11">
        <f t="shared" si="286"/>
        <v>7</v>
      </c>
      <c r="CK902" s="11">
        <f t="shared" si="287"/>
        <v>7</v>
      </c>
      <c r="CL902" s="11">
        <f t="shared" si="288"/>
        <v>6</v>
      </c>
      <c r="CM902" s="11">
        <f t="shared" si="289"/>
        <v>4</v>
      </c>
      <c r="CN902" s="11">
        <f t="shared" si="290"/>
        <v>2</v>
      </c>
      <c r="CO902" s="11">
        <f t="shared" si="291"/>
        <v>1</v>
      </c>
      <c r="CP902" s="11">
        <f t="shared" si="292"/>
        <v>0</v>
      </c>
      <c r="CS902" s="6">
        <v>48</v>
      </c>
      <c r="CT902" s="6">
        <v>67</v>
      </c>
      <c r="CU902" s="6">
        <v>84</v>
      </c>
      <c r="CV902" s="6">
        <v>93</v>
      </c>
      <c r="CW902" s="6">
        <v>100</v>
      </c>
      <c r="CX902" s="6">
        <v>106</v>
      </c>
      <c r="CY902" s="6">
        <v>112</v>
      </c>
      <c r="CZ902" s="6">
        <v>117</v>
      </c>
      <c r="DA902" s="6">
        <v>123</v>
      </c>
      <c r="DB902" s="6">
        <v>129</v>
      </c>
      <c r="DC902" s="6">
        <v>134</v>
      </c>
      <c r="DD902" s="6">
        <v>141</v>
      </c>
      <c r="DE902" s="6">
        <v>147</v>
      </c>
      <c r="DF902" s="6">
        <v>152</v>
      </c>
      <c r="DG902" s="6">
        <v>155</v>
      </c>
      <c r="DH902" s="6">
        <v>157</v>
      </c>
      <c r="DI902" s="6">
        <v>158</v>
      </c>
      <c r="DJ902" s="6">
        <v>159</v>
      </c>
      <c r="DK902" s="6">
        <v>159</v>
      </c>
      <c r="DL902" s="6">
        <v>159</v>
      </c>
      <c r="DM902" s="6">
        <v>111</v>
      </c>
      <c r="DN902" s="6">
        <f>Tabela2[[#This Row],[1rok]]-Tabela2[[#This Row],[dlugosc_ur]]</f>
        <v>19</v>
      </c>
      <c r="DO902" s="14">
        <f>Tabela2[[#This Row],[2lata]]-Tabela2[[#This Row],[1rok]]</f>
        <v>17</v>
      </c>
      <c r="DP902" s="14">
        <f>Tabela2[[#This Row],[3lata]]-Tabela2[[#This Row],[2lata]]</f>
        <v>9</v>
      </c>
      <c r="DQ902" s="14">
        <f>Tabela2[[#This Row],[4lata]]-Tabela2[[#This Row],[3lata]]</f>
        <v>7</v>
      </c>
      <c r="DR902" s="14">
        <f>Tabela2[[#This Row],[5lat]]-Tabela2[[#This Row],[4lata]]</f>
        <v>6</v>
      </c>
      <c r="DS902" s="14">
        <f>Tabela2[[#This Row],[6lat]]-Tabela2[[#This Row],[5lat]]</f>
        <v>6</v>
      </c>
      <c r="DT902" s="14">
        <f>Tabela2[[#This Row],[7lat]]-Tabela2[[#This Row],[6lat]]</f>
        <v>5</v>
      </c>
      <c r="DU902" s="14">
        <f>Tabela2[[#This Row],[8lat]]-Tabela2[[#This Row],[7lat]]</f>
        <v>6</v>
      </c>
      <c r="DV902" s="14">
        <f>Tabela2[[#This Row],[9lat]]-Tabela2[[#This Row],[8lat]]</f>
        <v>6</v>
      </c>
      <c r="DW902" s="14">
        <f>Tabela2[[#This Row],[10lat]]-Tabela2[[#This Row],[9lat]]</f>
        <v>5</v>
      </c>
      <c r="DX902" s="14">
        <f>Tabela2[[#This Row],[11lat]]-Tabela2[[#This Row],[10lat]]</f>
        <v>7</v>
      </c>
      <c r="DY902" s="14">
        <f>Tabela2[[#This Row],[12lat]]-Tabela2[[#This Row],[11lat]]</f>
        <v>6</v>
      </c>
      <c r="DZ902" s="14">
        <f>Tabela2[[#This Row],[13lat]]-Tabela2[[#This Row],[12lat]]</f>
        <v>5</v>
      </c>
      <c r="EA902" s="14">
        <f>Tabela2[[#This Row],[14lat]]-Tabela2[[#This Row],[13lat]]</f>
        <v>3</v>
      </c>
      <c r="EB902" s="14">
        <f>Tabela2[[#This Row],[15lat]]-Tabela2[[#This Row],[14lat]]</f>
        <v>2</v>
      </c>
      <c r="EC902" s="14">
        <f>Tabela2[[#This Row],[16lat]]-Tabela2[[#This Row],[15lat]]</f>
        <v>1</v>
      </c>
      <c r="ED902" s="14">
        <f>Tabela2[[#This Row],[17 lat]]-Tabela2[[#This Row],[16lat]]</f>
        <v>1</v>
      </c>
      <c r="EE902" s="14">
        <f>Tabela2[[#This Row],[18lat]]-Tabela2[[#This Row],[17 lat]]</f>
        <v>0</v>
      </c>
      <c r="EF902" s="14">
        <f>Tabela2[[#This Row],[19lat]]-Tabela2[[#This Row],[18lat]]</f>
        <v>0</v>
      </c>
    </row>
    <row r="903" spans="1:136" x14ac:dyDescent="0.25">
      <c r="A903">
        <v>2004</v>
      </c>
      <c r="B903" s="1" t="s">
        <v>22</v>
      </c>
      <c r="C903">
        <v>54</v>
      </c>
      <c r="D903">
        <v>75</v>
      </c>
      <c r="E903">
        <v>89</v>
      </c>
      <c r="F903">
        <v>98</v>
      </c>
      <c r="G903">
        <v>106</v>
      </c>
      <c r="H903">
        <v>113</v>
      </c>
      <c r="I903">
        <v>119</v>
      </c>
      <c r="J903">
        <v>125</v>
      </c>
      <c r="K903">
        <v>131</v>
      </c>
      <c r="L903">
        <v>137</v>
      </c>
      <c r="M903">
        <v>143</v>
      </c>
      <c r="N903">
        <v>150</v>
      </c>
      <c r="O903">
        <v>156</v>
      </c>
      <c r="P903">
        <v>162</v>
      </c>
      <c r="Q903">
        <v>165</v>
      </c>
      <c r="R903">
        <v>167</v>
      </c>
      <c r="S903">
        <v>168</v>
      </c>
      <c r="T903">
        <v>169</v>
      </c>
      <c r="U903">
        <v>169</v>
      </c>
      <c r="V903">
        <v>169</v>
      </c>
      <c r="W903">
        <f>wzrost[[#This Row],[19lat]]-wzrost[[#This Row],[dlugosc_ur]]</f>
        <v>115</v>
      </c>
      <c r="X903">
        <f>wzrost[[#This Row],[19lat]]-wzrost[[#This Row],[15lat]]</f>
        <v>2</v>
      </c>
      <c r="Y903">
        <f>IF(wzrost[[#This Row],[1rok]]&lt;=5,IF(wzrost[[#This Row],[plec]]="ch",1,0),0)</f>
        <v>0</v>
      </c>
      <c r="Z903" s="1"/>
      <c r="AA903" s="1"/>
      <c r="AB903" s="1" t="e">
        <f>_xlfn.PERCENTILE.INC(wzrost[1rok],5)</f>
        <v>#NUM!</v>
      </c>
      <c r="BC903" s="8">
        <v>48</v>
      </c>
      <c r="BD903" s="8">
        <v>70</v>
      </c>
      <c r="BE903" s="8">
        <v>85</v>
      </c>
      <c r="BF903" s="8">
        <v>93</v>
      </c>
      <c r="BG903" s="8">
        <v>100</v>
      </c>
      <c r="BH903" s="8">
        <v>106</v>
      </c>
      <c r="BI903" s="8">
        <v>112</v>
      </c>
      <c r="BJ903" s="8">
        <v>118</v>
      </c>
      <c r="BK903" s="8">
        <v>123</v>
      </c>
      <c r="BL903" s="8">
        <v>128</v>
      </c>
      <c r="BM903" s="8">
        <v>133</v>
      </c>
      <c r="BN903" s="8">
        <v>138</v>
      </c>
      <c r="BO903" s="8">
        <v>144</v>
      </c>
      <c r="BP903" s="8">
        <v>150</v>
      </c>
      <c r="BQ903" s="8">
        <v>157</v>
      </c>
      <c r="BR903" s="8">
        <v>163</v>
      </c>
      <c r="BS903" s="8">
        <v>167</v>
      </c>
      <c r="BT903" s="8">
        <v>169</v>
      </c>
      <c r="BU903" s="8">
        <v>171</v>
      </c>
      <c r="BV903" s="8">
        <v>171</v>
      </c>
      <c r="BW903" s="9">
        <v>123</v>
      </c>
      <c r="BX903" s="11">
        <f t="shared" si="274"/>
        <v>22</v>
      </c>
      <c r="BY903" s="11">
        <f t="shared" si="275"/>
        <v>15</v>
      </c>
      <c r="BZ903" s="11">
        <f t="shared" si="276"/>
        <v>8</v>
      </c>
      <c r="CA903" s="11">
        <f t="shared" si="277"/>
        <v>7</v>
      </c>
      <c r="CB903" s="11">
        <f t="shared" si="278"/>
        <v>6</v>
      </c>
      <c r="CC903" s="11">
        <f t="shared" si="279"/>
        <v>6</v>
      </c>
      <c r="CD903" s="11">
        <f t="shared" si="280"/>
        <v>6</v>
      </c>
      <c r="CE903" s="11">
        <f t="shared" si="281"/>
        <v>5</v>
      </c>
      <c r="CF903" s="11">
        <f t="shared" si="282"/>
        <v>5</v>
      </c>
      <c r="CG903" s="11">
        <f t="shared" si="283"/>
        <v>5</v>
      </c>
      <c r="CH903" s="11">
        <f t="shared" si="284"/>
        <v>5</v>
      </c>
      <c r="CI903" s="11">
        <f t="shared" si="285"/>
        <v>6</v>
      </c>
      <c r="CJ903" s="11">
        <f t="shared" si="286"/>
        <v>6</v>
      </c>
      <c r="CK903" s="11">
        <f t="shared" si="287"/>
        <v>7</v>
      </c>
      <c r="CL903" s="11">
        <f t="shared" si="288"/>
        <v>6</v>
      </c>
      <c r="CM903" s="11">
        <f t="shared" si="289"/>
        <v>4</v>
      </c>
      <c r="CN903" s="11">
        <f t="shared" si="290"/>
        <v>2</v>
      </c>
      <c r="CO903" s="11">
        <f t="shared" si="291"/>
        <v>2</v>
      </c>
      <c r="CP903" s="11">
        <f t="shared" si="292"/>
        <v>0</v>
      </c>
      <c r="CS903" s="8">
        <v>48</v>
      </c>
      <c r="CT903" s="8">
        <v>67</v>
      </c>
      <c r="CU903" s="8">
        <v>84</v>
      </c>
      <c r="CV903" s="8">
        <v>93</v>
      </c>
      <c r="CW903" s="8">
        <v>100</v>
      </c>
      <c r="CX903" s="8">
        <v>106</v>
      </c>
      <c r="CY903" s="8">
        <v>112</v>
      </c>
      <c r="CZ903" s="8">
        <v>117</v>
      </c>
      <c r="DA903" s="8">
        <v>123</v>
      </c>
      <c r="DB903" s="8">
        <v>128</v>
      </c>
      <c r="DC903" s="8">
        <v>134</v>
      </c>
      <c r="DD903" s="8">
        <v>141</v>
      </c>
      <c r="DE903" s="8">
        <v>147</v>
      </c>
      <c r="DF903" s="8">
        <v>152</v>
      </c>
      <c r="DG903" s="8">
        <v>155</v>
      </c>
      <c r="DH903" s="8">
        <v>157</v>
      </c>
      <c r="DI903" s="8">
        <v>158</v>
      </c>
      <c r="DJ903" s="8">
        <v>159</v>
      </c>
      <c r="DK903" s="8">
        <v>159</v>
      </c>
      <c r="DL903" s="8">
        <v>159</v>
      </c>
      <c r="DM903" s="8">
        <v>111</v>
      </c>
      <c r="DN903" s="6">
        <f>Tabela2[[#This Row],[1rok]]-Tabela2[[#This Row],[dlugosc_ur]]</f>
        <v>19</v>
      </c>
      <c r="DO903" s="14">
        <f>Tabela2[[#This Row],[2lata]]-Tabela2[[#This Row],[1rok]]</f>
        <v>17</v>
      </c>
      <c r="DP903" s="14">
        <f>Tabela2[[#This Row],[3lata]]-Tabela2[[#This Row],[2lata]]</f>
        <v>9</v>
      </c>
      <c r="DQ903" s="14">
        <f>Tabela2[[#This Row],[4lata]]-Tabela2[[#This Row],[3lata]]</f>
        <v>7</v>
      </c>
      <c r="DR903" s="14">
        <f>Tabela2[[#This Row],[5lat]]-Tabela2[[#This Row],[4lata]]</f>
        <v>6</v>
      </c>
      <c r="DS903" s="14">
        <f>Tabela2[[#This Row],[6lat]]-Tabela2[[#This Row],[5lat]]</f>
        <v>6</v>
      </c>
      <c r="DT903" s="14">
        <f>Tabela2[[#This Row],[7lat]]-Tabela2[[#This Row],[6lat]]</f>
        <v>5</v>
      </c>
      <c r="DU903" s="14">
        <f>Tabela2[[#This Row],[8lat]]-Tabela2[[#This Row],[7lat]]</f>
        <v>6</v>
      </c>
      <c r="DV903" s="14">
        <f>Tabela2[[#This Row],[9lat]]-Tabela2[[#This Row],[8lat]]</f>
        <v>5</v>
      </c>
      <c r="DW903" s="14">
        <f>Tabela2[[#This Row],[10lat]]-Tabela2[[#This Row],[9lat]]</f>
        <v>6</v>
      </c>
      <c r="DX903" s="14">
        <f>Tabela2[[#This Row],[11lat]]-Tabela2[[#This Row],[10lat]]</f>
        <v>7</v>
      </c>
      <c r="DY903" s="14">
        <f>Tabela2[[#This Row],[12lat]]-Tabela2[[#This Row],[11lat]]</f>
        <v>6</v>
      </c>
      <c r="DZ903" s="14">
        <f>Tabela2[[#This Row],[13lat]]-Tabela2[[#This Row],[12lat]]</f>
        <v>5</v>
      </c>
      <c r="EA903" s="14">
        <f>Tabela2[[#This Row],[14lat]]-Tabela2[[#This Row],[13lat]]</f>
        <v>3</v>
      </c>
      <c r="EB903" s="14">
        <f>Tabela2[[#This Row],[15lat]]-Tabela2[[#This Row],[14lat]]</f>
        <v>2</v>
      </c>
      <c r="EC903" s="14">
        <f>Tabela2[[#This Row],[16lat]]-Tabela2[[#This Row],[15lat]]</f>
        <v>1</v>
      </c>
      <c r="ED903" s="14">
        <f>Tabela2[[#This Row],[17 lat]]-Tabela2[[#This Row],[16lat]]</f>
        <v>1</v>
      </c>
      <c r="EE903" s="14">
        <f>Tabela2[[#This Row],[18lat]]-Tabela2[[#This Row],[17 lat]]</f>
        <v>0</v>
      </c>
      <c r="EF903" s="14">
        <f>Tabela2[[#This Row],[19lat]]-Tabela2[[#This Row],[18lat]]</f>
        <v>0</v>
      </c>
    </row>
    <row r="904" spans="1:136" x14ac:dyDescent="0.25">
      <c r="A904">
        <v>2023</v>
      </c>
      <c r="B904" s="1" t="s">
        <v>22</v>
      </c>
      <c r="C904">
        <v>54</v>
      </c>
      <c r="D904">
        <v>73</v>
      </c>
      <c r="E904">
        <v>89</v>
      </c>
      <c r="F904">
        <v>98</v>
      </c>
      <c r="G904">
        <v>106</v>
      </c>
      <c r="H904">
        <v>113</v>
      </c>
      <c r="I904">
        <v>119</v>
      </c>
      <c r="J904">
        <v>125</v>
      </c>
      <c r="K904">
        <v>131</v>
      </c>
      <c r="L904">
        <v>137</v>
      </c>
      <c r="M904">
        <v>143</v>
      </c>
      <c r="N904">
        <v>150</v>
      </c>
      <c r="O904">
        <v>156</v>
      </c>
      <c r="P904">
        <v>162</v>
      </c>
      <c r="Q904">
        <v>165</v>
      </c>
      <c r="R904">
        <v>167</v>
      </c>
      <c r="S904">
        <v>168</v>
      </c>
      <c r="T904">
        <v>169</v>
      </c>
      <c r="U904">
        <v>169</v>
      </c>
      <c r="V904">
        <v>169</v>
      </c>
      <c r="W904">
        <f>wzrost[[#This Row],[19lat]]-wzrost[[#This Row],[dlugosc_ur]]</f>
        <v>115</v>
      </c>
      <c r="X904">
        <f>wzrost[[#This Row],[19lat]]-wzrost[[#This Row],[15lat]]</f>
        <v>2</v>
      </c>
      <c r="Y904">
        <f>IF(wzrost[[#This Row],[1rok]]&lt;=5,IF(wzrost[[#This Row],[plec]]="ch",1,0),0)</f>
        <v>0</v>
      </c>
      <c r="Z904" s="1"/>
      <c r="AA904" s="1"/>
      <c r="AB904" s="1" t="e">
        <f>_xlfn.PERCENTILE.INC(wzrost[1rok],5)</f>
        <v>#NUM!</v>
      </c>
      <c r="BC904" s="6">
        <v>48</v>
      </c>
      <c r="BD904" s="6">
        <v>70</v>
      </c>
      <c r="BE904" s="6">
        <v>84</v>
      </c>
      <c r="BF904" s="6">
        <v>93</v>
      </c>
      <c r="BG904" s="6">
        <v>100</v>
      </c>
      <c r="BH904" s="6">
        <v>106</v>
      </c>
      <c r="BI904" s="6">
        <v>112</v>
      </c>
      <c r="BJ904" s="6">
        <v>117</v>
      </c>
      <c r="BK904" s="6">
        <v>122</v>
      </c>
      <c r="BL904" s="6">
        <v>127</v>
      </c>
      <c r="BM904" s="6">
        <v>132</v>
      </c>
      <c r="BN904" s="6">
        <v>137</v>
      </c>
      <c r="BO904" s="6">
        <v>143</v>
      </c>
      <c r="BP904" s="6">
        <v>150</v>
      </c>
      <c r="BQ904" s="6">
        <v>157</v>
      </c>
      <c r="BR904" s="6">
        <v>163</v>
      </c>
      <c r="BS904" s="6">
        <v>167</v>
      </c>
      <c r="BT904" s="6">
        <v>169</v>
      </c>
      <c r="BU904" s="6">
        <v>170</v>
      </c>
      <c r="BV904" s="6">
        <v>171</v>
      </c>
      <c r="BW904" s="7">
        <v>123</v>
      </c>
      <c r="BX904" s="11">
        <f t="shared" si="274"/>
        <v>22</v>
      </c>
      <c r="BY904" s="11">
        <f t="shared" si="275"/>
        <v>14</v>
      </c>
      <c r="BZ904" s="11">
        <f t="shared" si="276"/>
        <v>9</v>
      </c>
      <c r="CA904" s="11">
        <f t="shared" si="277"/>
        <v>7</v>
      </c>
      <c r="CB904" s="11">
        <f t="shared" si="278"/>
        <v>6</v>
      </c>
      <c r="CC904" s="11">
        <f t="shared" si="279"/>
        <v>6</v>
      </c>
      <c r="CD904" s="11">
        <f t="shared" si="280"/>
        <v>5</v>
      </c>
      <c r="CE904" s="11">
        <f t="shared" si="281"/>
        <v>5</v>
      </c>
      <c r="CF904" s="11">
        <f t="shared" si="282"/>
        <v>5</v>
      </c>
      <c r="CG904" s="11">
        <f t="shared" si="283"/>
        <v>5</v>
      </c>
      <c r="CH904" s="11">
        <f t="shared" si="284"/>
        <v>5</v>
      </c>
      <c r="CI904" s="11">
        <f t="shared" si="285"/>
        <v>6</v>
      </c>
      <c r="CJ904" s="11">
        <f t="shared" si="286"/>
        <v>7</v>
      </c>
      <c r="CK904" s="11">
        <f t="shared" si="287"/>
        <v>7</v>
      </c>
      <c r="CL904" s="11">
        <f t="shared" si="288"/>
        <v>6</v>
      </c>
      <c r="CM904" s="11">
        <f t="shared" si="289"/>
        <v>4</v>
      </c>
      <c r="CN904" s="11">
        <f t="shared" si="290"/>
        <v>2</v>
      </c>
      <c r="CO904" s="11">
        <f t="shared" si="291"/>
        <v>1</v>
      </c>
      <c r="CP904" s="11">
        <f t="shared" si="292"/>
        <v>1</v>
      </c>
      <c r="CS904" s="6">
        <v>49</v>
      </c>
      <c r="CT904" s="6">
        <v>67</v>
      </c>
      <c r="CU904" s="6">
        <v>84</v>
      </c>
      <c r="CV904" s="6">
        <v>93</v>
      </c>
      <c r="CW904" s="6">
        <v>101</v>
      </c>
      <c r="CX904" s="6">
        <v>107</v>
      </c>
      <c r="CY904" s="6">
        <v>112</v>
      </c>
      <c r="CZ904" s="6">
        <v>118</v>
      </c>
      <c r="DA904" s="6">
        <v>123</v>
      </c>
      <c r="DB904" s="6">
        <v>129</v>
      </c>
      <c r="DC904" s="6">
        <v>135</v>
      </c>
      <c r="DD904" s="6">
        <v>141</v>
      </c>
      <c r="DE904" s="6">
        <v>148</v>
      </c>
      <c r="DF904" s="6">
        <v>153</v>
      </c>
      <c r="DG904" s="6">
        <v>156</v>
      </c>
      <c r="DH904" s="6">
        <v>158</v>
      </c>
      <c r="DI904" s="6">
        <v>159</v>
      </c>
      <c r="DJ904" s="6">
        <v>160</v>
      </c>
      <c r="DK904" s="6">
        <v>160</v>
      </c>
      <c r="DL904" s="6">
        <v>160</v>
      </c>
      <c r="DM904" s="6">
        <v>111</v>
      </c>
      <c r="DN904" s="6">
        <f>Tabela2[[#This Row],[1rok]]-Tabela2[[#This Row],[dlugosc_ur]]</f>
        <v>18</v>
      </c>
      <c r="DO904" s="14">
        <f>Tabela2[[#This Row],[2lata]]-Tabela2[[#This Row],[1rok]]</f>
        <v>17</v>
      </c>
      <c r="DP904" s="14">
        <f>Tabela2[[#This Row],[3lata]]-Tabela2[[#This Row],[2lata]]</f>
        <v>9</v>
      </c>
      <c r="DQ904" s="14">
        <f>Tabela2[[#This Row],[4lata]]-Tabela2[[#This Row],[3lata]]</f>
        <v>8</v>
      </c>
      <c r="DR904" s="14">
        <f>Tabela2[[#This Row],[5lat]]-Tabela2[[#This Row],[4lata]]</f>
        <v>6</v>
      </c>
      <c r="DS904" s="14">
        <f>Tabela2[[#This Row],[6lat]]-Tabela2[[#This Row],[5lat]]</f>
        <v>5</v>
      </c>
      <c r="DT904" s="14">
        <f>Tabela2[[#This Row],[7lat]]-Tabela2[[#This Row],[6lat]]</f>
        <v>6</v>
      </c>
      <c r="DU904" s="14">
        <f>Tabela2[[#This Row],[8lat]]-Tabela2[[#This Row],[7lat]]</f>
        <v>5</v>
      </c>
      <c r="DV904" s="14">
        <f>Tabela2[[#This Row],[9lat]]-Tabela2[[#This Row],[8lat]]</f>
        <v>6</v>
      </c>
      <c r="DW904" s="14">
        <f>Tabela2[[#This Row],[10lat]]-Tabela2[[#This Row],[9lat]]</f>
        <v>6</v>
      </c>
      <c r="DX904" s="14">
        <f>Tabela2[[#This Row],[11lat]]-Tabela2[[#This Row],[10lat]]</f>
        <v>6</v>
      </c>
      <c r="DY904" s="14">
        <f>Tabela2[[#This Row],[12lat]]-Tabela2[[#This Row],[11lat]]</f>
        <v>7</v>
      </c>
      <c r="DZ904" s="14">
        <f>Tabela2[[#This Row],[13lat]]-Tabela2[[#This Row],[12lat]]</f>
        <v>5</v>
      </c>
      <c r="EA904" s="14">
        <f>Tabela2[[#This Row],[14lat]]-Tabela2[[#This Row],[13lat]]</f>
        <v>3</v>
      </c>
      <c r="EB904" s="14">
        <f>Tabela2[[#This Row],[15lat]]-Tabela2[[#This Row],[14lat]]</f>
        <v>2</v>
      </c>
      <c r="EC904" s="14">
        <f>Tabela2[[#This Row],[16lat]]-Tabela2[[#This Row],[15lat]]</f>
        <v>1</v>
      </c>
      <c r="ED904" s="14">
        <f>Tabela2[[#This Row],[17 lat]]-Tabela2[[#This Row],[16lat]]</f>
        <v>1</v>
      </c>
      <c r="EE904" s="14">
        <f>Tabela2[[#This Row],[18lat]]-Tabela2[[#This Row],[17 lat]]</f>
        <v>0</v>
      </c>
      <c r="EF904" s="14">
        <f>Tabela2[[#This Row],[19lat]]-Tabela2[[#This Row],[18lat]]</f>
        <v>0</v>
      </c>
    </row>
    <row r="905" spans="1:136" x14ac:dyDescent="0.25">
      <c r="A905">
        <v>2092</v>
      </c>
      <c r="B905" s="1" t="s">
        <v>22</v>
      </c>
      <c r="C905">
        <v>54</v>
      </c>
      <c r="D905">
        <v>73</v>
      </c>
      <c r="E905">
        <v>89</v>
      </c>
      <c r="F905">
        <v>98</v>
      </c>
      <c r="G905">
        <v>106</v>
      </c>
      <c r="H905">
        <v>113</v>
      </c>
      <c r="I905">
        <v>119</v>
      </c>
      <c r="J905">
        <v>125</v>
      </c>
      <c r="K905">
        <v>131</v>
      </c>
      <c r="L905">
        <v>137</v>
      </c>
      <c r="M905">
        <v>143</v>
      </c>
      <c r="N905">
        <v>150</v>
      </c>
      <c r="O905">
        <v>156</v>
      </c>
      <c r="P905">
        <v>162</v>
      </c>
      <c r="Q905">
        <v>165</v>
      </c>
      <c r="R905">
        <v>167</v>
      </c>
      <c r="S905">
        <v>168</v>
      </c>
      <c r="T905">
        <v>169</v>
      </c>
      <c r="U905">
        <v>169</v>
      </c>
      <c r="V905">
        <v>169</v>
      </c>
      <c r="W905">
        <f>wzrost[[#This Row],[19lat]]-wzrost[[#This Row],[dlugosc_ur]]</f>
        <v>115</v>
      </c>
      <c r="X905">
        <f>wzrost[[#This Row],[19lat]]-wzrost[[#This Row],[15lat]]</f>
        <v>2</v>
      </c>
      <c r="Y905">
        <f>IF(wzrost[[#This Row],[1rok]]&lt;=5,IF(wzrost[[#This Row],[plec]]="ch",1,0),0)</f>
        <v>0</v>
      </c>
      <c r="Z905" s="1"/>
      <c r="AA905" s="1"/>
      <c r="AB905" s="1" t="e">
        <f>_xlfn.PERCENTILE.INC(wzrost[1rok],5)</f>
        <v>#NUM!</v>
      </c>
      <c r="BC905" s="8">
        <v>53</v>
      </c>
      <c r="BD905" s="8">
        <v>74</v>
      </c>
      <c r="BE905" s="8">
        <v>87</v>
      </c>
      <c r="BF905" s="8">
        <v>96</v>
      </c>
      <c r="BG905" s="8">
        <v>103</v>
      </c>
      <c r="BH905" s="8">
        <v>110</v>
      </c>
      <c r="BI905" s="8">
        <v>116</v>
      </c>
      <c r="BJ905" s="8">
        <v>122</v>
      </c>
      <c r="BK905" s="8">
        <v>127</v>
      </c>
      <c r="BL905" s="8">
        <v>132</v>
      </c>
      <c r="BM905" s="8">
        <v>138</v>
      </c>
      <c r="BN905" s="8">
        <v>143</v>
      </c>
      <c r="BO905" s="8">
        <v>149</v>
      </c>
      <c r="BP905" s="8">
        <v>156</v>
      </c>
      <c r="BQ905" s="8">
        <v>163</v>
      </c>
      <c r="BR905" s="8">
        <v>169</v>
      </c>
      <c r="BS905" s="8">
        <v>173</v>
      </c>
      <c r="BT905" s="8">
        <v>175</v>
      </c>
      <c r="BU905" s="8">
        <v>176</v>
      </c>
      <c r="BV905" s="8">
        <v>176</v>
      </c>
      <c r="BW905" s="9">
        <v>123</v>
      </c>
      <c r="BX905" s="11">
        <f t="shared" si="274"/>
        <v>21</v>
      </c>
      <c r="BY905" s="11">
        <f t="shared" si="275"/>
        <v>13</v>
      </c>
      <c r="BZ905" s="11">
        <f t="shared" si="276"/>
        <v>9</v>
      </c>
      <c r="CA905" s="11">
        <f t="shared" si="277"/>
        <v>7</v>
      </c>
      <c r="CB905" s="11">
        <f t="shared" si="278"/>
        <v>7</v>
      </c>
      <c r="CC905" s="11">
        <f t="shared" si="279"/>
        <v>6</v>
      </c>
      <c r="CD905" s="11">
        <f t="shared" si="280"/>
        <v>6</v>
      </c>
      <c r="CE905" s="11">
        <f t="shared" si="281"/>
        <v>5</v>
      </c>
      <c r="CF905" s="11">
        <f t="shared" si="282"/>
        <v>5</v>
      </c>
      <c r="CG905" s="11">
        <f t="shared" si="283"/>
        <v>6</v>
      </c>
      <c r="CH905" s="11">
        <f t="shared" si="284"/>
        <v>5</v>
      </c>
      <c r="CI905" s="11">
        <f t="shared" si="285"/>
        <v>6</v>
      </c>
      <c r="CJ905" s="11">
        <f t="shared" si="286"/>
        <v>7</v>
      </c>
      <c r="CK905" s="11">
        <f t="shared" si="287"/>
        <v>7</v>
      </c>
      <c r="CL905" s="11">
        <f t="shared" si="288"/>
        <v>6</v>
      </c>
      <c r="CM905" s="11">
        <f t="shared" si="289"/>
        <v>4</v>
      </c>
      <c r="CN905" s="11">
        <f t="shared" si="290"/>
        <v>2</v>
      </c>
      <c r="CO905" s="11">
        <f t="shared" si="291"/>
        <v>1</v>
      </c>
      <c r="CP905" s="11">
        <f t="shared" si="292"/>
        <v>0</v>
      </c>
      <c r="CS905" s="8">
        <v>58</v>
      </c>
      <c r="CT905" s="8">
        <v>75</v>
      </c>
      <c r="CU905" s="8">
        <v>89</v>
      </c>
      <c r="CV905" s="8">
        <v>98</v>
      </c>
      <c r="CW905" s="8">
        <v>106</v>
      </c>
      <c r="CX905" s="8">
        <v>113</v>
      </c>
      <c r="CY905" s="8">
        <v>119</v>
      </c>
      <c r="CZ905" s="8">
        <v>125</v>
      </c>
      <c r="DA905" s="8">
        <v>131</v>
      </c>
      <c r="DB905" s="8">
        <v>137</v>
      </c>
      <c r="DC905" s="8">
        <v>144</v>
      </c>
      <c r="DD905" s="8">
        <v>150</v>
      </c>
      <c r="DE905" s="8">
        <v>157</v>
      </c>
      <c r="DF905" s="8">
        <v>162</v>
      </c>
      <c r="DG905" s="8">
        <v>165</v>
      </c>
      <c r="DH905" s="8">
        <v>167</v>
      </c>
      <c r="DI905" s="8">
        <v>168</v>
      </c>
      <c r="DJ905" s="8">
        <v>169</v>
      </c>
      <c r="DK905" s="8">
        <v>169</v>
      </c>
      <c r="DL905" s="8">
        <v>169</v>
      </c>
      <c r="DM905" s="8">
        <v>111</v>
      </c>
      <c r="DN905" s="6">
        <f>Tabela2[[#This Row],[1rok]]-Tabela2[[#This Row],[dlugosc_ur]]</f>
        <v>17</v>
      </c>
      <c r="DO905" s="14">
        <f>Tabela2[[#This Row],[2lata]]-Tabela2[[#This Row],[1rok]]</f>
        <v>14</v>
      </c>
      <c r="DP905" s="14">
        <f>Tabela2[[#This Row],[3lata]]-Tabela2[[#This Row],[2lata]]</f>
        <v>9</v>
      </c>
      <c r="DQ905" s="14">
        <f>Tabela2[[#This Row],[4lata]]-Tabela2[[#This Row],[3lata]]</f>
        <v>8</v>
      </c>
      <c r="DR905" s="14">
        <f>Tabela2[[#This Row],[5lat]]-Tabela2[[#This Row],[4lata]]</f>
        <v>7</v>
      </c>
      <c r="DS905" s="14">
        <f>Tabela2[[#This Row],[6lat]]-Tabela2[[#This Row],[5lat]]</f>
        <v>6</v>
      </c>
      <c r="DT905" s="14">
        <f>Tabela2[[#This Row],[7lat]]-Tabela2[[#This Row],[6lat]]</f>
        <v>6</v>
      </c>
      <c r="DU905" s="14">
        <f>Tabela2[[#This Row],[8lat]]-Tabela2[[#This Row],[7lat]]</f>
        <v>6</v>
      </c>
      <c r="DV905" s="14">
        <f>Tabela2[[#This Row],[9lat]]-Tabela2[[#This Row],[8lat]]</f>
        <v>6</v>
      </c>
      <c r="DW905" s="14">
        <f>Tabela2[[#This Row],[10lat]]-Tabela2[[#This Row],[9lat]]</f>
        <v>7</v>
      </c>
      <c r="DX905" s="14">
        <f>Tabela2[[#This Row],[11lat]]-Tabela2[[#This Row],[10lat]]</f>
        <v>6</v>
      </c>
      <c r="DY905" s="14">
        <f>Tabela2[[#This Row],[12lat]]-Tabela2[[#This Row],[11lat]]</f>
        <v>7</v>
      </c>
      <c r="DZ905" s="14">
        <f>Tabela2[[#This Row],[13lat]]-Tabela2[[#This Row],[12lat]]</f>
        <v>5</v>
      </c>
      <c r="EA905" s="14">
        <f>Tabela2[[#This Row],[14lat]]-Tabela2[[#This Row],[13lat]]</f>
        <v>3</v>
      </c>
      <c r="EB905" s="14">
        <f>Tabela2[[#This Row],[15lat]]-Tabela2[[#This Row],[14lat]]</f>
        <v>2</v>
      </c>
      <c r="EC905" s="14">
        <f>Tabela2[[#This Row],[16lat]]-Tabela2[[#This Row],[15lat]]</f>
        <v>1</v>
      </c>
      <c r="ED905" s="14">
        <f>Tabela2[[#This Row],[17 lat]]-Tabela2[[#This Row],[16lat]]</f>
        <v>1</v>
      </c>
      <c r="EE905" s="14">
        <f>Tabela2[[#This Row],[18lat]]-Tabela2[[#This Row],[17 lat]]</f>
        <v>0</v>
      </c>
      <c r="EF905" s="14">
        <f>Tabela2[[#This Row],[19lat]]-Tabela2[[#This Row],[18lat]]</f>
        <v>0</v>
      </c>
    </row>
    <row r="906" spans="1:136" x14ac:dyDescent="0.25">
      <c r="A906">
        <v>2132</v>
      </c>
      <c r="B906" s="1" t="s">
        <v>22</v>
      </c>
      <c r="C906">
        <v>54</v>
      </c>
      <c r="D906">
        <v>74</v>
      </c>
      <c r="E906">
        <v>89</v>
      </c>
      <c r="F906">
        <v>99</v>
      </c>
      <c r="G906">
        <v>107</v>
      </c>
      <c r="H906">
        <v>114</v>
      </c>
      <c r="I906">
        <v>119</v>
      </c>
      <c r="J906">
        <v>125</v>
      </c>
      <c r="K906">
        <v>131</v>
      </c>
      <c r="L906">
        <v>137</v>
      </c>
      <c r="M906">
        <v>144</v>
      </c>
      <c r="N906">
        <v>150</v>
      </c>
      <c r="O906">
        <v>157</v>
      </c>
      <c r="P906">
        <v>162</v>
      </c>
      <c r="Q906">
        <v>166</v>
      </c>
      <c r="R906">
        <v>168</v>
      </c>
      <c r="S906">
        <v>169</v>
      </c>
      <c r="T906">
        <v>169</v>
      </c>
      <c r="U906">
        <v>169</v>
      </c>
      <c r="V906">
        <v>169</v>
      </c>
      <c r="W906">
        <f>wzrost[[#This Row],[19lat]]-wzrost[[#This Row],[dlugosc_ur]]</f>
        <v>115</v>
      </c>
      <c r="X906">
        <f>wzrost[[#This Row],[19lat]]-wzrost[[#This Row],[15lat]]</f>
        <v>1</v>
      </c>
      <c r="Y906">
        <f>IF(wzrost[[#This Row],[1rok]]&lt;=5,IF(wzrost[[#This Row],[plec]]="ch",1,0),0)</f>
        <v>0</v>
      </c>
      <c r="Z906" s="1"/>
      <c r="AA906" s="1"/>
      <c r="AB906" s="1" t="e">
        <f>_xlfn.PERCENTILE.INC(wzrost[1rok],5)</f>
        <v>#NUM!</v>
      </c>
      <c r="BC906" s="6">
        <v>48</v>
      </c>
      <c r="BD906" s="6">
        <v>70</v>
      </c>
      <c r="BE906" s="6">
        <v>84</v>
      </c>
      <c r="BF906" s="6">
        <v>93</v>
      </c>
      <c r="BG906" s="6">
        <v>100</v>
      </c>
      <c r="BH906" s="6">
        <v>106</v>
      </c>
      <c r="BI906" s="6">
        <v>112</v>
      </c>
      <c r="BJ906" s="6">
        <v>117</v>
      </c>
      <c r="BK906" s="6">
        <v>123</v>
      </c>
      <c r="BL906" s="6">
        <v>128</v>
      </c>
      <c r="BM906" s="6">
        <v>133</v>
      </c>
      <c r="BN906" s="6">
        <v>138</v>
      </c>
      <c r="BO906" s="6">
        <v>143</v>
      </c>
      <c r="BP906" s="6">
        <v>150</v>
      </c>
      <c r="BQ906" s="6">
        <v>157</v>
      </c>
      <c r="BR906" s="6">
        <v>163</v>
      </c>
      <c r="BS906" s="6">
        <v>167</v>
      </c>
      <c r="BT906" s="6">
        <v>169</v>
      </c>
      <c r="BU906" s="6">
        <v>170</v>
      </c>
      <c r="BV906" s="6">
        <v>171</v>
      </c>
      <c r="BW906" s="7">
        <v>123</v>
      </c>
      <c r="BX906" s="11">
        <f t="shared" si="274"/>
        <v>22</v>
      </c>
      <c r="BY906" s="11">
        <f t="shared" si="275"/>
        <v>14</v>
      </c>
      <c r="BZ906" s="11">
        <f t="shared" si="276"/>
        <v>9</v>
      </c>
      <c r="CA906" s="11">
        <f t="shared" si="277"/>
        <v>7</v>
      </c>
      <c r="CB906" s="11">
        <f t="shared" si="278"/>
        <v>6</v>
      </c>
      <c r="CC906" s="11">
        <f t="shared" si="279"/>
        <v>6</v>
      </c>
      <c r="CD906" s="11">
        <f t="shared" si="280"/>
        <v>5</v>
      </c>
      <c r="CE906" s="11">
        <f t="shared" si="281"/>
        <v>6</v>
      </c>
      <c r="CF906" s="11">
        <f t="shared" si="282"/>
        <v>5</v>
      </c>
      <c r="CG906" s="11">
        <f t="shared" si="283"/>
        <v>5</v>
      </c>
      <c r="CH906" s="11">
        <f t="shared" si="284"/>
        <v>5</v>
      </c>
      <c r="CI906" s="11">
        <f t="shared" si="285"/>
        <v>5</v>
      </c>
      <c r="CJ906" s="11">
        <f t="shared" si="286"/>
        <v>7</v>
      </c>
      <c r="CK906" s="11">
        <f t="shared" si="287"/>
        <v>7</v>
      </c>
      <c r="CL906" s="11">
        <f t="shared" si="288"/>
        <v>6</v>
      </c>
      <c r="CM906" s="11">
        <f t="shared" si="289"/>
        <v>4</v>
      </c>
      <c r="CN906" s="11">
        <f t="shared" si="290"/>
        <v>2</v>
      </c>
      <c r="CO906" s="11">
        <f t="shared" si="291"/>
        <v>1</v>
      </c>
      <c r="CP906" s="11">
        <f t="shared" si="292"/>
        <v>1</v>
      </c>
      <c r="CS906" s="6">
        <v>47</v>
      </c>
      <c r="CT906" s="6">
        <v>66</v>
      </c>
      <c r="CU906" s="6">
        <v>83</v>
      </c>
      <c r="CV906" s="6">
        <v>92</v>
      </c>
      <c r="CW906" s="6">
        <v>99</v>
      </c>
      <c r="CX906" s="6">
        <v>106</v>
      </c>
      <c r="CY906" s="6">
        <v>111</v>
      </c>
      <c r="CZ906" s="6">
        <v>116</v>
      </c>
      <c r="DA906" s="6">
        <v>122</v>
      </c>
      <c r="DB906" s="6">
        <v>128</v>
      </c>
      <c r="DC906" s="6">
        <v>134</v>
      </c>
      <c r="DD906" s="6">
        <v>140</v>
      </c>
      <c r="DE906" s="6">
        <v>146</v>
      </c>
      <c r="DF906" s="6">
        <v>151</v>
      </c>
      <c r="DG906" s="6">
        <v>155</v>
      </c>
      <c r="DH906" s="6">
        <v>156</v>
      </c>
      <c r="DI906" s="6">
        <v>157</v>
      </c>
      <c r="DJ906" s="6">
        <v>158</v>
      </c>
      <c r="DK906" s="6">
        <v>158</v>
      </c>
      <c r="DL906" s="6">
        <v>158</v>
      </c>
      <c r="DM906" s="6">
        <v>111</v>
      </c>
      <c r="DN906" s="6">
        <f>Tabela2[[#This Row],[1rok]]-Tabela2[[#This Row],[dlugosc_ur]]</f>
        <v>19</v>
      </c>
      <c r="DO906" s="14">
        <f>Tabela2[[#This Row],[2lata]]-Tabela2[[#This Row],[1rok]]</f>
        <v>17</v>
      </c>
      <c r="DP906" s="14">
        <f>Tabela2[[#This Row],[3lata]]-Tabela2[[#This Row],[2lata]]</f>
        <v>9</v>
      </c>
      <c r="DQ906" s="14">
        <f>Tabela2[[#This Row],[4lata]]-Tabela2[[#This Row],[3lata]]</f>
        <v>7</v>
      </c>
      <c r="DR906" s="14">
        <f>Tabela2[[#This Row],[5lat]]-Tabela2[[#This Row],[4lata]]</f>
        <v>7</v>
      </c>
      <c r="DS906" s="14">
        <f>Tabela2[[#This Row],[6lat]]-Tabela2[[#This Row],[5lat]]</f>
        <v>5</v>
      </c>
      <c r="DT906" s="14">
        <f>Tabela2[[#This Row],[7lat]]-Tabela2[[#This Row],[6lat]]</f>
        <v>5</v>
      </c>
      <c r="DU906" s="14">
        <f>Tabela2[[#This Row],[8lat]]-Tabela2[[#This Row],[7lat]]</f>
        <v>6</v>
      </c>
      <c r="DV906" s="14">
        <f>Tabela2[[#This Row],[9lat]]-Tabela2[[#This Row],[8lat]]</f>
        <v>6</v>
      </c>
      <c r="DW906" s="14">
        <f>Tabela2[[#This Row],[10lat]]-Tabela2[[#This Row],[9lat]]</f>
        <v>6</v>
      </c>
      <c r="DX906" s="14">
        <f>Tabela2[[#This Row],[11lat]]-Tabela2[[#This Row],[10lat]]</f>
        <v>6</v>
      </c>
      <c r="DY906" s="14">
        <f>Tabela2[[#This Row],[12lat]]-Tabela2[[#This Row],[11lat]]</f>
        <v>6</v>
      </c>
      <c r="DZ906" s="14">
        <f>Tabela2[[#This Row],[13lat]]-Tabela2[[#This Row],[12lat]]</f>
        <v>5</v>
      </c>
      <c r="EA906" s="14">
        <f>Tabela2[[#This Row],[14lat]]-Tabela2[[#This Row],[13lat]]</f>
        <v>4</v>
      </c>
      <c r="EB906" s="14">
        <f>Tabela2[[#This Row],[15lat]]-Tabela2[[#This Row],[14lat]]</f>
        <v>1</v>
      </c>
      <c r="EC906" s="14">
        <f>Tabela2[[#This Row],[16lat]]-Tabela2[[#This Row],[15lat]]</f>
        <v>1</v>
      </c>
      <c r="ED906" s="14">
        <f>Tabela2[[#This Row],[17 lat]]-Tabela2[[#This Row],[16lat]]</f>
        <v>1</v>
      </c>
      <c r="EE906" s="14">
        <f>Tabela2[[#This Row],[18lat]]-Tabela2[[#This Row],[17 lat]]</f>
        <v>0</v>
      </c>
      <c r="EF906" s="14">
        <f>Tabela2[[#This Row],[19lat]]-Tabela2[[#This Row],[18lat]]</f>
        <v>0</v>
      </c>
    </row>
    <row r="907" spans="1:136" x14ac:dyDescent="0.25">
      <c r="A907">
        <v>2195</v>
      </c>
      <c r="B907" s="1" t="s">
        <v>22</v>
      </c>
      <c r="C907">
        <v>47</v>
      </c>
      <c r="D907">
        <v>66</v>
      </c>
      <c r="E907">
        <v>85</v>
      </c>
      <c r="F907">
        <v>94</v>
      </c>
      <c r="G907">
        <v>101</v>
      </c>
      <c r="H907">
        <v>108</v>
      </c>
      <c r="I907">
        <v>113</v>
      </c>
      <c r="J907">
        <v>119</v>
      </c>
      <c r="K907">
        <v>124</v>
      </c>
      <c r="L907">
        <v>130</v>
      </c>
      <c r="M907">
        <v>136</v>
      </c>
      <c r="N907">
        <v>143</v>
      </c>
      <c r="O907">
        <v>149</v>
      </c>
      <c r="P907">
        <v>154</v>
      </c>
      <c r="Q907">
        <v>158</v>
      </c>
      <c r="R907">
        <v>160</v>
      </c>
      <c r="S907">
        <v>161</v>
      </c>
      <c r="T907">
        <v>161</v>
      </c>
      <c r="U907">
        <v>161</v>
      </c>
      <c r="V907">
        <v>162</v>
      </c>
      <c r="W907">
        <f>wzrost[[#This Row],[19lat]]-wzrost[[#This Row],[dlugosc_ur]]</f>
        <v>115</v>
      </c>
      <c r="X907">
        <f>wzrost[[#This Row],[19lat]]-wzrost[[#This Row],[15lat]]</f>
        <v>2</v>
      </c>
      <c r="Y907">
        <f>IF(wzrost[[#This Row],[1rok]]&lt;=5,IF(wzrost[[#This Row],[plec]]="ch",1,0),0)</f>
        <v>0</v>
      </c>
      <c r="Z907" s="1"/>
      <c r="AA907" s="1"/>
      <c r="AB907" s="1" t="e">
        <f>_xlfn.PERCENTILE.INC(wzrost[1rok],5)</f>
        <v>#NUM!</v>
      </c>
      <c r="BC907" s="8">
        <v>48</v>
      </c>
      <c r="BD907" s="8">
        <v>70</v>
      </c>
      <c r="BE907" s="8">
        <v>84</v>
      </c>
      <c r="BF907" s="8">
        <v>93</v>
      </c>
      <c r="BG907" s="8">
        <v>100</v>
      </c>
      <c r="BH907" s="8">
        <v>106</v>
      </c>
      <c r="BI907" s="8">
        <v>112</v>
      </c>
      <c r="BJ907" s="8">
        <v>117</v>
      </c>
      <c r="BK907" s="8">
        <v>123</v>
      </c>
      <c r="BL907" s="8">
        <v>128</v>
      </c>
      <c r="BM907" s="8">
        <v>133</v>
      </c>
      <c r="BN907" s="8">
        <v>138</v>
      </c>
      <c r="BO907" s="8">
        <v>143</v>
      </c>
      <c r="BP907" s="8">
        <v>150</v>
      </c>
      <c r="BQ907" s="8">
        <v>157</v>
      </c>
      <c r="BR907" s="8">
        <v>163</v>
      </c>
      <c r="BS907" s="8">
        <v>167</v>
      </c>
      <c r="BT907" s="8">
        <v>169</v>
      </c>
      <c r="BU907" s="8">
        <v>170</v>
      </c>
      <c r="BV907" s="8">
        <v>171</v>
      </c>
      <c r="BW907" s="9">
        <v>123</v>
      </c>
      <c r="BX907" s="11">
        <f t="shared" si="274"/>
        <v>22</v>
      </c>
      <c r="BY907" s="11">
        <f t="shared" si="275"/>
        <v>14</v>
      </c>
      <c r="BZ907" s="11">
        <f t="shared" si="276"/>
        <v>9</v>
      </c>
      <c r="CA907" s="11">
        <f t="shared" si="277"/>
        <v>7</v>
      </c>
      <c r="CB907" s="11">
        <f t="shared" si="278"/>
        <v>6</v>
      </c>
      <c r="CC907" s="11">
        <f t="shared" si="279"/>
        <v>6</v>
      </c>
      <c r="CD907" s="11">
        <f t="shared" si="280"/>
        <v>5</v>
      </c>
      <c r="CE907" s="11">
        <f t="shared" si="281"/>
        <v>6</v>
      </c>
      <c r="CF907" s="11">
        <f t="shared" si="282"/>
        <v>5</v>
      </c>
      <c r="CG907" s="11">
        <f t="shared" si="283"/>
        <v>5</v>
      </c>
      <c r="CH907" s="11">
        <f t="shared" si="284"/>
        <v>5</v>
      </c>
      <c r="CI907" s="11">
        <f t="shared" si="285"/>
        <v>5</v>
      </c>
      <c r="CJ907" s="11">
        <f t="shared" si="286"/>
        <v>7</v>
      </c>
      <c r="CK907" s="11">
        <f t="shared" si="287"/>
        <v>7</v>
      </c>
      <c r="CL907" s="11">
        <f t="shared" si="288"/>
        <v>6</v>
      </c>
      <c r="CM907" s="11">
        <f t="shared" si="289"/>
        <v>4</v>
      </c>
      <c r="CN907" s="11">
        <f t="shared" si="290"/>
        <v>2</v>
      </c>
      <c r="CO907" s="11">
        <f t="shared" si="291"/>
        <v>1</v>
      </c>
      <c r="CP907" s="11">
        <f t="shared" si="292"/>
        <v>1</v>
      </c>
      <c r="CS907" s="8">
        <v>49</v>
      </c>
      <c r="CT907" s="8">
        <v>67</v>
      </c>
      <c r="CU907" s="8">
        <v>84</v>
      </c>
      <c r="CV907" s="8">
        <v>93</v>
      </c>
      <c r="CW907" s="8">
        <v>101</v>
      </c>
      <c r="CX907" s="8">
        <v>107</v>
      </c>
      <c r="CY907" s="8">
        <v>112</v>
      </c>
      <c r="CZ907" s="8">
        <v>118</v>
      </c>
      <c r="DA907" s="8">
        <v>123</v>
      </c>
      <c r="DB907" s="8">
        <v>129</v>
      </c>
      <c r="DC907" s="8">
        <v>135</v>
      </c>
      <c r="DD907" s="8">
        <v>141</v>
      </c>
      <c r="DE907" s="8">
        <v>148</v>
      </c>
      <c r="DF907" s="8">
        <v>153</v>
      </c>
      <c r="DG907" s="8">
        <v>156</v>
      </c>
      <c r="DH907" s="8">
        <v>158</v>
      </c>
      <c r="DI907" s="8">
        <v>159</v>
      </c>
      <c r="DJ907" s="8">
        <v>160</v>
      </c>
      <c r="DK907" s="8">
        <v>160</v>
      </c>
      <c r="DL907" s="8">
        <v>160</v>
      </c>
      <c r="DM907" s="8">
        <v>111</v>
      </c>
      <c r="DN907" s="6">
        <f>Tabela2[[#This Row],[1rok]]-Tabela2[[#This Row],[dlugosc_ur]]</f>
        <v>18</v>
      </c>
      <c r="DO907" s="14">
        <f>Tabela2[[#This Row],[2lata]]-Tabela2[[#This Row],[1rok]]</f>
        <v>17</v>
      </c>
      <c r="DP907" s="14">
        <f>Tabela2[[#This Row],[3lata]]-Tabela2[[#This Row],[2lata]]</f>
        <v>9</v>
      </c>
      <c r="DQ907" s="14">
        <f>Tabela2[[#This Row],[4lata]]-Tabela2[[#This Row],[3lata]]</f>
        <v>8</v>
      </c>
      <c r="DR907" s="14">
        <f>Tabela2[[#This Row],[5lat]]-Tabela2[[#This Row],[4lata]]</f>
        <v>6</v>
      </c>
      <c r="DS907" s="14">
        <f>Tabela2[[#This Row],[6lat]]-Tabela2[[#This Row],[5lat]]</f>
        <v>5</v>
      </c>
      <c r="DT907" s="14">
        <f>Tabela2[[#This Row],[7lat]]-Tabela2[[#This Row],[6lat]]</f>
        <v>6</v>
      </c>
      <c r="DU907" s="14">
        <f>Tabela2[[#This Row],[8lat]]-Tabela2[[#This Row],[7lat]]</f>
        <v>5</v>
      </c>
      <c r="DV907" s="14">
        <f>Tabela2[[#This Row],[9lat]]-Tabela2[[#This Row],[8lat]]</f>
        <v>6</v>
      </c>
      <c r="DW907" s="14">
        <f>Tabela2[[#This Row],[10lat]]-Tabela2[[#This Row],[9lat]]</f>
        <v>6</v>
      </c>
      <c r="DX907" s="14">
        <f>Tabela2[[#This Row],[11lat]]-Tabela2[[#This Row],[10lat]]</f>
        <v>6</v>
      </c>
      <c r="DY907" s="14">
        <f>Tabela2[[#This Row],[12lat]]-Tabela2[[#This Row],[11lat]]</f>
        <v>7</v>
      </c>
      <c r="DZ907" s="14">
        <f>Tabela2[[#This Row],[13lat]]-Tabela2[[#This Row],[12lat]]</f>
        <v>5</v>
      </c>
      <c r="EA907" s="14">
        <f>Tabela2[[#This Row],[14lat]]-Tabela2[[#This Row],[13lat]]</f>
        <v>3</v>
      </c>
      <c r="EB907" s="14">
        <f>Tabela2[[#This Row],[15lat]]-Tabela2[[#This Row],[14lat]]</f>
        <v>2</v>
      </c>
      <c r="EC907" s="14">
        <f>Tabela2[[#This Row],[16lat]]-Tabela2[[#This Row],[15lat]]</f>
        <v>1</v>
      </c>
      <c r="ED907" s="14">
        <f>Tabela2[[#This Row],[17 lat]]-Tabela2[[#This Row],[16lat]]</f>
        <v>1</v>
      </c>
      <c r="EE907" s="14">
        <f>Tabela2[[#This Row],[18lat]]-Tabela2[[#This Row],[17 lat]]</f>
        <v>0</v>
      </c>
      <c r="EF907" s="14">
        <f>Tabela2[[#This Row],[19lat]]-Tabela2[[#This Row],[18lat]]</f>
        <v>0</v>
      </c>
    </row>
    <row r="908" spans="1:136" x14ac:dyDescent="0.25">
      <c r="A908">
        <v>2201</v>
      </c>
      <c r="B908" s="1" t="s">
        <v>22</v>
      </c>
      <c r="C908">
        <v>49</v>
      </c>
      <c r="D908">
        <v>67</v>
      </c>
      <c r="E908">
        <v>86</v>
      </c>
      <c r="F908">
        <v>95</v>
      </c>
      <c r="G908">
        <v>103</v>
      </c>
      <c r="H908">
        <v>110</v>
      </c>
      <c r="I908">
        <v>116</v>
      </c>
      <c r="J908">
        <v>121</v>
      </c>
      <c r="K908">
        <v>127</v>
      </c>
      <c r="L908">
        <v>133</v>
      </c>
      <c r="M908">
        <v>139</v>
      </c>
      <c r="N908">
        <v>145</v>
      </c>
      <c r="O908">
        <v>152</v>
      </c>
      <c r="P908">
        <v>157</v>
      </c>
      <c r="Q908">
        <v>160</v>
      </c>
      <c r="R908">
        <v>162</v>
      </c>
      <c r="S908">
        <v>163</v>
      </c>
      <c r="T908">
        <v>163</v>
      </c>
      <c r="U908">
        <v>164</v>
      </c>
      <c r="V908">
        <v>164</v>
      </c>
      <c r="W908">
        <f>wzrost[[#This Row],[19lat]]-wzrost[[#This Row],[dlugosc_ur]]</f>
        <v>115</v>
      </c>
      <c r="X908">
        <f>wzrost[[#This Row],[19lat]]-wzrost[[#This Row],[15lat]]</f>
        <v>2</v>
      </c>
      <c r="Y908">
        <f>IF(wzrost[[#This Row],[1rok]]&lt;=5,IF(wzrost[[#This Row],[plec]]="ch",1,0),0)</f>
        <v>0</v>
      </c>
      <c r="Z908" s="1"/>
      <c r="AA908" s="1"/>
      <c r="AB908" s="1" t="e">
        <f>_xlfn.PERCENTILE.INC(wzrost[1rok],5)</f>
        <v>#NUM!</v>
      </c>
      <c r="BC908" s="6">
        <v>49</v>
      </c>
      <c r="BD908" s="6">
        <v>71</v>
      </c>
      <c r="BE908" s="6">
        <v>85</v>
      </c>
      <c r="BF908" s="6">
        <v>94</v>
      </c>
      <c r="BG908" s="6">
        <v>100</v>
      </c>
      <c r="BH908" s="6">
        <v>107</v>
      </c>
      <c r="BI908" s="6">
        <v>112</v>
      </c>
      <c r="BJ908" s="6">
        <v>118</v>
      </c>
      <c r="BK908" s="6">
        <v>123</v>
      </c>
      <c r="BL908" s="6">
        <v>128</v>
      </c>
      <c r="BM908" s="6">
        <v>133</v>
      </c>
      <c r="BN908" s="6">
        <v>138</v>
      </c>
      <c r="BO908" s="6">
        <v>144</v>
      </c>
      <c r="BP908" s="6">
        <v>151</v>
      </c>
      <c r="BQ908" s="6">
        <v>158</v>
      </c>
      <c r="BR908" s="6">
        <v>163</v>
      </c>
      <c r="BS908" s="6">
        <v>167</v>
      </c>
      <c r="BT908" s="6">
        <v>170</v>
      </c>
      <c r="BU908" s="6">
        <v>171</v>
      </c>
      <c r="BV908" s="6">
        <v>172</v>
      </c>
      <c r="BW908" s="7">
        <v>123</v>
      </c>
      <c r="BX908" s="11">
        <f t="shared" si="274"/>
        <v>22</v>
      </c>
      <c r="BY908" s="11">
        <f t="shared" si="275"/>
        <v>14</v>
      </c>
      <c r="BZ908" s="11">
        <f t="shared" si="276"/>
        <v>9</v>
      </c>
      <c r="CA908" s="11">
        <f t="shared" si="277"/>
        <v>6</v>
      </c>
      <c r="CB908" s="11">
        <f t="shared" si="278"/>
        <v>7</v>
      </c>
      <c r="CC908" s="11">
        <f t="shared" si="279"/>
        <v>5</v>
      </c>
      <c r="CD908" s="11">
        <f t="shared" si="280"/>
        <v>6</v>
      </c>
      <c r="CE908" s="11">
        <f t="shared" si="281"/>
        <v>5</v>
      </c>
      <c r="CF908" s="11">
        <f t="shared" si="282"/>
        <v>5</v>
      </c>
      <c r="CG908" s="11">
        <f t="shared" si="283"/>
        <v>5</v>
      </c>
      <c r="CH908" s="11">
        <f t="shared" si="284"/>
        <v>5</v>
      </c>
      <c r="CI908" s="11">
        <f t="shared" si="285"/>
        <v>6</v>
      </c>
      <c r="CJ908" s="11">
        <f t="shared" si="286"/>
        <v>7</v>
      </c>
      <c r="CK908" s="11">
        <f t="shared" si="287"/>
        <v>7</v>
      </c>
      <c r="CL908" s="11">
        <f t="shared" si="288"/>
        <v>5</v>
      </c>
      <c r="CM908" s="11">
        <f t="shared" si="289"/>
        <v>4</v>
      </c>
      <c r="CN908" s="11">
        <f t="shared" si="290"/>
        <v>3</v>
      </c>
      <c r="CO908" s="11">
        <f t="shared" si="291"/>
        <v>1</v>
      </c>
      <c r="CP908" s="11">
        <f t="shared" si="292"/>
        <v>1</v>
      </c>
      <c r="CS908" s="6">
        <v>49</v>
      </c>
      <c r="CT908" s="6">
        <v>67</v>
      </c>
      <c r="CU908" s="6">
        <v>84</v>
      </c>
      <c r="CV908" s="6">
        <v>93</v>
      </c>
      <c r="CW908" s="6">
        <v>100</v>
      </c>
      <c r="CX908" s="6">
        <v>107</v>
      </c>
      <c r="CY908" s="6">
        <v>112</v>
      </c>
      <c r="CZ908" s="6">
        <v>118</v>
      </c>
      <c r="DA908" s="6">
        <v>123</v>
      </c>
      <c r="DB908" s="6">
        <v>129</v>
      </c>
      <c r="DC908" s="6">
        <v>135</v>
      </c>
      <c r="DD908" s="6">
        <v>141</v>
      </c>
      <c r="DE908" s="6">
        <v>147</v>
      </c>
      <c r="DF908" s="6">
        <v>153</v>
      </c>
      <c r="DG908" s="6">
        <v>156</v>
      </c>
      <c r="DH908" s="6">
        <v>158</v>
      </c>
      <c r="DI908" s="6">
        <v>159</v>
      </c>
      <c r="DJ908" s="6">
        <v>159</v>
      </c>
      <c r="DK908" s="6">
        <v>160</v>
      </c>
      <c r="DL908" s="6">
        <v>160</v>
      </c>
      <c r="DM908" s="6">
        <v>111</v>
      </c>
      <c r="DN908" s="6">
        <f>Tabela2[[#This Row],[1rok]]-Tabela2[[#This Row],[dlugosc_ur]]</f>
        <v>18</v>
      </c>
      <c r="DO908" s="14">
        <f>Tabela2[[#This Row],[2lata]]-Tabela2[[#This Row],[1rok]]</f>
        <v>17</v>
      </c>
      <c r="DP908" s="14">
        <f>Tabela2[[#This Row],[3lata]]-Tabela2[[#This Row],[2lata]]</f>
        <v>9</v>
      </c>
      <c r="DQ908" s="14">
        <f>Tabela2[[#This Row],[4lata]]-Tabela2[[#This Row],[3lata]]</f>
        <v>7</v>
      </c>
      <c r="DR908" s="14">
        <f>Tabela2[[#This Row],[5lat]]-Tabela2[[#This Row],[4lata]]</f>
        <v>7</v>
      </c>
      <c r="DS908" s="14">
        <f>Tabela2[[#This Row],[6lat]]-Tabela2[[#This Row],[5lat]]</f>
        <v>5</v>
      </c>
      <c r="DT908" s="14">
        <f>Tabela2[[#This Row],[7lat]]-Tabela2[[#This Row],[6lat]]</f>
        <v>6</v>
      </c>
      <c r="DU908" s="14">
        <f>Tabela2[[#This Row],[8lat]]-Tabela2[[#This Row],[7lat]]</f>
        <v>5</v>
      </c>
      <c r="DV908" s="14">
        <f>Tabela2[[#This Row],[9lat]]-Tabela2[[#This Row],[8lat]]</f>
        <v>6</v>
      </c>
      <c r="DW908" s="14">
        <f>Tabela2[[#This Row],[10lat]]-Tabela2[[#This Row],[9lat]]</f>
        <v>6</v>
      </c>
      <c r="DX908" s="14">
        <f>Tabela2[[#This Row],[11lat]]-Tabela2[[#This Row],[10lat]]</f>
        <v>6</v>
      </c>
      <c r="DY908" s="14">
        <f>Tabela2[[#This Row],[12lat]]-Tabela2[[#This Row],[11lat]]</f>
        <v>6</v>
      </c>
      <c r="DZ908" s="14">
        <f>Tabela2[[#This Row],[13lat]]-Tabela2[[#This Row],[12lat]]</f>
        <v>6</v>
      </c>
      <c r="EA908" s="14">
        <f>Tabela2[[#This Row],[14lat]]-Tabela2[[#This Row],[13lat]]</f>
        <v>3</v>
      </c>
      <c r="EB908" s="14">
        <f>Tabela2[[#This Row],[15lat]]-Tabela2[[#This Row],[14lat]]</f>
        <v>2</v>
      </c>
      <c r="EC908" s="14">
        <f>Tabela2[[#This Row],[16lat]]-Tabela2[[#This Row],[15lat]]</f>
        <v>1</v>
      </c>
      <c r="ED908" s="14">
        <f>Tabela2[[#This Row],[17 lat]]-Tabela2[[#This Row],[16lat]]</f>
        <v>0</v>
      </c>
      <c r="EE908" s="14">
        <f>Tabela2[[#This Row],[18lat]]-Tabela2[[#This Row],[17 lat]]</f>
        <v>1</v>
      </c>
      <c r="EF908" s="14">
        <f>Tabela2[[#This Row],[19lat]]-Tabela2[[#This Row],[18lat]]</f>
        <v>0</v>
      </c>
    </row>
    <row r="909" spans="1:136" x14ac:dyDescent="0.25">
      <c r="A909">
        <v>2205</v>
      </c>
      <c r="B909" s="1" t="s">
        <v>22</v>
      </c>
      <c r="C909">
        <v>53</v>
      </c>
      <c r="D909">
        <v>71</v>
      </c>
      <c r="E909">
        <v>88</v>
      </c>
      <c r="F909">
        <v>97</v>
      </c>
      <c r="G909">
        <v>105</v>
      </c>
      <c r="H909">
        <v>112</v>
      </c>
      <c r="I909">
        <v>118</v>
      </c>
      <c r="J909">
        <v>124</v>
      </c>
      <c r="K909">
        <v>130</v>
      </c>
      <c r="L909">
        <v>136</v>
      </c>
      <c r="M909">
        <v>142</v>
      </c>
      <c r="N909">
        <v>149</v>
      </c>
      <c r="O909">
        <v>155</v>
      </c>
      <c r="P909">
        <v>161</v>
      </c>
      <c r="Q909">
        <v>164</v>
      </c>
      <c r="R909">
        <v>166</v>
      </c>
      <c r="S909">
        <v>167</v>
      </c>
      <c r="T909">
        <v>167</v>
      </c>
      <c r="U909">
        <v>168</v>
      </c>
      <c r="V909">
        <v>168</v>
      </c>
      <c r="W909">
        <f>wzrost[[#This Row],[19lat]]-wzrost[[#This Row],[dlugosc_ur]]</f>
        <v>115</v>
      </c>
      <c r="X909">
        <f>wzrost[[#This Row],[19lat]]-wzrost[[#This Row],[15lat]]</f>
        <v>2</v>
      </c>
      <c r="Y909">
        <f>IF(wzrost[[#This Row],[1rok]]&lt;=5,IF(wzrost[[#This Row],[plec]]="ch",1,0),0)</f>
        <v>0</v>
      </c>
      <c r="Z909" s="1"/>
      <c r="AA909" s="1"/>
      <c r="AB909" s="1" t="e">
        <f>_xlfn.PERCENTILE.INC(wzrost[1rok],5)</f>
        <v>#NUM!</v>
      </c>
      <c r="BC909" s="8">
        <v>49</v>
      </c>
      <c r="BD909" s="8">
        <v>71</v>
      </c>
      <c r="BE909" s="8">
        <v>85</v>
      </c>
      <c r="BF909" s="8">
        <v>94</v>
      </c>
      <c r="BG909" s="8">
        <v>101</v>
      </c>
      <c r="BH909" s="8">
        <v>107</v>
      </c>
      <c r="BI909" s="8">
        <v>113</v>
      </c>
      <c r="BJ909" s="8">
        <v>118</v>
      </c>
      <c r="BK909" s="8">
        <v>124</v>
      </c>
      <c r="BL909" s="8">
        <v>129</v>
      </c>
      <c r="BM909" s="8">
        <v>134</v>
      </c>
      <c r="BN909" s="8">
        <v>139</v>
      </c>
      <c r="BO909" s="8">
        <v>144</v>
      </c>
      <c r="BP909" s="8">
        <v>151</v>
      </c>
      <c r="BQ909" s="8">
        <v>158</v>
      </c>
      <c r="BR909" s="8">
        <v>164</v>
      </c>
      <c r="BS909" s="8">
        <v>168</v>
      </c>
      <c r="BT909" s="8">
        <v>170</v>
      </c>
      <c r="BU909" s="8">
        <v>172</v>
      </c>
      <c r="BV909" s="8">
        <v>172</v>
      </c>
      <c r="BW909" s="9">
        <v>123</v>
      </c>
      <c r="BX909" s="11">
        <f t="shared" si="274"/>
        <v>22</v>
      </c>
      <c r="BY909" s="11">
        <f t="shared" si="275"/>
        <v>14</v>
      </c>
      <c r="BZ909" s="11">
        <f t="shared" si="276"/>
        <v>9</v>
      </c>
      <c r="CA909" s="11">
        <f t="shared" si="277"/>
        <v>7</v>
      </c>
      <c r="CB909" s="11">
        <f t="shared" si="278"/>
        <v>6</v>
      </c>
      <c r="CC909" s="11">
        <f t="shared" si="279"/>
        <v>6</v>
      </c>
      <c r="CD909" s="11">
        <f t="shared" si="280"/>
        <v>5</v>
      </c>
      <c r="CE909" s="11">
        <f t="shared" si="281"/>
        <v>6</v>
      </c>
      <c r="CF909" s="11">
        <f t="shared" si="282"/>
        <v>5</v>
      </c>
      <c r="CG909" s="11">
        <f t="shared" si="283"/>
        <v>5</v>
      </c>
      <c r="CH909" s="11">
        <f t="shared" si="284"/>
        <v>5</v>
      </c>
      <c r="CI909" s="11">
        <f t="shared" si="285"/>
        <v>5</v>
      </c>
      <c r="CJ909" s="11">
        <f t="shared" si="286"/>
        <v>7</v>
      </c>
      <c r="CK909" s="11">
        <f t="shared" si="287"/>
        <v>7</v>
      </c>
      <c r="CL909" s="11">
        <f t="shared" si="288"/>
        <v>6</v>
      </c>
      <c r="CM909" s="11">
        <f t="shared" si="289"/>
        <v>4</v>
      </c>
      <c r="CN909" s="11">
        <f t="shared" si="290"/>
        <v>2</v>
      </c>
      <c r="CO909" s="11">
        <f t="shared" si="291"/>
        <v>2</v>
      </c>
      <c r="CP909" s="11">
        <f t="shared" si="292"/>
        <v>0</v>
      </c>
      <c r="CS909" s="8">
        <v>48</v>
      </c>
      <c r="CT909" s="8">
        <v>67</v>
      </c>
      <c r="CU909" s="8">
        <v>84</v>
      </c>
      <c r="CV909" s="8">
        <v>93</v>
      </c>
      <c r="CW909" s="8">
        <v>100</v>
      </c>
      <c r="CX909" s="8">
        <v>106</v>
      </c>
      <c r="CY909" s="8">
        <v>112</v>
      </c>
      <c r="CZ909" s="8">
        <v>117</v>
      </c>
      <c r="DA909" s="8">
        <v>123</v>
      </c>
      <c r="DB909" s="8">
        <v>128</v>
      </c>
      <c r="DC909" s="8">
        <v>134</v>
      </c>
      <c r="DD909" s="8">
        <v>140</v>
      </c>
      <c r="DE909" s="8">
        <v>147</v>
      </c>
      <c r="DF909" s="8">
        <v>152</v>
      </c>
      <c r="DG909" s="8">
        <v>155</v>
      </c>
      <c r="DH909" s="8">
        <v>157</v>
      </c>
      <c r="DI909" s="8">
        <v>158</v>
      </c>
      <c r="DJ909" s="8">
        <v>159</v>
      </c>
      <c r="DK909" s="8">
        <v>159</v>
      </c>
      <c r="DL909" s="8">
        <v>159</v>
      </c>
      <c r="DM909" s="8">
        <v>111</v>
      </c>
      <c r="DN909" s="6">
        <f>Tabela2[[#This Row],[1rok]]-Tabela2[[#This Row],[dlugosc_ur]]</f>
        <v>19</v>
      </c>
      <c r="DO909" s="14">
        <f>Tabela2[[#This Row],[2lata]]-Tabela2[[#This Row],[1rok]]</f>
        <v>17</v>
      </c>
      <c r="DP909" s="14">
        <f>Tabela2[[#This Row],[3lata]]-Tabela2[[#This Row],[2lata]]</f>
        <v>9</v>
      </c>
      <c r="DQ909" s="14">
        <f>Tabela2[[#This Row],[4lata]]-Tabela2[[#This Row],[3lata]]</f>
        <v>7</v>
      </c>
      <c r="DR909" s="14">
        <f>Tabela2[[#This Row],[5lat]]-Tabela2[[#This Row],[4lata]]</f>
        <v>6</v>
      </c>
      <c r="DS909" s="14">
        <f>Tabela2[[#This Row],[6lat]]-Tabela2[[#This Row],[5lat]]</f>
        <v>6</v>
      </c>
      <c r="DT909" s="14">
        <f>Tabela2[[#This Row],[7lat]]-Tabela2[[#This Row],[6lat]]</f>
        <v>5</v>
      </c>
      <c r="DU909" s="14">
        <f>Tabela2[[#This Row],[8lat]]-Tabela2[[#This Row],[7lat]]</f>
        <v>6</v>
      </c>
      <c r="DV909" s="14">
        <f>Tabela2[[#This Row],[9lat]]-Tabela2[[#This Row],[8lat]]</f>
        <v>5</v>
      </c>
      <c r="DW909" s="14">
        <f>Tabela2[[#This Row],[10lat]]-Tabela2[[#This Row],[9lat]]</f>
        <v>6</v>
      </c>
      <c r="DX909" s="14">
        <f>Tabela2[[#This Row],[11lat]]-Tabela2[[#This Row],[10lat]]</f>
        <v>6</v>
      </c>
      <c r="DY909" s="14">
        <f>Tabela2[[#This Row],[12lat]]-Tabela2[[#This Row],[11lat]]</f>
        <v>7</v>
      </c>
      <c r="DZ909" s="14">
        <f>Tabela2[[#This Row],[13lat]]-Tabela2[[#This Row],[12lat]]</f>
        <v>5</v>
      </c>
      <c r="EA909" s="14">
        <f>Tabela2[[#This Row],[14lat]]-Tabela2[[#This Row],[13lat]]</f>
        <v>3</v>
      </c>
      <c r="EB909" s="14">
        <f>Tabela2[[#This Row],[15lat]]-Tabela2[[#This Row],[14lat]]</f>
        <v>2</v>
      </c>
      <c r="EC909" s="14">
        <f>Tabela2[[#This Row],[16lat]]-Tabela2[[#This Row],[15lat]]</f>
        <v>1</v>
      </c>
      <c r="ED909" s="14">
        <f>Tabela2[[#This Row],[17 lat]]-Tabela2[[#This Row],[16lat]]</f>
        <v>1</v>
      </c>
      <c r="EE909" s="14">
        <f>Tabela2[[#This Row],[18lat]]-Tabela2[[#This Row],[17 lat]]</f>
        <v>0</v>
      </c>
      <c r="EF909" s="14">
        <f>Tabela2[[#This Row],[19lat]]-Tabela2[[#This Row],[18lat]]</f>
        <v>0</v>
      </c>
    </row>
    <row r="910" spans="1:136" x14ac:dyDescent="0.25">
      <c r="A910">
        <v>2234</v>
      </c>
      <c r="B910" s="1" t="s">
        <v>22</v>
      </c>
      <c r="C910">
        <v>57</v>
      </c>
      <c r="D910">
        <v>74</v>
      </c>
      <c r="E910">
        <v>90</v>
      </c>
      <c r="F910">
        <v>100</v>
      </c>
      <c r="G910">
        <v>108</v>
      </c>
      <c r="H910">
        <v>116</v>
      </c>
      <c r="I910">
        <v>122</v>
      </c>
      <c r="J910">
        <v>128</v>
      </c>
      <c r="K910">
        <v>134</v>
      </c>
      <c r="L910">
        <v>141</v>
      </c>
      <c r="M910">
        <v>147</v>
      </c>
      <c r="N910">
        <v>154</v>
      </c>
      <c r="O910">
        <v>160</v>
      </c>
      <c r="P910">
        <v>166</v>
      </c>
      <c r="Q910">
        <v>169</v>
      </c>
      <c r="R910">
        <v>171</v>
      </c>
      <c r="S910">
        <v>172</v>
      </c>
      <c r="T910">
        <v>172</v>
      </c>
      <c r="U910">
        <v>172</v>
      </c>
      <c r="V910">
        <v>172</v>
      </c>
      <c r="W910">
        <f>wzrost[[#This Row],[19lat]]-wzrost[[#This Row],[dlugosc_ur]]</f>
        <v>115</v>
      </c>
      <c r="X910">
        <f>wzrost[[#This Row],[19lat]]-wzrost[[#This Row],[15lat]]</f>
        <v>1</v>
      </c>
      <c r="Y910">
        <f>IF(wzrost[[#This Row],[1rok]]&lt;=5,IF(wzrost[[#This Row],[plec]]="ch",1,0),0)</f>
        <v>0</v>
      </c>
      <c r="Z910" s="1"/>
      <c r="AA910" s="1"/>
      <c r="AB910" s="1" t="e">
        <f>_xlfn.PERCENTILE.INC(wzrost[1rok],5)</f>
        <v>#NUM!</v>
      </c>
      <c r="BC910" s="6">
        <v>48</v>
      </c>
      <c r="BD910" s="6">
        <v>70</v>
      </c>
      <c r="BE910" s="6">
        <v>84</v>
      </c>
      <c r="BF910" s="6">
        <v>93</v>
      </c>
      <c r="BG910" s="6">
        <v>100</v>
      </c>
      <c r="BH910" s="6">
        <v>106</v>
      </c>
      <c r="BI910" s="6">
        <v>112</v>
      </c>
      <c r="BJ910" s="6">
        <v>117</v>
      </c>
      <c r="BK910" s="6">
        <v>123</v>
      </c>
      <c r="BL910" s="6">
        <v>128</v>
      </c>
      <c r="BM910" s="6">
        <v>133</v>
      </c>
      <c r="BN910" s="6">
        <v>138</v>
      </c>
      <c r="BO910" s="6">
        <v>143</v>
      </c>
      <c r="BP910" s="6">
        <v>150</v>
      </c>
      <c r="BQ910" s="6">
        <v>157</v>
      </c>
      <c r="BR910" s="6">
        <v>163</v>
      </c>
      <c r="BS910" s="6">
        <v>167</v>
      </c>
      <c r="BT910" s="6">
        <v>169</v>
      </c>
      <c r="BU910" s="6">
        <v>170</v>
      </c>
      <c r="BV910" s="6">
        <v>171</v>
      </c>
      <c r="BW910" s="7">
        <v>123</v>
      </c>
      <c r="BX910" s="11">
        <f t="shared" si="274"/>
        <v>22</v>
      </c>
      <c r="BY910" s="11">
        <f t="shared" si="275"/>
        <v>14</v>
      </c>
      <c r="BZ910" s="11">
        <f t="shared" si="276"/>
        <v>9</v>
      </c>
      <c r="CA910" s="11">
        <f t="shared" si="277"/>
        <v>7</v>
      </c>
      <c r="CB910" s="11">
        <f t="shared" si="278"/>
        <v>6</v>
      </c>
      <c r="CC910" s="11">
        <f t="shared" si="279"/>
        <v>6</v>
      </c>
      <c r="CD910" s="11">
        <f t="shared" si="280"/>
        <v>5</v>
      </c>
      <c r="CE910" s="11">
        <f t="shared" si="281"/>
        <v>6</v>
      </c>
      <c r="CF910" s="11">
        <f t="shared" si="282"/>
        <v>5</v>
      </c>
      <c r="CG910" s="11">
        <f t="shared" si="283"/>
        <v>5</v>
      </c>
      <c r="CH910" s="11">
        <f t="shared" si="284"/>
        <v>5</v>
      </c>
      <c r="CI910" s="11">
        <f t="shared" si="285"/>
        <v>5</v>
      </c>
      <c r="CJ910" s="11">
        <f t="shared" si="286"/>
        <v>7</v>
      </c>
      <c r="CK910" s="11">
        <f t="shared" si="287"/>
        <v>7</v>
      </c>
      <c r="CL910" s="11">
        <f t="shared" si="288"/>
        <v>6</v>
      </c>
      <c r="CM910" s="11">
        <f t="shared" si="289"/>
        <v>4</v>
      </c>
      <c r="CN910" s="11">
        <f t="shared" si="290"/>
        <v>2</v>
      </c>
      <c r="CO910" s="11">
        <f t="shared" si="291"/>
        <v>1</v>
      </c>
      <c r="CP910" s="11">
        <f t="shared" si="292"/>
        <v>1</v>
      </c>
      <c r="CS910" s="6">
        <v>50</v>
      </c>
      <c r="CT910" s="6">
        <v>68</v>
      </c>
      <c r="CU910" s="6">
        <v>85</v>
      </c>
      <c r="CV910" s="6">
        <v>94</v>
      </c>
      <c r="CW910" s="6">
        <v>101</v>
      </c>
      <c r="CX910" s="6">
        <v>107</v>
      </c>
      <c r="CY910" s="6">
        <v>113</v>
      </c>
      <c r="CZ910" s="6">
        <v>118</v>
      </c>
      <c r="DA910" s="6">
        <v>124</v>
      </c>
      <c r="DB910" s="6">
        <v>130</v>
      </c>
      <c r="DC910" s="6">
        <v>136</v>
      </c>
      <c r="DD910" s="6">
        <v>142</v>
      </c>
      <c r="DE910" s="6">
        <v>148</v>
      </c>
      <c r="DF910" s="6">
        <v>154</v>
      </c>
      <c r="DG910" s="6">
        <v>157</v>
      </c>
      <c r="DH910" s="6">
        <v>159</v>
      </c>
      <c r="DI910" s="6">
        <v>160</v>
      </c>
      <c r="DJ910" s="6">
        <v>161</v>
      </c>
      <c r="DK910" s="6">
        <v>161</v>
      </c>
      <c r="DL910" s="6">
        <v>161</v>
      </c>
      <c r="DM910" s="6">
        <v>111</v>
      </c>
      <c r="DN910" s="6">
        <f>Tabela2[[#This Row],[1rok]]-Tabela2[[#This Row],[dlugosc_ur]]</f>
        <v>18</v>
      </c>
      <c r="DO910" s="14">
        <f>Tabela2[[#This Row],[2lata]]-Tabela2[[#This Row],[1rok]]</f>
        <v>17</v>
      </c>
      <c r="DP910" s="14">
        <f>Tabela2[[#This Row],[3lata]]-Tabela2[[#This Row],[2lata]]</f>
        <v>9</v>
      </c>
      <c r="DQ910" s="14">
        <f>Tabela2[[#This Row],[4lata]]-Tabela2[[#This Row],[3lata]]</f>
        <v>7</v>
      </c>
      <c r="DR910" s="14">
        <f>Tabela2[[#This Row],[5lat]]-Tabela2[[#This Row],[4lata]]</f>
        <v>6</v>
      </c>
      <c r="DS910" s="14">
        <f>Tabela2[[#This Row],[6lat]]-Tabela2[[#This Row],[5lat]]</f>
        <v>6</v>
      </c>
      <c r="DT910" s="14">
        <f>Tabela2[[#This Row],[7lat]]-Tabela2[[#This Row],[6lat]]</f>
        <v>5</v>
      </c>
      <c r="DU910" s="14">
        <f>Tabela2[[#This Row],[8lat]]-Tabela2[[#This Row],[7lat]]</f>
        <v>6</v>
      </c>
      <c r="DV910" s="14">
        <f>Tabela2[[#This Row],[9lat]]-Tabela2[[#This Row],[8lat]]</f>
        <v>6</v>
      </c>
      <c r="DW910" s="14">
        <f>Tabela2[[#This Row],[10lat]]-Tabela2[[#This Row],[9lat]]</f>
        <v>6</v>
      </c>
      <c r="DX910" s="14">
        <f>Tabela2[[#This Row],[11lat]]-Tabela2[[#This Row],[10lat]]</f>
        <v>6</v>
      </c>
      <c r="DY910" s="14">
        <f>Tabela2[[#This Row],[12lat]]-Tabela2[[#This Row],[11lat]]</f>
        <v>6</v>
      </c>
      <c r="DZ910" s="14">
        <f>Tabela2[[#This Row],[13lat]]-Tabela2[[#This Row],[12lat]]</f>
        <v>6</v>
      </c>
      <c r="EA910" s="14">
        <f>Tabela2[[#This Row],[14lat]]-Tabela2[[#This Row],[13lat]]</f>
        <v>3</v>
      </c>
      <c r="EB910" s="14">
        <f>Tabela2[[#This Row],[15lat]]-Tabela2[[#This Row],[14lat]]</f>
        <v>2</v>
      </c>
      <c r="EC910" s="14">
        <f>Tabela2[[#This Row],[16lat]]-Tabela2[[#This Row],[15lat]]</f>
        <v>1</v>
      </c>
      <c r="ED910" s="14">
        <f>Tabela2[[#This Row],[17 lat]]-Tabela2[[#This Row],[16lat]]</f>
        <v>1</v>
      </c>
      <c r="EE910" s="14">
        <f>Tabela2[[#This Row],[18lat]]-Tabela2[[#This Row],[17 lat]]</f>
        <v>0</v>
      </c>
      <c r="EF910" s="14">
        <f>Tabela2[[#This Row],[19lat]]-Tabela2[[#This Row],[18lat]]</f>
        <v>0</v>
      </c>
    </row>
    <row r="911" spans="1:136" x14ac:dyDescent="0.25">
      <c r="A911">
        <v>2238</v>
      </c>
      <c r="B911" s="1" t="s">
        <v>22</v>
      </c>
      <c r="C911">
        <v>50</v>
      </c>
      <c r="D911">
        <v>68</v>
      </c>
      <c r="E911">
        <v>86</v>
      </c>
      <c r="F911">
        <v>95</v>
      </c>
      <c r="G911">
        <v>103</v>
      </c>
      <c r="H911">
        <v>110</v>
      </c>
      <c r="I911">
        <v>116</v>
      </c>
      <c r="J911">
        <v>122</v>
      </c>
      <c r="K911">
        <v>127</v>
      </c>
      <c r="L911">
        <v>133</v>
      </c>
      <c r="M911">
        <v>140</v>
      </c>
      <c r="N911">
        <v>146</v>
      </c>
      <c r="O911">
        <v>152</v>
      </c>
      <c r="P911">
        <v>158</v>
      </c>
      <c r="Q911">
        <v>161</v>
      </c>
      <c r="R911">
        <v>163</v>
      </c>
      <c r="S911">
        <v>164</v>
      </c>
      <c r="T911">
        <v>164</v>
      </c>
      <c r="U911">
        <v>164</v>
      </c>
      <c r="V911">
        <v>165</v>
      </c>
      <c r="W911">
        <f>wzrost[[#This Row],[19lat]]-wzrost[[#This Row],[dlugosc_ur]]</f>
        <v>115</v>
      </c>
      <c r="X911">
        <f>wzrost[[#This Row],[19lat]]-wzrost[[#This Row],[15lat]]</f>
        <v>2</v>
      </c>
      <c r="Y911">
        <f>IF(wzrost[[#This Row],[1rok]]&lt;=5,IF(wzrost[[#This Row],[plec]]="ch",1,0),0)</f>
        <v>0</v>
      </c>
      <c r="Z911" s="1"/>
      <c r="AA911" s="1"/>
      <c r="AB911" s="1" t="e">
        <f>_xlfn.PERCENTILE.INC(wzrost[1rok],5)</f>
        <v>#NUM!</v>
      </c>
      <c r="BC911" s="8">
        <v>49</v>
      </c>
      <c r="BD911" s="8">
        <v>71</v>
      </c>
      <c r="BE911" s="8">
        <v>85</v>
      </c>
      <c r="BF911" s="8">
        <v>94</v>
      </c>
      <c r="BG911" s="8">
        <v>101</v>
      </c>
      <c r="BH911" s="8">
        <v>107</v>
      </c>
      <c r="BI911" s="8">
        <v>113</v>
      </c>
      <c r="BJ911" s="8">
        <v>118</v>
      </c>
      <c r="BK911" s="8">
        <v>123</v>
      </c>
      <c r="BL911" s="8">
        <v>128</v>
      </c>
      <c r="BM911" s="8">
        <v>133</v>
      </c>
      <c r="BN911" s="8">
        <v>138</v>
      </c>
      <c r="BO911" s="8">
        <v>144</v>
      </c>
      <c r="BP911" s="8">
        <v>151</v>
      </c>
      <c r="BQ911" s="8">
        <v>158</v>
      </c>
      <c r="BR911" s="8">
        <v>164</v>
      </c>
      <c r="BS911" s="8">
        <v>168</v>
      </c>
      <c r="BT911" s="8">
        <v>170</v>
      </c>
      <c r="BU911" s="8">
        <v>171</v>
      </c>
      <c r="BV911" s="8">
        <v>172</v>
      </c>
      <c r="BW911" s="9">
        <v>123</v>
      </c>
      <c r="BX911" s="11">
        <f t="shared" si="274"/>
        <v>22</v>
      </c>
      <c r="BY911" s="11">
        <f t="shared" si="275"/>
        <v>14</v>
      </c>
      <c r="BZ911" s="11">
        <f t="shared" si="276"/>
        <v>9</v>
      </c>
      <c r="CA911" s="11">
        <f t="shared" si="277"/>
        <v>7</v>
      </c>
      <c r="CB911" s="11">
        <f t="shared" si="278"/>
        <v>6</v>
      </c>
      <c r="CC911" s="11">
        <f t="shared" si="279"/>
        <v>6</v>
      </c>
      <c r="CD911" s="11">
        <f t="shared" si="280"/>
        <v>5</v>
      </c>
      <c r="CE911" s="11">
        <f t="shared" si="281"/>
        <v>5</v>
      </c>
      <c r="CF911" s="11">
        <f t="shared" si="282"/>
        <v>5</v>
      </c>
      <c r="CG911" s="11">
        <f t="shared" si="283"/>
        <v>5</v>
      </c>
      <c r="CH911" s="11">
        <f t="shared" si="284"/>
        <v>5</v>
      </c>
      <c r="CI911" s="11">
        <f t="shared" si="285"/>
        <v>6</v>
      </c>
      <c r="CJ911" s="11">
        <f t="shared" si="286"/>
        <v>7</v>
      </c>
      <c r="CK911" s="11">
        <f t="shared" si="287"/>
        <v>7</v>
      </c>
      <c r="CL911" s="11">
        <f t="shared" si="288"/>
        <v>6</v>
      </c>
      <c r="CM911" s="11">
        <f t="shared" si="289"/>
        <v>4</v>
      </c>
      <c r="CN911" s="11">
        <f t="shared" si="290"/>
        <v>2</v>
      </c>
      <c r="CO911" s="11">
        <f t="shared" si="291"/>
        <v>1</v>
      </c>
      <c r="CP911" s="11">
        <f t="shared" si="292"/>
        <v>1</v>
      </c>
      <c r="CS911" s="8">
        <v>48</v>
      </c>
      <c r="CT911" s="8">
        <v>67</v>
      </c>
      <c r="CU911" s="8">
        <v>84</v>
      </c>
      <c r="CV911" s="8">
        <v>92</v>
      </c>
      <c r="CW911" s="8">
        <v>100</v>
      </c>
      <c r="CX911" s="8">
        <v>106</v>
      </c>
      <c r="CY911" s="8">
        <v>111</v>
      </c>
      <c r="CZ911" s="8">
        <v>117</v>
      </c>
      <c r="DA911" s="8">
        <v>122</v>
      </c>
      <c r="DB911" s="8">
        <v>128</v>
      </c>
      <c r="DC911" s="8">
        <v>134</v>
      </c>
      <c r="DD911" s="8">
        <v>140</v>
      </c>
      <c r="DE911" s="8">
        <v>146</v>
      </c>
      <c r="DF911" s="8">
        <v>152</v>
      </c>
      <c r="DG911" s="8">
        <v>155</v>
      </c>
      <c r="DH911" s="8">
        <v>157</v>
      </c>
      <c r="DI911" s="8">
        <v>158</v>
      </c>
      <c r="DJ911" s="8">
        <v>158</v>
      </c>
      <c r="DK911" s="8">
        <v>159</v>
      </c>
      <c r="DL911" s="8">
        <v>159</v>
      </c>
      <c r="DM911" s="8">
        <v>111</v>
      </c>
      <c r="DN911" s="6">
        <f>Tabela2[[#This Row],[1rok]]-Tabela2[[#This Row],[dlugosc_ur]]</f>
        <v>19</v>
      </c>
      <c r="DO911" s="14">
        <f>Tabela2[[#This Row],[2lata]]-Tabela2[[#This Row],[1rok]]</f>
        <v>17</v>
      </c>
      <c r="DP911" s="14">
        <f>Tabela2[[#This Row],[3lata]]-Tabela2[[#This Row],[2lata]]</f>
        <v>8</v>
      </c>
      <c r="DQ911" s="14">
        <f>Tabela2[[#This Row],[4lata]]-Tabela2[[#This Row],[3lata]]</f>
        <v>8</v>
      </c>
      <c r="DR911" s="14">
        <f>Tabela2[[#This Row],[5lat]]-Tabela2[[#This Row],[4lata]]</f>
        <v>6</v>
      </c>
      <c r="DS911" s="14">
        <f>Tabela2[[#This Row],[6lat]]-Tabela2[[#This Row],[5lat]]</f>
        <v>5</v>
      </c>
      <c r="DT911" s="14">
        <f>Tabela2[[#This Row],[7lat]]-Tabela2[[#This Row],[6lat]]</f>
        <v>6</v>
      </c>
      <c r="DU911" s="14">
        <f>Tabela2[[#This Row],[8lat]]-Tabela2[[#This Row],[7lat]]</f>
        <v>5</v>
      </c>
      <c r="DV911" s="14">
        <f>Tabela2[[#This Row],[9lat]]-Tabela2[[#This Row],[8lat]]</f>
        <v>6</v>
      </c>
      <c r="DW911" s="14">
        <f>Tabela2[[#This Row],[10lat]]-Tabela2[[#This Row],[9lat]]</f>
        <v>6</v>
      </c>
      <c r="DX911" s="14">
        <f>Tabela2[[#This Row],[11lat]]-Tabela2[[#This Row],[10lat]]</f>
        <v>6</v>
      </c>
      <c r="DY911" s="14">
        <f>Tabela2[[#This Row],[12lat]]-Tabela2[[#This Row],[11lat]]</f>
        <v>6</v>
      </c>
      <c r="DZ911" s="14">
        <f>Tabela2[[#This Row],[13lat]]-Tabela2[[#This Row],[12lat]]</f>
        <v>6</v>
      </c>
      <c r="EA911" s="14">
        <f>Tabela2[[#This Row],[14lat]]-Tabela2[[#This Row],[13lat]]</f>
        <v>3</v>
      </c>
      <c r="EB911" s="14">
        <f>Tabela2[[#This Row],[15lat]]-Tabela2[[#This Row],[14lat]]</f>
        <v>2</v>
      </c>
      <c r="EC911" s="14">
        <f>Tabela2[[#This Row],[16lat]]-Tabela2[[#This Row],[15lat]]</f>
        <v>1</v>
      </c>
      <c r="ED911" s="14">
        <f>Tabela2[[#This Row],[17 lat]]-Tabela2[[#This Row],[16lat]]</f>
        <v>0</v>
      </c>
      <c r="EE911" s="14">
        <f>Tabela2[[#This Row],[18lat]]-Tabela2[[#This Row],[17 lat]]</f>
        <v>1</v>
      </c>
      <c r="EF911" s="14">
        <f>Tabela2[[#This Row],[19lat]]-Tabela2[[#This Row],[18lat]]</f>
        <v>0</v>
      </c>
    </row>
    <row r="912" spans="1:136" x14ac:dyDescent="0.25">
      <c r="A912">
        <v>53</v>
      </c>
      <c r="B912" s="1" t="s">
        <v>23</v>
      </c>
      <c r="C912">
        <v>46</v>
      </c>
      <c r="D912">
        <v>67</v>
      </c>
      <c r="E912">
        <v>81</v>
      </c>
      <c r="F912">
        <v>88</v>
      </c>
      <c r="G912">
        <v>95</v>
      </c>
      <c r="H912">
        <v>100</v>
      </c>
      <c r="I912">
        <v>106</v>
      </c>
      <c r="J912">
        <v>111</v>
      </c>
      <c r="K912">
        <v>116</v>
      </c>
      <c r="L912">
        <v>120</v>
      </c>
      <c r="M912">
        <v>125</v>
      </c>
      <c r="N912">
        <v>130</v>
      </c>
      <c r="O912">
        <v>135</v>
      </c>
      <c r="P912">
        <v>141</v>
      </c>
      <c r="Q912">
        <v>148</v>
      </c>
      <c r="R912">
        <v>152</v>
      </c>
      <c r="S912">
        <v>157</v>
      </c>
      <c r="T912">
        <v>160</v>
      </c>
      <c r="U912">
        <v>161</v>
      </c>
      <c r="V912">
        <v>162</v>
      </c>
      <c r="W912">
        <f>wzrost[[#This Row],[19lat]]-wzrost[[#This Row],[dlugosc_ur]]</f>
        <v>116</v>
      </c>
      <c r="X912">
        <f>wzrost[[#This Row],[19lat]]-wzrost[[#This Row],[15lat]]</f>
        <v>10</v>
      </c>
      <c r="Y912">
        <f>IF(wzrost[[#This Row],[1rok]]&lt;=5,IF(wzrost[[#This Row],[plec]]="ch",1,0),0)</f>
        <v>0</v>
      </c>
      <c r="Z912" s="1"/>
      <c r="AA912" s="1"/>
      <c r="AB912" s="1" t="e">
        <f>_xlfn.PERCENTILE.INC(wzrost[1rok],5)</f>
        <v>#NUM!</v>
      </c>
      <c r="BC912" s="6">
        <v>49</v>
      </c>
      <c r="BD912" s="6">
        <v>71</v>
      </c>
      <c r="BE912" s="6">
        <v>85</v>
      </c>
      <c r="BF912" s="6">
        <v>94</v>
      </c>
      <c r="BG912" s="6">
        <v>101</v>
      </c>
      <c r="BH912" s="6">
        <v>107</v>
      </c>
      <c r="BI912" s="6">
        <v>113</v>
      </c>
      <c r="BJ912" s="6">
        <v>118</v>
      </c>
      <c r="BK912" s="6">
        <v>123</v>
      </c>
      <c r="BL912" s="6">
        <v>128</v>
      </c>
      <c r="BM912" s="6">
        <v>133</v>
      </c>
      <c r="BN912" s="6">
        <v>138</v>
      </c>
      <c r="BO912" s="6">
        <v>144</v>
      </c>
      <c r="BP912" s="6">
        <v>151</v>
      </c>
      <c r="BQ912" s="6">
        <v>158</v>
      </c>
      <c r="BR912" s="6">
        <v>164</v>
      </c>
      <c r="BS912" s="6">
        <v>168</v>
      </c>
      <c r="BT912" s="6">
        <v>170</v>
      </c>
      <c r="BU912" s="6">
        <v>171</v>
      </c>
      <c r="BV912" s="6">
        <v>172</v>
      </c>
      <c r="BW912" s="7">
        <v>123</v>
      </c>
      <c r="BX912" s="11">
        <f t="shared" si="274"/>
        <v>22</v>
      </c>
      <c r="BY912" s="11">
        <f t="shared" si="275"/>
        <v>14</v>
      </c>
      <c r="BZ912" s="11">
        <f t="shared" si="276"/>
        <v>9</v>
      </c>
      <c r="CA912" s="11">
        <f t="shared" si="277"/>
        <v>7</v>
      </c>
      <c r="CB912" s="11">
        <f t="shared" si="278"/>
        <v>6</v>
      </c>
      <c r="CC912" s="11">
        <f t="shared" si="279"/>
        <v>6</v>
      </c>
      <c r="CD912" s="11">
        <f t="shared" si="280"/>
        <v>5</v>
      </c>
      <c r="CE912" s="11">
        <f t="shared" si="281"/>
        <v>5</v>
      </c>
      <c r="CF912" s="11">
        <f t="shared" si="282"/>
        <v>5</v>
      </c>
      <c r="CG912" s="11">
        <f t="shared" si="283"/>
        <v>5</v>
      </c>
      <c r="CH912" s="11">
        <f t="shared" si="284"/>
        <v>5</v>
      </c>
      <c r="CI912" s="11">
        <f t="shared" si="285"/>
        <v>6</v>
      </c>
      <c r="CJ912" s="11">
        <f t="shared" si="286"/>
        <v>7</v>
      </c>
      <c r="CK912" s="11">
        <f t="shared" si="287"/>
        <v>7</v>
      </c>
      <c r="CL912" s="11">
        <f t="shared" si="288"/>
        <v>6</v>
      </c>
      <c r="CM912" s="11">
        <f t="shared" si="289"/>
        <v>4</v>
      </c>
      <c r="CN912" s="11">
        <f t="shared" si="290"/>
        <v>2</v>
      </c>
      <c r="CO912" s="11">
        <f t="shared" si="291"/>
        <v>1</v>
      </c>
      <c r="CP912" s="11">
        <f t="shared" si="292"/>
        <v>1</v>
      </c>
      <c r="CS912" s="6">
        <v>49</v>
      </c>
      <c r="CT912" s="6">
        <v>67</v>
      </c>
      <c r="CU912" s="6">
        <v>84</v>
      </c>
      <c r="CV912" s="6">
        <v>93</v>
      </c>
      <c r="CW912" s="6">
        <v>101</v>
      </c>
      <c r="CX912" s="6">
        <v>107</v>
      </c>
      <c r="CY912" s="6">
        <v>112</v>
      </c>
      <c r="CZ912" s="6">
        <v>118</v>
      </c>
      <c r="DA912" s="6">
        <v>123</v>
      </c>
      <c r="DB912" s="6">
        <v>129</v>
      </c>
      <c r="DC912" s="6">
        <v>135</v>
      </c>
      <c r="DD912" s="6">
        <v>141</v>
      </c>
      <c r="DE912" s="6">
        <v>148</v>
      </c>
      <c r="DF912" s="6">
        <v>153</v>
      </c>
      <c r="DG912" s="6">
        <v>156</v>
      </c>
      <c r="DH912" s="6">
        <v>158</v>
      </c>
      <c r="DI912" s="6">
        <v>159</v>
      </c>
      <c r="DJ912" s="6">
        <v>160</v>
      </c>
      <c r="DK912" s="6">
        <v>160</v>
      </c>
      <c r="DL912" s="6">
        <v>160</v>
      </c>
      <c r="DM912" s="6">
        <v>111</v>
      </c>
      <c r="DN912" s="6">
        <f>Tabela2[[#This Row],[1rok]]-Tabela2[[#This Row],[dlugosc_ur]]</f>
        <v>18</v>
      </c>
      <c r="DO912" s="14">
        <f>Tabela2[[#This Row],[2lata]]-Tabela2[[#This Row],[1rok]]</f>
        <v>17</v>
      </c>
      <c r="DP912" s="14">
        <f>Tabela2[[#This Row],[3lata]]-Tabela2[[#This Row],[2lata]]</f>
        <v>9</v>
      </c>
      <c r="DQ912" s="14">
        <f>Tabela2[[#This Row],[4lata]]-Tabela2[[#This Row],[3lata]]</f>
        <v>8</v>
      </c>
      <c r="DR912" s="14">
        <f>Tabela2[[#This Row],[5lat]]-Tabela2[[#This Row],[4lata]]</f>
        <v>6</v>
      </c>
      <c r="DS912" s="14">
        <f>Tabela2[[#This Row],[6lat]]-Tabela2[[#This Row],[5lat]]</f>
        <v>5</v>
      </c>
      <c r="DT912" s="14">
        <f>Tabela2[[#This Row],[7lat]]-Tabela2[[#This Row],[6lat]]</f>
        <v>6</v>
      </c>
      <c r="DU912" s="14">
        <f>Tabela2[[#This Row],[8lat]]-Tabela2[[#This Row],[7lat]]</f>
        <v>5</v>
      </c>
      <c r="DV912" s="14">
        <f>Tabela2[[#This Row],[9lat]]-Tabela2[[#This Row],[8lat]]</f>
        <v>6</v>
      </c>
      <c r="DW912" s="14">
        <f>Tabela2[[#This Row],[10lat]]-Tabela2[[#This Row],[9lat]]</f>
        <v>6</v>
      </c>
      <c r="DX912" s="14">
        <f>Tabela2[[#This Row],[11lat]]-Tabela2[[#This Row],[10lat]]</f>
        <v>6</v>
      </c>
      <c r="DY912" s="14">
        <f>Tabela2[[#This Row],[12lat]]-Tabela2[[#This Row],[11lat]]</f>
        <v>7</v>
      </c>
      <c r="DZ912" s="14">
        <f>Tabela2[[#This Row],[13lat]]-Tabela2[[#This Row],[12lat]]</f>
        <v>5</v>
      </c>
      <c r="EA912" s="14">
        <f>Tabela2[[#This Row],[14lat]]-Tabela2[[#This Row],[13lat]]</f>
        <v>3</v>
      </c>
      <c r="EB912" s="14">
        <f>Tabela2[[#This Row],[15lat]]-Tabela2[[#This Row],[14lat]]</f>
        <v>2</v>
      </c>
      <c r="EC912" s="14">
        <f>Tabela2[[#This Row],[16lat]]-Tabela2[[#This Row],[15lat]]</f>
        <v>1</v>
      </c>
      <c r="ED912" s="14">
        <f>Tabela2[[#This Row],[17 lat]]-Tabela2[[#This Row],[16lat]]</f>
        <v>1</v>
      </c>
      <c r="EE912" s="14">
        <f>Tabela2[[#This Row],[18lat]]-Tabela2[[#This Row],[17 lat]]</f>
        <v>0</v>
      </c>
      <c r="EF912" s="14">
        <f>Tabela2[[#This Row],[19lat]]-Tabela2[[#This Row],[18lat]]</f>
        <v>0</v>
      </c>
    </row>
    <row r="913" spans="1:136" x14ac:dyDescent="0.25">
      <c r="A913">
        <v>98</v>
      </c>
      <c r="B913" s="1" t="s">
        <v>22</v>
      </c>
      <c r="C913">
        <v>47</v>
      </c>
      <c r="D913">
        <v>66</v>
      </c>
      <c r="E913">
        <v>85</v>
      </c>
      <c r="F913">
        <v>95</v>
      </c>
      <c r="G913">
        <v>102</v>
      </c>
      <c r="H913">
        <v>109</v>
      </c>
      <c r="I913">
        <v>115</v>
      </c>
      <c r="J913">
        <v>120</v>
      </c>
      <c r="K913">
        <v>126</v>
      </c>
      <c r="L913">
        <v>132</v>
      </c>
      <c r="M913">
        <v>138</v>
      </c>
      <c r="N913">
        <v>145</v>
      </c>
      <c r="O913">
        <v>151</v>
      </c>
      <c r="P913">
        <v>156</v>
      </c>
      <c r="Q913">
        <v>159</v>
      </c>
      <c r="R913">
        <v>161</v>
      </c>
      <c r="S913">
        <v>162</v>
      </c>
      <c r="T913">
        <v>163</v>
      </c>
      <c r="U913">
        <v>163</v>
      </c>
      <c r="V913">
        <v>163</v>
      </c>
      <c r="W913">
        <f>wzrost[[#This Row],[19lat]]-wzrost[[#This Row],[dlugosc_ur]]</f>
        <v>116</v>
      </c>
      <c r="X913">
        <f>wzrost[[#This Row],[19lat]]-wzrost[[#This Row],[15lat]]</f>
        <v>2</v>
      </c>
      <c r="Y913">
        <f>IF(wzrost[[#This Row],[1rok]]&lt;=5,IF(wzrost[[#This Row],[plec]]="ch",1,0),0)</f>
        <v>0</v>
      </c>
      <c r="Z913" s="1"/>
      <c r="AA913" s="1"/>
      <c r="AB913" s="1" t="e">
        <f>_xlfn.PERCENTILE.INC(wzrost[1rok],5)</f>
        <v>#NUM!</v>
      </c>
      <c r="BC913" s="8">
        <v>49</v>
      </c>
      <c r="BD913" s="8">
        <v>71</v>
      </c>
      <c r="BE913" s="8">
        <v>85</v>
      </c>
      <c r="BF913" s="8">
        <v>94</v>
      </c>
      <c r="BG913" s="8">
        <v>100</v>
      </c>
      <c r="BH913" s="8">
        <v>107</v>
      </c>
      <c r="BI913" s="8">
        <v>112</v>
      </c>
      <c r="BJ913" s="8">
        <v>118</v>
      </c>
      <c r="BK913" s="8">
        <v>123</v>
      </c>
      <c r="BL913" s="8">
        <v>128</v>
      </c>
      <c r="BM913" s="8">
        <v>133</v>
      </c>
      <c r="BN913" s="8">
        <v>138</v>
      </c>
      <c r="BO913" s="8">
        <v>144</v>
      </c>
      <c r="BP913" s="8">
        <v>151</v>
      </c>
      <c r="BQ913" s="8">
        <v>158</v>
      </c>
      <c r="BR913" s="8">
        <v>163</v>
      </c>
      <c r="BS913" s="8">
        <v>167</v>
      </c>
      <c r="BT913" s="8">
        <v>170</v>
      </c>
      <c r="BU913" s="8">
        <v>171</v>
      </c>
      <c r="BV913" s="8">
        <v>172</v>
      </c>
      <c r="BW913" s="9">
        <v>123</v>
      </c>
      <c r="BX913" s="11">
        <f t="shared" si="274"/>
        <v>22</v>
      </c>
      <c r="BY913" s="11">
        <f t="shared" si="275"/>
        <v>14</v>
      </c>
      <c r="BZ913" s="11">
        <f t="shared" si="276"/>
        <v>9</v>
      </c>
      <c r="CA913" s="11">
        <f t="shared" si="277"/>
        <v>6</v>
      </c>
      <c r="CB913" s="11">
        <f t="shared" si="278"/>
        <v>7</v>
      </c>
      <c r="CC913" s="11">
        <f t="shared" si="279"/>
        <v>5</v>
      </c>
      <c r="CD913" s="11">
        <f t="shared" si="280"/>
        <v>6</v>
      </c>
      <c r="CE913" s="11">
        <f t="shared" si="281"/>
        <v>5</v>
      </c>
      <c r="CF913" s="11">
        <f t="shared" si="282"/>
        <v>5</v>
      </c>
      <c r="CG913" s="11">
        <f t="shared" si="283"/>
        <v>5</v>
      </c>
      <c r="CH913" s="11">
        <f t="shared" si="284"/>
        <v>5</v>
      </c>
      <c r="CI913" s="11">
        <f t="shared" si="285"/>
        <v>6</v>
      </c>
      <c r="CJ913" s="11">
        <f t="shared" si="286"/>
        <v>7</v>
      </c>
      <c r="CK913" s="11">
        <f t="shared" si="287"/>
        <v>7</v>
      </c>
      <c r="CL913" s="11">
        <f t="shared" si="288"/>
        <v>5</v>
      </c>
      <c r="CM913" s="11">
        <f t="shared" si="289"/>
        <v>4</v>
      </c>
      <c r="CN913" s="11">
        <f t="shared" si="290"/>
        <v>3</v>
      </c>
      <c r="CO913" s="11">
        <f t="shared" si="291"/>
        <v>1</v>
      </c>
      <c r="CP913" s="11">
        <f t="shared" si="292"/>
        <v>1</v>
      </c>
      <c r="CS913" s="8">
        <v>47</v>
      </c>
      <c r="CT913" s="8">
        <v>66</v>
      </c>
      <c r="CU913" s="8">
        <v>83</v>
      </c>
      <c r="CV913" s="8">
        <v>92</v>
      </c>
      <c r="CW913" s="8">
        <v>99</v>
      </c>
      <c r="CX913" s="8">
        <v>106</v>
      </c>
      <c r="CY913" s="8">
        <v>111</v>
      </c>
      <c r="CZ913" s="8">
        <v>116</v>
      </c>
      <c r="DA913" s="8">
        <v>122</v>
      </c>
      <c r="DB913" s="8">
        <v>128</v>
      </c>
      <c r="DC913" s="8">
        <v>134</v>
      </c>
      <c r="DD913" s="8">
        <v>140</v>
      </c>
      <c r="DE913" s="8">
        <v>146</v>
      </c>
      <c r="DF913" s="8">
        <v>151</v>
      </c>
      <c r="DG913" s="8">
        <v>155</v>
      </c>
      <c r="DH913" s="8">
        <v>157</v>
      </c>
      <c r="DI913" s="8">
        <v>158</v>
      </c>
      <c r="DJ913" s="8">
        <v>158</v>
      </c>
      <c r="DK913" s="8">
        <v>158</v>
      </c>
      <c r="DL913" s="8">
        <v>158</v>
      </c>
      <c r="DM913" s="8">
        <v>111</v>
      </c>
      <c r="DN913" s="6">
        <f>Tabela2[[#This Row],[1rok]]-Tabela2[[#This Row],[dlugosc_ur]]</f>
        <v>19</v>
      </c>
      <c r="DO913" s="14">
        <f>Tabela2[[#This Row],[2lata]]-Tabela2[[#This Row],[1rok]]</f>
        <v>17</v>
      </c>
      <c r="DP913" s="14">
        <f>Tabela2[[#This Row],[3lata]]-Tabela2[[#This Row],[2lata]]</f>
        <v>9</v>
      </c>
      <c r="DQ913" s="14">
        <f>Tabela2[[#This Row],[4lata]]-Tabela2[[#This Row],[3lata]]</f>
        <v>7</v>
      </c>
      <c r="DR913" s="14">
        <f>Tabela2[[#This Row],[5lat]]-Tabela2[[#This Row],[4lata]]</f>
        <v>7</v>
      </c>
      <c r="DS913" s="14">
        <f>Tabela2[[#This Row],[6lat]]-Tabela2[[#This Row],[5lat]]</f>
        <v>5</v>
      </c>
      <c r="DT913" s="14">
        <f>Tabela2[[#This Row],[7lat]]-Tabela2[[#This Row],[6lat]]</f>
        <v>5</v>
      </c>
      <c r="DU913" s="14">
        <f>Tabela2[[#This Row],[8lat]]-Tabela2[[#This Row],[7lat]]</f>
        <v>6</v>
      </c>
      <c r="DV913" s="14">
        <f>Tabela2[[#This Row],[9lat]]-Tabela2[[#This Row],[8lat]]</f>
        <v>6</v>
      </c>
      <c r="DW913" s="14">
        <f>Tabela2[[#This Row],[10lat]]-Tabela2[[#This Row],[9lat]]</f>
        <v>6</v>
      </c>
      <c r="DX913" s="14">
        <f>Tabela2[[#This Row],[11lat]]-Tabela2[[#This Row],[10lat]]</f>
        <v>6</v>
      </c>
      <c r="DY913" s="14">
        <f>Tabela2[[#This Row],[12lat]]-Tabela2[[#This Row],[11lat]]</f>
        <v>6</v>
      </c>
      <c r="DZ913" s="14">
        <f>Tabela2[[#This Row],[13lat]]-Tabela2[[#This Row],[12lat]]</f>
        <v>5</v>
      </c>
      <c r="EA913" s="14">
        <f>Tabela2[[#This Row],[14lat]]-Tabela2[[#This Row],[13lat]]</f>
        <v>4</v>
      </c>
      <c r="EB913" s="14">
        <f>Tabela2[[#This Row],[15lat]]-Tabela2[[#This Row],[14lat]]</f>
        <v>2</v>
      </c>
      <c r="EC913" s="14">
        <f>Tabela2[[#This Row],[16lat]]-Tabela2[[#This Row],[15lat]]</f>
        <v>1</v>
      </c>
      <c r="ED913" s="14">
        <f>Tabela2[[#This Row],[17 lat]]-Tabela2[[#This Row],[16lat]]</f>
        <v>0</v>
      </c>
      <c r="EE913" s="14">
        <f>Tabela2[[#This Row],[18lat]]-Tabela2[[#This Row],[17 lat]]</f>
        <v>0</v>
      </c>
      <c r="EF913" s="14">
        <f>Tabela2[[#This Row],[19lat]]-Tabela2[[#This Row],[18lat]]</f>
        <v>0</v>
      </c>
    </row>
    <row r="914" spans="1:136" x14ac:dyDescent="0.25">
      <c r="A914">
        <v>107</v>
      </c>
      <c r="B914" s="1" t="s">
        <v>22</v>
      </c>
      <c r="C914">
        <v>56</v>
      </c>
      <c r="D914">
        <v>74</v>
      </c>
      <c r="E914">
        <v>90</v>
      </c>
      <c r="F914">
        <v>100</v>
      </c>
      <c r="G914">
        <v>108</v>
      </c>
      <c r="H914">
        <v>116</v>
      </c>
      <c r="I914">
        <v>122</v>
      </c>
      <c r="J914">
        <v>128</v>
      </c>
      <c r="K914">
        <v>134</v>
      </c>
      <c r="L914">
        <v>141</v>
      </c>
      <c r="M914">
        <v>147</v>
      </c>
      <c r="N914">
        <v>154</v>
      </c>
      <c r="O914">
        <v>160</v>
      </c>
      <c r="P914">
        <v>166</v>
      </c>
      <c r="Q914">
        <v>169</v>
      </c>
      <c r="R914">
        <v>171</v>
      </c>
      <c r="S914">
        <v>172</v>
      </c>
      <c r="T914">
        <v>172</v>
      </c>
      <c r="U914">
        <v>172</v>
      </c>
      <c r="V914">
        <v>172</v>
      </c>
      <c r="W914">
        <f>wzrost[[#This Row],[19lat]]-wzrost[[#This Row],[dlugosc_ur]]</f>
        <v>116</v>
      </c>
      <c r="X914">
        <f>wzrost[[#This Row],[19lat]]-wzrost[[#This Row],[15lat]]</f>
        <v>1</v>
      </c>
      <c r="Y914">
        <f>IF(wzrost[[#This Row],[1rok]]&lt;=5,IF(wzrost[[#This Row],[plec]]="ch",1,0),0)</f>
        <v>0</v>
      </c>
      <c r="Z914" s="1"/>
      <c r="AA914" s="1"/>
      <c r="AB914" s="1" t="e">
        <f>_xlfn.PERCENTILE.INC(wzrost[1rok],5)</f>
        <v>#NUM!</v>
      </c>
      <c r="BC914" s="6">
        <v>49</v>
      </c>
      <c r="BD914" s="6">
        <v>71</v>
      </c>
      <c r="BE914" s="6">
        <v>85</v>
      </c>
      <c r="BF914" s="6">
        <v>94</v>
      </c>
      <c r="BG914" s="6">
        <v>101</v>
      </c>
      <c r="BH914" s="6">
        <v>107</v>
      </c>
      <c r="BI914" s="6">
        <v>113</v>
      </c>
      <c r="BJ914" s="6">
        <v>118</v>
      </c>
      <c r="BK914" s="6">
        <v>124</v>
      </c>
      <c r="BL914" s="6">
        <v>129</v>
      </c>
      <c r="BM914" s="6">
        <v>134</v>
      </c>
      <c r="BN914" s="6">
        <v>139</v>
      </c>
      <c r="BO914" s="6">
        <v>144</v>
      </c>
      <c r="BP914" s="6">
        <v>151</v>
      </c>
      <c r="BQ914" s="6">
        <v>158</v>
      </c>
      <c r="BR914" s="6">
        <v>164</v>
      </c>
      <c r="BS914" s="6">
        <v>168</v>
      </c>
      <c r="BT914" s="6">
        <v>170</v>
      </c>
      <c r="BU914" s="6">
        <v>172</v>
      </c>
      <c r="BV914" s="6">
        <v>172</v>
      </c>
      <c r="BW914" s="7">
        <v>123</v>
      </c>
      <c r="BX914" s="11">
        <f t="shared" si="274"/>
        <v>22</v>
      </c>
      <c r="BY914" s="11">
        <f t="shared" si="275"/>
        <v>14</v>
      </c>
      <c r="BZ914" s="11">
        <f t="shared" si="276"/>
        <v>9</v>
      </c>
      <c r="CA914" s="11">
        <f t="shared" si="277"/>
        <v>7</v>
      </c>
      <c r="CB914" s="11">
        <f t="shared" si="278"/>
        <v>6</v>
      </c>
      <c r="CC914" s="11">
        <f t="shared" si="279"/>
        <v>6</v>
      </c>
      <c r="CD914" s="11">
        <f t="shared" si="280"/>
        <v>5</v>
      </c>
      <c r="CE914" s="11">
        <f t="shared" si="281"/>
        <v>6</v>
      </c>
      <c r="CF914" s="11">
        <f t="shared" si="282"/>
        <v>5</v>
      </c>
      <c r="CG914" s="11">
        <f t="shared" si="283"/>
        <v>5</v>
      </c>
      <c r="CH914" s="11">
        <f t="shared" si="284"/>
        <v>5</v>
      </c>
      <c r="CI914" s="11">
        <f t="shared" si="285"/>
        <v>5</v>
      </c>
      <c r="CJ914" s="11">
        <f t="shared" si="286"/>
        <v>7</v>
      </c>
      <c r="CK914" s="11">
        <f t="shared" si="287"/>
        <v>7</v>
      </c>
      <c r="CL914" s="11">
        <f t="shared" si="288"/>
        <v>6</v>
      </c>
      <c r="CM914" s="11">
        <f t="shared" si="289"/>
        <v>4</v>
      </c>
      <c r="CN914" s="11">
        <f t="shared" si="290"/>
        <v>2</v>
      </c>
      <c r="CO914" s="11">
        <f t="shared" si="291"/>
        <v>2</v>
      </c>
      <c r="CP914" s="11">
        <f t="shared" si="292"/>
        <v>0</v>
      </c>
      <c r="CS914" s="6">
        <v>49</v>
      </c>
      <c r="CT914" s="6">
        <v>67</v>
      </c>
      <c r="CU914" s="6">
        <v>84</v>
      </c>
      <c r="CV914" s="6">
        <v>93</v>
      </c>
      <c r="CW914" s="6">
        <v>100</v>
      </c>
      <c r="CX914" s="6">
        <v>107</v>
      </c>
      <c r="CY914" s="6">
        <v>112</v>
      </c>
      <c r="CZ914" s="6">
        <v>118</v>
      </c>
      <c r="DA914" s="6">
        <v>123</v>
      </c>
      <c r="DB914" s="6">
        <v>129</v>
      </c>
      <c r="DC914" s="6">
        <v>135</v>
      </c>
      <c r="DD914" s="6">
        <v>141</v>
      </c>
      <c r="DE914" s="6">
        <v>147</v>
      </c>
      <c r="DF914" s="6">
        <v>153</v>
      </c>
      <c r="DG914" s="6">
        <v>156</v>
      </c>
      <c r="DH914" s="6">
        <v>158</v>
      </c>
      <c r="DI914" s="6">
        <v>159</v>
      </c>
      <c r="DJ914" s="6">
        <v>159</v>
      </c>
      <c r="DK914" s="6">
        <v>160</v>
      </c>
      <c r="DL914" s="6">
        <v>160</v>
      </c>
      <c r="DM914" s="6">
        <v>111</v>
      </c>
      <c r="DN914" s="6">
        <f>Tabela2[[#This Row],[1rok]]-Tabela2[[#This Row],[dlugosc_ur]]</f>
        <v>18</v>
      </c>
      <c r="DO914" s="14">
        <f>Tabela2[[#This Row],[2lata]]-Tabela2[[#This Row],[1rok]]</f>
        <v>17</v>
      </c>
      <c r="DP914" s="14">
        <f>Tabela2[[#This Row],[3lata]]-Tabela2[[#This Row],[2lata]]</f>
        <v>9</v>
      </c>
      <c r="DQ914" s="14">
        <f>Tabela2[[#This Row],[4lata]]-Tabela2[[#This Row],[3lata]]</f>
        <v>7</v>
      </c>
      <c r="DR914" s="14">
        <f>Tabela2[[#This Row],[5lat]]-Tabela2[[#This Row],[4lata]]</f>
        <v>7</v>
      </c>
      <c r="DS914" s="14">
        <f>Tabela2[[#This Row],[6lat]]-Tabela2[[#This Row],[5lat]]</f>
        <v>5</v>
      </c>
      <c r="DT914" s="14">
        <f>Tabela2[[#This Row],[7lat]]-Tabela2[[#This Row],[6lat]]</f>
        <v>6</v>
      </c>
      <c r="DU914" s="14">
        <f>Tabela2[[#This Row],[8lat]]-Tabela2[[#This Row],[7lat]]</f>
        <v>5</v>
      </c>
      <c r="DV914" s="14">
        <f>Tabela2[[#This Row],[9lat]]-Tabela2[[#This Row],[8lat]]</f>
        <v>6</v>
      </c>
      <c r="DW914" s="14">
        <f>Tabela2[[#This Row],[10lat]]-Tabela2[[#This Row],[9lat]]</f>
        <v>6</v>
      </c>
      <c r="DX914" s="14">
        <f>Tabela2[[#This Row],[11lat]]-Tabela2[[#This Row],[10lat]]</f>
        <v>6</v>
      </c>
      <c r="DY914" s="14">
        <f>Tabela2[[#This Row],[12lat]]-Tabela2[[#This Row],[11lat]]</f>
        <v>6</v>
      </c>
      <c r="DZ914" s="14">
        <f>Tabela2[[#This Row],[13lat]]-Tabela2[[#This Row],[12lat]]</f>
        <v>6</v>
      </c>
      <c r="EA914" s="14">
        <f>Tabela2[[#This Row],[14lat]]-Tabela2[[#This Row],[13lat]]</f>
        <v>3</v>
      </c>
      <c r="EB914" s="14">
        <f>Tabela2[[#This Row],[15lat]]-Tabela2[[#This Row],[14lat]]</f>
        <v>2</v>
      </c>
      <c r="EC914" s="14">
        <f>Tabela2[[#This Row],[16lat]]-Tabela2[[#This Row],[15lat]]</f>
        <v>1</v>
      </c>
      <c r="ED914" s="14">
        <f>Tabela2[[#This Row],[17 lat]]-Tabela2[[#This Row],[16lat]]</f>
        <v>0</v>
      </c>
      <c r="EE914" s="14">
        <f>Tabela2[[#This Row],[18lat]]-Tabela2[[#This Row],[17 lat]]</f>
        <v>1</v>
      </c>
      <c r="EF914" s="14">
        <f>Tabela2[[#This Row],[19lat]]-Tabela2[[#This Row],[18lat]]</f>
        <v>0</v>
      </c>
    </row>
    <row r="915" spans="1:136" x14ac:dyDescent="0.25">
      <c r="A915">
        <v>120</v>
      </c>
      <c r="B915" s="1" t="s">
        <v>22</v>
      </c>
      <c r="C915">
        <v>54</v>
      </c>
      <c r="D915">
        <v>73</v>
      </c>
      <c r="E915">
        <v>89</v>
      </c>
      <c r="F915">
        <v>99</v>
      </c>
      <c r="G915">
        <v>107</v>
      </c>
      <c r="H915">
        <v>114</v>
      </c>
      <c r="I915">
        <v>120</v>
      </c>
      <c r="J915">
        <v>125</v>
      </c>
      <c r="K915">
        <v>131</v>
      </c>
      <c r="L915">
        <v>138</v>
      </c>
      <c r="M915">
        <v>144</v>
      </c>
      <c r="N915">
        <v>151</v>
      </c>
      <c r="O915">
        <v>157</v>
      </c>
      <c r="P915">
        <v>163</v>
      </c>
      <c r="Q915">
        <v>166</v>
      </c>
      <c r="R915">
        <v>168</v>
      </c>
      <c r="S915">
        <v>169</v>
      </c>
      <c r="T915">
        <v>169</v>
      </c>
      <c r="U915">
        <v>169</v>
      </c>
      <c r="V915">
        <v>170</v>
      </c>
      <c r="W915">
        <f>wzrost[[#This Row],[19lat]]-wzrost[[#This Row],[dlugosc_ur]]</f>
        <v>116</v>
      </c>
      <c r="X915">
        <f>wzrost[[#This Row],[19lat]]-wzrost[[#This Row],[15lat]]</f>
        <v>2</v>
      </c>
      <c r="Y915">
        <f>IF(wzrost[[#This Row],[1rok]]&lt;=5,IF(wzrost[[#This Row],[plec]]="ch",1,0),0)</f>
        <v>0</v>
      </c>
      <c r="Z915" s="1"/>
      <c r="AA915" s="1"/>
      <c r="AB915" s="1" t="e">
        <f>_xlfn.PERCENTILE.INC(wzrost[1rok],5)</f>
        <v>#NUM!</v>
      </c>
      <c r="BC915" s="8">
        <v>50</v>
      </c>
      <c r="BD915" s="8">
        <v>72</v>
      </c>
      <c r="BE915" s="8">
        <v>86</v>
      </c>
      <c r="BF915" s="8">
        <v>94</v>
      </c>
      <c r="BG915" s="8">
        <v>101</v>
      </c>
      <c r="BH915" s="8">
        <v>108</v>
      </c>
      <c r="BI915" s="8">
        <v>114</v>
      </c>
      <c r="BJ915" s="8">
        <v>119</v>
      </c>
      <c r="BK915" s="8">
        <v>124</v>
      </c>
      <c r="BL915" s="8">
        <v>129</v>
      </c>
      <c r="BM915" s="8">
        <v>134</v>
      </c>
      <c r="BN915" s="8">
        <v>139</v>
      </c>
      <c r="BO915" s="8">
        <v>145</v>
      </c>
      <c r="BP915" s="8">
        <v>152</v>
      </c>
      <c r="BQ915" s="8">
        <v>159</v>
      </c>
      <c r="BR915" s="8">
        <v>165</v>
      </c>
      <c r="BS915" s="8">
        <v>169</v>
      </c>
      <c r="BT915" s="8">
        <v>172</v>
      </c>
      <c r="BU915" s="8">
        <v>173</v>
      </c>
      <c r="BV915" s="8">
        <v>173</v>
      </c>
      <c r="BW915" s="9">
        <v>123</v>
      </c>
      <c r="BX915" s="11">
        <f t="shared" si="274"/>
        <v>22</v>
      </c>
      <c r="BY915" s="11">
        <f t="shared" si="275"/>
        <v>14</v>
      </c>
      <c r="BZ915" s="11">
        <f t="shared" si="276"/>
        <v>8</v>
      </c>
      <c r="CA915" s="11">
        <f t="shared" si="277"/>
        <v>7</v>
      </c>
      <c r="CB915" s="11">
        <f t="shared" si="278"/>
        <v>7</v>
      </c>
      <c r="CC915" s="11">
        <f t="shared" si="279"/>
        <v>6</v>
      </c>
      <c r="CD915" s="11">
        <f t="shared" si="280"/>
        <v>5</v>
      </c>
      <c r="CE915" s="11">
        <f t="shared" si="281"/>
        <v>5</v>
      </c>
      <c r="CF915" s="11">
        <f t="shared" si="282"/>
        <v>5</v>
      </c>
      <c r="CG915" s="11">
        <f t="shared" si="283"/>
        <v>5</v>
      </c>
      <c r="CH915" s="11">
        <f t="shared" si="284"/>
        <v>5</v>
      </c>
      <c r="CI915" s="11">
        <f t="shared" si="285"/>
        <v>6</v>
      </c>
      <c r="CJ915" s="11">
        <f t="shared" si="286"/>
        <v>7</v>
      </c>
      <c r="CK915" s="11">
        <f t="shared" si="287"/>
        <v>7</v>
      </c>
      <c r="CL915" s="11">
        <f t="shared" si="288"/>
        <v>6</v>
      </c>
      <c r="CM915" s="11">
        <f t="shared" si="289"/>
        <v>4</v>
      </c>
      <c r="CN915" s="11">
        <f t="shared" si="290"/>
        <v>3</v>
      </c>
      <c r="CO915" s="11">
        <f t="shared" si="291"/>
        <v>1</v>
      </c>
      <c r="CP915" s="11">
        <f t="shared" si="292"/>
        <v>0</v>
      </c>
      <c r="CS915" s="8">
        <v>46</v>
      </c>
      <c r="CT915" s="8">
        <v>65</v>
      </c>
      <c r="CU915" s="8">
        <v>82</v>
      </c>
      <c r="CV915" s="8">
        <v>91</v>
      </c>
      <c r="CW915" s="8">
        <v>98</v>
      </c>
      <c r="CX915" s="8">
        <v>105</v>
      </c>
      <c r="CY915" s="8">
        <v>110</v>
      </c>
      <c r="CZ915" s="8">
        <v>115</v>
      </c>
      <c r="DA915" s="8">
        <v>121</v>
      </c>
      <c r="DB915" s="8">
        <v>126</v>
      </c>
      <c r="DC915" s="8">
        <v>132</v>
      </c>
      <c r="DD915" s="8">
        <v>138</v>
      </c>
      <c r="DE915" s="8">
        <v>144</v>
      </c>
      <c r="DF915" s="8">
        <v>149</v>
      </c>
      <c r="DG915" s="8">
        <v>153</v>
      </c>
      <c r="DH915" s="8">
        <v>155</v>
      </c>
      <c r="DI915" s="8">
        <v>156</v>
      </c>
      <c r="DJ915" s="8">
        <v>156</v>
      </c>
      <c r="DK915" s="8">
        <v>156</v>
      </c>
      <c r="DL915" s="8">
        <v>157</v>
      </c>
      <c r="DM915" s="8">
        <v>111</v>
      </c>
      <c r="DN915" s="6">
        <f>Tabela2[[#This Row],[1rok]]-Tabela2[[#This Row],[dlugosc_ur]]</f>
        <v>19</v>
      </c>
      <c r="DO915" s="14">
        <f>Tabela2[[#This Row],[2lata]]-Tabela2[[#This Row],[1rok]]</f>
        <v>17</v>
      </c>
      <c r="DP915" s="14">
        <f>Tabela2[[#This Row],[3lata]]-Tabela2[[#This Row],[2lata]]</f>
        <v>9</v>
      </c>
      <c r="DQ915" s="14">
        <f>Tabela2[[#This Row],[4lata]]-Tabela2[[#This Row],[3lata]]</f>
        <v>7</v>
      </c>
      <c r="DR915" s="14">
        <f>Tabela2[[#This Row],[5lat]]-Tabela2[[#This Row],[4lata]]</f>
        <v>7</v>
      </c>
      <c r="DS915" s="14">
        <f>Tabela2[[#This Row],[6lat]]-Tabela2[[#This Row],[5lat]]</f>
        <v>5</v>
      </c>
      <c r="DT915" s="14">
        <f>Tabela2[[#This Row],[7lat]]-Tabela2[[#This Row],[6lat]]</f>
        <v>5</v>
      </c>
      <c r="DU915" s="14">
        <f>Tabela2[[#This Row],[8lat]]-Tabela2[[#This Row],[7lat]]</f>
        <v>6</v>
      </c>
      <c r="DV915" s="14">
        <f>Tabela2[[#This Row],[9lat]]-Tabela2[[#This Row],[8lat]]</f>
        <v>5</v>
      </c>
      <c r="DW915" s="14">
        <f>Tabela2[[#This Row],[10lat]]-Tabela2[[#This Row],[9lat]]</f>
        <v>6</v>
      </c>
      <c r="DX915" s="14">
        <f>Tabela2[[#This Row],[11lat]]-Tabela2[[#This Row],[10lat]]</f>
        <v>6</v>
      </c>
      <c r="DY915" s="14">
        <f>Tabela2[[#This Row],[12lat]]-Tabela2[[#This Row],[11lat]]</f>
        <v>6</v>
      </c>
      <c r="DZ915" s="14">
        <f>Tabela2[[#This Row],[13lat]]-Tabela2[[#This Row],[12lat]]</f>
        <v>5</v>
      </c>
      <c r="EA915" s="14">
        <f>Tabela2[[#This Row],[14lat]]-Tabela2[[#This Row],[13lat]]</f>
        <v>4</v>
      </c>
      <c r="EB915" s="14">
        <f>Tabela2[[#This Row],[15lat]]-Tabela2[[#This Row],[14lat]]</f>
        <v>2</v>
      </c>
      <c r="EC915" s="14">
        <f>Tabela2[[#This Row],[16lat]]-Tabela2[[#This Row],[15lat]]</f>
        <v>1</v>
      </c>
      <c r="ED915" s="14">
        <f>Tabela2[[#This Row],[17 lat]]-Tabela2[[#This Row],[16lat]]</f>
        <v>0</v>
      </c>
      <c r="EE915" s="14">
        <f>Tabela2[[#This Row],[18lat]]-Tabela2[[#This Row],[17 lat]]</f>
        <v>0</v>
      </c>
      <c r="EF915" s="14">
        <f>Tabela2[[#This Row],[19lat]]-Tabela2[[#This Row],[18lat]]</f>
        <v>1</v>
      </c>
    </row>
    <row r="916" spans="1:136" x14ac:dyDescent="0.25">
      <c r="A916">
        <v>128</v>
      </c>
      <c r="B916" s="1" t="s">
        <v>22</v>
      </c>
      <c r="C916">
        <v>49</v>
      </c>
      <c r="D916">
        <v>67</v>
      </c>
      <c r="E916">
        <v>86</v>
      </c>
      <c r="F916">
        <v>95</v>
      </c>
      <c r="G916">
        <v>103</v>
      </c>
      <c r="H916">
        <v>110</v>
      </c>
      <c r="I916">
        <v>116</v>
      </c>
      <c r="J916">
        <v>122</v>
      </c>
      <c r="K916">
        <v>127</v>
      </c>
      <c r="L916">
        <v>133</v>
      </c>
      <c r="M916">
        <v>140</v>
      </c>
      <c r="N916">
        <v>146</v>
      </c>
      <c r="O916">
        <v>152</v>
      </c>
      <c r="P916">
        <v>158</v>
      </c>
      <c r="Q916">
        <v>161</v>
      </c>
      <c r="R916">
        <v>163</v>
      </c>
      <c r="S916">
        <v>164</v>
      </c>
      <c r="T916">
        <v>164</v>
      </c>
      <c r="U916">
        <v>164</v>
      </c>
      <c r="V916">
        <v>165</v>
      </c>
      <c r="W916">
        <f>wzrost[[#This Row],[19lat]]-wzrost[[#This Row],[dlugosc_ur]]</f>
        <v>116</v>
      </c>
      <c r="X916">
        <f>wzrost[[#This Row],[19lat]]-wzrost[[#This Row],[15lat]]</f>
        <v>2</v>
      </c>
      <c r="Y916">
        <f>IF(wzrost[[#This Row],[1rok]]&lt;=5,IF(wzrost[[#This Row],[plec]]="ch",1,0),0)</f>
        <v>0</v>
      </c>
      <c r="Z916" s="1"/>
      <c r="AA916" s="1"/>
      <c r="AB916" s="1" t="e">
        <f>_xlfn.PERCENTILE.INC(wzrost[1rok],5)</f>
        <v>#NUM!</v>
      </c>
      <c r="BC916" s="6">
        <v>48</v>
      </c>
      <c r="BD916" s="6">
        <v>70</v>
      </c>
      <c r="BE916" s="6">
        <v>84</v>
      </c>
      <c r="BF916" s="6">
        <v>93</v>
      </c>
      <c r="BG916" s="6">
        <v>100</v>
      </c>
      <c r="BH916" s="6">
        <v>106</v>
      </c>
      <c r="BI916" s="6">
        <v>112</v>
      </c>
      <c r="BJ916" s="6">
        <v>117</v>
      </c>
      <c r="BK916" s="6">
        <v>122</v>
      </c>
      <c r="BL916" s="6">
        <v>127</v>
      </c>
      <c r="BM916" s="6">
        <v>132</v>
      </c>
      <c r="BN916" s="6">
        <v>137</v>
      </c>
      <c r="BO916" s="6">
        <v>143</v>
      </c>
      <c r="BP916" s="6">
        <v>150</v>
      </c>
      <c r="BQ916" s="6">
        <v>157</v>
      </c>
      <c r="BR916" s="6">
        <v>163</v>
      </c>
      <c r="BS916" s="6">
        <v>167</v>
      </c>
      <c r="BT916" s="6">
        <v>169</v>
      </c>
      <c r="BU916" s="6">
        <v>170</v>
      </c>
      <c r="BV916" s="6">
        <v>171</v>
      </c>
      <c r="BW916" s="7">
        <v>123</v>
      </c>
      <c r="BX916" s="11">
        <f t="shared" si="274"/>
        <v>22</v>
      </c>
      <c r="BY916" s="11">
        <f t="shared" si="275"/>
        <v>14</v>
      </c>
      <c r="BZ916" s="11">
        <f t="shared" si="276"/>
        <v>9</v>
      </c>
      <c r="CA916" s="11">
        <f t="shared" si="277"/>
        <v>7</v>
      </c>
      <c r="CB916" s="11">
        <f t="shared" si="278"/>
        <v>6</v>
      </c>
      <c r="CC916" s="11">
        <f t="shared" si="279"/>
        <v>6</v>
      </c>
      <c r="CD916" s="11">
        <f t="shared" si="280"/>
        <v>5</v>
      </c>
      <c r="CE916" s="11">
        <f t="shared" si="281"/>
        <v>5</v>
      </c>
      <c r="CF916" s="11">
        <f t="shared" si="282"/>
        <v>5</v>
      </c>
      <c r="CG916" s="11">
        <f t="shared" si="283"/>
        <v>5</v>
      </c>
      <c r="CH916" s="11">
        <f t="shared" si="284"/>
        <v>5</v>
      </c>
      <c r="CI916" s="11">
        <f t="shared" si="285"/>
        <v>6</v>
      </c>
      <c r="CJ916" s="11">
        <f t="shared" si="286"/>
        <v>7</v>
      </c>
      <c r="CK916" s="11">
        <f t="shared" si="287"/>
        <v>7</v>
      </c>
      <c r="CL916" s="11">
        <f t="shared" si="288"/>
        <v>6</v>
      </c>
      <c r="CM916" s="11">
        <f t="shared" si="289"/>
        <v>4</v>
      </c>
      <c r="CN916" s="11">
        <f t="shared" si="290"/>
        <v>2</v>
      </c>
      <c r="CO916" s="11">
        <f t="shared" si="291"/>
        <v>1</v>
      </c>
      <c r="CP916" s="11">
        <f t="shared" si="292"/>
        <v>1</v>
      </c>
      <c r="CS916" s="6">
        <v>48</v>
      </c>
      <c r="CT916" s="6">
        <v>67</v>
      </c>
      <c r="CU916" s="6">
        <v>84</v>
      </c>
      <c r="CV916" s="6">
        <v>93</v>
      </c>
      <c r="CW916" s="6">
        <v>100</v>
      </c>
      <c r="CX916" s="6">
        <v>106</v>
      </c>
      <c r="CY916" s="6">
        <v>112</v>
      </c>
      <c r="CZ916" s="6">
        <v>117</v>
      </c>
      <c r="DA916" s="6">
        <v>123</v>
      </c>
      <c r="DB916" s="6">
        <v>129</v>
      </c>
      <c r="DC916" s="6">
        <v>134</v>
      </c>
      <c r="DD916" s="6">
        <v>141</v>
      </c>
      <c r="DE916" s="6">
        <v>147</v>
      </c>
      <c r="DF916" s="6">
        <v>152</v>
      </c>
      <c r="DG916" s="6">
        <v>155</v>
      </c>
      <c r="DH916" s="6">
        <v>157</v>
      </c>
      <c r="DI916" s="6">
        <v>158</v>
      </c>
      <c r="DJ916" s="6">
        <v>159</v>
      </c>
      <c r="DK916" s="6">
        <v>159</v>
      </c>
      <c r="DL916" s="6">
        <v>159</v>
      </c>
      <c r="DM916" s="6">
        <v>111</v>
      </c>
      <c r="DN916" s="6">
        <f>Tabela2[[#This Row],[1rok]]-Tabela2[[#This Row],[dlugosc_ur]]</f>
        <v>19</v>
      </c>
      <c r="DO916" s="14">
        <f>Tabela2[[#This Row],[2lata]]-Tabela2[[#This Row],[1rok]]</f>
        <v>17</v>
      </c>
      <c r="DP916" s="14">
        <f>Tabela2[[#This Row],[3lata]]-Tabela2[[#This Row],[2lata]]</f>
        <v>9</v>
      </c>
      <c r="DQ916" s="14">
        <f>Tabela2[[#This Row],[4lata]]-Tabela2[[#This Row],[3lata]]</f>
        <v>7</v>
      </c>
      <c r="DR916" s="14">
        <f>Tabela2[[#This Row],[5lat]]-Tabela2[[#This Row],[4lata]]</f>
        <v>6</v>
      </c>
      <c r="DS916" s="14">
        <f>Tabela2[[#This Row],[6lat]]-Tabela2[[#This Row],[5lat]]</f>
        <v>6</v>
      </c>
      <c r="DT916" s="14">
        <f>Tabela2[[#This Row],[7lat]]-Tabela2[[#This Row],[6lat]]</f>
        <v>5</v>
      </c>
      <c r="DU916" s="14">
        <f>Tabela2[[#This Row],[8lat]]-Tabela2[[#This Row],[7lat]]</f>
        <v>6</v>
      </c>
      <c r="DV916" s="14">
        <f>Tabela2[[#This Row],[9lat]]-Tabela2[[#This Row],[8lat]]</f>
        <v>6</v>
      </c>
      <c r="DW916" s="14">
        <f>Tabela2[[#This Row],[10lat]]-Tabela2[[#This Row],[9lat]]</f>
        <v>5</v>
      </c>
      <c r="DX916" s="14">
        <f>Tabela2[[#This Row],[11lat]]-Tabela2[[#This Row],[10lat]]</f>
        <v>7</v>
      </c>
      <c r="DY916" s="14">
        <f>Tabela2[[#This Row],[12lat]]-Tabela2[[#This Row],[11lat]]</f>
        <v>6</v>
      </c>
      <c r="DZ916" s="14">
        <f>Tabela2[[#This Row],[13lat]]-Tabela2[[#This Row],[12lat]]</f>
        <v>5</v>
      </c>
      <c r="EA916" s="14">
        <f>Tabela2[[#This Row],[14lat]]-Tabela2[[#This Row],[13lat]]</f>
        <v>3</v>
      </c>
      <c r="EB916" s="14">
        <f>Tabela2[[#This Row],[15lat]]-Tabela2[[#This Row],[14lat]]</f>
        <v>2</v>
      </c>
      <c r="EC916" s="14">
        <f>Tabela2[[#This Row],[16lat]]-Tabela2[[#This Row],[15lat]]</f>
        <v>1</v>
      </c>
      <c r="ED916" s="14">
        <f>Tabela2[[#This Row],[17 lat]]-Tabela2[[#This Row],[16lat]]</f>
        <v>1</v>
      </c>
      <c r="EE916" s="14">
        <f>Tabela2[[#This Row],[18lat]]-Tabela2[[#This Row],[17 lat]]</f>
        <v>0</v>
      </c>
      <c r="EF916" s="14">
        <f>Tabela2[[#This Row],[19lat]]-Tabela2[[#This Row],[18lat]]</f>
        <v>0</v>
      </c>
    </row>
    <row r="917" spans="1:136" x14ac:dyDescent="0.25">
      <c r="A917">
        <v>168</v>
      </c>
      <c r="B917" s="1" t="s">
        <v>22</v>
      </c>
      <c r="C917">
        <v>47</v>
      </c>
      <c r="D917">
        <v>66</v>
      </c>
      <c r="E917">
        <v>86</v>
      </c>
      <c r="F917">
        <v>95</v>
      </c>
      <c r="G917">
        <v>103</v>
      </c>
      <c r="H917">
        <v>109</v>
      </c>
      <c r="I917">
        <v>115</v>
      </c>
      <c r="J917">
        <v>121</v>
      </c>
      <c r="K917">
        <v>127</v>
      </c>
      <c r="L917">
        <v>132</v>
      </c>
      <c r="M917">
        <v>139</v>
      </c>
      <c r="N917">
        <v>145</v>
      </c>
      <c r="O917">
        <v>151</v>
      </c>
      <c r="P917">
        <v>156</v>
      </c>
      <c r="Q917">
        <v>160</v>
      </c>
      <c r="R917">
        <v>162</v>
      </c>
      <c r="S917">
        <v>162</v>
      </c>
      <c r="T917">
        <v>163</v>
      </c>
      <c r="U917">
        <v>163</v>
      </c>
      <c r="V917">
        <v>163</v>
      </c>
      <c r="W917">
        <f>wzrost[[#This Row],[19lat]]-wzrost[[#This Row],[dlugosc_ur]]</f>
        <v>116</v>
      </c>
      <c r="X917">
        <f>wzrost[[#This Row],[19lat]]-wzrost[[#This Row],[15lat]]</f>
        <v>1</v>
      </c>
      <c r="Y917">
        <f>IF(wzrost[[#This Row],[1rok]]&lt;=5,IF(wzrost[[#This Row],[plec]]="ch",1,0),0)</f>
        <v>0</v>
      </c>
      <c r="Z917" s="1"/>
      <c r="AA917" s="1"/>
      <c r="AB917" s="1" t="e">
        <f>_xlfn.PERCENTILE.INC(wzrost[1rok],5)</f>
        <v>#NUM!</v>
      </c>
      <c r="BC917" s="8">
        <v>53</v>
      </c>
      <c r="BD917" s="8">
        <v>74</v>
      </c>
      <c r="BE917" s="8">
        <v>87</v>
      </c>
      <c r="BF917" s="8">
        <v>96</v>
      </c>
      <c r="BG917" s="8">
        <v>103</v>
      </c>
      <c r="BH917" s="8">
        <v>110</v>
      </c>
      <c r="BI917" s="8">
        <v>116</v>
      </c>
      <c r="BJ917" s="8">
        <v>122</v>
      </c>
      <c r="BK917" s="8">
        <v>127</v>
      </c>
      <c r="BL917" s="8">
        <v>132</v>
      </c>
      <c r="BM917" s="8">
        <v>138</v>
      </c>
      <c r="BN917" s="8">
        <v>143</v>
      </c>
      <c r="BO917" s="8">
        <v>149</v>
      </c>
      <c r="BP917" s="8">
        <v>156</v>
      </c>
      <c r="BQ917" s="8">
        <v>163</v>
      </c>
      <c r="BR917" s="8">
        <v>169</v>
      </c>
      <c r="BS917" s="8">
        <v>173</v>
      </c>
      <c r="BT917" s="8">
        <v>175</v>
      </c>
      <c r="BU917" s="8">
        <v>176</v>
      </c>
      <c r="BV917" s="8">
        <v>176</v>
      </c>
      <c r="BW917" s="9">
        <v>123</v>
      </c>
      <c r="BX917" s="11">
        <f t="shared" si="274"/>
        <v>21</v>
      </c>
      <c r="BY917" s="11">
        <f t="shared" si="275"/>
        <v>13</v>
      </c>
      <c r="BZ917" s="11">
        <f t="shared" si="276"/>
        <v>9</v>
      </c>
      <c r="CA917" s="11">
        <f t="shared" si="277"/>
        <v>7</v>
      </c>
      <c r="CB917" s="11">
        <f t="shared" si="278"/>
        <v>7</v>
      </c>
      <c r="CC917" s="11">
        <f t="shared" si="279"/>
        <v>6</v>
      </c>
      <c r="CD917" s="11">
        <f t="shared" si="280"/>
        <v>6</v>
      </c>
      <c r="CE917" s="11">
        <f t="shared" si="281"/>
        <v>5</v>
      </c>
      <c r="CF917" s="11">
        <f t="shared" si="282"/>
        <v>5</v>
      </c>
      <c r="CG917" s="11">
        <f t="shared" si="283"/>
        <v>6</v>
      </c>
      <c r="CH917" s="11">
        <f t="shared" si="284"/>
        <v>5</v>
      </c>
      <c r="CI917" s="11">
        <f t="shared" si="285"/>
        <v>6</v>
      </c>
      <c r="CJ917" s="11">
        <f t="shared" si="286"/>
        <v>7</v>
      </c>
      <c r="CK917" s="11">
        <f t="shared" si="287"/>
        <v>7</v>
      </c>
      <c r="CL917" s="11">
        <f t="shared" si="288"/>
        <v>6</v>
      </c>
      <c r="CM917" s="11">
        <f t="shared" si="289"/>
        <v>4</v>
      </c>
      <c r="CN917" s="11">
        <f t="shared" si="290"/>
        <v>2</v>
      </c>
      <c r="CO917" s="11">
        <f t="shared" si="291"/>
        <v>1</v>
      </c>
      <c r="CP917" s="11">
        <f t="shared" si="292"/>
        <v>0</v>
      </c>
      <c r="CS917" s="8">
        <v>49</v>
      </c>
      <c r="CT917" s="8">
        <v>67</v>
      </c>
      <c r="CU917" s="8">
        <v>84</v>
      </c>
      <c r="CV917" s="8">
        <v>93</v>
      </c>
      <c r="CW917" s="8">
        <v>100</v>
      </c>
      <c r="CX917" s="8">
        <v>107</v>
      </c>
      <c r="CY917" s="8">
        <v>112</v>
      </c>
      <c r="CZ917" s="8">
        <v>118</v>
      </c>
      <c r="DA917" s="8">
        <v>123</v>
      </c>
      <c r="DB917" s="8">
        <v>129</v>
      </c>
      <c r="DC917" s="8">
        <v>135</v>
      </c>
      <c r="DD917" s="8">
        <v>141</v>
      </c>
      <c r="DE917" s="8">
        <v>147</v>
      </c>
      <c r="DF917" s="8">
        <v>152</v>
      </c>
      <c r="DG917" s="8">
        <v>156</v>
      </c>
      <c r="DH917" s="8">
        <v>158</v>
      </c>
      <c r="DI917" s="8">
        <v>159</v>
      </c>
      <c r="DJ917" s="8">
        <v>159</v>
      </c>
      <c r="DK917" s="8">
        <v>159</v>
      </c>
      <c r="DL917" s="8">
        <v>160</v>
      </c>
      <c r="DM917" s="8">
        <v>111</v>
      </c>
      <c r="DN917" s="6">
        <f>Tabela2[[#This Row],[1rok]]-Tabela2[[#This Row],[dlugosc_ur]]</f>
        <v>18</v>
      </c>
      <c r="DO917" s="14">
        <f>Tabela2[[#This Row],[2lata]]-Tabela2[[#This Row],[1rok]]</f>
        <v>17</v>
      </c>
      <c r="DP917" s="14">
        <f>Tabela2[[#This Row],[3lata]]-Tabela2[[#This Row],[2lata]]</f>
        <v>9</v>
      </c>
      <c r="DQ917" s="14">
        <f>Tabela2[[#This Row],[4lata]]-Tabela2[[#This Row],[3lata]]</f>
        <v>7</v>
      </c>
      <c r="DR917" s="14">
        <f>Tabela2[[#This Row],[5lat]]-Tabela2[[#This Row],[4lata]]</f>
        <v>7</v>
      </c>
      <c r="DS917" s="14">
        <f>Tabela2[[#This Row],[6lat]]-Tabela2[[#This Row],[5lat]]</f>
        <v>5</v>
      </c>
      <c r="DT917" s="14">
        <f>Tabela2[[#This Row],[7lat]]-Tabela2[[#This Row],[6lat]]</f>
        <v>6</v>
      </c>
      <c r="DU917" s="14">
        <f>Tabela2[[#This Row],[8lat]]-Tabela2[[#This Row],[7lat]]</f>
        <v>5</v>
      </c>
      <c r="DV917" s="14">
        <f>Tabela2[[#This Row],[9lat]]-Tabela2[[#This Row],[8lat]]</f>
        <v>6</v>
      </c>
      <c r="DW917" s="14">
        <f>Tabela2[[#This Row],[10lat]]-Tabela2[[#This Row],[9lat]]</f>
        <v>6</v>
      </c>
      <c r="DX917" s="14">
        <f>Tabela2[[#This Row],[11lat]]-Tabela2[[#This Row],[10lat]]</f>
        <v>6</v>
      </c>
      <c r="DY917" s="14">
        <f>Tabela2[[#This Row],[12lat]]-Tabela2[[#This Row],[11lat]]</f>
        <v>6</v>
      </c>
      <c r="DZ917" s="14">
        <f>Tabela2[[#This Row],[13lat]]-Tabela2[[#This Row],[12lat]]</f>
        <v>5</v>
      </c>
      <c r="EA917" s="14">
        <f>Tabela2[[#This Row],[14lat]]-Tabela2[[#This Row],[13lat]]</f>
        <v>4</v>
      </c>
      <c r="EB917" s="14">
        <f>Tabela2[[#This Row],[15lat]]-Tabela2[[#This Row],[14lat]]</f>
        <v>2</v>
      </c>
      <c r="EC917" s="14">
        <f>Tabela2[[#This Row],[16lat]]-Tabela2[[#This Row],[15lat]]</f>
        <v>1</v>
      </c>
      <c r="ED917" s="14">
        <f>Tabela2[[#This Row],[17 lat]]-Tabela2[[#This Row],[16lat]]</f>
        <v>0</v>
      </c>
      <c r="EE917" s="14">
        <f>Tabela2[[#This Row],[18lat]]-Tabela2[[#This Row],[17 lat]]</f>
        <v>0</v>
      </c>
      <c r="EF917" s="14">
        <f>Tabela2[[#This Row],[19lat]]-Tabela2[[#This Row],[18lat]]</f>
        <v>1</v>
      </c>
    </row>
    <row r="918" spans="1:136" x14ac:dyDescent="0.25">
      <c r="A918">
        <v>183</v>
      </c>
      <c r="B918" s="1" t="s">
        <v>22</v>
      </c>
      <c r="C918">
        <v>54</v>
      </c>
      <c r="D918">
        <v>75</v>
      </c>
      <c r="E918">
        <v>89</v>
      </c>
      <c r="F918">
        <v>99</v>
      </c>
      <c r="G918">
        <v>107</v>
      </c>
      <c r="H918">
        <v>114</v>
      </c>
      <c r="I918">
        <v>120</v>
      </c>
      <c r="J918">
        <v>125</v>
      </c>
      <c r="K918">
        <v>131</v>
      </c>
      <c r="L918">
        <v>138</v>
      </c>
      <c r="M918">
        <v>144</v>
      </c>
      <c r="N918">
        <v>151</v>
      </c>
      <c r="O918">
        <v>157</v>
      </c>
      <c r="P918">
        <v>163</v>
      </c>
      <c r="Q918">
        <v>166</v>
      </c>
      <c r="R918">
        <v>168</v>
      </c>
      <c r="S918">
        <v>169</v>
      </c>
      <c r="T918">
        <v>169</v>
      </c>
      <c r="U918">
        <v>169</v>
      </c>
      <c r="V918">
        <v>170</v>
      </c>
      <c r="W918">
        <f>wzrost[[#This Row],[19lat]]-wzrost[[#This Row],[dlugosc_ur]]</f>
        <v>116</v>
      </c>
      <c r="X918">
        <f>wzrost[[#This Row],[19lat]]-wzrost[[#This Row],[15lat]]</f>
        <v>2</v>
      </c>
      <c r="Y918">
        <f>IF(wzrost[[#This Row],[1rok]]&lt;=5,IF(wzrost[[#This Row],[plec]]="ch",1,0),0)</f>
        <v>0</v>
      </c>
      <c r="Z918" s="1"/>
      <c r="AA918" s="1"/>
      <c r="AB918" s="1" t="e">
        <f>_xlfn.PERCENTILE.INC(wzrost[1rok],5)</f>
        <v>#NUM!</v>
      </c>
      <c r="BC918" s="6">
        <v>49</v>
      </c>
      <c r="BD918" s="6">
        <v>71</v>
      </c>
      <c r="BE918" s="6">
        <v>85</v>
      </c>
      <c r="BF918" s="6">
        <v>94</v>
      </c>
      <c r="BG918" s="6">
        <v>101</v>
      </c>
      <c r="BH918" s="6">
        <v>107</v>
      </c>
      <c r="BI918" s="6">
        <v>113</v>
      </c>
      <c r="BJ918" s="6">
        <v>118</v>
      </c>
      <c r="BK918" s="6">
        <v>123</v>
      </c>
      <c r="BL918" s="6">
        <v>128</v>
      </c>
      <c r="BM918" s="6">
        <v>133</v>
      </c>
      <c r="BN918" s="6">
        <v>138</v>
      </c>
      <c r="BO918" s="6">
        <v>144</v>
      </c>
      <c r="BP918" s="6">
        <v>151</v>
      </c>
      <c r="BQ918" s="6">
        <v>158</v>
      </c>
      <c r="BR918" s="6">
        <v>164</v>
      </c>
      <c r="BS918" s="6">
        <v>168</v>
      </c>
      <c r="BT918" s="6">
        <v>170</v>
      </c>
      <c r="BU918" s="6">
        <v>171</v>
      </c>
      <c r="BV918" s="6">
        <v>172</v>
      </c>
      <c r="BW918" s="7">
        <v>123</v>
      </c>
      <c r="BX918" s="11">
        <f t="shared" si="274"/>
        <v>22</v>
      </c>
      <c r="BY918" s="11">
        <f t="shared" si="275"/>
        <v>14</v>
      </c>
      <c r="BZ918" s="11">
        <f t="shared" si="276"/>
        <v>9</v>
      </c>
      <c r="CA918" s="11">
        <f t="shared" si="277"/>
        <v>7</v>
      </c>
      <c r="CB918" s="11">
        <f t="shared" si="278"/>
        <v>6</v>
      </c>
      <c r="CC918" s="11">
        <f t="shared" si="279"/>
        <v>6</v>
      </c>
      <c r="CD918" s="11">
        <f t="shared" si="280"/>
        <v>5</v>
      </c>
      <c r="CE918" s="11">
        <f t="shared" si="281"/>
        <v>5</v>
      </c>
      <c r="CF918" s="11">
        <f t="shared" si="282"/>
        <v>5</v>
      </c>
      <c r="CG918" s="11">
        <f t="shared" si="283"/>
        <v>5</v>
      </c>
      <c r="CH918" s="11">
        <f t="shared" si="284"/>
        <v>5</v>
      </c>
      <c r="CI918" s="11">
        <f t="shared" si="285"/>
        <v>6</v>
      </c>
      <c r="CJ918" s="11">
        <f t="shared" si="286"/>
        <v>7</v>
      </c>
      <c r="CK918" s="11">
        <f t="shared" si="287"/>
        <v>7</v>
      </c>
      <c r="CL918" s="11">
        <f t="shared" si="288"/>
        <v>6</v>
      </c>
      <c r="CM918" s="11">
        <f t="shared" si="289"/>
        <v>4</v>
      </c>
      <c r="CN918" s="11">
        <f t="shared" si="290"/>
        <v>2</v>
      </c>
      <c r="CO918" s="11">
        <f t="shared" si="291"/>
        <v>1</v>
      </c>
      <c r="CP918" s="11">
        <f t="shared" si="292"/>
        <v>1</v>
      </c>
      <c r="CS918" s="6">
        <v>49</v>
      </c>
      <c r="CT918" s="6">
        <v>67</v>
      </c>
      <c r="CU918" s="6">
        <v>84</v>
      </c>
      <c r="CV918" s="6">
        <v>93</v>
      </c>
      <c r="CW918" s="6">
        <v>100</v>
      </c>
      <c r="CX918" s="6">
        <v>107</v>
      </c>
      <c r="CY918" s="6">
        <v>112</v>
      </c>
      <c r="CZ918" s="6">
        <v>118</v>
      </c>
      <c r="DA918" s="6">
        <v>123</v>
      </c>
      <c r="DB918" s="6">
        <v>129</v>
      </c>
      <c r="DC918" s="6">
        <v>135</v>
      </c>
      <c r="DD918" s="6">
        <v>141</v>
      </c>
      <c r="DE918" s="6">
        <v>147</v>
      </c>
      <c r="DF918" s="6">
        <v>153</v>
      </c>
      <c r="DG918" s="6">
        <v>156</v>
      </c>
      <c r="DH918" s="6">
        <v>158</v>
      </c>
      <c r="DI918" s="6">
        <v>159</v>
      </c>
      <c r="DJ918" s="6">
        <v>159</v>
      </c>
      <c r="DK918" s="6">
        <v>160</v>
      </c>
      <c r="DL918" s="6">
        <v>160</v>
      </c>
      <c r="DM918" s="6">
        <v>111</v>
      </c>
      <c r="DN918" s="6">
        <f>Tabela2[[#This Row],[1rok]]-Tabela2[[#This Row],[dlugosc_ur]]</f>
        <v>18</v>
      </c>
      <c r="DO918" s="14">
        <f>Tabela2[[#This Row],[2lata]]-Tabela2[[#This Row],[1rok]]</f>
        <v>17</v>
      </c>
      <c r="DP918" s="14">
        <f>Tabela2[[#This Row],[3lata]]-Tabela2[[#This Row],[2lata]]</f>
        <v>9</v>
      </c>
      <c r="DQ918" s="14">
        <f>Tabela2[[#This Row],[4lata]]-Tabela2[[#This Row],[3lata]]</f>
        <v>7</v>
      </c>
      <c r="DR918" s="14">
        <f>Tabela2[[#This Row],[5lat]]-Tabela2[[#This Row],[4lata]]</f>
        <v>7</v>
      </c>
      <c r="DS918" s="14">
        <f>Tabela2[[#This Row],[6lat]]-Tabela2[[#This Row],[5lat]]</f>
        <v>5</v>
      </c>
      <c r="DT918" s="14">
        <f>Tabela2[[#This Row],[7lat]]-Tabela2[[#This Row],[6lat]]</f>
        <v>6</v>
      </c>
      <c r="DU918" s="14">
        <f>Tabela2[[#This Row],[8lat]]-Tabela2[[#This Row],[7lat]]</f>
        <v>5</v>
      </c>
      <c r="DV918" s="14">
        <f>Tabela2[[#This Row],[9lat]]-Tabela2[[#This Row],[8lat]]</f>
        <v>6</v>
      </c>
      <c r="DW918" s="14">
        <f>Tabela2[[#This Row],[10lat]]-Tabela2[[#This Row],[9lat]]</f>
        <v>6</v>
      </c>
      <c r="DX918" s="14">
        <f>Tabela2[[#This Row],[11lat]]-Tabela2[[#This Row],[10lat]]</f>
        <v>6</v>
      </c>
      <c r="DY918" s="14">
        <f>Tabela2[[#This Row],[12lat]]-Tabela2[[#This Row],[11lat]]</f>
        <v>6</v>
      </c>
      <c r="DZ918" s="14">
        <f>Tabela2[[#This Row],[13lat]]-Tabela2[[#This Row],[12lat]]</f>
        <v>6</v>
      </c>
      <c r="EA918" s="14">
        <f>Tabela2[[#This Row],[14lat]]-Tabela2[[#This Row],[13lat]]</f>
        <v>3</v>
      </c>
      <c r="EB918" s="14">
        <f>Tabela2[[#This Row],[15lat]]-Tabela2[[#This Row],[14lat]]</f>
        <v>2</v>
      </c>
      <c r="EC918" s="14">
        <f>Tabela2[[#This Row],[16lat]]-Tabela2[[#This Row],[15lat]]</f>
        <v>1</v>
      </c>
      <c r="ED918" s="14">
        <f>Tabela2[[#This Row],[17 lat]]-Tabela2[[#This Row],[16lat]]</f>
        <v>0</v>
      </c>
      <c r="EE918" s="14">
        <f>Tabela2[[#This Row],[18lat]]-Tabela2[[#This Row],[17 lat]]</f>
        <v>1</v>
      </c>
      <c r="EF918" s="14">
        <f>Tabela2[[#This Row],[19lat]]-Tabela2[[#This Row],[18lat]]</f>
        <v>0</v>
      </c>
    </row>
    <row r="919" spans="1:136" x14ac:dyDescent="0.25">
      <c r="A919">
        <v>237</v>
      </c>
      <c r="B919" s="1" t="s">
        <v>23</v>
      </c>
      <c r="C919">
        <v>46</v>
      </c>
      <c r="D919">
        <v>67</v>
      </c>
      <c r="E919">
        <v>81</v>
      </c>
      <c r="F919">
        <v>88</v>
      </c>
      <c r="G919">
        <v>95</v>
      </c>
      <c r="H919">
        <v>100</v>
      </c>
      <c r="I919">
        <v>106</v>
      </c>
      <c r="J919">
        <v>111</v>
      </c>
      <c r="K919">
        <v>116</v>
      </c>
      <c r="L919">
        <v>120</v>
      </c>
      <c r="M919">
        <v>124</v>
      </c>
      <c r="N919">
        <v>130</v>
      </c>
      <c r="O919">
        <v>135</v>
      </c>
      <c r="P919">
        <v>141</v>
      </c>
      <c r="Q919">
        <v>148</v>
      </c>
      <c r="R919">
        <v>152</v>
      </c>
      <c r="S919">
        <v>157</v>
      </c>
      <c r="T919">
        <v>160</v>
      </c>
      <c r="U919">
        <v>161</v>
      </c>
      <c r="V919">
        <v>162</v>
      </c>
      <c r="W919">
        <f>wzrost[[#This Row],[19lat]]-wzrost[[#This Row],[dlugosc_ur]]</f>
        <v>116</v>
      </c>
      <c r="X919">
        <f>wzrost[[#This Row],[19lat]]-wzrost[[#This Row],[15lat]]</f>
        <v>10</v>
      </c>
      <c r="Y919">
        <f>IF(wzrost[[#This Row],[1rok]]&lt;=5,IF(wzrost[[#This Row],[plec]]="ch",1,0),0)</f>
        <v>0</v>
      </c>
      <c r="Z919" s="1"/>
      <c r="AA919" s="1"/>
      <c r="AB919" s="1" t="e">
        <f>_xlfn.PERCENTILE.INC(wzrost[1rok],5)</f>
        <v>#NUM!</v>
      </c>
      <c r="BC919" s="8">
        <v>48</v>
      </c>
      <c r="BD919" s="8">
        <v>70</v>
      </c>
      <c r="BE919" s="8">
        <v>84</v>
      </c>
      <c r="BF919" s="8">
        <v>93</v>
      </c>
      <c r="BG919" s="8">
        <v>100</v>
      </c>
      <c r="BH919" s="8">
        <v>106</v>
      </c>
      <c r="BI919" s="8">
        <v>112</v>
      </c>
      <c r="BJ919" s="8">
        <v>117</v>
      </c>
      <c r="BK919" s="8">
        <v>122</v>
      </c>
      <c r="BL919" s="8">
        <v>127</v>
      </c>
      <c r="BM919" s="8">
        <v>132</v>
      </c>
      <c r="BN919" s="8">
        <v>137</v>
      </c>
      <c r="BO919" s="8">
        <v>143</v>
      </c>
      <c r="BP919" s="8">
        <v>150</v>
      </c>
      <c r="BQ919" s="8">
        <v>157</v>
      </c>
      <c r="BR919" s="8">
        <v>163</v>
      </c>
      <c r="BS919" s="8">
        <v>167</v>
      </c>
      <c r="BT919" s="8">
        <v>169</v>
      </c>
      <c r="BU919" s="8">
        <v>170</v>
      </c>
      <c r="BV919" s="8">
        <v>171</v>
      </c>
      <c r="BW919" s="9">
        <v>123</v>
      </c>
      <c r="BX919" s="11">
        <f t="shared" si="274"/>
        <v>22</v>
      </c>
      <c r="BY919" s="11">
        <f t="shared" si="275"/>
        <v>14</v>
      </c>
      <c r="BZ919" s="11">
        <f t="shared" si="276"/>
        <v>9</v>
      </c>
      <c r="CA919" s="11">
        <f t="shared" si="277"/>
        <v>7</v>
      </c>
      <c r="CB919" s="11">
        <f t="shared" si="278"/>
        <v>6</v>
      </c>
      <c r="CC919" s="11">
        <f t="shared" si="279"/>
        <v>6</v>
      </c>
      <c r="CD919" s="11">
        <f t="shared" si="280"/>
        <v>5</v>
      </c>
      <c r="CE919" s="11">
        <f t="shared" si="281"/>
        <v>5</v>
      </c>
      <c r="CF919" s="11">
        <f t="shared" si="282"/>
        <v>5</v>
      </c>
      <c r="CG919" s="11">
        <f t="shared" si="283"/>
        <v>5</v>
      </c>
      <c r="CH919" s="11">
        <f t="shared" si="284"/>
        <v>5</v>
      </c>
      <c r="CI919" s="11">
        <f t="shared" si="285"/>
        <v>6</v>
      </c>
      <c r="CJ919" s="11">
        <f t="shared" si="286"/>
        <v>7</v>
      </c>
      <c r="CK919" s="11">
        <f t="shared" si="287"/>
        <v>7</v>
      </c>
      <c r="CL919" s="11">
        <f t="shared" si="288"/>
        <v>6</v>
      </c>
      <c r="CM919" s="11">
        <f t="shared" si="289"/>
        <v>4</v>
      </c>
      <c r="CN919" s="11">
        <f t="shared" si="290"/>
        <v>2</v>
      </c>
      <c r="CO919" s="11">
        <f t="shared" si="291"/>
        <v>1</v>
      </c>
      <c r="CP919" s="11">
        <f t="shared" si="292"/>
        <v>1</v>
      </c>
      <c r="CS919" s="8">
        <v>48</v>
      </c>
      <c r="CT919" s="8">
        <v>67</v>
      </c>
      <c r="CU919" s="8">
        <v>84</v>
      </c>
      <c r="CV919" s="8">
        <v>93</v>
      </c>
      <c r="CW919" s="8">
        <v>100</v>
      </c>
      <c r="CX919" s="8">
        <v>106</v>
      </c>
      <c r="CY919" s="8">
        <v>112</v>
      </c>
      <c r="CZ919" s="8">
        <v>117</v>
      </c>
      <c r="DA919" s="8">
        <v>123</v>
      </c>
      <c r="DB919" s="8">
        <v>128</v>
      </c>
      <c r="DC919" s="8">
        <v>134</v>
      </c>
      <c r="DD919" s="8">
        <v>140</v>
      </c>
      <c r="DE919" s="8">
        <v>147</v>
      </c>
      <c r="DF919" s="8">
        <v>152</v>
      </c>
      <c r="DG919" s="8">
        <v>155</v>
      </c>
      <c r="DH919" s="8">
        <v>157</v>
      </c>
      <c r="DI919" s="8">
        <v>158</v>
      </c>
      <c r="DJ919" s="8">
        <v>159</v>
      </c>
      <c r="DK919" s="8">
        <v>159</v>
      </c>
      <c r="DL919" s="8">
        <v>159</v>
      </c>
      <c r="DM919" s="8">
        <v>111</v>
      </c>
      <c r="DN919" s="6">
        <f>Tabela2[[#This Row],[1rok]]-Tabela2[[#This Row],[dlugosc_ur]]</f>
        <v>19</v>
      </c>
      <c r="DO919" s="14">
        <f>Tabela2[[#This Row],[2lata]]-Tabela2[[#This Row],[1rok]]</f>
        <v>17</v>
      </c>
      <c r="DP919" s="14">
        <f>Tabela2[[#This Row],[3lata]]-Tabela2[[#This Row],[2lata]]</f>
        <v>9</v>
      </c>
      <c r="DQ919" s="14">
        <f>Tabela2[[#This Row],[4lata]]-Tabela2[[#This Row],[3lata]]</f>
        <v>7</v>
      </c>
      <c r="DR919" s="14">
        <f>Tabela2[[#This Row],[5lat]]-Tabela2[[#This Row],[4lata]]</f>
        <v>6</v>
      </c>
      <c r="DS919" s="14">
        <f>Tabela2[[#This Row],[6lat]]-Tabela2[[#This Row],[5lat]]</f>
        <v>6</v>
      </c>
      <c r="DT919" s="14">
        <f>Tabela2[[#This Row],[7lat]]-Tabela2[[#This Row],[6lat]]</f>
        <v>5</v>
      </c>
      <c r="DU919" s="14">
        <f>Tabela2[[#This Row],[8lat]]-Tabela2[[#This Row],[7lat]]</f>
        <v>6</v>
      </c>
      <c r="DV919" s="14">
        <f>Tabela2[[#This Row],[9lat]]-Tabela2[[#This Row],[8lat]]</f>
        <v>5</v>
      </c>
      <c r="DW919" s="14">
        <f>Tabela2[[#This Row],[10lat]]-Tabela2[[#This Row],[9lat]]</f>
        <v>6</v>
      </c>
      <c r="DX919" s="14">
        <f>Tabela2[[#This Row],[11lat]]-Tabela2[[#This Row],[10lat]]</f>
        <v>6</v>
      </c>
      <c r="DY919" s="14">
        <f>Tabela2[[#This Row],[12lat]]-Tabela2[[#This Row],[11lat]]</f>
        <v>7</v>
      </c>
      <c r="DZ919" s="14">
        <f>Tabela2[[#This Row],[13lat]]-Tabela2[[#This Row],[12lat]]</f>
        <v>5</v>
      </c>
      <c r="EA919" s="14">
        <f>Tabela2[[#This Row],[14lat]]-Tabela2[[#This Row],[13lat]]</f>
        <v>3</v>
      </c>
      <c r="EB919" s="14">
        <f>Tabela2[[#This Row],[15lat]]-Tabela2[[#This Row],[14lat]]</f>
        <v>2</v>
      </c>
      <c r="EC919" s="14">
        <f>Tabela2[[#This Row],[16lat]]-Tabela2[[#This Row],[15lat]]</f>
        <v>1</v>
      </c>
      <c r="ED919" s="14">
        <f>Tabela2[[#This Row],[17 lat]]-Tabela2[[#This Row],[16lat]]</f>
        <v>1</v>
      </c>
      <c r="EE919" s="14">
        <f>Tabela2[[#This Row],[18lat]]-Tabela2[[#This Row],[17 lat]]</f>
        <v>0</v>
      </c>
      <c r="EF919" s="14">
        <f>Tabela2[[#This Row],[19lat]]-Tabela2[[#This Row],[18lat]]</f>
        <v>0</v>
      </c>
    </row>
    <row r="920" spans="1:136" x14ac:dyDescent="0.25">
      <c r="A920">
        <v>243</v>
      </c>
      <c r="B920" s="1" t="s">
        <v>22</v>
      </c>
      <c r="C920">
        <v>54</v>
      </c>
      <c r="D920">
        <v>73</v>
      </c>
      <c r="E920">
        <v>89</v>
      </c>
      <c r="F920">
        <v>99</v>
      </c>
      <c r="G920">
        <v>108</v>
      </c>
      <c r="H920">
        <v>115</v>
      </c>
      <c r="I920">
        <v>121</v>
      </c>
      <c r="J920">
        <v>127</v>
      </c>
      <c r="K920">
        <v>133</v>
      </c>
      <c r="L920">
        <v>139</v>
      </c>
      <c r="M920">
        <v>146</v>
      </c>
      <c r="N920">
        <v>152</v>
      </c>
      <c r="O920">
        <v>159</v>
      </c>
      <c r="P920">
        <v>164</v>
      </c>
      <c r="Q920">
        <v>167</v>
      </c>
      <c r="R920">
        <v>169</v>
      </c>
      <c r="S920">
        <v>170</v>
      </c>
      <c r="T920">
        <v>170</v>
      </c>
      <c r="U920">
        <v>170</v>
      </c>
      <c r="V920">
        <v>170</v>
      </c>
      <c r="W920">
        <f>wzrost[[#This Row],[19lat]]-wzrost[[#This Row],[dlugosc_ur]]</f>
        <v>116</v>
      </c>
      <c r="X920">
        <f>wzrost[[#This Row],[19lat]]-wzrost[[#This Row],[15lat]]</f>
        <v>1</v>
      </c>
      <c r="Y920">
        <f>IF(wzrost[[#This Row],[1rok]]&lt;=5,IF(wzrost[[#This Row],[plec]]="ch",1,0),0)</f>
        <v>0</v>
      </c>
      <c r="Z920" s="1"/>
      <c r="AA920" s="1"/>
      <c r="AB920" s="1" t="e">
        <f>_xlfn.PERCENTILE.INC(wzrost[1rok],5)</f>
        <v>#NUM!</v>
      </c>
      <c r="BC920" s="6">
        <v>53</v>
      </c>
      <c r="BD920" s="6">
        <v>74</v>
      </c>
      <c r="BE920" s="6">
        <v>87</v>
      </c>
      <c r="BF920" s="6">
        <v>96</v>
      </c>
      <c r="BG920" s="6">
        <v>103</v>
      </c>
      <c r="BH920" s="6">
        <v>110</v>
      </c>
      <c r="BI920" s="6">
        <v>116</v>
      </c>
      <c r="BJ920" s="6">
        <v>122</v>
      </c>
      <c r="BK920" s="6">
        <v>127</v>
      </c>
      <c r="BL920" s="6">
        <v>133</v>
      </c>
      <c r="BM920" s="6">
        <v>138</v>
      </c>
      <c r="BN920" s="6">
        <v>143</v>
      </c>
      <c r="BO920" s="6">
        <v>149</v>
      </c>
      <c r="BP920" s="6">
        <v>156</v>
      </c>
      <c r="BQ920" s="6">
        <v>163</v>
      </c>
      <c r="BR920" s="6">
        <v>169</v>
      </c>
      <c r="BS920" s="6">
        <v>173</v>
      </c>
      <c r="BT920" s="6">
        <v>175</v>
      </c>
      <c r="BU920" s="6">
        <v>176</v>
      </c>
      <c r="BV920" s="6">
        <v>176</v>
      </c>
      <c r="BW920" s="7">
        <v>123</v>
      </c>
      <c r="BX920" s="11">
        <f t="shared" si="274"/>
        <v>21</v>
      </c>
      <c r="BY920" s="11">
        <f t="shared" si="275"/>
        <v>13</v>
      </c>
      <c r="BZ920" s="11">
        <f t="shared" si="276"/>
        <v>9</v>
      </c>
      <c r="CA920" s="11">
        <f t="shared" si="277"/>
        <v>7</v>
      </c>
      <c r="CB920" s="11">
        <f t="shared" si="278"/>
        <v>7</v>
      </c>
      <c r="CC920" s="11">
        <f t="shared" si="279"/>
        <v>6</v>
      </c>
      <c r="CD920" s="11">
        <f t="shared" si="280"/>
        <v>6</v>
      </c>
      <c r="CE920" s="11">
        <f t="shared" si="281"/>
        <v>5</v>
      </c>
      <c r="CF920" s="11">
        <f t="shared" si="282"/>
        <v>6</v>
      </c>
      <c r="CG920" s="11">
        <f t="shared" si="283"/>
        <v>5</v>
      </c>
      <c r="CH920" s="11">
        <f t="shared" si="284"/>
        <v>5</v>
      </c>
      <c r="CI920" s="11">
        <f t="shared" si="285"/>
        <v>6</v>
      </c>
      <c r="CJ920" s="11">
        <f t="shared" si="286"/>
        <v>7</v>
      </c>
      <c r="CK920" s="11">
        <f t="shared" si="287"/>
        <v>7</v>
      </c>
      <c r="CL920" s="11">
        <f t="shared" si="288"/>
        <v>6</v>
      </c>
      <c r="CM920" s="11">
        <f t="shared" si="289"/>
        <v>4</v>
      </c>
      <c r="CN920" s="11">
        <f t="shared" si="290"/>
        <v>2</v>
      </c>
      <c r="CO920" s="11">
        <f t="shared" si="291"/>
        <v>1</v>
      </c>
      <c r="CP920" s="11">
        <f t="shared" si="292"/>
        <v>0</v>
      </c>
      <c r="CS920" s="6">
        <v>49</v>
      </c>
      <c r="CT920" s="6">
        <v>67</v>
      </c>
      <c r="CU920" s="6">
        <v>84</v>
      </c>
      <c r="CV920" s="6">
        <v>93</v>
      </c>
      <c r="CW920" s="6">
        <v>100</v>
      </c>
      <c r="CX920" s="6">
        <v>107</v>
      </c>
      <c r="CY920" s="6">
        <v>112</v>
      </c>
      <c r="CZ920" s="6">
        <v>118</v>
      </c>
      <c r="DA920" s="6">
        <v>123</v>
      </c>
      <c r="DB920" s="6">
        <v>129</v>
      </c>
      <c r="DC920" s="6">
        <v>135</v>
      </c>
      <c r="DD920" s="6">
        <v>141</v>
      </c>
      <c r="DE920" s="6">
        <v>147</v>
      </c>
      <c r="DF920" s="6">
        <v>153</v>
      </c>
      <c r="DG920" s="6">
        <v>156</v>
      </c>
      <c r="DH920" s="6">
        <v>158</v>
      </c>
      <c r="DI920" s="6">
        <v>159</v>
      </c>
      <c r="DJ920" s="6">
        <v>159</v>
      </c>
      <c r="DK920" s="6">
        <v>160</v>
      </c>
      <c r="DL920" s="6">
        <v>160</v>
      </c>
      <c r="DM920" s="6">
        <v>111</v>
      </c>
      <c r="DN920" s="6">
        <f>Tabela2[[#This Row],[1rok]]-Tabela2[[#This Row],[dlugosc_ur]]</f>
        <v>18</v>
      </c>
      <c r="DO920" s="14">
        <f>Tabela2[[#This Row],[2lata]]-Tabela2[[#This Row],[1rok]]</f>
        <v>17</v>
      </c>
      <c r="DP920" s="14">
        <f>Tabela2[[#This Row],[3lata]]-Tabela2[[#This Row],[2lata]]</f>
        <v>9</v>
      </c>
      <c r="DQ920" s="14">
        <f>Tabela2[[#This Row],[4lata]]-Tabela2[[#This Row],[3lata]]</f>
        <v>7</v>
      </c>
      <c r="DR920" s="14">
        <f>Tabela2[[#This Row],[5lat]]-Tabela2[[#This Row],[4lata]]</f>
        <v>7</v>
      </c>
      <c r="DS920" s="14">
        <f>Tabela2[[#This Row],[6lat]]-Tabela2[[#This Row],[5lat]]</f>
        <v>5</v>
      </c>
      <c r="DT920" s="14">
        <f>Tabela2[[#This Row],[7lat]]-Tabela2[[#This Row],[6lat]]</f>
        <v>6</v>
      </c>
      <c r="DU920" s="14">
        <f>Tabela2[[#This Row],[8lat]]-Tabela2[[#This Row],[7lat]]</f>
        <v>5</v>
      </c>
      <c r="DV920" s="14">
        <f>Tabela2[[#This Row],[9lat]]-Tabela2[[#This Row],[8lat]]</f>
        <v>6</v>
      </c>
      <c r="DW920" s="14">
        <f>Tabela2[[#This Row],[10lat]]-Tabela2[[#This Row],[9lat]]</f>
        <v>6</v>
      </c>
      <c r="DX920" s="14">
        <f>Tabela2[[#This Row],[11lat]]-Tabela2[[#This Row],[10lat]]</f>
        <v>6</v>
      </c>
      <c r="DY920" s="14">
        <f>Tabela2[[#This Row],[12lat]]-Tabela2[[#This Row],[11lat]]</f>
        <v>6</v>
      </c>
      <c r="DZ920" s="14">
        <f>Tabela2[[#This Row],[13lat]]-Tabela2[[#This Row],[12lat]]</f>
        <v>6</v>
      </c>
      <c r="EA920" s="14">
        <f>Tabela2[[#This Row],[14lat]]-Tabela2[[#This Row],[13lat]]</f>
        <v>3</v>
      </c>
      <c r="EB920" s="14">
        <f>Tabela2[[#This Row],[15lat]]-Tabela2[[#This Row],[14lat]]</f>
        <v>2</v>
      </c>
      <c r="EC920" s="14">
        <f>Tabela2[[#This Row],[16lat]]-Tabela2[[#This Row],[15lat]]</f>
        <v>1</v>
      </c>
      <c r="ED920" s="14">
        <f>Tabela2[[#This Row],[17 lat]]-Tabela2[[#This Row],[16lat]]</f>
        <v>0</v>
      </c>
      <c r="EE920" s="14">
        <f>Tabela2[[#This Row],[18lat]]-Tabela2[[#This Row],[17 lat]]</f>
        <v>1</v>
      </c>
      <c r="EF920" s="14">
        <f>Tabela2[[#This Row],[19lat]]-Tabela2[[#This Row],[18lat]]</f>
        <v>0</v>
      </c>
    </row>
    <row r="921" spans="1:136" x14ac:dyDescent="0.25">
      <c r="A921">
        <v>288</v>
      </c>
      <c r="B921" s="1" t="s">
        <v>22</v>
      </c>
      <c r="C921">
        <v>56</v>
      </c>
      <c r="D921">
        <v>74</v>
      </c>
      <c r="E921">
        <v>90</v>
      </c>
      <c r="F921">
        <v>100</v>
      </c>
      <c r="G921">
        <v>108</v>
      </c>
      <c r="H921">
        <v>115</v>
      </c>
      <c r="I921">
        <v>121</v>
      </c>
      <c r="J921">
        <v>128</v>
      </c>
      <c r="K921">
        <v>134</v>
      </c>
      <c r="L921">
        <v>140</v>
      </c>
      <c r="M921">
        <v>147</v>
      </c>
      <c r="N921">
        <v>153</v>
      </c>
      <c r="O921">
        <v>160</v>
      </c>
      <c r="P921">
        <v>165</v>
      </c>
      <c r="Q921">
        <v>169</v>
      </c>
      <c r="R921">
        <v>170</v>
      </c>
      <c r="S921">
        <v>171</v>
      </c>
      <c r="T921">
        <v>171</v>
      </c>
      <c r="U921">
        <v>172</v>
      </c>
      <c r="V921">
        <v>172</v>
      </c>
      <c r="W921">
        <f>wzrost[[#This Row],[19lat]]-wzrost[[#This Row],[dlugosc_ur]]</f>
        <v>116</v>
      </c>
      <c r="X921">
        <f>wzrost[[#This Row],[19lat]]-wzrost[[#This Row],[15lat]]</f>
        <v>2</v>
      </c>
      <c r="Y921">
        <f>IF(wzrost[[#This Row],[1rok]]&lt;=5,IF(wzrost[[#This Row],[plec]]="ch",1,0),0)</f>
        <v>0</v>
      </c>
      <c r="Z921" s="1"/>
      <c r="AA921" s="1"/>
      <c r="AB921" s="1" t="e">
        <f>_xlfn.PERCENTILE.INC(wzrost[1rok],5)</f>
        <v>#NUM!</v>
      </c>
      <c r="BC921" s="8">
        <v>48</v>
      </c>
      <c r="BD921" s="8">
        <v>70</v>
      </c>
      <c r="BE921" s="8">
        <v>84</v>
      </c>
      <c r="BF921" s="8">
        <v>93</v>
      </c>
      <c r="BG921" s="8">
        <v>99</v>
      </c>
      <c r="BH921" s="8">
        <v>106</v>
      </c>
      <c r="BI921" s="8">
        <v>111</v>
      </c>
      <c r="BJ921" s="8">
        <v>117</v>
      </c>
      <c r="BK921" s="8">
        <v>122</v>
      </c>
      <c r="BL921" s="8">
        <v>127</v>
      </c>
      <c r="BM921" s="8">
        <v>132</v>
      </c>
      <c r="BN921" s="8">
        <v>137</v>
      </c>
      <c r="BO921" s="8">
        <v>143</v>
      </c>
      <c r="BP921" s="8">
        <v>150</v>
      </c>
      <c r="BQ921" s="8">
        <v>157</v>
      </c>
      <c r="BR921" s="8">
        <v>162</v>
      </c>
      <c r="BS921" s="8">
        <v>166</v>
      </c>
      <c r="BT921" s="8">
        <v>169</v>
      </c>
      <c r="BU921" s="8">
        <v>170</v>
      </c>
      <c r="BV921" s="8">
        <v>171</v>
      </c>
      <c r="BW921" s="9">
        <v>123</v>
      </c>
      <c r="BX921" s="11">
        <f t="shared" si="274"/>
        <v>22</v>
      </c>
      <c r="BY921" s="11">
        <f t="shared" si="275"/>
        <v>14</v>
      </c>
      <c r="BZ921" s="11">
        <f t="shared" si="276"/>
        <v>9</v>
      </c>
      <c r="CA921" s="11">
        <f t="shared" si="277"/>
        <v>6</v>
      </c>
      <c r="CB921" s="11">
        <f t="shared" si="278"/>
        <v>7</v>
      </c>
      <c r="CC921" s="11">
        <f t="shared" si="279"/>
        <v>5</v>
      </c>
      <c r="CD921" s="11">
        <f t="shared" si="280"/>
        <v>6</v>
      </c>
      <c r="CE921" s="11">
        <f t="shared" si="281"/>
        <v>5</v>
      </c>
      <c r="CF921" s="11">
        <f t="shared" si="282"/>
        <v>5</v>
      </c>
      <c r="CG921" s="11">
        <f t="shared" si="283"/>
        <v>5</v>
      </c>
      <c r="CH921" s="11">
        <f t="shared" si="284"/>
        <v>5</v>
      </c>
      <c r="CI921" s="11">
        <f t="shared" si="285"/>
        <v>6</v>
      </c>
      <c r="CJ921" s="11">
        <f t="shared" si="286"/>
        <v>7</v>
      </c>
      <c r="CK921" s="11">
        <f t="shared" si="287"/>
        <v>7</v>
      </c>
      <c r="CL921" s="11">
        <f t="shared" si="288"/>
        <v>5</v>
      </c>
      <c r="CM921" s="11">
        <f t="shared" si="289"/>
        <v>4</v>
      </c>
      <c r="CN921" s="11">
        <f t="shared" si="290"/>
        <v>3</v>
      </c>
      <c r="CO921" s="11">
        <f t="shared" si="291"/>
        <v>1</v>
      </c>
      <c r="CP921" s="11">
        <f t="shared" si="292"/>
        <v>1</v>
      </c>
      <c r="CS921" s="8">
        <v>48</v>
      </c>
      <c r="CT921" s="8">
        <v>67</v>
      </c>
      <c r="CU921" s="8">
        <v>84</v>
      </c>
      <c r="CV921" s="8">
        <v>92</v>
      </c>
      <c r="CW921" s="8">
        <v>100</v>
      </c>
      <c r="CX921" s="8">
        <v>106</v>
      </c>
      <c r="CY921" s="8">
        <v>111</v>
      </c>
      <c r="CZ921" s="8">
        <v>117</v>
      </c>
      <c r="DA921" s="8">
        <v>122</v>
      </c>
      <c r="DB921" s="8">
        <v>128</v>
      </c>
      <c r="DC921" s="8">
        <v>134</v>
      </c>
      <c r="DD921" s="8">
        <v>140</v>
      </c>
      <c r="DE921" s="8">
        <v>146</v>
      </c>
      <c r="DF921" s="8">
        <v>152</v>
      </c>
      <c r="DG921" s="8">
        <v>155</v>
      </c>
      <c r="DH921" s="8">
        <v>157</v>
      </c>
      <c r="DI921" s="8">
        <v>158</v>
      </c>
      <c r="DJ921" s="8">
        <v>158</v>
      </c>
      <c r="DK921" s="8">
        <v>159</v>
      </c>
      <c r="DL921" s="8">
        <v>159</v>
      </c>
      <c r="DM921" s="8">
        <v>111</v>
      </c>
      <c r="DN921" s="6">
        <f>Tabela2[[#This Row],[1rok]]-Tabela2[[#This Row],[dlugosc_ur]]</f>
        <v>19</v>
      </c>
      <c r="DO921" s="14">
        <f>Tabela2[[#This Row],[2lata]]-Tabela2[[#This Row],[1rok]]</f>
        <v>17</v>
      </c>
      <c r="DP921" s="14">
        <f>Tabela2[[#This Row],[3lata]]-Tabela2[[#This Row],[2lata]]</f>
        <v>8</v>
      </c>
      <c r="DQ921" s="14">
        <f>Tabela2[[#This Row],[4lata]]-Tabela2[[#This Row],[3lata]]</f>
        <v>8</v>
      </c>
      <c r="DR921" s="14">
        <f>Tabela2[[#This Row],[5lat]]-Tabela2[[#This Row],[4lata]]</f>
        <v>6</v>
      </c>
      <c r="DS921" s="14">
        <f>Tabela2[[#This Row],[6lat]]-Tabela2[[#This Row],[5lat]]</f>
        <v>5</v>
      </c>
      <c r="DT921" s="14">
        <f>Tabela2[[#This Row],[7lat]]-Tabela2[[#This Row],[6lat]]</f>
        <v>6</v>
      </c>
      <c r="DU921" s="14">
        <f>Tabela2[[#This Row],[8lat]]-Tabela2[[#This Row],[7lat]]</f>
        <v>5</v>
      </c>
      <c r="DV921" s="14">
        <f>Tabela2[[#This Row],[9lat]]-Tabela2[[#This Row],[8lat]]</f>
        <v>6</v>
      </c>
      <c r="DW921" s="14">
        <f>Tabela2[[#This Row],[10lat]]-Tabela2[[#This Row],[9lat]]</f>
        <v>6</v>
      </c>
      <c r="DX921" s="14">
        <f>Tabela2[[#This Row],[11lat]]-Tabela2[[#This Row],[10lat]]</f>
        <v>6</v>
      </c>
      <c r="DY921" s="14">
        <f>Tabela2[[#This Row],[12lat]]-Tabela2[[#This Row],[11lat]]</f>
        <v>6</v>
      </c>
      <c r="DZ921" s="14">
        <f>Tabela2[[#This Row],[13lat]]-Tabela2[[#This Row],[12lat]]</f>
        <v>6</v>
      </c>
      <c r="EA921" s="14">
        <f>Tabela2[[#This Row],[14lat]]-Tabela2[[#This Row],[13lat]]</f>
        <v>3</v>
      </c>
      <c r="EB921" s="14">
        <f>Tabela2[[#This Row],[15lat]]-Tabela2[[#This Row],[14lat]]</f>
        <v>2</v>
      </c>
      <c r="EC921" s="14">
        <f>Tabela2[[#This Row],[16lat]]-Tabela2[[#This Row],[15lat]]</f>
        <v>1</v>
      </c>
      <c r="ED921" s="14">
        <f>Tabela2[[#This Row],[17 lat]]-Tabela2[[#This Row],[16lat]]</f>
        <v>0</v>
      </c>
      <c r="EE921" s="14">
        <f>Tabela2[[#This Row],[18lat]]-Tabela2[[#This Row],[17 lat]]</f>
        <v>1</v>
      </c>
      <c r="EF921" s="14">
        <f>Tabela2[[#This Row],[19lat]]-Tabela2[[#This Row],[18lat]]</f>
        <v>0</v>
      </c>
    </row>
    <row r="922" spans="1:136" x14ac:dyDescent="0.25">
      <c r="A922">
        <v>293</v>
      </c>
      <c r="B922" s="1" t="s">
        <v>22</v>
      </c>
      <c r="C922">
        <v>47</v>
      </c>
      <c r="D922">
        <v>66</v>
      </c>
      <c r="E922">
        <v>86</v>
      </c>
      <c r="F922">
        <v>95</v>
      </c>
      <c r="G922">
        <v>103</v>
      </c>
      <c r="H922">
        <v>109</v>
      </c>
      <c r="I922">
        <v>115</v>
      </c>
      <c r="J922">
        <v>121</v>
      </c>
      <c r="K922">
        <v>127</v>
      </c>
      <c r="L922">
        <v>132</v>
      </c>
      <c r="M922">
        <v>139</v>
      </c>
      <c r="N922">
        <v>145</v>
      </c>
      <c r="O922">
        <v>151</v>
      </c>
      <c r="P922">
        <v>156</v>
      </c>
      <c r="Q922">
        <v>160</v>
      </c>
      <c r="R922">
        <v>162</v>
      </c>
      <c r="S922">
        <v>162</v>
      </c>
      <c r="T922">
        <v>163</v>
      </c>
      <c r="U922">
        <v>163</v>
      </c>
      <c r="V922">
        <v>163</v>
      </c>
      <c r="W922">
        <f>wzrost[[#This Row],[19lat]]-wzrost[[#This Row],[dlugosc_ur]]</f>
        <v>116</v>
      </c>
      <c r="X922">
        <f>wzrost[[#This Row],[19lat]]-wzrost[[#This Row],[15lat]]</f>
        <v>1</v>
      </c>
      <c r="Y922">
        <f>IF(wzrost[[#This Row],[1rok]]&lt;=5,IF(wzrost[[#This Row],[plec]]="ch",1,0),0)</f>
        <v>0</v>
      </c>
      <c r="Z922" s="1"/>
      <c r="AA922" s="1"/>
      <c r="AB922" s="1" t="e">
        <f>_xlfn.PERCENTILE.INC(wzrost[1rok],5)</f>
        <v>#NUM!</v>
      </c>
      <c r="BC922" s="6">
        <v>48</v>
      </c>
      <c r="BD922" s="6">
        <v>70</v>
      </c>
      <c r="BE922" s="6">
        <v>85</v>
      </c>
      <c r="BF922" s="6">
        <v>93</v>
      </c>
      <c r="BG922" s="6">
        <v>100</v>
      </c>
      <c r="BH922" s="6">
        <v>106</v>
      </c>
      <c r="BI922" s="6">
        <v>112</v>
      </c>
      <c r="BJ922" s="6">
        <v>117</v>
      </c>
      <c r="BK922" s="6">
        <v>123</v>
      </c>
      <c r="BL922" s="6">
        <v>128</v>
      </c>
      <c r="BM922" s="6">
        <v>133</v>
      </c>
      <c r="BN922" s="6">
        <v>138</v>
      </c>
      <c r="BO922" s="6">
        <v>143</v>
      </c>
      <c r="BP922" s="6">
        <v>150</v>
      </c>
      <c r="BQ922" s="6">
        <v>157</v>
      </c>
      <c r="BR922" s="6">
        <v>163</v>
      </c>
      <c r="BS922" s="6">
        <v>167</v>
      </c>
      <c r="BT922" s="6">
        <v>169</v>
      </c>
      <c r="BU922" s="6">
        <v>170</v>
      </c>
      <c r="BV922" s="6">
        <v>171</v>
      </c>
      <c r="BW922" s="7">
        <v>123</v>
      </c>
      <c r="BX922" s="11">
        <f t="shared" si="274"/>
        <v>22</v>
      </c>
      <c r="BY922" s="11">
        <f t="shared" si="275"/>
        <v>15</v>
      </c>
      <c r="BZ922" s="11">
        <f t="shared" si="276"/>
        <v>8</v>
      </c>
      <c r="CA922" s="11">
        <f t="shared" si="277"/>
        <v>7</v>
      </c>
      <c r="CB922" s="11">
        <f t="shared" si="278"/>
        <v>6</v>
      </c>
      <c r="CC922" s="11">
        <f t="shared" si="279"/>
        <v>6</v>
      </c>
      <c r="CD922" s="11">
        <f t="shared" si="280"/>
        <v>5</v>
      </c>
      <c r="CE922" s="11">
        <f t="shared" si="281"/>
        <v>6</v>
      </c>
      <c r="CF922" s="11">
        <f t="shared" si="282"/>
        <v>5</v>
      </c>
      <c r="CG922" s="11">
        <f t="shared" si="283"/>
        <v>5</v>
      </c>
      <c r="CH922" s="11">
        <f t="shared" si="284"/>
        <v>5</v>
      </c>
      <c r="CI922" s="11">
        <f t="shared" si="285"/>
        <v>5</v>
      </c>
      <c r="CJ922" s="11">
        <f t="shared" si="286"/>
        <v>7</v>
      </c>
      <c r="CK922" s="11">
        <f t="shared" si="287"/>
        <v>7</v>
      </c>
      <c r="CL922" s="11">
        <f t="shared" si="288"/>
        <v>6</v>
      </c>
      <c r="CM922" s="11">
        <f t="shared" si="289"/>
        <v>4</v>
      </c>
      <c r="CN922" s="11">
        <f t="shared" si="290"/>
        <v>2</v>
      </c>
      <c r="CO922" s="11">
        <f t="shared" si="291"/>
        <v>1</v>
      </c>
      <c r="CP922" s="11">
        <f t="shared" si="292"/>
        <v>1</v>
      </c>
      <c r="CS922" s="6">
        <v>50</v>
      </c>
      <c r="CT922" s="6">
        <v>68</v>
      </c>
      <c r="CU922" s="6">
        <v>84</v>
      </c>
      <c r="CV922" s="6">
        <v>93</v>
      </c>
      <c r="CW922" s="6">
        <v>101</v>
      </c>
      <c r="CX922" s="6">
        <v>107</v>
      </c>
      <c r="CY922" s="6">
        <v>113</v>
      </c>
      <c r="CZ922" s="6">
        <v>118</v>
      </c>
      <c r="DA922" s="6">
        <v>124</v>
      </c>
      <c r="DB922" s="6">
        <v>130</v>
      </c>
      <c r="DC922" s="6">
        <v>136</v>
      </c>
      <c r="DD922" s="6">
        <v>142</v>
      </c>
      <c r="DE922" s="6">
        <v>148</v>
      </c>
      <c r="DF922" s="6">
        <v>153</v>
      </c>
      <c r="DG922" s="6">
        <v>157</v>
      </c>
      <c r="DH922" s="6">
        <v>159</v>
      </c>
      <c r="DI922" s="6">
        <v>160</v>
      </c>
      <c r="DJ922" s="6">
        <v>160</v>
      </c>
      <c r="DK922" s="6">
        <v>161</v>
      </c>
      <c r="DL922" s="6">
        <v>161</v>
      </c>
      <c r="DM922" s="6">
        <v>111</v>
      </c>
      <c r="DN922" s="6">
        <f>Tabela2[[#This Row],[1rok]]-Tabela2[[#This Row],[dlugosc_ur]]</f>
        <v>18</v>
      </c>
      <c r="DO922" s="14">
        <f>Tabela2[[#This Row],[2lata]]-Tabela2[[#This Row],[1rok]]</f>
        <v>16</v>
      </c>
      <c r="DP922" s="14">
        <f>Tabela2[[#This Row],[3lata]]-Tabela2[[#This Row],[2lata]]</f>
        <v>9</v>
      </c>
      <c r="DQ922" s="14">
        <f>Tabela2[[#This Row],[4lata]]-Tabela2[[#This Row],[3lata]]</f>
        <v>8</v>
      </c>
      <c r="DR922" s="14">
        <f>Tabela2[[#This Row],[5lat]]-Tabela2[[#This Row],[4lata]]</f>
        <v>6</v>
      </c>
      <c r="DS922" s="14">
        <f>Tabela2[[#This Row],[6lat]]-Tabela2[[#This Row],[5lat]]</f>
        <v>6</v>
      </c>
      <c r="DT922" s="14">
        <f>Tabela2[[#This Row],[7lat]]-Tabela2[[#This Row],[6lat]]</f>
        <v>5</v>
      </c>
      <c r="DU922" s="14">
        <f>Tabela2[[#This Row],[8lat]]-Tabela2[[#This Row],[7lat]]</f>
        <v>6</v>
      </c>
      <c r="DV922" s="14">
        <f>Tabela2[[#This Row],[9lat]]-Tabela2[[#This Row],[8lat]]</f>
        <v>6</v>
      </c>
      <c r="DW922" s="14">
        <f>Tabela2[[#This Row],[10lat]]-Tabela2[[#This Row],[9lat]]</f>
        <v>6</v>
      </c>
      <c r="DX922" s="14">
        <f>Tabela2[[#This Row],[11lat]]-Tabela2[[#This Row],[10lat]]</f>
        <v>6</v>
      </c>
      <c r="DY922" s="14">
        <f>Tabela2[[#This Row],[12lat]]-Tabela2[[#This Row],[11lat]]</f>
        <v>6</v>
      </c>
      <c r="DZ922" s="14">
        <f>Tabela2[[#This Row],[13lat]]-Tabela2[[#This Row],[12lat]]</f>
        <v>5</v>
      </c>
      <c r="EA922" s="14">
        <f>Tabela2[[#This Row],[14lat]]-Tabela2[[#This Row],[13lat]]</f>
        <v>4</v>
      </c>
      <c r="EB922" s="14">
        <f>Tabela2[[#This Row],[15lat]]-Tabela2[[#This Row],[14lat]]</f>
        <v>2</v>
      </c>
      <c r="EC922" s="14">
        <f>Tabela2[[#This Row],[16lat]]-Tabela2[[#This Row],[15lat]]</f>
        <v>1</v>
      </c>
      <c r="ED922" s="14">
        <f>Tabela2[[#This Row],[17 lat]]-Tabela2[[#This Row],[16lat]]</f>
        <v>0</v>
      </c>
      <c r="EE922" s="14">
        <f>Tabela2[[#This Row],[18lat]]-Tabela2[[#This Row],[17 lat]]</f>
        <v>1</v>
      </c>
      <c r="EF922" s="14">
        <f>Tabela2[[#This Row],[19lat]]-Tabela2[[#This Row],[18lat]]</f>
        <v>0</v>
      </c>
    </row>
    <row r="923" spans="1:136" x14ac:dyDescent="0.25">
      <c r="A923">
        <v>368</v>
      </c>
      <c r="B923" s="1" t="s">
        <v>22</v>
      </c>
      <c r="C923">
        <v>54</v>
      </c>
      <c r="D923">
        <v>74</v>
      </c>
      <c r="E923">
        <v>89</v>
      </c>
      <c r="F923">
        <v>99</v>
      </c>
      <c r="G923">
        <v>107</v>
      </c>
      <c r="H923">
        <v>114</v>
      </c>
      <c r="I923">
        <v>120</v>
      </c>
      <c r="J923">
        <v>126</v>
      </c>
      <c r="K923">
        <v>132</v>
      </c>
      <c r="L923">
        <v>138</v>
      </c>
      <c r="M923">
        <v>144</v>
      </c>
      <c r="N923">
        <v>151</v>
      </c>
      <c r="O923">
        <v>158</v>
      </c>
      <c r="P923">
        <v>163</v>
      </c>
      <c r="Q923">
        <v>167</v>
      </c>
      <c r="R923">
        <v>169</v>
      </c>
      <c r="S923">
        <v>169</v>
      </c>
      <c r="T923">
        <v>170</v>
      </c>
      <c r="U923">
        <v>170</v>
      </c>
      <c r="V923">
        <v>170</v>
      </c>
      <c r="W923">
        <f>wzrost[[#This Row],[19lat]]-wzrost[[#This Row],[dlugosc_ur]]</f>
        <v>116</v>
      </c>
      <c r="X923">
        <f>wzrost[[#This Row],[19lat]]-wzrost[[#This Row],[15lat]]</f>
        <v>1</v>
      </c>
      <c r="Y923">
        <f>IF(wzrost[[#This Row],[1rok]]&lt;=5,IF(wzrost[[#This Row],[plec]]="ch",1,0),0)</f>
        <v>0</v>
      </c>
      <c r="Z923" s="1"/>
      <c r="AA923" s="1"/>
      <c r="AB923" s="1" t="e">
        <f>_xlfn.PERCENTILE.INC(wzrost[1rok],5)</f>
        <v>#NUM!</v>
      </c>
      <c r="BC923" s="8">
        <v>53</v>
      </c>
      <c r="BD923" s="8">
        <v>74</v>
      </c>
      <c r="BE923" s="8">
        <v>87</v>
      </c>
      <c r="BF923" s="8">
        <v>96</v>
      </c>
      <c r="BG923" s="8">
        <v>103</v>
      </c>
      <c r="BH923" s="8">
        <v>110</v>
      </c>
      <c r="BI923" s="8">
        <v>116</v>
      </c>
      <c r="BJ923" s="8">
        <v>122</v>
      </c>
      <c r="BK923" s="8">
        <v>127</v>
      </c>
      <c r="BL923" s="8">
        <v>132</v>
      </c>
      <c r="BM923" s="8">
        <v>138</v>
      </c>
      <c r="BN923" s="8">
        <v>143</v>
      </c>
      <c r="BO923" s="8">
        <v>149</v>
      </c>
      <c r="BP923" s="8">
        <v>156</v>
      </c>
      <c r="BQ923" s="8">
        <v>163</v>
      </c>
      <c r="BR923" s="8">
        <v>169</v>
      </c>
      <c r="BS923" s="8">
        <v>173</v>
      </c>
      <c r="BT923" s="8">
        <v>175</v>
      </c>
      <c r="BU923" s="8">
        <v>176</v>
      </c>
      <c r="BV923" s="8">
        <v>176</v>
      </c>
      <c r="BW923" s="9">
        <v>123</v>
      </c>
      <c r="BX923" s="11">
        <f t="shared" si="274"/>
        <v>21</v>
      </c>
      <c r="BY923" s="11">
        <f t="shared" si="275"/>
        <v>13</v>
      </c>
      <c r="BZ923" s="11">
        <f t="shared" si="276"/>
        <v>9</v>
      </c>
      <c r="CA923" s="11">
        <f t="shared" si="277"/>
        <v>7</v>
      </c>
      <c r="CB923" s="11">
        <f t="shared" si="278"/>
        <v>7</v>
      </c>
      <c r="CC923" s="11">
        <f t="shared" si="279"/>
        <v>6</v>
      </c>
      <c r="CD923" s="11">
        <f t="shared" si="280"/>
        <v>6</v>
      </c>
      <c r="CE923" s="11">
        <f t="shared" si="281"/>
        <v>5</v>
      </c>
      <c r="CF923" s="11">
        <f t="shared" si="282"/>
        <v>5</v>
      </c>
      <c r="CG923" s="11">
        <f t="shared" si="283"/>
        <v>6</v>
      </c>
      <c r="CH923" s="11">
        <f t="shared" si="284"/>
        <v>5</v>
      </c>
      <c r="CI923" s="11">
        <f t="shared" si="285"/>
        <v>6</v>
      </c>
      <c r="CJ923" s="11">
        <f t="shared" si="286"/>
        <v>7</v>
      </c>
      <c r="CK923" s="11">
        <f t="shared" si="287"/>
        <v>7</v>
      </c>
      <c r="CL923" s="11">
        <f t="shared" si="288"/>
        <v>6</v>
      </c>
      <c r="CM923" s="11">
        <f t="shared" si="289"/>
        <v>4</v>
      </c>
      <c r="CN923" s="11">
        <f t="shared" si="290"/>
        <v>2</v>
      </c>
      <c r="CO923" s="11">
        <f t="shared" si="291"/>
        <v>1</v>
      </c>
      <c r="CP923" s="11">
        <f t="shared" si="292"/>
        <v>0</v>
      </c>
      <c r="CS923" s="8">
        <v>48</v>
      </c>
      <c r="CT923" s="8">
        <v>67</v>
      </c>
      <c r="CU923" s="8">
        <v>84</v>
      </c>
      <c r="CV923" s="8">
        <v>93</v>
      </c>
      <c r="CW923" s="8">
        <v>100</v>
      </c>
      <c r="CX923" s="8">
        <v>106</v>
      </c>
      <c r="CY923" s="8">
        <v>112</v>
      </c>
      <c r="CZ923" s="8">
        <v>117</v>
      </c>
      <c r="DA923" s="8">
        <v>123</v>
      </c>
      <c r="DB923" s="8">
        <v>128</v>
      </c>
      <c r="DC923" s="8">
        <v>134</v>
      </c>
      <c r="DD923" s="8">
        <v>141</v>
      </c>
      <c r="DE923" s="8">
        <v>147</v>
      </c>
      <c r="DF923" s="8">
        <v>152</v>
      </c>
      <c r="DG923" s="8">
        <v>155</v>
      </c>
      <c r="DH923" s="8">
        <v>157</v>
      </c>
      <c r="DI923" s="8">
        <v>158</v>
      </c>
      <c r="DJ923" s="8">
        <v>159</v>
      </c>
      <c r="DK923" s="8">
        <v>159</v>
      </c>
      <c r="DL923" s="8">
        <v>159</v>
      </c>
      <c r="DM923" s="8">
        <v>111</v>
      </c>
      <c r="DN923" s="6">
        <f>Tabela2[[#This Row],[1rok]]-Tabela2[[#This Row],[dlugosc_ur]]</f>
        <v>19</v>
      </c>
      <c r="DO923" s="14">
        <f>Tabela2[[#This Row],[2lata]]-Tabela2[[#This Row],[1rok]]</f>
        <v>17</v>
      </c>
      <c r="DP923" s="14">
        <f>Tabela2[[#This Row],[3lata]]-Tabela2[[#This Row],[2lata]]</f>
        <v>9</v>
      </c>
      <c r="DQ923" s="14">
        <f>Tabela2[[#This Row],[4lata]]-Tabela2[[#This Row],[3lata]]</f>
        <v>7</v>
      </c>
      <c r="DR923" s="14">
        <f>Tabela2[[#This Row],[5lat]]-Tabela2[[#This Row],[4lata]]</f>
        <v>6</v>
      </c>
      <c r="DS923" s="14">
        <f>Tabela2[[#This Row],[6lat]]-Tabela2[[#This Row],[5lat]]</f>
        <v>6</v>
      </c>
      <c r="DT923" s="14">
        <f>Tabela2[[#This Row],[7lat]]-Tabela2[[#This Row],[6lat]]</f>
        <v>5</v>
      </c>
      <c r="DU923" s="14">
        <f>Tabela2[[#This Row],[8lat]]-Tabela2[[#This Row],[7lat]]</f>
        <v>6</v>
      </c>
      <c r="DV923" s="14">
        <f>Tabela2[[#This Row],[9lat]]-Tabela2[[#This Row],[8lat]]</f>
        <v>5</v>
      </c>
      <c r="DW923" s="14">
        <f>Tabela2[[#This Row],[10lat]]-Tabela2[[#This Row],[9lat]]</f>
        <v>6</v>
      </c>
      <c r="DX923" s="14">
        <f>Tabela2[[#This Row],[11lat]]-Tabela2[[#This Row],[10lat]]</f>
        <v>7</v>
      </c>
      <c r="DY923" s="14">
        <f>Tabela2[[#This Row],[12lat]]-Tabela2[[#This Row],[11lat]]</f>
        <v>6</v>
      </c>
      <c r="DZ923" s="14">
        <f>Tabela2[[#This Row],[13lat]]-Tabela2[[#This Row],[12lat]]</f>
        <v>5</v>
      </c>
      <c r="EA923" s="14">
        <f>Tabela2[[#This Row],[14lat]]-Tabela2[[#This Row],[13lat]]</f>
        <v>3</v>
      </c>
      <c r="EB923" s="14">
        <f>Tabela2[[#This Row],[15lat]]-Tabela2[[#This Row],[14lat]]</f>
        <v>2</v>
      </c>
      <c r="EC923" s="14">
        <f>Tabela2[[#This Row],[16lat]]-Tabela2[[#This Row],[15lat]]</f>
        <v>1</v>
      </c>
      <c r="ED923" s="14">
        <f>Tabela2[[#This Row],[17 lat]]-Tabela2[[#This Row],[16lat]]</f>
        <v>1</v>
      </c>
      <c r="EE923" s="14">
        <f>Tabela2[[#This Row],[18lat]]-Tabela2[[#This Row],[17 lat]]</f>
        <v>0</v>
      </c>
      <c r="EF923" s="14">
        <f>Tabela2[[#This Row],[19lat]]-Tabela2[[#This Row],[18lat]]</f>
        <v>0</v>
      </c>
    </row>
    <row r="924" spans="1:136" x14ac:dyDescent="0.25">
      <c r="A924">
        <v>381</v>
      </c>
      <c r="B924" s="1" t="s">
        <v>22</v>
      </c>
      <c r="C924">
        <v>56</v>
      </c>
      <c r="D924">
        <v>74</v>
      </c>
      <c r="E924">
        <v>90</v>
      </c>
      <c r="F924">
        <v>100</v>
      </c>
      <c r="G924">
        <v>108</v>
      </c>
      <c r="H924">
        <v>115</v>
      </c>
      <c r="I924">
        <v>121</v>
      </c>
      <c r="J924">
        <v>128</v>
      </c>
      <c r="K924">
        <v>134</v>
      </c>
      <c r="L924">
        <v>140</v>
      </c>
      <c r="M924">
        <v>147</v>
      </c>
      <c r="N924">
        <v>153</v>
      </c>
      <c r="O924">
        <v>160</v>
      </c>
      <c r="P924">
        <v>165</v>
      </c>
      <c r="Q924">
        <v>169</v>
      </c>
      <c r="R924">
        <v>171</v>
      </c>
      <c r="S924">
        <v>171</v>
      </c>
      <c r="T924">
        <v>172</v>
      </c>
      <c r="U924">
        <v>172</v>
      </c>
      <c r="V924">
        <v>172</v>
      </c>
      <c r="W924">
        <f>wzrost[[#This Row],[19lat]]-wzrost[[#This Row],[dlugosc_ur]]</f>
        <v>116</v>
      </c>
      <c r="X924">
        <f>wzrost[[#This Row],[19lat]]-wzrost[[#This Row],[15lat]]</f>
        <v>1</v>
      </c>
      <c r="Y924">
        <f>IF(wzrost[[#This Row],[1rok]]&lt;=5,IF(wzrost[[#This Row],[plec]]="ch",1,0),0)</f>
        <v>0</v>
      </c>
      <c r="Z924" s="1"/>
      <c r="AA924" s="1"/>
      <c r="AB924" s="1" t="e">
        <f>_xlfn.PERCENTILE.INC(wzrost[1rok],5)</f>
        <v>#NUM!</v>
      </c>
      <c r="BC924" s="6">
        <v>51</v>
      </c>
      <c r="BD924" s="6">
        <v>73</v>
      </c>
      <c r="BE924" s="6">
        <v>86</v>
      </c>
      <c r="BF924" s="6">
        <v>95</v>
      </c>
      <c r="BG924" s="6">
        <v>102</v>
      </c>
      <c r="BH924" s="6">
        <v>109</v>
      </c>
      <c r="BI924" s="6">
        <v>114</v>
      </c>
      <c r="BJ924" s="6">
        <v>120</v>
      </c>
      <c r="BK924" s="6">
        <v>126</v>
      </c>
      <c r="BL924" s="6">
        <v>131</v>
      </c>
      <c r="BM924" s="6">
        <v>136</v>
      </c>
      <c r="BN924" s="6">
        <v>141</v>
      </c>
      <c r="BO924" s="6">
        <v>147</v>
      </c>
      <c r="BP924" s="6">
        <v>154</v>
      </c>
      <c r="BQ924" s="6">
        <v>161</v>
      </c>
      <c r="BR924" s="6">
        <v>167</v>
      </c>
      <c r="BS924" s="6">
        <v>170</v>
      </c>
      <c r="BT924" s="6">
        <v>173</v>
      </c>
      <c r="BU924" s="6">
        <v>174</v>
      </c>
      <c r="BV924" s="6">
        <v>174</v>
      </c>
      <c r="BW924" s="7">
        <v>123</v>
      </c>
      <c r="BX924" s="11">
        <f t="shared" si="274"/>
        <v>22</v>
      </c>
      <c r="BY924" s="11">
        <f t="shared" si="275"/>
        <v>13</v>
      </c>
      <c r="BZ924" s="11">
        <f t="shared" si="276"/>
        <v>9</v>
      </c>
      <c r="CA924" s="11">
        <f t="shared" si="277"/>
        <v>7</v>
      </c>
      <c r="CB924" s="11">
        <f t="shared" si="278"/>
        <v>7</v>
      </c>
      <c r="CC924" s="11">
        <f t="shared" si="279"/>
        <v>5</v>
      </c>
      <c r="CD924" s="11">
        <f t="shared" si="280"/>
        <v>6</v>
      </c>
      <c r="CE924" s="11">
        <f t="shared" si="281"/>
        <v>6</v>
      </c>
      <c r="CF924" s="11">
        <f t="shared" si="282"/>
        <v>5</v>
      </c>
      <c r="CG924" s="11">
        <f t="shared" si="283"/>
        <v>5</v>
      </c>
      <c r="CH924" s="11">
        <f t="shared" si="284"/>
        <v>5</v>
      </c>
      <c r="CI924" s="11">
        <f t="shared" si="285"/>
        <v>6</v>
      </c>
      <c r="CJ924" s="11">
        <f t="shared" si="286"/>
        <v>7</v>
      </c>
      <c r="CK924" s="11">
        <f t="shared" si="287"/>
        <v>7</v>
      </c>
      <c r="CL924" s="11">
        <f t="shared" si="288"/>
        <v>6</v>
      </c>
      <c r="CM924" s="11">
        <f t="shared" si="289"/>
        <v>3</v>
      </c>
      <c r="CN924" s="11">
        <f t="shared" si="290"/>
        <v>3</v>
      </c>
      <c r="CO924" s="11">
        <f t="shared" si="291"/>
        <v>1</v>
      </c>
      <c r="CP924" s="11">
        <f t="shared" si="292"/>
        <v>0</v>
      </c>
      <c r="CS924" s="6">
        <v>49</v>
      </c>
      <c r="CT924" s="6">
        <v>67</v>
      </c>
      <c r="CU924" s="6">
        <v>84</v>
      </c>
      <c r="CV924" s="6">
        <v>93</v>
      </c>
      <c r="CW924" s="6">
        <v>100</v>
      </c>
      <c r="CX924" s="6">
        <v>107</v>
      </c>
      <c r="CY924" s="6">
        <v>112</v>
      </c>
      <c r="CZ924" s="6">
        <v>118</v>
      </c>
      <c r="DA924" s="6">
        <v>123</v>
      </c>
      <c r="DB924" s="6">
        <v>129</v>
      </c>
      <c r="DC924" s="6">
        <v>135</v>
      </c>
      <c r="DD924" s="6">
        <v>141</v>
      </c>
      <c r="DE924" s="6">
        <v>147</v>
      </c>
      <c r="DF924" s="6">
        <v>153</v>
      </c>
      <c r="DG924" s="6">
        <v>156</v>
      </c>
      <c r="DH924" s="6">
        <v>158</v>
      </c>
      <c r="DI924" s="6">
        <v>159</v>
      </c>
      <c r="DJ924" s="6">
        <v>159</v>
      </c>
      <c r="DK924" s="6">
        <v>160</v>
      </c>
      <c r="DL924" s="6">
        <v>160</v>
      </c>
      <c r="DM924" s="6">
        <v>111</v>
      </c>
      <c r="DN924" s="6">
        <f>Tabela2[[#This Row],[1rok]]-Tabela2[[#This Row],[dlugosc_ur]]</f>
        <v>18</v>
      </c>
      <c r="DO924" s="14">
        <f>Tabela2[[#This Row],[2lata]]-Tabela2[[#This Row],[1rok]]</f>
        <v>17</v>
      </c>
      <c r="DP924" s="14">
        <f>Tabela2[[#This Row],[3lata]]-Tabela2[[#This Row],[2lata]]</f>
        <v>9</v>
      </c>
      <c r="DQ924" s="14">
        <f>Tabela2[[#This Row],[4lata]]-Tabela2[[#This Row],[3lata]]</f>
        <v>7</v>
      </c>
      <c r="DR924" s="14">
        <f>Tabela2[[#This Row],[5lat]]-Tabela2[[#This Row],[4lata]]</f>
        <v>7</v>
      </c>
      <c r="DS924" s="14">
        <f>Tabela2[[#This Row],[6lat]]-Tabela2[[#This Row],[5lat]]</f>
        <v>5</v>
      </c>
      <c r="DT924" s="14">
        <f>Tabela2[[#This Row],[7lat]]-Tabela2[[#This Row],[6lat]]</f>
        <v>6</v>
      </c>
      <c r="DU924" s="14">
        <f>Tabela2[[#This Row],[8lat]]-Tabela2[[#This Row],[7lat]]</f>
        <v>5</v>
      </c>
      <c r="DV924" s="14">
        <f>Tabela2[[#This Row],[9lat]]-Tabela2[[#This Row],[8lat]]</f>
        <v>6</v>
      </c>
      <c r="DW924" s="14">
        <f>Tabela2[[#This Row],[10lat]]-Tabela2[[#This Row],[9lat]]</f>
        <v>6</v>
      </c>
      <c r="DX924" s="14">
        <f>Tabela2[[#This Row],[11lat]]-Tabela2[[#This Row],[10lat]]</f>
        <v>6</v>
      </c>
      <c r="DY924" s="14">
        <f>Tabela2[[#This Row],[12lat]]-Tabela2[[#This Row],[11lat]]</f>
        <v>6</v>
      </c>
      <c r="DZ924" s="14">
        <f>Tabela2[[#This Row],[13lat]]-Tabela2[[#This Row],[12lat]]</f>
        <v>6</v>
      </c>
      <c r="EA924" s="14">
        <f>Tabela2[[#This Row],[14lat]]-Tabela2[[#This Row],[13lat]]</f>
        <v>3</v>
      </c>
      <c r="EB924" s="14">
        <f>Tabela2[[#This Row],[15lat]]-Tabela2[[#This Row],[14lat]]</f>
        <v>2</v>
      </c>
      <c r="EC924" s="14">
        <f>Tabela2[[#This Row],[16lat]]-Tabela2[[#This Row],[15lat]]</f>
        <v>1</v>
      </c>
      <c r="ED924" s="14">
        <f>Tabela2[[#This Row],[17 lat]]-Tabela2[[#This Row],[16lat]]</f>
        <v>0</v>
      </c>
      <c r="EE924" s="14">
        <f>Tabela2[[#This Row],[18lat]]-Tabela2[[#This Row],[17 lat]]</f>
        <v>1</v>
      </c>
      <c r="EF924" s="14">
        <f>Tabela2[[#This Row],[19lat]]-Tabela2[[#This Row],[18lat]]</f>
        <v>0</v>
      </c>
    </row>
    <row r="925" spans="1:136" x14ac:dyDescent="0.25">
      <c r="A925">
        <v>416</v>
      </c>
      <c r="B925" s="1" t="s">
        <v>22</v>
      </c>
      <c r="C925">
        <v>54</v>
      </c>
      <c r="D925">
        <v>73</v>
      </c>
      <c r="E925">
        <v>89</v>
      </c>
      <c r="F925">
        <v>99</v>
      </c>
      <c r="G925">
        <v>107</v>
      </c>
      <c r="H925">
        <v>114</v>
      </c>
      <c r="I925">
        <v>120</v>
      </c>
      <c r="J925">
        <v>125</v>
      </c>
      <c r="K925">
        <v>131</v>
      </c>
      <c r="L925">
        <v>138</v>
      </c>
      <c r="M925">
        <v>144</v>
      </c>
      <c r="N925">
        <v>151</v>
      </c>
      <c r="O925">
        <v>157</v>
      </c>
      <c r="P925">
        <v>163</v>
      </c>
      <c r="Q925">
        <v>166</v>
      </c>
      <c r="R925">
        <v>168</v>
      </c>
      <c r="S925">
        <v>169</v>
      </c>
      <c r="T925">
        <v>169</v>
      </c>
      <c r="U925">
        <v>169</v>
      </c>
      <c r="V925">
        <v>170</v>
      </c>
      <c r="W925">
        <f>wzrost[[#This Row],[19lat]]-wzrost[[#This Row],[dlugosc_ur]]</f>
        <v>116</v>
      </c>
      <c r="X925">
        <f>wzrost[[#This Row],[19lat]]-wzrost[[#This Row],[15lat]]</f>
        <v>2</v>
      </c>
      <c r="Y925">
        <f>IF(wzrost[[#This Row],[1rok]]&lt;=5,IF(wzrost[[#This Row],[plec]]="ch",1,0),0)</f>
        <v>0</v>
      </c>
      <c r="Z925" s="1"/>
      <c r="AA925" s="1"/>
      <c r="AB925" s="1" t="e">
        <f>_xlfn.PERCENTILE.INC(wzrost[1rok],5)</f>
        <v>#NUM!</v>
      </c>
      <c r="BC925" s="8">
        <v>48</v>
      </c>
      <c r="BD925" s="8">
        <v>70</v>
      </c>
      <c r="BE925" s="8">
        <v>85</v>
      </c>
      <c r="BF925" s="8">
        <v>93</v>
      </c>
      <c r="BG925" s="8">
        <v>100</v>
      </c>
      <c r="BH925" s="8">
        <v>106</v>
      </c>
      <c r="BI925" s="8">
        <v>112</v>
      </c>
      <c r="BJ925" s="8">
        <v>117</v>
      </c>
      <c r="BK925" s="8">
        <v>123</v>
      </c>
      <c r="BL925" s="8">
        <v>128</v>
      </c>
      <c r="BM925" s="8">
        <v>133</v>
      </c>
      <c r="BN925" s="8">
        <v>138</v>
      </c>
      <c r="BO925" s="8">
        <v>143</v>
      </c>
      <c r="BP925" s="8">
        <v>150</v>
      </c>
      <c r="BQ925" s="8">
        <v>157</v>
      </c>
      <c r="BR925" s="8">
        <v>163</v>
      </c>
      <c r="BS925" s="8">
        <v>167</v>
      </c>
      <c r="BT925" s="8">
        <v>169</v>
      </c>
      <c r="BU925" s="8">
        <v>170</v>
      </c>
      <c r="BV925" s="8">
        <v>171</v>
      </c>
      <c r="BW925" s="9">
        <v>123</v>
      </c>
      <c r="BX925" s="11">
        <f t="shared" si="274"/>
        <v>22</v>
      </c>
      <c r="BY925" s="11">
        <f t="shared" si="275"/>
        <v>15</v>
      </c>
      <c r="BZ925" s="11">
        <f t="shared" si="276"/>
        <v>8</v>
      </c>
      <c r="CA925" s="11">
        <f t="shared" si="277"/>
        <v>7</v>
      </c>
      <c r="CB925" s="11">
        <f t="shared" si="278"/>
        <v>6</v>
      </c>
      <c r="CC925" s="11">
        <f t="shared" si="279"/>
        <v>6</v>
      </c>
      <c r="CD925" s="11">
        <f t="shared" si="280"/>
        <v>5</v>
      </c>
      <c r="CE925" s="11">
        <f t="shared" si="281"/>
        <v>6</v>
      </c>
      <c r="CF925" s="11">
        <f t="shared" si="282"/>
        <v>5</v>
      </c>
      <c r="CG925" s="11">
        <f t="shared" si="283"/>
        <v>5</v>
      </c>
      <c r="CH925" s="11">
        <f t="shared" si="284"/>
        <v>5</v>
      </c>
      <c r="CI925" s="11">
        <f t="shared" si="285"/>
        <v>5</v>
      </c>
      <c r="CJ925" s="11">
        <f t="shared" si="286"/>
        <v>7</v>
      </c>
      <c r="CK925" s="11">
        <f t="shared" si="287"/>
        <v>7</v>
      </c>
      <c r="CL925" s="11">
        <f t="shared" si="288"/>
        <v>6</v>
      </c>
      <c r="CM925" s="11">
        <f t="shared" si="289"/>
        <v>4</v>
      </c>
      <c r="CN925" s="11">
        <f t="shared" si="290"/>
        <v>2</v>
      </c>
      <c r="CO925" s="11">
        <f t="shared" si="291"/>
        <v>1</v>
      </c>
      <c r="CP925" s="11">
        <f t="shared" si="292"/>
        <v>1</v>
      </c>
      <c r="CS925" s="8">
        <v>50</v>
      </c>
      <c r="CT925" s="8">
        <v>68</v>
      </c>
      <c r="CU925" s="8">
        <v>84</v>
      </c>
      <c r="CV925" s="8">
        <v>93</v>
      </c>
      <c r="CW925" s="8">
        <v>101</v>
      </c>
      <c r="CX925" s="8">
        <v>107</v>
      </c>
      <c r="CY925" s="8">
        <v>113</v>
      </c>
      <c r="CZ925" s="8">
        <v>118</v>
      </c>
      <c r="DA925" s="8">
        <v>124</v>
      </c>
      <c r="DB925" s="8">
        <v>130</v>
      </c>
      <c r="DC925" s="8">
        <v>136</v>
      </c>
      <c r="DD925" s="8">
        <v>142</v>
      </c>
      <c r="DE925" s="8">
        <v>148</v>
      </c>
      <c r="DF925" s="8">
        <v>153</v>
      </c>
      <c r="DG925" s="8">
        <v>157</v>
      </c>
      <c r="DH925" s="8">
        <v>159</v>
      </c>
      <c r="DI925" s="8">
        <v>160</v>
      </c>
      <c r="DJ925" s="8">
        <v>160</v>
      </c>
      <c r="DK925" s="8">
        <v>161</v>
      </c>
      <c r="DL925" s="8">
        <v>161</v>
      </c>
      <c r="DM925" s="8">
        <v>111</v>
      </c>
      <c r="DN925" s="6">
        <f>Tabela2[[#This Row],[1rok]]-Tabela2[[#This Row],[dlugosc_ur]]</f>
        <v>18</v>
      </c>
      <c r="DO925" s="14">
        <f>Tabela2[[#This Row],[2lata]]-Tabela2[[#This Row],[1rok]]</f>
        <v>16</v>
      </c>
      <c r="DP925" s="14">
        <f>Tabela2[[#This Row],[3lata]]-Tabela2[[#This Row],[2lata]]</f>
        <v>9</v>
      </c>
      <c r="DQ925" s="14">
        <f>Tabela2[[#This Row],[4lata]]-Tabela2[[#This Row],[3lata]]</f>
        <v>8</v>
      </c>
      <c r="DR925" s="14">
        <f>Tabela2[[#This Row],[5lat]]-Tabela2[[#This Row],[4lata]]</f>
        <v>6</v>
      </c>
      <c r="DS925" s="14">
        <f>Tabela2[[#This Row],[6lat]]-Tabela2[[#This Row],[5lat]]</f>
        <v>6</v>
      </c>
      <c r="DT925" s="14">
        <f>Tabela2[[#This Row],[7lat]]-Tabela2[[#This Row],[6lat]]</f>
        <v>5</v>
      </c>
      <c r="DU925" s="14">
        <f>Tabela2[[#This Row],[8lat]]-Tabela2[[#This Row],[7lat]]</f>
        <v>6</v>
      </c>
      <c r="DV925" s="14">
        <f>Tabela2[[#This Row],[9lat]]-Tabela2[[#This Row],[8lat]]</f>
        <v>6</v>
      </c>
      <c r="DW925" s="14">
        <f>Tabela2[[#This Row],[10lat]]-Tabela2[[#This Row],[9lat]]</f>
        <v>6</v>
      </c>
      <c r="DX925" s="14">
        <f>Tabela2[[#This Row],[11lat]]-Tabela2[[#This Row],[10lat]]</f>
        <v>6</v>
      </c>
      <c r="DY925" s="14">
        <f>Tabela2[[#This Row],[12lat]]-Tabela2[[#This Row],[11lat]]</f>
        <v>6</v>
      </c>
      <c r="DZ925" s="14">
        <f>Tabela2[[#This Row],[13lat]]-Tabela2[[#This Row],[12lat]]</f>
        <v>5</v>
      </c>
      <c r="EA925" s="14">
        <f>Tabela2[[#This Row],[14lat]]-Tabela2[[#This Row],[13lat]]</f>
        <v>4</v>
      </c>
      <c r="EB925" s="14">
        <f>Tabela2[[#This Row],[15lat]]-Tabela2[[#This Row],[14lat]]</f>
        <v>2</v>
      </c>
      <c r="EC925" s="14">
        <f>Tabela2[[#This Row],[16lat]]-Tabela2[[#This Row],[15lat]]</f>
        <v>1</v>
      </c>
      <c r="ED925" s="14">
        <f>Tabela2[[#This Row],[17 lat]]-Tabela2[[#This Row],[16lat]]</f>
        <v>0</v>
      </c>
      <c r="EE925" s="14">
        <f>Tabela2[[#This Row],[18lat]]-Tabela2[[#This Row],[17 lat]]</f>
        <v>1</v>
      </c>
      <c r="EF925" s="14">
        <f>Tabela2[[#This Row],[19lat]]-Tabela2[[#This Row],[18lat]]</f>
        <v>0</v>
      </c>
    </row>
    <row r="926" spans="1:136" x14ac:dyDescent="0.25">
      <c r="A926">
        <v>442</v>
      </c>
      <c r="B926" s="1" t="s">
        <v>22</v>
      </c>
      <c r="C926">
        <v>56</v>
      </c>
      <c r="D926">
        <v>74</v>
      </c>
      <c r="E926">
        <v>90</v>
      </c>
      <c r="F926">
        <v>100</v>
      </c>
      <c r="G926">
        <v>108</v>
      </c>
      <c r="H926">
        <v>115</v>
      </c>
      <c r="I926">
        <v>121</v>
      </c>
      <c r="J926">
        <v>128</v>
      </c>
      <c r="K926">
        <v>134</v>
      </c>
      <c r="L926">
        <v>140</v>
      </c>
      <c r="M926">
        <v>147</v>
      </c>
      <c r="N926">
        <v>153</v>
      </c>
      <c r="O926">
        <v>160</v>
      </c>
      <c r="P926">
        <v>165</v>
      </c>
      <c r="Q926">
        <v>169</v>
      </c>
      <c r="R926">
        <v>171</v>
      </c>
      <c r="S926">
        <v>171</v>
      </c>
      <c r="T926">
        <v>172</v>
      </c>
      <c r="U926">
        <v>172</v>
      </c>
      <c r="V926">
        <v>172</v>
      </c>
      <c r="W926">
        <f>wzrost[[#This Row],[19lat]]-wzrost[[#This Row],[dlugosc_ur]]</f>
        <v>116</v>
      </c>
      <c r="X926">
        <f>wzrost[[#This Row],[19lat]]-wzrost[[#This Row],[15lat]]</f>
        <v>1</v>
      </c>
      <c r="Y926">
        <f>IF(wzrost[[#This Row],[1rok]]&lt;=5,IF(wzrost[[#This Row],[plec]]="ch",1,0),0)</f>
        <v>0</v>
      </c>
      <c r="Z926" s="1"/>
      <c r="AA926" s="1"/>
      <c r="AB926" s="1" t="e">
        <f>_xlfn.PERCENTILE.INC(wzrost[1rok],5)</f>
        <v>#NUM!</v>
      </c>
      <c r="BC926" s="6">
        <v>48</v>
      </c>
      <c r="BD926" s="6">
        <v>70</v>
      </c>
      <c r="BE926" s="6">
        <v>84</v>
      </c>
      <c r="BF926" s="6">
        <v>93</v>
      </c>
      <c r="BG926" s="6">
        <v>100</v>
      </c>
      <c r="BH926" s="6">
        <v>106</v>
      </c>
      <c r="BI926" s="6">
        <v>112</v>
      </c>
      <c r="BJ926" s="6">
        <v>117</v>
      </c>
      <c r="BK926" s="6">
        <v>122</v>
      </c>
      <c r="BL926" s="6">
        <v>127</v>
      </c>
      <c r="BM926" s="6">
        <v>132</v>
      </c>
      <c r="BN926" s="6">
        <v>137</v>
      </c>
      <c r="BO926" s="6">
        <v>143</v>
      </c>
      <c r="BP926" s="6">
        <v>150</v>
      </c>
      <c r="BQ926" s="6">
        <v>157</v>
      </c>
      <c r="BR926" s="6">
        <v>163</v>
      </c>
      <c r="BS926" s="6">
        <v>167</v>
      </c>
      <c r="BT926" s="6">
        <v>169</v>
      </c>
      <c r="BU926" s="6">
        <v>170</v>
      </c>
      <c r="BV926" s="6">
        <v>171</v>
      </c>
      <c r="BW926" s="7">
        <v>123</v>
      </c>
      <c r="BX926" s="11">
        <f t="shared" si="274"/>
        <v>22</v>
      </c>
      <c r="BY926" s="11">
        <f t="shared" si="275"/>
        <v>14</v>
      </c>
      <c r="BZ926" s="11">
        <f t="shared" si="276"/>
        <v>9</v>
      </c>
      <c r="CA926" s="11">
        <f t="shared" si="277"/>
        <v>7</v>
      </c>
      <c r="CB926" s="11">
        <f t="shared" si="278"/>
        <v>6</v>
      </c>
      <c r="CC926" s="11">
        <f t="shared" si="279"/>
        <v>6</v>
      </c>
      <c r="CD926" s="11">
        <f t="shared" si="280"/>
        <v>5</v>
      </c>
      <c r="CE926" s="11">
        <f t="shared" si="281"/>
        <v>5</v>
      </c>
      <c r="CF926" s="11">
        <f t="shared" si="282"/>
        <v>5</v>
      </c>
      <c r="CG926" s="11">
        <f t="shared" si="283"/>
        <v>5</v>
      </c>
      <c r="CH926" s="11">
        <f t="shared" si="284"/>
        <v>5</v>
      </c>
      <c r="CI926" s="11">
        <f t="shared" si="285"/>
        <v>6</v>
      </c>
      <c r="CJ926" s="11">
        <f t="shared" si="286"/>
        <v>7</v>
      </c>
      <c r="CK926" s="11">
        <f t="shared" si="287"/>
        <v>7</v>
      </c>
      <c r="CL926" s="11">
        <f t="shared" si="288"/>
        <v>6</v>
      </c>
      <c r="CM926" s="11">
        <f t="shared" si="289"/>
        <v>4</v>
      </c>
      <c r="CN926" s="11">
        <f t="shared" si="290"/>
        <v>2</v>
      </c>
      <c r="CO926" s="11">
        <f t="shared" si="291"/>
        <v>1</v>
      </c>
      <c r="CP926" s="11">
        <f t="shared" si="292"/>
        <v>1</v>
      </c>
      <c r="CS926" s="6">
        <v>49</v>
      </c>
      <c r="CT926" s="6">
        <v>67</v>
      </c>
      <c r="CU926" s="6">
        <v>84</v>
      </c>
      <c r="CV926" s="6">
        <v>93</v>
      </c>
      <c r="CW926" s="6">
        <v>100</v>
      </c>
      <c r="CX926" s="6">
        <v>107</v>
      </c>
      <c r="CY926" s="6">
        <v>112</v>
      </c>
      <c r="CZ926" s="6">
        <v>118</v>
      </c>
      <c r="DA926" s="6">
        <v>123</v>
      </c>
      <c r="DB926" s="6">
        <v>129</v>
      </c>
      <c r="DC926" s="6">
        <v>135</v>
      </c>
      <c r="DD926" s="6">
        <v>141</v>
      </c>
      <c r="DE926" s="6">
        <v>147</v>
      </c>
      <c r="DF926" s="6">
        <v>152</v>
      </c>
      <c r="DG926" s="6">
        <v>156</v>
      </c>
      <c r="DH926" s="6">
        <v>158</v>
      </c>
      <c r="DI926" s="6">
        <v>159</v>
      </c>
      <c r="DJ926" s="6">
        <v>159</v>
      </c>
      <c r="DK926" s="6">
        <v>159</v>
      </c>
      <c r="DL926" s="6">
        <v>160</v>
      </c>
      <c r="DM926" s="6">
        <v>111</v>
      </c>
      <c r="DN926" s="6">
        <f>Tabela2[[#This Row],[1rok]]-Tabela2[[#This Row],[dlugosc_ur]]</f>
        <v>18</v>
      </c>
      <c r="DO926" s="14">
        <f>Tabela2[[#This Row],[2lata]]-Tabela2[[#This Row],[1rok]]</f>
        <v>17</v>
      </c>
      <c r="DP926" s="14">
        <f>Tabela2[[#This Row],[3lata]]-Tabela2[[#This Row],[2lata]]</f>
        <v>9</v>
      </c>
      <c r="DQ926" s="14">
        <f>Tabela2[[#This Row],[4lata]]-Tabela2[[#This Row],[3lata]]</f>
        <v>7</v>
      </c>
      <c r="DR926" s="14">
        <f>Tabela2[[#This Row],[5lat]]-Tabela2[[#This Row],[4lata]]</f>
        <v>7</v>
      </c>
      <c r="DS926" s="14">
        <f>Tabela2[[#This Row],[6lat]]-Tabela2[[#This Row],[5lat]]</f>
        <v>5</v>
      </c>
      <c r="DT926" s="14">
        <f>Tabela2[[#This Row],[7lat]]-Tabela2[[#This Row],[6lat]]</f>
        <v>6</v>
      </c>
      <c r="DU926" s="14">
        <f>Tabela2[[#This Row],[8lat]]-Tabela2[[#This Row],[7lat]]</f>
        <v>5</v>
      </c>
      <c r="DV926" s="14">
        <f>Tabela2[[#This Row],[9lat]]-Tabela2[[#This Row],[8lat]]</f>
        <v>6</v>
      </c>
      <c r="DW926" s="14">
        <f>Tabela2[[#This Row],[10lat]]-Tabela2[[#This Row],[9lat]]</f>
        <v>6</v>
      </c>
      <c r="DX926" s="14">
        <f>Tabela2[[#This Row],[11lat]]-Tabela2[[#This Row],[10lat]]</f>
        <v>6</v>
      </c>
      <c r="DY926" s="14">
        <f>Tabela2[[#This Row],[12lat]]-Tabela2[[#This Row],[11lat]]</f>
        <v>6</v>
      </c>
      <c r="DZ926" s="14">
        <f>Tabela2[[#This Row],[13lat]]-Tabela2[[#This Row],[12lat]]</f>
        <v>5</v>
      </c>
      <c r="EA926" s="14">
        <f>Tabela2[[#This Row],[14lat]]-Tabela2[[#This Row],[13lat]]</f>
        <v>4</v>
      </c>
      <c r="EB926" s="14">
        <f>Tabela2[[#This Row],[15lat]]-Tabela2[[#This Row],[14lat]]</f>
        <v>2</v>
      </c>
      <c r="EC926" s="14">
        <f>Tabela2[[#This Row],[16lat]]-Tabela2[[#This Row],[15lat]]</f>
        <v>1</v>
      </c>
      <c r="ED926" s="14">
        <f>Tabela2[[#This Row],[17 lat]]-Tabela2[[#This Row],[16lat]]</f>
        <v>0</v>
      </c>
      <c r="EE926" s="14">
        <f>Tabela2[[#This Row],[18lat]]-Tabela2[[#This Row],[17 lat]]</f>
        <v>0</v>
      </c>
      <c r="EF926" s="14">
        <f>Tabela2[[#This Row],[19lat]]-Tabela2[[#This Row],[18lat]]</f>
        <v>1</v>
      </c>
    </row>
    <row r="927" spans="1:136" x14ac:dyDescent="0.25">
      <c r="A927">
        <v>492</v>
      </c>
      <c r="B927" s="1" t="s">
        <v>22</v>
      </c>
      <c r="C927">
        <v>47</v>
      </c>
      <c r="D927">
        <v>66</v>
      </c>
      <c r="E927">
        <v>85</v>
      </c>
      <c r="F927">
        <v>95</v>
      </c>
      <c r="G927">
        <v>102</v>
      </c>
      <c r="H927">
        <v>109</v>
      </c>
      <c r="I927">
        <v>115</v>
      </c>
      <c r="J927">
        <v>120</v>
      </c>
      <c r="K927">
        <v>126</v>
      </c>
      <c r="L927">
        <v>132</v>
      </c>
      <c r="M927">
        <v>138</v>
      </c>
      <c r="N927">
        <v>145</v>
      </c>
      <c r="O927">
        <v>151</v>
      </c>
      <c r="P927">
        <v>156</v>
      </c>
      <c r="Q927">
        <v>159</v>
      </c>
      <c r="R927">
        <v>161</v>
      </c>
      <c r="S927">
        <v>162</v>
      </c>
      <c r="T927">
        <v>163</v>
      </c>
      <c r="U927">
        <v>163</v>
      </c>
      <c r="V927">
        <v>163</v>
      </c>
      <c r="W927">
        <f>wzrost[[#This Row],[19lat]]-wzrost[[#This Row],[dlugosc_ur]]</f>
        <v>116</v>
      </c>
      <c r="X927">
        <f>wzrost[[#This Row],[19lat]]-wzrost[[#This Row],[15lat]]</f>
        <v>2</v>
      </c>
      <c r="Y927">
        <f>IF(wzrost[[#This Row],[1rok]]&lt;=5,IF(wzrost[[#This Row],[plec]]="ch",1,0),0)</f>
        <v>0</v>
      </c>
      <c r="Z927" s="1"/>
      <c r="AA927" s="1"/>
      <c r="AB927" s="1" t="e">
        <f>_xlfn.PERCENTILE.INC(wzrost[1rok],5)</f>
        <v>#NUM!</v>
      </c>
      <c r="BC927" s="8">
        <v>52</v>
      </c>
      <c r="BD927" s="8">
        <v>73</v>
      </c>
      <c r="BE927" s="8">
        <v>86</v>
      </c>
      <c r="BF927" s="8">
        <v>95</v>
      </c>
      <c r="BG927" s="8">
        <v>102</v>
      </c>
      <c r="BH927" s="8">
        <v>109</v>
      </c>
      <c r="BI927" s="8">
        <v>115</v>
      </c>
      <c r="BJ927" s="8">
        <v>121</v>
      </c>
      <c r="BK927" s="8">
        <v>126</v>
      </c>
      <c r="BL927" s="8">
        <v>132</v>
      </c>
      <c r="BM927" s="8">
        <v>137</v>
      </c>
      <c r="BN927" s="8">
        <v>142</v>
      </c>
      <c r="BO927" s="8">
        <v>148</v>
      </c>
      <c r="BP927" s="8">
        <v>155</v>
      </c>
      <c r="BQ927" s="8">
        <v>162</v>
      </c>
      <c r="BR927" s="8">
        <v>168</v>
      </c>
      <c r="BS927" s="8">
        <v>172</v>
      </c>
      <c r="BT927" s="8">
        <v>174</v>
      </c>
      <c r="BU927" s="8">
        <v>175</v>
      </c>
      <c r="BV927" s="8">
        <v>175</v>
      </c>
      <c r="BW927" s="9">
        <v>123</v>
      </c>
      <c r="BX927" s="11">
        <f t="shared" si="274"/>
        <v>21</v>
      </c>
      <c r="BY927" s="11">
        <f t="shared" si="275"/>
        <v>13</v>
      </c>
      <c r="BZ927" s="11">
        <f t="shared" si="276"/>
        <v>9</v>
      </c>
      <c r="CA927" s="11">
        <f t="shared" si="277"/>
        <v>7</v>
      </c>
      <c r="CB927" s="11">
        <f t="shared" si="278"/>
        <v>7</v>
      </c>
      <c r="CC927" s="11">
        <f t="shared" si="279"/>
        <v>6</v>
      </c>
      <c r="CD927" s="11">
        <f t="shared" si="280"/>
        <v>6</v>
      </c>
      <c r="CE927" s="11">
        <f t="shared" si="281"/>
        <v>5</v>
      </c>
      <c r="CF927" s="11">
        <f t="shared" si="282"/>
        <v>6</v>
      </c>
      <c r="CG927" s="11">
        <f t="shared" si="283"/>
        <v>5</v>
      </c>
      <c r="CH927" s="11">
        <f t="shared" si="284"/>
        <v>5</v>
      </c>
      <c r="CI927" s="11">
        <f t="shared" si="285"/>
        <v>6</v>
      </c>
      <c r="CJ927" s="11">
        <f t="shared" si="286"/>
        <v>7</v>
      </c>
      <c r="CK927" s="11">
        <f t="shared" si="287"/>
        <v>7</v>
      </c>
      <c r="CL927" s="11">
        <f t="shared" si="288"/>
        <v>6</v>
      </c>
      <c r="CM927" s="11">
        <f t="shared" si="289"/>
        <v>4</v>
      </c>
      <c r="CN927" s="11">
        <f t="shared" si="290"/>
        <v>2</v>
      </c>
      <c r="CO927" s="11">
        <f t="shared" si="291"/>
        <v>1</v>
      </c>
      <c r="CP927" s="11">
        <f t="shared" si="292"/>
        <v>0</v>
      </c>
      <c r="CS927" s="8">
        <v>46</v>
      </c>
      <c r="CT927" s="8">
        <v>64</v>
      </c>
      <c r="CU927" s="8">
        <v>82</v>
      </c>
      <c r="CV927" s="8">
        <v>91</v>
      </c>
      <c r="CW927" s="8">
        <v>99</v>
      </c>
      <c r="CX927" s="8">
        <v>106</v>
      </c>
      <c r="CY927" s="8">
        <v>111</v>
      </c>
      <c r="CZ927" s="8">
        <v>117</v>
      </c>
      <c r="DA927" s="8">
        <v>123</v>
      </c>
      <c r="DB927" s="8">
        <v>128</v>
      </c>
      <c r="DC927" s="8">
        <v>134</v>
      </c>
      <c r="DD927" s="8">
        <v>141</v>
      </c>
      <c r="DE927" s="8">
        <v>146</v>
      </c>
      <c r="DF927" s="8">
        <v>151</v>
      </c>
      <c r="DG927" s="8">
        <v>154</v>
      </c>
      <c r="DH927" s="8">
        <v>156</v>
      </c>
      <c r="DI927" s="8">
        <v>156</v>
      </c>
      <c r="DJ927" s="8">
        <v>156</v>
      </c>
      <c r="DK927" s="8">
        <v>157</v>
      </c>
      <c r="DL927" s="8">
        <v>157</v>
      </c>
      <c r="DM927" s="8">
        <v>111</v>
      </c>
      <c r="DN927" s="6">
        <f>Tabela2[[#This Row],[1rok]]-Tabela2[[#This Row],[dlugosc_ur]]</f>
        <v>18</v>
      </c>
      <c r="DO927" s="14">
        <f>Tabela2[[#This Row],[2lata]]-Tabela2[[#This Row],[1rok]]</f>
        <v>18</v>
      </c>
      <c r="DP927" s="14">
        <f>Tabela2[[#This Row],[3lata]]-Tabela2[[#This Row],[2lata]]</f>
        <v>9</v>
      </c>
      <c r="DQ927" s="14">
        <f>Tabela2[[#This Row],[4lata]]-Tabela2[[#This Row],[3lata]]</f>
        <v>8</v>
      </c>
      <c r="DR927" s="14">
        <f>Tabela2[[#This Row],[5lat]]-Tabela2[[#This Row],[4lata]]</f>
        <v>7</v>
      </c>
      <c r="DS927" s="14">
        <f>Tabela2[[#This Row],[6lat]]-Tabela2[[#This Row],[5lat]]</f>
        <v>5</v>
      </c>
      <c r="DT927" s="14">
        <f>Tabela2[[#This Row],[7lat]]-Tabela2[[#This Row],[6lat]]</f>
        <v>6</v>
      </c>
      <c r="DU927" s="14">
        <f>Tabela2[[#This Row],[8lat]]-Tabela2[[#This Row],[7lat]]</f>
        <v>6</v>
      </c>
      <c r="DV927" s="14">
        <f>Tabela2[[#This Row],[9lat]]-Tabela2[[#This Row],[8lat]]</f>
        <v>5</v>
      </c>
      <c r="DW927" s="14">
        <f>Tabela2[[#This Row],[10lat]]-Tabela2[[#This Row],[9lat]]</f>
        <v>6</v>
      </c>
      <c r="DX927" s="14">
        <f>Tabela2[[#This Row],[11lat]]-Tabela2[[#This Row],[10lat]]</f>
        <v>7</v>
      </c>
      <c r="DY927" s="14">
        <f>Tabela2[[#This Row],[12lat]]-Tabela2[[#This Row],[11lat]]</f>
        <v>5</v>
      </c>
      <c r="DZ927" s="14">
        <f>Tabela2[[#This Row],[13lat]]-Tabela2[[#This Row],[12lat]]</f>
        <v>5</v>
      </c>
      <c r="EA927" s="14">
        <f>Tabela2[[#This Row],[14lat]]-Tabela2[[#This Row],[13lat]]</f>
        <v>3</v>
      </c>
      <c r="EB927" s="14">
        <f>Tabela2[[#This Row],[15lat]]-Tabela2[[#This Row],[14lat]]</f>
        <v>2</v>
      </c>
      <c r="EC927" s="14">
        <f>Tabela2[[#This Row],[16lat]]-Tabela2[[#This Row],[15lat]]</f>
        <v>0</v>
      </c>
      <c r="ED927" s="14">
        <f>Tabela2[[#This Row],[17 lat]]-Tabela2[[#This Row],[16lat]]</f>
        <v>0</v>
      </c>
      <c r="EE927" s="14">
        <f>Tabela2[[#This Row],[18lat]]-Tabela2[[#This Row],[17 lat]]</f>
        <v>1</v>
      </c>
      <c r="EF927" s="14">
        <f>Tabela2[[#This Row],[19lat]]-Tabela2[[#This Row],[18lat]]</f>
        <v>0</v>
      </c>
    </row>
    <row r="928" spans="1:136" x14ac:dyDescent="0.25">
      <c r="A928">
        <v>545</v>
      </c>
      <c r="B928" s="1" t="s">
        <v>22</v>
      </c>
      <c r="C928">
        <v>47</v>
      </c>
      <c r="D928">
        <v>66</v>
      </c>
      <c r="E928">
        <v>86</v>
      </c>
      <c r="F928">
        <v>95</v>
      </c>
      <c r="G928">
        <v>103</v>
      </c>
      <c r="H928">
        <v>109</v>
      </c>
      <c r="I928">
        <v>115</v>
      </c>
      <c r="J928">
        <v>121</v>
      </c>
      <c r="K928">
        <v>127</v>
      </c>
      <c r="L928">
        <v>132</v>
      </c>
      <c r="M928">
        <v>139</v>
      </c>
      <c r="N928">
        <v>145</v>
      </c>
      <c r="O928">
        <v>151</v>
      </c>
      <c r="P928">
        <v>156</v>
      </c>
      <c r="Q928">
        <v>160</v>
      </c>
      <c r="R928">
        <v>162</v>
      </c>
      <c r="S928">
        <v>162</v>
      </c>
      <c r="T928">
        <v>163</v>
      </c>
      <c r="U928">
        <v>163</v>
      </c>
      <c r="V928">
        <v>163</v>
      </c>
      <c r="W928">
        <f>wzrost[[#This Row],[19lat]]-wzrost[[#This Row],[dlugosc_ur]]</f>
        <v>116</v>
      </c>
      <c r="X928">
        <f>wzrost[[#This Row],[19lat]]-wzrost[[#This Row],[15lat]]</f>
        <v>1</v>
      </c>
      <c r="Y928">
        <f>IF(wzrost[[#This Row],[1rok]]&lt;=5,IF(wzrost[[#This Row],[plec]]="ch",1,0),0)</f>
        <v>0</v>
      </c>
      <c r="Z928" s="1"/>
      <c r="AA928" s="1"/>
      <c r="AB928" s="1" t="e">
        <f>_xlfn.PERCENTILE.INC(wzrost[1rok],5)</f>
        <v>#NUM!</v>
      </c>
      <c r="BC928" s="6">
        <v>48</v>
      </c>
      <c r="BD928" s="6">
        <v>70</v>
      </c>
      <c r="BE928" s="6">
        <v>85</v>
      </c>
      <c r="BF928" s="6">
        <v>93</v>
      </c>
      <c r="BG928" s="6">
        <v>100</v>
      </c>
      <c r="BH928" s="6">
        <v>106</v>
      </c>
      <c r="BI928" s="6">
        <v>112</v>
      </c>
      <c r="BJ928" s="6">
        <v>117</v>
      </c>
      <c r="BK928" s="6">
        <v>123</v>
      </c>
      <c r="BL928" s="6">
        <v>128</v>
      </c>
      <c r="BM928" s="6">
        <v>133</v>
      </c>
      <c r="BN928" s="6">
        <v>138</v>
      </c>
      <c r="BO928" s="6">
        <v>143</v>
      </c>
      <c r="BP928" s="6">
        <v>150</v>
      </c>
      <c r="BQ928" s="6">
        <v>157</v>
      </c>
      <c r="BR928" s="6">
        <v>163</v>
      </c>
      <c r="BS928" s="6">
        <v>167</v>
      </c>
      <c r="BT928" s="6">
        <v>169</v>
      </c>
      <c r="BU928" s="6">
        <v>170</v>
      </c>
      <c r="BV928" s="6">
        <v>171</v>
      </c>
      <c r="BW928" s="7">
        <v>123</v>
      </c>
      <c r="BX928" s="11">
        <f t="shared" si="274"/>
        <v>22</v>
      </c>
      <c r="BY928" s="11">
        <f t="shared" si="275"/>
        <v>15</v>
      </c>
      <c r="BZ928" s="11">
        <f t="shared" si="276"/>
        <v>8</v>
      </c>
      <c r="CA928" s="11">
        <f t="shared" si="277"/>
        <v>7</v>
      </c>
      <c r="CB928" s="11">
        <f t="shared" si="278"/>
        <v>6</v>
      </c>
      <c r="CC928" s="11">
        <f t="shared" si="279"/>
        <v>6</v>
      </c>
      <c r="CD928" s="11">
        <f t="shared" si="280"/>
        <v>5</v>
      </c>
      <c r="CE928" s="11">
        <f t="shared" si="281"/>
        <v>6</v>
      </c>
      <c r="CF928" s="11">
        <f t="shared" si="282"/>
        <v>5</v>
      </c>
      <c r="CG928" s="11">
        <f t="shared" si="283"/>
        <v>5</v>
      </c>
      <c r="CH928" s="11">
        <f t="shared" si="284"/>
        <v>5</v>
      </c>
      <c r="CI928" s="11">
        <f t="shared" si="285"/>
        <v>5</v>
      </c>
      <c r="CJ928" s="11">
        <f t="shared" si="286"/>
        <v>7</v>
      </c>
      <c r="CK928" s="11">
        <f t="shared" si="287"/>
        <v>7</v>
      </c>
      <c r="CL928" s="11">
        <f t="shared" si="288"/>
        <v>6</v>
      </c>
      <c r="CM928" s="11">
        <f t="shared" si="289"/>
        <v>4</v>
      </c>
      <c r="CN928" s="11">
        <f t="shared" si="290"/>
        <v>2</v>
      </c>
      <c r="CO928" s="11">
        <f t="shared" si="291"/>
        <v>1</v>
      </c>
      <c r="CP928" s="11">
        <f t="shared" si="292"/>
        <v>1</v>
      </c>
      <c r="CS928" s="6">
        <v>47</v>
      </c>
      <c r="CT928" s="6">
        <v>66</v>
      </c>
      <c r="CU928" s="6">
        <v>83</v>
      </c>
      <c r="CV928" s="6">
        <v>92</v>
      </c>
      <c r="CW928" s="6">
        <v>99</v>
      </c>
      <c r="CX928" s="6">
        <v>106</v>
      </c>
      <c r="CY928" s="6">
        <v>111</v>
      </c>
      <c r="CZ928" s="6">
        <v>116</v>
      </c>
      <c r="DA928" s="6">
        <v>122</v>
      </c>
      <c r="DB928" s="6">
        <v>128</v>
      </c>
      <c r="DC928" s="6">
        <v>134</v>
      </c>
      <c r="DD928" s="6">
        <v>140</v>
      </c>
      <c r="DE928" s="6">
        <v>146</v>
      </c>
      <c r="DF928" s="6">
        <v>151</v>
      </c>
      <c r="DG928" s="6">
        <v>155</v>
      </c>
      <c r="DH928" s="6">
        <v>156</v>
      </c>
      <c r="DI928" s="6">
        <v>157</v>
      </c>
      <c r="DJ928" s="6">
        <v>158</v>
      </c>
      <c r="DK928" s="6">
        <v>158</v>
      </c>
      <c r="DL928" s="6">
        <v>158</v>
      </c>
      <c r="DM928" s="6">
        <v>111</v>
      </c>
      <c r="DN928" s="6">
        <f>Tabela2[[#This Row],[1rok]]-Tabela2[[#This Row],[dlugosc_ur]]</f>
        <v>19</v>
      </c>
      <c r="DO928" s="14">
        <f>Tabela2[[#This Row],[2lata]]-Tabela2[[#This Row],[1rok]]</f>
        <v>17</v>
      </c>
      <c r="DP928" s="14">
        <f>Tabela2[[#This Row],[3lata]]-Tabela2[[#This Row],[2lata]]</f>
        <v>9</v>
      </c>
      <c r="DQ928" s="14">
        <f>Tabela2[[#This Row],[4lata]]-Tabela2[[#This Row],[3lata]]</f>
        <v>7</v>
      </c>
      <c r="DR928" s="14">
        <f>Tabela2[[#This Row],[5lat]]-Tabela2[[#This Row],[4lata]]</f>
        <v>7</v>
      </c>
      <c r="DS928" s="14">
        <f>Tabela2[[#This Row],[6lat]]-Tabela2[[#This Row],[5lat]]</f>
        <v>5</v>
      </c>
      <c r="DT928" s="14">
        <f>Tabela2[[#This Row],[7lat]]-Tabela2[[#This Row],[6lat]]</f>
        <v>5</v>
      </c>
      <c r="DU928" s="14">
        <f>Tabela2[[#This Row],[8lat]]-Tabela2[[#This Row],[7lat]]</f>
        <v>6</v>
      </c>
      <c r="DV928" s="14">
        <f>Tabela2[[#This Row],[9lat]]-Tabela2[[#This Row],[8lat]]</f>
        <v>6</v>
      </c>
      <c r="DW928" s="14">
        <f>Tabela2[[#This Row],[10lat]]-Tabela2[[#This Row],[9lat]]</f>
        <v>6</v>
      </c>
      <c r="DX928" s="14">
        <f>Tabela2[[#This Row],[11lat]]-Tabela2[[#This Row],[10lat]]</f>
        <v>6</v>
      </c>
      <c r="DY928" s="14">
        <f>Tabela2[[#This Row],[12lat]]-Tabela2[[#This Row],[11lat]]</f>
        <v>6</v>
      </c>
      <c r="DZ928" s="14">
        <f>Tabela2[[#This Row],[13lat]]-Tabela2[[#This Row],[12lat]]</f>
        <v>5</v>
      </c>
      <c r="EA928" s="14">
        <f>Tabela2[[#This Row],[14lat]]-Tabela2[[#This Row],[13lat]]</f>
        <v>4</v>
      </c>
      <c r="EB928" s="14">
        <f>Tabela2[[#This Row],[15lat]]-Tabela2[[#This Row],[14lat]]</f>
        <v>1</v>
      </c>
      <c r="EC928" s="14">
        <f>Tabela2[[#This Row],[16lat]]-Tabela2[[#This Row],[15lat]]</f>
        <v>1</v>
      </c>
      <c r="ED928" s="14">
        <f>Tabela2[[#This Row],[17 lat]]-Tabela2[[#This Row],[16lat]]</f>
        <v>1</v>
      </c>
      <c r="EE928" s="14">
        <f>Tabela2[[#This Row],[18lat]]-Tabela2[[#This Row],[17 lat]]</f>
        <v>0</v>
      </c>
      <c r="EF928" s="14">
        <f>Tabela2[[#This Row],[19lat]]-Tabela2[[#This Row],[18lat]]</f>
        <v>0</v>
      </c>
    </row>
    <row r="929" spans="1:136" x14ac:dyDescent="0.25">
      <c r="A929">
        <v>547</v>
      </c>
      <c r="B929" s="1" t="s">
        <v>22</v>
      </c>
      <c r="C929">
        <v>54</v>
      </c>
      <c r="D929">
        <v>74</v>
      </c>
      <c r="E929">
        <v>89</v>
      </c>
      <c r="F929">
        <v>99</v>
      </c>
      <c r="G929">
        <v>108</v>
      </c>
      <c r="H929">
        <v>115</v>
      </c>
      <c r="I929">
        <v>121</v>
      </c>
      <c r="J929">
        <v>127</v>
      </c>
      <c r="K929">
        <v>133</v>
      </c>
      <c r="L929">
        <v>139</v>
      </c>
      <c r="M929">
        <v>146</v>
      </c>
      <c r="N929">
        <v>152</v>
      </c>
      <c r="O929">
        <v>159</v>
      </c>
      <c r="P929">
        <v>164</v>
      </c>
      <c r="Q929">
        <v>167</v>
      </c>
      <c r="R929">
        <v>169</v>
      </c>
      <c r="S929">
        <v>170</v>
      </c>
      <c r="T929">
        <v>170</v>
      </c>
      <c r="U929">
        <v>170</v>
      </c>
      <c r="V929">
        <v>170</v>
      </c>
      <c r="W929">
        <f>wzrost[[#This Row],[19lat]]-wzrost[[#This Row],[dlugosc_ur]]</f>
        <v>116</v>
      </c>
      <c r="X929">
        <f>wzrost[[#This Row],[19lat]]-wzrost[[#This Row],[15lat]]</f>
        <v>1</v>
      </c>
      <c r="Y929">
        <f>IF(wzrost[[#This Row],[1rok]]&lt;=5,IF(wzrost[[#This Row],[plec]]="ch",1,0),0)</f>
        <v>0</v>
      </c>
      <c r="Z929" s="1"/>
      <c r="AA929" s="1"/>
      <c r="AB929" s="1" t="e">
        <f>_xlfn.PERCENTILE.INC(wzrost[1rok],5)</f>
        <v>#NUM!</v>
      </c>
      <c r="BC929" s="8">
        <v>48</v>
      </c>
      <c r="BD929" s="8">
        <v>70</v>
      </c>
      <c r="BE929" s="8">
        <v>85</v>
      </c>
      <c r="BF929" s="8">
        <v>93</v>
      </c>
      <c r="BG929" s="8">
        <v>100</v>
      </c>
      <c r="BH929" s="8">
        <v>106</v>
      </c>
      <c r="BI929" s="8">
        <v>112</v>
      </c>
      <c r="BJ929" s="8">
        <v>117</v>
      </c>
      <c r="BK929" s="8">
        <v>123</v>
      </c>
      <c r="BL929" s="8">
        <v>128</v>
      </c>
      <c r="BM929" s="8">
        <v>133</v>
      </c>
      <c r="BN929" s="8">
        <v>138</v>
      </c>
      <c r="BO929" s="8">
        <v>143</v>
      </c>
      <c r="BP929" s="8">
        <v>150</v>
      </c>
      <c r="BQ929" s="8">
        <v>157</v>
      </c>
      <c r="BR929" s="8">
        <v>163</v>
      </c>
      <c r="BS929" s="8">
        <v>167</v>
      </c>
      <c r="BT929" s="8">
        <v>169</v>
      </c>
      <c r="BU929" s="8">
        <v>170</v>
      </c>
      <c r="BV929" s="8">
        <v>171</v>
      </c>
      <c r="BW929" s="9">
        <v>123</v>
      </c>
      <c r="BX929" s="11">
        <f t="shared" si="274"/>
        <v>22</v>
      </c>
      <c r="BY929" s="11">
        <f t="shared" si="275"/>
        <v>15</v>
      </c>
      <c r="BZ929" s="11">
        <f t="shared" si="276"/>
        <v>8</v>
      </c>
      <c r="CA929" s="11">
        <f t="shared" si="277"/>
        <v>7</v>
      </c>
      <c r="CB929" s="11">
        <f t="shared" si="278"/>
        <v>6</v>
      </c>
      <c r="CC929" s="11">
        <f t="shared" si="279"/>
        <v>6</v>
      </c>
      <c r="CD929" s="11">
        <f t="shared" si="280"/>
        <v>5</v>
      </c>
      <c r="CE929" s="11">
        <f t="shared" si="281"/>
        <v>6</v>
      </c>
      <c r="CF929" s="11">
        <f t="shared" si="282"/>
        <v>5</v>
      </c>
      <c r="CG929" s="11">
        <f t="shared" si="283"/>
        <v>5</v>
      </c>
      <c r="CH929" s="11">
        <f t="shared" si="284"/>
        <v>5</v>
      </c>
      <c r="CI929" s="11">
        <f t="shared" si="285"/>
        <v>5</v>
      </c>
      <c r="CJ929" s="11">
        <f t="shared" si="286"/>
        <v>7</v>
      </c>
      <c r="CK929" s="11">
        <f t="shared" si="287"/>
        <v>7</v>
      </c>
      <c r="CL929" s="11">
        <f t="shared" si="288"/>
        <v>6</v>
      </c>
      <c r="CM929" s="11">
        <f t="shared" si="289"/>
        <v>4</v>
      </c>
      <c r="CN929" s="11">
        <f t="shared" si="290"/>
        <v>2</v>
      </c>
      <c r="CO929" s="11">
        <f t="shared" si="291"/>
        <v>1</v>
      </c>
      <c r="CP929" s="11">
        <f t="shared" si="292"/>
        <v>1</v>
      </c>
      <c r="CS929" s="8">
        <v>46</v>
      </c>
      <c r="CT929" s="8">
        <v>64</v>
      </c>
      <c r="CU929" s="8">
        <v>82</v>
      </c>
      <c r="CV929" s="8">
        <v>91</v>
      </c>
      <c r="CW929" s="8">
        <v>99</v>
      </c>
      <c r="CX929" s="8">
        <v>106</v>
      </c>
      <c r="CY929" s="8">
        <v>112</v>
      </c>
      <c r="CZ929" s="8">
        <v>117</v>
      </c>
      <c r="DA929" s="8">
        <v>123</v>
      </c>
      <c r="DB929" s="8">
        <v>129</v>
      </c>
      <c r="DC929" s="8">
        <v>135</v>
      </c>
      <c r="DD929" s="8">
        <v>141</v>
      </c>
      <c r="DE929" s="8">
        <v>147</v>
      </c>
      <c r="DF929" s="8">
        <v>152</v>
      </c>
      <c r="DG929" s="8">
        <v>155</v>
      </c>
      <c r="DH929" s="8">
        <v>156</v>
      </c>
      <c r="DI929" s="8">
        <v>157</v>
      </c>
      <c r="DJ929" s="8">
        <v>157</v>
      </c>
      <c r="DK929" s="8">
        <v>157</v>
      </c>
      <c r="DL929" s="8">
        <v>157</v>
      </c>
      <c r="DM929" s="8">
        <v>111</v>
      </c>
      <c r="DN929" s="6">
        <f>Tabela2[[#This Row],[1rok]]-Tabela2[[#This Row],[dlugosc_ur]]</f>
        <v>18</v>
      </c>
      <c r="DO929" s="14">
        <f>Tabela2[[#This Row],[2lata]]-Tabela2[[#This Row],[1rok]]</f>
        <v>18</v>
      </c>
      <c r="DP929" s="14">
        <f>Tabela2[[#This Row],[3lata]]-Tabela2[[#This Row],[2lata]]</f>
        <v>9</v>
      </c>
      <c r="DQ929" s="14">
        <f>Tabela2[[#This Row],[4lata]]-Tabela2[[#This Row],[3lata]]</f>
        <v>8</v>
      </c>
      <c r="DR929" s="14">
        <f>Tabela2[[#This Row],[5lat]]-Tabela2[[#This Row],[4lata]]</f>
        <v>7</v>
      </c>
      <c r="DS929" s="14">
        <f>Tabela2[[#This Row],[6lat]]-Tabela2[[#This Row],[5lat]]</f>
        <v>6</v>
      </c>
      <c r="DT929" s="14">
        <f>Tabela2[[#This Row],[7lat]]-Tabela2[[#This Row],[6lat]]</f>
        <v>5</v>
      </c>
      <c r="DU929" s="14">
        <f>Tabela2[[#This Row],[8lat]]-Tabela2[[#This Row],[7lat]]</f>
        <v>6</v>
      </c>
      <c r="DV929" s="14">
        <f>Tabela2[[#This Row],[9lat]]-Tabela2[[#This Row],[8lat]]</f>
        <v>6</v>
      </c>
      <c r="DW929" s="14">
        <f>Tabela2[[#This Row],[10lat]]-Tabela2[[#This Row],[9lat]]</f>
        <v>6</v>
      </c>
      <c r="DX929" s="14">
        <f>Tabela2[[#This Row],[11lat]]-Tabela2[[#This Row],[10lat]]</f>
        <v>6</v>
      </c>
      <c r="DY929" s="14">
        <f>Tabela2[[#This Row],[12lat]]-Tabela2[[#This Row],[11lat]]</f>
        <v>6</v>
      </c>
      <c r="DZ929" s="14">
        <f>Tabela2[[#This Row],[13lat]]-Tabela2[[#This Row],[12lat]]</f>
        <v>5</v>
      </c>
      <c r="EA929" s="14">
        <f>Tabela2[[#This Row],[14lat]]-Tabela2[[#This Row],[13lat]]</f>
        <v>3</v>
      </c>
      <c r="EB929" s="14">
        <f>Tabela2[[#This Row],[15lat]]-Tabela2[[#This Row],[14lat]]</f>
        <v>1</v>
      </c>
      <c r="EC929" s="14">
        <f>Tabela2[[#This Row],[16lat]]-Tabela2[[#This Row],[15lat]]</f>
        <v>1</v>
      </c>
      <c r="ED929" s="14">
        <f>Tabela2[[#This Row],[17 lat]]-Tabela2[[#This Row],[16lat]]</f>
        <v>0</v>
      </c>
      <c r="EE929" s="14">
        <f>Tabela2[[#This Row],[18lat]]-Tabela2[[#This Row],[17 lat]]</f>
        <v>0</v>
      </c>
      <c r="EF929" s="14">
        <f>Tabela2[[#This Row],[19lat]]-Tabela2[[#This Row],[18lat]]</f>
        <v>0</v>
      </c>
    </row>
    <row r="930" spans="1:136" x14ac:dyDescent="0.25">
      <c r="A930">
        <v>570</v>
      </c>
      <c r="B930" s="1" t="s">
        <v>23</v>
      </c>
      <c r="C930">
        <v>46</v>
      </c>
      <c r="D930">
        <v>67</v>
      </c>
      <c r="E930">
        <v>81</v>
      </c>
      <c r="F930">
        <v>88</v>
      </c>
      <c r="G930">
        <v>95</v>
      </c>
      <c r="H930">
        <v>100</v>
      </c>
      <c r="I930">
        <v>106</v>
      </c>
      <c r="J930">
        <v>111</v>
      </c>
      <c r="K930">
        <v>113</v>
      </c>
      <c r="L930">
        <v>119</v>
      </c>
      <c r="M930">
        <v>125</v>
      </c>
      <c r="N930">
        <v>130</v>
      </c>
      <c r="O930">
        <v>135</v>
      </c>
      <c r="P930">
        <v>141</v>
      </c>
      <c r="Q930">
        <v>148</v>
      </c>
      <c r="R930">
        <v>152</v>
      </c>
      <c r="S930">
        <v>157</v>
      </c>
      <c r="T930">
        <v>160</v>
      </c>
      <c r="U930">
        <v>161</v>
      </c>
      <c r="V930">
        <v>162</v>
      </c>
      <c r="W930">
        <f>wzrost[[#This Row],[19lat]]-wzrost[[#This Row],[dlugosc_ur]]</f>
        <v>116</v>
      </c>
      <c r="X930">
        <f>wzrost[[#This Row],[19lat]]-wzrost[[#This Row],[15lat]]</f>
        <v>10</v>
      </c>
      <c r="Y930">
        <f>IF(wzrost[[#This Row],[1rok]]&lt;=5,IF(wzrost[[#This Row],[plec]]="ch",1,0),0)</f>
        <v>0</v>
      </c>
      <c r="Z930" s="1"/>
      <c r="AA930" s="1"/>
      <c r="AB930" s="1" t="e">
        <f>_xlfn.PERCENTILE.INC(wzrost[1rok],5)</f>
        <v>#NUM!</v>
      </c>
      <c r="BC930" s="6">
        <v>50</v>
      </c>
      <c r="BD930" s="6">
        <v>72</v>
      </c>
      <c r="BE930" s="6">
        <v>86</v>
      </c>
      <c r="BF930" s="6">
        <v>94</v>
      </c>
      <c r="BG930" s="6">
        <v>101</v>
      </c>
      <c r="BH930" s="6">
        <v>108</v>
      </c>
      <c r="BI930" s="6">
        <v>113</v>
      </c>
      <c r="BJ930" s="6">
        <v>119</v>
      </c>
      <c r="BK930" s="6">
        <v>124</v>
      </c>
      <c r="BL930" s="6">
        <v>129</v>
      </c>
      <c r="BM930" s="6">
        <v>134</v>
      </c>
      <c r="BN930" s="6">
        <v>139</v>
      </c>
      <c r="BO930" s="6">
        <v>145</v>
      </c>
      <c r="BP930" s="6">
        <v>152</v>
      </c>
      <c r="BQ930" s="6">
        <v>159</v>
      </c>
      <c r="BR930" s="6">
        <v>165</v>
      </c>
      <c r="BS930" s="6">
        <v>169</v>
      </c>
      <c r="BT930" s="6">
        <v>171</v>
      </c>
      <c r="BU930" s="6">
        <v>173</v>
      </c>
      <c r="BV930" s="6">
        <v>173</v>
      </c>
      <c r="BW930" s="7">
        <v>123</v>
      </c>
      <c r="BX930" s="11">
        <f t="shared" si="274"/>
        <v>22</v>
      </c>
      <c r="BY930" s="11">
        <f t="shared" si="275"/>
        <v>14</v>
      </c>
      <c r="BZ930" s="11">
        <f t="shared" si="276"/>
        <v>8</v>
      </c>
      <c r="CA930" s="11">
        <f t="shared" si="277"/>
        <v>7</v>
      </c>
      <c r="CB930" s="11">
        <f t="shared" si="278"/>
        <v>7</v>
      </c>
      <c r="CC930" s="11">
        <f t="shared" si="279"/>
        <v>5</v>
      </c>
      <c r="CD930" s="11">
        <f t="shared" si="280"/>
        <v>6</v>
      </c>
      <c r="CE930" s="11">
        <f t="shared" si="281"/>
        <v>5</v>
      </c>
      <c r="CF930" s="11">
        <f t="shared" si="282"/>
        <v>5</v>
      </c>
      <c r="CG930" s="11">
        <f t="shared" si="283"/>
        <v>5</v>
      </c>
      <c r="CH930" s="11">
        <f t="shared" si="284"/>
        <v>5</v>
      </c>
      <c r="CI930" s="11">
        <f t="shared" si="285"/>
        <v>6</v>
      </c>
      <c r="CJ930" s="11">
        <f t="shared" si="286"/>
        <v>7</v>
      </c>
      <c r="CK930" s="11">
        <f t="shared" si="287"/>
        <v>7</v>
      </c>
      <c r="CL930" s="11">
        <f t="shared" si="288"/>
        <v>6</v>
      </c>
      <c r="CM930" s="11">
        <f t="shared" si="289"/>
        <v>4</v>
      </c>
      <c r="CN930" s="11">
        <f t="shared" si="290"/>
        <v>2</v>
      </c>
      <c r="CO930" s="11">
        <f t="shared" si="291"/>
        <v>2</v>
      </c>
      <c r="CP930" s="11">
        <f t="shared" si="292"/>
        <v>0</v>
      </c>
      <c r="CS930" s="6">
        <v>46</v>
      </c>
      <c r="CT930" s="6">
        <v>65</v>
      </c>
      <c r="CU930" s="6">
        <v>82</v>
      </c>
      <c r="CV930" s="6">
        <v>91</v>
      </c>
      <c r="CW930" s="6">
        <v>98</v>
      </c>
      <c r="CX930" s="6">
        <v>105</v>
      </c>
      <c r="CY930" s="6">
        <v>110</v>
      </c>
      <c r="CZ930" s="6">
        <v>115</v>
      </c>
      <c r="DA930" s="6">
        <v>121</v>
      </c>
      <c r="DB930" s="6">
        <v>126</v>
      </c>
      <c r="DC930" s="6">
        <v>132</v>
      </c>
      <c r="DD930" s="6">
        <v>138</v>
      </c>
      <c r="DE930" s="6">
        <v>144</v>
      </c>
      <c r="DF930" s="6">
        <v>149</v>
      </c>
      <c r="DG930" s="6">
        <v>153</v>
      </c>
      <c r="DH930" s="6">
        <v>155</v>
      </c>
      <c r="DI930" s="6">
        <v>156</v>
      </c>
      <c r="DJ930" s="6">
        <v>156</v>
      </c>
      <c r="DK930" s="6">
        <v>156</v>
      </c>
      <c r="DL930" s="6">
        <v>157</v>
      </c>
      <c r="DM930" s="6">
        <v>111</v>
      </c>
      <c r="DN930" s="6">
        <f>Tabela2[[#This Row],[1rok]]-Tabela2[[#This Row],[dlugosc_ur]]</f>
        <v>19</v>
      </c>
      <c r="DO930" s="14">
        <f>Tabela2[[#This Row],[2lata]]-Tabela2[[#This Row],[1rok]]</f>
        <v>17</v>
      </c>
      <c r="DP930" s="14">
        <f>Tabela2[[#This Row],[3lata]]-Tabela2[[#This Row],[2lata]]</f>
        <v>9</v>
      </c>
      <c r="DQ930" s="14">
        <f>Tabela2[[#This Row],[4lata]]-Tabela2[[#This Row],[3lata]]</f>
        <v>7</v>
      </c>
      <c r="DR930" s="14">
        <f>Tabela2[[#This Row],[5lat]]-Tabela2[[#This Row],[4lata]]</f>
        <v>7</v>
      </c>
      <c r="DS930" s="14">
        <f>Tabela2[[#This Row],[6lat]]-Tabela2[[#This Row],[5lat]]</f>
        <v>5</v>
      </c>
      <c r="DT930" s="14">
        <f>Tabela2[[#This Row],[7lat]]-Tabela2[[#This Row],[6lat]]</f>
        <v>5</v>
      </c>
      <c r="DU930" s="14">
        <f>Tabela2[[#This Row],[8lat]]-Tabela2[[#This Row],[7lat]]</f>
        <v>6</v>
      </c>
      <c r="DV930" s="14">
        <f>Tabela2[[#This Row],[9lat]]-Tabela2[[#This Row],[8lat]]</f>
        <v>5</v>
      </c>
      <c r="DW930" s="14">
        <f>Tabela2[[#This Row],[10lat]]-Tabela2[[#This Row],[9lat]]</f>
        <v>6</v>
      </c>
      <c r="DX930" s="14">
        <f>Tabela2[[#This Row],[11lat]]-Tabela2[[#This Row],[10lat]]</f>
        <v>6</v>
      </c>
      <c r="DY930" s="14">
        <f>Tabela2[[#This Row],[12lat]]-Tabela2[[#This Row],[11lat]]</f>
        <v>6</v>
      </c>
      <c r="DZ930" s="14">
        <f>Tabela2[[#This Row],[13lat]]-Tabela2[[#This Row],[12lat]]</f>
        <v>5</v>
      </c>
      <c r="EA930" s="14">
        <f>Tabela2[[#This Row],[14lat]]-Tabela2[[#This Row],[13lat]]</f>
        <v>4</v>
      </c>
      <c r="EB930" s="14">
        <f>Tabela2[[#This Row],[15lat]]-Tabela2[[#This Row],[14lat]]</f>
        <v>2</v>
      </c>
      <c r="EC930" s="14">
        <f>Tabela2[[#This Row],[16lat]]-Tabela2[[#This Row],[15lat]]</f>
        <v>1</v>
      </c>
      <c r="ED930" s="14">
        <f>Tabela2[[#This Row],[17 lat]]-Tabela2[[#This Row],[16lat]]</f>
        <v>0</v>
      </c>
      <c r="EE930" s="14">
        <f>Tabela2[[#This Row],[18lat]]-Tabela2[[#This Row],[17 lat]]</f>
        <v>0</v>
      </c>
      <c r="EF930" s="14">
        <f>Tabela2[[#This Row],[19lat]]-Tabela2[[#This Row],[18lat]]</f>
        <v>1</v>
      </c>
    </row>
    <row r="931" spans="1:136" x14ac:dyDescent="0.25">
      <c r="A931">
        <v>590</v>
      </c>
      <c r="B931" s="1" t="s">
        <v>22</v>
      </c>
      <c r="C931">
        <v>54</v>
      </c>
      <c r="D931">
        <v>74</v>
      </c>
      <c r="E931">
        <v>89</v>
      </c>
      <c r="F931">
        <v>99</v>
      </c>
      <c r="G931">
        <v>108</v>
      </c>
      <c r="H931">
        <v>115</v>
      </c>
      <c r="I931">
        <v>121</v>
      </c>
      <c r="J931">
        <v>127</v>
      </c>
      <c r="K931">
        <v>133</v>
      </c>
      <c r="L931">
        <v>139</v>
      </c>
      <c r="M931">
        <v>146</v>
      </c>
      <c r="N931">
        <v>152</v>
      </c>
      <c r="O931">
        <v>159</v>
      </c>
      <c r="P931">
        <v>164</v>
      </c>
      <c r="Q931">
        <v>167</v>
      </c>
      <c r="R931">
        <v>169</v>
      </c>
      <c r="S931">
        <v>170</v>
      </c>
      <c r="T931">
        <v>170</v>
      </c>
      <c r="U931">
        <v>170</v>
      </c>
      <c r="V931">
        <v>170</v>
      </c>
      <c r="W931">
        <f>wzrost[[#This Row],[19lat]]-wzrost[[#This Row],[dlugosc_ur]]</f>
        <v>116</v>
      </c>
      <c r="X931">
        <f>wzrost[[#This Row],[19lat]]-wzrost[[#This Row],[15lat]]</f>
        <v>1</v>
      </c>
      <c r="Y931">
        <f>IF(wzrost[[#This Row],[1rok]]&lt;=5,IF(wzrost[[#This Row],[plec]]="ch",1,0),0)</f>
        <v>0</v>
      </c>
      <c r="Z931" s="1"/>
      <c r="AA931" s="1"/>
      <c r="AB931" s="1" t="e">
        <f>_xlfn.PERCENTILE.INC(wzrost[1rok],5)</f>
        <v>#NUM!</v>
      </c>
      <c r="BC931" s="8">
        <v>50</v>
      </c>
      <c r="BD931" s="8">
        <v>72</v>
      </c>
      <c r="BE931" s="8">
        <v>85</v>
      </c>
      <c r="BF931" s="8">
        <v>94</v>
      </c>
      <c r="BG931" s="8">
        <v>101</v>
      </c>
      <c r="BH931" s="8">
        <v>108</v>
      </c>
      <c r="BI931" s="8">
        <v>114</v>
      </c>
      <c r="BJ931" s="8">
        <v>120</v>
      </c>
      <c r="BK931" s="8">
        <v>125</v>
      </c>
      <c r="BL931" s="8">
        <v>130</v>
      </c>
      <c r="BM931" s="8">
        <v>135</v>
      </c>
      <c r="BN931" s="8">
        <v>141</v>
      </c>
      <c r="BO931" s="8">
        <v>146</v>
      </c>
      <c r="BP931" s="8">
        <v>153</v>
      </c>
      <c r="BQ931" s="8">
        <v>160</v>
      </c>
      <c r="BR931" s="8">
        <v>166</v>
      </c>
      <c r="BS931" s="8">
        <v>170</v>
      </c>
      <c r="BT931" s="8">
        <v>172</v>
      </c>
      <c r="BU931" s="8">
        <v>173</v>
      </c>
      <c r="BV931" s="8">
        <v>173</v>
      </c>
      <c r="BW931" s="9">
        <v>123</v>
      </c>
      <c r="BX931" s="11">
        <f t="shared" si="274"/>
        <v>22</v>
      </c>
      <c r="BY931" s="11">
        <f t="shared" si="275"/>
        <v>13</v>
      </c>
      <c r="BZ931" s="11">
        <f t="shared" si="276"/>
        <v>9</v>
      </c>
      <c r="CA931" s="11">
        <f t="shared" si="277"/>
        <v>7</v>
      </c>
      <c r="CB931" s="11">
        <f t="shared" si="278"/>
        <v>7</v>
      </c>
      <c r="CC931" s="11">
        <f t="shared" si="279"/>
        <v>6</v>
      </c>
      <c r="CD931" s="11">
        <f t="shared" si="280"/>
        <v>6</v>
      </c>
      <c r="CE931" s="11">
        <f t="shared" si="281"/>
        <v>5</v>
      </c>
      <c r="CF931" s="11">
        <f t="shared" si="282"/>
        <v>5</v>
      </c>
      <c r="CG931" s="11">
        <f t="shared" si="283"/>
        <v>5</v>
      </c>
      <c r="CH931" s="11">
        <f t="shared" si="284"/>
        <v>6</v>
      </c>
      <c r="CI931" s="11">
        <f t="shared" si="285"/>
        <v>5</v>
      </c>
      <c r="CJ931" s="11">
        <f t="shared" si="286"/>
        <v>7</v>
      </c>
      <c r="CK931" s="11">
        <f t="shared" si="287"/>
        <v>7</v>
      </c>
      <c r="CL931" s="11">
        <f t="shared" si="288"/>
        <v>6</v>
      </c>
      <c r="CM931" s="11">
        <f t="shared" si="289"/>
        <v>4</v>
      </c>
      <c r="CN931" s="11">
        <f t="shared" si="290"/>
        <v>2</v>
      </c>
      <c r="CO931" s="11">
        <f t="shared" si="291"/>
        <v>1</v>
      </c>
      <c r="CP931" s="11">
        <f t="shared" si="292"/>
        <v>0</v>
      </c>
      <c r="CS931" s="8">
        <v>48</v>
      </c>
      <c r="CT931" s="8">
        <v>67</v>
      </c>
      <c r="CU931" s="8">
        <v>84</v>
      </c>
      <c r="CV931" s="8">
        <v>92</v>
      </c>
      <c r="CW931" s="8">
        <v>100</v>
      </c>
      <c r="CX931" s="8">
        <v>106</v>
      </c>
      <c r="CY931" s="8">
        <v>111</v>
      </c>
      <c r="CZ931" s="8">
        <v>117</v>
      </c>
      <c r="DA931" s="8">
        <v>122</v>
      </c>
      <c r="DB931" s="8">
        <v>128</v>
      </c>
      <c r="DC931" s="8">
        <v>134</v>
      </c>
      <c r="DD931" s="8">
        <v>140</v>
      </c>
      <c r="DE931" s="8">
        <v>146</v>
      </c>
      <c r="DF931" s="8">
        <v>152</v>
      </c>
      <c r="DG931" s="8">
        <v>155</v>
      </c>
      <c r="DH931" s="8">
        <v>157</v>
      </c>
      <c r="DI931" s="8">
        <v>158</v>
      </c>
      <c r="DJ931" s="8">
        <v>158</v>
      </c>
      <c r="DK931" s="8">
        <v>159</v>
      </c>
      <c r="DL931" s="8">
        <v>159</v>
      </c>
      <c r="DM931" s="8">
        <v>111</v>
      </c>
      <c r="DN931" s="6">
        <f>Tabela2[[#This Row],[1rok]]-Tabela2[[#This Row],[dlugosc_ur]]</f>
        <v>19</v>
      </c>
      <c r="DO931" s="14">
        <f>Tabela2[[#This Row],[2lata]]-Tabela2[[#This Row],[1rok]]</f>
        <v>17</v>
      </c>
      <c r="DP931" s="14">
        <f>Tabela2[[#This Row],[3lata]]-Tabela2[[#This Row],[2lata]]</f>
        <v>8</v>
      </c>
      <c r="DQ931" s="14">
        <f>Tabela2[[#This Row],[4lata]]-Tabela2[[#This Row],[3lata]]</f>
        <v>8</v>
      </c>
      <c r="DR931" s="14">
        <f>Tabela2[[#This Row],[5lat]]-Tabela2[[#This Row],[4lata]]</f>
        <v>6</v>
      </c>
      <c r="DS931" s="14">
        <f>Tabela2[[#This Row],[6lat]]-Tabela2[[#This Row],[5lat]]</f>
        <v>5</v>
      </c>
      <c r="DT931" s="14">
        <f>Tabela2[[#This Row],[7lat]]-Tabela2[[#This Row],[6lat]]</f>
        <v>6</v>
      </c>
      <c r="DU931" s="14">
        <f>Tabela2[[#This Row],[8lat]]-Tabela2[[#This Row],[7lat]]</f>
        <v>5</v>
      </c>
      <c r="DV931" s="14">
        <f>Tabela2[[#This Row],[9lat]]-Tabela2[[#This Row],[8lat]]</f>
        <v>6</v>
      </c>
      <c r="DW931" s="14">
        <f>Tabela2[[#This Row],[10lat]]-Tabela2[[#This Row],[9lat]]</f>
        <v>6</v>
      </c>
      <c r="DX931" s="14">
        <f>Tabela2[[#This Row],[11lat]]-Tabela2[[#This Row],[10lat]]</f>
        <v>6</v>
      </c>
      <c r="DY931" s="14">
        <f>Tabela2[[#This Row],[12lat]]-Tabela2[[#This Row],[11lat]]</f>
        <v>6</v>
      </c>
      <c r="DZ931" s="14">
        <f>Tabela2[[#This Row],[13lat]]-Tabela2[[#This Row],[12lat]]</f>
        <v>6</v>
      </c>
      <c r="EA931" s="14">
        <f>Tabela2[[#This Row],[14lat]]-Tabela2[[#This Row],[13lat]]</f>
        <v>3</v>
      </c>
      <c r="EB931" s="14">
        <f>Tabela2[[#This Row],[15lat]]-Tabela2[[#This Row],[14lat]]</f>
        <v>2</v>
      </c>
      <c r="EC931" s="14">
        <f>Tabela2[[#This Row],[16lat]]-Tabela2[[#This Row],[15lat]]</f>
        <v>1</v>
      </c>
      <c r="ED931" s="14">
        <f>Tabela2[[#This Row],[17 lat]]-Tabela2[[#This Row],[16lat]]</f>
        <v>0</v>
      </c>
      <c r="EE931" s="14">
        <f>Tabela2[[#This Row],[18lat]]-Tabela2[[#This Row],[17 lat]]</f>
        <v>1</v>
      </c>
      <c r="EF931" s="14">
        <f>Tabela2[[#This Row],[19lat]]-Tabela2[[#This Row],[18lat]]</f>
        <v>0</v>
      </c>
    </row>
    <row r="932" spans="1:136" x14ac:dyDescent="0.25">
      <c r="A932">
        <v>636</v>
      </c>
      <c r="B932" s="1" t="s">
        <v>22</v>
      </c>
      <c r="C932">
        <v>55</v>
      </c>
      <c r="D932">
        <v>73</v>
      </c>
      <c r="E932">
        <v>89</v>
      </c>
      <c r="F932">
        <v>99</v>
      </c>
      <c r="G932">
        <v>108</v>
      </c>
      <c r="H932">
        <v>115</v>
      </c>
      <c r="I932">
        <v>121</v>
      </c>
      <c r="J932">
        <v>127</v>
      </c>
      <c r="K932">
        <v>133</v>
      </c>
      <c r="L932">
        <v>140</v>
      </c>
      <c r="M932">
        <v>146</v>
      </c>
      <c r="N932">
        <v>153</v>
      </c>
      <c r="O932">
        <v>160</v>
      </c>
      <c r="P932">
        <v>165</v>
      </c>
      <c r="Q932">
        <v>168</v>
      </c>
      <c r="R932">
        <v>170</v>
      </c>
      <c r="S932">
        <v>171</v>
      </c>
      <c r="T932">
        <v>171</v>
      </c>
      <c r="U932">
        <v>171</v>
      </c>
      <c r="V932">
        <v>171</v>
      </c>
      <c r="W932">
        <f>wzrost[[#This Row],[19lat]]-wzrost[[#This Row],[dlugosc_ur]]</f>
        <v>116</v>
      </c>
      <c r="X932">
        <f>wzrost[[#This Row],[19lat]]-wzrost[[#This Row],[15lat]]</f>
        <v>1</v>
      </c>
      <c r="Y932">
        <f>IF(wzrost[[#This Row],[1rok]]&lt;=5,IF(wzrost[[#This Row],[plec]]="ch",1,0),0)</f>
        <v>0</v>
      </c>
      <c r="Z932" s="1"/>
      <c r="AA932" s="1"/>
      <c r="AB932" s="1" t="e">
        <f>_xlfn.PERCENTILE.INC(wzrost[1rok],5)</f>
        <v>#NUM!</v>
      </c>
      <c r="BC932" s="6">
        <v>48</v>
      </c>
      <c r="BD932" s="6">
        <v>70</v>
      </c>
      <c r="BE932" s="6">
        <v>84</v>
      </c>
      <c r="BF932" s="6">
        <v>93</v>
      </c>
      <c r="BG932" s="6">
        <v>100</v>
      </c>
      <c r="BH932" s="6">
        <v>106</v>
      </c>
      <c r="BI932" s="6">
        <v>112</v>
      </c>
      <c r="BJ932" s="6">
        <v>117</v>
      </c>
      <c r="BK932" s="6">
        <v>122</v>
      </c>
      <c r="BL932" s="6">
        <v>127</v>
      </c>
      <c r="BM932" s="6">
        <v>132</v>
      </c>
      <c r="BN932" s="6">
        <v>137</v>
      </c>
      <c r="BO932" s="6">
        <v>143</v>
      </c>
      <c r="BP932" s="6">
        <v>150</v>
      </c>
      <c r="BQ932" s="6">
        <v>157</v>
      </c>
      <c r="BR932" s="6">
        <v>163</v>
      </c>
      <c r="BS932" s="6">
        <v>167</v>
      </c>
      <c r="BT932" s="6">
        <v>169</v>
      </c>
      <c r="BU932" s="6">
        <v>170</v>
      </c>
      <c r="BV932" s="6">
        <v>171</v>
      </c>
      <c r="BW932" s="7">
        <v>123</v>
      </c>
      <c r="BX932" s="11">
        <f t="shared" si="274"/>
        <v>22</v>
      </c>
      <c r="BY932" s="11">
        <f t="shared" si="275"/>
        <v>14</v>
      </c>
      <c r="BZ932" s="11">
        <f t="shared" si="276"/>
        <v>9</v>
      </c>
      <c r="CA932" s="11">
        <f t="shared" si="277"/>
        <v>7</v>
      </c>
      <c r="CB932" s="11">
        <f t="shared" si="278"/>
        <v>6</v>
      </c>
      <c r="CC932" s="11">
        <f t="shared" si="279"/>
        <v>6</v>
      </c>
      <c r="CD932" s="11">
        <f t="shared" si="280"/>
        <v>5</v>
      </c>
      <c r="CE932" s="11">
        <f t="shared" si="281"/>
        <v>5</v>
      </c>
      <c r="CF932" s="11">
        <f t="shared" si="282"/>
        <v>5</v>
      </c>
      <c r="CG932" s="11">
        <f t="shared" si="283"/>
        <v>5</v>
      </c>
      <c r="CH932" s="11">
        <f t="shared" si="284"/>
        <v>5</v>
      </c>
      <c r="CI932" s="11">
        <f t="shared" si="285"/>
        <v>6</v>
      </c>
      <c r="CJ932" s="11">
        <f t="shared" si="286"/>
        <v>7</v>
      </c>
      <c r="CK932" s="11">
        <f t="shared" si="287"/>
        <v>7</v>
      </c>
      <c r="CL932" s="11">
        <f t="shared" si="288"/>
        <v>6</v>
      </c>
      <c r="CM932" s="11">
        <f t="shared" si="289"/>
        <v>4</v>
      </c>
      <c r="CN932" s="11">
        <f t="shared" si="290"/>
        <v>2</v>
      </c>
      <c r="CO932" s="11">
        <f t="shared" si="291"/>
        <v>1</v>
      </c>
      <c r="CP932" s="11">
        <f t="shared" si="292"/>
        <v>1</v>
      </c>
      <c r="CS932" s="6">
        <v>48</v>
      </c>
      <c r="CT932" s="6">
        <v>67</v>
      </c>
      <c r="CU932" s="6">
        <v>84</v>
      </c>
      <c r="CV932" s="6">
        <v>93</v>
      </c>
      <c r="CW932" s="6">
        <v>100</v>
      </c>
      <c r="CX932" s="6">
        <v>106</v>
      </c>
      <c r="CY932" s="6">
        <v>112</v>
      </c>
      <c r="CZ932" s="6">
        <v>117</v>
      </c>
      <c r="DA932" s="6">
        <v>123</v>
      </c>
      <c r="DB932" s="6">
        <v>129</v>
      </c>
      <c r="DC932" s="6">
        <v>134</v>
      </c>
      <c r="DD932" s="6">
        <v>141</v>
      </c>
      <c r="DE932" s="6">
        <v>147</v>
      </c>
      <c r="DF932" s="6">
        <v>152</v>
      </c>
      <c r="DG932" s="6">
        <v>155</v>
      </c>
      <c r="DH932" s="6">
        <v>157</v>
      </c>
      <c r="DI932" s="6">
        <v>158</v>
      </c>
      <c r="DJ932" s="6">
        <v>159</v>
      </c>
      <c r="DK932" s="6">
        <v>159</v>
      </c>
      <c r="DL932" s="6">
        <v>159</v>
      </c>
      <c r="DM932" s="6">
        <v>111</v>
      </c>
      <c r="DN932" s="6">
        <f>Tabela2[[#This Row],[1rok]]-Tabela2[[#This Row],[dlugosc_ur]]</f>
        <v>19</v>
      </c>
      <c r="DO932" s="14">
        <f>Tabela2[[#This Row],[2lata]]-Tabela2[[#This Row],[1rok]]</f>
        <v>17</v>
      </c>
      <c r="DP932" s="14">
        <f>Tabela2[[#This Row],[3lata]]-Tabela2[[#This Row],[2lata]]</f>
        <v>9</v>
      </c>
      <c r="DQ932" s="14">
        <f>Tabela2[[#This Row],[4lata]]-Tabela2[[#This Row],[3lata]]</f>
        <v>7</v>
      </c>
      <c r="DR932" s="14">
        <f>Tabela2[[#This Row],[5lat]]-Tabela2[[#This Row],[4lata]]</f>
        <v>6</v>
      </c>
      <c r="DS932" s="14">
        <f>Tabela2[[#This Row],[6lat]]-Tabela2[[#This Row],[5lat]]</f>
        <v>6</v>
      </c>
      <c r="DT932" s="14">
        <f>Tabela2[[#This Row],[7lat]]-Tabela2[[#This Row],[6lat]]</f>
        <v>5</v>
      </c>
      <c r="DU932" s="14">
        <f>Tabela2[[#This Row],[8lat]]-Tabela2[[#This Row],[7lat]]</f>
        <v>6</v>
      </c>
      <c r="DV932" s="14">
        <f>Tabela2[[#This Row],[9lat]]-Tabela2[[#This Row],[8lat]]</f>
        <v>6</v>
      </c>
      <c r="DW932" s="14">
        <f>Tabela2[[#This Row],[10lat]]-Tabela2[[#This Row],[9lat]]</f>
        <v>5</v>
      </c>
      <c r="DX932" s="14">
        <f>Tabela2[[#This Row],[11lat]]-Tabela2[[#This Row],[10lat]]</f>
        <v>7</v>
      </c>
      <c r="DY932" s="14">
        <f>Tabela2[[#This Row],[12lat]]-Tabela2[[#This Row],[11lat]]</f>
        <v>6</v>
      </c>
      <c r="DZ932" s="14">
        <f>Tabela2[[#This Row],[13lat]]-Tabela2[[#This Row],[12lat]]</f>
        <v>5</v>
      </c>
      <c r="EA932" s="14">
        <f>Tabela2[[#This Row],[14lat]]-Tabela2[[#This Row],[13lat]]</f>
        <v>3</v>
      </c>
      <c r="EB932" s="14">
        <f>Tabela2[[#This Row],[15lat]]-Tabela2[[#This Row],[14lat]]</f>
        <v>2</v>
      </c>
      <c r="EC932" s="14">
        <f>Tabela2[[#This Row],[16lat]]-Tabela2[[#This Row],[15lat]]</f>
        <v>1</v>
      </c>
      <c r="ED932" s="14">
        <f>Tabela2[[#This Row],[17 lat]]-Tabela2[[#This Row],[16lat]]</f>
        <v>1</v>
      </c>
      <c r="EE932" s="14">
        <f>Tabela2[[#This Row],[18lat]]-Tabela2[[#This Row],[17 lat]]</f>
        <v>0</v>
      </c>
      <c r="EF932" s="14">
        <f>Tabela2[[#This Row],[19lat]]-Tabela2[[#This Row],[18lat]]</f>
        <v>0</v>
      </c>
    </row>
    <row r="933" spans="1:136" x14ac:dyDescent="0.25">
      <c r="A933">
        <v>637</v>
      </c>
      <c r="B933" s="1" t="s">
        <v>22</v>
      </c>
      <c r="C933">
        <v>56</v>
      </c>
      <c r="D933">
        <v>74</v>
      </c>
      <c r="E933">
        <v>90</v>
      </c>
      <c r="F933">
        <v>100</v>
      </c>
      <c r="G933">
        <v>108</v>
      </c>
      <c r="H933">
        <v>116</v>
      </c>
      <c r="I933">
        <v>122</v>
      </c>
      <c r="J933">
        <v>128</v>
      </c>
      <c r="K933">
        <v>134</v>
      </c>
      <c r="L933">
        <v>140</v>
      </c>
      <c r="M933">
        <v>147</v>
      </c>
      <c r="N933">
        <v>154</v>
      </c>
      <c r="O933">
        <v>160</v>
      </c>
      <c r="P933">
        <v>166</v>
      </c>
      <c r="Q933">
        <v>169</v>
      </c>
      <c r="R933">
        <v>171</v>
      </c>
      <c r="S933">
        <v>172</v>
      </c>
      <c r="T933">
        <v>172</v>
      </c>
      <c r="U933">
        <v>172</v>
      </c>
      <c r="V933">
        <v>172</v>
      </c>
      <c r="W933">
        <f>wzrost[[#This Row],[19lat]]-wzrost[[#This Row],[dlugosc_ur]]</f>
        <v>116</v>
      </c>
      <c r="X933">
        <f>wzrost[[#This Row],[19lat]]-wzrost[[#This Row],[15lat]]</f>
        <v>1</v>
      </c>
      <c r="Y933">
        <f>IF(wzrost[[#This Row],[1rok]]&lt;=5,IF(wzrost[[#This Row],[plec]]="ch",1,0),0)</f>
        <v>0</v>
      </c>
      <c r="Z933" s="1"/>
      <c r="AA933" s="1"/>
      <c r="AB933" s="1" t="e">
        <f>_xlfn.PERCENTILE.INC(wzrost[1rok],5)</f>
        <v>#NUM!</v>
      </c>
      <c r="BC933" s="8">
        <v>48</v>
      </c>
      <c r="BD933" s="8">
        <v>70</v>
      </c>
      <c r="BE933" s="8">
        <v>85</v>
      </c>
      <c r="BF933" s="8">
        <v>93</v>
      </c>
      <c r="BG933" s="8">
        <v>100</v>
      </c>
      <c r="BH933" s="8">
        <v>106</v>
      </c>
      <c r="BI933" s="8">
        <v>112</v>
      </c>
      <c r="BJ933" s="8">
        <v>118</v>
      </c>
      <c r="BK933" s="8">
        <v>123</v>
      </c>
      <c r="BL933" s="8">
        <v>128</v>
      </c>
      <c r="BM933" s="8">
        <v>133</v>
      </c>
      <c r="BN933" s="8">
        <v>138</v>
      </c>
      <c r="BO933" s="8">
        <v>144</v>
      </c>
      <c r="BP933" s="8">
        <v>150</v>
      </c>
      <c r="BQ933" s="8">
        <v>157</v>
      </c>
      <c r="BR933" s="8">
        <v>163</v>
      </c>
      <c r="BS933" s="8">
        <v>167</v>
      </c>
      <c r="BT933" s="8">
        <v>169</v>
      </c>
      <c r="BU933" s="8">
        <v>171</v>
      </c>
      <c r="BV933" s="8">
        <v>171</v>
      </c>
      <c r="BW933" s="9">
        <v>123</v>
      </c>
      <c r="BX933" s="11">
        <f t="shared" si="274"/>
        <v>22</v>
      </c>
      <c r="BY933" s="11">
        <f t="shared" si="275"/>
        <v>15</v>
      </c>
      <c r="BZ933" s="11">
        <f t="shared" si="276"/>
        <v>8</v>
      </c>
      <c r="CA933" s="11">
        <f t="shared" si="277"/>
        <v>7</v>
      </c>
      <c r="CB933" s="11">
        <f t="shared" si="278"/>
        <v>6</v>
      </c>
      <c r="CC933" s="11">
        <f t="shared" si="279"/>
        <v>6</v>
      </c>
      <c r="CD933" s="11">
        <f t="shared" si="280"/>
        <v>6</v>
      </c>
      <c r="CE933" s="11">
        <f t="shared" si="281"/>
        <v>5</v>
      </c>
      <c r="CF933" s="11">
        <f t="shared" si="282"/>
        <v>5</v>
      </c>
      <c r="CG933" s="11">
        <f t="shared" si="283"/>
        <v>5</v>
      </c>
      <c r="CH933" s="11">
        <f t="shared" si="284"/>
        <v>5</v>
      </c>
      <c r="CI933" s="11">
        <f t="shared" si="285"/>
        <v>6</v>
      </c>
      <c r="CJ933" s="11">
        <f t="shared" si="286"/>
        <v>6</v>
      </c>
      <c r="CK933" s="11">
        <f t="shared" si="287"/>
        <v>7</v>
      </c>
      <c r="CL933" s="11">
        <f t="shared" si="288"/>
        <v>6</v>
      </c>
      <c r="CM933" s="11">
        <f t="shared" si="289"/>
        <v>4</v>
      </c>
      <c r="CN933" s="11">
        <f t="shared" si="290"/>
        <v>2</v>
      </c>
      <c r="CO933" s="11">
        <f t="shared" si="291"/>
        <v>2</v>
      </c>
      <c r="CP933" s="11">
        <f t="shared" si="292"/>
        <v>0</v>
      </c>
      <c r="CS933" s="8">
        <v>47</v>
      </c>
      <c r="CT933" s="8">
        <v>66</v>
      </c>
      <c r="CU933" s="8">
        <v>83</v>
      </c>
      <c r="CV933" s="8">
        <v>92</v>
      </c>
      <c r="CW933" s="8">
        <v>99</v>
      </c>
      <c r="CX933" s="8">
        <v>106</v>
      </c>
      <c r="CY933" s="8">
        <v>111</v>
      </c>
      <c r="CZ933" s="8">
        <v>116</v>
      </c>
      <c r="DA933" s="8">
        <v>122</v>
      </c>
      <c r="DB933" s="8">
        <v>128</v>
      </c>
      <c r="DC933" s="8">
        <v>134</v>
      </c>
      <c r="DD933" s="8">
        <v>140</v>
      </c>
      <c r="DE933" s="8">
        <v>146</v>
      </c>
      <c r="DF933" s="8">
        <v>151</v>
      </c>
      <c r="DG933" s="8">
        <v>155</v>
      </c>
      <c r="DH933" s="8">
        <v>157</v>
      </c>
      <c r="DI933" s="8">
        <v>158</v>
      </c>
      <c r="DJ933" s="8">
        <v>158</v>
      </c>
      <c r="DK933" s="8">
        <v>158</v>
      </c>
      <c r="DL933" s="8">
        <v>158</v>
      </c>
      <c r="DM933" s="8">
        <v>111</v>
      </c>
      <c r="DN933" s="6">
        <f>Tabela2[[#This Row],[1rok]]-Tabela2[[#This Row],[dlugosc_ur]]</f>
        <v>19</v>
      </c>
      <c r="DO933" s="14">
        <f>Tabela2[[#This Row],[2lata]]-Tabela2[[#This Row],[1rok]]</f>
        <v>17</v>
      </c>
      <c r="DP933" s="14">
        <f>Tabela2[[#This Row],[3lata]]-Tabela2[[#This Row],[2lata]]</f>
        <v>9</v>
      </c>
      <c r="DQ933" s="14">
        <f>Tabela2[[#This Row],[4lata]]-Tabela2[[#This Row],[3lata]]</f>
        <v>7</v>
      </c>
      <c r="DR933" s="14">
        <f>Tabela2[[#This Row],[5lat]]-Tabela2[[#This Row],[4lata]]</f>
        <v>7</v>
      </c>
      <c r="DS933" s="14">
        <f>Tabela2[[#This Row],[6lat]]-Tabela2[[#This Row],[5lat]]</f>
        <v>5</v>
      </c>
      <c r="DT933" s="14">
        <f>Tabela2[[#This Row],[7lat]]-Tabela2[[#This Row],[6lat]]</f>
        <v>5</v>
      </c>
      <c r="DU933" s="14">
        <f>Tabela2[[#This Row],[8lat]]-Tabela2[[#This Row],[7lat]]</f>
        <v>6</v>
      </c>
      <c r="DV933" s="14">
        <f>Tabela2[[#This Row],[9lat]]-Tabela2[[#This Row],[8lat]]</f>
        <v>6</v>
      </c>
      <c r="DW933" s="14">
        <f>Tabela2[[#This Row],[10lat]]-Tabela2[[#This Row],[9lat]]</f>
        <v>6</v>
      </c>
      <c r="DX933" s="14">
        <f>Tabela2[[#This Row],[11lat]]-Tabela2[[#This Row],[10lat]]</f>
        <v>6</v>
      </c>
      <c r="DY933" s="14">
        <f>Tabela2[[#This Row],[12lat]]-Tabela2[[#This Row],[11lat]]</f>
        <v>6</v>
      </c>
      <c r="DZ933" s="14">
        <f>Tabela2[[#This Row],[13lat]]-Tabela2[[#This Row],[12lat]]</f>
        <v>5</v>
      </c>
      <c r="EA933" s="14">
        <f>Tabela2[[#This Row],[14lat]]-Tabela2[[#This Row],[13lat]]</f>
        <v>4</v>
      </c>
      <c r="EB933" s="14">
        <f>Tabela2[[#This Row],[15lat]]-Tabela2[[#This Row],[14lat]]</f>
        <v>2</v>
      </c>
      <c r="EC933" s="14">
        <f>Tabela2[[#This Row],[16lat]]-Tabela2[[#This Row],[15lat]]</f>
        <v>1</v>
      </c>
      <c r="ED933" s="14">
        <f>Tabela2[[#This Row],[17 lat]]-Tabela2[[#This Row],[16lat]]</f>
        <v>0</v>
      </c>
      <c r="EE933" s="14">
        <f>Tabela2[[#This Row],[18lat]]-Tabela2[[#This Row],[17 lat]]</f>
        <v>0</v>
      </c>
      <c r="EF933" s="14">
        <f>Tabela2[[#This Row],[19lat]]-Tabela2[[#This Row],[18lat]]</f>
        <v>0</v>
      </c>
    </row>
    <row r="934" spans="1:136" x14ac:dyDescent="0.25">
      <c r="A934">
        <v>648</v>
      </c>
      <c r="B934" s="1" t="s">
        <v>22</v>
      </c>
      <c r="C934">
        <v>47</v>
      </c>
      <c r="D934">
        <v>66</v>
      </c>
      <c r="E934">
        <v>86</v>
      </c>
      <c r="F934">
        <v>95</v>
      </c>
      <c r="G934">
        <v>103</v>
      </c>
      <c r="H934">
        <v>109</v>
      </c>
      <c r="I934">
        <v>115</v>
      </c>
      <c r="J934">
        <v>121</v>
      </c>
      <c r="K934">
        <v>127</v>
      </c>
      <c r="L934">
        <v>132</v>
      </c>
      <c r="M934">
        <v>139</v>
      </c>
      <c r="N934">
        <v>145</v>
      </c>
      <c r="O934">
        <v>151</v>
      </c>
      <c r="P934">
        <v>156</v>
      </c>
      <c r="Q934">
        <v>160</v>
      </c>
      <c r="R934">
        <v>162</v>
      </c>
      <c r="S934">
        <v>162</v>
      </c>
      <c r="T934">
        <v>163</v>
      </c>
      <c r="U934">
        <v>163</v>
      </c>
      <c r="V934">
        <v>163</v>
      </c>
      <c r="W934">
        <f>wzrost[[#This Row],[19lat]]-wzrost[[#This Row],[dlugosc_ur]]</f>
        <v>116</v>
      </c>
      <c r="X934">
        <f>wzrost[[#This Row],[19lat]]-wzrost[[#This Row],[15lat]]</f>
        <v>1</v>
      </c>
      <c r="Y934">
        <f>IF(wzrost[[#This Row],[1rok]]&lt;=5,IF(wzrost[[#This Row],[plec]]="ch",1,0),0)</f>
        <v>0</v>
      </c>
      <c r="Z934" s="1"/>
      <c r="AA934" s="1"/>
      <c r="AB934" s="1" t="e">
        <f>_xlfn.PERCENTILE.INC(wzrost[1rok],5)</f>
        <v>#NUM!</v>
      </c>
      <c r="BC934" s="6">
        <v>49</v>
      </c>
      <c r="BD934" s="6">
        <v>71</v>
      </c>
      <c r="BE934" s="6">
        <v>85</v>
      </c>
      <c r="BF934" s="6">
        <v>94</v>
      </c>
      <c r="BG934" s="6">
        <v>101</v>
      </c>
      <c r="BH934" s="6">
        <v>107</v>
      </c>
      <c r="BI934" s="6">
        <v>113</v>
      </c>
      <c r="BJ934" s="6">
        <v>118</v>
      </c>
      <c r="BK934" s="6">
        <v>124</v>
      </c>
      <c r="BL934" s="6">
        <v>129</v>
      </c>
      <c r="BM934" s="6">
        <v>134</v>
      </c>
      <c r="BN934" s="6">
        <v>139</v>
      </c>
      <c r="BO934" s="6">
        <v>144</v>
      </c>
      <c r="BP934" s="6">
        <v>151</v>
      </c>
      <c r="BQ934" s="6">
        <v>158</v>
      </c>
      <c r="BR934" s="6">
        <v>164</v>
      </c>
      <c r="BS934" s="6">
        <v>168</v>
      </c>
      <c r="BT934" s="6">
        <v>170</v>
      </c>
      <c r="BU934" s="6">
        <v>172</v>
      </c>
      <c r="BV934" s="6">
        <v>172</v>
      </c>
      <c r="BW934" s="7">
        <v>123</v>
      </c>
      <c r="BX934" s="11">
        <f t="shared" si="274"/>
        <v>22</v>
      </c>
      <c r="BY934" s="11">
        <f t="shared" si="275"/>
        <v>14</v>
      </c>
      <c r="BZ934" s="11">
        <f t="shared" si="276"/>
        <v>9</v>
      </c>
      <c r="CA934" s="11">
        <f t="shared" si="277"/>
        <v>7</v>
      </c>
      <c r="CB934" s="11">
        <f t="shared" si="278"/>
        <v>6</v>
      </c>
      <c r="CC934" s="11">
        <f t="shared" si="279"/>
        <v>6</v>
      </c>
      <c r="CD934" s="11">
        <f t="shared" si="280"/>
        <v>5</v>
      </c>
      <c r="CE934" s="11">
        <f t="shared" si="281"/>
        <v>6</v>
      </c>
      <c r="CF934" s="11">
        <f t="shared" si="282"/>
        <v>5</v>
      </c>
      <c r="CG934" s="11">
        <f t="shared" si="283"/>
        <v>5</v>
      </c>
      <c r="CH934" s="11">
        <f t="shared" si="284"/>
        <v>5</v>
      </c>
      <c r="CI934" s="11">
        <f t="shared" si="285"/>
        <v>5</v>
      </c>
      <c r="CJ934" s="11">
        <f t="shared" si="286"/>
        <v>7</v>
      </c>
      <c r="CK934" s="11">
        <f t="shared" si="287"/>
        <v>7</v>
      </c>
      <c r="CL934" s="11">
        <f t="shared" si="288"/>
        <v>6</v>
      </c>
      <c r="CM934" s="11">
        <f t="shared" si="289"/>
        <v>4</v>
      </c>
      <c r="CN934" s="11">
        <f t="shared" si="290"/>
        <v>2</v>
      </c>
      <c r="CO934" s="11">
        <f t="shared" si="291"/>
        <v>2</v>
      </c>
      <c r="CP934" s="11">
        <f t="shared" si="292"/>
        <v>0</v>
      </c>
      <c r="CS934" s="6">
        <v>47</v>
      </c>
      <c r="CT934" s="6">
        <v>66</v>
      </c>
      <c r="CU934" s="6">
        <v>83</v>
      </c>
      <c r="CV934" s="6">
        <v>92</v>
      </c>
      <c r="CW934" s="6">
        <v>99</v>
      </c>
      <c r="CX934" s="6">
        <v>106</v>
      </c>
      <c r="CY934" s="6">
        <v>111</v>
      </c>
      <c r="CZ934" s="6">
        <v>116</v>
      </c>
      <c r="DA934" s="6">
        <v>122</v>
      </c>
      <c r="DB934" s="6">
        <v>128</v>
      </c>
      <c r="DC934" s="6">
        <v>134</v>
      </c>
      <c r="DD934" s="6">
        <v>140</v>
      </c>
      <c r="DE934" s="6">
        <v>146</v>
      </c>
      <c r="DF934" s="6">
        <v>151</v>
      </c>
      <c r="DG934" s="6">
        <v>155</v>
      </c>
      <c r="DH934" s="6">
        <v>156</v>
      </c>
      <c r="DI934" s="6">
        <v>157</v>
      </c>
      <c r="DJ934" s="6">
        <v>158</v>
      </c>
      <c r="DK934" s="6">
        <v>158</v>
      </c>
      <c r="DL934" s="6">
        <v>158</v>
      </c>
      <c r="DM934" s="6">
        <v>111</v>
      </c>
      <c r="DN934" s="6">
        <f>Tabela2[[#This Row],[1rok]]-Tabela2[[#This Row],[dlugosc_ur]]</f>
        <v>19</v>
      </c>
      <c r="DO934" s="14">
        <f>Tabela2[[#This Row],[2lata]]-Tabela2[[#This Row],[1rok]]</f>
        <v>17</v>
      </c>
      <c r="DP934" s="14">
        <f>Tabela2[[#This Row],[3lata]]-Tabela2[[#This Row],[2lata]]</f>
        <v>9</v>
      </c>
      <c r="DQ934" s="14">
        <f>Tabela2[[#This Row],[4lata]]-Tabela2[[#This Row],[3lata]]</f>
        <v>7</v>
      </c>
      <c r="DR934" s="14">
        <f>Tabela2[[#This Row],[5lat]]-Tabela2[[#This Row],[4lata]]</f>
        <v>7</v>
      </c>
      <c r="DS934" s="14">
        <f>Tabela2[[#This Row],[6lat]]-Tabela2[[#This Row],[5lat]]</f>
        <v>5</v>
      </c>
      <c r="DT934" s="14">
        <f>Tabela2[[#This Row],[7lat]]-Tabela2[[#This Row],[6lat]]</f>
        <v>5</v>
      </c>
      <c r="DU934" s="14">
        <f>Tabela2[[#This Row],[8lat]]-Tabela2[[#This Row],[7lat]]</f>
        <v>6</v>
      </c>
      <c r="DV934" s="14">
        <f>Tabela2[[#This Row],[9lat]]-Tabela2[[#This Row],[8lat]]</f>
        <v>6</v>
      </c>
      <c r="DW934" s="14">
        <f>Tabela2[[#This Row],[10lat]]-Tabela2[[#This Row],[9lat]]</f>
        <v>6</v>
      </c>
      <c r="DX934" s="14">
        <f>Tabela2[[#This Row],[11lat]]-Tabela2[[#This Row],[10lat]]</f>
        <v>6</v>
      </c>
      <c r="DY934" s="14">
        <f>Tabela2[[#This Row],[12lat]]-Tabela2[[#This Row],[11lat]]</f>
        <v>6</v>
      </c>
      <c r="DZ934" s="14">
        <f>Tabela2[[#This Row],[13lat]]-Tabela2[[#This Row],[12lat]]</f>
        <v>5</v>
      </c>
      <c r="EA934" s="14">
        <f>Tabela2[[#This Row],[14lat]]-Tabela2[[#This Row],[13lat]]</f>
        <v>4</v>
      </c>
      <c r="EB934" s="14">
        <f>Tabela2[[#This Row],[15lat]]-Tabela2[[#This Row],[14lat]]</f>
        <v>1</v>
      </c>
      <c r="EC934" s="14">
        <f>Tabela2[[#This Row],[16lat]]-Tabela2[[#This Row],[15lat]]</f>
        <v>1</v>
      </c>
      <c r="ED934" s="14">
        <f>Tabela2[[#This Row],[17 lat]]-Tabela2[[#This Row],[16lat]]</f>
        <v>1</v>
      </c>
      <c r="EE934" s="14">
        <f>Tabela2[[#This Row],[18lat]]-Tabela2[[#This Row],[17 lat]]</f>
        <v>0</v>
      </c>
      <c r="EF934" s="14">
        <f>Tabela2[[#This Row],[19lat]]-Tabela2[[#This Row],[18lat]]</f>
        <v>0</v>
      </c>
    </row>
    <row r="935" spans="1:136" x14ac:dyDescent="0.25">
      <c r="A935">
        <v>668</v>
      </c>
      <c r="B935" s="1" t="s">
        <v>23</v>
      </c>
      <c r="C935">
        <v>46</v>
      </c>
      <c r="D935">
        <v>67</v>
      </c>
      <c r="E935">
        <v>81</v>
      </c>
      <c r="F935">
        <v>89</v>
      </c>
      <c r="G935">
        <v>95</v>
      </c>
      <c r="H935">
        <v>101</v>
      </c>
      <c r="I935">
        <v>106</v>
      </c>
      <c r="J935">
        <v>111</v>
      </c>
      <c r="K935">
        <v>118</v>
      </c>
      <c r="L935">
        <v>121</v>
      </c>
      <c r="M935">
        <v>124</v>
      </c>
      <c r="N935">
        <v>130</v>
      </c>
      <c r="O935">
        <v>135</v>
      </c>
      <c r="P935">
        <v>142</v>
      </c>
      <c r="Q935">
        <v>148</v>
      </c>
      <c r="R935">
        <v>153</v>
      </c>
      <c r="S935">
        <v>158</v>
      </c>
      <c r="T935">
        <v>160</v>
      </c>
      <c r="U935">
        <v>162</v>
      </c>
      <c r="V935">
        <v>162</v>
      </c>
      <c r="W935">
        <f>wzrost[[#This Row],[19lat]]-wzrost[[#This Row],[dlugosc_ur]]</f>
        <v>116</v>
      </c>
      <c r="X935">
        <f>wzrost[[#This Row],[19lat]]-wzrost[[#This Row],[15lat]]</f>
        <v>9</v>
      </c>
      <c r="Y935">
        <f>IF(wzrost[[#This Row],[1rok]]&lt;=5,IF(wzrost[[#This Row],[plec]]="ch",1,0),0)</f>
        <v>0</v>
      </c>
      <c r="Z935" s="1"/>
      <c r="AA935" s="1"/>
      <c r="AB935" s="1" t="e">
        <f>_xlfn.PERCENTILE.INC(wzrost[1rok],5)</f>
        <v>#NUM!</v>
      </c>
      <c r="BC935" s="8">
        <v>49</v>
      </c>
      <c r="BD935" s="8">
        <v>71</v>
      </c>
      <c r="BE935" s="8">
        <v>85</v>
      </c>
      <c r="BF935" s="8">
        <v>94</v>
      </c>
      <c r="BG935" s="8">
        <v>100</v>
      </c>
      <c r="BH935" s="8">
        <v>107</v>
      </c>
      <c r="BI935" s="8">
        <v>112</v>
      </c>
      <c r="BJ935" s="8">
        <v>118</v>
      </c>
      <c r="BK935" s="8">
        <v>123</v>
      </c>
      <c r="BL935" s="8">
        <v>128</v>
      </c>
      <c r="BM935" s="8">
        <v>133</v>
      </c>
      <c r="BN935" s="8">
        <v>138</v>
      </c>
      <c r="BO935" s="8">
        <v>144</v>
      </c>
      <c r="BP935" s="8">
        <v>151</v>
      </c>
      <c r="BQ935" s="8">
        <v>158</v>
      </c>
      <c r="BR935" s="8">
        <v>163</v>
      </c>
      <c r="BS935" s="8">
        <v>167</v>
      </c>
      <c r="BT935" s="8">
        <v>170</v>
      </c>
      <c r="BU935" s="8">
        <v>171</v>
      </c>
      <c r="BV935" s="8">
        <v>172</v>
      </c>
      <c r="BW935" s="9">
        <v>123</v>
      </c>
      <c r="BX935" s="11">
        <f t="shared" si="274"/>
        <v>22</v>
      </c>
      <c r="BY935" s="11">
        <f t="shared" si="275"/>
        <v>14</v>
      </c>
      <c r="BZ935" s="11">
        <f t="shared" si="276"/>
        <v>9</v>
      </c>
      <c r="CA935" s="11">
        <f t="shared" si="277"/>
        <v>6</v>
      </c>
      <c r="CB935" s="11">
        <f t="shared" si="278"/>
        <v>7</v>
      </c>
      <c r="CC935" s="11">
        <f t="shared" si="279"/>
        <v>5</v>
      </c>
      <c r="CD935" s="11">
        <f t="shared" si="280"/>
        <v>6</v>
      </c>
      <c r="CE935" s="11">
        <f t="shared" si="281"/>
        <v>5</v>
      </c>
      <c r="CF935" s="11">
        <f t="shared" si="282"/>
        <v>5</v>
      </c>
      <c r="CG935" s="11">
        <f t="shared" si="283"/>
        <v>5</v>
      </c>
      <c r="CH935" s="11">
        <f t="shared" si="284"/>
        <v>5</v>
      </c>
      <c r="CI935" s="11">
        <f t="shared" si="285"/>
        <v>6</v>
      </c>
      <c r="CJ935" s="11">
        <f t="shared" si="286"/>
        <v>7</v>
      </c>
      <c r="CK935" s="11">
        <f t="shared" si="287"/>
        <v>7</v>
      </c>
      <c r="CL935" s="11">
        <f t="shared" si="288"/>
        <v>5</v>
      </c>
      <c r="CM935" s="11">
        <f t="shared" si="289"/>
        <v>4</v>
      </c>
      <c r="CN935" s="11">
        <f t="shared" si="290"/>
        <v>3</v>
      </c>
      <c r="CO935" s="11">
        <f t="shared" si="291"/>
        <v>1</v>
      </c>
      <c r="CP935" s="11">
        <f t="shared" si="292"/>
        <v>1</v>
      </c>
      <c r="CS935" s="8">
        <v>49</v>
      </c>
      <c r="CT935" s="8">
        <v>67</v>
      </c>
      <c r="CU935" s="8">
        <v>84</v>
      </c>
      <c r="CV935" s="8">
        <v>93</v>
      </c>
      <c r="CW935" s="8">
        <v>100</v>
      </c>
      <c r="CX935" s="8">
        <v>107</v>
      </c>
      <c r="CY935" s="8">
        <v>112</v>
      </c>
      <c r="CZ935" s="8">
        <v>118</v>
      </c>
      <c r="DA935" s="8">
        <v>123</v>
      </c>
      <c r="DB935" s="8">
        <v>129</v>
      </c>
      <c r="DC935" s="8">
        <v>135</v>
      </c>
      <c r="DD935" s="8">
        <v>141</v>
      </c>
      <c r="DE935" s="8">
        <v>147</v>
      </c>
      <c r="DF935" s="8">
        <v>152</v>
      </c>
      <c r="DG935" s="8">
        <v>156</v>
      </c>
      <c r="DH935" s="8">
        <v>158</v>
      </c>
      <c r="DI935" s="8">
        <v>159</v>
      </c>
      <c r="DJ935" s="8">
        <v>159</v>
      </c>
      <c r="DK935" s="8">
        <v>159</v>
      </c>
      <c r="DL935" s="8">
        <v>160</v>
      </c>
      <c r="DM935" s="8">
        <v>111</v>
      </c>
      <c r="DN935" s="6">
        <f>Tabela2[[#This Row],[1rok]]-Tabela2[[#This Row],[dlugosc_ur]]</f>
        <v>18</v>
      </c>
      <c r="DO935" s="14">
        <f>Tabela2[[#This Row],[2lata]]-Tabela2[[#This Row],[1rok]]</f>
        <v>17</v>
      </c>
      <c r="DP935" s="14">
        <f>Tabela2[[#This Row],[3lata]]-Tabela2[[#This Row],[2lata]]</f>
        <v>9</v>
      </c>
      <c r="DQ935" s="14">
        <f>Tabela2[[#This Row],[4lata]]-Tabela2[[#This Row],[3lata]]</f>
        <v>7</v>
      </c>
      <c r="DR935" s="14">
        <f>Tabela2[[#This Row],[5lat]]-Tabela2[[#This Row],[4lata]]</f>
        <v>7</v>
      </c>
      <c r="DS935" s="14">
        <f>Tabela2[[#This Row],[6lat]]-Tabela2[[#This Row],[5lat]]</f>
        <v>5</v>
      </c>
      <c r="DT935" s="14">
        <f>Tabela2[[#This Row],[7lat]]-Tabela2[[#This Row],[6lat]]</f>
        <v>6</v>
      </c>
      <c r="DU935" s="14">
        <f>Tabela2[[#This Row],[8lat]]-Tabela2[[#This Row],[7lat]]</f>
        <v>5</v>
      </c>
      <c r="DV935" s="14">
        <f>Tabela2[[#This Row],[9lat]]-Tabela2[[#This Row],[8lat]]</f>
        <v>6</v>
      </c>
      <c r="DW935" s="14">
        <f>Tabela2[[#This Row],[10lat]]-Tabela2[[#This Row],[9lat]]</f>
        <v>6</v>
      </c>
      <c r="DX935" s="14">
        <f>Tabela2[[#This Row],[11lat]]-Tabela2[[#This Row],[10lat]]</f>
        <v>6</v>
      </c>
      <c r="DY935" s="14">
        <f>Tabela2[[#This Row],[12lat]]-Tabela2[[#This Row],[11lat]]</f>
        <v>6</v>
      </c>
      <c r="DZ935" s="14">
        <f>Tabela2[[#This Row],[13lat]]-Tabela2[[#This Row],[12lat]]</f>
        <v>5</v>
      </c>
      <c r="EA935" s="14">
        <f>Tabela2[[#This Row],[14lat]]-Tabela2[[#This Row],[13lat]]</f>
        <v>4</v>
      </c>
      <c r="EB935" s="14">
        <f>Tabela2[[#This Row],[15lat]]-Tabela2[[#This Row],[14lat]]</f>
        <v>2</v>
      </c>
      <c r="EC935" s="14">
        <f>Tabela2[[#This Row],[16lat]]-Tabela2[[#This Row],[15lat]]</f>
        <v>1</v>
      </c>
      <c r="ED935" s="14">
        <f>Tabela2[[#This Row],[17 lat]]-Tabela2[[#This Row],[16lat]]</f>
        <v>0</v>
      </c>
      <c r="EE935" s="14">
        <f>Tabela2[[#This Row],[18lat]]-Tabela2[[#This Row],[17 lat]]</f>
        <v>0</v>
      </c>
      <c r="EF935" s="14">
        <f>Tabela2[[#This Row],[19lat]]-Tabela2[[#This Row],[18lat]]</f>
        <v>1</v>
      </c>
    </row>
    <row r="936" spans="1:136" x14ac:dyDescent="0.25">
      <c r="A936">
        <v>677</v>
      </c>
      <c r="B936" s="1" t="s">
        <v>22</v>
      </c>
      <c r="C936">
        <v>55</v>
      </c>
      <c r="D936">
        <v>73</v>
      </c>
      <c r="E936">
        <v>89</v>
      </c>
      <c r="F936">
        <v>99</v>
      </c>
      <c r="G936">
        <v>108</v>
      </c>
      <c r="H936">
        <v>115</v>
      </c>
      <c r="I936">
        <v>121</v>
      </c>
      <c r="J936">
        <v>127</v>
      </c>
      <c r="K936">
        <v>133</v>
      </c>
      <c r="L936">
        <v>140</v>
      </c>
      <c r="M936">
        <v>146</v>
      </c>
      <c r="N936">
        <v>153</v>
      </c>
      <c r="O936">
        <v>160</v>
      </c>
      <c r="P936">
        <v>165</v>
      </c>
      <c r="Q936">
        <v>168</v>
      </c>
      <c r="R936">
        <v>170</v>
      </c>
      <c r="S936">
        <v>171</v>
      </c>
      <c r="T936">
        <v>171</v>
      </c>
      <c r="U936">
        <v>171</v>
      </c>
      <c r="V936">
        <v>171</v>
      </c>
      <c r="W936">
        <f>wzrost[[#This Row],[19lat]]-wzrost[[#This Row],[dlugosc_ur]]</f>
        <v>116</v>
      </c>
      <c r="X936">
        <f>wzrost[[#This Row],[19lat]]-wzrost[[#This Row],[15lat]]</f>
        <v>1</v>
      </c>
      <c r="Y936">
        <f>IF(wzrost[[#This Row],[1rok]]&lt;=5,IF(wzrost[[#This Row],[plec]]="ch",1,0),0)</f>
        <v>0</v>
      </c>
      <c r="Z936" s="1"/>
      <c r="AA936" s="1"/>
      <c r="AB936" s="1" t="e">
        <f>_xlfn.PERCENTILE.INC(wzrost[1rok],5)</f>
        <v>#NUM!</v>
      </c>
      <c r="BC936" s="6">
        <v>48</v>
      </c>
      <c r="BD936" s="6">
        <v>70</v>
      </c>
      <c r="BE936" s="6">
        <v>85</v>
      </c>
      <c r="BF936" s="6">
        <v>93</v>
      </c>
      <c r="BG936" s="6">
        <v>100</v>
      </c>
      <c r="BH936" s="6">
        <v>106</v>
      </c>
      <c r="BI936" s="6">
        <v>112</v>
      </c>
      <c r="BJ936" s="6">
        <v>118</v>
      </c>
      <c r="BK936" s="6">
        <v>123</v>
      </c>
      <c r="BL936" s="6">
        <v>128</v>
      </c>
      <c r="BM936" s="6">
        <v>133</v>
      </c>
      <c r="BN936" s="6">
        <v>138</v>
      </c>
      <c r="BO936" s="6">
        <v>143</v>
      </c>
      <c r="BP936" s="6">
        <v>150</v>
      </c>
      <c r="BQ936" s="6">
        <v>157</v>
      </c>
      <c r="BR936" s="6">
        <v>163</v>
      </c>
      <c r="BS936" s="6">
        <v>167</v>
      </c>
      <c r="BT936" s="6">
        <v>169</v>
      </c>
      <c r="BU936" s="6">
        <v>171</v>
      </c>
      <c r="BV936" s="6">
        <v>171</v>
      </c>
      <c r="BW936" s="7">
        <v>123</v>
      </c>
      <c r="BX936" s="11">
        <f t="shared" si="274"/>
        <v>22</v>
      </c>
      <c r="BY936" s="11">
        <f t="shared" si="275"/>
        <v>15</v>
      </c>
      <c r="BZ936" s="11">
        <f t="shared" si="276"/>
        <v>8</v>
      </c>
      <c r="CA936" s="11">
        <f t="shared" si="277"/>
        <v>7</v>
      </c>
      <c r="CB936" s="11">
        <f t="shared" si="278"/>
        <v>6</v>
      </c>
      <c r="CC936" s="11">
        <f t="shared" si="279"/>
        <v>6</v>
      </c>
      <c r="CD936" s="11">
        <f t="shared" si="280"/>
        <v>6</v>
      </c>
      <c r="CE936" s="11">
        <f t="shared" si="281"/>
        <v>5</v>
      </c>
      <c r="CF936" s="11">
        <f t="shared" si="282"/>
        <v>5</v>
      </c>
      <c r="CG936" s="11">
        <f t="shared" si="283"/>
        <v>5</v>
      </c>
      <c r="CH936" s="11">
        <f t="shared" si="284"/>
        <v>5</v>
      </c>
      <c r="CI936" s="11">
        <f t="shared" si="285"/>
        <v>5</v>
      </c>
      <c r="CJ936" s="11">
        <f t="shared" si="286"/>
        <v>7</v>
      </c>
      <c r="CK936" s="11">
        <f t="shared" si="287"/>
        <v>7</v>
      </c>
      <c r="CL936" s="11">
        <f t="shared" si="288"/>
        <v>6</v>
      </c>
      <c r="CM936" s="11">
        <f t="shared" si="289"/>
        <v>4</v>
      </c>
      <c r="CN936" s="11">
        <f t="shared" si="290"/>
        <v>2</v>
      </c>
      <c r="CO936" s="11">
        <f t="shared" si="291"/>
        <v>2</v>
      </c>
      <c r="CP936" s="11">
        <f t="shared" si="292"/>
        <v>0</v>
      </c>
      <c r="CS936" s="6">
        <v>48</v>
      </c>
      <c r="CT936" s="6">
        <v>67</v>
      </c>
      <c r="CU936" s="6">
        <v>84</v>
      </c>
      <c r="CV936" s="6">
        <v>92</v>
      </c>
      <c r="CW936" s="6">
        <v>100</v>
      </c>
      <c r="CX936" s="6">
        <v>106</v>
      </c>
      <c r="CY936" s="6">
        <v>111</v>
      </c>
      <c r="CZ936" s="6">
        <v>117</v>
      </c>
      <c r="DA936" s="6">
        <v>122</v>
      </c>
      <c r="DB936" s="6">
        <v>128</v>
      </c>
      <c r="DC936" s="6">
        <v>134</v>
      </c>
      <c r="DD936" s="6">
        <v>140</v>
      </c>
      <c r="DE936" s="6">
        <v>146</v>
      </c>
      <c r="DF936" s="6">
        <v>152</v>
      </c>
      <c r="DG936" s="6">
        <v>155</v>
      </c>
      <c r="DH936" s="6">
        <v>157</v>
      </c>
      <c r="DI936" s="6">
        <v>158</v>
      </c>
      <c r="DJ936" s="6">
        <v>158</v>
      </c>
      <c r="DK936" s="6">
        <v>159</v>
      </c>
      <c r="DL936" s="6">
        <v>159</v>
      </c>
      <c r="DM936" s="6">
        <v>111</v>
      </c>
      <c r="DN936" s="6">
        <f>Tabela2[[#This Row],[1rok]]-Tabela2[[#This Row],[dlugosc_ur]]</f>
        <v>19</v>
      </c>
      <c r="DO936" s="14">
        <f>Tabela2[[#This Row],[2lata]]-Tabela2[[#This Row],[1rok]]</f>
        <v>17</v>
      </c>
      <c r="DP936" s="14">
        <f>Tabela2[[#This Row],[3lata]]-Tabela2[[#This Row],[2lata]]</f>
        <v>8</v>
      </c>
      <c r="DQ936" s="14">
        <f>Tabela2[[#This Row],[4lata]]-Tabela2[[#This Row],[3lata]]</f>
        <v>8</v>
      </c>
      <c r="DR936" s="14">
        <f>Tabela2[[#This Row],[5lat]]-Tabela2[[#This Row],[4lata]]</f>
        <v>6</v>
      </c>
      <c r="DS936" s="14">
        <f>Tabela2[[#This Row],[6lat]]-Tabela2[[#This Row],[5lat]]</f>
        <v>5</v>
      </c>
      <c r="DT936" s="14">
        <f>Tabela2[[#This Row],[7lat]]-Tabela2[[#This Row],[6lat]]</f>
        <v>6</v>
      </c>
      <c r="DU936" s="14">
        <f>Tabela2[[#This Row],[8lat]]-Tabela2[[#This Row],[7lat]]</f>
        <v>5</v>
      </c>
      <c r="DV936" s="14">
        <f>Tabela2[[#This Row],[9lat]]-Tabela2[[#This Row],[8lat]]</f>
        <v>6</v>
      </c>
      <c r="DW936" s="14">
        <f>Tabela2[[#This Row],[10lat]]-Tabela2[[#This Row],[9lat]]</f>
        <v>6</v>
      </c>
      <c r="DX936" s="14">
        <f>Tabela2[[#This Row],[11lat]]-Tabela2[[#This Row],[10lat]]</f>
        <v>6</v>
      </c>
      <c r="DY936" s="14">
        <f>Tabela2[[#This Row],[12lat]]-Tabela2[[#This Row],[11lat]]</f>
        <v>6</v>
      </c>
      <c r="DZ936" s="14">
        <f>Tabela2[[#This Row],[13lat]]-Tabela2[[#This Row],[12lat]]</f>
        <v>6</v>
      </c>
      <c r="EA936" s="14">
        <f>Tabela2[[#This Row],[14lat]]-Tabela2[[#This Row],[13lat]]</f>
        <v>3</v>
      </c>
      <c r="EB936" s="14">
        <f>Tabela2[[#This Row],[15lat]]-Tabela2[[#This Row],[14lat]]</f>
        <v>2</v>
      </c>
      <c r="EC936" s="14">
        <f>Tabela2[[#This Row],[16lat]]-Tabela2[[#This Row],[15lat]]</f>
        <v>1</v>
      </c>
      <c r="ED936" s="14">
        <f>Tabela2[[#This Row],[17 lat]]-Tabela2[[#This Row],[16lat]]</f>
        <v>0</v>
      </c>
      <c r="EE936" s="14">
        <f>Tabela2[[#This Row],[18lat]]-Tabela2[[#This Row],[17 lat]]</f>
        <v>1</v>
      </c>
      <c r="EF936" s="14">
        <f>Tabela2[[#This Row],[19lat]]-Tabela2[[#This Row],[18lat]]</f>
        <v>0</v>
      </c>
    </row>
    <row r="937" spans="1:136" x14ac:dyDescent="0.25">
      <c r="A937">
        <v>681</v>
      </c>
      <c r="B937" s="1" t="s">
        <v>22</v>
      </c>
      <c r="C937">
        <v>55</v>
      </c>
      <c r="D937">
        <v>73</v>
      </c>
      <c r="E937">
        <v>90</v>
      </c>
      <c r="F937">
        <v>100</v>
      </c>
      <c r="G937">
        <v>108</v>
      </c>
      <c r="H937">
        <v>115</v>
      </c>
      <c r="I937">
        <v>121</v>
      </c>
      <c r="J937">
        <v>127</v>
      </c>
      <c r="K937">
        <v>134</v>
      </c>
      <c r="L937">
        <v>140</v>
      </c>
      <c r="M937">
        <v>147</v>
      </c>
      <c r="N937">
        <v>153</v>
      </c>
      <c r="O937">
        <v>160</v>
      </c>
      <c r="P937">
        <v>165</v>
      </c>
      <c r="Q937">
        <v>169</v>
      </c>
      <c r="R937">
        <v>170</v>
      </c>
      <c r="S937">
        <v>171</v>
      </c>
      <c r="T937">
        <v>171</v>
      </c>
      <c r="U937">
        <v>171</v>
      </c>
      <c r="V937">
        <v>171</v>
      </c>
      <c r="W937">
        <f>wzrost[[#This Row],[19lat]]-wzrost[[#This Row],[dlugosc_ur]]</f>
        <v>116</v>
      </c>
      <c r="X937">
        <f>wzrost[[#This Row],[19lat]]-wzrost[[#This Row],[15lat]]</f>
        <v>1</v>
      </c>
      <c r="Y937">
        <f>IF(wzrost[[#This Row],[1rok]]&lt;=5,IF(wzrost[[#This Row],[plec]]="ch",1,0),0)</f>
        <v>0</v>
      </c>
      <c r="Z937" s="1"/>
      <c r="AA937" s="1"/>
      <c r="AB937" s="1" t="e">
        <f>_xlfn.PERCENTILE.INC(wzrost[1rok],5)</f>
        <v>#NUM!</v>
      </c>
      <c r="BC937" s="8">
        <v>52</v>
      </c>
      <c r="BD937" s="8">
        <v>73</v>
      </c>
      <c r="BE937" s="8">
        <v>86</v>
      </c>
      <c r="BF937" s="8">
        <v>95</v>
      </c>
      <c r="BG937" s="8">
        <v>102</v>
      </c>
      <c r="BH937" s="8">
        <v>109</v>
      </c>
      <c r="BI937" s="8">
        <v>115</v>
      </c>
      <c r="BJ937" s="8">
        <v>121</v>
      </c>
      <c r="BK937" s="8">
        <v>126</v>
      </c>
      <c r="BL937" s="8">
        <v>132</v>
      </c>
      <c r="BM937" s="8">
        <v>137</v>
      </c>
      <c r="BN937" s="8">
        <v>142</v>
      </c>
      <c r="BO937" s="8">
        <v>148</v>
      </c>
      <c r="BP937" s="8">
        <v>155</v>
      </c>
      <c r="BQ937" s="8">
        <v>162</v>
      </c>
      <c r="BR937" s="8">
        <v>168</v>
      </c>
      <c r="BS937" s="8">
        <v>172</v>
      </c>
      <c r="BT937" s="8">
        <v>174</v>
      </c>
      <c r="BU937" s="8">
        <v>175</v>
      </c>
      <c r="BV937" s="8">
        <v>175</v>
      </c>
      <c r="BW937" s="9">
        <v>123</v>
      </c>
      <c r="BX937" s="11">
        <f t="shared" si="274"/>
        <v>21</v>
      </c>
      <c r="BY937" s="11">
        <f t="shared" si="275"/>
        <v>13</v>
      </c>
      <c r="BZ937" s="11">
        <f t="shared" si="276"/>
        <v>9</v>
      </c>
      <c r="CA937" s="11">
        <f t="shared" si="277"/>
        <v>7</v>
      </c>
      <c r="CB937" s="11">
        <f t="shared" si="278"/>
        <v>7</v>
      </c>
      <c r="CC937" s="11">
        <f t="shared" si="279"/>
        <v>6</v>
      </c>
      <c r="CD937" s="11">
        <f t="shared" si="280"/>
        <v>6</v>
      </c>
      <c r="CE937" s="11">
        <f t="shared" si="281"/>
        <v>5</v>
      </c>
      <c r="CF937" s="11">
        <f t="shared" si="282"/>
        <v>6</v>
      </c>
      <c r="CG937" s="11">
        <f t="shared" si="283"/>
        <v>5</v>
      </c>
      <c r="CH937" s="11">
        <f t="shared" si="284"/>
        <v>5</v>
      </c>
      <c r="CI937" s="11">
        <f t="shared" si="285"/>
        <v>6</v>
      </c>
      <c r="CJ937" s="11">
        <f t="shared" si="286"/>
        <v>7</v>
      </c>
      <c r="CK937" s="11">
        <f t="shared" si="287"/>
        <v>7</v>
      </c>
      <c r="CL937" s="11">
        <f t="shared" si="288"/>
        <v>6</v>
      </c>
      <c r="CM937" s="11">
        <f t="shared" si="289"/>
        <v>4</v>
      </c>
      <c r="CN937" s="11">
        <f t="shared" si="290"/>
        <v>2</v>
      </c>
      <c r="CO937" s="11">
        <f t="shared" si="291"/>
        <v>1</v>
      </c>
      <c r="CP937" s="11">
        <f t="shared" si="292"/>
        <v>0</v>
      </c>
      <c r="CS937" s="8">
        <v>48</v>
      </c>
      <c r="CT937" s="8">
        <v>67</v>
      </c>
      <c r="CU937" s="8">
        <v>83</v>
      </c>
      <c r="CV937" s="8">
        <v>92</v>
      </c>
      <c r="CW937" s="8">
        <v>100</v>
      </c>
      <c r="CX937" s="8">
        <v>106</v>
      </c>
      <c r="CY937" s="8">
        <v>111</v>
      </c>
      <c r="CZ937" s="8">
        <v>117</v>
      </c>
      <c r="DA937" s="8">
        <v>122</v>
      </c>
      <c r="DB937" s="8">
        <v>128</v>
      </c>
      <c r="DC937" s="8">
        <v>134</v>
      </c>
      <c r="DD937" s="8">
        <v>140</v>
      </c>
      <c r="DE937" s="8">
        <v>146</v>
      </c>
      <c r="DF937" s="8">
        <v>151</v>
      </c>
      <c r="DG937" s="8">
        <v>155</v>
      </c>
      <c r="DH937" s="8">
        <v>157</v>
      </c>
      <c r="DI937" s="8">
        <v>158</v>
      </c>
      <c r="DJ937" s="8">
        <v>158</v>
      </c>
      <c r="DK937" s="8">
        <v>159</v>
      </c>
      <c r="DL937" s="8">
        <v>159</v>
      </c>
      <c r="DM937" s="8">
        <v>111</v>
      </c>
      <c r="DN937" s="6">
        <f>Tabela2[[#This Row],[1rok]]-Tabela2[[#This Row],[dlugosc_ur]]</f>
        <v>19</v>
      </c>
      <c r="DO937" s="14">
        <f>Tabela2[[#This Row],[2lata]]-Tabela2[[#This Row],[1rok]]</f>
        <v>16</v>
      </c>
      <c r="DP937" s="14">
        <f>Tabela2[[#This Row],[3lata]]-Tabela2[[#This Row],[2lata]]</f>
        <v>9</v>
      </c>
      <c r="DQ937" s="14">
        <f>Tabela2[[#This Row],[4lata]]-Tabela2[[#This Row],[3lata]]</f>
        <v>8</v>
      </c>
      <c r="DR937" s="14">
        <f>Tabela2[[#This Row],[5lat]]-Tabela2[[#This Row],[4lata]]</f>
        <v>6</v>
      </c>
      <c r="DS937" s="14">
        <f>Tabela2[[#This Row],[6lat]]-Tabela2[[#This Row],[5lat]]</f>
        <v>5</v>
      </c>
      <c r="DT937" s="14">
        <f>Tabela2[[#This Row],[7lat]]-Tabela2[[#This Row],[6lat]]</f>
        <v>6</v>
      </c>
      <c r="DU937" s="14">
        <f>Tabela2[[#This Row],[8lat]]-Tabela2[[#This Row],[7lat]]</f>
        <v>5</v>
      </c>
      <c r="DV937" s="14">
        <f>Tabela2[[#This Row],[9lat]]-Tabela2[[#This Row],[8lat]]</f>
        <v>6</v>
      </c>
      <c r="DW937" s="14">
        <f>Tabela2[[#This Row],[10lat]]-Tabela2[[#This Row],[9lat]]</f>
        <v>6</v>
      </c>
      <c r="DX937" s="14">
        <f>Tabela2[[#This Row],[11lat]]-Tabela2[[#This Row],[10lat]]</f>
        <v>6</v>
      </c>
      <c r="DY937" s="14">
        <f>Tabela2[[#This Row],[12lat]]-Tabela2[[#This Row],[11lat]]</f>
        <v>6</v>
      </c>
      <c r="DZ937" s="14">
        <f>Tabela2[[#This Row],[13lat]]-Tabela2[[#This Row],[12lat]]</f>
        <v>5</v>
      </c>
      <c r="EA937" s="14">
        <f>Tabela2[[#This Row],[14lat]]-Tabela2[[#This Row],[13lat]]</f>
        <v>4</v>
      </c>
      <c r="EB937" s="14">
        <f>Tabela2[[#This Row],[15lat]]-Tabela2[[#This Row],[14lat]]</f>
        <v>2</v>
      </c>
      <c r="EC937" s="14">
        <f>Tabela2[[#This Row],[16lat]]-Tabela2[[#This Row],[15lat]]</f>
        <v>1</v>
      </c>
      <c r="ED937" s="14">
        <f>Tabela2[[#This Row],[17 lat]]-Tabela2[[#This Row],[16lat]]</f>
        <v>0</v>
      </c>
      <c r="EE937" s="14">
        <f>Tabela2[[#This Row],[18lat]]-Tabela2[[#This Row],[17 lat]]</f>
        <v>1</v>
      </c>
      <c r="EF937" s="14">
        <f>Tabela2[[#This Row],[19lat]]-Tabela2[[#This Row],[18lat]]</f>
        <v>0</v>
      </c>
    </row>
    <row r="938" spans="1:136" x14ac:dyDescent="0.25">
      <c r="A938">
        <v>694</v>
      </c>
      <c r="B938" s="1" t="s">
        <v>23</v>
      </c>
      <c r="C938">
        <v>46</v>
      </c>
      <c r="D938">
        <v>67</v>
      </c>
      <c r="E938">
        <v>80</v>
      </c>
      <c r="F938">
        <v>88</v>
      </c>
      <c r="G938">
        <v>94</v>
      </c>
      <c r="H938">
        <v>99</v>
      </c>
      <c r="I938">
        <v>105</v>
      </c>
      <c r="J938">
        <v>110</v>
      </c>
      <c r="K938">
        <v>115</v>
      </c>
      <c r="L938">
        <v>119</v>
      </c>
      <c r="M938">
        <v>124</v>
      </c>
      <c r="N938">
        <v>128</v>
      </c>
      <c r="O938">
        <v>134</v>
      </c>
      <c r="P938">
        <v>140</v>
      </c>
      <c r="Q938">
        <v>146</v>
      </c>
      <c r="R938">
        <v>153</v>
      </c>
      <c r="S938">
        <v>158</v>
      </c>
      <c r="T938">
        <v>160</v>
      </c>
      <c r="U938">
        <v>162</v>
      </c>
      <c r="V938">
        <v>162</v>
      </c>
      <c r="W938">
        <f>wzrost[[#This Row],[19lat]]-wzrost[[#This Row],[dlugosc_ur]]</f>
        <v>116</v>
      </c>
      <c r="X938">
        <f>wzrost[[#This Row],[19lat]]-wzrost[[#This Row],[15lat]]</f>
        <v>9</v>
      </c>
      <c r="Y938">
        <f>IF(wzrost[[#This Row],[1rok]]&lt;=5,IF(wzrost[[#This Row],[plec]]="ch",1,0),0)</f>
        <v>0</v>
      </c>
      <c r="Z938" s="1"/>
      <c r="AA938" s="1"/>
      <c r="AB938" s="1" t="e">
        <f>_xlfn.PERCENTILE.INC(wzrost[1rok],5)</f>
        <v>#NUM!</v>
      </c>
      <c r="BC938" s="6">
        <v>51</v>
      </c>
      <c r="BD938" s="6">
        <v>73</v>
      </c>
      <c r="BE938" s="6">
        <v>86</v>
      </c>
      <c r="BF938" s="6">
        <v>95</v>
      </c>
      <c r="BG938" s="6">
        <v>102</v>
      </c>
      <c r="BH938" s="6">
        <v>109</v>
      </c>
      <c r="BI938" s="6">
        <v>114</v>
      </c>
      <c r="BJ938" s="6">
        <v>120</v>
      </c>
      <c r="BK938" s="6">
        <v>126</v>
      </c>
      <c r="BL938" s="6">
        <v>131</v>
      </c>
      <c r="BM938" s="6">
        <v>136</v>
      </c>
      <c r="BN938" s="6">
        <v>141</v>
      </c>
      <c r="BO938" s="6">
        <v>147</v>
      </c>
      <c r="BP938" s="6">
        <v>154</v>
      </c>
      <c r="BQ938" s="6">
        <v>161</v>
      </c>
      <c r="BR938" s="6">
        <v>167</v>
      </c>
      <c r="BS938" s="6">
        <v>170</v>
      </c>
      <c r="BT938" s="6">
        <v>173</v>
      </c>
      <c r="BU938" s="6">
        <v>174</v>
      </c>
      <c r="BV938" s="6">
        <v>174</v>
      </c>
      <c r="BW938" s="7">
        <v>123</v>
      </c>
      <c r="BX938" s="11">
        <f t="shared" si="274"/>
        <v>22</v>
      </c>
      <c r="BY938" s="11">
        <f t="shared" si="275"/>
        <v>13</v>
      </c>
      <c r="BZ938" s="11">
        <f t="shared" si="276"/>
        <v>9</v>
      </c>
      <c r="CA938" s="11">
        <f t="shared" si="277"/>
        <v>7</v>
      </c>
      <c r="CB938" s="11">
        <f t="shared" si="278"/>
        <v>7</v>
      </c>
      <c r="CC938" s="11">
        <f t="shared" si="279"/>
        <v>5</v>
      </c>
      <c r="CD938" s="11">
        <f t="shared" si="280"/>
        <v>6</v>
      </c>
      <c r="CE938" s="11">
        <f t="shared" si="281"/>
        <v>6</v>
      </c>
      <c r="CF938" s="11">
        <f t="shared" si="282"/>
        <v>5</v>
      </c>
      <c r="CG938" s="11">
        <f t="shared" si="283"/>
        <v>5</v>
      </c>
      <c r="CH938" s="11">
        <f t="shared" si="284"/>
        <v>5</v>
      </c>
      <c r="CI938" s="11">
        <f t="shared" si="285"/>
        <v>6</v>
      </c>
      <c r="CJ938" s="11">
        <f t="shared" si="286"/>
        <v>7</v>
      </c>
      <c r="CK938" s="11">
        <f t="shared" si="287"/>
        <v>7</v>
      </c>
      <c r="CL938" s="11">
        <f t="shared" si="288"/>
        <v>6</v>
      </c>
      <c r="CM938" s="11">
        <f t="shared" si="289"/>
        <v>3</v>
      </c>
      <c r="CN938" s="11">
        <f t="shared" si="290"/>
        <v>3</v>
      </c>
      <c r="CO938" s="11">
        <f t="shared" si="291"/>
        <v>1</v>
      </c>
      <c r="CP938" s="11">
        <f t="shared" si="292"/>
        <v>0</v>
      </c>
      <c r="CS938" s="6">
        <v>49</v>
      </c>
      <c r="CT938" s="6">
        <v>67</v>
      </c>
      <c r="CU938" s="6">
        <v>84</v>
      </c>
      <c r="CV938" s="6">
        <v>93</v>
      </c>
      <c r="CW938" s="6">
        <v>100</v>
      </c>
      <c r="CX938" s="6">
        <v>107</v>
      </c>
      <c r="CY938" s="6">
        <v>112</v>
      </c>
      <c r="CZ938" s="6">
        <v>118</v>
      </c>
      <c r="DA938" s="6">
        <v>123</v>
      </c>
      <c r="DB938" s="6">
        <v>129</v>
      </c>
      <c r="DC938" s="6">
        <v>135</v>
      </c>
      <c r="DD938" s="6">
        <v>141</v>
      </c>
      <c r="DE938" s="6">
        <v>147</v>
      </c>
      <c r="DF938" s="6">
        <v>152</v>
      </c>
      <c r="DG938" s="6">
        <v>156</v>
      </c>
      <c r="DH938" s="6">
        <v>158</v>
      </c>
      <c r="DI938" s="6">
        <v>159</v>
      </c>
      <c r="DJ938" s="6">
        <v>159</v>
      </c>
      <c r="DK938" s="6">
        <v>159</v>
      </c>
      <c r="DL938" s="6">
        <v>160</v>
      </c>
      <c r="DM938" s="6">
        <v>111</v>
      </c>
      <c r="DN938" s="6">
        <f>Tabela2[[#This Row],[1rok]]-Tabela2[[#This Row],[dlugosc_ur]]</f>
        <v>18</v>
      </c>
      <c r="DO938" s="14">
        <f>Tabela2[[#This Row],[2lata]]-Tabela2[[#This Row],[1rok]]</f>
        <v>17</v>
      </c>
      <c r="DP938" s="14">
        <f>Tabela2[[#This Row],[3lata]]-Tabela2[[#This Row],[2lata]]</f>
        <v>9</v>
      </c>
      <c r="DQ938" s="14">
        <f>Tabela2[[#This Row],[4lata]]-Tabela2[[#This Row],[3lata]]</f>
        <v>7</v>
      </c>
      <c r="DR938" s="14">
        <f>Tabela2[[#This Row],[5lat]]-Tabela2[[#This Row],[4lata]]</f>
        <v>7</v>
      </c>
      <c r="DS938" s="14">
        <f>Tabela2[[#This Row],[6lat]]-Tabela2[[#This Row],[5lat]]</f>
        <v>5</v>
      </c>
      <c r="DT938" s="14">
        <f>Tabela2[[#This Row],[7lat]]-Tabela2[[#This Row],[6lat]]</f>
        <v>6</v>
      </c>
      <c r="DU938" s="14">
        <f>Tabela2[[#This Row],[8lat]]-Tabela2[[#This Row],[7lat]]</f>
        <v>5</v>
      </c>
      <c r="DV938" s="14">
        <f>Tabela2[[#This Row],[9lat]]-Tabela2[[#This Row],[8lat]]</f>
        <v>6</v>
      </c>
      <c r="DW938" s="14">
        <f>Tabela2[[#This Row],[10lat]]-Tabela2[[#This Row],[9lat]]</f>
        <v>6</v>
      </c>
      <c r="DX938" s="14">
        <f>Tabela2[[#This Row],[11lat]]-Tabela2[[#This Row],[10lat]]</f>
        <v>6</v>
      </c>
      <c r="DY938" s="14">
        <f>Tabela2[[#This Row],[12lat]]-Tabela2[[#This Row],[11lat]]</f>
        <v>6</v>
      </c>
      <c r="DZ938" s="14">
        <f>Tabela2[[#This Row],[13lat]]-Tabela2[[#This Row],[12lat]]</f>
        <v>5</v>
      </c>
      <c r="EA938" s="14">
        <f>Tabela2[[#This Row],[14lat]]-Tabela2[[#This Row],[13lat]]</f>
        <v>4</v>
      </c>
      <c r="EB938" s="14">
        <f>Tabela2[[#This Row],[15lat]]-Tabela2[[#This Row],[14lat]]</f>
        <v>2</v>
      </c>
      <c r="EC938" s="14">
        <f>Tabela2[[#This Row],[16lat]]-Tabela2[[#This Row],[15lat]]</f>
        <v>1</v>
      </c>
      <c r="ED938" s="14">
        <f>Tabela2[[#This Row],[17 lat]]-Tabela2[[#This Row],[16lat]]</f>
        <v>0</v>
      </c>
      <c r="EE938" s="14">
        <f>Tabela2[[#This Row],[18lat]]-Tabela2[[#This Row],[17 lat]]</f>
        <v>0</v>
      </c>
      <c r="EF938" s="14">
        <f>Tabela2[[#This Row],[19lat]]-Tabela2[[#This Row],[18lat]]</f>
        <v>1</v>
      </c>
    </row>
    <row r="939" spans="1:136" x14ac:dyDescent="0.25">
      <c r="A939">
        <v>697</v>
      </c>
      <c r="B939" s="1" t="s">
        <v>22</v>
      </c>
      <c r="C939">
        <v>47</v>
      </c>
      <c r="D939">
        <v>66</v>
      </c>
      <c r="E939">
        <v>86</v>
      </c>
      <c r="F939">
        <v>95</v>
      </c>
      <c r="G939">
        <v>103</v>
      </c>
      <c r="H939">
        <v>109</v>
      </c>
      <c r="I939">
        <v>115</v>
      </c>
      <c r="J939">
        <v>121</v>
      </c>
      <c r="K939">
        <v>126</v>
      </c>
      <c r="L939">
        <v>132</v>
      </c>
      <c r="M939">
        <v>138</v>
      </c>
      <c r="N939">
        <v>145</v>
      </c>
      <c r="O939">
        <v>151</v>
      </c>
      <c r="P939">
        <v>156</v>
      </c>
      <c r="Q939">
        <v>160</v>
      </c>
      <c r="R939">
        <v>162</v>
      </c>
      <c r="S939">
        <v>162</v>
      </c>
      <c r="T939">
        <v>163</v>
      </c>
      <c r="U939">
        <v>163</v>
      </c>
      <c r="V939">
        <v>163</v>
      </c>
      <c r="W939">
        <f>wzrost[[#This Row],[19lat]]-wzrost[[#This Row],[dlugosc_ur]]</f>
        <v>116</v>
      </c>
      <c r="X939">
        <f>wzrost[[#This Row],[19lat]]-wzrost[[#This Row],[15lat]]</f>
        <v>1</v>
      </c>
      <c r="Y939">
        <f>IF(wzrost[[#This Row],[1rok]]&lt;=5,IF(wzrost[[#This Row],[plec]]="ch",1,0),0)</f>
        <v>0</v>
      </c>
      <c r="Z939" s="1"/>
      <c r="AA939" s="1"/>
      <c r="AB939" s="1" t="e">
        <f>_xlfn.PERCENTILE.INC(wzrost[1rok],5)</f>
        <v>#NUM!</v>
      </c>
      <c r="BC939" s="8">
        <v>48</v>
      </c>
      <c r="BD939" s="8">
        <v>70</v>
      </c>
      <c r="BE939" s="8">
        <v>84</v>
      </c>
      <c r="BF939" s="8">
        <v>93</v>
      </c>
      <c r="BG939" s="8">
        <v>100</v>
      </c>
      <c r="BH939" s="8">
        <v>106</v>
      </c>
      <c r="BI939" s="8">
        <v>112</v>
      </c>
      <c r="BJ939" s="8">
        <v>117</v>
      </c>
      <c r="BK939" s="8">
        <v>122</v>
      </c>
      <c r="BL939" s="8">
        <v>127</v>
      </c>
      <c r="BM939" s="8">
        <v>132</v>
      </c>
      <c r="BN939" s="8">
        <v>137</v>
      </c>
      <c r="BO939" s="8">
        <v>143</v>
      </c>
      <c r="BP939" s="8">
        <v>150</v>
      </c>
      <c r="BQ939" s="8">
        <v>157</v>
      </c>
      <c r="BR939" s="8">
        <v>163</v>
      </c>
      <c r="BS939" s="8">
        <v>167</v>
      </c>
      <c r="BT939" s="8">
        <v>169</v>
      </c>
      <c r="BU939" s="8">
        <v>170</v>
      </c>
      <c r="BV939" s="8">
        <v>171</v>
      </c>
      <c r="BW939" s="9">
        <v>123</v>
      </c>
      <c r="BX939" s="11">
        <f t="shared" si="274"/>
        <v>22</v>
      </c>
      <c r="BY939" s="11">
        <f t="shared" si="275"/>
        <v>14</v>
      </c>
      <c r="BZ939" s="11">
        <f t="shared" si="276"/>
        <v>9</v>
      </c>
      <c r="CA939" s="11">
        <f t="shared" si="277"/>
        <v>7</v>
      </c>
      <c r="CB939" s="11">
        <f t="shared" si="278"/>
        <v>6</v>
      </c>
      <c r="CC939" s="11">
        <f t="shared" si="279"/>
        <v>6</v>
      </c>
      <c r="CD939" s="11">
        <f t="shared" si="280"/>
        <v>5</v>
      </c>
      <c r="CE939" s="11">
        <f t="shared" si="281"/>
        <v>5</v>
      </c>
      <c r="CF939" s="11">
        <f t="shared" si="282"/>
        <v>5</v>
      </c>
      <c r="CG939" s="11">
        <f t="shared" si="283"/>
        <v>5</v>
      </c>
      <c r="CH939" s="11">
        <f t="shared" si="284"/>
        <v>5</v>
      </c>
      <c r="CI939" s="11">
        <f t="shared" si="285"/>
        <v>6</v>
      </c>
      <c r="CJ939" s="11">
        <f t="shared" si="286"/>
        <v>7</v>
      </c>
      <c r="CK939" s="11">
        <f t="shared" si="287"/>
        <v>7</v>
      </c>
      <c r="CL939" s="11">
        <f t="shared" si="288"/>
        <v>6</v>
      </c>
      <c r="CM939" s="11">
        <f t="shared" si="289"/>
        <v>4</v>
      </c>
      <c r="CN939" s="11">
        <f t="shared" si="290"/>
        <v>2</v>
      </c>
      <c r="CO939" s="11">
        <f t="shared" si="291"/>
        <v>1</v>
      </c>
      <c r="CP939" s="11">
        <f t="shared" si="292"/>
        <v>1</v>
      </c>
      <c r="CS939" s="8">
        <v>49</v>
      </c>
      <c r="CT939" s="8">
        <v>67</v>
      </c>
      <c r="CU939" s="8">
        <v>84</v>
      </c>
      <c r="CV939" s="8">
        <v>93</v>
      </c>
      <c r="CW939" s="8">
        <v>100</v>
      </c>
      <c r="CX939" s="8">
        <v>107</v>
      </c>
      <c r="CY939" s="8">
        <v>112</v>
      </c>
      <c r="CZ939" s="8">
        <v>118</v>
      </c>
      <c r="DA939" s="8">
        <v>123</v>
      </c>
      <c r="DB939" s="8">
        <v>129</v>
      </c>
      <c r="DC939" s="8">
        <v>135</v>
      </c>
      <c r="DD939" s="8">
        <v>141</v>
      </c>
      <c r="DE939" s="8">
        <v>147</v>
      </c>
      <c r="DF939" s="8">
        <v>152</v>
      </c>
      <c r="DG939" s="8">
        <v>156</v>
      </c>
      <c r="DH939" s="8">
        <v>158</v>
      </c>
      <c r="DI939" s="8">
        <v>159</v>
      </c>
      <c r="DJ939" s="8">
        <v>159</v>
      </c>
      <c r="DK939" s="8">
        <v>159</v>
      </c>
      <c r="DL939" s="8">
        <v>160</v>
      </c>
      <c r="DM939" s="8">
        <v>111</v>
      </c>
      <c r="DN939" s="6">
        <f>Tabela2[[#This Row],[1rok]]-Tabela2[[#This Row],[dlugosc_ur]]</f>
        <v>18</v>
      </c>
      <c r="DO939" s="14">
        <f>Tabela2[[#This Row],[2lata]]-Tabela2[[#This Row],[1rok]]</f>
        <v>17</v>
      </c>
      <c r="DP939" s="14">
        <f>Tabela2[[#This Row],[3lata]]-Tabela2[[#This Row],[2lata]]</f>
        <v>9</v>
      </c>
      <c r="DQ939" s="14">
        <f>Tabela2[[#This Row],[4lata]]-Tabela2[[#This Row],[3lata]]</f>
        <v>7</v>
      </c>
      <c r="DR939" s="14">
        <f>Tabela2[[#This Row],[5lat]]-Tabela2[[#This Row],[4lata]]</f>
        <v>7</v>
      </c>
      <c r="DS939" s="14">
        <f>Tabela2[[#This Row],[6lat]]-Tabela2[[#This Row],[5lat]]</f>
        <v>5</v>
      </c>
      <c r="DT939" s="14">
        <f>Tabela2[[#This Row],[7lat]]-Tabela2[[#This Row],[6lat]]</f>
        <v>6</v>
      </c>
      <c r="DU939" s="14">
        <f>Tabela2[[#This Row],[8lat]]-Tabela2[[#This Row],[7lat]]</f>
        <v>5</v>
      </c>
      <c r="DV939" s="14">
        <f>Tabela2[[#This Row],[9lat]]-Tabela2[[#This Row],[8lat]]</f>
        <v>6</v>
      </c>
      <c r="DW939" s="14">
        <f>Tabela2[[#This Row],[10lat]]-Tabela2[[#This Row],[9lat]]</f>
        <v>6</v>
      </c>
      <c r="DX939" s="14">
        <f>Tabela2[[#This Row],[11lat]]-Tabela2[[#This Row],[10lat]]</f>
        <v>6</v>
      </c>
      <c r="DY939" s="14">
        <f>Tabela2[[#This Row],[12lat]]-Tabela2[[#This Row],[11lat]]</f>
        <v>6</v>
      </c>
      <c r="DZ939" s="14">
        <f>Tabela2[[#This Row],[13lat]]-Tabela2[[#This Row],[12lat]]</f>
        <v>5</v>
      </c>
      <c r="EA939" s="14">
        <f>Tabela2[[#This Row],[14lat]]-Tabela2[[#This Row],[13lat]]</f>
        <v>4</v>
      </c>
      <c r="EB939" s="14">
        <f>Tabela2[[#This Row],[15lat]]-Tabela2[[#This Row],[14lat]]</f>
        <v>2</v>
      </c>
      <c r="EC939" s="14">
        <f>Tabela2[[#This Row],[16lat]]-Tabela2[[#This Row],[15lat]]</f>
        <v>1</v>
      </c>
      <c r="ED939" s="14">
        <f>Tabela2[[#This Row],[17 lat]]-Tabela2[[#This Row],[16lat]]</f>
        <v>0</v>
      </c>
      <c r="EE939" s="14">
        <f>Tabela2[[#This Row],[18lat]]-Tabela2[[#This Row],[17 lat]]</f>
        <v>0</v>
      </c>
      <c r="EF939" s="14">
        <f>Tabela2[[#This Row],[19lat]]-Tabela2[[#This Row],[18lat]]</f>
        <v>1</v>
      </c>
    </row>
    <row r="940" spans="1:136" x14ac:dyDescent="0.25">
      <c r="A940">
        <v>698</v>
      </c>
      <c r="B940" s="1" t="s">
        <v>22</v>
      </c>
      <c r="C940">
        <v>47</v>
      </c>
      <c r="D940">
        <v>66</v>
      </c>
      <c r="E940">
        <v>85</v>
      </c>
      <c r="F940">
        <v>95</v>
      </c>
      <c r="G940">
        <v>102</v>
      </c>
      <c r="H940">
        <v>109</v>
      </c>
      <c r="I940">
        <v>115</v>
      </c>
      <c r="J940">
        <v>120</v>
      </c>
      <c r="K940">
        <v>126</v>
      </c>
      <c r="L940">
        <v>132</v>
      </c>
      <c r="M940">
        <v>138</v>
      </c>
      <c r="N940">
        <v>145</v>
      </c>
      <c r="O940">
        <v>151</v>
      </c>
      <c r="P940">
        <v>156</v>
      </c>
      <c r="Q940">
        <v>159</v>
      </c>
      <c r="R940">
        <v>161</v>
      </c>
      <c r="S940">
        <v>162</v>
      </c>
      <c r="T940">
        <v>163</v>
      </c>
      <c r="U940">
        <v>163</v>
      </c>
      <c r="V940">
        <v>163</v>
      </c>
      <c r="W940">
        <f>wzrost[[#This Row],[19lat]]-wzrost[[#This Row],[dlugosc_ur]]</f>
        <v>116</v>
      </c>
      <c r="X940">
        <f>wzrost[[#This Row],[19lat]]-wzrost[[#This Row],[15lat]]</f>
        <v>2</v>
      </c>
      <c r="Y940">
        <f>IF(wzrost[[#This Row],[1rok]]&lt;=5,IF(wzrost[[#This Row],[plec]]="ch",1,0),0)</f>
        <v>0</v>
      </c>
      <c r="Z940" s="1"/>
      <c r="AA940" s="1"/>
      <c r="AB940" s="1" t="e">
        <f>_xlfn.PERCENTILE.INC(wzrost[1rok],5)</f>
        <v>#NUM!</v>
      </c>
      <c r="BC940" s="6">
        <v>49</v>
      </c>
      <c r="BD940" s="6">
        <v>71</v>
      </c>
      <c r="BE940" s="6">
        <v>85</v>
      </c>
      <c r="BF940" s="6">
        <v>94</v>
      </c>
      <c r="BG940" s="6">
        <v>101</v>
      </c>
      <c r="BH940" s="6">
        <v>107</v>
      </c>
      <c r="BI940" s="6">
        <v>113</v>
      </c>
      <c r="BJ940" s="6">
        <v>118</v>
      </c>
      <c r="BK940" s="6">
        <v>123</v>
      </c>
      <c r="BL940" s="6">
        <v>128</v>
      </c>
      <c r="BM940" s="6">
        <v>133</v>
      </c>
      <c r="BN940" s="6">
        <v>138</v>
      </c>
      <c r="BO940" s="6">
        <v>144</v>
      </c>
      <c r="BP940" s="6">
        <v>151</v>
      </c>
      <c r="BQ940" s="6">
        <v>158</v>
      </c>
      <c r="BR940" s="6">
        <v>164</v>
      </c>
      <c r="BS940" s="6">
        <v>168</v>
      </c>
      <c r="BT940" s="6">
        <v>170</v>
      </c>
      <c r="BU940" s="6">
        <v>171</v>
      </c>
      <c r="BV940" s="6">
        <v>172</v>
      </c>
      <c r="BW940" s="7">
        <v>123</v>
      </c>
      <c r="BX940" s="11">
        <f t="shared" si="274"/>
        <v>22</v>
      </c>
      <c r="BY940" s="11">
        <f t="shared" si="275"/>
        <v>14</v>
      </c>
      <c r="BZ940" s="11">
        <f t="shared" si="276"/>
        <v>9</v>
      </c>
      <c r="CA940" s="11">
        <f t="shared" si="277"/>
        <v>7</v>
      </c>
      <c r="CB940" s="11">
        <f t="shared" si="278"/>
        <v>6</v>
      </c>
      <c r="CC940" s="11">
        <f t="shared" si="279"/>
        <v>6</v>
      </c>
      <c r="CD940" s="11">
        <f t="shared" si="280"/>
        <v>5</v>
      </c>
      <c r="CE940" s="11">
        <f t="shared" si="281"/>
        <v>5</v>
      </c>
      <c r="CF940" s="11">
        <f t="shared" si="282"/>
        <v>5</v>
      </c>
      <c r="CG940" s="11">
        <f t="shared" si="283"/>
        <v>5</v>
      </c>
      <c r="CH940" s="11">
        <f t="shared" si="284"/>
        <v>5</v>
      </c>
      <c r="CI940" s="11">
        <f t="shared" si="285"/>
        <v>6</v>
      </c>
      <c r="CJ940" s="11">
        <f t="shared" si="286"/>
        <v>7</v>
      </c>
      <c r="CK940" s="11">
        <f t="shared" si="287"/>
        <v>7</v>
      </c>
      <c r="CL940" s="11">
        <f t="shared" si="288"/>
        <v>6</v>
      </c>
      <c r="CM940" s="11">
        <f t="shared" si="289"/>
        <v>4</v>
      </c>
      <c r="CN940" s="11">
        <f t="shared" si="290"/>
        <v>2</v>
      </c>
      <c r="CO940" s="11">
        <f t="shared" si="291"/>
        <v>1</v>
      </c>
      <c r="CP940" s="11">
        <f t="shared" si="292"/>
        <v>1</v>
      </c>
      <c r="CS940" s="6">
        <v>46</v>
      </c>
      <c r="CT940" s="6">
        <v>65</v>
      </c>
      <c r="CU940" s="6">
        <v>82</v>
      </c>
      <c r="CV940" s="6">
        <v>91</v>
      </c>
      <c r="CW940" s="6">
        <v>98</v>
      </c>
      <c r="CX940" s="6">
        <v>105</v>
      </c>
      <c r="CY940" s="6">
        <v>110</v>
      </c>
      <c r="CZ940" s="6">
        <v>115</v>
      </c>
      <c r="DA940" s="6">
        <v>121</v>
      </c>
      <c r="DB940" s="6">
        <v>126</v>
      </c>
      <c r="DC940" s="6">
        <v>132</v>
      </c>
      <c r="DD940" s="6">
        <v>138</v>
      </c>
      <c r="DE940" s="6">
        <v>144</v>
      </c>
      <c r="DF940" s="6">
        <v>149</v>
      </c>
      <c r="DG940" s="6">
        <v>153</v>
      </c>
      <c r="DH940" s="6">
        <v>155</v>
      </c>
      <c r="DI940" s="6">
        <v>156</v>
      </c>
      <c r="DJ940" s="6">
        <v>156</v>
      </c>
      <c r="DK940" s="6">
        <v>156</v>
      </c>
      <c r="DL940" s="6">
        <v>157</v>
      </c>
      <c r="DM940" s="6">
        <v>111</v>
      </c>
      <c r="DN940" s="6">
        <f>Tabela2[[#This Row],[1rok]]-Tabela2[[#This Row],[dlugosc_ur]]</f>
        <v>19</v>
      </c>
      <c r="DO940" s="14">
        <f>Tabela2[[#This Row],[2lata]]-Tabela2[[#This Row],[1rok]]</f>
        <v>17</v>
      </c>
      <c r="DP940" s="14">
        <f>Tabela2[[#This Row],[3lata]]-Tabela2[[#This Row],[2lata]]</f>
        <v>9</v>
      </c>
      <c r="DQ940" s="14">
        <f>Tabela2[[#This Row],[4lata]]-Tabela2[[#This Row],[3lata]]</f>
        <v>7</v>
      </c>
      <c r="DR940" s="14">
        <f>Tabela2[[#This Row],[5lat]]-Tabela2[[#This Row],[4lata]]</f>
        <v>7</v>
      </c>
      <c r="DS940" s="14">
        <f>Tabela2[[#This Row],[6lat]]-Tabela2[[#This Row],[5lat]]</f>
        <v>5</v>
      </c>
      <c r="DT940" s="14">
        <f>Tabela2[[#This Row],[7lat]]-Tabela2[[#This Row],[6lat]]</f>
        <v>5</v>
      </c>
      <c r="DU940" s="14">
        <f>Tabela2[[#This Row],[8lat]]-Tabela2[[#This Row],[7lat]]</f>
        <v>6</v>
      </c>
      <c r="DV940" s="14">
        <f>Tabela2[[#This Row],[9lat]]-Tabela2[[#This Row],[8lat]]</f>
        <v>5</v>
      </c>
      <c r="DW940" s="14">
        <f>Tabela2[[#This Row],[10lat]]-Tabela2[[#This Row],[9lat]]</f>
        <v>6</v>
      </c>
      <c r="DX940" s="14">
        <f>Tabela2[[#This Row],[11lat]]-Tabela2[[#This Row],[10lat]]</f>
        <v>6</v>
      </c>
      <c r="DY940" s="14">
        <f>Tabela2[[#This Row],[12lat]]-Tabela2[[#This Row],[11lat]]</f>
        <v>6</v>
      </c>
      <c r="DZ940" s="14">
        <f>Tabela2[[#This Row],[13lat]]-Tabela2[[#This Row],[12lat]]</f>
        <v>5</v>
      </c>
      <c r="EA940" s="14">
        <f>Tabela2[[#This Row],[14lat]]-Tabela2[[#This Row],[13lat]]</f>
        <v>4</v>
      </c>
      <c r="EB940" s="14">
        <f>Tabela2[[#This Row],[15lat]]-Tabela2[[#This Row],[14lat]]</f>
        <v>2</v>
      </c>
      <c r="EC940" s="14">
        <f>Tabela2[[#This Row],[16lat]]-Tabela2[[#This Row],[15lat]]</f>
        <v>1</v>
      </c>
      <c r="ED940" s="14">
        <f>Tabela2[[#This Row],[17 lat]]-Tabela2[[#This Row],[16lat]]</f>
        <v>0</v>
      </c>
      <c r="EE940" s="14">
        <f>Tabela2[[#This Row],[18lat]]-Tabela2[[#This Row],[17 lat]]</f>
        <v>0</v>
      </c>
      <c r="EF940" s="14">
        <f>Tabela2[[#This Row],[19lat]]-Tabela2[[#This Row],[18lat]]</f>
        <v>1</v>
      </c>
    </row>
    <row r="941" spans="1:136" x14ac:dyDescent="0.25">
      <c r="A941">
        <v>777</v>
      </c>
      <c r="B941" s="1" t="s">
        <v>22</v>
      </c>
      <c r="C941">
        <v>54</v>
      </c>
      <c r="D941">
        <v>73</v>
      </c>
      <c r="E941">
        <v>89</v>
      </c>
      <c r="F941">
        <v>99</v>
      </c>
      <c r="G941">
        <v>107</v>
      </c>
      <c r="H941">
        <v>114</v>
      </c>
      <c r="I941">
        <v>120</v>
      </c>
      <c r="J941">
        <v>125</v>
      </c>
      <c r="K941">
        <v>131</v>
      </c>
      <c r="L941">
        <v>138</v>
      </c>
      <c r="M941">
        <v>144</v>
      </c>
      <c r="N941">
        <v>151</v>
      </c>
      <c r="O941">
        <v>157</v>
      </c>
      <c r="P941">
        <v>163</v>
      </c>
      <c r="Q941">
        <v>166</v>
      </c>
      <c r="R941">
        <v>168</v>
      </c>
      <c r="S941">
        <v>169</v>
      </c>
      <c r="T941">
        <v>169</v>
      </c>
      <c r="U941">
        <v>169</v>
      </c>
      <c r="V941">
        <v>170</v>
      </c>
      <c r="W941">
        <f>wzrost[[#This Row],[19lat]]-wzrost[[#This Row],[dlugosc_ur]]</f>
        <v>116</v>
      </c>
      <c r="X941">
        <f>wzrost[[#This Row],[19lat]]-wzrost[[#This Row],[15lat]]</f>
        <v>2</v>
      </c>
      <c r="Y941">
        <f>IF(wzrost[[#This Row],[1rok]]&lt;=5,IF(wzrost[[#This Row],[plec]]="ch",1,0),0)</f>
        <v>0</v>
      </c>
      <c r="Z941" s="1"/>
      <c r="AA941" s="1"/>
      <c r="AB941" s="1" t="e">
        <f>_xlfn.PERCENTILE.INC(wzrost[1rok],5)</f>
        <v>#NUM!</v>
      </c>
      <c r="BC941" s="8">
        <v>48</v>
      </c>
      <c r="BD941" s="8">
        <v>70</v>
      </c>
      <c r="BE941" s="8">
        <v>85</v>
      </c>
      <c r="BF941" s="8">
        <v>93</v>
      </c>
      <c r="BG941" s="8">
        <v>100</v>
      </c>
      <c r="BH941" s="8">
        <v>106</v>
      </c>
      <c r="BI941" s="8">
        <v>112</v>
      </c>
      <c r="BJ941" s="8">
        <v>118</v>
      </c>
      <c r="BK941" s="8">
        <v>123</v>
      </c>
      <c r="BL941" s="8">
        <v>128</v>
      </c>
      <c r="BM941" s="8">
        <v>133</v>
      </c>
      <c r="BN941" s="8">
        <v>138</v>
      </c>
      <c r="BO941" s="8">
        <v>144</v>
      </c>
      <c r="BP941" s="8">
        <v>150</v>
      </c>
      <c r="BQ941" s="8">
        <v>157</v>
      </c>
      <c r="BR941" s="8">
        <v>162</v>
      </c>
      <c r="BS941" s="8">
        <v>167</v>
      </c>
      <c r="BT941" s="8">
        <v>170</v>
      </c>
      <c r="BU941" s="8">
        <v>171</v>
      </c>
      <c r="BV941" s="8">
        <v>171</v>
      </c>
      <c r="BW941" s="9">
        <v>123</v>
      </c>
      <c r="BX941" s="11">
        <f t="shared" si="274"/>
        <v>22</v>
      </c>
      <c r="BY941" s="11">
        <f t="shared" si="275"/>
        <v>15</v>
      </c>
      <c r="BZ941" s="11">
        <f t="shared" si="276"/>
        <v>8</v>
      </c>
      <c r="CA941" s="11">
        <f t="shared" si="277"/>
        <v>7</v>
      </c>
      <c r="CB941" s="11">
        <f t="shared" si="278"/>
        <v>6</v>
      </c>
      <c r="CC941" s="11">
        <f t="shared" si="279"/>
        <v>6</v>
      </c>
      <c r="CD941" s="11">
        <f t="shared" si="280"/>
        <v>6</v>
      </c>
      <c r="CE941" s="11">
        <f t="shared" si="281"/>
        <v>5</v>
      </c>
      <c r="CF941" s="11">
        <f t="shared" si="282"/>
        <v>5</v>
      </c>
      <c r="CG941" s="11">
        <f t="shared" si="283"/>
        <v>5</v>
      </c>
      <c r="CH941" s="11">
        <f t="shared" si="284"/>
        <v>5</v>
      </c>
      <c r="CI941" s="11">
        <f t="shared" si="285"/>
        <v>6</v>
      </c>
      <c r="CJ941" s="11">
        <f t="shared" si="286"/>
        <v>6</v>
      </c>
      <c r="CK941" s="11">
        <f t="shared" si="287"/>
        <v>7</v>
      </c>
      <c r="CL941" s="11">
        <f t="shared" si="288"/>
        <v>5</v>
      </c>
      <c r="CM941" s="11">
        <f t="shared" si="289"/>
        <v>5</v>
      </c>
      <c r="CN941" s="11">
        <f t="shared" si="290"/>
        <v>3</v>
      </c>
      <c r="CO941" s="11">
        <f t="shared" si="291"/>
        <v>1</v>
      </c>
      <c r="CP941" s="11">
        <f t="shared" si="292"/>
        <v>0</v>
      </c>
      <c r="CS941" s="8">
        <v>48</v>
      </c>
      <c r="CT941" s="8">
        <v>67</v>
      </c>
      <c r="CU941" s="8">
        <v>83</v>
      </c>
      <c r="CV941" s="8">
        <v>92</v>
      </c>
      <c r="CW941" s="8">
        <v>99</v>
      </c>
      <c r="CX941" s="8">
        <v>106</v>
      </c>
      <c r="CY941" s="8">
        <v>111</v>
      </c>
      <c r="CZ941" s="8">
        <v>117</v>
      </c>
      <c r="DA941" s="8">
        <v>122</v>
      </c>
      <c r="DB941" s="8">
        <v>128</v>
      </c>
      <c r="DC941" s="8">
        <v>134</v>
      </c>
      <c r="DD941" s="8">
        <v>140</v>
      </c>
      <c r="DE941" s="8">
        <v>146</v>
      </c>
      <c r="DF941" s="8">
        <v>151</v>
      </c>
      <c r="DG941" s="8">
        <v>155</v>
      </c>
      <c r="DH941" s="8">
        <v>157</v>
      </c>
      <c r="DI941" s="8">
        <v>158</v>
      </c>
      <c r="DJ941" s="8">
        <v>158</v>
      </c>
      <c r="DK941" s="8">
        <v>158</v>
      </c>
      <c r="DL941" s="8">
        <v>159</v>
      </c>
      <c r="DM941" s="8">
        <v>111</v>
      </c>
      <c r="DN941" s="6">
        <f>Tabela2[[#This Row],[1rok]]-Tabela2[[#This Row],[dlugosc_ur]]</f>
        <v>19</v>
      </c>
      <c r="DO941" s="14">
        <f>Tabela2[[#This Row],[2lata]]-Tabela2[[#This Row],[1rok]]</f>
        <v>16</v>
      </c>
      <c r="DP941" s="14">
        <f>Tabela2[[#This Row],[3lata]]-Tabela2[[#This Row],[2lata]]</f>
        <v>9</v>
      </c>
      <c r="DQ941" s="14">
        <f>Tabela2[[#This Row],[4lata]]-Tabela2[[#This Row],[3lata]]</f>
        <v>7</v>
      </c>
      <c r="DR941" s="14">
        <f>Tabela2[[#This Row],[5lat]]-Tabela2[[#This Row],[4lata]]</f>
        <v>7</v>
      </c>
      <c r="DS941" s="14">
        <f>Tabela2[[#This Row],[6lat]]-Tabela2[[#This Row],[5lat]]</f>
        <v>5</v>
      </c>
      <c r="DT941" s="14">
        <f>Tabela2[[#This Row],[7lat]]-Tabela2[[#This Row],[6lat]]</f>
        <v>6</v>
      </c>
      <c r="DU941" s="14">
        <f>Tabela2[[#This Row],[8lat]]-Tabela2[[#This Row],[7lat]]</f>
        <v>5</v>
      </c>
      <c r="DV941" s="14">
        <f>Tabela2[[#This Row],[9lat]]-Tabela2[[#This Row],[8lat]]</f>
        <v>6</v>
      </c>
      <c r="DW941" s="14">
        <f>Tabela2[[#This Row],[10lat]]-Tabela2[[#This Row],[9lat]]</f>
        <v>6</v>
      </c>
      <c r="DX941" s="14">
        <f>Tabela2[[#This Row],[11lat]]-Tabela2[[#This Row],[10lat]]</f>
        <v>6</v>
      </c>
      <c r="DY941" s="14">
        <f>Tabela2[[#This Row],[12lat]]-Tabela2[[#This Row],[11lat]]</f>
        <v>6</v>
      </c>
      <c r="DZ941" s="14">
        <f>Tabela2[[#This Row],[13lat]]-Tabela2[[#This Row],[12lat]]</f>
        <v>5</v>
      </c>
      <c r="EA941" s="14">
        <f>Tabela2[[#This Row],[14lat]]-Tabela2[[#This Row],[13lat]]</f>
        <v>4</v>
      </c>
      <c r="EB941" s="14">
        <f>Tabela2[[#This Row],[15lat]]-Tabela2[[#This Row],[14lat]]</f>
        <v>2</v>
      </c>
      <c r="EC941" s="14">
        <f>Tabela2[[#This Row],[16lat]]-Tabela2[[#This Row],[15lat]]</f>
        <v>1</v>
      </c>
      <c r="ED941" s="14">
        <f>Tabela2[[#This Row],[17 lat]]-Tabela2[[#This Row],[16lat]]</f>
        <v>0</v>
      </c>
      <c r="EE941" s="14">
        <f>Tabela2[[#This Row],[18lat]]-Tabela2[[#This Row],[17 lat]]</f>
        <v>0</v>
      </c>
      <c r="EF941" s="14">
        <f>Tabela2[[#This Row],[19lat]]-Tabela2[[#This Row],[18lat]]</f>
        <v>1</v>
      </c>
    </row>
    <row r="942" spans="1:136" x14ac:dyDescent="0.25">
      <c r="A942">
        <v>868</v>
      </c>
      <c r="B942" s="1" t="s">
        <v>22</v>
      </c>
      <c r="C942">
        <v>56</v>
      </c>
      <c r="D942">
        <v>74</v>
      </c>
      <c r="E942">
        <v>90</v>
      </c>
      <c r="F942">
        <v>100</v>
      </c>
      <c r="G942">
        <v>108</v>
      </c>
      <c r="H942">
        <v>116</v>
      </c>
      <c r="I942">
        <v>122</v>
      </c>
      <c r="J942">
        <v>128</v>
      </c>
      <c r="K942">
        <v>134</v>
      </c>
      <c r="L942">
        <v>140</v>
      </c>
      <c r="M942">
        <v>147</v>
      </c>
      <c r="N942">
        <v>154</v>
      </c>
      <c r="O942">
        <v>160</v>
      </c>
      <c r="P942">
        <v>166</v>
      </c>
      <c r="Q942">
        <v>169</v>
      </c>
      <c r="R942">
        <v>171</v>
      </c>
      <c r="S942">
        <v>172</v>
      </c>
      <c r="T942">
        <v>172</v>
      </c>
      <c r="U942">
        <v>172</v>
      </c>
      <c r="V942">
        <v>172</v>
      </c>
      <c r="W942">
        <f>wzrost[[#This Row],[19lat]]-wzrost[[#This Row],[dlugosc_ur]]</f>
        <v>116</v>
      </c>
      <c r="X942">
        <f>wzrost[[#This Row],[19lat]]-wzrost[[#This Row],[15lat]]</f>
        <v>1</v>
      </c>
      <c r="Y942">
        <f>IF(wzrost[[#This Row],[1rok]]&lt;=5,IF(wzrost[[#This Row],[plec]]="ch",1,0),0)</f>
        <v>0</v>
      </c>
      <c r="Z942" s="1"/>
      <c r="AA942" s="1"/>
      <c r="AB942" s="1" t="e">
        <f>_xlfn.PERCENTILE.INC(wzrost[1rok],5)</f>
        <v>#NUM!</v>
      </c>
      <c r="BC942" s="6">
        <v>48</v>
      </c>
      <c r="BD942" s="6">
        <v>70</v>
      </c>
      <c r="BE942" s="6">
        <v>84</v>
      </c>
      <c r="BF942" s="6">
        <v>93</v>
      </c>
      <c r="BG942" s="6">
        <v>100</v>
      </c>
      <c r="BH942" s="6">
        <v>106</v>
      </c>
      <c r="BI942" s="6">
        <v>112</v>
      </c>
      <c r="BJ942" s="6">
        <v>117</v>
      </c>
      <c r="BK942" s="6">
        <v>122</v>
      </c>
      <c r="BL942" s="6">
        <v>127</v>
      </c>
      <c r="BM942" s="6">
        <v>132</v>
      </c>
      <c r="BN942" s="6">
        <v>137</v>
      </c>
      <c r="BO942" s="6">
        <v>143</v>
      </c>
      <c r="BP942" s="6">
        <v>150</v>
      </c>
      <c r="BQ942" s="6">
        <v>157</v>
      </c>
      <c r="BR942" s="6">
        <v>163</v>
      </c>
      <c r="BS942" s="6">
        <v>167</v>
      </c>
      <c r="BT942" s="6">
        <v>169</v>
      </c>
      <c r="BU942" s="6">
        <v>170</v>
      </c>
      <c r="BV942" s="6">
        <v>171</v>
      </c>
      <c r="BW942" s="7">
        <v>123</v>
      </c>
      <c r="BX942" s="11">
        <f t="shared" si="274"/>
        <v>22</v>
      </c>
      <c r="BY942" s="11">
        <f t="shared" si="275"/>
        <v>14</v>
      </c>
      <c r="BZ942" s="11">
        <f t="shared" si="276"/>
        <v>9</v>
      </c>
      <c r="CA942" s="11">
        <f t="shared" si="277"/>
        <v>7</v>
      </c>
      <c r="CB942" s="11">
        <f t="shared" si="278"/>
        <v>6</v>
      </c>
      <c r="CC942" s="11">
        <f t="shared" si="279"/>
        <v>6</v>
      </c>
      <c r="CD942" s="11">
        <f t="shared" si="280"/>
        <v>5</v>
      </c>
      <c r="CE942" s="11">
        <f t="shared" si="281"/>
        <v>5</v>
      </c>
      <c r="CF942" s="11">
        <f t="shared" si="282"/>
        <v>5</v>
      </c>
      <c r="CG942" s="11">
        <f t="shared" si="283"/>
        <v>5</v>
      </c>
      <c r="CH942" s="11">
        <f t="shared" si="284"/>
        <v>5</v>
      </c>
      <c r="CI942" s="11">
        <f t="shared" si="285"/>
        <v>6</v>
      </c>
      <c r="CJ942" s="11">
        <f t="shared" si="286"/>
        <v>7</v>
      </c>
      <c r="CK942" s="11">
        <f t="shared" si="287"/>
        <v>7</v>
      </c>
      <c r="CL942" s="11">
        <f t="shared" si="288"/>
        <v>6</v>
      </c>
      <c r="CM942" s="11">
        <f t="shared" si="289"/>
        <v>4</v>
      </c>
      <c r="CN942" s="11">
        <f t="shared" si="290"/>
        <v>2</v>
      </c>
      <c r="CO942" s="11">
        <f t="shared" si="291"/>
        <v>1</v>
      </c>
      <c r="CP942" s="11">
        <f t="shared" si="292"/>
        <v>1</v>
      </c>
      <c r="CS942" s="6">
        <v>47</v>
      </c>
      <c r="CT942" s="6">
        <v>66</v>
      </c>
      <c r="CU942" s="6">
        <v>83</v>
      </c>
      <c r="CV942" s="6">
        <v>92</v>
      </c>
      <c r="CW942" s="6">
        <v>99</v>
      </c>
      <c r="CX942" s="6">
        <v>106</v>
      </c>
      <c r="CY942" s="6">
        <v>111</v>
      </c>
      <c r="CZ942" s="6">
        <v>116</v>
      </c>
      <c r="DA942" s="6">
        <v>122</v>
      </c>
      <c r="DB942" s="6">
        <v>128</v>
      </c>
      <c r="DC942" s="6">
        <v>134</v>
      </c>
      <c r="DD942" s="6">
        <v>140</v>
      </c>
      <c r="DE942" s="6">
        <v>146</v>
      </c>
      <c r="DF942" s="6">
        <v>151</v>
      </c>
      <c r="DG942" s="6">
        <v>155</v>
      </c>
      <c r="DH942" s="6">
        <v>157</v>
      </c>
      <c r="DI942" s="6">
        <v>158</v>
      </c>
      <c r="DJ942" s="6">
        <v>158</v>
      </c>
      <c r="DK942" s="6">
        <v>158</v>
      </c>
      <c r="DL942" s="6">
        <v>158</v>
      </c>
      <c r="DM942" s="6">
        <v>111</v>
      </c>
      <c r="DN942" s="6">
        <f>Tabela2[[#This Row],[1rok]]-Tabela2[[#This Row],[dlugosc_ur]]</f>
        <v>19</v>
      </c>
      <c r="DO942" s="14">
        <f>Tabela2[[#This Row],[2lata]]-Tabela2[[#This Row],[1rok]]</f>
        <v>17</v>
      </c>
      <c r="DP942" s="14">
        <f>Tabela2[[#This Row],[3lata]]-Tabela2[[#This Row],[2lata]]</f>
        <v>9</v>
      </c>
      <c r="DQ942" s="14">
        <f>Tabela2[[#This Row],[4lata]]-Tabela2[[#This Row],[3lata]]</f>
        <v>7</v>
      </c>
      <c r="DR942" s="14">
        <f>Tabela2[[#This Row],[5lat]]-Tabela2[[#This Row],[4lata]]</f>
        <v>7</v>
      </c>
      <c r="DS942" s="14">
        <f>Tabela2[[#This Row],[6lat]]-Tabela2[[#This Row],[5lat]]</f>
        <v>5</v>
      </c>
      <c r="DT942" s="14">
        <f>Tabela2[[#This Row],[7lat]]-Tabela2[[#This Row],[6lat]]</f>
        <v>5</v>
      </c>
      <c r="DU942" s="14">
        <f>Tabela2[[#This Row],[8lat]]-Tabela2[[#This Row],[7lat]]</f>
        <v>6</v>
      </c>
      <c r="DV942" s="14">
        <f>Tabela2[[#This Row],[9lat]]-Tabela2[[#This Row],[8lat]]</f>
        <v>6</v>
      </c>
      <c r="DW942" s="14">
        <f>Tabela2[[#This Row],[10lat]]-Tabela2[[#This Row],[9lat]]</f>
        <v>6</v>
      </c>
      <c r="DX942" s="14">
        <f>Tabela2[[#This Row],[11lat]]-Tabela2[[#This Row],[10lat]]</f>
        <v>6</v>
      </c>
      <c r="DY942" s="14">
        <f>Tabela2[[#This Row],[12lat]]-Tabela2[[#This Row],[11lat]]</f>
        <v>6</v>
      </c>
      <c r="DZ942" s="14">
        <f>Tabela2[[#This Row],[13lat]]-Tabela2[[#This Row],[12lat]]</f>
        <v>5</v>
      </c>
      <c r="EA942" s="14">
        <f>Tabela2[[#This Row],[14lat]]-Tabela2[[#This Row],[13lat]]</f>
        <v>4</v>
      </c>
      <c r="EB942" s="14">
        <f>Tabela2[[#This Row],[15lat]]-Tabela2[[#This Row],[14lat]]</f>
        <v>2</v>
      </c>
      <c r="EC942" s="14">
        <f>Tabela2[[#This Row],[16lat]]-Tabela2[[#This Row],[15lat]]</f>
        <v>1</v>
      </c>
      <c r="ED942" s="14">
        <f>Tabela2[[#This Row],[17 lat]]-Tabela2[[#This Row],[16lat]]</f>
        <v>0</v>
      </c>
      <c r="EE942" s="14">
        <f>Tabela2[[#This Row],[18lat]]-Tabela2[[#This Row],[17 lat]]</f>
        <v>0</v>
      </c>
      <c r="EF942" s="14">
        <f>Tabela2[[#This Row],[19lat]]-Tabela2[[#This Row],[18lat]]</f>
        <v>0</v>
      </c>
    </row>
    <row r="943" spans="1:136" x14ac:dyDescent="0.25">
      <c r="A943">
        <v>877</v>
      </c>
      <c r="B943" s="1" t="s">
        <v>22</v>
      </c>
      <c r="C943">
        <v>54</v>
      </c>
      <c r="D943">
        <v>74</v>
      </c>
      <c r="E943">
        <v>89</v>
      </c>
      <c r="F943">
        <v>99</v>
      </c>
      <c r="G943">
        <v>108</v>
      </c>
      <c r="H943">
        <v>115</v>
      </c>
      <c r="I943">
        <v>121</v>
      </c>
      <c r="J943">
        <v>127</v>
      </c>
      <c r="K943">
        <v>133</v>
      </c>
      <c r="L943">
        <v>139</v>
      </c>
      <c r="M943">
        <v>146</v>
      </c>
      <c r="N943">
        <v>152</v>
      </c>
      <c r="O943">
        <v>159</v>
      </c>
      <c r="P943">
        <v>164</v>
      </c>
      <c r="Q943">
        <v>167</v>
      </c>
      <c r="R943">
        <v>169</v>
      </c>
      <c r="S943">
        <v>170</v>
      </c>
      <c r="T943">
        <v>170</v>
      </c>
      <c r="U943">
        <v>170</v>
      </c>
      <c r="V943">
        <v>170</v>
      </c>
      <c r="W943">
        <f>wzrost[[#This Row],[19lat]]-wzrost[[#This Row],[dlugosc_ur]]</f>
        <v>116</v>
      </c>
      <c r="X943">
        <f>wzrost[[#This Row],[19lat]]-wzrost[[#This Row],[15lat]]</f>
        <v>1</v>
      </c>
      <c r="Y943">
        <f>IF(wzrost[[#This Row],[1rok]]&lt;=5,IF(wzrost[[#This Row],[plec]]="ch",1,0),0)</f>
        <v>0</v>
      </c>
      <c r="Z943" s="1"/>
      <c r="AA943" s="1"/>
      <c r="AB943" s="1" t="e">
        <f>_xlfn.PERCENTILE.INC(wzrost[1rok],5)</f>
        <v>#NUM!</v>
      </c>
      <c r="BC943" s="8">
        <v>50</v>
      </c>
      <c r="BD943" s="8">
        <v>72</v>
      </c>
      <c r="BE943" s="8">
        <v>86</v>
      </c>
      <c r="BF943" s="8">
        <v>94</v>
      </c>
      <c r="BG943" s="8">
        <v>101</v>
      </c>
      <c r="BH943" s="8">
        <v>108</v>
      </c>
      <c r="BI943" s="8">
        <v>114</v>
      </c>
      <c r="BJ943" s="8">
        <v>119</v>
      </c>
      <c r="BK943" s="8">
        <v>124</v>
      </c>
      <c r="BL943" s="8">
        <v>129</v>
      </c>
      <c r="BM943" s="8">
        <v>134</v>
      </c>
      <c r="BN943" s="8">
        <v>139</v>
      </c>
      <c r="BO943" s="8">
        <v>145</v>
      </c>
      <c r="BP943" s="8">
        <v>152</v>
      </c>
      <c r="BQ943" s="8">
        <v>159</v>
      </c>
      <c r="BR943" s="8">
        <v>165</v>
      </c>
      <c r="BS943" s="8">
        <v>169</v>
      </c>
      <c r="BT943" s="8">
        <v>172</v>
      </c>
      <c r="BU943" s="8">
        <v>173</v>
      </c>
      <c r="BV943" s="8">
        <v>173</v>
      </c>
      <c r="BW943" s="9">
        <v>123</v>
      </c>
      <c r="BX943" s="11">
        <f t="shared" si="274"/>
        <v>22</v>
      </c>
      <c r="BY943" s="11">
        <f t="shared" si="275"/>
        <v>14</v>
      </c>
      <c r="BZ943" s="11">
        <f t="shared" si="276"/>
        <v>8</v>
      </c>
      <c r="CA943" s="11">
        <f t="shared" si="277"/>
        <v>7</v>
      </c>
      <c r="CB943" s="11">
        <f t="shared" si="278"/>
        <v>7</v>
      </c>
      <c r="CC943" s="11">
        <f t="shared" si="279"/>
        <v>6</v>
      </c>
      <c r="CD943" s="11">
        <f t="shared" si="280"/>
        <v>5</v>
      </c>
      <c r="CE943" s="11">
        <f t="shared" si="281"/>
        <v>5</v>
      </c>
      <c r="CF943" s="11">
        <f t="shared" si="282"/>
        <v>5</v>
      </c>
      <c r="CG943" s="11">
        <f t="shared" si="283"/>
        <v>5</v>
      </c>
      <c r="CH943" s="11">
        <f t="shared" si="284"/>
        <v>5</v>
      </c>
      <c r="CI943" s="11">
        <f t="shared" si="285"/>
        <v>6</v>
      </c>
      <c r="CJ943" s="11">
        <f t="shared" si="286"/>
        <v>7</v>
      </c>
      <c r="CK943" s="11">
        <f t="shared" si="287"/>
        <v>7</v>
      </c>
      <c r="CL943" s="11">
        <f t="shared" si="288"/>
        <v>6</v>
      </c>
      <c r="CM943" s="11">
        <f t="shared" si="289"/>
        <v>4</v>
      </c>
      <c r="CN943" s="11">
        <f t="shared" si="290"/>
        <v>3</v>
      </c>
      <c r="CO943" s="11">
        <f t="shared" si="291"/>
        <v>1</v>
      </c>
      <c r="CP943" s="11">
        <f t="shared" si="292"/>
        <v>0</v>
      </c>
      <c r="CS943" s="8">
        <v>48</v>
      </c>
      <c r="CT943" s="8">
        <v>67</v>
      </c>
      <c r="CU943" s="8">
        <v>83</v>
      </c>
      <c r="CV943" s="8">
        <v>92</v>
      </c>
      <c r="CW943" s="8">
        <v>99</v>
      </c>
      <c r="CX943" s="8">
        <v>106</v>
      </c>
      <c r="CY943" s="8">
        <v>111</v>
      </c>
      <c r="CZ943" s="8">
        <v>116</v>
      </c>
      <c r="DA943" s="8">
        <v>122</v>
      </c>
      <c r="DB943" s="8">
        <v>128</v>
      </c>
      <c r="DC943" s="8">
        <v>134</v>
      </c>
      <c r="DD943" s="8">
        <v>140</v>
      </c>
      <c r="DE943" s="8">
        <v>146</v>
      </c>
      <c r="DF943" s="8">
        <v>151</v>
      </c>
      <c r="DG943" s="8">
        <v>155</v>
      </c>
      <c r="DH943" s="8">
        <v>157</v>
      </c>
      <c r="DI943" s="8">
        <v>158</v>
      </c>
      <c r="DJ943" s="8">
        <v>158</v>
      </c>
      <c r="DK943" s="8">
        <v>158</v>
      </c>
      <c r="DL943" s="8">
        <v>158</v>
      </c>
      <c r="DM943" s="8">
        <v>110</v>
      </c>
      <c r="DN943" s="6">
        <f>Tabela2[[#This Row],[1rok]]-Tabela2[[#This Row],[dlugosc_ur]]</f>
        <v>19</v>
      </c>
      <c r="DO943" s="14">
        <f>Tabela2[[#This Row],[2lata]]-Tabela2[[#This Row],[1rok]]</f>
        <v>16</v>
      </c>
      <c r="DP943" s="14">
        <f>Tabela2[[#This Row],[3lata]]-Tabela2[[#This Row],[2lata]]</f>
        <v>9</v>
      </c>
      <c r="DQ943" s="14">
        <f>Tabela2[[#This Row],[4lata]]-Tabela2[[#This Row],[3lata]]</f>
        <v>7</v>
      </c>
      <c r="DR943" s="14">
        <f>Tabela2[[#This Row],[5lat]]-Tabela2[[#This Row],[4lata]]</f>
        <v>7</v>
      </c>
      <c r="DS943" s="14">
        <f>Tabela2[[#This Row],[6lat]]-Tabela2[[#This Row],[5lat]]</f>
        <v>5</v>
      </c>
      <c r="DT943" s="14">
        <f>Tabela2[[#This Row],[7lat]]-Tabela2[[#This Row],[6lat]]</f>
        <v>5</v>
      </c>
      <c r="DU943" s="14">
        <f>Tabela2[[#This Row],[8lat]]-Tabela2[[#This Row],[7lat]]</f>
        <v>6</v>
      </c>
      <c r="DV943" s="14">
        <f>Tabela2[[#This Row],[9lat]]-Tabela2[[#This Row],[8lat]]</f>
        <v>6</v>
      </c>
      <c r="DW943" s="14">
        <f>Tabela2[[#This Row],[10lat]]-Tabela2[[#This Row],[9lat]]</f>
        <v>6</v>
      </c>
      <c r="DX943" s="14">
        <f>Tabela2[[#This Row],[11lat]]-Tabela2[[#This Row],[10lat]]</f>
        <v>6</v>
      </c>
      <c r="DY943" s="14">
        <f>Tabela2[[#This Row],[12lat]]-Tabela2[[#This Row],[11lat]]</f>
        <v>6</v>
      </c>
      <c r="DZ943" s="14">
        <f>Tabela2[[#This Row],[13lat]]-Tabela2[[#This Row],[12lat]]</f>
        <v>5</v>
      </c>
      <c r="EA943" s="14">
        <f>Tabela2[[#This Row],[14lat]]-Tabela2[[#This Row],[13lat]]</f>
        <v>4</v>
      </c>
      <c r="EB943" s="14">
        <f>Tabela2[[#This Row],[15lat]]-Tabela2[[#This Row],[14lat]]</f>
        <v>2</v>
      </c>
      <c r="EC943" s="14">
        <f>Tabela2[[#This Row],[16lat]]-Tabela2[[#This Row],[15lat]]</f>
        <v>1</v>
      </c>
      <c r="ED943" s="14">
        <f>Tabela2[[#This Row],[17 lat]]-Tabela2[[#This Row],[16lat]]</f>
        <v>0</v>
      </c>
      <c r="EE943" s="14">
        <f>Tabela2[[#This Row],[18lat]]-Tabela2[[#This Row],[17 lat]]</f>
        <v>0</v>
      </c>
      <c r="EF943" s="14">
        <f>Tabela2[[#This Row],[19lat]]-Tabela2[[#This Row],[18lat]]</f>
        <v>0</v>
      </c>
    </row>
    <row r="944" spans="1:136" x14ac:dyDescent="0.25">
      <c r="A944">
        <v>895</v>
      </c>
      <c r="B944" s="1" t="s">
        <v>22</v>
      </c>
      <c r="C944">
        <v>54</v>
      </c>
      <c r="D944">
        <v>73</v>
      </c>
      <c r="E944">
        <v>89</v>
      </c>
      <c r="F944">
        <v>99</v>
      </c>
      <c r="G944">
        <v>108</v>
      </c>
      <c r="H944">
        <v>115</v>
      </c>
      <c r="I944">
        <v>121</v>
      </c>
      <c r="J944">
        <v>127</v>
      </c>
      <c r="K944">
        <v>133</v>
      </c>
      <c r="L944">
        <v>139</v>
      </c>
      <c r="M944">
        <v>146</v>
      </c>
      <c r="N944">
        <v>152</v>
      </c>
      <c r="O944">
        <v>159</v>
      </c>
      <c r="P944">
        <v>164</v>
      </c>
      <c r="Q944">
        <v>167</v>
      </c>
      <c r="R944">
        <v>169</v>
      </c>
      <c r="S944">
        <v>170</v>
      </c>
      <c r="T944">
        <v>170</v>
      </c>
      <c r="U944">
        <v>170</v>
      </c>
      <c r="V944">
        <v>170</v>
      </c>
      <c r="W944">
        <f>wzrost[[#This Row],[19lat]]-wzrost[[#This Row],[dlugosc_ur]]</f>
        <v>116</v>
      </c>
      <c r="X944">
        <f>wzrost[[#This Row],[19lat]]-wzrost[[#This Row],[15lat]]</f>
        <v>1</v>
      </c>
      <c r="Y944">
        <f>IF(wzrost[[#This Row],[1rok]]&lt;=5,IF(wzrost[[#This Row],[plec]]="ch",1,0),0)</f>
        <v>0</v>
      </c>
      <c r="Z944" s="1"/>
      <c r="AA944" s="1"/>
      <c r="AB944" s="1" t="e">
        <f>_xlfn.PERCENTILE.INC(wzrost[1rok],5)</f>
        <v>#NUM!</v>
      </c>
      <c r="BC944" s="6">
        <v>49</v>
      </c>
      <c r="BD944" s="6">
        <v>71</v>
      </c>
      <c r="BE944" s="6">
        <v>85</v>
      </c>
      <c r="BF944" s="6">
        <v>94</v>
      </c>
      <c r="BG944" s="6">
        <v>100</v>
      </c>
      <c r="BH944" s="6">
        <v>107</v>
      </c>
      <c r="BI944" s="6">
        <v>112</v>
      </c>
      <c r="BJ944" s="6">
        <v>118</v>
      </c>
      <c r="BK944" s="6">
        <v>123</v>
      </c>
      <c r="BL944" s="6">
        <v>128</v>
      </c>
      <c r="BM944" s="6">
        <v>133</v>
      </c>
      <c r="BN944" s="6">
        <v>138</v>
      </c>
      <c r="BO944" s="6">
        <v>144</v>
      </c>
      <c r="BP944" s="6">
        <v>151</v>
      </c>
      <c r="BQ944" s="6">
        <v>158</v>
      </c>
      <c r="BR944" s="6">
        <v>163</v>
      </c>
      <c r="BS944" s="6">
        <v>167</v>
      </c>
      <c r="BT944" s="6">
        <v>170</v>
      </c>
      <c r="BU944" s="6">
        <v>171</v>
      </c>
      <c r="BV944" s="6">
        <v>172</v>
      </c>
      <c r="BW944" s="7">
        <v>123</v>
      </c>
      <c r="BX944" s="11">
        <f t="shared" si="274"/>
        <v>22</v>
      </c>
      <c r="BY944" s="11">
        <f t="shared" si="275"/>
        <v>14</v>
      </c>
      <c r="BZ944" s="11">
        <f t="shared" si="276"/>
        <v>9</v>
      </c>
      <c r="CA944" s="11">
        <f t="shared" si="277"/>
        <v>6</v>
      </c>
      <c r="CB944" s="11">
        <f t="shared" si="278"/>
        <v>7</v>
      </c>
      <c r="CC944" s="11">
        <f t="shared" si="279"/>
        <v>5</v>
      </c>
      <c r="CD944" s="11">
        <f t="shared" si="280"/>
        <v>6</v>
      </c>
      <c r="CE944" s="11">
        <f t="shared" si="281"/>
        <v>5</v>
      </c>
      <c r="CF944" s="11">
        <f t="shared" si="282"/>
        <v>5</v>
      </c>
      <c r="CG944" s="11">
        <f t="shared" si="283"/>
        <v>5</v>
      </c>
      <c r="CH944" s="11">
        <f t="shared" si="284"/>
        <v>5</v>
      </c>
      <c r="CI944" s="11">
        <f t="shared" si="285"/>
        <v>6</v>
      </c>
      <c r="CJ944" s="11">
        <f t="shared" si="286"/>
        <v>7</v>
      </c>
      <c r="CK944" s="11">
        <f t="shared" si="287"/>
        <v>7</v>
      </c>
      <c r="CL944" s="11">
        <f t="shared" si="288"/>
        <v>5</v>
      </c>
      <c r="CM944" s="11">
        <f t="shared" si="289"/>
        <v>4</v>
      </c>
      <c r="CN944" s="11">
        <f t="shared" si="290"/>
        <v>3</v>
      </c>
      <c r="CO944" s="11">
        <f t="shared" si="291"/>
        <v>1</v>
      </c>
      <c r="CP944" s="11">
        <f t="shared" si="292"/>
        <v>1</v>
      </c>
      <c r="CS944" s="6">
        <v>46</v>
      </c>
      <c r="CT944" s="6">
        <v>64</v>
      </c>
      <c r="CU944" s="6">
        <v>81</v>
      </c>
      <c r="CV944" s="6">
        <v>91</v>
      </c>
      <c r="CW944" s="6">
        <v>98</v>
      </c>
      <c r="CX944" s="6">
        <v>105</v>
      </c>
      <c r="CY944" s="6">
        <v>111</v>
      </c>
      <c r="CZ944" s="6">
        <v>117</v>
      </c>
      <c r="DA944" s="6">
        <v>122</v>
      </c>
      <c r="DB944" s="6">
        <v>128</v>
      </c>
      <c r="DC944" s="6">
        <v>134</v>
      </c>
      <c r="DD944" s="6">
        <v>140</v>
      </c>
      <c r="DE944" s="6">
        <v>146</v>
      </c>
      <c r="DF944" s="6">
        <v>151</v>
      </c>
      <c r="DG944" s="6">
        <v>154</v>
      </c>
      <c r="DH944" s="6">
        <v>155</v>
      </c>
      <c r="DI944" s="6">
        <v>156</v>
      </c>
      <c r="DJ944" s="6">
        <v>156</v>
      </c>
      <c r="DK944" s="6">
        <v>156</v>
      </c>
      <c r="DL944" s="6">
        <v>156</v>
      </c>
      <c r="DM944" s="6">
        <v>110</v>
      </c>
      <c r="DN944" s="6">
        <f>Tabela2[[#This Row],[1rok]]-Tabela2[[#This Row],[dlugosc_ur]]</f>
        <v>18</v>
      </c>
      <c r="DO944" s="14">
        <f>Tabela2[[#This Row],[2lata]]-Tabela2[[#This Row],[1rok]]</f>
        <v>17</v>
      </c>
      <c r="DP944" s="14">
        <f>Tabela2[[#This Row],[3lata]]-Tabela2[[#This Row],[2lata]]</f>
        <v>10</v>
      </c>
      <c r="DQ944" s="14">
        <f>Tabela2[[#This Row],[4lata]]-Tabela2[[#This Row],[3lata]]</f>
        <v>7</v>
      </c>
      <c r="DR944" s="14">
        <f>Tabela2[[#This Row],[5lat]]-Tabela2[[#This Row],[4lata]]</f>
        <v>7</v>
      </c>
      <c r="DS944" s="14">
        <f>Tabela2[[#This Row],[6lat]]-Tabela2[[#This Row],[5lat]]</f>
        <v>6</v>
      </c>
      <c r="DT944" s="14">
        <f>Tabela2[[#This Row],[7lat]]-Tabela2[[#This Row],[6lat]]</f>
        <v>6</v>
      </c>
      <c r="DU944" s="14">
        <f>Tabela2[[#This Row],[8lat]]-Tabela2[[#This Row],[7lat]]</f>
        <v>5</v>
      </c>
      <c r="DV944" s="14">
        <f>Tabela2[[#This Row],[9lat]]-Tabela2[[#This Row],[8lat]]</f>
        <v>6</v>
      </c>
      <c r="DW944" s="14">
        <f>Tabela2[[#This Row],[10lat]]-Tabela2[[#This Row],[9lat]]</f>
        <v>6</v>
      </c>
      <c r="DX944" s="14">
        <f>Tabela2[[#This Row],[11lat]]-Tabela2[[#This Row],[10lat]]</f>
        <v>6</v>
      </c>
      <c r="DY944" s="14">
        <f>Tabela2[[#This Row],[12lat]]-Tabela2[[#This Row],[11lat]]</f>
        <v>6</v>
      </c>
      <c r="DZ944" s="14">
        <f>Tabela2[[#This Row],[13lat]]-Tabela2[[#This Row],[12lat]]</f>
        <v>5</v>
      </c>
      <c r="EA944" s="14">
        <f>Tabela2[[#This Row],[14lat]]-Tabela2[[#This Row],[13lat]]</f>
        <v>3</v>
      </c>
      <c r="EB944" s="14">
        <f>Tabela2[[#This Row],[15lat]]-Tabela2[[#This Row],[14lat]]</f>
        <v>1</v>
      </c>
      <c r="EC944" s="14">
        <f>Tabela2[[#This Row],[16lat]]-Tabela2[[#This Row],[15lat]]</f>
        <v>1</v>
      </c>
      <c r="ED944" s="14">
        <f>Tabela2[[#This Row],[17 lat]]-Tabela2[[#This Row],[16lat]]</f>
        <v>0</v>
      </c>
      <c r="EE944" s="14">
        <f>Tabela2[[#This Row],[18lat]]-Tabela2[[#This Row],[17 lat]]</f>
        <v>0</v>
      </c>
      <c r="EF944" s="14">
        <f>Tabela2[[#This Row],[19lat]]-Tabela2[[#This Row],[18lat]]</f>
        <v>0</v>
      </c>
    </row>
    <row r="945" spans="1:136" x14ac:dyDescent="0.25">
      <c r="A945">
        <v>907</v>
      </c>
      <c r="B945" s="1" t="s">
        <v>22</v>
      </c>
      <c r="C945">
        <v>56</v>
      </c>
      <c r="D945">
        <v>74</v>
      </c>
      <c r="E945">
        <v>90</v>
      </c>
      <c r="F945">
        <v>100</v>
      </c>
      <c r="G945">
        <v>108</v>
      </c>
      <c r="H945">
        <v>115</v>
      </c>
      <c r="I945">
        <v>121</v>
      </c>
      <c r="J945">
        <v>128</v>
      </c>
      <c r="K945">
        <v>134</v>
      </c>
      <c r="L945">
        <v>140</v>
      </c>
      <c r="M945">
        <v>147</v>
      </c>
      <c r="N945">
        <v>153</v>
      </c>
      <c r="O945">
        <v>160</v>
      </c>
      <c r="P945">
        <v>165</v>
      </c>
      <c r="Q945">
        <v>169</v>
      </c>
      <c r="R945">
        <v>171</v>
      </c>
      <c r="S945">
        <v>171</v>
      </c>
      <c r="T945">
        <v>172</v>
      </c>
      <c r="U945">
        <v>172</v>
      </c>
      <c r="V945">
        <v>172</v>
      </c>
      <c r="W945">
        <f>wzrost[[#This Row],[19lat]]-wzrost[[#This Row],[dlugosc_ur]]</f>
        <v>116</v>
      </c>
      <c r="X945">
        <f>wzrost[[#This Row],[19lat]]-wzrost[[#This Row],[15lat]]</f>
        <v>1</v>
      </c>
      <c r="Y945">
        <f>IF(wzrost[[#This Row],[1rok]]&lt;=5,IF(wzrost[[#This Row],[plec]]="ch",1,0),0)</f>
        <v>0</v>
      </c>
      <c r="Z945" s="1"/>
      <c r="AA945" s="1"/>
      <c r="AB945" s="1" t="e">
        <f>_xlfn.PERCENTILE.INC(wzrost[1rok],5)</f>
        <v>#NUM!</v>
      </c>
      <c r="BC945" s="8">
        <v>50</v>
      </c>
      <c r="BD945" s="8">
        <v>72</v>
      </c>
      <c r="BE945" s="8">
        <v>86</v>
      </c>
      <c r="BF945" s="8">
        <v>94</v>
      </c>
      <c r="BG945" s="8">
        <v>101</v>
      </c>
      <c r="BH945" s="8">
        <v>108</v>
      </c>
      <c r="BI945" s="8">
        <v>113</v>
      </c>
      <c r="BJ945" s="8">
        <v>119</v>
      </c>
      <c r="BK945" s="8">
        <v>124</v>
      </c>
      <c r="BL945" s="8">
        <v>129</v>
      </c>
      <c r="BM945" s="8">
        <v>134</v>
      </c>
      <c r="BN945" s="8">
        <v>139</v>
      </c>
      <c r="BO945" s="8">
        <v>145</v>
      </c>
      <c r="BP945" s="8">
        <v>152</v>
      </c>
      <c r="BQ945" s="8">
        <v>159</v>
      </c>
      <c r="BR945" s="8">
        <v>165</v>
      </c>
      <c r="BS945" s="8">
        <v>169</v>
      </c>
      <c r="BT945" s="8">
        <v>171</v>
      </c>
      <c r="BU945" s="8">
        <v>173</v>
      </c>
      <c r="BV945" s="8">
        <v>173</v>
      </c>
      <c r="BW945" s="9">
        <v>123</v>
      </c>
      <c r="BX945" s="11">
        <f t="shared" si="274"/>
        <v>22</v>
      </c>
      <c r="BY945" s="11">
        <f t="shared" si="275"/>
        <v>14</v>
      </c>
      <c r="BZ945" s="11">
        <f t="shared" si="276"/>
        <v>8</v>
      </c>
      <c r="CA945" s="11">
        <f t="shared" si="277"/>
        <v>7</v>
      </c>
      <c r="CB945" s="11">
        <f t="shared" si="278"/>
        <v>7</v>
      </c>
      <c r="CC945" s="11">
        <f t="shared" si="279"/>
        <v>5</v>
      </c>
      <c r="CD945" s="11">
        <f t="shared" si="280"/>
        <v>6</v>
      </c>
      <c r="CE945" s="11">
        <f t="shared" si="281"/>
        <v>5</v>
      </c>
      <c r="CF945" s="11">
        <f t="shared" si="282"/>
        <v>5</v>
      </c>
      <c r="CG945" s="11">
        <f t="shared" si="283"/>
        <v>5</v>
      </c>
      <c r="CH945" s="11">
        <f t="shared" si="284"/>
        <v>5</v>
      </c>
      <c r="CI945" s="11">
        <f t="shared" si="285"/>
        <v>6</v>
      </c>
      <c r="CJ945" s="11">
        <f t="shared" si="286"/>
        <v>7</v>
      </c>
      <c r="CK945" s="11">
        <f t="shared" si="287"/>
        <v>7</v>
      </c>
      <c r="CL945" s="11">
        <f t="shared" si="288"/>
        <v>6</v>
      </c>
      <c r="CM945" s="11">
        <f t="shared" si="289"/>
        <v>4</v>
      </c>
      <c r="CN945" s="11">
        <f t="shared" si="290"/>
        <v>2</v>
      </c>
      <c r="CO945" s="11">
        <f t="shared" si="291"/>
        <v>2</v>
      </c>
      <c r="CP945" s="11">
        <f t="shared" si="292"/>
        <v>0</v>
      </c>
      <c r="CS945" s="8">
        <v>46</v>
      </c>
      <c r="CT945" s="8">
        <v>65</v>
      </c>
      <c r="CU945" s="8">
        <v>81</v>
      </c>
      <c r="CV945" s="8">
        <v>91</v>
      </c>
      <c r="CW945" s="8">
        <v>98</v>
      </c>
      <c r="CX945" s="8">
        <v>105</v>
      </c>
      <c r="CY945" s="8">
        <v>111</v>
      </c>
      <c r="CZ945" s="8">
        <v>116</v>
      </c>
      <c r="DA945" s="8">
        <v>122</v>
      </c>
      <c r="DB945" s="8">
        <v>128</v>
      </c>
      <c r="DC945" s="8">
        <v>134</v>
      </c>
      <c r="DD945" s="8">
        <v>140</v>
      </c>
      <c r="DE945" s="8">
        <v>146</v>
      </c>
      <c r="DF945" s="8">
        <v>151</v>
      </c>
      <c r="DG945" s="8">
        <v>154</v>
      </c>
      <c r="DH945" s="8">
        <v>155</v>
      </c>
      <c r="DI945" s="8">
        <v>156</v>
      </c>
      <c r="DJ945" s="8">
        <v>156</v>
      </c>
      <c r="DK945" s="8">
        <v>156</v>
      </c>
      <c r="DL945" s="8">
        <v>156</v>
      </c>
      <c r="DM945" s="8">
        <v>110</v>
      </c>
      <c r="DN945" s="6">
        <f>Tabela2[[#This Row],[1rok]]-Tabela2[[#This Row],[dlugosc_ur]]</f>
        <v>19</v>
      </c>
      <c r="DO945" s="14">
        <f>Tabela2[[#This Row],[2lata]]-Tabela2[[#This Row],[1rok]]</f>
        <v>16</v>
      </c>
      <c r="DP945" s="14">
        <f>Tabela2[[#This Row],[3lata]]-Tabela2[[#This Row],[2lata]]</f>
        <v>10</v>
      </c>
      <c r="DQ945" s="14">
        <f>Tabela2[[#This Row],[4lata]]-Tabela2[[#This Row],[3lata]]</f>
        <v>7</v>
      </c>
      <c r="DR945" s="14">
        <f>Tabela2[[#This Row],[5lat]]-Tabela2[[#This Row],[4lata]]</f>
        <v>7</v>
      </c>
      <c r="DS945" s="14">
        <f>Tabela2[[#This Row],[6lat]]-Tabela2[[#This Row],[5lat]]</f>
        <v>6</v>
      </c>
      <c r="DT945" s="14">
        <f>Tabela2[[#This Row],[7lat]]-Tabela2[[#This Row],[6lat]]</f>
        <v>5</v>
      </c>
      <c r="DU945" s="14">
        <f>Tabela2[[#This Row],[8lat]]-Tabela2[[#This Row],[7lat]]</f>
        <v>6</v>
      </c>
      <c r="DV945" s="14">
        <f>Tabela2[[#This Row],[9lat]]-Tabela2[[#This Row],[8lat]]</f>
        <v>6</v>
      </c>
      <c r="DW945" s="14">
        <f>Tabela2[[#This Row],[10lat]]-Tabela2[[#This Row],[9lat]]</f>
        <v>6</v>
      </c>
      <c r="DX945" s="14">
        <f>Tabela2[[#This Row],[11lat]]-Tabela2[[#This Row],[10lat]]</f>
        <v>6</v>
      </c>
      <c r="DY945" s="14">
        <f>Tabela2[[#This Row],[12lat]]-Tabela2[[#This Row],[11lat]]</f>
        <v>6</v>
      </c>
      <c r="DZ945" s="14">
        <f>Tabela2[[#This Row],[13lat]]-Tabela2[[#This Row],[12lat]]</f>
        <v>5</v>
      </c>
      <c r="EA945" s="14">
        <f>Tabela2[[#This Row],[14lat]]-Tabela2[[#This Row],[13lat]]</f>
        <v>3</v>
      </c>
      <c r="EB945" s="14">
        <f>Tabela2[[#This Row],[15lat]]-Tabela2[[#This Row],[14lat]]</f>
        <v>1</v>
      </c>
      <c r="EC945" s="14">
        <f>Tabela2[[#This Row],[16lat]]-Tabela2[[#This Row],[15lat]]</f>
        <v>1</v>
      </c>
      <c r="ED945" s="14">
        <f>Tabela2[[#This Row],[17 lat]]-Tabela2[[#This Row],[16lat]]</f>
        <v>0</v>
      </c>
      <c r="EE945" s="14">
        <f>Tabela2[[#This Row],[18lat]]-Tabela2[[#This Row],[17 lat]]</f>
        <v>0</v>
      </c>
      <c r="EF945" s="14">
        <f>Tabela2[[#This Row],[19lat]]-Tabela2[[#This Row],[18lat]]</f>
        <v>0</v>
      </c>
    </row>
    <row r="946" spans="1:136" x14ac:dyDescent="0.25">
      <c r="A946">
        <v>934</v>
      </c>
      <c r="B946" s="1" t="s">
        <v>22</v>
      </c>
      <c r="C946">
        <v>56</v>
      </c>
      <c r="D946">
        <v>74</v>
      </c>
      <c r="E946">
        <v>90</v>
      </c>
      <c r="F946">
        <v>100</v>
      </c>
      <c r="G946">
        <v>108</v>
      </c>
      <c r="H946">
        <v>116</v>
      </c>
      <c r="I946">
        <v>122</v>
      </c>
      <c r="J946">
        <v>128</v>
      </c>
      <c r="K946">
        <v>134</v>
      </c>
      <c r="L946">
        <v>140</v>
      </c>
      <c r="M946">
        <v>147</v>
      </c>
      <c r="N946">
        <v>154</v>
      </c>
      <c r="O946">
        <v>160</v>
      </c>
      <c r="P946">
        <v>166</v>
      </c>
      <c r="Q946">
        <v>169</v>
      </c>
      <c r="R946">
        <v>171</v>
      </c>
      <c r="S946">
        <v>172</v>
      </c>
      <c r="T946">
        <v>172</v>
      </c>
      <c r="U946">
        <v>172</v>
      </c>
      <c r="V946">
        <v>172</v>
      </c>
      <c r="W946">
        <f>wzrost[[#This Row],[19lat]]-wzrost[[#This Row],[dlugosc_ur]]</f>
        <v>116</v>
      </c>
      <c r="X946">
        <f>wzrost[[#This Row],[19lat]]-wzrost[[#This Row],[15lat]]</f>
        <v>1</v>
      </c>
      <c r="Y946">
        <f>IF(wzrost[[#This Row],[1rok]]&lt;=5,IF(wzrost[[#This Row],[plec]]="ch",1,0),0)</f>
        <v>0</v>
      </c>
      <c r="Z946" s="1"/>
      <c r="AA946" s="1"/>
      <c r="AB946" s="1" t="e">
        <f>_xlfn.PERCENTILE.INC(wzrost[1rok],5)</f>
        <v>#NUM!</v>
      </c>
      <c r="BC946" s="6">
        <v>48</v>
      </c>
      <c r="BD946" s="6">
        <v>70</v>
      </c>
      <c r="BE946" s="6">
        <v>85</v>
      </c>
      <c r="BF946" s="6">
        <v>93</v>
      </c>
      <c r="BG946" s="6">
        <v>100</v>
      </c>
      <c r="BH946" s="6">
        <v>106</v>
      </c>
      <c r="BI946" s="6">
        <v>112</v>
      </c>
      <c r="BJ946" s="6">
        <v>118</v>
      </c>
      <c r="BK946" s="6">
        <v>123</v>
      </c>
      <c r="BL946" s="6">
        <v>128</v>
      </c>
      <c r="BM946" s="6">
        <v>133</v>
      </c>
      <c r="BN946" s="6">
        <v>138</v>
      </c>
      <c r="BO946" s="6">
        <v>143</v>
      </c>
      <c r="BP946" s="6">
        <v>150</v>
      </c>
      <c r="BQ946" s="6">
        <v>157</v>
      </c>
      <c r="BR946" s="6">
        <v>162</v>
      </c>
      <c r="BS946" s="6">
        <v>167</v>
      </c>
      <c r="BT946" s="6">
        <v>169</v>
      </c>
      <c r="BU946" s="6">
        <v>171</v>
      </c>
      <c r="BV946" s="6">
        <v>171</v>
      </c>
      <c r="BW946" s="7">
        <v>123</v>
      </c>
      <c r="BX946" s="11">
        <f t="shared" si="274"/>
        <v>22</v>
      </c>
      <c r="BY946" s="11">
        <f t="shared" si="275"/>
        <v>15</v>
      </c>
      <c r="BZ946" s="11">
        <f t="shared" si="276"/>
        <v>8</v>
      </c>
      <c r="CA946" s="11">
        <f t="shared" si="277"/>
        <v>7</v>
      </c>
      <c r="CB946" s="11">
        <f t="shared" si="278"/>
        <v>6</v>
      </c>
      <c r="CC946" s="11">
        <f t="shared" si="279"/>
        <v>6</v>
      </c>
      <c r="CD946" s="11">
        <f t="shared" si="280"/>
        <v>6</v>
      </c>
      <c r="CE946" s="11">
        <f t="shared" si="281"/>
        <v>5</v>
      </c>
      <c r="CF946" s="11">
        <f t="shared" si="282"/>
        <v>5</v>
      </c>
      <c r="CG946" s="11">
        <f t="shared" si="283"/>
        <v>5</v>
      </c>
      <c r="CH946" s="11">
        <f t="shared" si="284"/>
        <v>5</v>
      </c>
      <c r="CI946" s="11">
        <f t="shared" si="285"/>
        <v>5</v>
      </c>
      <c r="CJ946" s="11">
        <f t="shared" si="286"/>
        <v>7</v>
      </c>
      <c r="CK946" s="11">
        <f t="shared" si="287"/>
        <v>7</v>
      </c>
      <c r="CL946" s="11">
        <f t="shared" si="288"/>
        <v>5</v>
      </c>
      <c r="CM946" s="11">
        <f t="shared" si="289"/>
        <v>5</v>
      </c>
      <c r="CN946" s="11">
        <f t="shared" si="290"/>
        <v>2</v>
      </c>
      <c r="CO946" s="11">
        <f t="shared" si="291"/>
        <v>2</v>
      </c>
      <c r="CP946" s="11">
        <f t="shared" si="292"/>
        <v>0</v>
      </c>
      <c r="CS946" s="6">
        <v>48</v>
      </c>
      <c r="CT946" s="6">
        <v>67</v>
      </c>
      <c r="CU946" s="6">
        <v>83</v>
      </c>
      <c r="CV946" s="6">
        <v>92</v>
      </c>
      <c r="CW946" s="6">
        <v>99</v>
      </c>
      <c r="CX946" s="6">
        <v>106</v>
      </c>
      <c r="CY946" s="6">
        <v>111</v>
      </c>
      <c r="CZ946" s="6">
        <v>116</v>
      </c>
      <c r="DA946" s="6">
        <v>122</v>
      </c>
      <c r="DB946" s="6">
        <v>128</v>
      </c>
      <c r="DC946" s="6">
        <v>134</v>
      </c>
      <c r="DD946" s="6">
        <v>140</v>
      </c>
      <c r="DE946" s="6">
        <v>146</v>
      </c>
      <c r="DF946" s="6">
        <v>151</v>
      </c>
      <c r="DG946" s="6">
        <v>155</v>
      </c>
      <c r="DH946" s="6">
        <v>157</v>
      </c>
      <c r="DI946" s="6">
        <v>158</v>
      </c>
      <c r="DJ946" s="6">
        <v>158</v>
      </c>
      <c r="DK946" s="6">
        <v>158</v>
      </c>
      <c r="DL946" s="6">
        <v>158</v>
      </c>
      <c r="DM946" s="6">
        <v>110</v>
      </c>
      <c r="DN946" s="6">
        <f>Tabela2[[#This Row],[1rok]]-Tabela2[[#This Row],[dlugosc_ur]]</f>
        <v>19</v>
      </c>
      <c r="DO946" s="14">
        <f>Tabela2[[#This Row],[2lata]]-Tabela2[[#This Row],[1rok]]</f>
        <v>16</v>
      </c>
      <c r="DP946" s="14">
        <f>Tabela2[[#This Row],[3lata]]-Tabela2[[#This Row],[2lata]]</f>
        <v>9</v>
      </c>
      <c r="DQ946" s="14">
        <f>Tabela2[[#This Row],[4lata]]-Tabela2[[#This Row],[3lata]]</f>
        <v>7</v>
      </c>
      <c r="DR946" s="14">
        <f>Tabela2[[#This Row],[5lat]]-Tabela2[[#This Row],[4lata]]</f>
        <v>7</v>
      </c>
      <c r="DS946" s="14">
        <f>Tabela2[[#This Row],[6lat]]-Tabela2[[#This Row],[5lat]]</f>
        <v>5</v>
      </c>
      <c r="DT946" s="14">
        <f>Tabela2[[#This Row],[7lat]]-Tabela2[[#This Row],[6lat]]</f>
        <v>5</v>
      </c>
      <c r="DU946" s="14">
        <f>Tabela2[[#This Row],[8lat]]-Tabela2[[#This Row],[7lat]]</f>
        <v>6</v>
      </c>
      <c r="DV946" s="14">
        <f>Tabela2[[#This Row],[9lat]]-Tabela2[[#This Row],[8lat]]</f>
        <v>6</v>
      </c>
      <c r="DW946" s="14">
        <f>Tabela2[[#This Row],[10lat]]-Tabela2[[#This Row],[9lat]]</f>
        <v>6</v>
      </c>
      <c r="DX946" s="14">
        <f>Tabela2[[#This Row],[11lat]]-Tabela2[[#This Row],[10lat]]</f>
        <v>6</v>
      </c>
      <c r="DY946" s="14">
        <f>Tabela2[[#This Row],[12lat]]-Tabela2[[#This Row],[11lat]]</f>
        <v>6</v>
      </c>
      <c r="DZ946" s="14">
        <f>Tabela2[[#This Row],[13lat]]-Tabela2[[#This Row],[12lat]]</f>
        <v>5</v>
      </c>
      <c r="EA946" s="14">
        <f>Tabela2[[#This Row],[14lat]]-Tabela2[[#This Row],[13lat]]</f>
        <v>4</v>
      </c>
      <c r="EB946" s="14">
        <f>Tabela2[[#This Row],[15lat]]-Tabela2[[#This Row],[14lat]]</f>
        <v>2</v>
      </c>
      <c r="EC946" s="14">
        <f>Tabela2[[#This Row],[16lat]]-Tabela2[[#This Row],[15lat]]</f>
        <v>1</v>
      </c>
      <c r="ED946" s="14">
        <f>Tabela2[[#This Row],[17 lat]]-Tabela2[[#This Row],[16lat]]</f>
        <v>0</v>
      </c>
      <c r="EE946" s="14">
        <f>Tabela2[[#This Row],[18lat]]-Tabela2[[#This Row],[17 lat]]</f>
        <v>0</v>
      </c>
      <c r="EF946" s="14">
        <f>Tabela2[[#This Row],[19lat]]-Tabela2[[#This Row],[18lat]]</f>
        <v>0</v>
      </c>
    </row>
    <row r="947" spans="1:136" x14ac:dyDescent="0.25">
      <c r="A947">
        <v>946</v>
      </c>
      <c r="B947" s="1" t="s">
        <v>23</v>
      </c>
      <c r="C947">
        <v>46</v>
      </c>
      <c r="D947">
        <v>67</v>
      </c>
      <c r="E947">
        <v>81</v>
      </c>
      <c r="F947">
        <v>89</v>
      </c>
      <c r="G947">
        <v>95</v>
      </c>
      <c r="H947">
        <v>101</v>
      </c>
      <c r="I947">
        <v>106</v>
      </c>
      <c r="J947">
        <v>111</v>
      </c>
      <c r="K947">
        <v>116</v>
      </c>
      <c r="L947">
        <v>121</v>
      </c>
      <c r="M947">
        <v>125</v>
      </c>
      <c r="N947">
        <v>130</v>
      </c>
      <c r="O947">
        <v>135</v>
      </c>
      <c r="P947">
        <v>142</v>
      </c>
      <c r="Q947">
        <v>148</v>
      </c>
      <c r="R947">
        <v>153</v>
      </c>
      <c r="S947">
        <v>158</v>
      </c>
      <c r="T947">
        <v>160</v>
      </c>
      <c r="U947">
        <v>162</v>
      </c>
      <c r="V947">
        <v>162</v>
      </c>
      <c r="W947">
        <f>wzrost[[#This Row],[19lat]]-wzrost[[#This Row],[dlugosc_ur]]</f>
        <v>116</v>
      </c>
      <c r="X947">
        <f>wzrost[[#This Row],[19lat]]-wzrost[[#This Row],[15lat]]</f>
        <v>9</v>
      </c>
      <c r="Y947">
        <f>IF(wzrost[[#This Row],[1rok]]&lt;=5,IF(wzrost[[#This Row],[plec]]="ch",1,0),0)</f>
        <v>0</v>
      </c>
      <c r="Z947" s="1"/>
      <c r="AA947" s="1"/>
      <c r="AB947" s="1" t="e">
        <f>_xlfn.PERCENTILE.INC(wzrost[1rok],5)</f>
        <v>#NUM!</v>
      </c>
      <c r="BC947" s="8">
        <v>48</v>
      </c>
      <c r="BD947" s="8">
        <v>70</v>
      </c>
      <c r="BE947" s="8">
        <v>85</v>
      </c>
      <c r="BF947" s="8">
        <v>93</v>
      </c>
      <c r="BG947" s="8">
        <v>100</v>
      </c>
      <c r="BH947" s="8">
        <v>106</v>
      </c>
      <c r="BI947" s="8">
        <v>112</v>
      </c>
      <c r="BJ947" s="8">
        <v>118</v>
      </c>
      <c r="BK947" s="8">
        <v>123</v>
      </c>
      <c r="BL947" s="8">
        <v>128</v>
      </c>
      <c r="BM947" s="8">
        <v>133</v>
      </c>
      <c r="BN947" s="8">
        <v>138</v>
      </c>
      <c r="BO947" s="8">
        <v>143</v>
      </c>
      <c r="BP947" s="8">
        <v>150</v>
      </c>
      <c r="BQ947" s="8">
        <v>157</v>
      </c>
      <c r="BR947" s="8">
        <v>162</v>
      </c>
      <c r="BS947" s="8">
        <v>167</v>
      </c>
      <c r="BT947" s="8">
        <v>169</v>
      </c>
      <c r="BU947" s="8">
        <v>171</v>
      </c>
      <c r="BV947" s="8">
        <v>171</v>
      </c>
      <c r="BW947" s="9">
        <v>123</v>
      </c>
      <c r="BX947" s="11">
        <f t="shared" si="274"/>
        <v>22</v>
      </c>
      <c r="BY947" s="11">
        <f t="shared" si="275"/>
        <v>15</v>
      </c>
      <c r="BZ947" s="11">
        <f t="shared" si="276"/>
        <v>8</v>
      </c>
      <c r="CA947" s="11">
        <f t="shared" si="277"/>
        <v>7</v>
      </c>
      <c r="CB947" s="11">
        <f t="shared" si="278"/>
        <v>6</v>
      </c>
      <c r="CC947" s="11">
        <f t="shared" si="279"/>
        <v>6</v>
      </c>
      <c r="CD947" s="11">
        <f t="shared" si="280"/>
        <v>6</v>
      </c>
      <c r="CE947" s="11">
        <f t="shared" si="281"/>
        <v>5</v>
      </c>
      <c r="CF947" s="11">
        <f t="shared" si="282"/>
        <v>5</v>
      </c>
      <c r="CG947" s="11">
        <f t="shared" si="283"/>
        <v>5</v>
      </c>
      <c r="CH947" s="11">
        <f t="shared" si="284"/>
        <v>5</v>
      </c>
      <c r="CI947" s="11">
        <f t="shared" si="285"/>
        <v>5</v>
      </c>
      <c r="CJ947" s="11">
        <f t="shared" si="286"/>
        <v>7</v>
      </c>
      <c r="CK947" s="11">
        <f t="shared" si="287"/>
        <v>7</v>
      </c>
      <c r="CL947" s="11">
        <f t="shared" si="288"/>
        <v>5</v>
      </c>
      <c r="CM947" s="11">
        <f t="shared" si="289"/>
        <v>5</v>
      </c>
      <c r="CN947" s="11">
        <f t="shared" si="290"/>
        <v>2</v>
      </c>
      <c r="CO947" s="11">
        <f t="shared" si="291"/>
        <v>2</v>
      </c>
      <c r="CP947" s="11">
        <f t="shared" si="292"/>
        <v>0</v>
      </c>
      <c r="CS947" s="8">
        <v>46</v>
      </c>
      <c r="CT947" s="8">
        <v>64</v>
      </c>
      <c r="CU947" s="8">
        <v>82</v>
      </c>
      <c r="CV947" s="8">
        <v>91</v>
      </c>
      <c r="CW947" s="8">
        <v>99</v>
      </c>
      <c r="CX947" s="8">
        <v>106</v>
      </c>
      <c r="CY947" s="8">
        <v>111</v>
      </c>
      <c r="CZ947" s="8">
        <v>117</v>
      </c>
      <c r="DA947" s="8">
        <v>123</v>
      </c>
      <c r="DB947" s="8">
        <v>128</v>
      </c>
      <c r="DC947" s="8">
        <v>134</v>
      </c>
      <c r="DD947" s="8">
        <v>140</v>
      </c>
      <c r="DE947" s="8">
        <v>146</v>
      </c>
      <c r="DF947" s="8">
        <v>151</v>
      </c>
      <c r="DG947" s="8">
        <v>154</v>
      </c>
      <c r="DH947" s="8">
        <v>156</v>
      </c>
      <c r="DI947" s="8">
        <v>156</v>
      </c>
      <c r="DJ947" s="8">
        <v>156</v>
      </c>
      <c r="DK947" s="8">
        <v>156</v>
      </c>
      <c r="DL947" s="8">
        <v>156</v>
      </c>
      <c r="DM947" s="8">
        <v>110</v>
      </c>
      <c r="DN947" s="6">
        <f>Tabela2[[#This Row],[1rok]]-Tabela2[[#This Row],[dlugosc_ur]]</f>
        <v>18</v>
      </c>
      <c r="DO947" s="14">
        <f>Tabela2[[#This Row],[2lata]]-Tabela2[[#This Row],[1rok]]</f>
        <v>18</v>
      </c>
      <c r="DP947" s="14">
        <f>Tabela2[[#This Row],[3lata]]-Tabela2[[#This Row],[2lata]]</f>
        <v>9</v>
      </c>
      <c r="DQ947" s="14">
        <f>Tabela2[[#This Row],[4lata]]-Tabela2[[#This Row],[3lata]]</f>
        <v>8</v>
      </c>
      <c r="DR947" s="14">
        <f>Tabela2[[#This Row],[5lat]]-Tabela2[[#This Row],[4lata]]</f>
        <v>7</v>
      </c>
      <c r="DS947" s="14">
        <f>Tabela2[[#This Row],[6lat]]-Tabela2[[#This Row],[5lat]]</f>
        <v>5</v>
      </c>
      <c r="DT947" s="14">
        <f>Tabela2[[#This Row],[7lat]]-Tabela2[[#This Row],[6lat]]</f>
        <v>6</v>
      </c>
      <c r="DU947" s="14">
        <f>Tabela2[[#This Row],[8lat]]-Tabela2[[#This Row],[7lat]]</f>
        <v>6</v>
      </c>
      <c r="DV947" s="14">
        <f>Tabela2[[#This Row],[9lat]]-Tabela2[[#This Row],[8lat]]</f>
        <v>5</v>
      </c>
      <c r="DW947" s="14">
        <f>Tabela2[[#This Row],[10lat]]-Tabela2[[#This Row],[9lat]]</f>
        <v>6</v>
      </c>
      <c r="DX947" s="14">
        <f>Tabela2[[#This Row],[11lat]]-Tabela2[[#This Row],[10lat]]</f>
        <v>6</v>
      </c>
      <c r="DY947" s="14">
        <f>Tabela2[[#This Row],[12lat]]-Tabela2[[#This Row],[11lat]]</f>
        <v>6</v>
      </c>
      <c r="DZ947" s="14">
        <f>Tabela2[[#This Row],[13lat]]-Tabela2[[#This Row],[12lat]]</f>
        <v>5</v>
      </c>
      <c r="EA947" s="14">
        <f>Tabela2[[#This Row],[14lat]]-Tabela2[[#This Row],[13lat]]</f>
        <v>3</v>
      </c>
      <c r="EB947" s="14">
        <f>Tabela2[[#This Row],[15lat]]-Tabela2[[#This Row],[14lat]]</f>
        <v>2</v>
      </c>
      <c r="EC947" s="14">
        <f>Tabela2[[#This Row],[16lat]]-Tabela2[[#This Row],[15lat]]</f>
        <v>0</v>
      </c>
      <c r="ED947" s="14">
        <f>Tabela2[[#This Row],[17 lat]]-Tabela2[[#This Row],[16lat]]</f>
        <v>0</v>
      </c>
      <c r="EE947" s="14">
        <f>Tabela2[[#This Row],[18lat]]-Tabela2[[#This Row],[17 lat]]</f>
        <v>0</v>
      </c>
      <c r="EF947" s="14">
        <f>Tabela2[[#This Row],[19lat]]-Tabela2[[#This Row],[18lat]]</f>
        <v>0</v>
      </c>
    </row>
    <row r="948" spans="1:136" x14ac:dyDescent="0.25">
      <c r="A948">
        <v>974</v>
      </c>
      <c r="B948" s="1" t="s">
        <v>23</v>
      </c>
      <c r="C948">
        <v>46</v>
      </c>
      <c r="D948">
        <v>67</v>
      </c>
      <c r="E948">
        <v>81</v>
      </c>
      <c r="F948">
        <v>89</v>
      </c>
      <c r="G948">
        <v>95</v>
      </c>
      <c r="H948">
        <v>101</v>
      </c>
      <c r="I948">
        <v>106</v>
      </c>
      <c r="J948">
        <v>111</v>
      </c>
      <c r="K948">
        <v>116</v>
      </c>
      <c r="L948">
        <v>121</v>
      </c>
      <c r="M948">
        <v>125</v>
      </c>
      <c r="N948">
        <v>130</v>
      </c>
      <c r="O948">
        <v>135</v>
      </c>
      <c r="P948">
        <v>142</v>
      </c>
      <c r="Q948">
        <v>148</v>
      </c>
      <c r="R948">
        <v>153</v>
      </c>
      <c r="S948">
        <v>158</v>
      </c>
      <c r="T948">
        <v>160</v>
      </c>
      <c r="U948">
        <v>162</v>
      </c>
      <c r="V948">
        <v>162</v>
      </c>
      <c r="W948">
        <f>wzrost[[#This Row],[19lat]]-wzrost[[#This Row],[dlugosc_ur]]</f>
        <v>116</v>
      </c>
      <c r="X948">
        <f>wzrost[[#This Row],[19lat]]-wzrost[[#This Row],[15lat]]</f>
        <v>9</v>
      </c>
      <c r="Y948">
        <f>IF(wzrost[[#This Row],[1rok]]&lt;=5,IF(wzrost[[#This Row],[plec]]="ch",1,0),0)</f>
        <v>0</v>
      </c>
      <c r="Z948" s="1"/>
      <c r="AA948" s="1"/>
      <c r="AB948" s="1" t="e">
        <f>_xlfn.PERCENTILE.INC(wzrost[1rok],5)</f>
        <v>#NUM!</v>
      </c>
      <c r="BC948" s="6">
        <v>52</v>
      </c>
      <c r="BD948" s="6">
        <v>73</v>
      </c>
      <c r="BE948" s="6">
        <v>86</v>
      </c>
      <c r="BF948" s="6">
        <v>95</v>
      </c>
      <c r="BG948" s="6">
        <v>102</v>
      </c>
      <c r="BH948" s="6">
        <v>109</v>
      </c>
      <c r="BI948" s="6">
        <v>115</v>
      </c>
      <c r="BJ948" s="6">
        <v>121</v>
      </c>
      <c r="BK948" s="6">
        <v>126</v>
      </c>
      <c r="BL948" s="6">
        <v>132</v>
      </c>
      <c r="BM948" s="6">
        <v>137</v>
      </c>
      <c r="BN948" s="6">
        <v>142</v>
      </c>
      <c r="BO948" s="6">
        <v>148</v>
      </c>
      <c r="BP948" s="6">
        <v>155</v>
      </c>
      <c r="BQ948" s="6">
        <v>162</v>
      </c>
      <c r="BR948" s="6">
        <v>168</v>
      </c>
      <c r="BS948" s="6">
        <v>172</v>
      </c>
      <c r="BT948" s="6">
        <v>174</v>
      </c>
      <c r="BU948" s="6">
        <v>175</v>
      </c>
      <c r="BV948" s="6">
        <v>175</v>
      </c>
      <c r="BW948" s="7">
        <v>123</v>
      </c>
      <c r="BX948" s="11">
        <f t="shared" si="274"/>
        <v>21</v>
      </c>
      <c r="BY948" s="11">
        <f t="shared" si="275"/>
        <v>13</v>
      </c>
      <c r="BZ948" s="11">
        <f t="shared" si="276"/>
        <v>9</v>
      </c>
      <c r="CA948" s="11">
        <f t="shared" si="277"/>
        <v>7</v>
      </c>
      <c r="CB948" s="11">
        <f t="shared" si="278"/>
        <v>7</v>
      </c>
      <c r="CC948" s="11">
        <f t="shared" si="279"/>
        <v>6</v>
      </c>
      <c r="CD948" s="11">
        <f t="shared" si="280"/>
        <v>6</v>
      </c>
      <c r="CE948" s="11">
        <f t="shared" si="281"/>
        <v>5</v>
      </c>
      <c r="CF948" s="11">
        <f t="shared" si="282"/>
        <v>6</v>
      </c>
      <c r="CG948" s="11">
        <f t="shared" si="283"/>
        <v>5</v>
      </c>
      <c r="CH948" s="11">
        <f t="shared" si="284"/>
        <v>5</v>
      </c>
      <c r="CI948" s="11">
        <f t="shared" si="285"/>
        <v>6</v>
      </c>
      <c r="CJ948" s="11">
        <f t="shared" si="286"/>
        <v>7</v>
      </c>
      <c r="CK948" s="11">
        <f t="shared" si="287"/>
        <v>7</v>
      </c>
      <c r="CL948" s="11">
        <f t="shared" si="288"/>
        <v>6</v>
      </c>
      <c r="CM948" s="11">
        <f t="shared" si="289"/>
        <v>4</v>
      </c>
      <c r="CN948" s="11">
        <f t="shared" si="290"/>
        <v>2</v>
      </c>
      <c r="CO948" s="11">
        <f t="shared" si="291"/>
        <v>1</v>
      </c>
      <c r="CP948" s="11">
        <f t="shared" si="292"/>
        <v>0</v>
      </c>
      <c r="CS948" s="6">
        <v>49</v>
      </c>
      <c r="CT948" s="6">
        <v>67</v>
      </c>
      <c r="CU948" s="6">
        <v>84</v>
      </c>
      <c r="CV948" s="6">
        <v>93</v>
      </c>
      <c r="CW948" s="6">
        <v>100</v>
      </c>
      <c r="CX948" s="6">
        <v>107</v>
      </c>
      <c r="CY948" s="6">
        <v>112</v>
      </c>
      <c r="CZ948" s="6">
        <v>117</v>
      </c>
      <c r="DA948" s="6">
        <v>123</v>
      </c>
      <c r="DB948" s="6">
        <v>129</v>
      </c>
      <c r="DC948" s="6">
        <v>135</v>
      </c>
      <c r="DD948" s="6">
        <v>141</v>
      </c>
      <c r="DE948" s="6">
        <v>147</v>
      </c>
      <c r="DF948" s="6">
        <v>152</v>
      </c>
      <c r="DG948" s="6">
        <v>156</v>
      </c>
      <c r="DH948" s="6">
        <v>158</v>
      </c>
      <c r="DI948" s="6">
        <v>159</v>
      </c>
      <c r="DJ948" s="6">
        <v>159</v>
      </c>
      <c r="DK948" s="6">
        <v>159</v>
      </c>
      <c r="DL948" s="6">
        <v>159</v>
      </c>
      <c r="DM948" s="6">
        <v>110</v>
      </c>
      <c r="DN948" s="6">
        <f>Tabela2[[#This Row],[1rok]]-Tabela2[[#This Row],[dlugosc_ur]]</f>
        <v>18</v>
      </c>
      <c r="DO948" s="14">
        <f>Tabela2[[#This Row],[2lata]]-Tabela2[[#This Row],[1rok]]</f>
        <v>17</v>
      </c>
      <c r="DP948" s="14">
        <f>Tabela2[[#This Row],[3lata]]-Tabela2[[#This Row],[2lata]]</f>
        <v>9</v>
      </c>
      <c r="DQ948" s="14">
        <f>Tabela2[[#This Row],[4lata]]-Tabela2[[#This Row],[3lata]]</f>
        <v>7</v>
      </c>
      <c r="DR948" s="14">
        <f>Tabela2[[#This Row],[5lat]]-Tabela2[[#This Row],[4lata]]</f>
        <v>7</v>
      </c>
      <c r="DS948" s="14">
        <f>Tabela2[[#This Row],[6lat]]-Tabela2[[#This Row],[5lat]]</f>
        <v>5</v>
      </c>
      <c r="DT948" s="14">
        <f>Tabela2[[#This Row],[7lat]]-Tabela2[[#This Row],[6lat]]</f>
        <v>5</v>
      </c>
      <c r="DU948" s="14">
        <f>Tabela2[[#This Row],[8lat]]-Tabela2[[#This Row],[7lat]]</f>
        <v>6</v>
      </c>
      <c r="DV948" s="14">
        <f>Tabela2[[#This Row],[9lat]]-Tabela2[[#This Row],[8lat]]</f>
        <v>6</v>
      </c>
      <c r="DW948" s="14">
        <f>Tabela2[[#This Row],[10lat]]-Tabela2[[#This Row],[9lat]]</f>
        <v>6</v>
      </c>
      <c r="DX948" s="14">
        <f>Tabela2[[#This Row],[11lat]]-Tabela2[[#This Row],[10lat]]</f>
        <v>6</v>
      </c>
      <c r="DY948" s="14">
        <f>Tabela2[[#This Row],[12lat]]-Tabela2[[#This Row],[11lat]]</f>
        <v>6</v>
      </c>
      <c r="DZ948" s="14">
        <f>Tabela2[[#This Row],[13lat]]-Tabela2[[#This Row],[12lat]]</f>
        <v>5</v>
      </c>
      <c r="EA948" s="14">
        <f>Tabela2[[#This Row],[14lat]]-Tabela2[[#This Row],[13lat]]</f>
        <v>4</v>
      </c>
      <c r="EB948" s="14">
        <f>Tabela2[[#This Row],[15lat]]-Tabela2[[#This Row],[14lat]]</f>
        <v>2</v>
      </c>
      <c r="EC948" s="14">
        <f>Tabela2[[#This Row],[16lat]]-Tabela2[[#This Row],[15lat]]</f>
        <v>1</v>
      </c>
      <c r="ED948" s="14">
        <f>Tabela2[[#This Row],[17 lat]]-Tabela2[[#This Row],[16lat]]</f>
        <v>0</v>
      </c>
      <c r="EE948" s="14">
        <f>Tabela2[[#This Row],[18lat]]-Tabela2[[#This Row],[17 lat]]</f>
        <v>0</v>
      </c>
      <c r="EF948" s="14">
        <f>Tabela2[[#This Row],[19lat]]-Tabela2[[#This Row],[18lat]]</f>
        <v>0</v>
      </c>
    </row>
    <row r="949" spans="1:136" x14ac:dyDescent="0.25">
      <c r="A949">
        <v>987</v>
      </c>
      <c r="B949" s="1" t="s">
        <v>23</v>
      </c>
      <c r="C949">
        <v>46</v>
      </c>
      <c r="D949">
        <v>67</v>
      </c>
      <c r="E949">
        <v>81</v>
      </c>
      <c r="F949">
        <v>88</v>
      </c>
      <c r="G949">
        <v>95</v>
      </c>
      <c r="H949">
        <v>100</v>
      </c>
      <c r="I949">
        <v>106</v>
      </c>
      <c r="J949">
        <v>111</v>
      </c>
      <c r="K949">
        <v>116</v>
      </c>
      <c r="L949">
        <v>120</v>
      </c>
      <c r="M949">
        <v>125</v>
      </c>
      <c r="N949">
        <v>130</v>
      </c>
      <c r="O949">
        <v>135</v>
      </c>
      <c r="P949">
        <v>141</v>
      </c>
      <c r="Q949">
        <v>148</v>
      </c>
      <c r="R949">
        <v>152</v>
      </c>
      <c r="S949">
        <v>157</v>
      </c>
      <c r="T949">
        <v>160</v>
      </c>
      <c r="U949">
        <v>161</v>
      </c>
      <c r="V949">
        <v>162</v>
      </c>
      <c r="W949">
        <f>wzrost[[#This Row],[19lat]]-wzrost[[#This Row],[dlugosc_ur]]</f>
        <v>116</v>
      </c>
      <c r="X949">
        <f>wzrost[[#This Row],[19lat]]-wzrost[[#This Row],[15lat]]</f>
        <v>10</v>
      </c>
      <c r="Y949">
        <f>IF(wzrost[[#This Row],[1rok]]&lt;=5,IF(wzrost[[#This Row],[plec]]="ch",1,0),0)</f>
        <v>0</v>
      </c>
      <c r="Z949" s="1"/>
      <c r="AA949" s="1"/>
      <c r="AB949" s="1" t="e">
        <f>_xlfn.PERCENTILE.INC(wzrost[1rok],5)</f>
        <v>#NUM!</v>
      </c>
      <c r="BC949" s="8">
        <v>48</v>
      </c>
      <c r="BD949" s="8">
        <v>70</v>
      </c>
      <c r="BE949" s="8">
        <v>84</v>
      </c>
      <c r="BF949" s="8">
        <v>93</v>
      </c>
      <c r="BG949" s="8">
        <v>100</v>
      </c>
      <c r="BH949" s="8">
        <v>106</v>
      </c>
      <c r="BI949" s="8">
        <v>112</v>
      </c>
      <c r="BJ949" s="8">
        <v>117</v>
      </c>
      <c r="BK949" s="8">
        <v>122</v>
      </c>
      <c r="BL949" s="8">
        <v>127</v>
      </c>
      <c r="BM949" s="8">
        <v>132</v>
      </c>
      <c r="BN949" s="8">
        <v>137</v>
      </c>
      <c r="BO949" s="8">
        <v>143</v>
      </c>
      <c r="BP949" s="8">
        <v>150</v>
      </c>
      <c r="BQ949" s="8">
        <v>155</v>
      </c>
      <c r="BR949" s="8">
        <v>163</v>
      </c>
      <c r="BS949" s="8">
        <v>167</v>
      </c>
      <c r="BT949" s="8">
        <v>169</v>
      </c>
      <c r="BU949" s="8">
        <v>170</v>
      </c>
      <c r="BV949" s="8">
        <v>171</v>
      </c>
      <c r="BW949" s="9">
        <v>123</v>
      </c>
      <c r="BX949" s="11">
        <f t="shared" si="274"/>
        <v>22</v>
      </c>
      <c r="BY949" s="11">
        <f t="shared" si="275"/>
        <v>14</v>
      </c>
      <c r="BZ949" s="11">
        <f t="shared" si="276"/>
        <v>9</v>
      </c>
      <c r="CA949" s="11">
        <f t="shared" si="277"/>
        <v>7</v>
      </c>
      <c r="CB949" s="11">
        <f t="shared" si="278"/>
        <v>6</v>
      </c>
      <c r="CC949" s="11">
        <f t="shared" si="279"/>
        <v>6</v>
      </c>
      <c r="CD949" s="11">
        <f t="shared" si="280"/>
        <v>5</v>
      </c>
      <c r="CE949" s="11">
        <f t="shared" si="281"/>
        <v>5</v>
      </c>
      <c r="CF949" s="11">
        <f t="shared" si="282"/>
        <v>5</v>
      </c>
      <c r="CG949" s="11">
        <f t="shared" si="283"/>
        <v>5</v>
      </c>
      <c r="CH949" s="11">
        <f t="shared" si="284"/>
        <v>5</v>
      </c>
      <c r="CI949" s="11">
        <f t="shared" si="285"/>
        <v>6</v>
      </c>
      <c r="CJ949" s="11">
        <f t="shared" si="286"/>
        <v>7</v>
      </c>
      <c r="CK949" s="11">
        <f t="shared" si="287"/>
        <v>5</v>
      </c>
      <c r="CL949" s="11">
        <f t="shared" si="288"/>
        <v>8</v>
      </c>
      <c r="CM949" s="11">
        <f t="shared" si="289"/>
        <v>4</v>
      </c>
      <c r="CN949" s="11">
        <f t="shared" si="290"/>
        <v>2</v>
      </c>
      <c r="CO949" s="11">
        <f t="shared" si="291"/>
        <v>1</v>
      </c>
      <c r="CP949" s="11">
        <f t="shared" si="292"/>
        <v>1</v>
      </c>
      <c r="CS949" s="8">
        <v>49</v>
      </c>
      <c r="CT949" s="8">
        <v>67</v>
      </c>
      <c r="CU949" s="8">
        <v>84</v>
      </c>
      <c r="CV949" s="8">
        <v>93</v>
      </c>
      <c r="CW949" s="8">
        <v>100</v>
      </c>
      <c r="CX949" s="8">
        <v>106</v>
      </c>
      <c r="CY949" s="8">
        <v>112</v>
      </c>
      <c r="CZ949" s="8">
        <v>117</v>
      </c>
      <c r="DA949" s="8">
        <v>123</v>
      </c>
      <c r="DB949" s="8">
        <v>129</v>
      </c>
      <c r="DC949" s="8">
        <v>134</v>
      </c>
      <c r="DD949" s="8">
        <v>141</v>
      </c>
      <c r="DE949" s="8">
        <v>147</v>
      </c>
      <c r="DF949" s="8">
        <v>152</v>
      </c>
      <c r="DG949" s="8">
        <v>155</v>
      </c>
      <c r="DH949" s="8">
        <v>157</v>
      </c>
      <c r="DI949" s="8">
        <v>158</v>
      </c>
      <c r="DJ949" s="8">
        <v>159</v>
      </c>
      <c r="DK949" s="8">
        <v>159</v>
      </c>
      <c r="DL949" s="8">
        <v>159</v>
      </c>
      <c r="DM949" s="8">
        <v>110</v>
      </c>
      <c r="DN949" s="6">
        <f>Tabela2[[#This Row],[1rok]]-Tabela2[[#This Row],[dlugosc_ur]]</f>
        <v>18</v>
      </c>
      <c r="DO949" s="14">
        <f>Tabela2[[#This Row],[2lata]]-Tabela2[[#This Row],[1rok]]</f>
        <v>17</v>
      </c>
      <c r="DP949" s="14">
        <f>Tabela2[[#This Row],[3lata]]-Tabela2[[#This Row],[2lata]]</f>
        <v>9</v>
      </c>
      <c r="DQ949" s="14">
        <f>Tabela2[[#This Row],[4lata]]-Tabela2[[#This Row],[3lata]]</f>
        <v>7</v>
      </c>
      <c r="DR949" s="14">
        <f>Tabela2[[#This Row],[5lat]]-Tabela2[[#This Row],[4lata]]</f>
        <v>6</v>
      </c>
      <c r="DS949" s="14">
        <f>Tabela2[[#This Row],[6lat]]-Tabela2[[#This Row],[5lat]]</f>
        <v>6</v>
      </c>
      <c r="DT949" s="14">
        <f>Tabela2[[#This Row],[7lat]]-Tabela2[[#This Row],[6lat]]</f>
        <v>5</v>
      </c>
      <c r="DU949" s="14">
        <f>Tabela2[[#This Row],[8lat]]-Tabela2[[#This Row],[7lat]]</f>
        <v>6</v>
      </c>
      <c r="DV949" s="14">
        <f>Tabela2[[#This Row],[9lat]]-Tabela2[[#This Row],[8lat]]</f>
        <v>6</v>
      </c>
      <c r="DW949" s="14">
        <f>Tabela2[[#This Row],[10lat]]-Tabela2[[#This Row],[9lat]]</f>
        <v>5</v>
      </c>
      <c r="DX949" s="14">
        <f>Tabela2[[#This Row],[11lat]]-Tabela2[[#This Row],[10lat]]</f>
        <v>7</v>
      </c>
      <c r="DY949" s="14">
        <f>Tabela2[[#This Row],[12lat]]-Tabela2[[#This Row],[11lat]]</f>
        <v>6</v>
      </c>
      <c r="DZ949" s="14">
        <f>Tabela2[[#This Row],[13lat]]-Tabela2[[#This Row],[12lat]]</f>
        <v>5</v>
      </c>
      <c r="EA949" s="14">
        <f>Tabela2[[#This Row],[14lat]]-Tabela2[[#This Row],[13lat]]</f>
        <v>3</v>
      </c>
      <c r="EB949" s="14">
        <f>Tabela2[[#This Row],[15lat]]-Tabela2[[#This Row],[14lat]]</f>
        <v>2</v>
      </c>
      <c r="EC949" s="14">
        <f>Tabela2[[#This Row],[16lat]]-Tabela2[[#This Row],[15lat]]</f>
        <v>1</v>
      </c>
      <c r="ED949" s="14">
        <f>Tabela2[[#This Row],[17 lat]]-Tabela2[[#This Row],[16lat]]</f>
        <v>1</v>
      </c>
      <c r="EE949" s="14">
        <f>Tabela2[[#This Row],[18lat]]-Tabela2[[#This Row],[17 lat]]</f>
        <v>0</v>
      </c>
      <c r="EF949" s="14">
        <f>Tabela2[[#This Row],[19lat]]-Tabela2[[#This Row],[18lat]]</f>
        <v>0</v>
      </c>
    </row>
    <row r="950" spans="1:136" x14ac:dyDescent="0.25">
      <c r="A950">
        <v>1068</v>
      </c>
      <c r="B950" s="1" t="s">
        <v>22</v>
      </c>
      <c r="C950">
        <v>56</v>
      </c>
      <c r="D950">
        <v>74</v>
      </c>
      <c r="E950">
        <v>90</v>
      </c>
      <c r="F950">
        <v>100</v>
      </c>
      <c r="G950">
        <v>108</v>
      </c>
      <c r="H950">
        <v>115</v>
      </c>
      <c r="I950">
        <v>121</v>
      </c>
      <c r="J950">
        <v>128</v>
      </c>
      <c r="K950">
        <v>134</v>
      </c>
      <c r="L950">
        <v>140</v>
      </c>
      <c r="M950">
        <v>147</v>
      </c>
      <c r="N950">
        <v>153</v>
      </c>
      <c r="O950">
        <v>160</v>
      </c>
      <c r="P950">
        <v>165</v>
      </c>
      <c r="Q950">
        <v>169</v>
      </c>
      <c r="R950">
        <v>171</v>
      </c>
      <c r="S950">
        <v>171</v>
      </c>
      <c r="T950">
        <v>172</v>
      </c>
      <c r="U950">
        <v>172</v>
      </c>
      <c r="V950">
        <v>172</v>
      </c>
      <c r="W950">
        <f>wzrost[[#This Row],[19lat]]-wzrost[[#This Row],[dlugosc_ur]]</f>
        <v>116</v>
      </c>
      <c r="X950">
        <f>wzrost[[#This Row],[19lat]]-wzrost[[#This Row],[15lat]]</f>
        <v>1</v>
      </c>
      <c r="Y950">
        <f>IF(wzrost[[#This Row],[1rok]]&lt;=5,IF(wzrost[[#This Row],[plec]]="ch",1,0),0)</f>
        <v>0</v>
      </c>
      <c r="Z950" s="1"/>
      <c r="AA950" s="1"/>
      <c r="AB950" s="1" t="e">
        <f>_xlfn.PERCENTILE.INC(wzrost[1rok],5)</f>
        <v>#NUM!</v>
      </c>
      <c r="BC950" s="6">
        <v>48</v>
      </c>
      <c r="BD950" s="6">
        <v>70</v>
      </c>
      <c r="BE950" s="6">
        <v>85</v>
      </c>
      <c r="BF950" s="6">
        <v>93</v>
      </c>
      <c r="BG950" s="6">
        <v>100</v>
      </c>
      <c r="BH950" s="6">
        <v>106</v>
      </c>
      <c r="BI950" s="6">
        <v>112</v>
      </c>
      <c r="BJ950" s="6">
        <v>118</v>
      </c>
      <c r="BK950" s="6">
        <v>123</v>
      </c>
      <c r="BL950" s="6">
        <v>128</v>
      </c>
      <c r="BM950" s="6">
        <v>133</v>
      </c>
      <c r="BN950" s="6">
        <v>138</v>
      </c>
      <c r="BO950" s="6">
        <v>143</v>
      </c>
      <c r="BP950" s="6">
        <v>150</v>
      </c>
      <c r="BQ950" s="6">
        <v>157</v>
      </c>
      <c r="BR950" s="6">
        <v>163</v>
      </c>
      <c r="BS950" s="6">
        <v>167</v>
      </c>
      <c r="BT950" s="6">
        <v>169</v>
      </c>
      <c r="BU950" s="6">
        <v>171</v>
      </c>
      <c r="BV950" s="6">
        <v>171</v>
      </c>
      <c r="BW950" s="7">
        <v>123</v>
      </c>
      <c r="BX950" s="11">
        <f t="shared" si="274"/>
        <v>22</v>
      </c>
      <c r="BY950" s="11">
        <f t="shared" si="275"/>
        <v>15</v>
      </c>
      <c r="BZ950" s="11">
        <f t="shared" si="276"/>
        <v>8</v>
      </c>
      <c r="CA950" s="11">
        <f t="shared" si="277"/>
        <v>7</v>
      </c>
      <c r="CB950" s="11">
        <f t="shared" si="278"/>
        <v>6</v>
      </c>
      <c r="CC950" s="11">
        <f t="shared" si="279"/>
        <v>6</v>
      </c>
      <c r="CD950" s="11">
        <f t="shared" si="280"/>
        <v>6</v>
      </c>
      <c r="CE950" s="11">
        <f t="shared" si="281"/>
        <v>5</v>
      </c>
      <c r="CF950" s="11">
        <f t="shared" si="282"/>
        <v>5</v>
      </c>
      <c r="CG950" s="11">
        <f t="shared" si="283"/>
        <v>5</v>
      </c>
      <c r="CH950" s="11">
        <f t="shared" si="284"/>
        <v>5</v>
      </c>
      <c r="CI950" s="11">
        <f t="shared" si="285"/>
        <v>5</v>
      </c>
      <c r="CJ950" s="11">
        <f t="shared" si="286"/>
        <v>7</v>
      </c>
      <c r="CK950" s="11">
        <f t="shared" si="287"/>
        <v>7</v>
      </c>
      <c r="CL950" s="11">
        <f t="shared" si="288"/>
        <v>6</v>
      </c>
      <c r="CM950" s="11">
        <f t="shared" si="289"/>
        <v>4</v>
      </c>
      <c r="CN950" s="11">
        <f t="shared" si="290"/>
        <v>2</v>
      </c>
      <c r="CO950" s="11">
        <f t="shared" si="291"/>
        <v>2</v>
      </c>
      <c r="CP950" s="11">
        <f t="shared" si="292"/>
        <v>0</v>
      </c>
      <c r="CS950" s="6">
        <v>46</v>
      </c>
      <c r="CT950" s="6">
        <v>64</v>
      </c>
      <c r="CU950" s="6">
        <v>82</v>
      </c>
      <c r="CV950" s="6">
        <v>91</v>
      </c>
      <c r="CW950" s="6">
        <v>98</v>
      </c>
      <c r="CX950" s="6">
        <v>104</v>
      </c>
      <c r="CY950" s="6">
        <v>110</v>
      </c>
      <c r="CZ950" s="6">
        <v>115</v>
      </c>
      <c r="DA950" s="6">
        <v>120</v>
      </c>
      <c r="DB950" s="6">
        <v>126</v>
      </c>
      <c r="DC950" s="6">
        <v>132</v>
      </c>
      <c r="DD950" s="6">
        <v>138</v>
      </c>
      <c r="DE950" s="6">
        <v>144</v>
      </c>
      <c r="DF950" s="6">
        <v>149</v>
      </c>
      <c r="DG950" s="6">
        <v>153</v>
      </c>
      <c r="DH950" s="6">
        <v>154</v>
      </c>
      <c r="DI950" s="6">
        <v>155</v>
      </c>
      <c r="DJ950" s="6">
        <v>156</v>
      </c>
      <c r="DK950" s="6">
        <v>156</v>
      </c>
      <c r="DL950" s="6">
        <v>156</v>
      </c>
      <c r="DM950" s="6">
        <v>110</v>
      </c>
      <c r="DN950" s="6">
        <f>Tabela2[[#This Row],[1rok]]-Tabela2[[#This Row],[dlugosc_ur]]</f>
        <v>18</v>
      </c>
      <c r="DO950" s="14">
        <f>Tabela2[[#This Row],[2lata]]-Tabela2[[#This Row],[1rok]]</f>
        <v>18</v>
      </c>
      <c r="DP950" s="14">
        <f>Tabela2[[#This Row],[3lata]]-Tabela2[[#This Row],[2lata]]</f>
        <v>9</v>
      </c>
      <c r="DQ950" s="14">
        <f>Tabela2[[#This Row],[4lata]]-Tabela2[[#This Row],[3lata]]</f>
        <v>7</v>
      </c>
      <c r="DR950" s="14">
        <f>Tabela2[[#This Row],[5lat]]-Tabela2[[#This Row],[4lata]]</f>
        <v>6</v>
      </c>
      <c r="DS950" s="14">
        <f>Tabela2[[#This Row],[6lat]]-Tabela2[[#This Row],[5lat]]</f>
        <v>6</v>
      </c>
      <c r="DT950" s="14">
        <f>Tabela2[[#This Row],[7lat]]-Tabela2[[#This Row],[6lat]]</f>
        <v>5</v>
      </c>
      <c r="DU950" s="14">
        <f>Tabela2[[#This Row],[8lat]]-Tabela2[[#This Row],[7lat]]</f>
        <v>5</v>
      </c>
      <c r="DV950" s="14">
        <f>Tabela2[[#This Row],[9lat]]-Tabela2[[#This Row],[8lat]]</f>
        <v>6</v>
      </c>
      <c r="DW950" s="14">
        <f>Tabela2[[#This Row],[10lat]]-Tabela2[[#This Row],[9lat]]</f>
        <v>6</v>
      </c>
      <c r="DX950" s="14">
        <f>Tabela2[[#This Row],[11lat]]-Tabela2[[#This Row],[10lat]]</f>
        <v>6</v>
      </c>
      <c r="DY950" s="14">
        <f>Tabela2[[#This Row],[12lat]]-Tabela2[[#This Row],[11lat]]</f>
        <v>6</v>
      </c>
      <c r="DZ950" s="14">
        <f>Tabela2[[#This Row],[13lat]]-Tabela2[[#This Row],[12lat]]</f>
        <v>5</v>
      </c>
      <c r="EA950" s="14">
        <f>Tabela2[[#This Row],[14lat]]-Tabela2[[#This Row],[13lat]]</f>
        <v>4</v>
      </c>
      <c r="EB950" s="14">
        <f>Tabela2[[#This Row],[15lat]]-Tabela2[[#This Row],[14lat]]</f>
        <v>1</v>
      </c>
      <c r="EC950" s="14">
        <f>Tabela2[[#This Row],[16lat]]-Tabela2[[#This Row],[15lat]]</f>
        <v>1</v>
      </c>
      <c r="ED950" s="14">
        <f>Tabela2[[#This Row],[17 lat]]-Tabela2[[#This Row],[16lat]]</f>
        <v>1</v>
      </c>
      <c r="EE950" s="14">
        <f>Tabela2[[#This Row],[18lat]]-Tabela2[[#This Row],[17 lat]]</f>
        <v>0</v>
      </c>
      <c r="EF950" s="14">
        <f>Tabela2[[#This Row],[19lat]]-Tabela2[[#This Row],[18lat]]</f>
        <v>0</v>
      </c>
    </row>
    <row r="951" spans="1:136" x14ac:dyDescent="0.25">
      <c r="A951">
        <v>1088</v>
      </c>
      <c r="B951" s="1" t="s">
        <v>23</v>
      </c>
      <c r="C951">
        <v>46</v>
      </c>
      <c r="D951">
        <v>67</v>
      </c>
      <c r="E951">
        <v>81</v>
      </c>
      <c r="F951">
        <v>88</v>
      </c>
      <c r="G951">
        <v>95</v>
      </c>
      <c r="H951">
        <v>100</v>
      </c>
      <c r="I951">
        <v>106</v>
      </c>
      <c r="J951">
        <v>111</v>
      </c>
      <c r="K951">
        <v>116</v>
      </c>
      <c r="L951">
        <v>120</v>
      </c>
      <c r="M951">
        <v>125</v>
      </c>
      <c r="N951">
        <v>130</v>
      </c>
      <c r="O951">
        <v>135</v>
      </c>
      <c r="P951">
        <v>141</v>
      </c>
      <c r="Q951">
        <v>148</v>
      </c>
      <c r="R951">
        <v>152</v>
      </c>
      <c r="S951">
        <v>157</v>
      </c>
      <c r="T951">
        <v>160</v>
      </c>
      <c r="U951">
        <v>161</v>
      </c>
      <c r="V951">
        <v>162</v>
      </c>
      <c r="W951">
        <f>wzrost[[#This Row],[19lat]]-wzrost[[#This Row],[dlugosc_ur]]</f>
        <v>116</v>
      </c>
      <c r="X951">
        <f>wzrost[[#This Row],[19lat]]-wzrost[[#This Row],[15lat]]</f>
        <v>10</v>
      </c>
      <c r="Y951">
        <f>IF(wzrost[[#This Row],[1rok]]&lt;=5,IF(wzrost[[#This Row],[plec]]="ch",1,0),0)</f>
        <v>0</v>
      </c>
      <c r="Z951" s="1"/>
      <c r="AA951" s="1"/>
      <c r="AB951" s="1" t="e">
        <f>_xlfn.PERCENTILE.INC(wzrost[1rok],5)</f>
        <v>#NUM!</v>
      </c>
      <c r="BC951" s="8">
        <v>48</v>
      </c>
      <c r="BD951" s="8">
        <v>70</v>
      </c>
      <c r="BE951" s="8">
        <v>84</v>
      </c>
      <c r="BF951" s="8">
        <v>93</v>
      </c>
      <c r="BG951" s="8">
        <v>100</v>
      </c>
      <c r="BH951" s="8">
        <v>106</v>
      </c>
      <c r="BI951" s="8">
        <v>112</v>
      </c>
      <c r="BJ951" s="8">
        <v>117</v>
      </c>
      <c r="BK951" s="8">
        <v>122</v>
      </c>
      <c r="BL951" s="8">
        <v>127</v>
      </c>
      <c r="BM951" s="8">
        <v>132</v>
      </c>
      <c r="BN951" s="8">
        <v>137</v>
      </c>
      <c r="BO951" s="8">
        <v>143</v>
      </c>
      <c r="BP951" s="8">
        <v>150</v>
      </c>
      <c r="BQ951" s="8">
        <v>157</v>
      </c>
      <c r="BR951" s="8">
        <v>163</v>
      </c>
      <c r="BS951" s="8">
        <v>167</v>
      </c>
      <c r="BT951" s="8">
        <v>169</v>
      </c>
      <c r="BU951" s="8">
        <v>170</v>
      </c>
      <c r="BV951" s="8">
        <v>171</v>
      </c>
      <c r="BW951" s="9">
        <v>123</v>
      </c>
      <c r="BX951" s="11">
        <f t="shared" si="274"/>
        <v>22</v>
      </c>
      <c r="BY951" s="11">
        <f t="shared" si="275"/>
        <v>14</v>
      </c>
      <c r="BZ951" s="11">
        <f t="shared" si="276"/>
        <v>9</v>
      </c>
      <c r="CA951" s="11">
        <f t="shared" si="277"/>
        <v>7</v>
      </c>
      <c r="CB951" s="11">
        <f t="shared" si="278"/>
        <v>6</v>
      </c>
      <c r="CC951" s="11">
        <f t="shared" si="279"/>
        <v>6</v>
      </c>
      <c r="CD951" s="11">
        <f t="shared" si="280"/>
        <v>5</v>
      </c>
      <c r="CE951" s="11">
        <f t="shared" si="281"/>
        <v>5</v>
      </c>
      <c r="CF951" s="11">
        <f t="shared" si="282"/>
        <v>5</v>
      </c>
      <c r="CG951" s="11">
        <f t="shared" si="283"/>
        <v>5</v>
      </c>
      <c r="CH951" s="11">
        <f t="shared" si="284"/>
        <v>5</v>
      </c>
      <c r="CI951" s="11">
        <f t="shared" si="285"/>
        <v>6</v>
      </c>
      <c r="CJ951" s="11">
        <f t="shared" si="286"/>
        <v>7</v>
      </c>
      <c r="CK951" s="11">
        <f t="shared" si="287"/>
        <v>7</v>
      </c>
      <c r="CL951" s="11">
        <f t="shared" si="288"/>
        <v>6</v>
      </c>
      <c r="CM951" s="11">
        <f t="shared" si="289"/>
        <v>4</v>
      </c>
      <c r="CN951" s="11">
        <f t="shared" si="290"/>
        <v>2</v>
      </c>
      <c r="CO951" s="11">
        <f t="shared" si="291"/>
        <v>1</v>
      </c>
      <c r="CP951" s="11">
        <f t="shared" si="292"/>
        <v>1</v>
      </c>
      <c r="CS951" s="8">
        <v>46</v>
      </c>
      <c r="CT951" s="8">
        <v>64</v>
      </c>
      <c r="CU951" s="8">
        <v>81</v>
      </c>
      <c r="CV951" s="8">
        <v>91</v>
      </c>
      <c r="CW951" s="8">
        <v>98</v>
      </c>
      <c r="CX951" s="8">
        <v>105</v>
      </c>
      <c r="CY951" s="8">
        <v>111</v>
      </c>
      <c r="CZ951" s="8">
        <v>117</v>
      </c>
      <c r="DA951" s="8">
        <v>122</v>
      </c>
      <c r="DB951" s="8">
        <v>128</v>
      </c>
      <c r="DC951" s="8">
        <v>134</v>
      </c>
      <c r="DD951" s="8">
        <v>140</v>
      </c>
      <c r="DE951" s="8">
        <v>146</v>
      </c>
      <c r="DF951" s="8">
        <v>151</v>
      </c>
      <c r="DG951" s="8">
        <v>154</v>
      </c>
      <c r="DH951" s="8">
        <v>155</v>
      </c>
      <c r="DI951" s="8">
        <v>156</v>
      </c>
      <c r="DJ951" s="8">
        <v>156</v>
      </c>
      <c r="DK951" s="8">
        <v>156</v>
      </c>
      <c r="DL951" s="8">
        <v>156</v>
      </c>
      <c r="DM951" s="8">
        <v>110</v>
      </c>
      <c r="DN951" s="6">
        <f>Tabela2[[#This Row],[1rok]]-Tabela2[[#This Row],[dlugosc_ur]]</f>
        <v>18</v>
      </c>
      <c r="DO951" s="14">
        <f>Tabela2[[#This Row],[2lata]]-Tabela2[[#This Row],[1rok]]</f>
        <v>17</v>
      </c>
      <c r="DP951" s="14">
        <f>Tabela2[[#This Row],[3lata]]-Tabela2[[#This Row],[2lata]]</f>
        <v>10</v>
      </c>
      <c r="DQ951" s="14">
        <f>Tabela2[[#This Row],[4lata]]-Tabela2[[#This Row],[3lata]]</f>
        <v>7</v>
      </c>
      <c r="DR951" s="14">
        <f>Tabela2[[#This Row],[5lat]]-Tabela2[[#This Row],[4lata]]</f>
        <v>7</v>
      </c>
      <c r="DS951" s="14">
        <f>Tabela2[[#This Row],[6lat]]-Tabela2[[#This Row],[5lat]]</f>
        <v>6</v>
      </c>
      <c r="DT951" s="14">
        <f>Tabela2[[#This Row],[7lat]]-Tabela2[[#This Row],[6lat]]</f>
        <v>6</v>
      </c>
      <c r="DU951" s="14">
        <f>Tabela2[[#This Row],[8lat]]-Tabela2[[#This Row],[7lat]]</f>
        <v>5</v>
      </c>
      <c r="DV951" s="14">
        <f>Tabela2[[#This Row],[9lat]]-Tabela2[[#This Row],[8lat]]</f>
        <v>6</v>
      </c>
      <c r="DW951" s="14">
        <f>Tabela2[[#This Row],[10lat]]-Tabela2[[#This Row],[9lat]]</f>
        <v>6</v>
      </c>
      <c r="DX951" s="14">
        <f>Tabela2[[#This Row],[11lat]]-Tabela2[[#This Row],[10lat]]</f>
        <v>6</v>
      </c>
      <c r="DY951" s="14">
        <f>Tabela2[[#This Row],[12lat]]-Tabela2[[#This Row],[11lat]]</f>
        <v>6</v>
      </c>
      <c r="DZ951" s="14">
        <f>Tabela2[[#This Row],[13lat]]-Tabela2[[#This Row],[12lat]]</f>
        <v>5</v>
      </c>
      <c r="EA951" s="14">
        <f>Tabela2[[#This Row],[14lat]]-Tabela2[[#This Row],[13lat]]</f>
        <v>3</v>
      </c>
      <c r="EB951" s="14">
        <f>Tabela2[[#This Row],[15lat]]-Tabela2[[#This Row],[14lat]]</f>
        <v>1</v>
      </c>
      <c r="EC951" s="14">
        <f>Tabela2[[#This Row],[16lat]]-Tabela2[[#This Row],[15lat]]</f>
        <v>1</v>
      </c>
      <c r="ED951" s="14">
        <f>Tabela2[[#This Row],[17 lat]]-Tabela2[[#This Row],[16lat]]</f>
        <v>0</v>
      </c>
      <c r="EE951" s="14">
        <f>Tabela2[[#This Row],[18lat]]-Tabela2[[#This Row],[17 lat]]</f>
        <v>0</v>
      </c>
      <c r="EF951" s="14">
        <f>Tabela2[[#This Row],[19lat]]-Tabela2[[#This Row],[18lat]]</f>
        <v>0</v>
      </c>
    </row>
    <row r="952" spans="1:136" x14ac:dyDescent="0.25">
      <c r="A952">
        <v>1102</v>
      </c>
      <c r="B952" s="1" t="s">
        <v>23</v>
      </c>
      <c r="C952">
        <v>46</v>
      </c>
      <c r="D952">
        <v>66</v>
      </c>
      <c r="E952">
        <v>80</v>
      </c>
      <c r="F952">
        <v>87</v>
      </c>
      <c r="G952">
        <v>93</v>
      </c>
      <c r="H952">
        <v>99</v>
      </c>
      <c r="I952">
        <v>104</v>
      </c>
      <c r="J952">
        <v>109</v>
      </c>
      <c r="K952">
        <v>114</v>
      </c>
      <c r="L952">
        <v>119</v>
      </c>
      <c r="M952">
        <v>123</v>
      </c>
      <c r="N952">
        <v>128</v>
      </c>
      <c r="O952">
        <v>133</v>
      </c>
      <c r="P952">
        <v>139</v>
      </c>
      <c r="Q952">
        <v>146</v>
      </c>
      <c r="R952">
        <v>150</v>
      </c>
      <c r="S952">
        <v>155</v>
      </c>
      <c r="T952">
        <v>158</v>
      </c>
      <c r="U952">
        <v>161</v>
      </c>
      <c r="V952">
        <v>162</v>
      </c>
      <c r="W952">
        <f>wzrost[[#This Row],[19lat]]-wzrost[[#This Row],[dlugosc_ur]]</f>
        <v>116</v>
      </c>
      <c r="X952">
        <f>wzrost[[#This Row],[19lat]]-wzrost[[#This Row],[15lat]]</f>
        <v>12</v>
      </c>
      <c r="Y952">
        <f>IF(wzrost[[#This Row],[1rok]]&lt;=5,IF(wzrost[[#This Row],[plec]]="ch",1,0),0)</f>
        <v>0</v>
      </c>
      <c r="Z952" s="1"/>
      <c r="AA952" s="1"/>
      <c r="AB952" s="1" t="e">
        <f>_xlfn.PERCENTILE.INC(wzrost[1rok],5)</f>
        <v>#NUM!</v>
      </c>
      <c r="BC952" s="6">
        <v>53</v>
      </c>
      <c r="BD952" s="6">
        <v>74</v>
      </c>
      <c r="BE952" s="6">
        <v>87</v>
      </c>
      <c r="BF952" s="6">
        <v>96</v>
      </c>
      <c r="BG952" s="6">
        <v>103</v>
      </c>
      <c r="BH952" s="6">
        <v>110</v>
      </c>
      <c r="BI952" s="6">
        <v>116</v>
      </c>
      <c r="BJ952" s="6">
        <v>122</v>
      </c>
      <c r="BK952" s="6">
        <v>127</v>
      </c>
      <c r="BL952" s="6">
        <v>132</v>
      </c>
      <c r="BM952" s="6">
        <v>138</v>
      </c>
      <c r="BN952" s="6">
        <v>143</v>
      </c>
      <c r="BO952" s="6">
        <v>149</v>
      </c>
      <c r="BP952" s="6">
        <v>156</v>
      </c>
      <c r="BQ952" s="6">
        <v>163</v>
      </c>
      <c r="BR952" s="6">
        <v>169</v>
      </c>
      <c r="BS952" s="6">
        <v>173</v>
      </c>
      <c r="BT952" s="6">
        <v>175</v>
      </c>
      <c r="BU952" s="6">
        <v>176</v>
      </c>
      <c r="BV952" s="6">
        <v>176</v>
      </c>
      <c r="BW952" s="7">
        <v>123</v>
      </c>
      <c r="BX952" s="11">
        <f t="shared" si="274"/>
        <v>21</v>
      </c>
      <c r="BY952" s="11">
        <f t="shared" si="275"/>
        <v>13</v>
      </c>
      <c r="BZ952" s="11">
        <f t="shared" si="276"/>
        <v>9</v>
      </c>
      <c r="CA952" s="11">
        <f t="shared" si="277"/>
        <v>7</v>
      </c>
      <c r="CB952" s="11">
        <f t="shared" si="278"/>
        <v>7</v>
      </c>
      <c r="CC952" s="11">
        <f t="shared" si="279"/>
        <v>6</v>
      </c>
      <c r="CD952" s="11">
        <f t="shared" si="280"/>
        <v>6</v>
      </c>
      <c r="CE952" s="11">
        <f t="shared" si="281"/>
        <v>5</v>
      </c>
      <c r="CF952" s="11">
        <f t="shared" si="282"/>
        <v>5</v>
      </c>
      <c r="CG952" s="11">
        <f t="shared" si="283"/>
        <v>6</v>
      </c>
      <c r="CH952" s="11">
        <f t="shared" si="284"/>
        <v>5</v>
      </c>
      <c r="CI952" s="11">
        <f t="shared" si="285"/>
        <v>6</v>
      </c>
      <c r="CJ952" s="11">
        <f t="shared" si="286"/>
        <v>7</v>
      </c>
      <c r="CK952" s="11">
        <f t="shared" si="287"/>
        <v>7</v>
      </c>
      <c r="CL952" s="11">
        <f t="shared" si="288"/>
        <v>6</v>
      </c>
      <c r="CM952" s="11">
        <f t="shared" si="289"/>
        <v>4</v>
      </c>
      <c r="CN952" s="11">
        <f t="shared" si="290"/>
        <v>2</v>
      </c>
      <c r="CO952" s="11">
        <f t="shared" si="291"/>
        <v>1</v>
      </c>
      <c r="CP952" s="11">
        <f t="shared" si="292"/>
        <v>0</v>
      </c>
      <c r="CS952" s="6">
        <v>48</v>
      </c>
      <c r="CT952" s="6">
        <v>67</v>
      </c>
      <c r="CU952" s="6">
        <v>83</v>
      </c>
      <c r="CV952" s="6">
        <v>92</v>
      </c>
      <c r="CW952" s="6">
        <v>99</v>
      </c>
      <c r="CX952" s="6">
        <v>105</v>
      </c>
      <c r="CY952" s="6">
        <v>111</v>
      </c>
      <c r="CZ952" s="6">
        <v>116</v>
      </c>
      <c r="DA952" s="6">
        <v>122</v>
      </c>
      <c r="DB952" s="6">
        <v>127</v>
      </c>
      <c r="DC952" s="6">
        <v>133</v>
      </c>
      <c r="DD952" s="6">
        <v>139</v>
      </c>
      <c r="DE952" s="6">
        <v>146</v>
      </c>
      <c r="DF952" s="6">
        <v>151</v>
      </c>
      <c r="DG952" s="6">
        <v>154</v>
      </c>
      <c r="DH952" s="6">
        <v>156</v>
      </c>
      <c r="DI952" s="6">
        <v>157</v>
      </c>
      <c r="DJ952" s="6">
        <v>157</v>
      </c>
      <c r="DK952" s="6">
        <v>158</v>
      </c>
      <c r="DL952" s="6">
        <v>158</v>
      </c>
      <c r="DM952" s="6">
        <v>110</v>
      </c>
      <c r="DN952" s="6">
        <f>Tabela2[[#This Row],[1rok]]-Tabela2[[#This Row],[dlugosc_ur]]</f>
        <v>19</v>
      </c>
      <c r="DO952" s="14">
        <f>Tabela2[[#This Row],[2lata]]-Tabela2[[#This Row],[1rok]]</f>
        <v>16</v>
      </c>
      <c r="DP952" s="14">
        <f>Tabela2[[#This Row],[3lata]]-Tabela2[[#This Row],[2lata]]</f>
        <v>9</v>
      </c>
      <c r="DQ952" s="14">
        <f>Tabela2[[#This Row],[4lata]]-Tabela2[[#This Row],[3lata]]</f>
        <v>7</v>
      </c>
      <c r="DR952" s="14">
        <f>Tabela2[[#This Row],[5lat]]-Tabela2[[#This Row],[4lata]]</f>
        <v>6</v>
      </c>
      <c r="DS952" s="14">
        <f>Tabela2[[#This Row],[6lat]]-Tabela2[[#This Row],[5lat]]</f>
        <v>6</v>
      </c>
      <c r="DT952" s="14">
        <f>Tabela2[[#This Row],[7lat]]-Tabela2[[#This Row],[6lat]]</f>
        <v>5</v>
      </c>
      <c r="DU952" s="14">
        <f>Tabela2[[#This Row],[8lat]]-Tabela2[[#This Row],[7lat]]</f>
        <v>6</v>
      </c>
      <c r="DV952" s="14">
        <f>Tabela2[[#This Row],[9lat]]-Tabela2[[#This Row],[8lat]]</f>
        <v>5</v>
      </c>
      <c r="DW952" s="14">
        <f>Tabela2[[#This Row],[10lat]]-Tabela2[[#This Row],[9lat]]</f>
        <v>6</v>
      </c>
      <c r="DX952" s="14">
        <f>Tabela2[[#This Row],[11lat]]-Tabela2[[#This Row],[10lat]]</f>
        <v>6</v>
      </c>
      <c r="DY952" s="14">
        <f>Tabela2[[#This Row],[12lat]]-Tabela2[[#This Row],[11lat]]</f>
        <v>7</v>
      </c>
      <c r="DZ952" s="14">
        <f>Tabela2[[#This Row],[13lat]]-Tabela2[[#This Row],[12lat]]</f>
        <v>5</v>
      </c>
      <c r="EA952" s="14">
        <f>Tabela2[[#This Row],[14lat]]-Tabela2[[#This Row],[13lat]]</f>
        <v>3</v>
      </c>
      <c r="EB952" s="14">
        <f>Tabela2[[#This Row],[15lat]]-Tabela2[[#This Row],[14lat]]</f>
        <v>2</v>
      </c>
      <c r="EC952" s="14">
        <f>Tabela2[[#This Row],[16lat]]-Tabela2[[#This Row],[15lat]]</f>
        <v>1</v>
      </c>
      <c r="ED952" s="14">
        <f>Tabela2[[#This Row],[17 lat]]-Tabela2[[#This Row],[16lat]]</f>
        <v>0</v>
      </c>
      <c r="EE952" s="14">
        <f>Tabela2[[#This Row],[18lat]]-Tabela2[[#This Row],[17 lat]]</f>
        <v>1</v>
      </c>
      <c r="EF952" s="14">
        <f>Tabela2[[#This Row],[19lat]]-Tabela2[[#This Row],[18lat]]</f>
        <v>0</v>
      </c>
    </row>
    <row r="953" spans="1:136" x14ac:dyDescent="0.25">
      <c r="A953">
        <v>1104</v>
      </c>
      <c r="B953" s="1" t="s">
        <v>23</v>
      </c>
      <c r="C953">
        <v>46</v>
      </c>
      <c r="D953">
        <v>66</v>
      </c>
      <c r="E953">
        <v>80</v>
      </c>
      <c r="F953">
        <v>87</v>
      </c>
      <c r="G953">
        <v>93</v>
      </c>
      <c r="H953">
        <v>99</v>
      </c>
      <c r="I953">
        <v>104</v>
      </c>
      <c r="J953">
        <v>109</v>
      </c>
      <c r="K953">
        <v>115</v>
      </c>
      <c r="L953">
        <v>119</v>
      </c>
      <c r="M953">
        <v>125</v>
      </c>
      <c r="N953">
        <v>128</v>
      </c>
      <c r="O953">
        <v>133</v>
      </c>
      <c r="P953">
        <v>139</v>
      </c>
      <c r="Q953">
        <v>147</v>
      </c>
      <c r="R953">
        <v>150</v>
      </c>
      <c r="S953">
        <v>155</v>
      </c>
      <c r="T953">
        <v>158</v>
      </c>
      <c r="U953">
        <v>160</v>
      </c>
      <c r="V953">
        <v>162</v>
      </c>
      <c r="W953">
        <f>wzrost[[#This Row],[19lat]]-wzrost[[#This Row],[dlugosc_ur]]</f>
        <v>116</v>
      </c>
      <c r="X953">
        <f>wzrost[[#This Row],[19lat]]-wzrost[[#This Row],[15lat]]</f>
        <v>12</v>
      </c>
      <c r="Y953">
        <f>IF(wzrost[[#This Row],[1rok]]&lt;=5,IF(wzrost[[#This Row],[plec]]="ch",1,0),0)</f>
        <v>0</v>
      </c>
      <c r="Z953" s="1"/>
      <c r="AA953" s="1"/>
      <c r="AB953" s="1" t="e">
        <f>_xlfn.PERCENTILE.INC(wzrost[1rok],5)</f>
        <v>#NUM!</v>
      </c>
      <c r="BC953" s="8">
        <v>48</v>
      </c>
      <c r="BD953" s="8">
        <v>70</v>
      </c>
      <c r="BE953" s="8">
        <v>84</v>
      </c>
      <c r="BF953" s="8">
        <v>93</v>
      </c>
      <c r="BG953" s="8">
        <v>100</v>
      </c>
      <c r="BH953" s="8">
        <v>106</v>
      </c>
      <c r="BI953" s="8">
        <v>112</v>
      </c>
      <c r="BJ953" s="8">
        <v>117</v>
      </c>
      <c r="BK953" s="8">
        <v>123</v>
      </c>
      <c r="BL953" s="8">
        <v>128</v>
      </c>
      <c r="BM953" s="8">
        <v>133</v>
      </c>
      <c r="BN953" s="8">
        <v>138</v>
      </c>
      <c r="BO953" s="8">
        <v>143</v>
      </c>
      <c r="BP953" s="8">
        <v>150</v>
      </c>
      <c r="BQ953" s="8">
        <v>157</v>
      </c>
      <c r="BR953" s="8">
        <v>163</v>
      </c>
      <c r="BS953" s="8">
        <v>167</v>
      </c>
      <c r="BT953" s="8">
        <v>169</v>
      </c>
      <c r="BU953" s="8">
        <v>170</v>
      </c>
      <c r="BV953" s="8">
        <v>171</v>
      </c>
      <c r="BW953" s="9">
        <v>123</v>
      </c>
      <c r="BX953" s="11">
        <f t="shared" si="274"/>
        <v>22</v>
      </c>
      <c r="BY953" s="11">
        <f t="shared" si="275"/>
        <v>14</v>
      </c>
      <c r="BZ953" s="11">
        <f t="shared" si="276"/>
        <v>9</v>
      </c>
      <c r="CA953" s="11">
        <f t="shared" si="277"/>
        <v>7</v>
      </c>
      <c r="CB953" s="11">
        <f t="shared" si="278"/>
        <v>6</v>
      </c>
      <c r="CC953" s="11">
        <f t="shared" si="279"/>
        <v>6</v>
      </c>
      <c r="CD953" s="11">
        <f t="shared" si="280"/>
        <v>5</v>
      </c>
      <c r="CE953" s="11">
        <f t="shared" si="281"/>
        <v>6</v>
      </c>
      <c r="CF953" s="11">
        <f t="shared" si="282"/>
        <v>5</v>
      </c>
      <c r="CG953" s="11">
        <f t="shared" si="283"/>
        <v>5</v>
      </c>
      <c r="CH953" s="11">
        <f t="shared" si="284"/>
        <v>5</v>
      </c>
      <c r="CI953" s="11">
        <f t="shared" si="285"/>
        <v>5</v>
      </c>
      <c r="CJ953" s="11">
        <f t="shared" si="286"/>
        <v>7</v>
      </c>
      <c r="CK953" s="11">
        <f t="shared" si="287"/>
        <v>7</v>
      </c>
      <c r="CL953" s="11">
        <f t="shared" si="288"/>
        <v>6</v>
      </c>
      <c r="CM953" s="11">
        <f t="shared" si="289"/>
        <v>4</v>
      </c>
      <c r="CN953" s="11">
        <f t="shared" si="290"/>
        <v>2</v>
      </c>
      <c r="CO953" s="11">
        <f t="shared" si="291"/>
        <v>1</v>
      </c>
      <c r="CP953" s="11">
        <f t="shared" si="292"/>
        <v>1</v>
      </c>
      <c r="CS953" s="8">
        <v>59</v>
      </c>
      <c r="CT953" s="8">
        <v>75</v>
      </c>
      <c r="CU953" s="8">
        <v>89</v>
      </c>
      <c r="CV953" s="8">
        <v>99</v>
      </c>
      <c r="CW953" s="8">
        <v>106</v>
      </c>
      <c r="CX953" s="8">
        <v>113</v>
      </c>
      <c r="CY953" s="8">
        <v>119</v>
      </c>
      <c r="CZ953" s="8">
        <v>125</v>
      </c>
      <c r="DA953" s="8">
        <v>131</v>
      </c>
      <c r="DB953" s="8">
        <v>137</v>
      </c>
      <c r="DC953" s="8">
        <v>144</v>
      </c>
      <c r="DD953" s="8">
        <v>150</v>
      </c>
      <c r="DE953" s="8">
        <v>157</v>
      </c>
      <c r="DF953" s="8">
        <v>162</v>
      </c>
      <c r="DG953" s="8">
        <v>166</v>
      </c>
      <c r="DH953" s="8">
        <v>168</v>
      </c>
      <c r="DI953" s="8">
        <v>168</v>
      </c>
      <c r="DJ953" s="8">
        <v>169</v>
      </c>
      <c r="DK953" s="8">
        <v>169</v>
      </c>
      <c r="DL953" s="8">
        <v>169</v>
      </c>
      <c r="DM953" s="8">
        <v>110</v>
      </c>
      <c r="DN953" s="6">
        <f>Tabela2[[#This Row],[1rok]]-Tabela2[[#This Row],[dlugosc_ur]]</f>
        <v>16</v>
      </c>
      <c r="DO953" s="14">
        <f>Tabela2[[#This Row],[2lata]]-Tabela2[[#This Row],[1rok]]</f>
        <v>14</v>
      </c>
      <c r="DP953" s="14">
        <f>Tabela2[[#This Row],[3lata]]-Tabela2[[#This Row],[2lata]]</f>
        <v>10</v>
      </c>
      <c r="DQ953" s="14">
        <f>Tabela2[[#This Row],[4lata]]-Tabela2[[#This Row],[3lata]]</f>
        <v>7</v>
      </c>
      <c r="DR953" s="14">
        <f>Tabela2[[#This Row],[5lat]]-Tabela2[[#This Row],[4lata]]</f>
        <v>7</v>
      </c>
      <c r="DS953" s="14">
        <f>Tabela2[[#This Row],[6lat]]-Tabela2[[#This Row],[5lat]]</f>
        <v>6</v>
      </c>
      <c r="DT953" s="14">
        <f>Tabela2[[#This Row],[7lat]]-Tabela2[[#This Row],[6lat]]</f>
        <v>6</v>
      </c>
      <c r="DU953" s="14">
        <f>Tabela2[[#This Row],[8lat]]-Tabela2[[#This Row],[7lat]]</f>
        <v>6</v>
      </c>
      <c r="DV953" s="14">
        <f>Tabela2[[#This Row],[9lat]]-Tabela2[[#This Row],[8lat]]</f>
        <v>6</v>
      </c>
      <c r="DW953" s="14">
        <f>Tabela2[[#This Row],[10lat]]-Tabela2[[#This Row],[9lat]]</f>
        <v>7</v>
      </c>
      <c r="DX953" s="14">
        <f>Tabela2[[#This Row],[11lat]]-Tabela2[[#This Row],[10lat]]</f>
        <v>6</v>
      </c>
      <c r="DY953" s="14">
        <f>Tabela2[[#This Row],[12lat]]-Tabela2[[#This Row],[11lat]]</f>
        <v>7</v>
      </c>
      <c r="DZ953" s="14">
        <f>Tabela2[[#This Row],[13lat]]-Tabela2[[#This Row],[12lat]]</f>
        <v>5</v>
      </c>
      <c r="EA953" s="14">
        <f>Tabela2[[#This Row],[14lat]]-Tabela2[[#This Row],[13lat]]</f>
        <v>4</v>
      </c>
      <c r="EB953" s="14">
        <f>Tabela2[[#This Row],[15lat]]-Tabela2[[#This Row],[14lat]]</f>
        <v>2</v>
      </c>
      <c r="EC953" s="14">
        <f>Tabela2[[#This Row],[16lat]]-Tabela2[[#This Row],[15lat]]</f>
        <v>0</v>
      </c>
      <c r="ED953" s="14">
        <f>Tabela2[[#This Row],[17 lat]]-Tabela2[[#This Row],[16lat]]</f>
        <v>1</v>
      </c>
      <c r="EE953" s="14">
        <f>Tabela2[[#This Row],[18lat]]-Tabela2[[#This Row],[17 lat]]</f>
        <v>0</v>
      </c>
      <c r="EF953" s="14">
        <f>Tabela2[[#This Row],[19lat]]-Tabela2[[#This Row],[18lat]]</f>
        <v>0</v>
      </c>
    </row>
    <row r="954" spans="1:136" x14ac:dyDescent="0.25">
      <c r="A954">
        <v>1113</v>
      </c>
      <c r="B954" s="1" t="s">
        <v>22</v>
      </c>
      <c r="C954">
        <v>54</v>
      </c>
      <c r="D954">
        <v>75</v>
      </c>
      <c r="E954">
        <v>89</v>
      </c>
      <c r="F954">
        <v>99</v>
      </c>
      <c r="G954">
        <v>108</v>
      </c>
      <c r="H954">
        <v>115</v>
      </c>
      <c r="I954">
        <v>121</v>
      </c>
      <c r="J954">
        <v>127</v>
      </c>
      <c r="K954">
        <v>133</v>
      </c>
      <c r="L954">
        <v>139</v>
      </c>
      <c r="M954">
        <v>146</v>
      </c>
      <c r="N954">
        <v>152</v>
      </c>
      <c r="O954">
        <v>159</v>
      </c>
      <c r="P954">
        <v>164</v>
      </c>
      <c r="Q954">
        <v>167</v>
      </c>
      <c r="R954">
        <v>169</v>
      </c>
      <c r="S954">
        <v>170</v>
      </c>
      <c r="T954">
        <v>170</v>
      </c>
      <c r="U954">
        <v>170</v>
      </c>
      <c r="V954">
        <v>170</v>
      </c>
      <c r="W954">
        <f>wzrost[[#This Row],[19lat]]-wzrost[[#This Row],[dlugosc_ur]]</f>
        <v>116</v>
      </c>
      <c r="X954">
        <f>wzrost[[#This Row],[19lat]]-wzrost[[#This Row],[15lat]]</f>
        <v>1</v>
      </c>
      <c r="Y954">
        <f>IF(wzrost[[#This Row],[1rok]]&lt;=5,IF(wzrost[[#This Row],[plec]]="ch",1,0),0)</f>
        <v>0</v>
      </c>
      <c r="Z954" s="1"/>
      <c r="AA954" s="1"/>
      <c r="AB954" s="1" t="e">
        <f>_xlfn.PERCENTILE.INC(wzrost[1rok],5)</f>
        <v>#NUM!</v>
      </c>
      <c r="BC954" s="6">
        <v>50</v>
      </c>
      <c r="BD954" s="6">
        <v>72</v>
      </c>
      <c r="BE954" s="6">
        <v>86</v>
      </c>
      <c r="BF954" s="6">
        <v>94</v>
      </c>
      <c r="BG954" s="6">
        <v>101</v>
      </c>
      <c r="BH954" s="6">
        <v>108</v>
      </c>
      <c r="BI954" s="6">
        <v>113</v>
      </c>
      <c r="BJ954" s="6">
        <v>119</v>
      </c>
      <c r="BK954" s="6">
        <v>124</v>
      </c>
      <c r="BL954" s="6">
        <v>129</v>
      </c>
      <c r="BM954" s="6">
        <v>134</v>
      </c>
      <c r="BN954" s="6">
        <v>139</v>
      </c>
      <c r="BO954" s="6">
        <v>145</v>
      </c>
      <c r="BP954" s="6">
        <v>152</v>
      </c>
      <c r="BQ954" s="6">
        <v>159</v>
      </c>
      <c r="BR954" s="6">
        <v>165</v>
      </c>
      <c r="BS954" s="6">
        <v>169</v>
      </c>
      <c r="BT954" s="6">
        <v>171</v>
      </c>
      <c r="BU954" s="6">
        <v>173</v>
      </c>
      <c r="BV954" s="6">
        <v>173</v>
      </c>
      <c r="BW954" s="7">
        <v>123</v>
      </c>
      <c r="BX954" s="11">
        <f t="shared" si="274"/>
        <v>22</v>
      </c>
      <c r="BY954" s="11">
        <f t="shared" si="275"/>
        <v>14</v>
      </c>
      <c r="BZ954" s="11">
        <f t="shared" si="276"/>
        <v>8</v>
      </c>
      <c r="CA954" s="11">
        <f t="shared" si="277"/>
        <v>7</v>
      </c>
      <c r="CB954" s="11">
        <f t="shared" si="278"/>
        <v>7</v>
      </c>
      <c r="CC954" s="11">
        <f t="shared" si="279"/>
        <v>5</v>
      </c>
      <c r="CD954" s="11">
        <f t="shared" si="280"/>
        <v>6</v>
      </c>
      <c r="CE954" s="11">
        <f t="shared" si="281"/>
        <v>5</v>
      </c>
      <c r="CF954" s="11">
        <f t="shared" si="282"/>
        <v>5</v>
      </c>
      <c r="CG954" s="11">
        <f t="shared" si="283"/>
        <v>5</v>
      </c>
      <c r="CH954" s="11">
        <f t="shared" si="284"/>
        <v>5</v>
      </c>
      <c r="CI954" s="11">
        <f t="shared" si="285"/>
        <v>6</v>
      </c>
      <c r="CJ954" s="11">
        <f t="shared" si="286"/>
        <v>7</v>
      </c>
      <c r="CK954" s="11">
        <f t="shared" si="287"/>
        <v>7</v>
      </c>
      <c r="CL954" s="11">
        <f t="shared" si="288"/>
        <v>6</v>
      </c>
      <c r="CM954" s="11">
        <f t="shared" si="289"/>
        <v>4</v>
      </c>
      <c r="CN954" s="11">
        <f t="shared" si="290"/>
        <v>2</v>
      </c>
      <c r="CO954" s="11">
        <f t="shared" si="291"/>
        <v>2</v>
      </c>
      <c r="CP954" s="11">
        <f t="shared" si="292"/>
        <v>0</v>
      </c>
      <c r="CS954" s="6">
        <v>50</v>
      </c>
      <c r="CT954" s="6">
        <v>68</v>
      </c>
      <c r="CU954" s="6">
        <v>84</v>
      </c>
      <c r="CV954" s="6">
        <v>93</v>
      </c>
      <c r="CW954" s="6">
        <v>100</v>
      </c>
      <c r="CX954" s="6">
        <v>107</v>
      </c>
      <c r="CY954" s="6">
        <v>112</v>
      </c>
      <c r="CZ954" s="6">
        <v>118</v>
      </c>
      <c r="DA954" s="6">
        <v>123</v>
      </c>
      <c r="DB954" s="6">
        <v>129</v>
      </c>
      <c r="DC954" s="6">
        <v>135</v>
      </c>
      <c r="DD954" s="6">
        <v>141</v>
      </c>
      <c r="DE954" s="6">
        <v>147</v>
      </c>
      <c r="DF954" s="6">
        <v>152</v>
      </c>
      <c r="DG954" s="6">
        <v>156</v>
      </c>
      <c r="DH954" s="6">
        <v>158</v>
      </c>
      <c r="DI954" s="6">
        <v>159</v>
      </c>
      <c r="DJ954" s="6">
        <v>159</v>
      </c>
      <c r="DK954" s="6">
        <v>159</v>
      </c>
      <c r="DL954" s="6">
        <v>160</v>
      </c>
      <c r="DM954" s="6">
        <v>110</v>
      </c>
      <c r="DN954" s="6">
        <f>Tabela2[[#This Row],[1rok]]-Tabela2[[#This Row],[dlugosc_ur]]</f>
        <v>18</v>
      </c>
      <c r="DO954" s="14">
        <f>Tabela2[[#This Row],[2lata]]-Tabela2[[#This Row],[1rok]]</f>
        <v>16</v>
      </c>
      <c r="DP954" s="14">
        <f>Tabela2[[#This Row],[3lata]]-Tabela2[[#This Row],[2lata]]</f>
        <v>9</v>
      </c>
      <c r="DQ954" s="14">
        <f>Tabela2[[#This Row],[4lata]]-Tabela2[[#This Row],[3lata]]</f>
        <v>7</v>
      </c>
      <c r="DR954" s="14">
        <f>Tabela2[[#This Row],[5lat]]-Tabela2[[#This Row],[4lata]]</f>
        <v>7</v>
      </c>
      <c r="DS954" s="14">
        <f>Tabela2[[#This Row],[6lat]]-Tabela2[[#This Row],[5lat]]</f>
        <v>5</v>
      </c>
      <c r="DT954" s="14">
        <f>Tabela2[[#This Row],[7lat]]-Tabela2[[#This Row],[6lat]]</f>
        <v>6</v>
      </c>
      <c r="DU954" s="14">
        <f>Tabela2[[#This Row],[8lat]]-Tabela2[[#This Row],[7lat]]</f>
        <v>5</v>
      </c>
      <c r="DV954" s="14">
        <f>Tabela2[[#This Row],[9lat]]-Tabela2[[#This Row],[8lat]]</f>
        <v>6</v>
      </c>
      <c r="DW954" s="14">
        <f>Tabela2[[#This Row],[10lat]]-Tabela2[[#This Row],[9lat]]</f>
        <v>6</v>
      </c>
      <c r="DX954" s="14">
        <f>Tabela2[[#This Row],[11lat]]-Tabela2[[#This Row],[10lat]]</f>
        <v>6</v>
      </c>
      <c r="DY954" s="14">
        <f>Tabela2[[#This Row],[12lat]]-Tabela2[[#This Row],[11lat]]</f>
        <v>6</v>
      </c>
      <c r="DZ954" s="14">
        <f>Tabela2[[#This Row],[13lat]]-Tabela2[[#This Row],[12lat]]</f>
        <v>5</v>
      </c>
      <c r="EA954" s="14">
        <f>Tabela2[[#This Row],[14lat]]-Tabela2[[#This Row],[13lat]]</f>
        <v>4</v>
      </c>
      <c r="EB954" s="14">
        <f>Tabela2[[#This Row],[15lat]]-Tabela2[[#This Row],[14lat]]</f>
        <v>2</v>
      </c>
      <c r="EC954" s="14">
        <f>Tabela2[[#This Row],[16lat]]-Tabela2[[#This Row],[15lat]]</f>
        <v>1</v>
      </c>
      <c r="ED954" s="14">
        <f>Tabela2[[#This Row],[17 lat]]-Tabela2[[#This Row],[16lat]]</f>
        <v>0</v>
      </c>
      <c r="EE954" s="14">
        <f>Tabela2[[#This Row],[18lat]]-Tabela2[[#This Row],[17 lat]]</f>
        <v>0</v>
      </c>
      <c r="EF954" s="14">
        <f>Tabela2[[#This Row],[19lat]]-Tabela2[[#This Row],[18lat]]</f>
        <v>1</v>
      </c>
    </row>
    <row r="955" spans="1:136" x14ac:dyDescent="0.25">
      <c r="A955">
        <v>1117</v>
      </c>
      <c r="B955" s="1" t="s">
        <v>23</v>
      </c>
      <c r="C955">
        <v>46</v>
      </c>
      <c r="D955">
        <v>67</v>
      </c>
      <c r="E955">
        <v>81</v>
      </c>
      <c r="F955">
        <v>89</v>
      </c>
      <c r="G955">
        <v>95</v>
      </c>
      <c r="H955">
        <v>101</v>
      </c>
      <c r="I955">
        <v>106</v>
      </c>
      <c r="J955">
        <v>111</v>
      </c>
      <c r="K955">
        <v>116</v>
      </c>
      <c r="L955">
        <v>121</v>
      </c>
      <c r="M955">
        <v>125</v>
      </c>
      <c r="N955">
        <v>130</v>
      </c>
      <c r="O955">
        <v>135</v>
      </c>
      <c r="P955">
        <v>142</v>
      </c>
      <c r="Q955">
        <v>148</v>
      </c>
      <c r="R955">
        <v>153</v>
      </c>
      <c r="S955">
        <v>158</v>
      </c>
      <c r="T955">
        <v>160</v>
      </c>
      <c r="U955">
        <v>162</v>
      </c>
      <c r="V955">
        <v>162</v>
      </c>
      <c r="W955">
        <f>wzrost[[#This Row],[19lat]]-wzrost[[#This Row],[dlugosc_ur]]</f>
        <v>116</v>
      </c>
      <c r="X955">
        <f>wzrost[[#This Row],[19lat]]-wzrost[[#This Row],[15lat]]</f>
        <v>9</v>
      </c>
      <c r="Y955">
        <f>IF(wzrost[[#This Row],[1rok]]&lt;=5,IF(wzrost[[#This Row],[plec]]="ch",1,0),0)</f>
        <v>0</v>
      </c>
      <c r="Z955" s="1"/>
      <c r="AA955" s="1"/>
      <c r="AB955" s="1" t="e">
        <f>_xlfn.PERCENTILE.INC(wzrost[1rok],5)</f>
        <v>#NUM!</v>
      </c>
      <c r="BC955" s="8">
        <v>49</v>
      </c>
      <c r="BD955" s="8">
        <v>71</v>
      </c>
      <c r="BE955" s="8">
        <v>85</v>
      </c>
      <c r="BF955" s="8">
        <v>94</v>
      </c>
      <c r="BG955" s="8">
        <v>101</v>
      </c>
      <c r="BH955" s="8">
        <v>107</v>
      </c>
      <c r="BI955" s="8">
        <v>113</v>
      </c>
      <c r="BJ955" s="8">
        <v>118</v>
      </c>
      <c r="BK955" s="8">
        <v>123</v>
      </c>
      <c r="BL955" s="8">
        <v>128</v>
      </c>
      <c r="BM955" s="8">
        <v>133</v>
      </c>
      <c r="BN955" s="8">
        <v>138</v>
      </c>
      <c r="BO955" s="8">
        <v>144</v>
      </c>
      <c r="BP955" s="8">
        <v>151</v>
      </c>
      <c r="BQ955" s="8">
        <v>158</v>
      </c>
      <c r="BR955" s="8">
        <v>164</v>
      </c>
      <c r="BS955" s="8">
        <v>168</v>
      </c>
      <c r="BT955" s="8">
        <v>170</v>
      </c>
      <c r="BU955" s="8">
        <v>171</v>
      </c>
      <c r="BV955" s="8">
        <v>172</v>
      </c>
      <c r="BW955" s="9">
        <v>123</v>
      </c>
      <c r="BX955" s="11">
        <f t="shared" si="274"/>
        <v>22</v>
      </c>
      <c r="BY955" s="11">
        <f t="shared" si="275"/>
        <v>14</v>
      </c>
      <c r="BZ955" s="11">
        <f t="shared" si="276"/>
        <v>9</v>
      </c>
      <c r="CA955" s="11">
        <f t="shared" si="277"/>
        <v>7</v>
      </c>
      <c r="CB955" s="11">
        <f t="shared" si="278"/>
        <v>6</v>
      </c>
      <c r="CC955" s="11">
        <f t="shared" si="279"/>
        <v>6</v>
      </c>
      <c r="CD955" s="11">
        <f t="shared" si="280"/>
        <v>5</v>
      </c>
      <c r="CE955" s="11">
        <f t="shared" si="281"/>
        <v>5</v>
      </c>
      <c r="CF955" s="11">
        <f t="shared" si="282"/>
        <v>5</v>
      </c>
      <c r="CG955" s="11">
        <f t="shared" si="283"/>
        <v>5</v>
      </c>
      <c r="CH955" s="11">
        <f t="shared" si="284"/>
        <v>5</v>
      </c>
      <c r="CI955" s="11">
        <f t="shared" si="285"/>
        <v>6</v>
      </c>
      <c r="CJ955" s="11">
        <f t="shared" si="286"/>
        <v>7</v>
      </c>
      <c r="CK955" s="11">
        <f t="shared" si="287"/>
        <v>7</v>
      </c>
      <c r="CL955" s="11">
        <f t="shared" si="288"/>
        <v>6</v>
      </c>
      <c r="CM955" s="11">
        <f t="shared" si="289"/>
        <v>4</v>
      </c>
      <c r="CN955" s="11">
        <f t="shared" si="290"/>
        <v>2</v>
      </c>
      <c r="CO955" s="11">
        <f t="shared" si="291"/>
        <v>1</v>
      </c>
      <c r="CP955" s="11">
        <f t="shared" si="292"/>
        <v>1</v>
      </c>
      <c r="CS955" s="8">
        <v>49</v>
      </c>
      <c r="CT955" s="8">
        <v>67</v>
      </c>
      <c r="CU955" s="8">
        <v>84</v>
      </c>
      <c r="CV955" s="8">
        <v>93</v>
      </c>
      <c r="CW955" s="8">
        <v>100</v>
      </c>
      <c r="CX955" s="8">
        <v>106</v>
      </c>
      <c r="CY955" s="8">
        <v>112</v>
      </c>
      <c r="CZ955" s="8">
        <v>117</v>
      </c>
      <c r="DA955" s="8">
        <v>123</v>
      </c>
      <c r="DB955" s="8">
        <v>129</v>
      </c>
      <c r="DC955" s="8">
        <v>134</v>
      </c>
      <c r="DD955" s="8">
        <v>141</v>
      </c>
      <c r="DE955" s="8">
        <v>147</v>
      </c>
      <c r="DF955" s="8">
        <v>152</v>
      </c>
      <c r="DG955" s="8">
        <v>155</v>
      </c>
      <c r="DH955" s="8">
        <v>157</v>
      </c>
      <c r="DI955" s="8">
        <v>158</v>
      </c>
      <c r="DJ955" s="8">
        <v>159</v>
      </c>
      <c r="DK955" s="8">
        <v>159</v>
      </c>
      <c r="DL955" s="8">
        <v>159</v>
      </c>
      <c r="DM955" s="8">
        <v>110</v>
      </c>
      <c r="DN955" s="6">
        <f>Tabela2[[#This Row],[1rok]]-Tabela2[[#This Row],[dlugosc_ur]]</f>
        <v>18</v>
      </c>
      <c r="DO955" s="14">
        <f>Tabela2[[#This Row],[2lata]]-Tabela2[[#This Row],[1rok]]</f>
        <v>17</v>
      </c>
      <c r="DP955" s="14">
        <f>Tabela2[[#This Row],[3lata]]-Tabela2[[#This Row],[2lata]]</f>
        <v>9</v>
      </c>
      <c r="DQ955" s="14">
        <f>Tabela2[[#This Row],[4lata]]-Tabela2[[#This Row],[3lata]]</f>
        <v>7</v>
      </c>
      <c r="DR955" s="14">
        <f>Tabela2[[#This Row],[5lat]]-Tabela2[[#This Row],[4lata]]</f>
        <v>6</v>
      </c>
      <c r="DS955" s="14">
        <f>Tabela2[[#This Row],[6lat]]-Tabela2[[#This Row],[5lat]]</f>
        <v>6</v>
      </c>
      <c r="DT955" s="14">
        <f>Tabela2[[#This Row],[7lat]]-Tabela2[[#This Row],[6lat]]</f>
        <v>5</v>
      </c>
      <c r="DU955" s="14">
        <f>Tabela2[[#This Row],[8lat]]-Tabela2[[#This Row],[7lat]]</f>
        <v>6</v>
      </c>
      <c r="DV955" s="14">
        <f>Tabela2[[#This Row],[9lat]]-Tabela2[[#This Row],[8lat]]</f>
        <v>6</v>
      </c>
      <c r="DW955" s="14">
        <f>Tabela2[[#This Row],[10lat]]-Tabela2[[#This Row],[9lat]]</f>
        <v>5</v>
      </c>
      <c r="DX955" s="14">
        <f>Tabela2[[#This Row],[11lat]]-Tabela2[[#This Row],[10lat]]</f>
        <v>7</v>
      </c>
      <c r="DY955" s="14">
        <f>Tabela2[[#This Row],[12lat]]-Tabela2[[#This Row],[11lat]]</f>
        <v>6</v>
      </c>
      <c r="DZ955" s="14">
        <f>Tabela2[[#This Row],[13lat]]-Tabela2[[#This Row],[12lat]]</f>
        <v>5</v>
      </c>
      <c r="EA955" s="14">
        <f>Tabela2[[#This Row],[14lat]]-Tabela2[[#This Row],[13lat]]</f>
        <v>3</v>
      </c>
      <c r="EB955" s="14">
        <f>Tabela2[[#This Row],[15lat]]-Tabela2[[#This Row],[14lat]]</f>
        <v>2</v>
      </c>
      <c r="EC955" s="14">
        <f>Tabela2[[#This Row],[16lat]]-Tabela2[[#This Row],[15lat]]</f>
        <v>1</v>
      </c>
      <c r="ED955" s="14">
        <f>Tabela2[[#This Row],[17 lat]]-Tabela2[[#This Row],[16lat]]</f>
        <v>1</v>
      </c>
      <c r="EE955" s="14">
        <f>Tabela2[[#This Row],[18lat]]-Tabela2[[#This Row],[17 lat]]</f>
        <v>0</v>
      </c>
      <c r="EF955" s="14">
        <f>Tabela2[[#This Row],[19lat]]-Tabela2[[#This Row],[18lat]]</f>
        <v>0</v>
      </c>
    </row>
    <row r="956" spans="1:136" x14ac:dyDescent="0.25">
      <c r="A956">
        <v>1133</v>
      </c>
      <c r="B956" s="1" t="s">
        <v>22</v>
      </c>
      <c r="C956">
        <v>54</v>
      </c>
      <c r="D956">
        <v>75</v>
      </c>
      <c r="E956">
        <v>89</v>
      </c>
      <c r="F956">
        <v>99</v>
      </c>
      <c r="G956">
        <v>108</v>
      </c>
      <c r="H956">
        <v>115</v>
      </c>
      <c r="I956">
        <v>121</v>
      </c>
      <c r="J956">
        <v>127</v>
      </c>
      <c r="K956">
        <v>133</v>
      </c>
      <c r="L956">
        <v>139</v>
      </c>
      <c r="M956">
        <v>146</v>
      </c>
      <c r="N956">
        <v>152</v>
      </c>
      <c r="O956">
        <v>159</v>
      </c>
      <c r="P956">
        <v>164</v>
      </c>
      <c r="Q956">
        <v>167</v>
      </c>
      <c r="R956">
        <v>169</v>
      </c>
      <c r="S956">
        <v>170</v>
      </c>
      <c r="T956">
        <v>170</v>
      </c>
      <c r="U956">
        <v>170</v>
      </c>
      <c r="V956">
        <v>170</v>
      </c>
      <c r="W956">
        <f>wzrost[[#This Row],[19lat]]-wzrost[[#This Row],[dlugosc_ur]]</f>
        <v>116</v>
      </c>
      <c r="X956">
        <f>wzrost[[#This Row],[19lat]]-wzrost[[#This Row],[15lat]]</f>
        <v>1</v>
      </c>
      <c r="Y956">
        <f>IF(wzrost[[#This Row],[1rok]]&lt;=5,IF(wzrost[[#This Row],[plec]]="ch",1,0),0)</f>
        <v>0</v>
      </c>
      <c r="Z956" s="1"/>
      <c r="AA956" s="1"/>
      <c r="AB956" s="1" t="e">
        <f>_xlfn.PERCENTILE.INC(wzrost[1rok],5)</f>
        <v>#NUM!</v>
      </c>
      <c r="BC956" s="6">
        <v>48</v>
      </c>
      <c r="BD956" s="6">
        <v>70</v>
      </c>
      <c r="BE956" s="6">
        <v>85</v>
      </c>
      <c r="BF956" s="6">
        <v>93</v>
      </c>
      <c r="BG956" s="6">
        <v>100</v>
      </c>
      <c r="BH956" s="6">
        <v>106</v>
      </c>
      <c r="BI956" s="6">
        <v>112</v>
      </c>
      <c r="BJ956" s="6">
        <v>118</v>
      </c>
      <c r="BK956" s="6">
        <v>123</v>
      </c>
      <c r="BL956" s="6">
        <v>128</v>
      </c>
      <c r="BM956" s="6">
        <v>133</v>
      </c>
      <c r="BN956" s="6">
        <v>138</v>
      </c>
      <c r="BO956" s="6">
        <v>143</v>
      </c>
      <c r="BP956" s="6">
        <v>150</v>
      </c>
      <c r="BQ956" s="6">
        <v>157</v>
      </c>
      <c r="BR956" s="6">
        <v>163</v>
      </c>
      <c r="BS956" s="6">
        <v>167</v>
      </c>
      <c r="BT956" s="6">
        <v>169</v>
      </c>
      <c r="BU956" s="6">
        <v>171</v>
      </c>
      <c r="BV956" s="6">
        <v>171</v>
      </c>
      <c r="BW956" s="7">
        <v>123</v>
      </c>
      <c r="BX956" s="11">
        <f t="shared" si="274"/>
        <v>22</v>
      </c>
      <c r="BY956" s="11">
        <f t="shared" si="275"/>
        <v>15</v>
      </c>
      <c r="BZ956" s="11">
        <f t="shared" si="276"/>
        <v>8</v>
      </c>
      <c r="CA956" s="11">
        <f t="shared" si="277"/>
        <v>7</v>
      </c>
      <c r="CB956" s="11">
        <f t="shared" si="278"/>
        <v>6</v>
      </c>
      <c r="CC956" s="11">
        <f t="shared" si="279"/>
        <v>6</v>
      </c>
      <c r="CD956" s="11">
        <f t="shared" si="280"/>
        <v>6</v>
      </c>
      <c r="CE956" s="11">
        <f t="shared" si="281"/>
        <v>5</v>
      </c>
      <c r="CF956" s="11">
        <f t="shared" si="282"/>
        <v>5</v>
      </c>
      <c r="CG956" s="11">
        <f t="shared" si="283"/>
        <v>5</v>
      </c>
      <c r="CH956" s="11">
        <f t="shared" si="284"/>
        <v>5</v>
      </c>
      <c r="CI956" s="11">
        <f t="shared" si="285"/>
        <v>5</v>
      </c>
      <c r="CJ956" s="11">
        <f t="shared" si="286"/>
        <v>7</v>
      </c>
      <c r="CK956" s="11">
        <f t="shared" si="287"/>
        <v>7</v>
      </c>
      <c r="CL956" s="11">
        <f t="shared" si="288"/>
        <v>6</v>
      </c>
      <c r="CM956" s="11">
        <f t="shared" si="289"/>
        <v>4</v>
      </c>
      <c r="CN956" s="11">
        <f t="shared" si="290"/>
        <v>2</v>
      </c>
      <c r="CO956" s="11">
        <f t="shared" si="291"/>
        <v>2</v>
      </c>
      <c r="CP956" s="11">
        <f t="shared" si="292"/>
        <v>0</v>
      </c>
      <c r="CS956" s="6">
        <v>49</v>
      </c>
      <c r="CT956" s="6">
        <v>67</v>
      </c>
      <c r="CU956" s="6">
        <v>84</v>
      </c>
      <c r="CV956" s="6">
        <v>93</v>
      </c>
      <c r="CW956" s="6">
        <v>100</v>
      </c>
      <c r="CX956" s="6">
        <v>106</v>
      </c>
      <c r="CY956" s="6">
        <v>112</v>
      </c>
      <c r="CZ956" s="6">
        <v>117</v>
      </c>
      <c r="DA956" s="6">
        <v>123</v>
      </c>
      <c r="DB956" s="6">
        <v>129</v>
      </c>
      <c r="DC956" s="6">
        <v>134</v>
      </c>
      <c r="DD956" s="6">
        <v>141</v>
      </c>
      <c r="DE956" s="6">
        <v>147</v>
      </c>
      <c r="DF956" s="6">
        <v>152</v>
      </c>
      <c r="DG956" s="6">
        <v>155</v>
      </c>
      <c r="DH956" s="6">
        <v>157</v>
      </c>
      <c r="DI956" s="6">
        <v>158</v>
      </c>
      <c r="DJ956" s="6">
        <v>159</v>
      </c>
      <c r="DK956" s="6">
        <v>159</v>
      </c>
      <c r="DL956" s="6">
        <v>159</v>
      </c>
      <c r="DM956" s="6">
        <v>110</v>
      </c>
      <c r="DN956" s="6">
        <f>Tabela2[[#This Row],[1rok]]-Tabela2[[#This Row],[dlugosc_ur]]</f>
        <v>18</v>
      </c>
      <c r="DO956" s="14">
        <f>Tabela2[[#This Row],[2lata]]-Tabela2[[#This Row],[1rok]]</f>
        <v>17</v>
      </c>
      <c r="DP956" s="14">
        <f>Tabela2[[#This Row],[3lata]]-Tabela2[[#This Row],[2lata]]</f>
        <v>9</v>
      </c>
      <c r="DQ956" s="14">
        <f>Tabela2[[#This Row],[4lata]]-Tabela2[[#This Row],[3lata]]</f>
        <v>7</v>
      </c>
      <c r="DR956" s="14">
        <f>Tabela2[[#This Row],[5lat]]-Tabela2[[#This Row],[4lata]]</f>
        <v>6</v>
      </c>
      <c r="DS956" s="14">
        <f>Tabela2[[#This Row],[6lat]]-Tabela2[[#This Row],[5lat]]</f>
        <v>6</v>
      </c>
      <c r="DT956" s="14">
        <f>Tabela2[[#This Row],[7lat]]-Tabela2[[#This Row],[6lat]]</f>
        <v>5</v>
      </c>
      <c r="DU956" s="14">
        <f>Tabela2[[#This Row],[8lat]]-Tabela2[[#This Row],[7lat]]</f>
        <v>6</v>
      </c>
      <c r="DV956" s="14">
        <f>Tabela2[[#This Row],[9lat]]-Tabela2[[#This Row],[8lat]]</f>
        <v>6</v>
      </c>
      <c r="DW956" s="14">
        <f>Tabela2[[#This Row],[10lat]]-Tabela2[[#This Row],[9lat]]</f>
        <v>5</v>
      </c>
      <c r="DX956" s="14">
        <f>Tabela2[[#This Row],[11lat]]-Tabela2[[#This Row],[10lat]]</f>
        <v>7</v>
      </c>
      <c r="DY956" s="14">
        <f>Tabela2[[#This Row],[12lat]]-Tabela2[[#This Row],[11lat]]</f>
        <v>6</v>
      </c>
      <c r="DZ956" s="14">
        <f>Tabela2[[#This Row],[13lat]]-Tabela2[[#This Row],[12lat]]</f>
        <v>5</v>
      </c>
      <c r="EA956" s="14">
        <f>Tabela2[[#This Row],[14lat]]-Tabela2[[#This Row],[13lat]]</f>
        <v>3</v>
      </c>
      <c r="EB956" s="14">
        <f>Tabela2[[#This Row],[15lat]]-Tabela2[[#This Row],[14lat]]</f>
        <v>2</v>
      </c>
      <c r="EC956" s="14">
        <f>Tabela2[[#This Row],[16lat]]-Tabela2[[#This Row],[15lat]]</f>
        <v>1</v>
      </c>
      <c r="ED956" s="14">
        <f>Tabela2[[#This Row],[17 lat]]-Tabela2[[#This Row],[16lat]]</f>
        <v>1</v>
      </c>
      <c r="EE956" s="14">
        <f>Tabela2[[#This Row],[18lat]]-Tabela2[[#This Row],[17 lat]]</f>
        <v>0</v>
      </c>
      <c r="EF956" s="14">
        <f>Tabela2[[#This Row],[19lat]]-Tabela2[[#This Row],[18lat]]</f>
        <v>0</v>
      </c>
    </row>
    <row r="957" spans="1:136" x14ac:dyDescent="0.25">
      <c r="A957">
        <v>1173</v>
      </c>
      <c r="B957" s="1" t="s">
        <v>22</v>
      </c>
      <c r="C957">
        <v>56</v>
      </c>
      <c r="D957">
        <v>74</v>
      </c>
      <c r="E957">
        <v>90</v>
      </c>
      <c r="F957">
        <v>100</v>
      </c>
      <c r="G957">
        <v>108</v>
      </c>
      <c r="H957">
        <v>116</v>
      </c>
      <c r="I957">
        <v>122</v>
      </c>
      <c r="J957">
        <v>128</v>
      </c>
      <c r="K957">
        <v>134</v>
      </c>
      <c r="L957">
        <v>140</v>
      </c>
      <c r="M957">
        <v>147</v>
      </c>
      <c r="N957">
        <v>154</v>
      </c>
      <c r="O957">
        <v>160</v>
      </c>
      <c r="P957">
        <v>166</v>
      </c>
      <c r="Q957">
        <v>169</v>
      </c>
      <c r="R957">
        <v>171</v>
      </c>
      <c r="S957">
        <v>172</v>
      </c>
      <c r="T957">
        <v>172</v>
      </c>
      <c r="U957">
        <v>172</v>
      </c>
      <c r="V957">
        <v>172</v>
      </c>
      <c r="W957">
        <f>wzrost[[#This Row],[19lat]]-wzrost[[#This Row],[dlugosc_ur]]</f>
        <v>116</v>
      </c>
      <c r="X957">
        <f>wzrost[[#This Row],[19lat]]-wzrost[[#This Row],[15lat]]</f>
        <v>1</v>
      </c>
      <c r="Y957">
        <f>IF(wzrost[[#This Row],[1rok]]&lt;=5,IF(wzrost[[#This Row],[plec]]="ch",1,0),0)</f>
        <v>0</v>
      </c>
      <c r="Z957" s="1"/>
      <c r="AA957" s="1"/>
      <c r="AB957" s="1" t="e">
        <f>_xlfn.PERCENTILE.INC(wzrost[1rok],5)</f>
        <v>#NUM!</v>
      </c>
      <c r="BC957" s="8">
        <v>52</v>
      </c>
      <c r="BD957" s="8">
        <v>73</v>
      </c>
      <c r="BE957" s="8">
        <v>86</v>
      </c>
      <c r="BF957" s="8">
        <v>95</v>
      </c>
      <c r="BG957" s="8">
        <v>102</v>
      </c>
      <c r="BH957" s="8">
        <v>109</v>
      </c>
      <c r="BI957" s="8">
        <v>115</v>
      </c>
      <c r="BJ957" s="8">
        <v>121</v>
      </c>
      <c r="BK957" s="8">
        <v>126</v>
      </c>
      <c r="BL957" s="8">
        <v>132</v>
      </c>
      <c r="BM957" s="8">
        <v>137</v>
      </c>
      <c r="BN957" s="8">
        <v>142</v>
      </c>
      <c r="BO957" s="8">
        <v>148</v>
      </c>
      <c r="BP957" s="8">
        <v>155</v>
      </c>
      <c r="BQ957" s="8">
        <v>162</v>
      </c>
      <c r="BR957" s="8">
        <v>168</v>
      </c>
      <c r="BS957" s="8">
        <v>172</v>
      </c>
      <c r="BT957" s="8">
        <v>174</v>
      </c>
      <c r="BU957" s="8">
        <v>175</v>
      </c>
      <c r="BV957" s="8">
        <v>175</v>
      </c>
      <c r="BW957" s="9">
        <v>123</v>
      </c>
      <c r="BX957" s="11">
        <f t="shared" si="274"/>
        <v>21</v>
      </c>
      <c r="BY957" s="11">
        <f t="shared" si="275"/>
        <v>13</v>
      </c>
      <c r="BZ957" s="11">
        <f t="shared" si="276"/>
        <v>9</v>
      </c>
      <c r="CA957" s="11">
        <f t="shared" si="277"/>
        <v>7</v>
      </c>
      <c r="CB957" s="11">
        <f t="shared" si="278"/>
        <v>7</v>
      </c>
      <c r="CC957" s="11">
        <f t="shared" si="279"/>
        <v>6</v>
      </c>
      <c r="CD957" s="11">
        <f t="shared" si="280"/>
        <v>6</v>
      </c>
      <c r="CE957" s="11">
        <f t="shared" si="281"/>
        <v>5</v>
      </c>
      <c r="CF957" s="11">
        <f t="shared" si="282"/>
        <v>6</v>
      </c>
      <c r="CG957" s="11">
        <f t="shared" si="283"/>
        <v>5</v>
      </c>
      <c r="CH957" s="11">
        <f t="shared" si="284"/>
        <v>5</v>
      </c>
      <c r="CI957" s="11">
        <f t="shared" si="285"/>
        <v>6</v>
      </c>
      <c r="CJ957" s="11">
        <f t="shared" si="286"/>
        <v>7</v>
      </c>
      <c r="CK957" s="11">
        <f t="shared" si="287"/>
        <v>7</v>
      </c>
      <c r="CL957" s="11">
        <f t="shared" si="288"/>
        <v>6</v>
      </c>
      <c r="CM957" s="11">
        <f t="shared" si="289"/>
        <v>4</v>
      </c>
      <c r="CN957" s="11">
        <f t="shared" si="290"/>
        <v>2</v>
      </c>
      <c r="CO957" s="11">
        <f t="shared" si="291"/>
        <v>1</v>
      </c>
      <c r="CP957" s="11">
        <f t="shared" si="292"/>
        <v>0</v>
      </c>
      <c r="CS957" s="8">
        <v>46</v>
      </c>
      <c r="CT957" s="8">
        <v>64</v>
      </c>
      <c r="CU957" s="8">
        <v>82</v>
      </c>
      <c r="CV957" s="8">
        <v>91</v>
      </c>
      <c r="CW957" s="8">
        <v>98</v>
      </c>
      <c r="CX957" s="8">
        <v>104</v>
      </c>
      <c r="CY957" s="8">
        <v>110</v>
      </c>
      <c r="CZ957" s="8">
        <v>115</v>
      </c>
      <c r="DA957" s="8">
        <v>120</v>
      </c>
      <c r="DB957" s="8">
        <v>126</v>
      </c>
      <c r="DC957" s="8">
        <v>132</v>
      </c>
      <c r="DD957" s="8">
        <v>138</v>
      </c>
      <c r="DE957" s="8">
        <v>144</v>
      </c>
      <c r="DF957" s="8">
        <v>149</v>
      </c>
      <c r="DG957" s="8">
        <v>153</v>
      </c>
      <c r="DH957" s="8">
        <v>154</v>
      </c>
      <c r="DI957" s="8">
        <v>155</v>
      </c>
      <c r="DJ957" s="8">
        <v>156</v>
      </c>
      <c r="DK957" s="8">
        <v>156</v>
      </c>
      <c r="DL957" s="8">
        <v>156</v>
      </c>
      <c r="DM957" s="8">
        <v>110</v>
      </c>
      <c r="DN957" s="6">
        <f>Tabela2[[#This Row],[1rok]]-Tabela2[[#This Row],[dlugosc_ur]]</f>
        <v>18</v>
      </c>
      <c r="DO957" s="14">
        <f>Tabela2[[#This Row],[2lata]]-Tabela2[[#This Row],[1rok]]</f>
        <v>18</v>
      </c>
      <c r="DP957" s="14">
        <f>Tabela2[[#This Row],[3lata]]-Tabela2[[#This Row],[2lata]]</f>
        <v>9</v>
      </c>
      <c r="DQ957" s="14">
        <f>Tabela2[[#This Row],[4lata]]-Tabela2[[#This Row],[3lata]]</f>
        <v>7</v>
      </c>
      <c r="DR957" s="14">
        <f>Tabela2[[#This Row],[5lat]]-Tabela2[[#This Row],[4lata]]</f>
        <v>6</v>
      </c>
      <c r="DS957" s="14">
        <f>Tabela2[[#This Row],[6lat]]-Tabela2[[#This Row],[5lat]]</f>
        <v>6</v>
      </c>
      <c r="DT957" s="14">
        <f>Tabela2[[#This Row],[7lat]]-Tabela2[[#This Row],[6lat]]</f>
        <v>5</v>
      </c>
      <c r="DU957" s="14">
        <f>Tabela2[[#This Row],[8lat]]-Tabela2[[#This Row],[7lat]]</f>
        <v>5</v>
      </c>
      <c r="DV957" s="14">
        <f>Tabela2[[#This Row],[9lat]]-Tabela2[[#This Row],[8lat]]</f>
        <v>6</v>
      </c>
      <c r="DW957" s="14">
        <f>Tabela2[[#This Row],[10lat]]-Tabela2[[#This Row],[9lat]]</f>
        <v>6</v>
      </c>
      <c r="DX957" s="14">
        <f>Tabela2[[#This Row],[11lat]]-Tabela2[[#This Row],[10lat]]</f>
        <v>6</v>
      </c>
      <c r="DY957" s="14">
        <f>Tabela2[[#This Row],[12lat]]-Tabela2[[#This Row],[11lat]]</f>
        <v>6</v>
      </c>
      <c r="DZ957" s="14">
        <f>Tabela2[[#This Row],[13lat]]-Tabela2[[#This Row],[12lat]]</f>
        <v>5</v>
      </c>
      <c r="EA957" s="14">
        <f>Tabela2[[#This Row],[14lat]]-Tabela2[[#This Row],[13lat]]</f>
        <v>4</v>
      </c>
      <c r="EB957" s="14">
        <f>Tabela2[[#This Row],[15lat]]-Tabela2[[#This Row],[14lat]]</f>
        <v>1</v>
      </c>
      <c r="EC957" s="14">
        <f>Tabela2[[#This Row],[16lat]]-Tabela2[[#This Row],[15lat]]</f>
        <v>1</v>
      </c>
      <c r="ED957" s="14">
        <f>Tabela2[[#This Row],[17 lat]]-Tabela2[[#This Row],[16lat]]</f>
        <v>1</v>
      </c>
      <c r="EE957" s="14">
        <f>Tabela2[[#This Row],[18lat]]-Tabela2[[#This Row],[17 lat]]</f>
        <v>0</v>
      </c>
      <c r="EF957" s="14">
        <f>Tabela2[[#This Row],[19lat]]-Tabela2[[#This Row],[18lat]]</f>
        <v>0</v>
      </c>
    </row>
    <row r="958" spans="1:136" x14ac:dyDescent="0.25">
      <c r="A958">
        <v>1199</v>
      </c>
      <c r="B958" s="1" t="s">
        <v>22</v>
      </c>
      <c r="C958">
        <v>56</v>
      </c>
      <c r="D958">
        <v>74</v>
      </c>
      <c r="E958">
        <v>90</v>
      </c>
      <c r="F958">
        <v>100</v>
      </c>
      <c r="G958">
        <v>108</v>
      </c>
      <c r="H958">
        <v>116</v>
      </c>
      <c r="I958">
        <v>122</v>
      </c>
      <c r="J958">
        <v>128</v>
      </c>
      <c r="K958">
        <v>134</v>
      </c>
      <c r="L958">
        <v>141</v>
      </c>
      <c r="M958">
        <v>147</v>
      </c>
      <c r="N958">
        <v>154</v>
      </c>
      <c r="O958">
        <v>160</v>
      </c>
      <c r="P958">
        <v>166</v>
      </c>
      <c r="Q958">
        <v>169</v>
      </c>
      <c r="R958">
        <v>171</v>
      </c>
      <c r="S958">
        <v>172</v>
      </c>
      <c r="T958">
        <v>172</v>
      </c>
      <c r="U958">
        <v>172</v>
      </c>
      <c r="V958">
        <v>172</v>
      </c>
      <c r="W958">
        <f>wzrost[[#This Row],[19lat]]-wzrost[[#This Row],[dlugosc_ur]]</f>
        <v>116</v>
      </c>
      <c r="X958">
        <f>wzrost[[#This Row],[19lat]]-wzrost[[#This Row],[15lat]]</f>
        <v>1</v>
      </c>
      <c r="Y958">
        <f>IF(wzrost[[#This Row],[1rok]]&lt;=5,IF(wzrost[[#This Row],[plec]]="ch",1,0),0)</f>
        <v>0</v>
      </c>
      <c r="Z958" s="1"/>
      <c r="AA958" s="1"/>
      <c r="AB958" s="1" t="e">
        <f>_xlfn.PERCENTILE.INC(wzrost[1rok],5)</f>
        <v>#NUM!</v>
      </c>
      <c r="BC958" s="6">
        <v>52</v>
      </c>
      <c r="BD958" s="6">
        <v>73</v>
      </c>
      <c r="BE958" s="6">
        <v>86</v>
      </c>
      <c r="BF958" s="6">
        <v>95</v>
      </c>
      <c r="BG958" s="6">
        <v>102</v>
      </c>
      <c r="BH958" s="6">
        <v>109</v>
      </c>
      <c r="BI958" s="6">
        <v>115</v>
      </c>
      <c r="BJ958" s="6">
        <v>121</v>
      </c>
      <c r="BK958" s="6">
        <v>126</v>
      </c>
      <c r="BL958" s="6">
        <v>132</v>
      </c>
      <c r="BM958" s="6">
        <v>137</v>
      </c>
      <c r="BN958" s="6">
        <v>142</v>
      </c>
      <c r="BO958" s="6">
        <v>148</v>
      </c>
      <c r="BP958" s="6">
        <v>155</v>
      </c>
      <c r="BQ958" s="6">
        <v>162</v>
      </c>
      <c r="BR958" s="6">
        <v>168</v>
      </c>
      <c r="BS958" s="6">
        <v>172</v>
      </c>
      <c r="BT958" s="6">
        <v>174</v>
      </c>
      <c r="BU958" s="6">
        <v>175</v>
      </c>
      <c r="BV958" s="6">
        <v>175</v>
      </c>
      <c r="BW958" s="7">
        <v>123</v>
      </c>
      <c r="BX958" s="11">
        <f t="shared" si="274"/>
        <v>21</v>
      </c>
      <c r="BY958" s="11">
        <f t="shared" si="275"/>
        <v>13</v>
      </c>
      <c r="BZ958" s="11">
        <f t="shared" si="276"/>
        <v>9</v>
      </c>
      <c r="CA958" s="11">
        <f t="shared" si="277"/>
        <v>7</v>
      </c>
      <c r="CB958" s="11">
        <f t="shared" si="278"/>
        <v>7</v>
      </c>
      <c r="CC958" s="11">
        <f t="shared" si="279"/>
        <v>6</v>
      </c>
      <c r="CD958" s="11">
        <f t="shared" si="280"/>
        <v>6</v>
      </c>
      <c r="CE958" s="11">
        <f t="shared" si="281"/>
        <v>5</v>
      </c>
      <c r="CF958" s="11">
        <f t="shared" si="282"/>
        <v>6</v>
      </c>
      <c r="CG958" s="11">
        <f t="shared" si="283"/>
        <v>5</v>
      </c>
      <c r="CH958" s="11">
        <f t="shared" si="284"/>
        <v>5</v>
      </c>
      <c r="CI958" s="11">
        <f t="shared" si="285"/>
        <v>6</v>
      </c>
      <c r="CJ958" s="11">
        <f t="shared" si="286"/>
        <v>7</v>
      </c>
      <c r="CK958" s="11">
        <f t="shared" si="287"/>
        <v>7</v>
      </c>
      <c r="CL958" s="11">
        <f t="shared" si="288"/>
        <v>6</v>
      </c>
      <c r="CM958" s="11">
        <f t="shared" si="289"/>
        <v>4</v>
      </c>
      <c r="CN958" s="11">
        <f t="shared" si="290"/>
        <v>2</v>
      </c>
      <c r="CO958" s="11">
        <f t="shared" si="291"/>
        <v>1</v>
      </c>
      <c r="CP958" s="11">
        <f t="shared" si="292"/>
        <v>0</v>
      </c>
      <c r="CS958" s="6">
        <v>46</v>
      </c>
      <c r="CT958" s="6">
        <v>65</v>
      </c>
      <c r="CU958" s="6">
        <v>81</v>
      </c>
      <c r="CV958" s="6">
        <v>91</v>
      </c>
      <c r="CW958" s="6">
        <v>98</v>
      </c>
      <c r="CX958" s="6">
        <v>105</v>
      </c>
      <c r="CY958" s="6">
        <v>111</v>
      </c>
      <c r="CZ958" s="6">
        <v>117</v>
      </c>
      <c r="DA958" s="6">
        <v>122</v>
      </c>
      <c r="DB958" s="6">
        <v>128</v>
      </c>
      <c r="DC958" s="6">
        <v>134</v>
      </c>
      <c r="DD958" s="6">
        <v>140</v>
      </c>
      <c r="DE958" s="6">
        <v>146</v>
      </c>
      <c r="DF958" s="6">
        <v>151</v>
      </c>
      <c r="DG958" s="6">
        <v>154</v>
      </c>
      <c r="DH958" s="6">
        <v>155</v>
      </c>
      <c r="DI958" s="6">
        <v>156</v>
      </c>
      <c r="DJ958" s="6">
        <v>156</v>
      </c>
      <c r="DK958" s="6">
        <v>156</v>
      </c>
      <c r="DL958" s="6">
        <v>156</v>
      </c>
      <c r="DM958" s="6">
        <v>110</v>
      </c>
      <c r="DN958" s="6">
        <f>Tabela2[[#This Row],[1rok]]-Tabela2[[#This Row],[dlugosc_ur]]</f>
        <v>19</v>
      </c>
      <c r="DO958" s="14">
        <f>Tabela2[[#This Row],[2lata]]-Tabela2[[#This Row],[1rok]]</f>
        <v>16</v>
      </c>
      <c r="DP958" s="14">
        <f>Tabela2[[#This Row],[3lata]]-Tabela2[[#This Row],[2lata]]</f>
        <v>10</v>
      </c>
      <c r="DQ958" s="14">
        <f>Tabela2[[#This Row],[4lata]]-Tabela2[[#This Row],[3lata]]</f>
        <v>7</v>
      </c>
      <c r="DR958" s="14">
        <f>Tabela2[[#This Row],[5lat]]-Tabela2[[#This Row],[4lata]]</f>
        <v>7</v>
      </c>
      <c r="DS958" s="14">
        <f>Tabela2[[#This Row],[6lat]]-Tabela2[[#This Row],[5lat]]</f>
        <v>6</v>
      </c>
      <c r="DT958" s="14">
        <f>Tabela2[[#This Row],[7lat]]-Tabela2[[#This Row],[6lat]]</f>
        <v>6</v>
      </c>
      <c r="DU958" s="14">
        <f>Tabela2[[#This Row],[8lat]]-Tabela2[[#This Row],[7lat]]</f>
        <v>5</v>
      </c>
      <c r="DV958" s="14">
        <f>Tabela2[[#This Row],[9lat]]-Tabela2[[#This Row],[8lat]]</f>
        <v>6</v>
      </c>
      <c r="DW958" s="14">
        <f>Tabela2[[#This Row],[10lat]]-Tabela2[[#This Row],[9lat]]</f>
        <v>6</v>
      </c>
      <c r="DX958" s="14">
        <f>Tabela2[[#This Row],[11lat]]-Tabela2[[#This Row],[10lat]]</f>
        <v>6</v>
      </c>
      <c r="DY958" s="14">
        <f>Tabela2[[#This Row],[12lat]]-Tabela2[[#This Row],[11lat]]</f>
        <v>6</v>
      </c>
      <c r="DZ958" s="14">
        <f>Tabela2[[#This Row],[13lat]]-Tabela2[[#This Row],[12lat]]</f>
        <v>5</v>
      </c>
      <c r="EA958" s="14">
        <f>Tabela2[[#This Row],[14lat]]-Tabela2[[#This Row],[13lat]]</f>
        <v>3</v>
      </c>
      <c r="EB958" s="14">
        <f>Tabela2[[#This Row],[15lat]]-Tabela2[[#This Row],[14lat]]</f>
        <v>1</v>
      </c>
      <c r="EC958" s="14">
        <f>Tabela2[[#This Row],[16lat]]-Tabela2[[#This Row],[15lat]]</f>
        <v>1</v>
      </c>
      <c r="ED958" s="14">
        <f>Tabela2[[#This Row],[17 lat]]-Tabela2[[#This Row],[16lat]]</f>
        <v>0</v>
      </c>
      <c r="EE958" s="14">
        <f>Tabela2[[#This Row],[18lat]]-Tabela2[[#This Row],[17 lat]]</f>
        <v>0</v>
      </c>
      <c r="EF958" s="14">
        <f>Tabela2[[#This Row],[19lat]]-Tabela2[[#This Row],[18lat]]</f>
        <v>0</v>
      </c>
    </row>
    <row r="959" spans="1:136" x14ac:dyDescent="0.25">
      <c r="A959">
        <v>1227</v>
      </c>
      <c r="B959" s="1" t="s">
        <v>23</v>
      </c>
      <c r="C959">
        <v>46</v>
      </c>
      <c r="D959">
        <v>67</v>
      </c>
      <c r="E959">
        <v>80</v>
      </c>
      <c r="F959">
        <v>88</v>
      </c>
      <c r="G959">
        <v>94</v>
      </c>
      <c r="H959">
        <v>100</v>
      </c>
      <c r="I959">
        <v>106</v>
      </c>
      <c r="J959">
        <v>111</v>
      </c>
      <c r="K959">
        <v>116</v>
      </c>
      <c r="L959">
        <v>120</v>
      </c>
      <c r="M959">
        <v>125</v>
      </c>
      <c r="N959">
        <v>130</v>
      </c>
      <c r="O959">
        <v>135</v>
      </c>
      <c r="P959">
        <v>141</v>
      </c>
      <c r="Q959">
        <v>148</v>
      </c>
      <c r="R959">
        <v>152</v>
      </c>
      <c r="S959">
        <v>157</v>
      </c>
      <c r="T959">
        <v>160</v>
      </c>
      <c r="U959">
        <v>161</v>
      </c>
      <c r="V959">
        <v>162</v>
      </c>
      <c r="W959">
        <f>wzrost[[#This Row],[19lat]]-wzrost[[#This Row],[dlugosc_ur]]</f>
        <v>116</v>
      </c>
      <c r="X959">
        <f>wzrost[[#This Row],[19lat]]-wzrost[[#This Row],[15lat]]</f>
        <v>10</v>
      </c>
      <c r="Y959">
        <f>IF(wzrost[[#This Row],[1rok]]&lt;=5,IF(wzrost[[#This Row],[plec]]="ch",1,0),0)</f>
        <v>0</v>
      </c>
      <c r="Z959" s="1"/>
      <c r="AA959" s="1"/>
      <c r="AB959" s="1" t="e">
        <f>_xlfn.PERCENTILE.INC(wzrost[1rok],5)</f>
        <v>#NUM!</v>
      </c>
      <c r="BC959" s="8">
        <v>48</v>
      </c>
      <c r="BD959" s="8">
        <v>70</v>
      </c>
      <c r="BE959" s="8">
        <v>85</v>
      </c>
      <c r="BF959" s="8">
        <v>93</v>
      </c>
      <c r="BG959" s="8">
        <v>100</v>
      </c>
      <c r="BH959" s="8">
        <v>106</v>
      </c>
      <c r="BI959" s="8">
        <v>112</v>
      </c>
      <c r="BJ959" s="8">
        <v>118</v>
      </c>
      <c r="BK959" s="8">
        <v>123</v>
      </c>
      <c r="BL959" s="8">
        <v>128</v>
      </c>
      <c r="BM959" s="8">
        <v>133</v>
      </c>
      <c r="BN959" s="8">
        <v>138</v>
      </c>
      <c r="BO959" s="8">
        <v>143</v>
      </c>
      <c r="BP959" s="8">
        <v>150</v>
      </c>
      <c r="BQ959" s="8">
        <v>157</v>
      </c>
      <c r="BR959" s="8">
        <v>163</v>
      </c>
      <c r="BS959" s="8">
        <v>167</v>
      </c>
      <c r="BT959" s="8">
        <v>169</v>
      </c>
      <c r="BU959" s="8">
        <v>171</v>
      </c>
      <c r="BV959" s="8">
        <v>171</v>
      </c>
      <c r="BW959" s="9">
        <v>123</v>
      </c>
      <c r="BX959" s="11">
        <f t="shared" si="274"/>
        <v>22</v>
      </c>
      <c r="BY959" s="11">
        <f t="shared" si="275"/>
        <v>15</v>
      </c>
      <c r="BZ959" s="11">
        <f t="shared" si="276"/>
        <v>8</v>
      </c>
      <c r="CA959" s="11">
        <f t="shared" si="277"/>
        <v>7</v>
      </c>
      <c r="CB959" s="11">
        <f t="shared" si="278"/>
        <v>6</v>
      </c>
      <c r="CC959" s="11">
        <f t="shared" si="279"/>
        <v>6</v>
      </c>
      <c r="CD959" s="11">
        <f t="shared" si="280"/>
        <v>6</v>
      </c>
      <c r="CE959" s="11">
        <f t="shared" si="281"/>
        <v>5</v>
      </c>
      <c r="CF959" s="11">
        <f t="shared" si="282"/>
        <v>5</v>
      </c>
      <c r="CG959" s="11">
        <f t="shared" si="283"/>
        <v>5</v>
      </c>
      <c r="CH959" s="11">
        <f t="shared" si="284"/>
        <v>5</v>
      </c>
      <c r="CI959" s="11">
        <f t="shared" si="285"/>
        <v>5</v>
      </c>
      <c r="CJ959" s="11">
        <f t="shared" si="286"/>
        <v>7</v>
      </c>
      <c r="CK959" s="11">
        <f t="shared" si="287"/>
        <v>7</v>
      </c>
      <c r="CL959" s="11">
        <f t="shared" si="288"/>
        <v>6</v>
      </c>
      <c r="CM959" s="11">
        <f t="shared" si="289"/>
        <v>4</v>
      </c>
      <c r="CN959" s="11">
        <f t="shared" si="290"/>
        <v>2</v>
      </c>
      <c r="CO959" s="11">
        <f t="shared" si="291"/>
        <v>2</v>
      </c>
      <c r="CP959" s="11">
        <f t="shared" si="292"/>
        <v>0</v>
      </c>
      <c r="CS959" s="8">
        <v>50</v>
      </c>
      <c r="CT959" s="8">
        <v>68</v>
      </c>
      <c r="CU959" s="8">
        <v>84</v>
      </c>
      <c r="CV959" s="8">
        <v>93</v>
      </c>
      <c r="CW959" s="8">
        <v>100</v>
      </c>
      <c r="CX959" s="8">
        <v>107</v>
      </c>
      <c r="CY959" s="8">
        <v>112</v>
      </c>
      <c r="CZ959" s="8">
        <v>118</v>
      </c>
      <c r="DA959" s="8">
        <v>123</v>
      </c>
      <c r="DB959" s="8">
        <v>129</v>
      </c>
      <c r="DC959" s="8">
        <v>135</v>
      </c>
      <c r="DD959" s="8">
        <v>141</v>
      </c>
      <c r="DE959" s="8">
        <v>147</v>
      </c>
      <c r="DF959" s="8">
        <v>152</v>
      </c>
      <c r="DG959" s="8">
        <v>156</v>
      </c>
      <c r="DH959" s="8">
        <v>158</v>
      </c>
      <c r="DI959" s="8">
        <v>159</v>
      </c>
      <c r="DJ959" s="8">
        <v>159</v>
      </c>
      <c r="DK959" s="8">
        <v>159</v>
      </c>
      <c r="DL959" s="8">
        <v>160</v>
      </c>
      <c r="DM959" s="8">
        <v>110</v>
      </c>
      <c r="DN959" s="6">
        <f>Tabela2[[#This Row],[1rok]]-Tabela2[[#This Row],[dlugosc_ur]]</f>
        <v>18</v>
      </c>
      <c r="DO959" s="14">
        <f>Tabela2[[#This Row],[2lata]]-Tabela2[[#This Row],[1rok]]</f>
        <v>16</v>
      </c>
      <c r="DP959" s="14">
        <f>Tabela2[[#This Row],[3lata]]-Tabela2[[#This Row],[2lata]]</f>
        <v>9</v>
      </c>
      <c r="DQ959" s="14">
        <f>Tabela2[[#This Row],[4lata]]-Tabela2[[#This Row],[3lata]]</f>
        <v>7</v>
      </c>
      <c r="DR959" s="14">
        <f>Tabela2[[#This Row],[5lat]]-Tabela2[[#This Row],[4lata]]</f>
        <v>7</v>
      </c>
      <c r="DS959" s="14">
        <f>Tabela2[[#This Row],[6lat]]-Tabela2[[#This Row],[5lat]]</f>
        <v>5</v>
      </c>
      <c r="DT959" s="14">
        <f>Tabela2[[#This Row],[7lat]]-Tabela2[[#This Row],[6lat]]</f>
        <v>6</v>
      </c>
      <c r="DU959" s="14">
        <f>Tabela2[[#This Row],[8lat]]-Tabela2[[#This Row],[7lat]]</f>
        <v>5</v>
      </c>
      <c r="DV959" s="14">
        <f>Tabela2[[#This Row],[9lat]]-Tabela2[[#This Row],[8lat]]</f>
        <v>6</v>
      </c>
      <c r="DW959" s="14">
        <f>Tabela2[[#This Row],[10lat]]-Tabela2[[#This Row],[9lat]]</f>
        <v>6</v>
      </c>
      <c r="DX959" s="14">
        <f>Tabela2[[#This Row],[11lat]]-Tabela2[[#This Row],[10lat]]</f>
        <v>6</v>
      </c>
      <c r="DY959" s="14">
        <f>Tabela2[[#This Row],[12lat]]-Tabela2[[#This Row],[11lat]]</f>
        <v>6</v>
      </c>
      <c r="DZ959" s="14">
        <f>Tabela2[[#This Row],[13lat]]-Tabela2[[#This Row],[12lat]]</f>
        <v>5</v>
      </c>
      <c r="EA959" s="14">
        <f>Tabela2[[#This Row],[14lat]]-Tabela2[[#This Row],[13lat]]</f>
        <v>4</v>
      </c>
      <c r="EB959" s="14">
        <f>Tabela2[[#This Row],[15lat]]-Tabela2[[#This Row],[14lat]]</f>
        <v>2</v>
      </c>
      <c r="EC959" s="14">
        <f>Tabela2[[#This Row],[16lat]]-Tabela2[[#This Row],[15lat]]</f>
        <v>1</v>
      </c>
      <c r="ED959" s="14">
        <f>Tabela2[[#This Row],[17 lat]]-Tabela2[[#This Row],[16lat]]</f>
        <v>0</v>
      </c>
      <c r="EE959" s="14">
        <f>Tabela2[[#This Row],[18lat]]-Tabela2[[#This Row],[17 lat]]</f>
        <v>0</v>
      </c>
      <c r="EF959" s="14">
        <f>Tabela2[[#This Row],[19lat]]-Tabela2[[#This Row],[18lat]]</f>
        <v>1</v>
      </c>
    </row>
    <row r="960" spans="1:136" x14ac:dyDescent="0.25">
      <c r="A960">
        <v>1271</v>
      </c>
      <c r="B960" s="1" t="s">
        <v>23</v>
      </c>
      <c r="C960">
        <v>46</v>
      </c>
      <c r="D960">
        <v>67</v>
      </c>
      <c r="E960">
        <v>81</v>
      </c>
      <c r="F960">
        <v>89</v>
      </c>
      <c r="G960">
        <v>95</v>
      </c>
      <c r="H960">
        <v>101</v>
      </c>
      <c r="I960">
        <v>106</v>
      </c>
      <c r="J960">
        <v>111</v>
      </c>
      <c r="K960">
        <v>116</v>
      </c>
      <c r="L960">
        <v>121</v>
      </c>
      <c r="M960">
        <v>125</v>
      </c>
      <c r="N960">
        <v>130</v>
      </c>
      <c r="O960">
        <v>135</v>
      </c>
      <c r="P960">
        <v>142</v>
      </c>
      <c r="Q960">
        <v>148</v>
      </c>
      <c r="R960">
        <v>153</v>
      </c>
      <c r="S960">
        <v>158</v>
      </c>
      <c r="T960">
        <v>160</v>
      </c>
      <c r="U960">
        <v>162</v>
      </c>
      <c r="V960">
        <v>162</v>
      </c>
      <c r="W960">
        <f>wzrost[[#This Row],[19lat]]-wzrost[[#This Row],[dlugosc_ur]]</f>
        <v>116</v>
      </c>
      <c r="X960">
        <f>wzrost[[#This Row],[19lat]]-wzrost[[#This Row],[15lat]]</f>
        <v>9</v>
      </c>
      <c r="Y960">
        <f>IF(wzrost[[#This Row],[1rok]]&lt;=5,IF(wzrost[[#This Row],[plec]]="ch",1,0),0)</f>
        <v>0</v>
      </c>
      <c r="Z960" s="1"/>
      <c r="AA960" s="1"/>
      <c r="AB960" s="1" t="e">
        <f>_xlfn.PERCENTILE.INC(wzrost[1rok],5)</f>
        <v>#NUM!</v>
      </c>
      <c r="BC960" s="6">
        <v>48</v>
      </c>
      <c r="BD960" s="6">
        <v>70</v>
      </c>
      <c r="BE960" s="6">
        <v>85</v>
      </c>
      <c r="BF960" s="6">
        <v>93</v>
      </c>
      <c r="BG960" s="6">
        <v>100</v>
      </c>
      <c r="BH960" s="6">
        <v>106</v>
      </c>
      <c r="BI960" s="6">
        <v>112</v>
      </c>
      <c r="BJ960" s="6">
        <v>118</v>
      </c>
      <c r="BK960" s="6">
        <v>123</v>
      </c>
      <c r="BL960" s="6">
        <v>128</v>
      </c>
      <c r="BM960" s="6">
        <v>133</v>
      </c>
      <c r="BN960" s="6">
        <v>138</v>
      </c>
      <c r="BO960" s="6">
        <v>143</v>
      </c>
      <c r="BP960" s="6">
        <v>150</v>
      </c>
      <c r="BQ960" s="6">
        <v>157</v>
      </c>
      <c r="BR960" s="6">
        <v>163</v>
      </c>
      <c r="BS960" s="6">
        <v>167</v>
      </c>
      <c r="BT960" s="6">
        <v>169</v>
      </c>
      <c r="BU960" s="6">
        <v>171</v>
      </c>
      <c r="BV960" s="6">
        <v>171</v>
      </c>
      <c r="BW960" s="7">
        <v>123</v>
      </c>
      <c r="BX960" s="11">
        <f t="shared" si="274"/>
        <v>22</v>
      </c>
      <c r="BY960" s="11">
        <f t="shared" si="275"/>
        <v>15</v>
      </c>
      <c r="BZ960" s="11">
        <f t="shared" si="276"/>
        <v>8</v>
      </c>
      <c r="CA960" s="11">
        <f t="shared" si="277"/>
        <v>7</v>
      </c>
      <c r="CB960" s="11">
        <f t="shared" si="278"/>
        <v>6</v>
      </c>
      <c r="CC960" s="11">
        <f t="shared" si="279"/>
        <v>6</v>
      </c>
      <c r="CD960" s="11">
        <f t="shared" si="280"/>
        <v>6</v>
      </c>
      <c r="CE960" s="11">
        <f t="shared" si="281"/>
        <v>5</v>
      </c>
      <c r="CF960" s="11">
        <f t="shared" si="282"/>
        <v>5</v>
      </c>
      <c r="CG960" s="11">
        <f t="shared" si="283"/>
        <v>5</v>
      </c>
      <c r="CH960" s="11">
        <f t="shared" si="284"/>
        <v>5</v>
      </c>
      <c r="CI960" s="11">
        <f t="shared" si="285"/>
        <v>5</v>
      </c>
      <c r="CJ960" s="11">
        <f t="shared" si="286"/>
        <v>7</v>
      </c>
      <c r="CK960" s="11">
        <f t="shared" si="287"/>
        <v>7</v>
      </c>
      <c r="CL960" s="11">
        <f t="shared" si="288"/>
        <v>6</v>
      </c>
      <c r="CM960" s="11">
        <f t="shared" si="289"/>
        <v>4</v>
      </c>
      <c r="CN960" s="11">
        <f t="shared" si="290"/>
        <v>2</v>
      </c>
      <c r="CO960" s="11">
        <f t="shared" si="291"/>
        <v>2</v>
      </c>
      <c r="CP960" s="11">
        <f t="shared" si="292"/>
        <v>0</v>
      </c>
      <c r="CS960" s="6">
        <v>46</v>
      </c>
      <c r="CT960" s="6">
        <v>64</v>
      </c>
      <c r="CU960" s="6">
        <v>82</v>
      </c>
      <c r="CV960" s="6">
        <v>91</v>
      </c>
      <c r="CW960" s="6">
        <v>98</v>
      </c>
      <c r="CX960" s="6">
        <v>104</v>
      </c>
      <c r="CY960" s="6">
        <v>110</v>
      </c>
      <c r="CZ960" s="6">
        <v>115</v>
      </c>
      <c r="DA960" s="6">
        <v>120</v>
      </c>
      <c r="DB960" s="6">
        <v>126</v>
      </c>
      <c r="DC960" s="6">
        <v>132</v>
      </c>
      <c r="DD960" s="6">
        <v>138</v>
      </c>
      <c r="DE960" s="6">
        <v>144</v>
      </c>
      <c r="DF960" s="6">
        <v>149</v>
      </c>
      <c r="DG960" s="6">
        <v>152</v>
      </c>
      <c r="DH960" s="6">
        <v>154</v>
      </c>
      <c r="DI960" s="6">
        <v>155</v>
      </c>
      <c r="DJ960" s="6">
        <v>156</v>
      </c>
      <c r="DK960" s="6">
        <v>156</v>
      </c>
      <c r="DL960" s="6">
        <v>156</v>
      </c>
      <c r="DM960" s="6">
        <v>110</v>
      </c>
      <c r="DN960" s="6">
        <f>Tabela2[[#This Row],[1rok]]-Tabela2[[#This Row],[dlugosc_ur]]</f>
        <v>18</v>
      </c>
      <c r="DO960" s="14">
        <f>Tabela2[[#This Row],[2lata]]-Tabela2[[#This Row],[1rok]]</f>
        <v>18</v>
      </c>
      <c r="DP960" s="14">
        <f>Tabela2[[#This Row],[3lata]]-Tabela2[[#This Row],[2lata]]</f>
        <v>9</v>
      </c>
      <c r="DQ960" s="14">
        <f>Tabela2[[#This Row],[4lata]]-Tabela2[[#This Row],[3lata]]</f>
        <v>7</v>
      </c>
      <c r="DR960" s="14">
        <f>Tabela2[[#This Row],[5lat]]-Tabela2[[#This Row],[4lata]]</f>
        <v>6</v>
      </c>
      <c r="DS960" s="14">
        <f>Tabela2[[#This Row],[6lat]]-Tabela2[[#This Row],[5lat]]</f>
        <v>6</v>
      </c>
      <c r="DT960" s="14">
        <f>Tabela2[[#This Row],[7lat]]-Tabela2[[#This Row],[6lat]]</f>
        <v>5</v>
      </c>
      <c r="DU960" s="14">
        <f>Tabela2[[#This Row],[8lat]]-Tabela2[[#This Row],[7lat]]</f>
        <v>5</v>
      </c>
      <c r="DV960" s="14">
        <f>Tabela2[[#This Row],[9lat]]-Tabela2[[#This Row],[8lat]]</f>
        <v>6</v>
      </c>
      <c r="DW960" s="14">
        <f>Tabela2[[#This Row],[10lat]]-Tabela2[[#This Row],[9lat]]</f>
        <v>6</v>
      </c>
      <c r="DX960" s="14">
        <f>Tabela2[[#This Row],[11lat]]-Tabela2[[#This Row],[10lat]]</f>
        <v>6</v>
      </c>
      <c r="DY960" s="14">
        <f>Tabela2[[#This Row],[12lat]]-Tabela2[[#This Row],[11lat]]</f>
        <v>6</v>
      </c>
      <c r="DZ960" s="14">
        <f>Tabela2[[#This Row],[13lat]]-Tabela2[[#This Row],[12lat]]</f>
        <v>5</v>
      </c>
      <c r="EA960" s="14">
        <f>Tabela2[[#This Row],[14lat]]-Tabela2[[#This Row],[13lat]]</f>
        <v>3</v>
      </c>
      <c r="EB960" s="14">
        <f>Tabela2[[#This Row],[15lat]]-Tabela2[[#This Row],[14lat]]</f>
        <v>2</v>
      </c>
      <c r="EC960" s="14">
        <f>Tabela2[[#This Row],[16lat]]-Tabela2[[#This Row],[15lat]]</f>
        <v>1</v>
      </c>
      <c r="ED960" s="14">
        <f>Tabela2[[#This Row],[17 lat]]-Tabela2[[#This Row],[16lat]]</f>
        <v>1</v>
      </c>
      <c r="EE960" s="14">
        <f>Tabela2[[#This Row],[18lat]]-Tabela2[[#This Row],[17 lat]]</f>
        <v>0</v>
      </c>
      <c r="EF960" s="14">
        <f>Tabela2[[#This Row],[19lat]]-Tabela2[[#This Row],[18lat]]</f>
        <v>0</v>
      </c>
    </row>
    <row r="961" spans="1:136" x14ac:dyDescent="0.25">
      <c r="A961">
        <v>1279</v>
      </c>
      <c r="B961" s="1" t="s">
        <v>22</v>
      </c>
      <c r="C961">
        <v>58</v>
      </c>
      <c r="D961">
        <v>75</v>
      </c>
      <c r="E961">
        <v>91</v>
      </c>
      <c r="F961">
        <v>101</v>
      </c>
      <c r="G961">
        <v>110</v>
      </c>
      <c r="H961">
        <v>117</v>
      </c>
      <c r="I961">
        <v>123</v>
      </c>
      <c r="J961">
        <v>130</v>
      </c>
      <c r="K961">
        <v>136</v>
      </c>
      <c r="L961">
        <v>142</v>
      </c>
      <c r="M961">
        <v>149</v>
      </c>
      <c r="N961">
        <v>156</v>
      </c>
      <c r="O961">
        <v>162</v>
      </c>
      <c r="P961">
        <v>168</v>
      </c>
      <c r="Q961">
        <v>171</v>
      </c>
      <c r="R961">
        <v>173</v>
      </c>
      <c r="S961">
        <v>174</v>
      </c>
      <c r="T961">
        <v>174</v>
      </c>
      <c r="U961">
        <v>174</v>
      </c>
      <c r="V961">
        <v>174</v>
      </c>
      <c r="W961">
        <f>wzrost[[#This Row],[19lat]]-wzrost[[#This Row],[dlugosc_ur]]</f>
        <v>116</v>
      </c>
      <c r="X961">
        <f>wzrost[[#This Row],[19lat]]-wzrost[[#This Row],[15lat]]</f>
        <v>1</v>
      </c>
      <c r="Y961">
        <f>IF(wzrost[[#This Row],[1rok]]&lt;=5,IF(wzrost[[#This Row],[plec]]="ch",1,0),0)</f>
        <v>0</v>
      </c>
      <c r="Z961" s="1"/>
      <c r="AA961" s="1"/>
      <c r="AB961" s="1" t="e">
        <f>_xlfn.PERCENTILE.INC(wzrost[1rok],5)</f>
        <v>#NUM!</v>
      </c>
      <c r="BC961" s="8">
        <v>48</v>
      </c>
      <c r="BD961" s="8">
        <v>70</v>
      </c>
      <c r="BE961" s="8">
        <v>84</v>
      </c>
      <c r="BF961" s="8">
        <v>93</v>
      </c>
      <c r="BG961" s="8">
        <v>100</v>
      </c>
      <c r="BH961" s="8">
        <v>106</v>
      </c>
      <c r="BI961" s="8">
        <v>112</v>
      </c>
      <c r="BJ961" s="8">
        <v>117</v>
      </c>
      <c r="BK961" s="8">
        <v>123</v>
      </c>
      <c r="BL961" s="8">
        <v>128</v>
      </c>
      <c r="BM961" s="8">
        <v>133</v>
      </c>
      <c r="BN961" s="8">
        <v>138</v>
      </c>
      <c r="BO961" s="8">
        <v>143</v>
      </c>
      <c r="BP961" s="8">
        <v>150</v>
      </c>
      <c r="BQ961" s="8">
        <v>157</v>
      </c>
      <c r="BR961" s="8">
        <v>163</v>
      </c>
      <c r="BS961" s="8">
        <v>167</v>
      </c>
      <c r="BT961" s="8">
        <v>169</v>
      </c>
      <c r="BU961" s="8">
        <v>170</v>
      </c>
      <c r="BV961" s="8">
        <v>171</v>
      </c>
      <c r="BW961" s="9">
        <v>123</v>
      </c>
      <c r="BX961" s="11">
        <f t="shared" si="274"/>
        <v>22</v>
      </c>
      <c r="BY961" s="11">
        <f t="shared" si="275"/>
        <v>14</v>
      </c>
      <c r="BZ961" s="11">
        <f t="shared" si="276"/>
        <v>9</v>
      </c>
      <c r="CA961" s="11">
        <f t="shared" si="277"/>
        <v>7</v>
      </c>
      <c r="CB961" s="11">
        <f t="shared" si="278"/>
        <v>6</v>
      </c>
      <c r="CC961" s="11">
        <f t="shared" si="279"/>
        <v>6</v>
      </c>
      <c r="CD961" s="11">
        <f t="shared" si="280"/>
        <v>5</v>
      </c>
      <c r="CE961" s="11">
        <f t="shared" si="281"/>
        <v>6</v>
      </c>
      <c r="CF961" s="11">
        <f t="shared" si="282"/>
        <v>5</v>
      </c>
      <c r="CG961" s="11">
        <f t="shared" si="283"/>
        <v>5</v>
      </c>
      <c r="CH961" s="11">
        <f t="shared" si="284"/>
        <v>5</v>
      </c>
      <c r="CI961" s="11">
        <f t="shared" si="285"/>
        <v>5</v>
      </c>
      <c r="CJ961" s="11">
        <f t="shared" si="286"/>
        <v>7</v>
      </c>
      <c r="CK961" s="11">
        <f t="shared" si="287"/>
        <v>7</v>
      </c>
      <c r="CL961" s="11">
        <f t="shared" si="288"/>
        <v>6</v>
      </c>
      <c r="CM961" s="11">
        <f t="shared" si="289"/>
        <v>4</v>
      </c>
      <c r="CN961" s="11">
        <f t="shared" si="290"/>
        <v>2</v>
      </c>
      <c r="CO961" s="11">
        <f t="shared" si="291"/>
        <v>1</v>
      </c>
      <c r="CP961" s="11">
        <f t="shared" si="292"/>
        <v>1</v>
      </c>
      <c r="CS961" s="8">
        <v>46</v>
      </c>
      <c r="CT961" s="8">
        <v>65</v>
      </c>
      <c r="CU961" s="8">
        <v>82</v>
      </c>
      <c r="CV961" s="8">
        <v>91</v>
      </c>
      <c r="CW961" s="8">
        <v>99</v>
      </c>
      <c r="CX961" s="8">
        <v>105</v>
      </c>
      <c r="CY961" s="8">
        <v>111</v>
      </c>
      <c r="CZ961" s="8">
        <v>117</v>
      </c>
      <c r="DA961" s="8">
        <v>122</v>
      </c>
      <c r="DB961" s="8">
        <v>128</v>
      </c>
      <c r="DC961" s="8">
        <v>134</v>
      </c>
      <c r="DD961" s="8">
        <v>140</v>
      </c>
      <c r="DE961" s="8">
        <v>146</v>
      </c>
      <c r="DF961" s="8">
        <v>151</v>
      </c>
      <c r="DG961" s="8">
        <v>154</v>
      </c>
      <c r="DH961" s="8">
        <v>155</v>
      </c>
      <c r="DI961" s="8">
        <v>156</v>
      </c>
      <c r="DJ961" s="8">
        <v>156</v>
      </c>
      <c r="DK961" s="8">
        <v>156</v>
      </c>
      <c r="DL961" s="8">
        <v>156</v>
      </c>
      <c r="DM961" s="8">
        <v>110</v>
      </c>
      <c r="DN961" s="6">
        <f>Tabela2[[#This Row],[1rok]]-Tabela2[[#This Row],[dlugosc_ur]]</f>
        <v>19</v>
      </c>
      <c r="DO961" s="14">
        <f>Tabela2[[#This Row],[2lata]]-Tabela2[[#This Row],[1rok]]</f>
        <v>17</v>
      </c>
      <c r="DP961" s="14">
        <f>Tabela2[[#This Row],[3lata]]-Tabela2[[#This Row],[2lata]]</f>
        <v>9</v>
      </c>
      <c r="DQ961" s="14">
        <f>Tabela2[[#This Row],[4lata]]-Tabela2[[#This Row],[3lata]]</f>
        <v>8</v>
      </c>
      <c r="DR961" s="14">
        <f>Tabela2[[#This Row],[5lat]]-Tabela2[[#This Row],[4lata]]</f>
        <v>6</v>
      </c>
      <c r="DS961" s="14">
        <f>Tabela2[[#This Row],[6lat]]-Tabela2[[#This Row],[5lat]]</f>
        <v>6</v>
      </c>
      <c r="DT961" s="14">
        <f>Tabela2[[#This Row],[7lat]]-Tabela2[[#This Row],[6lat]]</f>
        <v>6</v>
      </c>
      <c r="DU961" s="14">
        <f>Tabela2[[#This Row],[8lat]]-Tabela2[[#This Row],[7lat]]</f>
        <v>5</v>
      </c>
      <c r="DV961" s="14">
        <f>Tabela2[[#This Row],[9lat]]-Tabela2[[#This Row],[8lat]]</f>
        <v>6</v>
      </c>
      <c r="DW961" s="14">
        <f>Tabela2[[#This Row],[10lat]]-Tabela2[[#This Row],[9lat]]</f>
        <v>6</v>
      </c>
      <c r="DX961" s="14">
        <f>Tabela2[[#This Row],[11lat]]-Tabela2[[#This Row],[10lat]]</f>
        <v>6</v>
      </c>
      <c r="DY961" s="14">
        <f>Tabela2[[#This Row],[12lat]]-Tabela2[[#This Row],[11lat]]</f>
        <v>6</v>
      </c>
      <c r="DZ961" s="14">
        <f>Tabela2[[#This Row],[13lat]]-Tabela2[[#This Row],[12lat]]</f>
        <v>5</v>
      </c>
      <c r="EA961" s="14">
        <f>Tabela2[[#This Row],[14lat]]-Tabela2[[#This Row],[13lat]]</f>
        <v>3</v>
      </c>
      <c r="EB961" s="14">
        <f>Tabela2[[#This Row],[15lat]]-Tabela2[[#This Row],[14lat]]</f>
        <v>1</v>
      </c>
      <c r="EC961" s="14">
        <f>Tabela2[[#This Row],[16lat]]-Tabela2[[#This Row],[15lat]]</f>
        <v>1</v>
      </c>
      <c r="ED961" s="14">
        <f>Tabela2[[#This Row],[17 lat]]-Tabela2[[#This Row],[16lat]]</f>
        <v>0</v>
      </c>
      <c r="EE961" s="14">
        <f>Tabela2[[#This Row],[18lat]]-Tabela2[[#This Row],[17 lat]]</f>
        <v>0</v>
      </c>
      <c r="EF961" s="14">
        <f>Tabela2[[#This Row],[19lat]]-Tabela2[[#This Row],[18lat]]</f>
        <v>0</v>
      </c>
    </row>
    <row r="962" spans="1:136" x14ac:dyDescent="0.25">
      <c r="A962">
        <v>1310</v>
      </c>
      <c r="B962" s="1" t="s">
        <v>22</v>
      </c>
      <c r="C962">
        <v>54</v>
      </c>
      <c r="D962">
        <v>73</v>
      </c>
      <c r="E962">
        <v>89</v>
      </c>
      <c r="F962">
        <v>99</v>
      </c>
      <c r="G962">
        <v>108</v>
      </c>
      <c r="H962">
        <v>115</v>
      </c>
      <c r="I962">
        <v>121</v>
      </c>
      <c r="J962">
        <v>127</v>
      </c>
      <c r="K962">
        <v>133</v>
      </c>
      <c r="L962">
        <v>139</v>
      </c>
      <c r="M962">
        <v>146</v>
      </c>
      <c r="N962">
        <v>152</v>
      </c>
      <c r="O962">
        <v>159</v>
      </c>
      <c r="P962">
        <v>164</v>
      </c>
      <c r="Q962">
        <v>167</v>
      </c>
      <c r="R962">
        <v>169</v>
      </c>
      <c r="S962">
        <v>170</v>
      </c>
      <c r="T962">
        <v>170</v>
      </c>
      <c r="U962">
        <v>170</v>
      </c>
      <c r="V962">
        <v>170</v>
      </c>
      <c r="W962">
        <f>wzrost[[#This Row],[19lat]]-wzrost[[#This Row],[dlugosc_ur]]</f>
        <v>116</v>
      </c>
      <c r="X962">
        <f>wzrost[[#This Row],[19lat]]-wzrost[[#This Row],[15lat]]</f>
        <v>1</v>
      </c>
      <c r="Y962">
        <f>IF(wzrost[[#This Row],[1rok]]&lt;=5,IF(wzrost[[#This Row],[plec]]="ch",1,0),0)</f>
        <v>0</v>
      </c>
      <c r="Z962" s="1"/>
      <c r="AA962" s="1"/>
      <c r="AB962" s="1" t="e">
        <f>_xlfn.PERCENTILE.INC(wzrost[1rok],5)</f>
        <v>#NUM!</v>
      </c>
      <c r="BC962" s="6">
        <v>48</v>
      </c>
      <c r="BD962" s="6">
        <v>70</v>
      </c>
      <c r="BE962" s="6">
        <v>85</v>
      </c>
      <c r="BF962" s="6">
        <v>93</v>
      </c>
      <c r="BG962" s="6">
        <v>100</v>
      </c>
      <c r="BH962" s="6">
        <v>106</v>
      </c>
      <c r="BI962" s="6">
        <v>112</v>
      </c>
      <c r="BJ962" s="6">
        <v>117</v>
      </c>
      <c r="BK962" s="6">
        <v>123</v>
      </c>
      <c r="BL962" s="6">
        <v>128</v>
      </c>
      <c r="BM962" s="6">
        <v>133</v>
      </c>
      <c r="BN962" s="6">
        <v>138</v>
      </c>
      <c r="BO962" s="6">
        <v>143</v>
      </c>
      <c r="BP962" s="6">
        <v>150</v>
      </c>
      <c r="BQ962" s="6">
        <v>155</v>
      </c>
      <c r="BR962" s="6">
        <v>162</v>
      </c>
      <c r="BS962" s="6">
        <v>167</v>
      </c>
      <c r="BT962" s="6">
        <v>169</v>
      </c>
      <c r="BU962" s="6">
        <v>170</v>
      </c>
      <c r="BV962" s="6">
        <v>171</v>
      </c>
      <c r="BW962" s="7">
        <v>123</v>
      </c>
      <c r="BX962" s="11">
        <f t="shared" si="274"/>
        <v>22</v>
      </c>
      <c r="BY962" s="11">
        <f t="shared" si="275"/>
        <v>15</v>
      </c>
      <c r="BZ962" s="11">
        <f t="shared" si="276"/>
        <v>8</v>
      </c>
      <c r="CA962" s="11">
        <f t="shared" si="277"/>
        <v>7</v>
      </c>
      <c r="CB962" s="11">
        <f t="shared" si="278"/>
        <v>6</v>
      </c>
      <c r="CC962" s="11">
        <f t="shared" si="279"/>
        <v>6</v>
      </c>
      <c r="CD962" s="11">
        <f t="shared" si="280"/>
        <v>5</v>
      </c>
      <c r="CE962" s="11">
        <f t="shared" si="281"/>
        <v>6</v>
      </c>
      <c r="CF962" s="11">
        <f t="shared" si="282"/>
        <v>5</v>
      </c>
      <c r="CG962" s="11">
        <f t="shared" si="283"/>
        <v>5</v>
      </c>
      <c r="CH962" s="11">
        <f t="shared" si="284"/>
        <v>5</v>
      </c>
      <c r="CI962" s="11">
        <f t="shared" si="285"/>
        <v>5</v>
      </c>
      <c r="CJ962" s="11">
        <f t="shared" si="286"/>
        <v>7</v>
      </c>
      <c r="CK962" s="11">
        <f t="shared" si="287"/>
        <v>5</v>
      </c>
      <c r="CL962" s="11">
        <f t="shared" si="288"/>
        <v>7</v>
      </c>
      <c r="CM962" s="11">
        <f t="shared" si="289"/>
        <v>5</v>
      </c>
      <c r="CN962" s="11">
        <f t="shared" si="290"/>
        <v>2</v>
      </c>
      <c r="CO962" s="11">
        <f t="shared" si="291"/>
        <v>1</v>
      </c>
      <c r="CP962" s="11">
        <f t="shared" si="292"/>
        <v>1</v>
      </c>
      <c r="CS962" s="6">
        <v>48</v>
      </c>
      <c r="CT962" s="6">
        <v>67</v>
      </c>
      <c r="CU962" s="6">
        <v>83</v>
      </c>
      <c r="CV962" s="6">
        <v>92</v>
      </c>
      <c r="CW962" s="6">
        <v>99</v>
      </c>
      <c r="CX962" s="6">
        <v>106</v>
      </c>
      <c r="CY962" s="6">
        <v>111</v>
      </c>
      <c r="CZ962" s="6">
        <v>116</v>
      </c>
      <c r="DA962" s="6">
        <v>122</v>
      </c>
      <c r="DB962" s="6">
        <v>128</v>
      </c>
      <c r="DC962" s="6">
        <v>134</v>
      </c>
      <c r="DD962" s="6">
        <v>140</v>
      </c>
      <c r="DE962" s="6">
        <v>146</v>
      </c>
      <c r="DF962" s="6">
        <v>151</v>
      </c>
      <c r="DG962" s="6">
        <v>155</v>
      </c>
      <c r="DH962" s="6">
        <v>157</v>
      </c>
      <c r="DI962" s="6">
        <v>158</v>
      </c>
      <c r="DJ962" s="6">
        <v>158</v>
      </c>
      <c r="DK962" s="6">
        <v>158</v>
      </c>
      <c r="DL962" s="6">
        <v>158</v>
      </c>
      <c r="DM962" s="6">
        <v>110</v>
      </c>
      <c r="DN962" s="6">
        <f>Tabela2[[#This Row],[1rok]]-Tabela2[[#This Row],[dlugosc_ur]]</f>
        <v>19</v>
      </c>
      <c r="DO962" s="14">
        <f>Tabela2[[#This Row],[2lata]]-Tabela2[[#This Row],[1rok]]</f>
        <v>16</v>
      </c>
      <c r="DP962" s="14">
        <f>Tabela2[[#This Row],[3lata]]-Tabela2[[#This Row],[2lata]]</f>
        <v>9</v>
      </c>
      <c r="DQ962" s="14">
        <f>Tabela2[[#This Row],[4lata]]-Tabela2[[#This Row],[3lata]]</f>
        <v>7</v>
      </c>
      <c r="DR962" s="14">
        <f>Tabela2[[#This Row],[5lat]]-Tabela2[[#This Row],[4lata]]</f>
        <v>7</v>
      </c>
      <c r="DS962" s="14">
        <f>Tabela2[[#This Row],[6lat]]-Tabela2[[#This Row],[5lat]]</f>
        <v>5</v>
      </c>
      <c r="DT962" s="14">
        <f>Tabela2[[#This Row],[7lat]]-Tabela2[[#This Row],[6lat]]</f>
        <v>5</v>
      </c>
      <c r="DU962" s="14">
        <f>Tabela2[[#This Row],[8lat]]-Tabela2[[#This Row],[7lat]]</f>
        <v>6</v>
      </c>
      <c r="DV962" s="14">
        <f>Tabela2[[#This Row],[9lat]]-Tabela2[[#This Row],[8lat]]</f>
        <v>6</v>
      </c>
      <c r="DW962" s="14">
        <f>Tabela2[[#This Row],[10lat]]-Tabela2[[#This Row],[9lat]]</f>
        <v>6</v>
      </c>
      <c r="DX962" s="14">
        <f>Tabela2[[#This Row],[11lat]]-Tabela2[[#This Row],[10lat]]</f>
        <v>6</v>
      </c>
      <c r="DY962" s="14">
        <f>Tabela2[[#This Row],[12lat]]-Tabela2[[#This Row],[11lat]]</f>
        <v>6</v>
      </c>
      <c r="DZ962" s="14">
        <f>Tabela2[[#This Row],[13lat]]-Tabela2[[#This Row],[12lat]]</f>
        <v>5</v>
      </c>
      <c r="EA962" s="14">
        <f>Tabela2[[#This Row],[14lat]]-Tabela2[[#This Row],[13lat]]</f>
        <v>4</v>
      </c>
      <c r="EB962" s="14">
        <f>Tabela2[[#This Row],[15lat]]-Tabela2[[#This Row],[14lat]]</f>
        <v>2</v>
      </c>
      <c r="EC962" s="14">
        <f>Tabela2[[#This Row],[16lat]]-Tabela2[[#This Row],[15lat]]</f>
        <v>1</v>
      </c>
      <c r="ED962" s="14">
        <f>Tabela2[[#This Row],[17 lat]]-Tabela2[[#This Row],[16lat]]</f>
        <v>0</v>
      </c>
      <c r="EE962" s="14">
        <f>Tabela2[[#This Row],[18lat]]-Tabela2[[#This Row],[17 lat]]</f>
        <v>0</v>
      </c>
      <c r="EF962" s="14">
        <f>Tabela2[[#This Row],[19lat]]-Tabela2[[#This Row],[18lat]]</f>
        <v>0</v>
      </c>
    </row>
    <row r="963" spans="1:136" x14ac:dyDescent="0.25">
      <c r="A963">
        <v>1398</v>
      </c>
      <c r="B963" s="1" t="s">
        <v>22</v>
      </c>
      <c r="C963">
        <v>47</v>
      </c>
      <c r="D963">
        <v>66</v>
      </c>
      <c r="E963">
        <v>86</v>
      </c>
      <c r="F963">
        <v>95</v>
      </c>
      <c r="G963">
        <v>103</v>
      </c>
      <c r="H963">
        <v>110</v>
      </c>
      <c r="I963">
        <v>115</v>
      </c>
      <c r="J963">
        <v>121</v>
      </c>
      <c r="K963">
        <v>127</v>
      </c>
      <c r="L963">
        <v>133</v>
      </c>
      <c r="M963">
        <v>139</v>
      </c>
      <c r="N963">
        <v>145</v>
      </c>
      <c r="O963">
        <v>151</v>
      </c>
      <c r="P963">
        <v>157</v>
      </c>
      <c r="Q963">
        <v>160</v>
      </c>
      <c r="R963">
        <v>162</v>
      </c>
      <c r="S963">
        <v>163</v>
      </c>
      <c r="T963">
        <v>163</v>
      </c>
      <c r="U963">
        <v>163</v>
      </c>
      <c r="V963">
        <v>163</v>
      </c>
      <c r="W963">
        <f>wzrost[[#This Row],[19lat]]-wzrost[[#This Row],[dlugosc_ur]]</f>
        <v>116</v>
      </c>
      <c r="X963">
        <f>wzrost[[#This Row],[19lat]]-wzrost[[#This Row],[15lat]]</f>
        <v>1</v>
      </c>
      <c r="Y963">
        <f>IF(wzrost[[#This Row],[1rok]]&lt;=5,IF(wzrost[[#This Row],[plec]]="ch",1,0),0)</f>
        <v>0</v>
      </c>
      <c r="Z963" s="1"/>
      <c r="AA963" s="1"/>
      <c r="AB963" s="1" t="e">
        <f>_xlfn.PERCENTILE.INC(wzrost[1rok],5)</f>
        <v>#NUM!</v>
      </c>
      <c r="BC963" s="8">
        <v>48</v>
      </c>
      <c r="BD963" s="8">
        <v>70</v>
      </c>
      <c r="BE963" s="8">
        <v>85</v>
      </c>
      <c r="BF963" s="8">
        <v>93</v>
      </c>
      <c r="BG963" s="8">
        <v>100</v>
      </c>
      <c r="BH963" s="8">
        <v>106</v>
      </c>
      <c r="BI963" s="8">
        <v>112</v>
      </c>
      <c r="BJ963" s="8">
        <v>118</v>
      </c>
      <c r="BK963" s="8">
        <v>123</v>
      </c>
      <c r="BL963" s="8">
        <v>128</v>
      </c>
      <c r="BM963" s="8">
        <v>133</v>
      </c>
      <c r="BN963" s="8">
        <v>138</v>
      </c>
      <c r="BO963" s="8">
        <v>144</v>
      </c>
      <c r="BP963" s="8">
        <v>150</v>
      </c>
      <c r="BQ963" s="8">
        <v>157</v>
      </c>
      <c r="BR963" s="8">
        <v>163</v>
      </c>
      <c r="BS963" s="8">
        <v>167</v>
      </c>
      <c r="BT963" s="8">
        <v>170</v>
      </c>
      <c r="BU963" s="8">
        <v>171</v>
      </c>
      <c r="BV963" s="8">
        <v>171</v>
      </c>
      <c r="BW963" s="9">
        <v>123</v>
      </c>
      <c r="BX963" s="11">
        <f t="shared" ref="BX963:BX1026" si="293">BD963-BC963</f>
        <v>22</v>
      </c>
      <c r="BY963" s="11">
        <f t="shared" ref="BY963:BY1026" si="294">BE963-BD963</f>
        <v>15</v>
      </c>
      <c r="BZ963" s="11">
        <f t="shared" ref="BZ963:BZ1026" si="295">BF963-BE963</f>
        <v>8</v>
      </c>
      <c r="CA963" s="11">
        <f t="shared" ref="CA963:CA1026" si="296">BG963-BF963</f>
        <v>7</v>
      </c>
      <c r="CB963" s="11">
        <f t="shared" ref="CB963:CB1026" si="297">BH963-BG963</f>
        <v>6</v>
      </c>
      <c r="CC963" s="11">
        <f t="shared" ref="CC963:CC1026" si="298">BI963-BH963</f>
        <v>6</v>
      </c>
      <c r="CD963" s="11">
        <f t="shared" ref="CD963:CD1026" si="299">BJ963-BI963</f>
        <v>6</v>
      </c>
      <c r="CE963" s="11">
        <f t="shared" ref="CE963:CE1026" si="300">BK963-BJ963</f>
        <v>5</v>
      </c>
      <c r="CF963" s="11">
        <f t="shared" ref="CF963:CF1026" si="301">BL963-BK963</f>
        <v>5</v>
      </c>
      <c r="CG963" s="11">
        <f t="shared" ref="CG963:CG1026" si="302">BM963-BL963</f>
        <v>5</v>
      </c>
      <c r="CH963" s="11">
        <f t="shared" ref="CH963:CH1026" si="303">BN963-BM963</f>
        <v>5</v>
      </c>
      <c r="CI963" s="11">
        <f t="shared" ref="CI963:CI1026" si="304">BO963-BN963</f>
        <v>6</v>
      </c>
      <c r="CJ963" s="11">
        <f t="shared" ref="CJ963:CJ1026" si="305">BP963-BO963</f>
        <v>6</v>
      </c>
      <c r="CK963" s="11">
        <f t="shared" ref="CK963:CK1026" si="306">BQ963-BP963</f>
        <v>7</v>
      </c>
      <c r="CL963" s="11">
        <f t="shared" ref="CL963:CL1026" si="307">BR963-BQ963</f>
        <v>6</v>
      </c>
      <c r="CM963" s="11">
        <f t="shared" ref="CM963:CM1026" si="308">BS963-BR963</f>
        <v>4</v>
      </c>
      <c r="CN963" s="11">
        <f t="shared" ref="CN963:CN1026" si="309">BT963-BS963</f>
        <v>3</v>
      </c>
      <c r="CO963" s="11">
        <f t="shared" ref="CO963:CO1026" si="310">BU963-BT963</f>
        <v>1</v>
      </c>
      <c r="CP963" s="11">
        <f t="shared" ref="CP963:CP1026" si="311">BV963-BU963</f>
        <v>0</v>
      </c>
      <c r="CS963" s="8">
        <v>46</v>
      </c>
      <c r="CT963" s="8">
        <v>64</v>
      </c>
      <c r="CU963" s="8">
        <v>82</v>
      </c>
      <c r="CV963" s="8">
        <v>91</v>
      </c>
      <c r="CW963" s="8">
        <v>98</v>
      </c>
      <c r="CX963" s="8">
        <v>104</v>
      </c>
      <c r="CY963" s="8">
        <v>110</v>
      </c>
      <c r="CZ963" s="8">
        <v>115</v>
      </c>
      <c r="DA963" s="8">
        <v>120</v>
      </c>
      <c r="DB963" s="8">
        <v>126</v>
      </c>
      <c r="DC963" s="8">
        <v>132</v>
      </c>
      <c r="DD963" s="8">
        <v>138</v>
      </c>
      <c r="DE963" s="8">
        <v>144</v>
      </c>
      <c r="DF963" s="8">
        <v>149</v>
      </c>
      <c r="DG963" s="8">
        <v>153</v>
      </c>
      <c r="DH963" s="8">
        <v>154</v>
      </c>
      <c r="DI963" s="8">
        <v>155</v>
      </c>
      <c r="DJ963" s="8">
        <v>156</v>
      </c>
      <c r="DK963" s="8">
        <v>156</v>
      </c>
      <c r="DL963" s="8">
        <v>156</v>
      </c>
      <c r="DM963" s="8">
        <v>110</v>
      </c>
      <c r="DN963" s="6">
        <f>Tabela2[[#This Row],[1rok]]-Tabela2[[#This Row],[dlugosc_ur]]</f>
        <v>18</v>
      </c>
      <c r="DO963" s="14">
        <f>Tabela2[[#This Row],[2lata]]-Tabela2[[#This Row],[1rok]]</f>
        <v>18</v>
      </c>
      <c r="DP963" s="14">
        <f>Tabela2[[#This Row],[3lata]]-Tabela2[[#This Row],[2lata]]</f>
        <v>9</v>
      </c>
      <c r="DQ963" s="14">
        <f>Tabela2[[#This Row],[4lata]]-Tabela2[[#This Row],[3lata]]</f>
        <v>7</v>
      </c>
      <c r="DR963" s="14">
        <f>Tabela2[[#This Row],[5lat]]-Tabela2[[#This Row],[4lata]]</f>
        <v>6</v>
      </c>
      <c r="DS963" s="14">
        <f>Tabela2[[#This Row],[6lat]]-Tabela2[[#This Row],[5lat]]</f>
        <v>6</v>
      </c>
      <c r="DT963" s="14">
        <f>Tabela2[[#This Row],[7lat]]-Tabela2[[#This Row],[6lat]]</f>
        <v>5</v>
      </c>
      <c r="DU963" s="14">
        <f>Tabela2[[#This Row],[8lat]]-Tabela2[[#This Row],[7lat]]</f>
        <v>5</v>
      </c>
      <c r="DV963" s="14">
        <f>Tabela2[[#This Row],[9lat]]-Tabela2[[#This Row],[8lat]]</f>
        <v>6</v>
      </c>
      <c r="DW963" s="14">
        <f>Tabela2[[#This Row],[10lat]]-Tabela2[[#This Row],[9lat]]</f>
        <v>6</v>
      </c>
      <c r="DX963" s="14">
        <f>Tabela2[[#This Row],[11lat]]-Tabela2[[#This Row],[10lat]]</f>
        <v>6</v>
      </c>
      <c r="DY963" s="14">
        <f>Tabela2[[#This Row],[12lat]]-Tabela2[[#This Row],[11lat]]</f>
        <v>6</v>
      </c>
      <c r="DZ963" s="14">
        <f>Tabela2[[#This Row],[13lat]]-Tabela2[[#This Row],[12lat]]</f>
        <v>5</v>
      </c>
      <c r="EA963" s="14">
        <f>Tabela2[[#This Row],[14lat]]-Tabela2[[#This Row],[13lat]]</f>
        <v>4</v>
      </c>
      <c r="EB963" s="14">
        <f>Tabela2[[#This Row],[15lat]]-Tabela2[[#This Row],[14lat]]</f>
        <v>1</v>
      </c>
      <c r="EC963" s="14">
        <f>Tabela2[[#This Row],[16lat]]-Tabela2[[#This Row],[15lat]]</f>
        <v>1</v>
      </c>
      <c r="ED963" s="14">
        <f>Tabela2[[#This Row],[17 lat]]-Tabela2[[#This Row],[16lat]]</f>
        <v>1</v>
      </c>
      <c r="EE963" s="14">
        <f>Tabela2[[#This Row],[18lat]]-Tabela2[[#This Row],[17 lat]]</f>
        <v>0</v>
      </c>
      <c r="EF963" s="14">
        <f>Tabela2[[#This Row],[19lat]]-Tabela2[[#This Row],[18lat]]</f>
        <v>0</v>
      </c>
    </row>
    <row r="964" spans="1:136" x14ac:dyDescent="0.25">
      <c r="A964">
        <v>1408</v>
      </c>
      <c r="B964" s="1" t="s">
        <v>22</v>
      </c>
      <c r="C964">
        <v>56</v>
      </c>
      <c r="D964">
        <v>74</v>
      </c>
      <c r="E964">
        <v>90</v>
      </c>
      <c r="F964">
        <v>100</v>
      </c>
      <c r="G964">
        <v>108</v>
      </c>
      <c r="H964">
        <v>115</v>
      </c>
      <c r="I964">
        <v>121</v>
      </c>
      <c r="J964">
        <v>128</v>
      </c>
      <c r="K964">
        <v>134</v>
      </c>
      <c r="L964">
        <v>140</v>
      </c>
      <c r="M964">
        <v>147</v>
      </c>
      <c r="N964">
        <v>153</v>
      </c>
      <c r="O964">
        <v>160</v>
      </c>
      <c r="P964">
        <v>165</v>
      </c>
      <c r="Q964">
        <v>169</v>
      </c>
      <c r="R964">
        <v>170</v>
      </c>
      <c r="S964">
        <v>171</v>
      </c>
      <c r="T964">
        <v>171</v>
      </c>
      <c r="U964">
        <v>172</v>
      </c>
      <c r="V964">
        <v>172</v>
      </c>
      <c r="W964">
        <f>wzrost[[#This Row],[19lat]]-wzrost[[#This Row],[dlugosc_ur]]</f>
        <v>116</v>
      </c>
      <c r="X964">
        <f>wzrost[[#This Row],[19lat]]-wzrost[[#This Row],[15lat]]</f>
        <v>2</v>
      </c>
      <c r="Y964">
        <f>IF(wzrost[[#This Row],[1rok]]&lt;=5,IF(wzrost[[#This Row],[plec]]="ch",1,0),0)</f>
        <v>0</v>
      </c>
      <c r="Z964" s="1"/>
      <c r="AA964" s="1"/>
      <c r="AB964" s="1" t="e">
        <f>_xlfn.PERCENTILE.INC(wzrost[1rok],5)</f>
        <v>#NUM!</v>
      </c>
      <c r="BC964" s="6">
        <v>49</v>
      </c>
      <c r="BD964" s="6">
        <v>71</v>
      </c>
      <c r="BE964" s="6">
        <v>85</v>
      </c>
      <c r="BF964" s="6">
        <v>94</v>
      </c>
      <c r="BG964" s="6">
        <v>100</v>
      </c>
      <c r="BH964" s="6">
        <v>107</v>
      </c>
      <c r="BI964" s="6">
        <v>112</v>
      </c>
      <c r="BJ964" s="6">
        <v>118</v>
      </c>
      <c r="BK964" s="6">
        <v>123</v>
      </c>
      <c r="BL964" s="6">
        <v>128</v>
      </c>
      <c r="BM964" s="6">
        <v>133</v>
      </c>
      <c r="BN964" s="6">
        <v>138</v>
      </c>
      <c r="BO964" s="6">
        <v>144</v>
      </c>
      <c r="BP964" s="6">
        <v>151</v>
      </c>
      <c r="BQ964" s="6">
        <v>158</v>
      </c>
      <c r="BR964" s="6">
        <v>163</v>
      </c>
      <c r="BS964" s="6">
        <v>167</v>
      </c>
      <c r="BT964" s="6">
        <v>170</v>
      </c>
      <c r="BU964" s="6">
        <v>171</v>
      </c>
      <c r="BV964" s="6">
        <v>172</v>
      </c>
      <c r="BW964" s="7">
        <v>123</v>
      </c>
      <c r="BX964" s="11">
        <f t="shared" si="293"/>
        <v>22</v>
      </c>
      <c r="BY964" s="11">
        <f t="shared" si="294"/>
        <v>14</v>
      </c>
      <c r="BZ964" s="11">
        <f t="shared" si="295"/>
        <v>9</v>
      </c>
      <c r="CA964" s="11">
        <f t="shared" si="296"/>
        <v>6</v>
      </c>
      <c r="CB964" s="11">
        <f t="shared" si="297"/>
        <v>7</v>
      </c>
      <c r="CC964" s="11">
        <f t="shared" si="298"/>
        <v>5</v>
      </c>
      <c r="CD964" s="11">
        <f t="shared" si="299"/>
        <v>6</v>
      </c>
      <c r="CE964" s="11">
        <f t="shared" si="300"/>
        <v>5</v>
      </c>
      <c r="CF964" s="11">
        <f t="shared" si="301"/>
        <v>5</v>
      </c>
      <c r="CG964" s="11">
        <f t="shared" si="302"/>
        <v>5</v>
      </c>
      <c r="CH964" s="11">
        <f t="shared" si="303"/>
        <v>5</v>
      </c>
      <c r="CI964" s="11">
        <f t="shared" si="304"/>
        <v>6</v>
      </c>
      <c r="CJ964" s="11">
        <f t="shared" si="305"/>
        <v>7</v>
      </c>
      <c r="CK964" s="11">
        <f t="shared" si="306"/>
        <v>7</v>
      </c>
      <c r="CL964" s="11">
        <f t="shared" si="307"/>
        <v>5</v>
      </c>
      <c r="CM964" s="11">
        <f t="shared" si="308"/>
        <v>4</v>
      </c>
      <c r="CN964" s="11">
        <f t="shared" si="309"/>
        <v>3</v>
      </c>
      <c r="CO964" s="11">
        <f t="shared" si="310"/>
        <v>1</v>
      </c>
      <c r="CP964" s="11">
        <f t="shared" si="311"/>
        <v>1</v>
      </c>
      <c r="CS964" s="6">
        <v>49</v>
      </c>
      <c r="CT964" s="6">
        <v>67</v>
      </c>
      <c r="CU964" s="6">
        <v>84</v>
      </c>
      <c r="CV964" s="6">
        <v>93</v>
      </c>
      <c r="CW964" s="6">
        <v>100</v>
      </c>
      <c r="CX964" s="6">
        <v>106</v>
      </c>
      <c r="CY964" s="6">
        <v>112</v>
      </c>
      <c r="CZ964" s="6">
        <v>117</v>
      </c>
      <c r="DA964" s="6">
        <v>123</v>
      </c>
      <c r="DB964" s="6">
        <v>129</v>
      </c>
      <c r="DC964" s="6">
        <v>134</v>
      </c>
      <c r="DD964" s="6">
        <v>141</v>
      </c>
      <c r="DE964" s="6">
        <v>147</v>
      </c>
      <c r="DF964" s="6">
        <v>152</v>
      </c>
      <c r="DG964" s="6">
        <v>155</v>
      </c>
      <c r="DH964" s="6">
        <v>157</v>
      </c>
      <c r="DI964" s="6">
        <v>158</v>
      </c>
      <c r="DJ964" s="6">
        <v>159</v>
      </c>
      <c r="DK964" s="6">
        <v>159</v>
      </c>
      <c r="DL964" s="6">
        <v>159</v>
      </c>
      <c r="DM964" s="6">
        <v>110</v>
      </c>
      <c r="DN964" s="6">
        <f>Tabela2[[#This Row],[1rok]]-Tabela2[[#This Row],[dlugosc_ur]]</f>
        <v>18</v>
      </c>
      <c r="DO964" s="14">
        <f>Tabela2[[#This Row],[2lata]]-Tabela2[[#This Row],[1rok]]</f>
        <v>17</v>
      </c>
      <c r="DP964" s="14">
        <f>Tabela2[[#This Row],[3lata]]-Tabela2[[#This Row],[2lata]]</f>
        <v>9</v>
      </c>
      <c r="DQ964" s="14">
        <f>Tabela2[[#This Row],[4lata]]-Tabela2[[#This Row],[3lata]]</f>
        <v>7</v>
      </c>
      <c r="DR964" s="14">
        <f>Tabela2[[#This Row],[5lat]]-Tabela2[[#This Row],[4lata]]</f>
        <v>6</v>
      </c>
      <c r="DS964" s="14">
        <f>Tabela2[[#This Row],[6lat]]-Tabela2[[#This Row],[5lat]]</f>
        <v>6</v>
      </c>
      <c r="DT964" s="14">
        <f>Tabela2[[#This Row],[7lat]]-Tabela2[[#This Row],[6lat]]</f>
        <v>5</v>
      </c>
      <c r="DU964" s="14">
        <f>Tabela2[[#This Row],[8lat]]-Tabela2[[#This Row],[7lat]]</f>
        <v>6</v>
      </c>
      <c r="DV964" s="14">
        <f>Tabela2[[#This Row],[9lat]]-Tabela2[[#This Row],[8lat]]</f>
        <v>6</v>
      </c>
      <c r="DW964" s="14">
        <f>Tabela2[[#This Row],[10lat]]-Tabela2[[#This Row],[9lat]]</f>
        <v>5</v>
      </c>
      <c r="DX964" s="14">
        <f>Tabela2[[#This Row],[11lat]]-Tabela2[[#This Row],[10lat]]</f>
        <v>7</v>
      </c>
      <c r="DY964" s="14">
        <f>Tabela2[[#This Row],[12lat]]-Tabela2[[#This Row],[11lat]]</f>
        <v>6</v>
      </c>
      <c r="DZ964" s="14">
        <f>Tabela2[[#This Row],[13lat]]-Tabela2[[#This Row],[12lat]]</f>
        <v>5</v>
      </c>
      <c r="EA964" s="14">
        <f>Tabela2[[#This Row],[14lat]]-Tabela2[[#This Row],[13lat]]</f>
        <v>3</v>
      </c>
      <c r="EB964" s="14">
        <f>Tabela2[[#This Row],[15lat]]-Tabela2[[#This Row],[14lat]]</f>
        <v>2</v>
      </c>
      <c r="EC964" s="14">
        <f>Tabela2[[#This Row],[16lat]]-Tabela2[[#This Row],[15lat]]</f>
        <v>1</v>
      </c>
      <c r="ED964" s="14">
        <f>Tabela2[[#This Row],[17 lat]]-Tabela2[[#This Row],[16lat]]</f>
        <v>1</v>
      </c>
      <c r="EE964" s="14">
        <f>Tabela2[[#This Row],[18lat]]-Tabela2[[#This Row],[17 lat]]</f>
        <v>0</v>
      </c>
      <c r="EF964" s="14">
        <f>Tabela2[[#This Row],[19lat]]-Tabela2[[#This Row],[18lat]]</f>
        <v>0</v>
      </c>
    </row>
    <row r="965" spans="1:136" x14ac:dyDescent="0.25">
      <c r="A965">
        <v>1424</v>
      </c>
      <c r="B965" s="1" t="s">
        <v>22</v>
      </c>
      <c r="C965">
        <v>47</v>
      </c>
      <c r="D965">
        <v>66</v>
      </c>
      <c r="E965">
        <v>86</v>
      </c>
      <c r="F965">
        <v>95</v>
      </c>
      <c r="G965">
        <v>103</v>
      </c>
      <c r="H965">
        <v>109</v>
      </c>
      <c r="I965">
        <v>115</v>
      </c>
      <c r="J965">
        <v>121</v>
      </c>
      <c r="K965">
        <v>127</v>
      </c>
      <c r="L965">
        <v>132</v>
      </c>
      <c r="M965">
        <v>139</v>
      </c>
      <c r="N965">
        <v>145</v>
      </c>
      <c r="O965">
        <v>151</v>
      </c>
      <c r="P965">
        <v>156</v>
      </c>
      <c r="Q965">
        <v>160</v>
      </c>
      <c r="R965">
        <v>162</v>
      </c>
      <c r="S965">
        <v>162</v>
      </c>
      <c r="T965">
        <v>163</v>
      </c>
      <c r="U965">
        <v>163</v>
      </c>
      <c r="V965">
        <v>163</v>
      </c>
      <c r="W965">
        <f>wzrost[[#This Row],[19lat]]-wzrost[[#This Row],[dlugosc_ur]]</f>
        <v>116</v>
      </c>
      <c r="X965">
        <f>wzrost[[#This Row],[19lat]]-wzrost[[#This Row],[15lat]]</f>
        <v>1</v>
      </c>
      <c r="Y965">
        <f>IF(wzrost[[#This Row],[1rok]]&lt;=5,IF(wzrost[[#This Row],[plec]]="ch",1,0),0)</f>
        <v>0</v>
      </c>
      <c r="Z965" s="1"/>
      <c r="AA965" s="1"/>
      <c r="AB965" s="1" t="e">
        <f>_xlfn.PERCENTILE.INC(wzrost[1rok],5)</f>
        <v>#NUM!</v>
      </c>
      <c r="BC965" s="8">
        <v>50</v>
      </c>
      <c r="BD965" s="8">
        <v>72</v>
      </c>
      <c r="BE965" s="8">
        <v>86</v>
      </c>
      <c r="BF965" s="8">
        <v>94</v>
      </c>
      <c r="BG965" s="8">
        <v>101</v>
      </c>
      <c r="BH965" s="8">
        <v>108</v>
      </c>
      <c r="BI965" s="8">
        <v>113</v>
      </c>
      <c r="BJ965" s="8">
        <v>119</v>
      </c>
      <c r="BK965" s="8">
        <v>124</v>
      </c>
      <c r="BL965" s="8">
        <v>129</v>
      </c>
      <c r="BM965" s="8">
        <v>134</v>
      </c>
      <c r="BN965" s="8">
        <v>139</v>
      </c>
      <c r="BO965" s="8">
        <v>145</v>
      </c>
      <c r="BP965" s="8">
        <v>152</v>
      </c>
      <c r="BQ965" s="8">
        <v>159</v>
      </c>
      <c r="BR965" s="8">
        <v>165</v>
      </c>
      <c r="BS965" s="8">
        <v>169</v>
      </c>
      <c r="BT965" s="8">
        <v>171</v>
      </c>
      <c r="BU965" s="8">
        <v>173</v>
      </c>
      <c r="BV965" s="8">
        <v>173</v>
      </c>
      <c r="BW965" s="9">
        <v>123</v>
      </c>
      <c r="BX965" s="11">
        <f t="shared" si="293"/>
        <v>22</v>
      </c>
      <c r="BY965" s="11">
        <f t="shared" si="294"/>
        <v>14</v>
      </c>
      <c r="BZ965" s="11">
        <f t="shared" si="295"/>
        <v>8</v>
      </c>
      <c r="CA965" s="11">
        <f t="shared" si="296"/>
        <v>7</v>
      </c>
      <c r="CB965" s="11">
        <f t="shared" si="297"/>
        <v>7</v>
      </c>
      <c r="CC965" s="11">
        <f t="shared" si="298"/>
        <v>5</v>
      </c>
      <c r="CD965" s="11">
        <f t="shared" si="299"/>
        <v>6</v>
      </c>
      <c r="CE965" s="11">
        <f t="shared" si="300"/>
        <v>5</v>
      </c>
      <c r="CF965" s="11">
        <f t="shared" si="301"/>
        <v>5</v>
      </c>
      <c r="CG965" s="11">
        <f t="shared" si="302"/>
        <v>5</v>
      </c>
      <c r="CH965" s="11">
        <f t="shared" si="303"/>
        <v>5</v>
      </c>
      <c r="CI965" s="11">
        <f t="shared" si="304"/>
        <v>6</v>
      </c>
      <c r="CJ965" s="11">
        <f t="shared" si="305"/>
        <v>7</v>
      </c>
      <c r="CK965" s="11">
        <f t="shared" si="306"/>
        <v>7</v>
      </c>
      <c r="CL965" s="11">
        <f t="shared" si="307"/>
        <v>6</v>
      </c>
      <c r="CM965" s="11">
        <f t="shared" si="308"/>
        <v>4</v>
      </c>
      <c r="CN965" s="11">
        <f t="shared" si="309"/>
        <v>2</v>
      </c>
      <c r="CO965" s="11">
        <f t="shared" si="310"/>
        <v>2</v>
      </c>
      <c r="CP965" s="11">
        <f t="shared" si="311"/>
        <v>0</v>
      </c>
      <c r="CS965" s="8">
        <v>48</v>
      </c>
      <c r="CT965" s="8">
        <v>67</v>
      </c>
      <c r="CU965" s="8">
        <v>83</v>
      </c>
      <c r="CV965" s="8">
        <v>92</v>
      </c>
      <c r="CW965" s="8">
        <v>99</v>
      </c>
      <c r="CX965" s="8">
        <v>106</v>
      </c>
      <c r="CY965" s="8">
        <v>111</v>
      </c>
      <c r="CZ965" s="8">
        <v>116</v>
      </c>
      <c r="DA965" s="8">
        <v>122</v>
      </c>
      <c r="DB965" s="8">
        <v>128</v>
      </c>
      <c r="DC965" s="8">
        <v>134</v>
      </c>
      <c r="DD965" s="8">
        <v>140</v>
      </c>
      <c r="DE965" s="8">
        <v>146</v>
      </c>
      <c r="DF965" s="8">
        <v>151</v>
      </c>
      <c r="DG965" s="8">
        <v>155</v>
      </c>
      <c r="DH965" s="8">
        <v>157</v>
      </c>
      <c r="DI965" s="8">
        <v>158</v>
      </c>
      <c r="DJ965" s="8">
        <v>158</v>
      </c>
      <c r="DK965" s="8">
        <v>158</v>
      </c>
      <c r="DL965" s="8">
        <v>158</v>
      </c>
      <c r="DM965" s="8">
        <v>110</v>
      </c>
      <c r="DN965" s="6">
        <f>Tabela2[[#This Row],[1rok]]-Tabela2[[#This Row],[dlugosc_ur]]</f>
        <v>19</v>
      </c>
      <c r="DO965" s="14">
        <f>Tabela2[[#This Row],[2lata]]-Tabela2[[#This Row],[1rok]]</f>
        <v>16</v>
      </c>
      <c r="DP965" s="14">
        <f>Tabela2[[#This Row],[3lata]]-Tabela2[[#This Row],[2lata]]</f>
        <v>9</v>
      </c>
      <c r="DQ965" s="14">
        <f>Tabela2[[#This Row],[4lata]]-Tabela2[[#This Row],[3lata]]</f>
        <v>7</v>
      </c>
      <c r="DR965" s="14">
        <f>Tabela2[[#This Row],[5lat]]-Tabela2[[#This Row],[4lata]]</f>
        <v>7</v>
      </c>
      <c r="DS965" s="14">
        <f>Tabela2[[#This Row],[6lat]]-Tabela2[[#This Row],[5lat]]</f>
        <v>5</v>
      </c>
      <c r="DT965" s="14">
        <f>Tabela2[[#This Row],[7lat]]-Tabela2[[#This Row],[6lat]]</f>
        <v>5</v>
      </c>
      <c r="DU965" s="14">
        <f>Tabela2[[#This Row],[8lat]]-Tabela2[[#This Row],[7lat]]</f>
        <v>6</v>
      </c>
      <c r="DV965" s="14">
        <f>Tabela2[[#This Row],[9lat]]-Tabela2[[#This Row],[8lat]]</f>
        <v>6</v>
      </c>
      <c r="DW965" s="14">
        <f>Tabela2[[#This Row],[10lat]]-Tabela2[[#This Row],[9lat]]</f>
        <v>6</v>
      </c>
      <c r="DX965" s="14">
        <f>Tabela2[[#This Row],[11lat]]-Tabela2[[#This Row],[10lat]]</f>
        <v>6</v>
      </c>
      <c r="DY965" s="14">
        <f>Tabela2[[#This Row],[12lat]]-Tabela2[[#This Row],[11lat]]</f>
        <v>6</v>
      </c>
      <c r="DZ965" s="14">
        <f>Tabela2[[#This Row],[13lat]]-Tabela2[[#This Row],[12lat]]</f>
        <v>5</v>
      </c>
      <c r="EA965" s="14">
        <f>Tabela2[[#This Row],[14lat]]-Tabela2[[#This Row],[13lat]]</f>
        <v>4</v>
      </c>
      <c r="EB965" s="14">
        <f>Tabela2[[#This Row],[15lat]]-Tabela2[[#This Row],[14lat]]</f>
        <v>2</v>
      </c>
      <c r="EC965" s="14">
        <f>Tabela2[[#This Row],[16lat]]-Tabela2[[#This Row],[15lat]]</f>
        <v>1</v>
      </c>
      <c r="ED965" s="14">
        <f>Tabela2[[#This Row],[17 lat]]-Tabela2[[#This Row],[16lat]]</f>
        <v>0</v>
      </c>
      <c r="EE965" s="14">
        <f>Tabela2[[#This Row],[18lat]]-Tabela2[[#This Row],[17 lat]]</f>
        <v>0</v>
      </c>
      <c r="EF965" s="14">
        <f>Tabela2[[#This Row],[19lat]]-Tabela2[[#This Row],[18lat]]</f>
        <v>0</v>
      </c>
    </row>
    <row r="966" spans="1:136" x14ac:dyDescent="0.25">
      <c r="A966">
        <v>1457</v>
      </c>
      <c r="B966" s="1" t="s">
        <v>22</v>
      </c>
      <c r="C966">
        <v>56</v>
      </c>
      <c r="D966">
        <v>74</v>
      </c>
      <c r="E966">
        <v>90</v>
      </c>
      <c r="F966">
        <v>100</v>
      </c>
      <c r="G966">
        <v>109</v>
      </c>
      <c r="H966">
        <v>116</v>
      </c>
      <c r="I966">
        <v>122</v>
      </c>
      <c r="J966">
        <v>128</v>
      </c>
      <c r="K966">
        <v>134</v>
      </c>
      <c r="L966">
        <v>141</v>
      </c>
      <c r="M966">
        <v>147</v>
      </c>
      <c r="N966">
        <v>154</v>
      </c>
      <c r="O966">
        <v>161</v>
      </c>
      <c r="P966">
        <v>166</v>
      </c>
      <c r="Q966">
        <v>169</v>
      </c>
      <c r="R966">
        <v>171</v>
      </c>
      <c r="S966">
        <v>172</v>
      </c>
      <c r="T966">
        <v>172</v>
      </c>
      <c r="U966">
        <v>172</v>
      </c>
      <c r="V966">
        <v>172</v>
      </c>
      <c r="W966">
        <f>wzrost[[#This Row],[19lat]]-wzrost[[#This Row],[dlugosc_ur]]</f>
        <v>116</v>
      </c>
      <c r="X966">
        <f>wzrost[[#This Row],[19lat]]-wzrost[[#This Row],[15lat]]</f>
        <v>1</v>
      </c>
      <c r="Y966">
        <f>IF(wzrost[[#This Row],[1rok]]&lt;=5,IF(wzrost[[#This Row],[plec]]="ch",1,0),0)</f>
        <v>0</v>
      </c>
      <c r="Z966" s="1"/>
      <c r="AA966" s="1"/>
      <c r="AB966" s="1" t="e">
        <f>_xlfn.PERCENTILE.INC(wzrost[1rok],5)</f>
        <v>#NUM!</v>
      </c>
      <c r="BC966" s="6">
        <v>50</v>
      </c>
      <c r="BD966" s="6">
        <v>72</v>
      </c>
      <c r="BE966" s="6">
        <v>85</v>
      </c>
      <c r="BF966" s="6">
        <v>94</v>
      </c>
      <c r="BG966" s="6">
        <v>101</v>
      </c>
      <c r="BH966" s="6">
        <v>108</v>
      </c>
      <c r="BI966" s="6">
        <v>114</v>
      </c>
      <c r="BJ966" s="6">
        <v>120</v>
      </c>
      <c r="BK966" s="6">
        <v>125</v>
      </c>
      <c r="BL966" s="6">
        <v>130</v>
      </c>
      <c r="BM966" s="6">
        <v>135</v>
      </c>
      <c r="BN966" s="6">
        <v>141</v>
      </c>
      <c r="BO966" s="6">
        <v>146</v>
      </c>
      <c r="BP966" s="6">
        <v>153</v>
      </c>
      <c r="BQ966" s="6">
        <v>160</v>
      </c>
      <c r="BR966" s="6">
        <v>166</v>
      </c>
      <c r="BS966" s="6">
        <v>170</v>
      </c>
      <c r="BT966" s="6">
        <v>172</v>
      </c>
      <c r="BU966" s="6">
        <v>173</v>
      </c>
      <c r="BV966" s="6">
        <v>173</v>
      </c>
      <c r="BW966" s="7">
        <v>123</v>
      </c>
      <c r="BX966" s="11">
        <f t="shared" si="293"/>
        <v>22</v>
      </c>
      <c r="BY966" s="11">
        <f t="shared" si="294"/>
        <v>13</v>
      </c>
      <c r="BZ966" s="11">
        <f t="shared" si="295"/>
        <v>9</v>
      </c>
      <c r="CA966" s="11">
        <f t="shared" si="296"/>
        <v>7</v>
      </c>
      <c r="CB966" s="11">
        <f t="shared" si="297"/>
        <v>7</v>
      </c>
      <c r="CC966" s="11">
        <f t="shared" si="298"/>
        <v>6</v>
      </c>
      <c r="CD966" s="11">
        <f t="shared" si="299"/>
        <v>6</v>
      </c>
      <c r="CE966" s="11">
        <f t="shared" si="300"/>
        <v>5</v>
      </c>
      <c r="CF966" s="11">
        <f t="shared" si="301"/>
        <v>5</v>
      </c>
      <c r="CG966" s="11">
        <f t="shared" si="302"/>
        <v>5</v>
      </c>
      <c r="CH966" s="11">
        <f t="shared" si="303"/>
        <v>6</v>
      </c>
      <c r="CI966" s="11">
        <f t="shared" si="304"/>
        <v>5</v>
      </c>
      <c r="CJ966" s="11">
        <f t="shared" si="305"/>
        <v>7</v>
      </c>
      <c r="CK966" s="11">
        <f t="shared" si="306"/>
        <v>7</v>
      </c>
      <c r="CL966" s="11">
        <f t="shared" si="307"/>
        <v>6</v>
      </c>
      <c r="CM966" s="11">
        <f t="shared" si="308"/>
        <v>4</v>
      </c>
      <c r="CN966" s="11">
        <f t="shared" si="309"/>
        <v>2</v>
      </c>
      <c r="CO966" s="11">
        <f t="shared" si="310"/>
        <v>1</v>
      </c>
      <c r="CP966" s="11">
        <f t="shared" si="311"/>
        <v>0</v>
      </c>
      <c r="CS966" s="6">
        <v>46</v>
      </c>
      <c r="CT966" s="6">
        <v>64</v>
      </c>
      <c r="CU966" s="6">
        <v>82</v>
      </c>
      <c r="CV966" s="6">
        <v>91</v>
      </c>
      <c r="CW966" s="6">
        <v>98</v>
      </c>
      <c r="CX966" s="6">
        <v>104</v>
      </c>
      <c r="CY966" s="6">
        <v>110</v>
      </c>
      <c r="CZ966" s="6">
        <v>115</v>
      </c>
      <c r="DA966" s="6">
        <v>120</v>
      </c>
      <c r="DB966" s="6">
        <v>126</v>
      </c>
      <c r="DC966" s="6">
        <v>132</v>
      </c>
      <c r="DD966" s="6">
        <v>138</v>
      </c>
      <c r="DE966" s="6">
        <v>144</v>
      </c>
      <c r="DF966" s="6">
        <v>149</v>
      </c>
      <c r="DG966" s="6">
        <v>152</v>
      </c>
      <c r="DH966" s="6">
        <v>154</v>
      </c>
      <c r="DI966" s="6">
        <v>155</v>
      </c>
      <c r="DJ966" s="6">
        <v>156</v>
      </c>
      <c r="DK966" s="6">
        <v>156</v>
      </c>
      <c r="DL966" s="6">
        <v>156</v>
      </c>
      <c r="DM966" s="6">
        <v>110</v>
      </c>
      <c r="DN966" s="6">
        <f>Tabela2[[#This Row],[1rok]]-Tabela2[[#This Row],[dlugosc_ur]]</f>
        <v>18</v>
      </c>
      <c r="DO966" s="14">
        <f>Tabela2[[#This Row],[2lata]]-Tabela2[[#This Row],[1rok]]</f>
        <v>18</v>
      </c>
      <c r="DP966" s="14">
        <f>Tabela2[[#This Row],[3lata]]-Tabela2[[#This Row],[2lata]]</f>
        <v>9</v>
      </c>
      <c r="DQ966" s="14">
        <f>Tabela2[[#This Row],[4lata]]-Tabela2[[#This Row],[3lata]]</f>
        <v>7</v>
      </c>
      <c r="DR966" s="14">
        <f>Tabela2[[#This Row],[5lat]]-Tabela2[[#This Row],[4lata]]</f>
        <v>6</v>
      </c>
      <c r="DS966" s="14">
        <f>Tabela2[[#This Row],[6lat]]-Tabela2[[#This Row],[5lat]]</f>
        <v>6</v>
      </c>
      <c r="DT966" s="14">
        <f>Tabela2[[#This Row],[7lat]]-Tabela2[[#This Row],[6lat]]</f>
        <v>5</v>
      </c>
      <c r="DU966" s="14">
        <f>Tabela2[[#This Row],[8lat]]-Tabela2[[#This Row],[7lat]]</f>
        <v>5</v>
      </c>
      <c r="DV966" s="14">
        <f>Tabela2[[#This Row],[9lat]]-Tabela2[[#This Row],[8lat]]</f>
        <v>6</v>
      </c>
      <c r="DW966" s="14">
        <f>Tabela2[[#This Row],[10lat]]-Tabela2[[#This Row],[9lat]]</f>
        <v>6</v>
      </c>
      <c r="DX966" s="14">
        <f>Tabela2[[#This Row],[11lat]]-Tabela2[[#This Row],[10lat]]</f>
        <v>6</v>
      </c>
      <c r="DY966" s="14">
        <f>Tabela2[[#This Row],[12lat]]-Tabela2[[#This Row],[11lat]]</f>
        <v>6</v>
      </c>
      <c r="DZ966" s="14">
        <f>Tabela2[[#This Row],[13lat]]-Tabela2[[#This Row],[12lat]]</f>
        <v>5</v>
      </c>
      <c r="EA966" s="14">
        <f>Tabela2[[#This Row],[14lat]]-Tabela2[[#This Row],[13lat]]</f>
        <v>3</v>
      </c>
      <c r="EB966" s="14">
        <f>Tabela2[[#This Row],[15lat]]-Tabela2[[#This Row],[14lat]]</f>
        <v>2</v>
      </c>
      <c r="EC966" s="14">
        <f>Tabela2[[#This Row],[16lat]]-Tabela2[[#This Row],[15lat]]</f>
        <v>1</v>
      </c>
      <c r="ED966" s="14">
        <f>Tabela2[[#This Row],[17 lat]]-Tabela2[[#This Row],[16lat]]</f>
        <v>1</v>
      </c>
      <c r="EE966" s="14">
        <f>Tabela2[[#This Row],[18lat]]-Tabela2[[#This Row],[17 lat]]</f>
        <v>0</v>
      </c>
      <c r="EF966" s="14">
        <f>Tabela2[[#This Row],[19lat]]-Tabela2[[#This Row],[18lat]]</f>
        <v>0</v>
      </c>
    </row>
    <row r="967" spans="1:136" x14ac:dyDescent="0.25">
      <c r="A967">
        <v>1485</v>
      </c>
      <c r="B967" s="1" t="s">
        <v>22</v>
      </c>
      <c r="C967">
        <v>47</v>
      </c>
      <c r="D967">
        <v>66</v>
      </c>
      <c r="E967">
        <v>85</v>
      </c>
      <c r="F967">
        <v>95</v>
      </c>
      <c r="G967">
        <v>102</v>
      </c>
      <c r="H967">
        <v>109</v>
      </c>
      <c r="I967">
        <v>115</v>
      </c>
      <c r="J967">
        <v>120</v>
      </c>
      <c r="K967">
        <v>126</v>
      </c>
      <c r="L967">
        <v>132</v>
      </c>
      <c r="M967">
        <v>138</v>
      </c>
      <c r="N967">
        <v>145</v>
      </c>
      <c r="O967">
        <v>151</v>
      </c>
      <c r="P967">
        <v>156</v>
      </c>
      <c r="Q967">
        <v>159</v>
      </c>
      <c r="R967">
        <v>161</v>
      </c>
      <c r="S967">
        <v>162</v>
      </c>
      <c r="T967">
        <v>163</v>
      </c>
      <c r="U967">
        <v>163</v>
      </c>
      <c r="V967">
        <v>163</v>
      </c>
      <c r="W967">
        <f>wzrost[[#This Row],[19lat]]-wzrost[[#This Row],[dlugosc_ur]]</f>
        <v>116</v>
      </c>
      <c r="X967">
        <f>wzrost[[#This Row],[19lat]]-wzrost[[#This Row],[15lat]]</f>
        <v>2</v>
      </c>
      <c r="Y967">
        <f>IF(wzrost[[#This Row],[1rok]]&lt;=5,IF(wzrost[[#This Row],[plec]]="ch",1,0),0)</f>
        <v>0</v>
      </c>
      <c r="Z967" s="1"/>
      <c r="AA967" s="1"/>
      <c r="AB967" s="1" t="e">
        <f>_xlfn.PERCENTILE.INC(wzrost[1rok],5)</f>
        <v>#NUM!</v>
      </c>
      <c r="BC967" s="8">
        <v>48</v>
      </c>
      <c r="BD967" s="8">
        <v>70</v>
      </c>
      <c r="BE967" s="8">
        <v>84</v>
      </c>
      <c r="BF967" s="8">
        <v>93</v>
      </c>
      <c r="BG967" s="8">
        <v>100</v>
      </c>
      <c r="BH967" s="8">
        <v>106</v>
      </c>
      <c r="BI967" s="8">
        <v>112</v>
      </c>
      <c r="BJ967" s="8">
        <v>117</v>
      </c>
      <c r="BK967" s="8">
        <v>122</v>
      </c>
      <c r="BL967" s="8">
        <v>127</v>
      </c>
      <c r="BM967" s="8">
        <v>132</v>
      </c>
      <c r="BN967" s="8">
        <v>137</v>
      </c>
      <c r="BO967" s="8">
        <v>143</v>
      </c>
      <c r="BP967" s="8">
        <v>150</v>
      </c>
      <c r="BQ967" s="8">
        <v>157</v>
      </c>
      <c r="BR967" s="8">
        <v>163</v>
      </c>
      <c r="BS967" s="8">
        <v>167</v>
      </c>
      <c r="BT967" s="8">
        <v>169</v>
      </c>
      <c r="BU967" s="8">
        <v>170</v>
      </c>
      <c r="BV967" s="8">
        <v>171</v>
      </c>
      <c r="BW967" s="9">
        <v>123</v>
      </c>
      <c r="BX967" s="11">
        <f t="shared" si="293"/>
        <v>22</v>
      </c>
      <c r="BY967" s="11">
        <f t="shared" si="294"/>
        <v>14</v>
      </c>
      <c r="BZ967" s="11">
        <f t="shared" si="295"/>
        <v>9</v>
      </c>
      <c r="CA967" s="11">
        <f t="shared" si="296"/>
        <v>7</v>
      </c>
      <c r="CB967" s="11">
        <f t="shared" si="297"/>
        <v>6</v>
      </c>
      <c r="CC967" s="11">
        <f t="shared" si="298"/>
        <v>6</v>
      </c>
      <c r="CD967" s="11">
        <f t="shared" si="299"/>
        <v>5</v>
      </c>
      <c r="CE967" s="11">
        <f t="shared" si="300"/>
        <v>5</v>
      </c>
      <c r="CF967" s="11">
        <f t="shared" si="301"/>
        <v>5</v>
      </c>
      <c r="CG967" s="11">
        <f t="shared" si="302"/>
        <v>5</v>
      </c>
      <c r="CH967" s="11">
        <f t="shared" si="303"/>
        <v>5</v>
      </c>
      <c r="CI967" s="11">
        <f t="shared" si="304"/>
        <v>6</v>
      </c>
      <c r="CJ967" s="11">
        <f t="shared" si="305"/>
        <v>7</v>
      </c>
      <c r="CK967" s="11">
        <f t="shared" si="306"/>
        <v>7</v>
      </c>
      <c r="CL967" s="11">
        <f t="shared" si="307"/>
        <v>6</v>
      </c>
      <c r="CM967" s="11">
        <f t="shared" si="308"/>
        <v>4</v>
      </c>
      <c r="CN967" s="11">
        <f t="shared" si="309"/>
        <v>2</v>
      </c>
      <c r="CO967" s="11">
        <f t="shared" si="310"/>
        <v>1</v>
      </c>
      <c r="CP967" s="11">
        <f t="shared" si="311"/>
        <v>1</v>
      </c>
      <c r="CS967" s="8">
        <v>46</v>
      </c>
      <c r="CT967" s="8">
        <v>65</v>
      </c>
      <c r="CU967" s="8">
        <v>81</v>
      </c>
      <c r="CV967" s="8">
        <v>91</v>
      </c>
      <c r="CW967" s="8">
        <v>98</v>
      </c>
      <c r="CX967" s="8">
        <v>105</v>
      </c>
      <c r="CY967" s="8">
        <v>111</v>
      </c>
      <c r="CZ967" s="8">
        <v>116</v>
      </c>
      <c r="DA967" s="8">
        <v>122</v>
      </c>
      <c r="DB967" s="8">
        <v>128</v>
      </c>
      <c r="DC967" s="8">
        <v>134</v>
      </c>
      <c r="DD967" s="8">
        <v>140</v>
      </c>
      <c r="DE967" s="8">
        <v>146</v>
      </c>
      <c r="DF967" s="8">
        <v>151</v>
      </c>
      <c r="DG967" s="8">
        <v>154</v>
      </c>
      <c r="DH967" s="8">
        <v>155</v>
      </c>
      <c r="DI967" s="8">
        <v>156</v>
      </c>
      <c r="DJ967" s="8">
        <v>156</v>
      </c>
      <c r="DK967" s="8">
        <v>156</v>
      </c>
      <c r="DL967" s="8">
        <v>156</v>
      </c>
      <c r="DM967" s="8">
        <v>110</v>
      </c>
      <c r="DN967" s="6">
        <f>Tabela2[[#This Row],[1rok]]-Tabela2[[#This Row],[dlugosc_ur]]</f>
        <v>19</v>
      </c>
      <c r="DO967" s="14">
        <f>Tabela2[[#This Row],[2lata]]-Tabela2[[#This Row],[1rok]]</f>
        <v>16</v>
      </c>
      <c r="DP967" s="14">
        <f>Tabela2[[#This Row],[3lata]]-Tabela2[[#This Row],[2lata]]</f>
        <v>10</v>
      </c>
      <c r="DQ967" s="14">
        <f>Tabela2[[#This Row],[4lata]]-Tabela2[[#This Row],[3lata]]</f>
        <v>7</v>
      </c>
      <c r="DR967" s="14">
        <f>Tabela2[[#This Row],[5lat]]-Tabela2[[#This Row],[4lata]]</f>
        <v>7</v>
      </c>
      <c r="DS967" s="14">
        <f>Tabela2[[#This Row],[6lat]]-Tabela2[[#This Row],[5lat]]</f>
        <v>6</v>
      </c>
      <c r="DT967" s="14">
        <f>Tabela2[[#This Row],[7lat]]-Tabela2[[#This Row],[6lat]]</f>
        <v>5</v>
      </c>
      <c r="DU967" s="14">
        <f>Tabela2[[#This Row],[8lat]]-Tabela2[[#This Row],[7lat]]</f>
        <v>6</v>
      </c>
      <c r="DV967" s="14">
        <f>Tabela2[[#This Row],[9lat]]-Tabela2[[#This Row],[8lat]]</f>
        <v>6</v>
      </c>
      <c r="DW967" s="14">
        <f>Tabela2[[#This Row],[10lat]]-Tabela2[[#This Row],[9lat]]</f>
        <v>6</v>
      </c>
      <c r="DX967" s="14">
        <f>Tabela2[[#This Row],[11lat]]-Tabela2[[#This Row],[10lat]]</f>
        <v>6</v>
      </c>
      <c r="DY967" s="14">
        <f>Tabela2[[#This Row],[12lat]]-Tabela2[[#This Row],[11lat]]</f>
        <v>6</v>
      </c>
      <c r="DZ967" s="14">
        <f>Tabela2[[#This Row],[13lat]]-Tabela2[[#This Row],[12lat]]</f>
        <v>5</v>
      </c>
      <c r="EA967" s="14">
        <f>Tabela2[[#This Row],[14lat]]-Tabela2[[#This Row],[13lat]]</f>
        <v>3</v>
      </c>
      <c r="EB967" s="14">
        <f>Tabela2[[#This Row],[15lat]]-Tabela2[[#This Row],[14lat]]</f>
        <v>1</v>
      </c>
      <c r="EC967" s="14">
        <f>Tabela2[[#This Row],[16lat]]-Tabela2[[#This Row],[15lat]]</f>
        <v>1</v>
      </c>
      <c r="ED967" s="14">
        <f>Tabela2[[#This Row],[17 lat]]-Tabela2[[#This Row],[16lat]]</f>
        <v>0</v>
      </c>
      <c r="EE967" s="14">
        <f>Tabela2[[#This Row],[18lat]]-Tabela2[[#This Row],[17 lat]]</f>
        <v>0</v>
      </c>
      <c r="EF967" s="14">
        <f>Tabela2[[#This Row],[19lat]]-Tabela2[[#This Row],[18lat]]</f>
        <v>0</v>
      </c>
    </row>
    <row r="968" spans="1:136" x14ac:dyDescent="0.25">
      <c r="A968">
        <v>1518</v>
      </c>
      <c r="B968" s="1" t="s">
        <v>23</v>
      </c>
      <c r="C968">
        <v>46</v>
      </c>
      <c r="D968">
        <v>67</v>
      </c>
      <c r="E968">
        <v>81</v>
      </c>
      <c r="F968">
        <v>89</v>
      </c>
      <c r="G968">
        <v>95</v>
      </c>
      <c r="H968">
        <v>101</v>
      </c>
      <c r="I968">
        <v>106</v>
      </c>
      <c r="J968">
        <v>111</v>
      </c>
      <c r="K968">
        <v>116</v>
      </c>
      <c r="L968">
        <v>121</v>
      </c>
      <c r="M968">
        <v>125</v>
      </c>
      <c r="N968">
        <v>130</v>
      </c>
      <c r="O968">
        <v>135</v>
      </c>
      <c r="P968">
        <v>142</v>
      </c>
      <c r="Q968">
        <v>148</v>
      </c>
      <c r="R968">
        <v>153</v>
      </c>
      <c r="S968">
        <v>158</v>
      </c>
      <c r="T968">
        <v>160</v>
      </c>
      <c r="U968">
        <v>162</v>
      </c>
      <c r="V968">
        <v>162</v>
      </c>
      <c r="W968">
        <f>wzrost[[#This Row],[19lat]]-wzrost[[#This Row],[dlugosc_ur]]</f>
        <v>116</v>
      </c>
      <c r="X968">
        <f>wzrost[[#This Row],[19lat]]-wzrost[[#This Row],[15lat]]</f>
        <v>9</v>
      </c>
      <c r="Y968">
        <f>IF(wzrost[[#This Row],[1rok]]&lt;=5,IF(wzrost[[#This Row],[plec]]="ch",1,0),0)</f>
        <v>0</v>
      </c>
      <c r="Z968" s="1"/>
      <c r="AA968" s="1"/>
      <c r="AB968" s="1" t="e">
        <f>_xlfn.PERCENTILE.INC(wzrost[1rok],5)</f>
        <v>#NUM!</v>
      </c>
      <c r="BC968" s="6">
        <v>48</v>
      </c>
      <c r="BD968" s="6">
        <v>70</v>
      </c>
      <c r="BE968" s="6">
        <v>84</v>
      </c>
      <c r="BF968" s="6">
        <v>93</v>
      </c>
      <c r="BG968" s="6">
        <v>100</v>
      </c>
      <c r="BH968" s="6">
        <v>106</v>
      </c>
      <c r="BI968" s="6">
        <v>112</v>
      </c>
      <c r="BJ968" s="6">
        <v>117</v>
      </c>
      <c r="BK968" s="6">
        <v>122</v>
      </c>
      <c r="BL968" s="6">
        <v>127</v>
      </c>
      <c r="BM968" s="6">
        <v>132</v>
      </c>
      <c r="BN968" s="6">
        <v>137</v>
      </c>
      <c r="BO968" s="6">
        <v>143</v>
      </c>
      <c r="BP968" s="6">
        <v>150</v>
      </c>
      <c r="BQ968" s="6">
        <v>157</v>
      </c>
      <c r="BR968" s="6">
        <v>163</v>
      </c>
      <c r="BS968" s="6">
        <v>167</v>
      </c>
      <c r="BT968" s="6">
        <v>169</v>
      </c>
      <c r="BU968" s="6">
        <v>170</v>
      </c>
      <c r="BV968" s="6">
        <v>171</v>
      </c>
      <c r="BW968" s="7">
        <v>123</v>
      </c>
      <c r="BX968" s="11">
        <f t="shared" si="293"/>
        <v>22</v>
      </c>
      <c r="BY968" s="11">
        <f t="shared" si="294"/>
        <v>14</v>
      </c>
      <c r="BZ968" s="11">
        <f t="shared" si="295"/>
        <v>9</v>
      </c>
      <c r="CA968" s="11">
        <f t="shared" si="296"/>
        <v>7</v>
      </c>
      <c r="CB968" s="11">
        <f t="shared" si="297"/>
        <v>6</v>
      </c>
      <c r="CC968" s="11">
        <f t="shared" si="298"/>
        <v>6</v>
      </c>
      <c r="CD968" s="11">
        <f t="shared" si="299"/>
        <v>5</v>
      </c>
      <c r="CE968" s="11">
        <f t="shared" si="300"/>
        <v>5</v>
      </c>
      <c r="CF968" s="11">
        <f t="shared" si="301"/>
        <v>5</v>
      </c>
      <c r="CG968" s="11">
        <f t="shared" si="302"/>
        <v>5</v>
      </c>
      <c r="CH968" s="11">
        <f t="shared" si="303"/>
        <v>5</v>
      </c>
      <c r="CI968" s="11">
        <f t="shared" si="304"/>
        <v>6</v>
      </c>
      <c r="CJ968" s="11">
        <f t="shared" si="305"/>
        <v>7</v>
      </c>
      <c r="CK968" s="11">
        <f t="shared" si="306"/>
        <v>7</v>
      </c>
      <c r="CL968" s="11">
        <f t="shared" si="307"/>
        <v>6</v>
      </c>
      <c r="CM968" s="11">
        <f t="shared" si="308"/>
        <v>4</v>
      </c>
      <c r="CN968" s="11">
        <f t="shared" si="309"/>
        <v>2</v>
      </c>
      <c r="CO968" s="11">
        <f t="shared" si="310"/>
        <v>1</v>
      </c>
      <c r="CP968" s="11">
        <f t="shared" si="311"/>
        <v>1</v>
      </c>
      <c r="CS968" s="6">
        <v>46</v>
      </c>
      <c r="CT968" s="6">
        <v>64</v>
      </c>
      <c r="CU968" s="6">
        <v>81</v>
      </c>
      <c r="CV968" s="6">
        <v>91</v>
      </c>
      <c r="CW968" s="6">
        <v>98</v>
      </c>
      <c r="CX968" s="6">
        <v>105</v>
      </c>
      <c r="CY968" s="6">
        <v>111</v>
      </c>
      <c r="CZ968" s="6">
        <v>117</v>
      </c>
      <c r="DA968" s="6">
        <v>122</v>
      </c>
      <c r="DB968" s="6">
        <v>128</v>
      </c>
      <c r="DC968" s="6">
        <v>134</v>
      </c>
      <c r="DD968" s="6">
        <v>140</v>
      </c>
      <c r="DE968" s="6">
        <v>146</v>
      </c>
      <c r="DF968" s="6">
        <v>151</v>
      </c>
      <c r="DG968" s="6">
        <v>154</v>
      </c>
      <c r="DH968" s="6">
        <v>155</v>
      </c>
      <c r="DI968" s="6">
        <v>156</v>
      </c>
      <c r="DJ968" s="6">
        <v>156</v>
      </c>
      <c r="DK968" s="6">
        <v>156</v>
      </c>
      <c r="DL968" s="6">
        <v>156</v>
      </c>
      <c r="DM968" s="6">
        <v>110</v>
      </c>
      <c r="DN968" s="6">
        <f>Tabela2[[#This Row],[1rok]]-Tabela2[[#This Row],[dlugosc_ur]]</f>
        <v>18</v>
      </c>
      <c r="DO968" s="14">
        <f>Tabela2[[#This Row],[2lata]]-Tabela2[[#This Row],[1rok]]</f>
        <v>17</v>
      </c>
      <c r="DP968" s="14">
        <f>Tabela2[[#This Row],[3lata]]-Tabela2[[#This Row],[2lata]]</f>
        <v>10</v>
      </c>
      <c r="DQ968" s="14">
        <f>Tabela2[[#This Row],[4lata]]-Tabela2[[#This Row],[3lata]]</f>
        <v>7</v>
      </c>
      <c r="DR968" s="14">
        <f>Tabela2[[#This Row],[5lat]]-Tabela2[[#This Row],[4lata]]</f>
        <v>7</v>
      </c>
      <c r="DS968" s="14">
        <f>Tabela2[[#This Row],[6lat]]-Tabela2[[#This Row],[5lat]]</f>
        <v>6</v>
      </c>
      <c r="DT968" s="14">
        <f>Tabela2[[#This Row],[7lat]]-Tabela2[[#This Row],[6lat]]</f>
        <v>6</v>
      </c>
      <c r="DU968" s="14">
        <f>Tabela2[[#This Row],[8lat]]-Tabela2[[#This Row],[7lat]]</f>
        <v>5</v>
      </c>
      <c r="DV968" s="14">
        <f>Tabela2[[#This Row],[9lat]]-Tabela2[[#This Row],[8lat]]</f>
        <v>6</v>
      </c>
      <c r="DW968" s="14">
        <f>Tabela2[[#This Row],[10lat]]-Tabela2[[#This Row],[9lat]]</f>
        <v>6</v>
      </c>
      <c r="DX968" s="14">
        <f>Tabela2[[#This Row],[11lat]]-Tabela2[[#This Row],[10lat]]</f>
        <v>6</v>
      </c>
      <c r="DY968" s="14">
        <f>Tabela2[[#This Row],[12lat]]-Tabela2[[#This Row],[11lat]]</f>
        <v>6</v>
      </c>
      <c r="DZ968" s="14">
        <f>Tabela2[[#This Row],[13lat]]-Tabela2[[#This Row],[12lat]]</f>
        <v>5</v>
      </c>
      <c r="EA968" s="14">
        <f>Tabela2[[#This Row],[14lat]]-Tabela2[[#This Row],[13lat]]</f>
        <v>3</v>
      </c>
      <c r="EB968" s="14">
        <f>Tabela2[[#This Row],[15lat]]-Tabela2[[#This Row],[14lat]]</f>
        <v>1</v>
      </c>
      <c r="EC968" s="14">
        <f>Tabela2[[#This Row],[16lat]]-Tabela2[[#This Row],[15lat]]</f>
        <v>1</v>
      </c>
      <c r="ED968" s="14">
        <f>Tabela2[[#This Row],[17 lat]]-Tabela2[[#This Row],[16lat]]</f>
        <v>0</v>
      </c>
      <c r="EE968" s="14">
        <f>Tabela2[[#This Row],[18lat]]-Tabela2[[#This Row],[17 lat]]</f>
        <v>0</v>
      </c>
      <c r="EF968" s="14">
        <f>Tabela2[[#This Row],[19lat]]-Tabela2[[#This Row],[18lat]]</f>
        <v>0</v>
      </c>
    </row>
    <row r="969" spans="1:136" x14ac:dyDescent="0.25">
      <c r="A969">
        <v>1569</v>
      </c>
      <c r="B969" s="1" t="s">
        <v>22</v>
      </c>
      <c r="C969">
        <v>57</v>
      </c>
      <c r="D969">
        <v>74</v>
      </c>
      <c r="E969">
        <v>90</v>
      </c>
      <c r="F969">
        <v>100</v>
      </c>
      <c r="G969">
        <v>109</v>
      </c>
      <c r="H969">
        <v>116</v>
      </c>
      <c r="I969">
        <v>122</v>
      </c>
      <c r="J969">
        <v>128</v>
      </c>
      <c r="K969">
        <v>135</v>
      </c>
      <c r="L969">
        <v>141</v>
      </c>
      <c r="M969">
        <v>148</v>
      </c>
      <c r="N969">
        <v>154</v>
      </c>
      <c r="O969">
        <v>161</v>
      </c>
      <c r="P969">
        <v>166</v>
      </c>
      <c r="Q969">
        <v>170</v>
      </c>
      <c r="R969">
        <v>171</v>
      </c>
      <c r="S969">
        <v>172</v>
      </c>
      <c r="T969">
        <v>172</v>
      </c>
      <c r="U969">
        <v>173</v>
      </c>
      <c r="V969">
        <v>173</v>
      </c>
      <c r="W969">
        <f>wzrost[[#This Row],[19lat]]-wzrost[[#This Row],[dlugosc_ur]]</f>
        <v>116</v>
      </c>
      <c r="X969">
        <f>wzrost[[#This Row],[19lat]]-wzrost[[#This Row],[15lat]]</f>
        <v>2</v>
      </c>
      <c r="Y969">
        <f>IF(wzrost[[#This Row],[1rok]]&lt;=5,IF(wzrost[[#This Row],[plec]]="ch",1,0),0)</f>
        <v>0</v>
      </c>
      <c r="Z969" s="1"/>
      <c r="AA969" s="1"/>
      <c r="AB969" s="1" t="e">
        <f>_xlfn.PERCENTILE.INC(wzrost[1rok],5)</f>
        <v>#NUM!</v>
      </c>
      <c r="BC969" s="8">
        <v>48</v>
      </c>
      <c r="BD969" s="8">
        <v>70</v>
      </c>
      <c r="BE969" s="8">
        <v>84</v>
      </c>
      <c r="BF969" s="8">
        <v>93</v>
      </c>
      <c r="BG969" s="8">
        <v>100</v>
      </c>
      <c r="BH969" s="8">
        <v>106</v>
      </c>
      <c r="BI969" s="8">
        <v>112</v>
      </c>
      <c r="BJ969" s="8">
        <v>117</v>
      </c>
      <c r="BK969" s="8">
        <v>123</v>
      </c>
      <c r="BL969" s="8">
        <v>128</v>
      </c>
      <c r="BM969" s="8">
        <v>133</v>
      </c>
      <c r="BN969" s="8">
        <v>138</v>
      </c>
      <c r="BO969" s="8">
        <v>143</v>
      </c>
      <c r="BP969" s="8">
        <v>150</v>
      </c>
      <c r="BQ969" s="8">
        <v>157</v>
      </c>
      <c r="BR969" s="8">
        <v>163</v>
      </c>
      <c r="BS969" s="8">
        <v>167</v>
      </c>
      <c r="BT969" s="8">
        <v>169</v>
      </c>
      <c r="BU969" s="8">
        <v>170</v>
      </c>
      <c r="BV969" s="8">
        <v>171</v>
      </c>
      <c r="BW969" s="9">
        <v>123</v>
      </c>
      <c r="BX969" s="11">
        <f t="shared" si="293"/>
        <v>22</v>
      </c>
      <c r="BY969" s="11">
        <f t="shared" si="294"/>
        <v>14</v>
      </c>
      <c r="BZ969" s="11">
        <f t="shared" si="295"/>
        <v>9</v>
      </c>
      <c r="CA969" s="11">
        <f t="shared" si="296"/>
        <v>7</v>
      </c>
      <c r="CB969" s="11">
        <f t="shared" si="297"/>
        <v>6</v>
      </c>
      <c r="CC969" s="11">
        <f t="shared" si="298"/>
        <v>6</v>
      </c>
      <c r="CD969" s="11">
        <f t="shared" si="299"/>
        <v>5</v>
      </c>
      <c r="CE969" s="11">
        <f t="shared" si="300"/>
        <v>6</v>
      </c>
      <c r="CF969" s="11">
        <f t="shared" si="301"/>
        <v>5</v>
      </c>
      <c r="CG969" s="11">
        <f t="shared" si="302"/>
        <v>5</v>
      </c>
      <c r="CH969" s="11">
        <f t="shared" si="303"/>
        <v>5</v>
      </c>
      <c r="CI969" s="11">
        <f t="shared" si="304"/>
        <v>5</v>
      </c>
      <c r="CJ969" s="11">
        <f t="shared" si="305"/>
        <v>7</v>
      </c>
      <c r="CK969" s="11">
        <f t="shared" si="306"/>
        <v>7</v>
      </c>
      <c r="CL969" s="11">
        <f t="shared" si="307"/>
        <v>6</v>
      </c>
      <c r="CM969" s="11">
        <f t="shared" si="308"/>
        <v>4</v>
      </c>
      <c r="CN969" s="11">
        <f t="shared" si="309"/>
        <v>2</v>
      </c>
      <c r="CO969" s="11">
        <f t="shared" si="310"/>
        <v>1</v>
      </c>
      <c r="CP969" s="11">
        <f t="shared" si="311"/>
        <v>1</v>
      </c>
      <c r="CS969" s="8">
        <v>46</v>
      </c>
      <c r="CT969" s="8">
        <v>65</v>
      </c>
      <c r="CU969" s="8">
        <v>82</v>
      </c>
      <c r="CV969" s="8">
        <v>91</v>
      </c>
      <c r="CW969" s="8">
        <v>98</v>
      </c>
      <c r="CX969" s="8">
        <v>104</v>
      </c>
      <c r="CY969" s="8">
        <v>110</v>
      </c>
      <c r="CZ969" s="8">
        <v>115</v>
      </c>
      <c r="DA969" s="8">
        <v>120</v>
      </c>
      <c r="DB969" s="8">
        <v>126</v>
      </c>
      <c r="DC969" s="8">
        <v>132</v>
      </c>
      <c r="DD969" s="8">
        <v>138</v>
      </c>
      <c r="DE969" s="8">
        <v>144</v>
      </c>
      <c r="DF969" s="8">
        <v>149</v>
      </c>
      <c r="DG969" s="8">
        <v>152</v>
      </c>
      <c r="DH969" s="8">
        <v>154</v>
      </c>
      <c r="DI969" s="8">
        <v>155</v>
      </c>
      <c r="DJ969" s="8">
        <v>156</v>
      </c>
      <c r="DK969" s="8">
        <v>156</v>
      </c>
      <c r="DL969" s="8">
        <v>156</v>
      </c>
      <c r="DM969" s="8">
        <v>110</v>
      </c>
      <c r="DN969" s="6">
        <f>Tabela2[[#This Row],[1rok]]-Tabela2[[#This Row],[dlugosc_ur]]</f>
        <v>19</v>
      </c>
      <c r="DO969" s="14">
        <f>Tabela2[[#This Row],[2lata]]-Tabela2[[#This Row],[1rok]]</f>
        <v>17</v>
      </c>
      <c r="DP969" s="14">
        <f>Tabela2[[#This Row],[3lata]]-Tabela2[[#This Row],[2lata]]</f>
        <v>9</v>
      </c>
      <c r="DQ969" s="14">
        <f>Tabela2[[#This Row],[4lata]]-Tabela2[[#This Row],[3lata]]</f>
        <v>7</v>
      </c>
      <c r="DR969" s="14">
        <f>Tabela2[[#This Row],[5lat]]-Tabela2[[#This Row],[4lata]]</f>
        <v>6</v>
      </c>
      <c r="DS969" s="14">
        <f>Tabela2[[#This Row],[6lat]]-Tabela2[[#This Row],[5lat]]</f>
        <v>6</v>
      </c>
      <c r="DT969" s="14">
        <f>Tabela2[[#This Row],[7lat]]-Tabela2[[#This Row],[6lat]]</f>
        <v>5</v>
      </c>
      <c r="DU969" s="14">
        <f>Tabela2[[#This Row],[8lat]]-Tabela2[[#This Row],[7lat]]</f>
        <v>5</v>
      </c>
      <c r="DV969" s="14">
        <f>Tabela2[[#This Row],[9lat]]-Tabela2[[#This Row],[8lat]]</f>
        <v>6</v>
      </c>
      <c r="DW969" s="14">
        <f>Tabela2[[#This Row],[10lat]]-Tabela2[[#This Row],[9lat]]</f>
        <v>6</v>
      </c>
      <c r="DX969" s="14">
        <f>Tabela2[[#This Row],[11lat]]-Tabela2[[#This Row],[10lat]]</f>
        <v>6</v>
      </c>
      <c r="DY969" s="14">
        <f>Tabela2[[#This Row],[12lat]]-Tabela2[[#This Row],[11lat]]</f>
        <v>6</v>
      </c>
      <c r="DZ969" s="14">
        <f>Tabela2[[#This Row],[13lat]]-Tabela2[[#This Row],[12lat]]</f>
        <v>5</v>
      </c>
      <c r="EA969" s="14">
        <f>Tabela2[[#This Row],[14lat]]-Tabela2[[#This Row],[13lat]]</f>
        <v>3</v>
      </c>
      <c r="EB969" s="14">
        <f>Tabela2[[#This Row],[15lat]]-Tabela2[[#This Row],[14lat]]</f>
        <v>2</v>
      </c>
      <c r="EC969" s="14">
        <f>Tabela2[[#This Row],[16lat]]-Tabela2[[#This Row],[15lat]]</f>
        <v>1</v>
      </c>
      <c r="ED969" s="14">
        <f>Tabela2[[#This Row],[17 lat]]-Tabela2[[#This Row],[16lat]]</f>
        <v>1</v>
      </c>
      <c r="EE969" s="14">
        <f>Tabela2[[#This Row],[18lat]]-Tabela2[[#This Row],[17 lat]]</f>
        <v>0</v>
      </c>
      <c r="EF969" s="14">
        <f>Tabela2[[#This Row],[19lat]]-Tabela2[[#This Row],[18lat]]</f>
        <v>0</v>
      </c>
    </row>
    <row r="970" spans="1:136" x14ac:dyDescent="0.25">
      <c r="A970">
        <v>1616</v>
      </c>
      <c r="B970" s="1" t="s">
        <v>22</v>
      </c>
      <c r="C970">
        <v>54</v>
      </c>
      <c r="D970">
        <v>75</v>
      </c>
      <c r="E970">
        <v>89</v>
      </c>
      <c r="F970">
        <v>99</v>
      </c>
      <c r="G970">
        <v>107</v>
      </c>
      <c r="H970">
        <v>114</v>
      </c>
      <c r="I970">
        <v>120</v>
      </c>
      <c r="J970">
        <v>126</v>
      </c>
      <c r="K970">
        <v>132</v>
      </c>
      <c r="L970">
        <v>138</v>
      </c>
      <c r="M970">
        <v>144</v>
      </c>
      <c r="N970">
        <v>151</v>
      </c>
      <c r="O970">
        <v>158</v>
      </c>
      <c r="P970">
        <v>163</v>
      </c>
      <c r="Q970">
        <v>167</v>
      </c>
      <c r="R970">
        <v>169</v>
      </c>
      <c r="S970">
        <v>169</v>
      </c>
      <c r="T970">
        <v>170</v>
      </c>
      <c r="U970">
        <v>170</v>
      </c>
      <c r="V970">
        <v>170</v>
      </c>
      <c r="W970">
        <f>wzrost[[#This Row],[19lat]]-wzrost[[#This Row],[dlugosc_ur]]</f>
        <v>116</v>
      </c>
      <c r="X970">
        <f>wzrost[[#This Row],[19lat]]-wzrost[[#This Row],[15lat]]</f>
        <v>1</v>
      </c>
      <c r="Y970">
        <f>IF(wzrost[[#This Row],[1rok]]&lt;=5,IF(wzrost[[#This Row],[plec]]="ch",1,0),0)</f>
        <v>0</v>
      </c>
      <c r="Z970" s="1"/>
      <c r="AA970" s="1"/>
      <c r="AB970" s="1" t="e">
        <f>_xlfn.PERCENTILE.INC(wzrost[1rok],5)</f>
        <v>#NUM!</v>
      </c>
      <c r="BC970" s="6">
        <v>49</v>
      </c>
      <c r="BD970" s="6">
        <v>71</v>
      </c>
      <c r="BE970" s="6">
        <v>85</v>
      </c>
      <c r="BF970" s="6">
        <v>94</v>
      </c>
      <c r="BG970" s="6">
        <v>101</v>
      </c>
      <c r="BH970" s="6">
        <v>107</v>
      </c>
      <c r="BI970" s="6">
        <v>113</v>
      </c>
      <c r="BJ970" s="6">
        <v>118</v>
      </c>
      <c r="BK970" s="6">
        <v>123</v>
      </c>
      <c r="BL970" s="6">
        <v>128</v>
      </c>
      <c r="BM970" s="6">
        <v>133</v>
      </c>
      <c r="BN970" s="6">
        <v>138</v>
      </c>
      <c r="BO970" s="6">
        <v>144</v>
      </c>
      <c r="BP970" s="6">
        <v>151</v>
      </c>
      <c r="BQ970" s="6">
        <v>158</v>
      </c>
      <c r="BR970" s="6">
        <v>164</v>
      </c>
      <c r="BS970" s="6">
        <v>168</v>
      </c>
      <c r="BT970" s="6">
        <v>170</v>
      </c>
      <c r="BU970" s="6">
        <v>171</v>
      </c>
      <c r="BV970" s="6">
        <v>172</v>
      </c>
      <c r="BW970" s="7">
        <v>123</v>
      </c>
      <c r="BX970" s="11">
        <f t="shared" si="293"/>
        <v>22</v>
      </c>
      <c r="BY970" s="11">
        <f t="shared" si="294"/>
        <v>14</v>
      </c>
      <c r="BZ970" s="11">
        <f t="shared" si="295"/>
        <v>9</v>
      </c>
      <c r="CA970" s="11">
        <f t="shared" si="296"/>
        <v>7</v>
      </c>
      <c r="CB970" s="11">
        <f t="shared" si="297"/>
        <v>6</v>
      </c>
      <c r="CC970" s="11">
        <f t="shared" si="298"/>
        <v>6</v>
      </c>
      <c r="CD970" s="11">
        <f t="shared" si="299"/>
        <v>5</v>
      </c>
      <c r="CE970" s="11">
        <f t="shared" si="300"/>
        <v>5</v>
      </c>
      <c r="CF970" s="11">
        <f t="shared" si="301"/>
        <v>5</v>
      </c>
      <c r="CG970" s="11">
        <f t="shared" si="302"/>
        <v>5</v>
      </c>
      <c r="CH970" s="11">
        <f t="shared" si="303"/>
        <v>5</v>
      </c>
      <c r="CI970" s="11">
        <f t="shared" si="304"/>
        <v>6</v>
      </c>
      <c r="CJ970" s="11">
        <f t="shared" si="305"/>
        <v>7</v>
      </c>
      <c r="CK970" s="11">
        <f t="shared" si="306"/>
        <v>7</v>
      </c>
      <c r="CL970" s="11">
        <f t="shared" si="307"/>
        <v>6</v>
      </c>
      <c r="CM970" s="11">
        <f t="shared" si="308"/>
        <v>4</v>
      </c>
      <c r="CN970" s="11">
        <f t="shared" si="309"/>
        <v>2</v>
      </c>
      <c r="CO970" s="11">
        <f t="shared" si="310"/>
        <v>1</v>
      </c>
      <c r="CP970" s="11">
        <f t="shared" si="311"/>
        <v>1</v>
      </c>
      <c r="CS970" s="6">
        <v>48</v>
      </c>
      <c r="CT970" s="6">
        <v>67</v>
      </c>
      <c r="CU970" s="6">
        <v>83</v>
      </c>
      <c r="CV970" s="6">
        <v>92</v>
      </c>
      <c r="CW970" s="6">
        <v>99</v>
      </c>
      <c r="CX970" s="6">
        <v>106</v>
      </c>
      <c r="CY970" s="6">
        <v>111</v>
      </c>
      <c r="CZ970" s="6">
        <v>116</v>
      </c>
      <c r="DA970" s="6">
        <v>122</v>
      </c>
      <c r="DB970" s="6">
        <v>128</v>
      </c>
      <c r="DC970" s="6">
        <v>134</v>
      </c>
      <c r="DD970" s="6">
        <v>140</v>
      </c>
      <c r="DE970" s="6">
        <v>146</v>
      </c>
      <c r="DF970" s="6">
        <v>151</v>
      </c>
      <c r="DG970" s="6">
        <v>155</v>
      </c>
      <c r="DH970" s="6">
        <v>157</v>
      </c>
      <c r="DI970" s="6">
        <v>158</v>
      </c>
      <c r="DJ970" s="6">
        <v>158</v>
      </c>
      <c r="DK970" s="6">
        <v>158</v>
      </c>
      <c r="DL970" s="6">
        <v>158</v>
      </c>
      <c r="DM970" s="6">
        <v>110</v>
      </c>
      <c r="DN970" s="6">
        <f>Tabela2[[#This Row],[1rok]]-Tabela2[[#This Row],[dlugosc_ur]]</f>
        <v>19</v>
      </c>
      <c r="DO970" s="14">
        <f>Tabela2[[#This Row],[2lata]]-Tabela2[[#This Row],[1rok]]</f>
        <v>16</v>
      </c>
      <c r="DP970" s="14">
        <f>Tabela2[[#This Row],[3lata]]-Tabela2[[#This Row],[2lata]]</f>
        <v>9</v>
      </c>
      <c r="DQ970" s="14">
        <f>Tabela2[[#This Row],[4lata]]-Tabela2[[#This Row],[3lata]]</f>
        <v>7</v>
      </c>
      <c r="DR970" s="14">
        <f>Tabela2[[#This Row],[5lat]]-Tabela2[[#This Row],[4lata]]</f>
        <v>7</v>
      </c>
      <c r="DS970" s="14">
        <f>Tabela2[[#This Row],[6lat]]-Tabela2[[#This Row],[5lat]]</f>
        <v>5</v>
      </c>
      <c r="DT970" s="14">
        <f>Tabela2[[#This Row],[7lat]]-Tabela2[[#This Row],[6lat]]</f>
        <v>5</v>
      </c>
      <c r="DU970" s="14">
        <f>Tabela2[[#This Row],[8lat]]-Tabela2[[#This Row],[7lat]]</f>
        <v>6</v>
      </c>
      <c r="DV970" s="14">
        <f>Tabela2[[#This Row],[9lat]]-Tabela2[[#This Row],[8lat]]</f>
        <v>6</v>
      </c>
      <c r="DW970" s="14">
        <f>Tabela2[[#This Row],[10lat]]-Tabela2[[#This Row],[9lat]]</f>
        <v>6</v>
      </c>
      <c r="DX970" s="14">
        <f>Tabela2[[#This Row],[11lat]]-Tabela2[[#This Row],[10lat]]</f>
        <v>6</v>
      </c>
      <c r="DY970" s="14">
        <f>Tabela2[[#This Row],[12lat]]-Tabela2[[#This Row],[11lat]]</f>
        <v>6</v>
      </c>
      <c r="DZ970" s="14">
        <f>Tabela2[[#This Row],[13lat]]-Tabela2[[#This Row],[12lat]]</f>
        <v>5</v>
      </c>
      <c r="EA970" s="14">
        <f>Tabela2[[#This Row],[14lat]]-Tabela2[[#This Row],[13lat]]</f>
        <v>4</v>
      </c>
      <c r="EB970" s="14">
        <f>Tabela2[[#This Row],[15lat]]-Tabela2[[#This Row],[14lat]]</f>
        <v>2</v>
      </c>
      <c r="EC970" s="14">
        <f>Tabela2[[#This Row],[16lat]]-Tabela2[[#This Row],[15lat]]</f>
        <v>1</v>
      </c>
      <c r="ED970" s="14">
        <f>Tabela2[[#This Row],[17 lat]]-Tabela2[[#This Row],[16lat]]</f>
        <v>0</v>
      </c>
      <c r="EE970" s="14">
        <f>Tabela2[[#This Row],[18lat]]-Tabela2[[#This Row],[17 lat]]</f>
        <v>0</v>
      </c>
      <c r="EF970" s="14">
        <f>Tabela2[[#This Row],[19lat]]-Tabela2[[#This Row],[18lat]]</f>
        <v>0</v>
      </c>
    </row>
    <row r="971" spans="1:136" x14ac:dyDescent="0.25">
      <c r="A971">
        <v>1647</v>
      </c>
      <c r="B971" s="1" t="s">
        <v>22</v>
      </c>
      <c r="C971">
        <v>54</v>
      </c>
      <c r="D971">
        <v>73</v>
      </c>
      <c r="E971">
        <v>89</v>
      </c>
      <c r="F971">
        <v>99</v>
      </c>
      <c r="G971">
        <v>107</v>
      </c>
      <c r="H971">
        <v>114</v>
      </c>
      <c r="I971">
        <v>120</v>
      </c>
      <c r="J971">
        <v>125</v>
      </c>
      <c r="K971">
        <v>131</v>
      </c>
      <c r="L971">
        <v>138</v>
      </c>
      <c r="M971">
        <v>144</v>
      </c>
      <c r="N971">
        <v>151</v>
      </c>
      <c r="O971">
        <v>157</v>
      </c>
      <c r="P971">
        <v>163</v>
      </c>
      <c r="Q971">
        <v>166</v>
      </c>
      <c r="R971">
        <v>168</v>
      </c>
      <c r="S971">
        <v>169</v>
      </c>
      <c r="T971">
        <v>169</v>
      </c>
      <c r="U971">
        <v>169</v>
      </c>
      <c r="V971">
        <v>170</v>
      </c>
      <c r="W971">
        <f>wzrost[[#This Row],[19lat]]-wzrost[[#This Row],[dlugosc_ur]]</f>
        <v>116</v>
      </c>
      <c r="X971">
        <f>wzrost[[#This Row],[19lat]]-wzrost[[#This Row],[15lat]]</f>
        <v>2</v>
      </c>
      <c r="Y971">
        <f>IF(wzrost[[#This Row],[1rok]]&lt;=5,IF(wzrost[[#This Row],[plec]]="ch",1,0),0)</f>
        <v>0</v>
      </c>
      <c r="Z971" s="1"/>
      <c r="AA971" s="1"/>
      <c r="AB971" s="1" t="e">
        <f>_xlfn.PERCENTILE.INC(wzrost[1rok],5)</f>
        <v>#NUM!</v>
      </c>
      <c r="BC971" s="8">
        <v>53</v>
      </c>
      <c r="BD971" s="8">
        <v>74</v>
      </c>
      <c r="BE971" s="8">
        <v>87</v>
      </c>
      <c r="BF971" s="8">
        <v>96</v>
      </c>
      <c r="BG971" s="8">
        <v>103</v>
      </c>
      <c r="BH971" s="8">
        <v>110</v>
      </c>
      <c r="BI971" s="8">
        <v>116</v>
      </c>
      <c r="BJ971" s="8">
        <v>122</v>
      </c>
      <c r="BK971" s="8">
        <v>127</v>
      </c>
      <c r="BL971" s="8">
        <v>132</v>
      </c>
      <c r="BM971" s="8">
        <v>138</v>
      </c>
      <c r="BN971" s="8">
        <v>143</v>
      </c>
      <c r="BO971" s="8">
        <v>149</v>
      </c>
      <c r="BP971" s="8">
        <v>156</v>
      </c>
      <c r="BQ971" s="8">
        <v>163</v>
      </c>
      <c r="BR971" s="8">
        <v>169</v>
      </c>
      <c r="BS971" s="8">
        <v>173</v>
      </c>
      <c r="BT971" s="8">
        <v>175</v>
      </c>
      <c r="BU971" s="8">
        <v>176</v>
      </c>
      <c r="BV971" s="8">
        <v>176</v>
      </c>
      <c r="BW971" s="9">
        <v>123</v>
      </c>
      <c r="BX971" s="11">
        <f t="shared" si="293"/>
        <v>21</v>
      </c>
      <c r="BY971" s="11">
        <f t="shared" si="294"/>
        <v>13</v>
      </c>
      <c r="BZ971" s="11">
        <f t="shared" si="295"/>
        <v>9</v>
      </c>
      <c r="CA971" s="11">
        <f t="shared" si="296"/>
        <v>7</v>
      </c>
      <c r="CB971" s="11">
        <f t="shared" si="297"/>
        <v>7</v>
      </c>
      <c r="CC971" s="11">
        <f t="shared" si="298"/>
        <v>6</v>
      </c>
      <c r="CD971" s="11">
        <f t="shared" si="299"/>
        <v>6</v>
      </c>
      <c r="CE971" s="11">
        <f t="shared" si="300"/>
        <v>5</v>
      </c>
      <c r="CF971" s="11">
        <f t="shared" si="301"/>
        <v>5</v>
      </c>
      <c r="CG971" s="11">
        <f t="shared" si="302"/>
        <v>6</v>
      </c>
      <c r="CH971" s="11">
        <f t="shared" si="303"/>
        <v>5</v>
      </c>
      <c r="CI971" s="11">
        <f t="shared" si="304"/>
        <v>6</v>
      </c>
      <c r="CJ971" s="11">
        <f t="shared" si="305"/>
        <v>7</v>
      </c>
      <c r="CK971" s="11">
        <f t="shared" si="306"/>
        <v>7</v>
      </c>
      <c r="CL971" s="11">
        <f t="shared" si="307"/>
        <v>6</v>
      </c>
      <c r="CM971" s="11">
        <f t="shared" si="308"/>
        <v>4</v>
      </c>
      <c r="CN971" s="11">
        <f t="shared" si="309"/>
        <v>2</v>
      </c>
      <c r="CO971" s="11">
        <f t="shared" si="310"/>
        <v>1</v>
      </c>
      <c r="CP971" s="11">
        <f t="shared" si="311"/>
        <v>0</v>
      </c>
      <c r="CS971" s="8">
        <v>46</v>
      </c>
      <c r="CT971" s="8">
        <v>64</v>
      </c>
      <c r="CU971" s="8">
        <v>81</v>
      </c>
      <c r="CV971" s="8">
        <v>91</v>
      </c>
      <c r="CW971" s="8">
        <v>98</v>
      </c>
      <c r="CX971" s="8">
        <v>105</v>
      </c>
      <c r="CY971" s="8">
        <v>111</v>
      </c>
      <c r="CZ971" s="8">
        <v>116</v>
      </c>
      <c r="DA971" s="8">
        <v>122</v>
      </c>
      <c r="DB971" s="8">
        <v>128</v>
      </c>
      <c r="DC971" s="8">
        <v>134</v>
      </c>
      <c r="DD971" s="8">
        <v>140</v>
      </c>
      <c r="DE971" s="8">
        <v>146</v>
      </c>
      <c r="DF971" s="8">
        <v>151</v>
      </c>
      <c r="DG971" s="8">
        <v>154</v>
      </c>
      <c r="DH971" s="8">
        <v>155</v>
      </c>
      <c r="DI971" s="8">
        <v>156</v>
      </c>
      <c r="DJ971" s="8">
        <v>156</v>
      </c>
      <c r="DK971" s="8">
        <v>156</v>
      </c>
      <c r="DL971" s="8">
        <v>156</v>
      </c>
      <c r="DM971" s="8">
        <v>110</v>
      </c>
      <c r="DN971" s="6">
        <f>Tabela2[[#This Row],[1rok]]-Tabela2[[#This Row],[dlugosc_ur]]</f>
        <v>18</v>
      </c>
      <c r="DO971" s="14">
        <f>Tabela2[[#This Row],[2lata]]-Tabela2[[#This Row],[1rok]]</f>
        <v>17</v>
      </c>
      <c r="DP971" s="14">
        <f>Tabela2[[#This Row],[3lata]]-Tabela2[[#This Row],[2lata]]</f>
        <v>10</v>
      </c>
      <c r="DQ971" s="14">
        <f>Tabela2[[#This Row],[4lata]]-Tabela2[[#This Row],[3lata]]</f>
        <v>7</v>
      </c>
      <c r="DR971" s="14">
        <f>Tabela2[[#This Row],[5lat]]-Tabela2[[#This Row],[4lata]]</f>
        <v>7</v>
      </c>
      <c r="DS971" s="14">
        <f>Tabela2[[#This Row],[6lat]]-Tabela2[[#This Row],[5lat]]</f>
        <v>6</v>
      </c>
      <c r="DT971" s="14">
        <f>Tabela2[[#This Row],[7lat]]-Tabela2[[#This Row],[6lat]]</f>
        <v>5</v>
      </c>
      <c r="DU971" s="14">
        <f>Tabela2[[#This Row],[8lat]]-Tabela2[[#This Row],[7lat]]</f>
        <v>6</v>
      </c>
      <c r="DV971" s="14">
        <f>Tabela2[[#This Row],[9lat]]-Tabela2[[#This Row],[8lat]]</f>
        <v>6</v>
      </c>
      <c r="DW971" s="14">
        <f>Tabela2[[#This Row],[10lat]]-Tabela2[[#This Row],[9lat]]</f>
        <v>6</v>
      </c>
      <c r="DX971" s="14">
        <f>Tabela2[[#This Row],[11lat]]-Tabela2[[#This Row],[10lat]]</f>
        <v>6</v>
      </c>
      <c r="DY971" s="14">
        <f>Tabela2[[#This Row],[12lat]]-Tabela2[[#This Row],[11lat]]</f>
        <v>6</v>
      </c>
      <c r="DZ971" s="14">
        <f>Tabela2[[#This Row],[13lat]]-Tabela2[[#This Row],[12lat]]</f>
        <v>5</v>
      </c>
      <c r="EA971" s="14">
        <f>Tabela2[[#This Row],[14lat]]-Tabela2[[#This Row],[13lat]]</f>
        <v>3</v>
      </c>
      <c r="EB971" s="14">
        <f>Tabela2[[#This Row],[15lat]]-Tabela2[[#This Row],[14lat]]</f>
        <v>1</v>
      </c>
      <c r="EC971" s="14">
        <f>Tabela2[[#This Row],[16lat]]-Tabela2[[#This Row],[15lat]]</f>
        <v>1</v>
      </c>
      <c r="ED971" s="14">
        <f>Tabela2[[#This Row],[17 lat]]-Tabela2[[#This Row],[16lat]]</f>
        <v>0</v>
      </c>
      <c r="EE971" s="14">
        <f>Tabela2[[#This Row],[18lat]]-Tabela2[[#This Row],[17 lat]]</f>
        <v>0</v>
      </c>
      <c r="EF971" s="14">
        <f>Tabela2[[#This Row],[19lat]]-Tabela2[[#This Row],[18lat]]</f>
        <v>0</v>
      </c>
    </row>
    <row r="972" spans="1:136" x14ac:dyDescent="0.25">
      <c r="A972">
        <v>1700</v>
      </c>
      <c r="B972" s="1" t="s">
        <v>22</v>
      </c>
      <c r="C972">
        <v>54</v>
      </c>
      <c r="D972">
        <v>74</v>
      </c>
      <c r="E972">
        <v>89</v>
      </c>
      <c r="F972">
        <v>99</v>
      </c>
      <c r="G972">
        <v>107</v>
      </c>
      <c r="H972">
        <v>114</v>
      </c>
      <c r="I972">
        <v>120</v>
      </c>
      <c r="J972">
        <v>126</v>
      </c>
      <c r="K972">
        <v>132</v>
      </c>
      <c r="L972">
        <v>138</v>
      </c>
      <c r="M972">
        <v>144</v>
      </c>
      <c r="N972">
        <v>151</v>
      </c>
      <c r="O972">
        <v>158</v>
      </c>
      <c r="P972">
        <v>163</v>
      </c>
      <c r="Q972">
        <v>167</v>
      </c>
      <c r="R972">
        <v>169</v>
      </c>
      <c r="S972">
        <v>169</v>
      </c>
      <c r="T972">
        <v>170</v>
      </c>
      <c r="U972">
        <v>170</v>
      </c>
      <c r="V972">
        <v>170</v>
      </c>
      <c r="W972">
        <f>wzrost[[#This Row],[19lat]]-wzrost[[#This Row],[dlugosc_ur]]</f>
        <v>116</v>
      </c>
      <c r="X972">
        <f>wzrost[[#This Row],[19lat]]-wzrost[[#This Row],[15lat]]</f>
        <v>1</v>
      </c>
      <c r="Y972">
        <f>IF(wzrost[[#This Row],[1rok]]&lt;=5,IF(wzrost[[#This Row],[plec]]="ch",1,0),0)</f>
        <v>0</v>
      </c>
      <c r="Z972" s="1"/>
      <c r="AA972" s="1"/>
      <c r="AB972" s="1" t="e">
        <f>_xlfn.PERCENTILE.INC(wzrost[1rok],5)</f>
        <v>#NUM!</v>
      </c>
      <c r="BC972" s="6">
        <v>48</v>
      </c>
      <c r="BD972" s="6">
        <v>70</v>
      </c>
      <c r="BE972" s="6">
        <v>85</v>
      </c>
      <c r="BF972" s="6">
        <v>93</v>
      </c>
      <c r="BG972" s="6">
        <v>100</v>
      </c>
      <c r="BH972" s="6">
        <v>106</v>
      </c>
      <c r="BI972" s="6">
        <v>112</v>
      </c>
      <c r="BJ972" s="6">
        <v>118</v>
      </c>
      <c r="BK972" s="6">
        <v>123</v>
      </c>
      <c r="BL972" s="6">
        <v>128</v>
      </c>
      <c r="BM972" s="6">
        <v>133</v>
      </c>
      <c r="BN972" s="6">
        <v>138</v>
      </c>
      <c r="BO972" s="6">
        <v>144</v>
      </c>
      <c r="BP972" s="6">
        <v>150</v>
      </c>
      <c r="BQ972" s="6">
        <v>157</v>
      </c>
      <c r="BR972" s="6">
        <v>163</v>
      </c>
      <c r="BS972" s="6">
        <v>167</v>
      </c>
      <c r="BT972" s="6">
        <v>169</v>
      </c>
      <c r="BU972" s="6">
        <v>171</v>
      </c>
      <c r="BV972" s="6">
        <v>171</v>
      </c>
      <c r="BW972" s="7">
        <v>123</v>
      </c>
      <c r="BX972" s="11">
        <f t="shared" si="293"/>
        <v>22</v>
      </c>
      <c r="BY972" s="11">
        <f t="shared" si="294"/>
        <v>15</v>
      </c>
      <c r="BZ972" s="11">
        <f t="shared" si="295"/>
        <v>8</v>
      </c>
      <c r="CA972" s="11">
        <f t="shared" si="296"/>
        <v>7</v>
      </c>
      <c r="CB972" s="11">
        <f t="shared" si="297"/>
        <v>6</v>
      </c>
      <c r="CC972" s="11">
        <f t="shared" si="298"/>
        <v>6</v>
      </c>
      <c r="CD972" s="11">
        <f t="shared" si="299"/>
        <v>6</v>
      </c>
      <c r="CE972" s="11">
        <f t="shared" si="300"/>
        <v>5</v>
      </c>
      <c r="CF972" s="11">
        <f t="shared" si="301"/>
        <v>5</v>
      </c>
      <c r="CG972" s="11">
        <f t="shared" si="302"/>
        <v>5</v>
      </c>
      <c r="CH972" s="11">
        <f t="shared" si="303"/>
        <v>5</v>
      </c>
      <c r="CI972" s="11">
        <f t="shared" si="304"/>
        <v>6</v>
      </c>
      <c r="CJ972" s="11">
        <f t="shared" si="305"/>
        <v>6</v>
      </c>
      <c r="CK972" s="11">
        <f t="shared" si="306"/>
        <v>7</v>
      </c>
      <c r="CL972" s="11">
        <f t="shared" si="307"/>
        <v>6</v>
      </c>
      <c r="CM972" s="11">
        <f t="shared" si="308"/>
        <v>4</v>
      </c>
      <c r="CN972" s="11">
        <f t="shared" si="309"/>
        <v>2</v>
      </c>
      <c r="CO972" s="11">
        <f t="shared" si="310"/>
        <v>2</v>
      </c>
      <c r="CP972" s="11">
        <f t="shared" si="311"/>
        <v>0</v>
      </c>
      <c r="CS972" s="6">
        <v>46</v>
      </c>
      <c r="CT972" s="6">
        <v>65</v>
      </c>
      <c r="CU972" s="6">
        <v>81</v>
      </c>
      <c r="CV972" s="6">
        <v>91</v>
      </c>
      <c r="CW972" s="6">
        <v>98</v>
      </c>
      <c r="CX972" s="6">
        <v>105</v>
      </c>
      <c r="CY972" s="6">
        <v>111</v>
      </c>
      <c r="CZ972" s="6">
        <v>116</v>
      </c>
      <c r="DA972" s="6">
        <v>122</v>
      </c>
      <c r="DB972" s="6">
        <v>128</v>
      </c>
      <c r="DC972" s="6">
        <v>134</v>
      </c>
      <c r="DD972" s="6">
        <v>140</v>
      </c>
      <c r="DE972" s="6">
        <v>146</v>
      </c>
      <c r="DF972" s="6">
        <v>151</v>
      </c>
      <c r="DG972" s="6">
        <v>154</v>
      </c>
      <c r="DH972" s="6">
        <v>155</v>
      </c>
      <c r="DI972" s="6">
        <v>156</v>
      </c>
      <c r="DJ972" s="6">
        <v>156</v>
      </c>
      <c r="DK972" s="6">
        <v>156</v>
      </c>
      <c r="DL972" s="6">
        <v>156</v>
      </c>
      <c r="DM972" s="6">
        <v>110</v>
      </c>
      <c r="DN972" s="6">
        <f>Tabela2[[#This Row],[1rok]]-Tabela2[[#This Row],[dlugosc_ur]]</f>
        <v>19</v>
      </c>
      <c r="DO972" s="14">
        <f>Tabela2[[#This Row],[2lata]]-Tabela2[[#This Row],[1rok]]</f>
        <v>16</v>
      </c>
      <c r="DP972" s="14">
        <f>Tabela2[[#This Row],[3lata]]-Tabela2[[#This Row],[2lata]]</f>
        <v>10</v>
      </c>
      <c r="DQ972" s="14">
        <f>Tabela2[[#This Row],[4lata]]-Tabela2[[#This Row],[3lata]]</f>
        <v>7</v>
      </c>
      <c r="DR972" s="14">
        <f>Tabela2[[#This Row],[5lat]]-Tabela2[[#This Row],[4lata]]</f>
        <v>7</v>
      </c>
      <c r="DS972" s="14">
        <f>Tabela2[[#This Row],[6lat]]-Tabela2[[#This Row],[5lat]]</f>
        <v>6</v>
      </c>
      <c r="DT972" s="14">
        <f>Tabela2[[#This Row],[7lat]]-Tabela2[[#This Row],[6lat]]</f>
        <v>5</v>
      </c>
      <c r="DU972" s="14">
        <f>Tabela2[[#This Row],[8lat]]-Tabela2[[#This Row],[7lat]]</f>
        <v>6</v>
      </c>
      <c r="DV972" s="14">
        <f>Tabela2[[#This Row],[9lat]]-Tabela2[[#This Row],[8lat]]</f>
        <v>6</v>
      </c>
      <c r="DW972" s="14">
        <f>Tabela2[[#This Row],[10lat]]-Tabela2[[#This Row],[9lat]]</f>
        <v>6</v>
      </c>
      <c r="DX972" s="14">
        <f>Tabela2[[#This Row],[11lat]]-Tabela2[[#This Row],[10lat]]</f>
        <v>6</v>
      </c>
      <c r="DY972" s="14">
        <f>Tabela2[[#This Row],[12lat]]-Tabela2[[#This Row],[11lat]]</f>
        <v>6</v>
      </c>
      <c r="DZ972" s="14">
        <f>Tabela2[[#This Row],[13lat]]-Tabela2[[#This Row],[12lat]]</f>
        <v>5</v>
      </c>
      <c r="EA972" s="14">
        <f>Tabela2[[#This Row],[14lat]]-Tabela2[[#This Row],[13lat]]</f>
        <v>3</v>
      </c>
      <c r="EB972" s="14">
        <f>Tabela2[[#This Row],[15lat]]-Tabela2[[#This Row],[14lat]]</f>
        <v>1</v>
      </c>
      <c r="EC972" s="14">
        <f>Tabela2[[#This Row],[16lat]]-Tabela2[[#This Row],[15lat]]</f>
        <v>1</v>
      </c>
      <c r="ED972" s="14">
        <f>Tabela2[[#This Row],[17 lat]]-Tabela2[[#This Row],[16lat]]</f>
        <v>0</v>
      </c>
      <c r="EE972" s="14">
        <f>Tabela2[[#This Row],[18lat]]-Tabela2[[#This Row],[17 lat]]</f>
        <v>0</v>
      </c>
      <c r="EF972" s="14">
        <f>Tabela2[[#This Row],[19lat]]-Tabela2[[#This Row],[18lat]]</f>
        <v>0</v>
      </c>
    </row>
    <row r="973" spans="1:136" x14ac:dyDescent="0.25">
      <c r="A973">
        <v>1707</v>
      </c>
      <c r="B973" s="1" t="s">
        <v>22</v>
      </c>
      <c r="C973">
        <v>54</v>
      </c>
      <c r="D973">
        <v>73</v>
      </c>
      <c r="E973">
        <v>89</v>
      </c>
      <c r="F973">
        <v>99</v>
      </c>
      <c r="G973">
        <v>107</v>
      </c>
      <c r="H973">
        <v>114</v>
      </c>
      <c r="I973">
        <v>120</v>
      </c>
      <c r="J973">
        <v>125</v>
      </c>
      <c r="K973">
        <v>131</v>
      </c>
      <c r="L973">
        <v>138</v>
      </c>
      <c r="M973">
        <v>144</v>
      </c>
      <c r="N973">
        <v>151</v>
      </c>
      <c r="O973">
        <v>157</v>
      </c>
      <c r="P973">
        <v>163</v>
      </c>
      <c r="Q973">
        <v>166</v>
      </c>
      <c r="R973">
        <v>168</v>
      </c>
      <c r="S973">
        <v>169</v>
      </c>
      <c r="T973">
        <v>169</v>
      </c>
      <c r="U973">
        <v>169</v>
      </c>
      <c r="V973">
        <v>170</v>
      </c>
      <c r="W973">
        <f>wzrost[[#This Row],[19lat]]-wzrost[[#This Row],[dlugosc_ur]]</f>
        <v>116</v>
      </c>
      <c r="X973">
        <f>wzrost[[#This Row],[19lat]]-wzrost[[#This Row],[15lat]]</f>
        <v>2</v>
      </c>
      <c r="Y973">
        <f>IF(wzrost[[#This Row],[1rok]]&lt;=5,IF(wzrost[[#This Row],[plec]]="ch",1,0),0)</f>
        <v>0</v>
      </c>
      <c r="Z973" s="1"/>
      <c r="AA973" s="1"/>
      <c r="AB973" s="1" t="e">
        <f>_xlfn.PERCENTILE.INC(wzrost[1rok],5)</f>
        <v>#NUM!</v>
      </c>
      <c r="BC973" s="8">
        <v>48</v>
      </c>
      <c r="BD973" s="8">
        <v>70</v>
      </c>
      <c r="BE973" s="8">
        <v>85</v>
      </c>
      <c r="BF973" s="8">
        <v>93</v>
      </c>
      <c r="BG973" s="8">
        <v>100</v>
      </c>
      <c r="BH973" s="8">
        <v>106</v>
      </c>
      <c r="BI973" s="8">
        <v>112</v>
      </c>
      <c r="BJ973" s="8">
        <v>118</v>
      </c>
      <c r="BK973" s="8">
        <v>123</v>
      </c>
      <c r="BL973" s="8">
        <v>128</v>
      </c>
      <c r="BM973" s="8">
        <v>133</v>
      </c>
      <c r="BN973" s="8">
        <v>138</v>
      </c>
      <c r="BO973" s="8">
        <v>143</v>
      </c>
      <c r="BP973" s="8">
        <v>150</v>
      </c>
      <c r="BQ973" s="8">
        <v>157</v>
      </c>
      <c r="BR973" s="8">
        <v>163</v>
      </c>
      <c r="BS973" s="8">
        <v>167</v>
      </c>
      <c r="BT973" s="8">
        <v>169</v>
      </c>
      <c r="BU973" s="8">
        <v>171</v>
      </c>
      <c r="BV973" s="8">
        <v>171</v>
      </c>
      <c r="BW973" s="9">
        <v>123</v>
      </c>
      <c r="BX973" s="11">
        <f t="shared" si="293"/>
        <v>22</v>
      </c>
      <c r="BY973" s="11">
        <f t="shared" si="294"/>
        <v>15</v>
      </c>
      <c r="BZ973" s="11">
        <f t="shared" si="295"/>
        <v>8</v>
      </c>
      <c r="CA973" s="11">
        <f t="shared" si="296"/>
        <v>7</v>
      </c>
      <c r="CB973" s="11">
        <f t="shared" si="297"/>
        <v>6</v>
      </c>
      <c r="CC973" s="11">
        <f t="shared" si="298"/>
        <v>6</v>
      </c>
      <c r="CD973" s="11">
        <f t="shared" si="299"/>
        <v>6</v>
      </c>
      <c r="CE973" s="11">
        <f t="shared" si="300"/>
        <v>5</v>
      </c>
      <c r="CF973" s="11">
        <f t="shared" si="301"/>
        <v>5</v>
      </c>
      <c r="CG973" s="11">
        <f t="shared" si="302"/>
        <v>5</v>
      </c>
      <c r="CH973" s="11">
        <f t="shared" si="303"/>
        <v>5</v>
      </c>
      <c r="CI973" s="11">
        <f t="shared" si="304"/>
        <v>5</v>
      </c>
      <c r="CJ973" s="11">
        <f t="shared" si="305"/>
        <v>7</v>
      </c>
      <c r="CK973" s="11">
        <f t="shared" si="306"/>
        <v>7</v>
      </c>
      <c r="CL973" s="11">
        <f t="shared" si="307"/>
        <v>6</v>
      </c>
      <c r="CM973" s="11">
        <f t="shared" si="308"/>
        <v>4</v>
      </c>
      <c r="CN973" s="11">
        <f t="shared" si="309"/>
        <v>2</v>
      </c>
      <c r="CO973" s="11">
        <f t="shared" si="310"/>
        <v>2</v>
      </c>
      <c r="CP973" s="11">
        <f t="shared" si="311"/>
        <v>0</v>
      </c>
      <c r="CS973" s="8">
        <v>48</v>
      </c>
      <c r="CT973" s="8">
        <v>67</v>
      </c>
      <c r="CU973" s="8">
        <v>83</v>
      </c>
      <c r="CV973" s="8">
        <v>92</v>
      </c>
      <c r="CW973" s="8">
        <v>99</v>
      </c>
      <c r="CX973" s="8">
        <v>106</v>
      </c>
      <c r="CY973" s="8">
        <v>111</v>
      </c>
      <c r="CZ973" s="8">
        <v>116</v>
      </c>
      <c r="DA973" s="8">
        <v>122</v>
      </c>
      <c r="DB973" s="8">
        <v>128</v>
      </c>
      <c r="DC973" s="8">
        <v>134</v>
      </c>
      <c r="DD973" s="8">
        <v>140</v>
      </c>
      <c r="DE973" s="8">
        <v>146</v>
      </c>
      <c r="DF973" s="8">
        <v>151</v>
      </c>
      <c r="DG973" s="8">
        <v>155</v>
      </c>
      <c r="DH973" s="8">
        <v>157</v>
      </c>
      <c r="DI973" s="8">
        <v>158</v>
      </c>
      <c r="DJ973" s="8">
        <v>158</v>
      </c>
      <c r="DK973" s="8">
        <v>158</v>
      </c>
      <c r="DL973" s="8">
        <v>158</v>
      </c>
      <c r="DM973" s="8">
        <v>110</v>
      </c>
      <c r="DN973" s="6">
        <f>Tabela2[[#This Row],[1rok]]-Tabela2[[#This Row],[dlugosc_ur]]</f>
        <v>19</v>
      </c>
      <c r="DO973" s="14">
        <f>Tabela2[[#This Row],[2lata]]-Tabela2[[#This Row],[1rok]]</f>
        <v>16</v>
      </c>
      <c r="DP973" s="14">
        <f>Tabela2[[#This Row],[3lata]]-Tabela2[[#This Row],[2lata]]</f>
        <v>9</v>
      </c>
      <c r="DQ973" s="14">
        <f>Tabela2[[#This Row],[4lata]]-Tabela2[[#This Row],[3lata]]</f>
        <v>7</v>
      </c>
      <c r="DR973" s="14">
        <f>Tabela2[[#This Row],[5lat]]-Tabela2[[#This Row],[4lata]]</f>
        <v>7</v>
      </c>
      <c r="DS973" s="14">
        <f>Tabela2[[#This Row],[6lat]]-Tabela2[[#This Row],[5lat]]</f>
        <v>5</v>
      </c>
      <c r="DT973" s="14">
        <f>Tabela2[[#This Row],[7lat]]-Tabela2[[#This Row],[6lat]]</f>
        <v>5</v>
      </c>
      <c r="DU973" s="14">
        <f>Tabela2[[#This Row],[8lat]]-Tabela2[[#This Row],[7lat]]</f>
        <v>6</v>
      </c>
      <c r="DV973" s="14">
        <f>Tabela2[[#This Row],[9lat]]-Tabela2[[#This Row],[8lat]]</f>
        <v>6</v>
      </c>
      <c r="DW973" s="14">
        <f>Tabela2[[#This Row],[10lat]]-Tabela2[[#This Row],[9lat]]</f>
        <v>6</v>
      </c>
      <c r="DX973" s="14">
        <f>Tabela2[[#This Row],[11lat]]-Tabela2[[#This Row],[10lat]]</f>
        <v>6</v>
      </c>
      <c r="DY973" s="14">
        <f>Tabela2[[#This Row],[12lat]]-Tabela2[[#This Row],[11lat]]</f>
        <v>6</v>
      </c>
      <c r="DZ973" s="14">
        <f>Tabela2[[#This Row],[13lat]]-Tabela2[[#This Row],[12lat]]</f>
        <v>5</v>
      </c>
      <c r="EA973" s="14">
        <f>Tabela2[[#This Row],[14lat]]-Tabela2[[#This Row],[13lat]]</f>
        <v>4</v>
      </c>
      <c r="EB973" s="14">
        <f>Tabela2[[#This Row],[15lat]]-Tabela2[[#This Row],[14lat]]</f>
        <v>2</v>
      </c>
      <c r="EC973" s="14">
        <f>Tabela2[[#This Row],[16lat]]-Tabela2[[#This Row],[15lat]]</f>
        <v>1</v>
      </c>
      <c r="ED973" s="14">
        <f>Tabela2[[#This Row],[17 lat]]-Tabela2[[#This Row],[16lat]]</f>
        <v>0</v>
      </c>
      <c r="EE973" s="14">
        <f>Tabela2[[#This Row],[18lat]]-Tabela2[[#This Row],[17 lat]]</f>
        <v>0</v>
      </c>
      <c r="EF973" s="14">
        <f>Tabela2[[#This Row],[19lat]]-Tabela2[[#This Row],[18lat]]</f>
        <v>0</v>
      </c>
    </row>
    <row r="974" spans="1:136" x14ac:dyDescent="0.25">
      <c r="A974">
        <v>1847</v>
      </c>
      <c r="B974" s="1" t="s">
        <v>23</v>
      </c>
      <c r="C974">
        <v>46</v>
      </c>
      <c r="D974">
        <v>67</v>
      </c>
      <c r="E974">
        <v>81</v>
      </c>
      <c r="F974">
        <v>88</v>
      </c>
      <c r="G974">
        <v>95</v>
      </c>
      <c r="H974">
        <v>102</v>
      </c>
      <c r="I974">
        <v>108</v>
      </c>
      <c r="J974">
        <v>111</v>
      </c>
      <c r="K974">
        <v>116</v>
      </c>
      <c r="L974">
        <v>120</v>
      </c>
      <c r="M974">
        <v>125</v>
      </c>
      <c r="N974">
        <v>130</v>
      </c>
      <c r="O974">
        <v>135</v>
      </c>
      <c r="P974">
        <v>141</v>
      </c>
      <c r="Q974">
        <v>148</v>
      </c>
      <c r="R974">
        <v>152</v>
      </c>
      <c r="S974">
        <v>157</v>
      </c>
      <c r="T974">
        <v>160</v>
      </c>
      <c r="U974">
        <v>161</v>
      </c>
      <c r="V974">
        <v>162</v>
      </c>
      <c r="W974">
        <f>wzrost[[#This Row],[19lat]]-wzrost[[#This Row],[dlugosc_ur]]</f>
        <v>116</v>
      </c>
      <c r="X974">
        <f>wzrost[[#This Row],[19lat]]-wzrost[[#This Row],[15lat]]</f>
        <v>10</v>
      </c>
      <c r="Y974">
        <f>IF(wzrost[[#This Row],[1rok]]&lt;=5,IF(wzrost[[#This Row],[plec]]="ch",1,0),0)</f>
        <v>0</v>
      </c>
      <c r="Z974" s="1"/>
      <c r="AA974" s="1"/>
      <c r="AB974" s="1" t="e">
        <f>_xlfn.PERCENTILE.INC(wzrost[1rok],5)</f>
        <v>#NUM!</v>
      </c>
      <c r="BC974" s="6">
        <v>50</v>
      </c>
      <c r="BD974" s="6">
        <v>72</v>
      </c>
      <c r="BE974" s="6">
        <v>85</v>
      </c>
      <c r="BF974" s="6">
        <v>94</v>
      </c>
      <c r="BG974" s="6">
        <v>101</v>
      </c>
      <c r="BH974" s="6">
        <v>108</v>
      </c>
      <c r="BI974" s="6">
        <v>114</v>
      </c>
      <c r="BJ974" s="6">
        <v>119</v>
      </c>
      <c r="BK974" s="6">
        <v>125</v>
      </c>
      <c r="BL974" s="6">
        <v>130</v>
      </c>
      <c r="BM974" s="6">
        <v>135</v>
      </c>
      <c r="BN974" s="6">
        <v>140</v>
      </c>
      <c r="BO974" s="6">
        <v>146</v>
      </c>
      <c r="BP974" s="6">
        <v>153</v>
      </c>
      <c r="BQ974" s="6">
        <v>160</v>
      </c>
      <c r="BR974" s="6">
        <v>166</v>
      </c>
      <c r="BS974" s="6">
        <v>170</v>
      </c>
      <c r="BT974" s="6">
        <v>172</v>
      </c>
      <c r="BU974" s="6">
        <v>173</v>
      </c>
      <c r="BV974" s="6">
        <v>173</v>
      </c>
      <c r="BW974" s="7">
        <v>123</v>
      </c>
      <c r="BX974" s="11">
        <f t="shared" si="293"/>
        <v>22</v>
      </c>
      <c r="BY974" s="11">
        <f t="shared" si="294"/>
        <v>13</v>
      </c>
      <c r="BZ974" s="11">
        <f t="shared" si="295"/>
        <v>9</v>
      </c>
      <c r="CA974" s="11">
        <f t="shared" si="296"/>
        <v>7</v>
      </c>
      <c r="CB974" s="11">
        <f t="shared" si="297"/>
        <v>7</v>
      </c>
      <c r="CC974" s="11">
        <f t="shared" si="298"/>
        <v>6</v>
      </c>
      <c r="CD974" s="11">
        <f t="shared" si="299"/>
        <v>5</v>
      </c>
      <c r="CE974" s="11">
        <f t="shared" si="300"/>
        <v>6</v>
      </c>
      <c r="CF974" s="11">
        <f t="shared" si="301"/>
        <v>5</v>
      </c>
      <c r="CG974" s="11">
        <f t="shared" si="302"/>
        <v>5</v>
      </c>
      <c r="CH974" s="11">
        <f t="shared" si="303"/>
        <v>5</v>
      </c>
      <c r="CI974" s="11">
        <f t="shared" si="304"/>
        <v>6</v>
      </c>
      <c r="CJ974" s="11">
        <f t="shared" si="305"/>
        <v>7</v>
      </c>
      <c r="CK974" s="11">
        <f t="shared" si="306"/>
        <v>7</v>
      </c>
      <c r="CL974" s="11">
        <f t="shared" si="307"/>
        <v>6</v>
      </c>
      <c r="CM974" s="11">
        <f t="shared" si="308"/>
        <v>4</v>
      </c>
      <c r="CN974" s="11">
        <f t="shared" si="309"/>
        <v>2</v>
      </c>
      <c r="CO974" s="11">
        <f t="shared" si="310"/>
        <v>1</v>
      </c>
      <c r="CP974" s="11">
        <f t="shared" si="311"/>
        <v>0</v>
      </c>
      <c r="CS974" s="6">
        <v>48</v>
      </c>
      <c r="CT974" s="6">
        <v>67</v>
      </c>
      <c r="CU974" s="6">
        <v>83</v>
      </c>
      <c r="CV974" s="6">
        <v>92</v>
      </c>
      <c r="CW974" s="6">
        <v>99</v>
      </c>
      <c r="CX974" s="6">
        <v>105</v>
      </c>
      <c r="CY974" s="6">
        <v>111</v>
      </c>
      <c r="CZ974" s="6">
        <v>116</v>
      </c>
      <c r="DA974" s="6">
        <v>122</v>
      </c>
      <c r="DB974" s="6">
        <v>127</v>
      </c>
      <c r="DC974" s="6">
        <v>133</v>
      </c>
      <c r="DD974" s="6">
        <v>139</v>
      </c>
      <c r="DE974" s="6">
        <v>146</v>
      </c>
      <c r="DF974" s="6">
        <v>151</v>
      </c>
      <c r="DG974" s="6">
        <v>154</v>
      </c>
      <c r="DH974" s="6">
        <v>156</v>
      </c>
      <c r="DI974" s="6">
        <v>157</v>
      </c>
      <c r="DJ974" s="6">
        <v>157</v>
      </c>
      <c r="DK974" s="6">
        <v>158</v>
      </c>
      <c r="DL974" s="6">
        <v>158</v>
      </c>
      <c r="DM974" s="6">
        <v>110</v>
      </c>
      <c r="DN974" s="6">
        <f>Tabela2[[#This Row],[1rok]]-Tabela2[[#This Row],[dlugosc_ur]]</f>
        <v>19</v>
      </c>
      <c r="DO974" s="14">
        <f>Tabela2[[#This Row],[2lata]]-Tabela2[[#This Row],[1rok]]</f>
        <v>16</v>
      </c>
      <c r="DP974" s="14">
        <f>Tabela2[[#This Row],[3lata]]-Tabela2[[#This Row],[2lata]]</f>
        <v>9</v>
      </c>
      <c r="DQ974" s="14">
        <f>Tabela2[[#This Row],[4lata]]-Tabela2[[#This Row],[3lata]]</f>
        <v>7</v>
      </c>
      <c r="DR974" s="14">
        <f>Tabela2[[#This Row],[5lat]]-Tabela2[[#This Row],[4lata]]</f>
        <v>6</v>
      </c>
      <c r="DS974" s="14">
        <f>Tabela2[[#This Row],[6lat]]-Tabela2[[#This Row],[5lat]]</f>
        <v>6</v>
      </c>
      <c r="DT974" s="14">
        <f>Tabela2[[#This Row],[7lat]]-Tabela2[[#This Row],[6lat]]</f>
        <v>5</v>
      </c>
      <c r="DU974" s="14">
        <f>Tabela2[[#This Row],[8lat]]-Tabela2[[#This Row],[7lat]]</f>
        <v>6</v>
      </c>
      <c r="DV974" s="14">
        <f>Tabela2[[#This Row],[9lat]]-Tabela2[[#This Row],[8lat]]</f>
        <v>5</v>
      </c>
      <c r="DW974" s="14">
        <f>Tabela2[[#This Row],[10lat]]-Tabela2[[#This Row],[9lat]]</f>
        <v>6</v>
      </c>
      <c r="DX974" s="14">
        <f>Tabela2[[#This Row],[11lat]]-Tabela2[[#This Row],[10lat]]</f>
        <v>6</v>
      </c>
      <c r="DY974" s="14">
        <f>Tabela2[[#This Row],[12lat]]-Tabela2[[#This Row],[11lat]]</f>
        <v>7</v>
      </c>
      <c r="DZ974" s="14">
        <f>Tabela2[[#This Row],[13lat]]-Tabela2[[#This Row],[12lat]]</f>
        <v>5</v>
      </c>
      <c r="EA974" s="14">
        <f>Tabela2[[#This Row],[14lat]]-Tabela2[[#This Row],[13lat]]</f>
        <v>3</v>
      </c>
      <c r="EB974" s="14">
        <f>Tabela2[[#This Row],[15lat]]-Tabela2[[#This Row],[14lat]]</f>
        <v>2</v>
      </c>
      <c r="EC974" s="14">
        <f>Tabela2[[#This Row],[16lat]]-Tabela2[[#This Row],[15lat]]</f>
        <v>1</v>
      </c>
      <c r="ED974" s="14">
        <f>Tabela2[[#This Row],[17 lat]]-Tabela2[[#This Row],[16lat]]</f>
        <v>0</v>
      </c>
      <c r="EE974" s="14">
        <f>Tabela2[[#This Row],[18lat]]-Tabela2[[#This Row],[17 lat]]</f>
        <v>1</v>
      </c>
      <c r="EF974" s="14">
        <f>Tabela2[[#This Row],[19lat]]-Tabela2[[#This Row],[18lat]]</f>
        <v>0</v>
      </c>
    </row>
    <row r="975" spans="1:136" x14ac:dyDescent="0.25">
      <c r="A975">
        <v>1850</v>
      </c>
      <c r="B975" s="1" t="s">
        <v>22</v>
      </c>
      <c r="C975">
        <v>55</v>
      </c>
      <c r="D975">
        <v>73</v>
      </c>
      <c r="E975">
        <v>89</v>
      </c>
      <c r="F975">
        <v>99</v>
      </c>
      <c r="G975">
        <v>108</v>
      </c>
      <c r="H975">
        <v>115</v>
      </c>
      <c r="I975">
        <v>121</v>
      </c>
      <c r="J975">
        <v>127</v>
      </c>
      <c r="K975">
        <v>133</v>
      </c>
      <c r="L975">
        <v>140</v>
      </c>
      <c r="M975">
        <v>146</v>
      </c>
      <c r="N975">
        <v>153</v>
      </c>
      <c r="O975">
        <v>160</v>
      </c>
      <c r="P975">
        <v>165</v>
      </c>
      <c r="Q975">
        <v>168</v>
      </c>
      <c r="R975">
        <v>170</v>
      </c>
      <c r="S975">
        <v>171</v>
      </c>
      <c r="T975">
        <v>171</v>
      </c>
      <c r="U975">
        <v>171</v>
      </c>
      <c r="V975">
        <v>171</v>
      </c>
      <c r="W975">
        <f>wzrost[[#This Row],[19lat]]-wzrost[[#This Row],[dlugosc_ur]]</f>
        <v>116</v>
      </c>
      <c r="X975">
        <f>wzrost[[#This Row],[19lat]]-wzrost[[#This Row],[15lat]]</f>
        <v>1</v>
      </c>
      <c r="Y975">
        <f>IF(wzrost[[#This Row],[1rok]]&lt;=5,IF(wzrost[[#This Row],[plec]]="ch",1,0),0)</f>
        <v>0</v>
      </c>
      <c r="Z975" s="1"/>
      <c r="AA975" s="1"/>
      <c r="AB975" s="1" t="e">
        <f>_xlfn.PERCENTILE.INC(wzrost[1rok],5)</f>
        <v>#NUM!</v>
      </c>
      <c r="BC975" s="8">
        <v>48</v>
      </c>
      <c r="BD975" s="8">
        <v>70</v>
      </c>
      <c r="BE975" s="8">
        <v>84</v>
      </c>
      <c r="BF975" s="8">
        <v>93</v>
      </c>
      <c r="BG975" s="8">
        <v>100</v>
      </c>
      <c r="BH975" s="8">
        <v>106</v>
      </c>
      <c r="BI975" s="8">
        <v>112</v>
      </c>
      <c r="BJ975" s="8">
        <v>117</v>
      </c>
      <c r="BK975" s="8">
        <v>123</v>
      </c>
      <c r="BL975" s="8">
        <v>128</v>
      </c>
      <c r="BM975" s="8">
        <v>133</v>
      </c>
      <c r="BN975" s="8">
        <v>138</v>
      </c>
      <c r="BO975" s="8">
        <v>143</v>
      </c>
      <c r="BP975" s="8">
        <v>150</v>
      </c>
      <c r="BQ975" s="8">
        <v>157</v>
      </c>
      <c r="BR975" s="8">
        <v>163</v>
      </c>
      <c r="BS975" s="8">
        <v>167</v>
      </c>
      <c r="BT975" s="8">
        <v>169</v>
      </c>
      <c r="BU975" s="8">
        <v>170</v>
      </c>
      <c r="BV975" s="8">
        <v>171</v>
      </c>
      <c r="BW975" s="9">
        <v>123</v>
      </c>
      <c r="BX975" s="11">
        <f t="shared" si="293"/>
        <v>22</v>
      </c>
      <c r="BY975" s="11">
        <f t="shared" si="294"/>
        <v>14</v>
      </c>
      <c r="BZ975" s="11">
        <f t="shared" si="295"/>
        <v>9</v>
      </c>
      <c r="CA975" s="11">
        <f t="shared" si="296"/>
        <v>7</v>
      </c>
      <c r="CB975" s="11">
        <f t="shared" si="297"/>
        <v>6</v>
      </c>
      <c r="CC975" s="11">
        <f t="shared" si="298"/>
        <v>6</v>
      </c>
      <c r="CD975" s="11">
        <f t="shared" si="299"/>
        <v>5</v>
      </c>
      <c r="CE975" s="11">
        <f t="shared" si="300"/>
        <v>6</v>
      </c>
      <c r="CF975" s="11">
        <f t="shared" si="301"/>
        <v>5</v>
      </c>
      <c r="CG975" s="11">
        <f t="shared" si="302"/>
        <v>5</v>
      </c>
      <c r="CH975" s="11">
        <f t="shared" si="303"/>
        <v>5</v>
      </c>
      <c r="CI975" s="11">
        <f t="shared" si="304"/>
        <v>5</v>
      </c>
      <c r="CJ975" s="11">
        <f t="shared" si="305"/>
        <v>7</v>
      </c>
      <c r="CK975" s="11">
        <f t="shared" si="306"/>
        <v>7</v>
      </c>
      <c r="CL975" s="11">
        <f t="shared" si="307"/>
        <v>6</v>
      </c>
      <c r="CM975" s="11">
        <f t="shared" si="308"/>
        <v>4</v>
      </c>
      <c r="CN975" s="11">
        <f t="shared" si="309"/>
        <v>2</v>
      </c>
      <c r="CO975" s="11">
        <f t="shared" si="310"/>
        <v>1</v>
      </c>
      <c r="CP975" s="11">
        <f t="shared" si="311"/>
        <v>1</v>
      </c>
      <c r="CS975" s="8">
        <v>50</v>
      </c>
      <c r="CT975" s="8">
        <v>68</v>
      </c>
      <c r="CU975" s="8">
        <v>84</v>
      </c>
      <c r="CV975" s="8">
        <v>93</v>
      </c>
      <c r="CW975" s="8">
        <v>100</v>
      </c>
      <c r="CX975" s="8">
        <v>107</v>
      </c>
      <c r="CY975" s="8">
        <v>112</v>
      </c>
      <c r="CZ975" s="8">
        <v>118</v>
      </c>
      <c r="DA975" s="8">
        <v>123</v>
      </c>
      <c r="DB975" s="8">
        <v>129</v>
      </c>
      <c r="DC975" s="8">
        <v>135</v>
      </c>
      <c r="DD975" s="8">
        <v>141</v>
      </c>
      <c r="DE975" s="8">
        <v>147</v>
      </c>
      <c r="DF975" s="8">
        <v>152</v>
      </c>
      <c r="DG975" s="8">
        <v>156</v>
      </c>
      <c r="DH975" s="8">
        <v>158</v>
      </c>
      <c r="DI975" s="8">
        <v>159</v>
      </c>
      <c r="DJ975" s="8">
        <v>159</v>
      </c>
      <c r="DK975" s="8">
        <v>159</v>
      </c>
      <c r="DL975" s="8">
        <v>160</v>
      </c>
      <c r="DM975" s="8">
        <v>110</v>
      </c>
      <c r="DN975" s="6">
        <f>Tabela2[[#This Row],[1rok]]-Tabela2[[#This Row],[dlugosc_ur]]</f>
        <v>18</v>
      </c>
      <c r="DO975" s="14">
        <f>Tabela2[[#This Row],[2lata]]-Tabela2[[#This Row],[1rok]]</f>
        <v>16</v>
      </c>
      <c r="DP975" s="14">
        <f>Tabela2[[#This Row],[3lata]]-Tabela2[[#This Row],[2lata]]</f>
        <v>9</v>
      </c>
      <c r="DQ975" s="14">
        <f>Tabela2[[#This Row],[4lata]]-Tabela2[[#This Row],[3lata]]</f>
        <v>7</v>
      </c>
      <c r="DR975" s="14">
        <f>Tabela2[[#This Row],[5lat]]-Tabela2[[#This Row],[4lata]]</f>
        <v>7</v>
      </c>
      <c r="DS975" s="14">
        <f>Tabela2[[#This Row],[6lat]]-Tabela2[[#This Row],[5lat]]</f>
        <v>5</v>
      </c>
      <c r="DT975" s="14">
        <f>Tabela2[[#This Row],[7lat]]-Tabela2[[#This Row],[6lat]]</f>
        <v>6</v>
      </c>
      <c r="DU975" s="14">
        <f>Tabela2[[#This Row],[8lat]]-Tabela2[[#This Row],[7lat]]</f>
        <v>5</v>
      </c>
      <c r="DV975" s="14">
        <f>Tabela2[[#This Row],[9lat]]-Tabela2[[#This Row],[8lat]]</f>
        <v>6</v>
      </c>
      <c r="DW975" s="14">
        <f>Tabela2[[#This Row],[10lat]]-Tabela2[[#This Row],[9lat]]</f>
        <v>6</v>
      </c>
      <c r="DX975" s="14">
        <f>Tabela2[[#This Row],[11lat]]-Tabela2[[#This Row],[10lat]]</f>
        <v>6</v>
      </c>
      <c r="DY975" s="14">
        <f>Tabela2[[#This Row],[12lat]]-Tabela2[[#This Row],[11lat]]</f>
        <v>6</v>
      </c>
      <c r="DZ975" s="14">
        <f>Tabela2[[#This Row],[13lat]]-Tabela2[[#This Row],[12lat]]</f>
        <v>5</v>
      </c>
      <c r="EA975" s="14">
        <f>Tabela2[[#This Row],[14lat]]-Tabela2[[#This Row],[13lat]]</f>
        <v>4</v>
      </c>
      <c r="EB975" s="14">
        <f>Tabela2[[#This Row],[15lat]]-Tabela2[[#This Row],[14lat]]</f>
        <v>2</v>
      </c>
      <c r="EC975" s="14">
        <f>Tabela2[[#This Row],[16lat]]-Tabela2[[#This Row],[15lat]]</f>
        <v>1</v>
      </c>
      <c r="ED975" s="14">
        <f>Tabela2[[#This Row],[17 lat]]-Tabela2[[#This Row],[16lat]]</f>
        <v>0</v>
      </c>
      <c r="EE975" s="14">
        <f>Tabela2[[#This Row],[18lat]]-Tabela2[[#This Row],[17 lat]]</f>
        <v>0</v>
      </c>
      <c r="EF975" s="14">
        <f>Tabela2[[#This Row],[19lat]]-Tabela2[[#This Row],[18lat]]</f>
        <v>1</v>
      </c>
    </row>
    <row r="976" spans="1:136" x14ac:dyDescent="0.25">
      <c r="A976">
        <v>1886</v>
      </c>
      <c r="B976" s="1" t="s">
        <v>23</v>
      </c>
      <c r="C976">
        <v>46</v>
      </c>
      <c r="D976">
        <v>67</v>
      </c>
      <c r="E976">
        <v>81</v>
      </c>
      <c r="F976">
        <v>88</v>
      </c>
      <c r="G976">
        <v>95</v>
      </c>
      <c r="H976">
        <v>101</v>
      </c>
      <c r="I976">
        <v>106</v>
      </c>
      <c r="J976">
        <v>111</v>
      </c>
      <c r="K976">
        <v>116</v>
      </c>
      <c r="L976">
        <v>121</v>
      </c>
      <c r="M976">
        <v>124</v>
      </c>
      <c r="N976">
        <v>130</v>
      </c>
      <c r="O976">
        <v>135</v>
      </c>
      <c r="P976">
        <v>141</v>
      </c>
      <c r="Q976">
        <v>148</v>
      </c>
      <c r="R976">
        <v>153</v>
      </c>
      <c r="S976">
        <v>158</v>
      </c>
      <c r="T976">
        <v>160</v>
      </c>
      <c r="U976">
        <v>162</v>
      </c>
      <c r="V976">
        <v>162</v>
      </c>
      <c r="W976">
        <f>wzrost[[#This Row],[19lat]]-wzrost[[#This Row],[dlugosc_ur]]</f>
        <v>116</v>
      </c>
      <c r="X976">
        <f>wzrost[[#This Row],[19lat]]-wzrost[[#This Row],[15lat]]</f>
        <v>9</v>
      </c>
      <c r="Y976">
        <f>IF(wzrost[[#This Row],[1rok]]&lt;=5,IF(wzrost[[#This Row],[plec]]="ch",1,0),0)</f>
        <v>0</v>
      </c>
      <c r="Z976" s="1"/>
      <c r="AA976" s="1"/>
      <c r="AB976" s="1" t="e">
        <f>_xlfn.PERCENTILE.INC(wzrost[1rok],5)</f>
        <v>#NUM!</v>
      </c>
      <c r="BC976" s="6">
        <v>50</v>
      </c>
      <c r="BD976" s="6">
        <v>72</v>
      </c>
      <c r="BE976" s="6">
        <v>86</v>
      </c>
      <c r="BF976" s="6">
        <v>94</v>
      </c>
      <c r="BG976" s="6">
        <v>101</v>
      </c>
      <c r="BH976" s="6">
        <v>108</v>
      </c>
      <c r="BI976" s="6">
        <v>113</v>
      </c>
      <c r="BJ976" s="6">
        <v>119</v>
      </c>
      <c r="BK976" s="6">
        <v>124</v>
      </c>
      <c r="BL976" s="6">
        <v>129</v>
      </c>
      <c r="BM976" s="6">
        <v>134</v>
      </c>
      <c r="BN976" s="6">
        <v>139</v>
      </c>
      <c r="BO976" s="6">
        <v>145</v>
      </c>
      <c r="BP976" s="6">
        <v>152</v>
      </c>
      <c r="BQ976" s="6">
        <v>159</v>
      </c>
      <c r="BR976" s="6">
        <v>165</v>
      </c>
      <c r="BS976" s="6">
        <v>169</v>
      </c>
      <c r="BT976" s="6">
        <v>171</v>
      </c>
      <c r="BU976" s="6">
        <v>173</v>
      </c>
      <c r="BV976" s="6">
        <v>173</v>
      </c>
      <c r="BW976" s="7">
        <v>123</v>
      </c>
      <c r="BX976" s="11">
        <f t="shared" si="293"/>
        <v>22</v>
      </c>
      <c r="BY976" s="11">
        <f t="shared" si="294"/>
        <v>14</v>
      </c>
      <c r="BZ976" s="11">
        <f t="shared" si="295"/>
        <v>8</v>
      </c>
      <c r="CA976" s="11">
        <f t="shared" si="296"/>
        <v>7</v>
      </c>
      <c r="CB976" s="11">
        <f t="shared" si="297"/>
        <v>7</v>
      </c>
      <c r="CC976" s="11">
        <f t="shared" si="298"/>
        <v>5</v>
      </c>
      <c r="CD976" s="11">
        <f t="shared" si="299"/>
        <v>6</v>
      </c>
      <c r="CE976" s="11">
        <f t="shared" si="300"/>
        <v>5</v>
      </c>
      <c r="CF976" s="11">
        <f t="shared" si="301"/>
        <v>5</v>
      </c>
      <c r="CG976" s="11">
        <f t="shared" si="302"/>
        <v>5</v>
      </c>
      <c r="CH976" s="11">
        <f t="shared" si="303"/>
        <v>5</v>
      </c>
      <c r="CI976" s="11">
        <f t="shared" si="304"/>
        <v>6</v>
      </c>
      <c r="CJ976" s="11">
        <f t="shared" si="305"/>
        <v>7</v>
      </c>
      <c r="CK976" s="11">
        <f t="shared" si="306"/>
        <v>7</v>
      </c>
      <c r="CL976" s="11">
        <f t="shared" si="307"/>
        <v>6</v>
      </c>
      <c r="CM976" s="11">
        <f t="shared" si="308"/>
        <v>4</v>
      </c>
      <c r="CN976" s="11">
        <f t="shared" si="309"/>
        <v>2</v>
      </c>
      <c r="CO976" s="11">
        <f t="shared" si="310"/>
        <v>2</v>
      </c>
      <c r="CP976" s="11">
        <f t="shared" si="311"/>
        <v>0</v>
      </c>
      <c r="CS976" s="6">
        <v>46</v>
      </c>
      <c r="CT976" s="6">
        <v>65</v>
      </c>
      <c r="CU976" s="6">
        <v>81</v>
      </c>
      <c r="CV976" s="6">
        <v>91</v>
      </c>
      <c r="CW976" s="6">
        <v>98</v>
      </c>
      <c r="CX976" s="6">
        <v>105</v>
      </c>
      <c r="CY976" s="6">
        <v>111</v>
      </c>
      <c r="CZ976" s="6">
        <v>116</v>
      </c>
      <c r="DA976" s="6">
        <v>122</v>
      </c>
      <c r="DB976" s="6">
        <v>128</v>
      </c>
      <c r="DC976" s="6">
        <v>134</v>
      </c>
      <c r="DD976" s="6">
        <v>140</v>
      </c>
      <c r="DE976" s="6">
        <v>146</v>
      </c>
      <c r="DF976" s="6">
        <v>151</v>
      </c>
      <c r="DG976" s="6">
        <v>154</v>
      </c>
      <c r="DH976" s="6">
        <v>155</v>
      </c>
      <c r="DI976" s="6">
        <v>156</v>
      </c>
      <c r="DJ976" s="6">
        <v>156</v>
      </c>
      <c r="DK976" s="6">
        <v>156</v>
      </c>
      <c r="DL976" s="6">
        <v>156</v>
      </c>
      <c r="DM976" s="6">
        <v>110</v>
      </c>
      <c r="DN976" s="6">
        <f>Tabela2[[#This Row],[1rok]]-Tabela2[[#This Row],[dlugosc_ur]]</f>
        <v>19</v>
      </c>
      <c r="DO976" s="14">
        <f>Tabela2[[#This Row],[2lata]]-Tabela2[[#This Row],[1rok]]</f>
        <v>16</v>
      </c>
      <c r="DP976" s="14">
        <f>Tabela2[[#This Row],[3lata]]-Tabela2[[#This Row],[2lata]]</f>
        <v>10</v>
      </c>
      <c r="DQ976" s="14">
        <f>Tabela2[[#This Row],[4lata]]-Tabela2[[#This Row],[3lata]]</f>
        <v>7</v>
      </c>
      <c r="DR976" s="14">
        <f>Tabela2[[#This Row],[5lat]]-Tabela2[[#This Row],[4lata]]</f>
        <v>7</v>
      </c>
      <c r="DS976" s="14">
        <f>Tabela2[[#This Row],[6lat]]-Tabela2[[#This Row],[5lat]]</f>
        <v>6</v>
      </c>
      <c r="DT976" s="14">
        <f>Tabela2[[#This Row],[7lat]]-Tabela2[[#This Row],[6lat]]</f>
        <v>5</v>
      </c>
      <c r="DU976" s="14">
        <f>Tabela2[[#This Row],[8lat]]-Tabela2[[#This Row],[7lat]]</f>
        <v>6</v>
      </c>
      <c r="DV976" s="14">
        <f>Tabela2[[#This Row],[9lat]]-Tabela2[[#This Row],[8lat]]</f>
        <v>6</v>
      </c>
      <c r="DW976" s="14">
        <f>Tabela2[[#This Row],[10lat]]-Tabela2[[#This Row],[9lat]]</f>
        <v>6</v>
      </c>
      <c r="DX976" s="14">
        <f>Tabela2[[#This Row],[11lat]]-Tabela2[[#This Row],[10lat]]</f>
        <v>6</v>
      </c>
      <c r="DY976" s="14">
        <f>Tabela2[[#This Row],[12lat]]-Tabela2[[#This Row],[11lat]]</f>
        <v>6</v>
      </c>
      <c r="DZ976" s="14">
        <f>Tabela2[[#This Row],[13lat]]-Tabela2[[#This Row],[12lat]]</f>
        <v>5</v>
      </c>
      <c r="EA976" s="14">
        <f>Tabela2[[#This Row],[14lat]]-Tabela2[[#This Row],[13lat]]</f>
        <v>3</v>
      </c>
      <c r="EB976" s="14">
        <f>Tabela2[[#This Row],[15lat]]-Tabela2[[#This Row],[14lat]]</f>
        <v>1</v>
      </c>
      <c r="EC976" s="14">
        <f>Tabela2[[#This Row],[16lat]]-Tabela2[[#This Row],[15lat]]</f>
        <v>1</v>
      </c>
      <c r="ED976" s="14">
        <f>Tabela2[[#This Row],[17 lat]]-Tabela2[[#This Row],[16lat]]</f>
        <v>0</v>
      </c>
      <c r="EE976" s="14">
        <f>Tabela2[[#This Row],[18lat]]-Tabela2[[#This Row],[17 lat]]</f>
        <v>0</v>
      </c>
      <c r="EF976" s="14">
        <f>Tabela2[[#This Row],[19lat]]-Tabela2[[#This Row],[18lat]]</f>
        <v>0</v>
      </c>
    </row>
    <row r="977" spans="1:136" x14ac:dyDescent="0.25">
      <c r="A977">
        <v>1952</v>
      </c>
      <c r="B977" s="1" t="s">
        <v>23</v>
      </c>
      <c r="C977">
        <v>46</v>
      </c>
      <c r="D977">
        <v>67</v>
      </c>
      <c r="E977">
        <v>81</v>
      </c>
      <c r="F977">
        <v>88</v>
      </c>
      <c r="G977">
        <v>95</v>
      </c>
      <c r="H977">
        <v>101</v>
      </c>
      <c r="I977">
        <v>106</v>
      </c>
      <c r="J977">
        <v>111</v>
      </c>
      <c r="K977">
        <v>116</v>
      </c>
      <c r="L977">
        <v>121</v>
      </c>
      <c r="M977">
        <v>124</v>
      </c>
      <c r="N977">
        <v>130</v>
      </c>
      <c r="O977">
        <v>135</v>
      </c>
      <c r="P977">
        <v>141</v>
      </c>
      <c r="Q977">
        <v>148</v>
      </c>
      <c r="R977">
        <v>153</v>
      </c>
      <c r="S977">
        <v>158</v>
      </c>
      <c r="T977">
        <v>160</v>
      </c>
      <c r="U977">
        <v>162</v>
      </c>
      <c r="V977">
        <v>162</v>
      </c>
      <c r="W977">
        <f>wzrost[[#This Row],[19lat]]-wzrost[[#This Row],[dlugosc_ur]]</f>
        <v>116</v>
      </c>
      <c r="X977">
        <f>wzrost[[#This Row],[19lat]]-wzrost[[#This Row],[15lat]]</f>
        <v>9</v>
      </c>
      <c r="Y977">
        <f>IF(wzrost[[#This Row],[1rok]]&lt;=5,IF(wzrost[[#This Row],[plec]]="ch",1,0),0)</f>
        <v>0</v>
      </c>
      <c r="Z977" s="1"/>
      <c r="AA977" s="1"/>
      <c r="AB977" s="1" t="e">
        <f>_xlfn.PERCENTILE.INC(wzrost[1rok],5)</f>
        <v>#NUM!</v>
      </c>
      <c r="BC977" s="8">
        <v>48</v>
      </c>
      <c r="BD977" s="8">
        <v>70</v>
      </c>
      <c r="BE977" s="8">
        <v>85</v>
      </c>
      <c r="BF977" s="8">
        <v>93</v>
      </c>
      <c r="BG977" s="8">
        <v>100</v>
      </c>
      <c r="BH977" s="8">
        <v>105</v>
      </c>
      <c r="BI977" s="8">
        <v>112</v>
      </c>
      <c r="BJ977" s="8">
        <v>118</v>
      </c>
      <c r="BK977" s="8">
        <v>123</v>
      </c>
      <c r="BL977" s="8">
        <v>128</v>
      </c>
      <c r="BM977" s="8">
        <v>133</v>
      </c>
      <c r="BN977" s="8">
        <v>138</v>
      </c>
      <c r="BO977" s="8">
        <v>144</v>
      </c>
      <c r="BP977" s="8">
        <v>150</v>
      </c>
      <c r="BQ977" s="8">
        <v>157</v>
      </c>
      <c r="BR977" s="8">
        <v>163</v>
      </c>
      <c r="BS977" s="8">
        <v>167</v>
      </c>
      <c r="BT977" s="8">
        <v>169</v>
      </c>
      <c r="BU977" s="8">
        <v>171</v>
      </c>
      <c r="BV977" s="8">
        <v>171</v>
      </c>
      <c r="BW977" s="9">
        <v>123</v>
      </c>
      <c r="BX977" s="11">
        <f t="shared" si="293"/>
        <v>22</v>
      </c>
      <c r="BY977" s="11">
        <f t="shared" si="294"/>
        <v>15</v>
      </c>
      <c r="BZ977" s="11">
        <f t="shared" si="295"/>
        <v>8</v>
      </c>
      <c r="CA977" s="11">
        <f t="shared" si="296"/>
        <v>7</v>
      </c>
      <c r="CB977" s="11">
        <f t="shared" si="297"/>
        <v>5</v>
      </c>
      <c r="CC977" s="11">
        <f t="shared" si="298"/>
        <v>7</v>
      </c>
      <c r="CD977" s="11">
        <f t="shared" si="299"/>
        <v>6</v>
      </c>
      <c r="CE977" s="11">
        <f t="shared" si="300"/>
        <v>5</v>
      </c>
      <c r="CF977" s="11">
        <f t="shared" si="301"/>
        <v>5</v>
      </c>
      <c r="CG977" s="11">
        <f t="shared" si="302"/>
        <v>5</v>
      </c>
      <c r="CH977" s="11">
        <f t="shared" si="303"/>
        <v>5</v>
      </c>
      <c r="CI977" s="11">
        <f t="shared" si="304"/>
        <v>6</v>
      </c>
      <c r="CJ977" s="11">
        <f t="shared" si="305"/>
        <v>6</v>
      </c>
      <c r="CK977" s="11">
        <f t="shared" si="306"/>
        <v>7</v>
      </c>
      <c r="CL977" s="11">
        <f t="shared" si="307"/>
        <v>6</v>
      </c>
      <c r="CM977" s="11">
        <f t="shared" si="308"/>
        <v>4</v>
      </c>
      <c r="CN977" s="11">
        <f t="shared" si="309"/>
        <v>2</v>
      </c>
      <c r="CO977" s="11">
        <f t="shared" si="310"/>
        <v>2</v>
      </c>
      <c r="CP977" s="11">
        <f t="shared" si="311"/>
        <v>0</v>
      </c>
      <c r="CS977" s="8">
        <v>46</v>
      </c>
      <c r="CT977" s="8">
        <v>64</v>
      </c>
      <c r="CU977" s="8">
        <v>81</v>
      </c>
      <c r="CV977" s="8">
        <v>91</v>
      </c>
      <c r="CW977" s="8">
        <v>98</v>
      </c>
      <c r="CX977" s="8">
        <v>105</v>
      </c>
      <c r="CY977" s="8">
        <v>111</v>
      </c>
      <c r="CZ977" s="8">
        <v>116</v>
      </c>
      <c r="DA977" s="8">
        <v>122</v>
      </c>
      <c r="DB977" s="8">
        <v>128</v>
      </c>
      <c r="DC977" s="8">
        <v>134</v>
      </c>
      <c r="DD977" s="8">
        <v>140</v>
      </c>
      <c r="DE977" s="8">
        <v>146</v>
      </c>
      <c r="DF977" s="8">
        <v>151</v>
      </c>
      <c r="DG977" s="8">
        <v>154</v>
      </c>
      <c r="DH977" s="8">
        <v>155</v>
      </c>
      <c r="DI977" s="8">
        <v>156</v>
      </c>
      <c r="DJ977" s="8">
        <v>156</v>
      </c>
      <c r="DK977" s="8">
        <v>156</v>
      </c>
      <c r="DL977" s="8">
        <v>156</v>
      </c>
      <c r="DM977" s="8">
        <v>110</v>
      </c>
      <c r="DN977" s="6">
        <f>Tabela2[[#This Row],[1rok]]-Tabela2[[#This Row],[dlugosc_ur]]</f>
        <v>18</v>
      </c>
      <c r="DO977" s="14">
        <f>Tabela2[[#This Row],[2lata]]-Tabela2[[#This Row],[1rok]]</f>
        <v>17</v>
      </c>
      <c r="DP977" s="14">
        <f>Tabela2[[#This Row],[3lata]]-Tabela2[[#This Row],[2lata]]</f>
        <v>10</v>
      </c>
      <c r="DQ977" s="14">
        <f>Tabela2[[#This Row],[4lata]]-Tabela2[[#This Row],[3lata]]</f>
        <v>7</v>
      </c>
      <c r="DR977" s="14">
        <f>Tabela2[[#This Row],[5lat]]-Tabela2[[#This Row],[4lata]]</f>
        <v>7</v>
      </c>
      <c r="DS977" s="14">
        <f>Tabela2[[#This Row],[6lat]]-Tabela2[[#This Row],[5lat]]</f>
        <v>6</v>
      </c>
      <c r="DT977" s="14">
        <f>Tabela2[[#This Row],[7lat]]-Tabela2[[#This Row],[6lat]]</f>
        <v>5</v>
      </c>
      <c r="DU977" s="14">
        <f>Tabela2[[#This Row],[8lat]]-Tabela2[[#This Row],[7lat]]</f>
        <v>6</v>
      </c>
      <c r="DV977" s="14">
        <f>Tabela2[[#This Row],[9lat]]-Tabela2[[#This Row],[8lat]]</f>
        <v>6</v>
      </c>
      <c r="DW977" s="14">
        <f>Tabela2[[#This Row],[10lat]]-Tabela2[[#This Row],[9lat]]</f>
        <v>6</v>
      </c>
      <c r="DX977" s="14">
        <f>Tabela2[[#This Row],[11lat]]-Tabela2[[#This Row],[10lat]]</f>
        <v>6</v>
      </c>
      <c r="DY977" s="14">
        <f>Tabela2[[#This Row],[12lat]]-Tabela2[[#This Row],[11lat]]</f>
        <v>6</v>
      </c>
      <c r="DZ977" s="14">
        <f>Tabela2[[#This Row],[13lat]]-Tabela2[[#This Row],[12lat]]</f>
        <v>5</v>
      </c>
      <c r="EA977" s="14">
        <f>Tabela2[[#This Row],[14lat]]-Tabela2[[#This Row],[13lat]]</f>
        <v>3</v>
      </c>
      <c r="EB977" s="14">
        <f>Tabela2[[#This Row],[15lat]]-Tabela2[[#This Row],[14lat]]</f>
        <v>1</v>
      </c>
      <c r="EC977" s="14">
        <f>Tabela2[[#This Row],[16lat]]-Tabela2[[#This Row],[15lat]]</f>
        <v>1</v>
      </c>
      <c r="ED977" s="14">
        <f>Tabela2[[#This Row],[17 lat]]-Tabela2[[#This Row],[16lat]]</f>
        <v>0</v>
      </c>
      <c r="EE977" s="14">
        <f>Tabela2[[#This Row],[18lat]]-Tabela2[[#This Row],[17 lat]]</f>
        <v>0</v>
      </c>
      <c r="EF977" s="14">
        <f>Tabela2[[#This Row],[19lat]]-Tabela2[[#This Row],[18lat]]</f>
        <v>0</v>
      </c>
    </row>
    <row r="978" spans="1:136" x14ac:dyDescent="0.25">
      <c r="A978">
        <v>1969</v>
      </c>
      <c r="B978" s="1" t="s">
        <v>22</v>
      </c>
      <c r="C978">
        <v>49</v>
      </c>
      <c r="D978">
        <v>67</v>
      </c>
      <c r="E978">
        <v>86</v>
      </c>
      <c r="F978">
        <v>95</v>
      </c>
      <c r="G978">
        <v>103</v>
      </c>
      <c r="H978">
        <v>110</v>
      </c>
      <c r="I978">
        <v>116</v>
      </c>
      <c r="J978">
        <v>122</v>
      </c>
      <c r="K978">
        <v>127</v>
      </c>
      <c r="L978">
        <v>133</v>
      </c>
      <c r="M978">
        <v>140</v>
      </c>
      <c r="N978">
        <v>146</v>
      </c>
      <c r="O978">
        <v>152</v>
      </c>
      <c r="P978">
        <v>158</v>
      </c>
      <c r="Q978">
        <v>161</v>
      </c>
      <c r="R978">
        <v>163</v>
      </c>
      <c r="S978">
        <v>164</v>
      </c>
      <c r="T978">
        <v>164</v>
      </c>
      <c r="U978">
        <v>164</v>
      </c>
      <c r="V978">
        <v>165</v>
      </c>
      <c r="W978">
        <f>wzrost[[#This Row],[19lat]]-wzrost[[#This Row],[dlugosc_ur]]</f>
        <v>116</v>
      </c>
      <c r="X978">
        <f>wzrost[[#This Row],[19lat]]-wzrost[[#This Row],[15lat]]</f>
        <v>2</v>
      </c>
      <c r="Y978">
        <f>IF(wzrost[[#This Row],[1rok]]&lt;=5,IF(wzrost[[#This Row],[plec]]="ch",1,0),0)</f>
        <v>0</v>
      </c>
      <c r="Z978" s="1"/>
      <c r="AA978" s="1"/>
      <c r="AB978" s="1" t="e">
        <f>_xlfn.PERCENTILE.INC(wzrost[1rok],5)</f>
        <v>#NUM!</v>
      </c>
      <c r="BC978" s="6">
        <v>48</v>
      </c>
      <c r="BD978" s="6">
        <v>70</v>
      </c>
      <c r="BE978" s="6">
        <v>84</v>
      </c>
      <c r="BF978" s="6">
        <v>93</v>
      </c>
      <c r="BG978" s="6">
        <v>100</v>
      </c>
      <c r="BH978" s="6">
        <v>106</v>
      </c>
      <c r="BI978" s="6">
        <v>112</v>
      </c>
      <c r="BJ978" s="6">
        <v>117</v>
      </c>
      <c r="BK978" s="6">
        <v>123</v>
      </c>
      <c r="BL978" s="6">
        <v>128</v>
      </c>
      <c r="BM978" s="6">
        <v>133</v>
      </c>
      <c r="BN978" s="6">
        <v>138</v>
      </c>
      <c r="BO978" s="6">
        <v>143</v>
      </c>
      <c r="BP978" s="6">
        <v>150</v>
      </c>
      <c r="BQ978" s="6">
        <v>157</v>
      </c>
      <c r="BR978" s="6">
        <v>163</v>
      </c>
      <c r="BS978" s="6">
        <v>167</v>
      </c>
      <c r="BT978" s="6">
        <v>169</v>
      </c>
      <c r="BU978" s="6">
        <v>170</v>
      </c>
      <c r="BV978" s="6">
        <v>171</v>
      </c>
      <c r="BW978" s="7">
        <v>123</v>
      </c>
      <c r="BX978" s="11">
        <f t="shared" si="293"/>
        <v>22</v>
      </c>
      <c r="BY978" s="11">
        <f t="shared" si="294"/>
        <v>14</v>
      </c>
      <c r="BZ978" s="11">
        <f t="shared" si="295"/>
        <v>9</v>
      </c>
      <c r="CA978" s="11">
        <f t="shared" si="296"/>
        <v>7</v>
      </c>
      <c r="CB978" s="11">
        <f t="shared" si="297"/>
        <v>6</v>
      </c>
      <c r="CC978" s="11">
        <f t="shared" si="298"/>
        <v>6</v>
      </c>
      <c r="CD978" s="11">
        <f t="shared" si="299"/>
        <v>5</v>
      </c>
      <c r="CE978" s="11">
        <f t="shared" si="300"/>
        <v>6</v>
      </c>
      <c r="CF978" s="11">
        <f t="shared" si="301"/>
        <v>5</v>
      </c>
      <c r="CG978" s="11">
        <f t="shared" si="302"/>
        <v>5</v>
      </c>
      <c r="CH978" s="11">
        <f t="shared" si="303"/>
        <v>5</v>
      </c>
      <c r="CI978" s="11">
        <f t="shared" si="304"/>
        <v>5</v>
      </c>
      <c r="CJ978" s="11">
        <f t="shared" si="305"/>
        <v>7</v>
      </c>
      <c r="CK978" s="11">
        <f t="shared" si="306"/>
        <v>7</v>
      </c>
      <c r="CL978" s="11">
        <f t="shared" si="307"/>
        <v>6</v>
      </c>
      <c r="CM978" s="11">
        <f t="shared" si="308"/>
        <v>4</v>
      </c>
      <c r="CN978" s="11">
        <f t="shared" si="309"/>
        <v>2</v>
      </c>
      <c r="CO978" s="11">
        <f t="shared" si="310"/>
        <v>1</v>
      </c>
      <c r="CP978" s="11">
        <f t="shared" si="311"/>
        <v>1</v>
      </c>
      <c r="CS978" s="6">
        <v>50</v>
      </c>
      <c r="CT978" s="6">
        <v>68</v>
      </c>
      <c r="CU978" s="6">
        <v>84</v>
      </c>
      <c r="CV978" s="6">
        <v>93</v>
      </c>
      <c r="CW978" s="6">
        <v>100</v>
      </c>
      <c r="CX978" s="6">
        <v>107</v>
      </c>
      <c r="CY978" s="6">
        <v>112</v>
      </c>
      <c r="CZ978" s="6">
        <v>118</v>
      </c>
      <c r="DA978" s="6">
        <v>123</v>
      </c>
      <c r="DB978" s="6">
        <v>129</v>
      </c>
      <c r="DC978" s="6">
        <v>135</v>
      </c>
      <c r="DD978" s="6">
        <v>141</v>
      </c>
      <c r="DE978" s="6">
        <v>147</v>
      </c>
      <c r="DF978" s="6">
        <v>152</v>
      </c>
      <c r="DG978" s="6">
        <v>156</v>
      </c>
      <c r="DH978" s="6">
        <v>158</v>
      </c>
      <c r="DI978" s="6">
        <v>159</v>
      </c>
      <c r="DJ978" s="6">
        <v>159</v>
      </c>
      <c r="DK978" s="6">
        <v>159</v>
      </c>
      <c r="DL978" s="6">
        <v>160</v>
      </c>
      <c r="DM978" s="6">
        <v>110</v>
      </c>
      <c r="DN978" s="6">
        <f>Tabela2[[#This Row],[1rok]]-Tabela2[[#This Row],[dlugosc_ur]]</f>
        <v>18</v>
      </c>
      <c r="DO978" s="14">
        <f>Tabela2[[#This Row],[2lata]]-Tabela2[[#This Row],[1rok]]</f>
        <v>16</v>
      </c>
      <c r="DP978" s="14">
        <f>Tabela2[[#This Row],[3lata]]-Tabela2[[#This Row],[2lata]]</f>
        <v>9</v>
      </c>
      <c r="DQ978" s="14">
        <f>Tabela2[[#This Row],[4lata]]-Tabela2[[#This Row],[3lata]]</f>
        <v>7</v>
      </c>
      <c r="DR978" s="14">
        <f>Tabela2[[#This Row],[5lat]]-Tabela2[[#This Row],[4lata]]</f>
        <v>7</v>
      </c>
      <c r="DS978" s="14">
        <f>Tabela2[[#This Row],[6lat]]-Tabela2[[#This Row],[5lat]]</f>
        <v>5</v>
      </c>
      <c r="DT978" s="14">
        <f>Tabela2[[#This Row],[7lat]]-Tabela2[[#This Row],[6lat]]</f>
        <v>6</v>
      </c>
      <c r="DU978" s="14">
        <f>Tabela2[[#This Row],[8lat]]-Tabela2[[#This Row],[7lat]]</f>
        <v>5</v>
      </c>
      <c r="DV978" s="14">
        <f>Tabela2[[#This Row],[9lat]]-Tabela2[[#This Row],[8lat]]</f>
        <v>6</v>
      </c>
      <c r="DW978" s="14">
        <f>Tabela2[[#This Row],[10lat]]-Tabela2[[#This Row],[9lat]]</f>
        <v>6</v>
      </c>
      <c r="DX978" s="14">
        <f>Tabela2[[#This Row],[11lat]]-Tabela2[[#This Row],[10lat]]</f>
        <v>6</v>
      </c>
      <c r="DY978" s="14">
        <f>Tabela2[[#This Row],[12lat]]-Tabela2[[#This Row],[11lat]]</f>
        <v>6</v>
      </c>
      <c r="DZ978" s="14">
        <f>Tabela2[[#This Row],[13lat]]-Tabela2[[#This Row],[12lat]]</f>
        <v>5</v>
      </c>
      <c r="EA978" s="14">
        <f>Tabela2[[#This Row],[14lat]]-Tabela2[[#This Row],[13lat]]</f>
        <v>4</v>
      </c>
      <c r="EB978" s="14">
        <f>Tabela2[[#This Row],[15lat]]-Tabela2[[#This Row],[14lat]]</f>
        <v>2</v>
      </c>
      <c r="EC978" s="14">
        <f>Tabela2[[#This Row],[16lat]]-Tabela2[[#This Row],[15lat]]</f>
        <v>1</v>
      </c>
      <c r="ED978" s="14">
        <f>Tabela2[[#This Row],[17 lat]]-Tabela2[[#This Row],[16lat]]</f>
        <v>0</v>
      </c>
      <c r="EE978" s="14">
        <f>Tabela2[[#This Row],[18lat]]-Tabela2[[#This Row],[17 lat]]</f>
        <v>0</v>
      </c>
      <c r="EF978" s="14">
        <f>Tabela2[[#This Row],[19lat]]-Tabela2[[#This Row],[18lat]]</f>
        <v>1</v>
      </c>
    </row>
    <row r="979" spans="1:136" x14ac:dyDescent="0.25">
      <c r="A979">
        <v>1970</v>
      </c>
      <c r="B979" s="1" t="s">
        <v>22</v>
      </c>
      <c r="C979">
        <v>47</v>
      </c>
      <c r="D979">
        <v>66</v>
      </c>
      <c r="E979">
        <v>85</v>
      </c>
      <c r="F979">
        <v>95</v>
      </c>
      <c r="G979">
        <v>102</v>
      </c>
      <c r="H979">
        <v>109</v>
      </c>
      <c r="I979">
        <v>115</v>
      </c>
      <c r="J979">
        <v>120</v>
      </c>
      <c r="K979">
        <v>126</v>
      </c>
      <c r="L979">
        <v>132</v>
      </c>
      <c r="M979">
        <v>138</v>
      </c>
      <c r="N979">
        <v>145</v>
      </c>
      <c r="O979">
        <v>151</v>
      </c>
      <c r="P979">
        <v>156</v>
      </c>
      <c r="Q979">
        <v>159</v>
      </c>
      <c r="R979">
        <v>161</v>
      </c>
      <c r="S979">
        <v>162</v>
      </c>
      <c r="T979">
        <v>163</v>
      </c>
      <c r="U979">
        <v>163</v>
      </c>
      <c r="V979">
        <v>163</v>
      </c>
      <c r="W979">
        <f>wzrost[[#This Row],[19lat]]-wzrost[[#This Row],[dlugosc_ur]]</f>
        <v>116</v>
      </c>
      <c r="X979">
        <f>wzrost[[#This Row],[19lat]]-wzrost[[#This Row],[15lat]]</f>
        <v>2</v>
      </c>
      <c r="Y979">
        <f>IF(wzrost[[#This Row],[1rok]]&lt;=5,IF(wzrost[[#This Row],[plec]]="ch",1,0),0)</f>
        <v>0</v>
      </c>
      <c r="Z979" s="1"/>
      <c r="AA979" s="1"/>
      <c r="AB979" s="1" t="e">
        <f>_xlfn.PERCENTILE.INC(wzrost[1rok],5)</f>
        <v>#NUM!</v>
      </c>
      <c r="BC979" s="8">
        <v>56</v>
      </c>
      <c r="BD979" s="8">
        <v>77</v>
      </c>
      <c r="BE979" s="8">
        <v>88</v>
      </c>
      <c r="BF979" s="8">
        <v>98</v>
      </c>
      <c r="BG979" s="8">
        <v>105</v>
      </c>
      <c r="BH979" s="8">
        <v>112</v>
      </c>
      <c r="BI979" s="8">
        <v>118</v>
      </c>
      <c r="BJ979" s="8">
        <v>124</v>
      </c>
      <c r="BK979" s="8">
        <v>129</v>
      </c>
      <c r="BL979" s="8">
        <v>135</v>
      </c>
      <c r="BM979" s="8">
        <v>140</v>
      </c>
      <c r="BN979" s="8">
        <v>145</v>
      </c>
      <c r="BO979" s="8">
        <v>152</v>
      </c>
      <c r="BP979" s="8">
        <v>159</v>
      </c>
      <c r="BQ979" s="8">
        <v>166</v>
      </c>
      <c r="BR979" s="8">
        <v>172</v>
      </c>
      <c r="BS979" s="8">
        <v>176</v>
      </c>
      <c r="BT979" s="8">
        <v>178</v>
      </c>
      <c r="BU979" s="8">
        <v>179</v>
      </c>
      <c r="BV979" s="8">
        <v>179</v>
      </c>
      <c r="BW979" s="9">
        <v>123</v>
      </c>
      <c r="BX979" s="11">
        <f t="shared" si="293"/>
        <v>21</v>
      </c>
      <c r="BY979" s="11">
        <f t="shared" si="294"/>
        <v>11</v>
      </c>
      <c r="BZ979" s="11">
        <f t="shared" si="295"/>
        <v>10</v>
      </c>
      <c r="CA979" s="11">
        <f t="shared" si="296"/>
        <v>7</v>
      </c>
      <c r="CB979" s="11">
        <f t="shared" si="297"/>
        <v>7</v>
      </c>
      <c r="CC979" s="11">
        <f t="shared" si="298"/>
        <v>6</v>
      </c>
      <c r="CD979" s="11">
        <f t="shared" si="299"/>
        <v>6</v>
      </c>
      <c r="CE979" s="11">
        <f t="shared" si="300"/>
        <v>5</v>
      </c>
      <c r="CF979" s="11">
        <f t="shared" si="301"/>
        <v>6</v>
      </c>
      <c r="CG979" s="11">
        <f t="shared" si="302"/>
        <v>5</v>
      </c>
      <c r="CH979" s="11">
        <f t="shared" si="303"/>
        <v>5</v>
      </c>
      <c r="CI979" s="11">
        <f t="shared" si="304"/>
        <v>7</v>
      </c>
      <c r="CJ979" s="11">
        <f t="shared" si="305"/>
        <v>7</v>
      </c>
      <c r="CK979" s="11">
        <f t="shared" si="306"/>
        <v>7</v>
      </c>
      <c r="CL979" s="11">
        <f t="shared" si="307"/>
        <v>6</v>
      </c>
      <c r="CM979" s="11">
        <f t="shared" si="308"/>
        <v>4</v>
      </c>
      <c r="CN979" s="11">
        <f t="shared" si="309"/>
        <v>2</v>
      </c>
      <c r="CO979" s="11">
        <f t="shared" si="310"/>
        <v>1</v>
      </c>
      <c r="CP979" s="11">
        <f t="shared" si="311"/>
        <v>0</v>
      </c>
      <c r="CS979" s="8">
        <v>46</v>
      </c>
      <c r="CT979" s="8">
        <v>65</v>
      </c>
      <c r="CU979" s="8">
        <v>81</v>
      </c>
      <c r="CV979" s="8">
        <v>91</v>
      </c>
      <c r="CW979" s="8">
        <v>98</v>
      </c>
      <c r="CX979" s="8">
        <v>105</v>
      </c>
      <c r="CY979" s="8">
        <v>111</v>
      </c>
      <c r="CZ979" s="8">
        <v>117</v>
      </c>
      <c r="DA979" s="8">
        <v>122</v>
      </c>
      <c r="DB979" s="8">
        <v>128</v>
      </c>
      <c r="DC979" s="8">
        <v>134</v>
      </c>
      <c r="DD979" s="8">
        <v>140</v>
      </c>
      <c r="DE979" s="8">
        <v>146</v>
      </c>
      <c r="DF979" s="8">
        <v>151</v>
      </c>
      <c r="DG979" s="8">
        <v>154</v>
      </c>
      <c r="DH979" s="8">
        <v>155</v>
      </c>
      <c r="DI979" s="8">
        <v>156</v>
      </c>
      <c r="DJ979" s="8">
        <v>156</v>
      </c>
      <c r="DK979" s="8">
        <v>156</v>
      </c>
      <c r="DL979" s="8">
        <v>156</v>
      </c>
      <c r="DM979" s="8">
        <v>110</v>
      </c>
      <c r="DN979" s="6">
        <f>Tabela2[[#This Row],[1rok]]-Tabela2[[#This Row],[dlugosc_ur]]</f>
        <v>19</v>
      </c>
      <c r="DO979" s="14">
        <f>Tabela2[[#This Row],[2lata]]-Tabela2[[#This Row],[1rok]]</f>
        <v>16</v>
      </c>
      <c r="DP979" s="14">
        <f>Tabela2[[#This Row],[3lata]]-Tabela2[[#This Row],[2lata]]</f>
        <v>10</v>
      </c>
      <c r="DQ979" s="14">
        <f>Tabela2[[#This Row],[4lata]]-Tabela2[[#This Row],[3lata]]</f>
        <v>7</v>
      </c>
      <c r="DR979" s="14">
        <f>Tabela2[[#This Row],[5lat]]-Tabela2[[#This Row],[4lata]]</f>
        <v>7</v>
      </c>
      <c r="DS979" s="14">
        <f>Tabela2[[#This Row],[6lat]]-Tabela2[[#This Row],[5lat]]</f>
        <v>6</v>
      </c>
      <c r="DT979" s="14">
        <f>Tabela2[[#This Row],[7lat]]-Tabela2[[#This Row],[6lat]]</f>
        <v>6</v>
      </c>
      <c r="DU979" s="14">
        <f>Tabela2[[#This Row],[8lat]]-Tabela2[[#This Row],[7lat]]</f>
        <v>5</v>
      </c>
      <c r="DV979" s="14">
        <f>Tabela2[[#This Row],[9lat]]-Tabela2[[#This Row],[8lat]]</f>
        <v>6</v>
      </c>
      <c r="DW979" s="14">
        <f>Tabela2[[#This Row],[10lat]]-Tabela2[[#This Row],[9lat]]</f>
        <v>6</v>
      </c>
      <c r="DX979" s="14">
        <f>Tabela2[[#This Row],[11lat]]-Tabela2[[#This Row],[10lat]]</f>
        <v>6</v>
      </c>
      <c r="DY979" s="14">
        <f>Tabela2[[#This Row],[12lat]]-Tabela2[[#This Row],[11lat]]</f>
        <v>6</v>
      </c>
      <c r="DZ979" s="14">
        <f>Tabela2[[#This Row],[13lat]]-Tabela2[[#This Row],[12lat]]</f>
        <v>5</v>
      </c>
      <c r="EA979" s="14">
        <f>Tabela2[[#This Row],[14lat]]-Tabela2[[#This Row],[13lat]]</f>
        <v>3</v>
      </c>
      <c r="EB979" s="14">
        <f>Tabela2[[#This Row],[15lat]]-Tabela2[[#This Row],[14lat]]</f>
        <v>1</v>
      </c>
      <c r="EC979" s="14">
        <f>Tabela2[[#This Row],[16lat]]-Tabela2[[#This Row],[15lat]]</f>
        <v>1</v>
      </c>
      <c r="ED979" s="14">
        <f>Tabela2[[#This Row],[17 lat]]-Tabela2[[#This Row],[16lat]]</f>
        <v>0</v>
      </c>
      <c r="EE979" s="14">
        <f>Tabela2[[#This Row],[18lat]]-Tabela2[[#This Row],[17 lat]]</f>
        <v>0</v>
      </c>
      <c r="EF979" s="14">
        <f>Tabela2[[#This Row],[19lat]]-Tabela2[[#This Row],[18lat]]</f>
        <v>0</v>
      </c>
    </row>
    <row r="980" spans="1:136" x14ac:dyDescent="0.25">
      <c r="A980">
        <v>1981</v>
      </c>
      <c r="B980" s="1" t="s">
        <v>22</v>
      </c>
      <c r="C980">
        <v>54</v>
      </c>
      <c r="D980">
        <v>73</v>
      </c>
      <c r="E980">
        <v>89</v>
      </c>
      <c r="F980">
        <v>99</v>
      </c>
      <c r="G980">
        <v>107</v>
      </c>
      <c r="H980">
        <v>114</v>
      </c>
      <c r="I980">
        <v>120</v>
      </c>
      <c r="J980">
        <v>125</v>
      </c>
      <c r="K980">
        <v>131</v>
      </c>
      <c r="L980">
        <v>138</v>
      </c>
      <c r="M980">
        <v>144</v>
      </c>
      <c r="N980">
        <v>151</v>
      </c>
      <c r="O980">
        <v>157</v>
      </c>
      <c r="P980">
        <v>163</v>
      </c>
      <c r="Q980">
        <v>166</v>
      </c>
      <c r="R980">
        <v>168</v>
      </c>
      <c r="S980">
        <v>169</v>
      </c>
      <c r="T980">
        <v>169</v>
      </c>
      <c r="U980">
        <v>169</v>
      </c>
      <c r="V980">
        <v>170</v>
      </c>
      <c r="W980">
        <f>wzrost[[#This Row],[19lat]]-wzrost[[#This Row],[dlugosc_ur]]</f>
        <v>116</v>
      </c>
      <c r="X980">
        <f>wzrost[[#This Row],[19lat]]-wzrost[[#This Row],[15lat]]</f>
        <v>2</v>
      </c>
      <c r="Y980">
        <f>IF(wzrost[[#This Row],[1rok]]&lt;=5,IF(wzrost[[#This Row],[plec]]="ch",1,0),0)</f>
        <v>0</v>
      </c>
      <c r="Z980" s="1"/>
      <c r="AA980" s="1"/>
      <c r="AB980" s="1" t="e">
        <f>_xlfn.PERCENTILE.INC(wzrost[1rok],5)</f>
        <v>#NUM!</v>
      </c>
      <c r="BC980" s="6">
        <v>50</v>
      </c>
      <c r="BD980" s="6">
        <v>72</v>
      </c>
      <c r="BE980" s="6">
        <v>86</v>
      </c>
      <c r="BF980" s="6">
        <v>94</v>
      </c>
      <c r="BG980" s="6">
        <v>101</v>
      </c>
      <c r="BH980" s="6">
        <v>108</v>
      </c>
      <c r="BI980" s="6">
        <v>113</v>
      </c>
      <c r="BJ980" s="6">
        <v>119</v>
      </c>
      <c r="BK980" s="6">
        <v>124</v>
      </c>
      <c r="BL980" s="6">
        <v>129</v>
      </c>
      <c r="BM980" s="6">
        <v>134</v>
      </c>
      <c r="BN980" s="6">
        <v>139</v>
      </c>
      <c r="BO980" s="6">
        <v>145</v>
      </c>
      <c r="BP980" s="6">
        <v>152</v>
      </c>
      <c r="BQ980" s="6">
        <v>159</v>
      </c>
      <c r="BR980" s="6">
        <v>165</v>
      </c>
      <c r="BS980" s="6">
        <v>169</v>
      </c>
      <c r="BT980" s="6">
        <v>171</v>
      </c>
      <c r="BU980" s="6">
        <v>173</v>
      </c>
      <c r="BV980" s="6">
        <v>173</v>
      </c>
      <c r="BW980" s="7">
        <v>123</v>
      </c>
      <c r="BX980" s="11">
        <f t="shared" si="293"/>
        <v>22</v>
      </c>
      <c r="BY980" s="11">
        <f t="shared" si="294"/>
        <v>14</v>
      </c>
      <c r="BZ980" s="11">
        <f t="shared" si="295"/>
        <v>8</v>
      </c>
      <c r="CA980" s="11">
        <f t="shared" si="296"/>
        <v>7</v>
      </c>
      <c r="CB980" s="11">
        <f t="shared" si="297"/>
        <v>7</v>
      </c>
      <c r="CC980" s="11">
        <f t="shared" si="298"/>
        <v>5</v>
      </c>
      <c r="CD980" s="11">
        <f t="shared" si="299"/>
        <v>6</v>
      </c>
      <c r="CE980" s="11">
        <f t="shared" si="300"/>
        <v>5</v>
      </c>
      <c r="CF980" s="11">
        <f t="shared" si="301"/>
        <v>5</v>
      </c>
      <c r="CG980" s="11">
        <f t="shared" si="302"/>
        <v>5</v>
      </c>
      <c r="CH980" s="11">
        <f t="shared" si="303"/>
        <v>5</v>
      </c>
      <c r="CI980" s="11">
        <f t="shared" si="304"/>
        <v>6</v>
      </c>
      <c r="CJ980" s="11">
        <f t="shared" si="305"/>
        <v>7</v>
      </c>
      <c r="CK980" s="11">
        <f t="shared" si="306"/>
        <v>7</v>
      </c>
      <c r="CL980" s="11">
        <f t="shared" si="307"/>
        <v>6</v>
      </c>
      <c r="CM980" s="11">
        <f t="shared" si="308"/>
        <v>4</v>
      </c>
      <c r="CN980" s="11">
        <f t="shared" si="309"/>
        <v>2</v>
      </c>
      <c r="CO980" s="11">
        <f t="shared" si="310"/>
        <v>2</v>
      </c>
      <c r="CP980" s="11">
        <f t="shared" si="311"/>
        <v>0</v>
      </c>
      <c r="CS980" s="6">
        <v>48</v>
      </c>
      <c r="CT980" s="6">
        <v>67</v>
      </c>
      <c r="CU980" s="6">
        <v>83</v>
      </c>
      <c r="CV980" s="6">
        <v>92</v>
      </c>
      <c r="CW980" s="6">
        <v>99</v>
      </c>
      <c r="CX980" s="6">
        <v>105</v>
      </c>
      <c r="CY980" s="6">
        <v>111</v>
      </c>
      <c r="CZ980" s="6">
        <v>116</v>
      </c>
      <c r="DA980" s="6">
        <v>122</v>
      </c>
      <c r="DB980" s="6">
        <v>127</v>
      </c>
      <c r="DC980" s="6">
        <v>133</v>
      </c>
      <c r="DD980" s="6">
        <v>139</v>
      </c>
      <c r="DE980" s="6">
        <v>146</v>
      </c>
      <c r="DF980" s="6">
        <v>151</v>
      </c>
      <c r="DG980" s="6">
        <v>154</v>
      </c>
      <c r="DH980" s="6">
        <v>156</v>
      </c>
      <c r="DI980" s="6">
        <v>157</v>
      </c>
      <c r="DJ980" s="6">
        <v>157</v>
      </c>
      <c r="DK980" s="6">
        <v>158</v>
      </c>
      <c r="DL980" s="6">
        <v>158</v>
      </c>
      <c r="DM980" s="6">
        <v>110</v>
      </c>
      <c r="DN980" s="6">
        <f>Tabela2[[#This Row],[1rok]]-Tabela2[[#This Row],[dlugosc_ur]]</f>
        <v>19</v>
      </c>
      <c r="DO980" s="14">
        <f>Tabela2[[#This Row],[2lata]]-Tabela2[[#This Row],[1rok]]</f>
        <v>16</v>
      </c>
      <c r="DP980" s="14">
        <f>Tabela2[[#This Row],[3lata]]-Tabela2[[#This Row],[2lata]]</f>
        <v>9</v>
      </c>
      <c r="DQ980" s="14">
        <f>Tabela2[[#This Row],[4lata]]-Tabela2[[#This Row],[3lata]]</f>
        <v>7</v>
      </c>
      <c r="DR980" s="14">
        <f>Tabela2[[#This Row],[5lat]]-Tabela2[[#This Row],[4lata]]</f>
        <v>6</v>
      </c>
      <c r="DS980" s="14">
        <f>Tabela2[[#This Row],[6lat]]-Tabela2[[#This Row],[5lat]]</f>
        <v>6</v>
      </c>
      <c r="DT980" s="14">
        <f>Tabela2[[#This Row],[7lat]]-Tabela2[[#This Row],[6lat]]</f>
        <v>5</v>
      </c>
      <c r="DU980" s="14">
        <f>Tabela2[[#This Row],[8lat]]-Tabela2[[#This Row],[7lat]]</f>
        <v>6</v>
      </c>
      <c r="DV980" s="14">
        <f>Tabela2[[#This Row],[9lat]]-Tabela2[[#This Row],[8lat]]</f>
        <v>5</v>
      </c>
      <c r="DW980" s="14">
        <f>Tabela2[[#This Row],[10lat]]-Tabela2[[#This Row],[9lat]]</f>
        <v>6</v>
      </c>
      <c r="DX980" s="14">
        <f>Tabela2[[#This Row],[11lat]]-Tabela2[[#This Row],[10lat]]</f>
        <v>6</v>
      </c>
      <c r="DY980" s="14">
        <f>Tabela2[[#This Row],[12lat]]-Tabela2[[#This Row],[11lat]]</f>
        <v>7</v>
      </c>
      <c r="DZ980" s="14">
        <f>Tabela2[[#This Row],[13lat]]-Tabela2[[#This Row],[12lat]]</f>
        <v>5</v>
      </c>
      <c r="EA980" s="14">
        <f>Tabela2[[#This Row],[14lat]]-Tabela2[[#This Row],[13lat]]</f>
        <v>3</v>
      </c>
      <c r="EB980" s="14">
        <f>Tabela2[[#This Row],[15lat]]-Tabela2[[#This Row],[14lat]]</f>
        <v>2</v>
      </c>
      <c r="EC980" s="14">
        <f>Tabela2[[#This Row],[16lat]]-Tabela2[[#This Row],[15lat]]</f>
        <v>1</v>
      </c>
      <c r="ED980" s="14">
        <f>Tabela2[[#This Row],[17 lat]]-Tabela2[[#This Row],[16lat]]</f>
        <v>0</v>
      </c>
      <c r="EE980" s="14">
        <f>Tabela2[[#This Row],[18lat]]-Tabela2[[#This Row],[17 lat]]</f>
        <v>1</v>
      </c>
      <c r="EF980" s="14">
        <f>Tabela2[[#This Row],[19lat]]-Tabela2[[#This Row],[18lat]]</f>
        <v>0</v>
      </c>
    </row>
    <row r="981" spans="1:136" x14ac:dyDescent="0.25">
      <c r="A981">
        <v>1982</v>
      </c>
      <c r="B981" s="1" t="s">
        <v>22</v>
      </c>
      <c r="C981">
        <v>55</v>
      </c>
      <c r="D981">
        <v>73</v>
      </c>
      <c r="E981">
        <v>89</v>
      </c>
      <c r="F981">
        <v>99</v>
      </c>
      <c r="G981">
        <v>108</v>
      </c>
      <c r="H981">
        <v>115</v>
      </c>
      <c r="I981">
        <v>121</v>
      </c>
      <c r="J981">
        <v>127</v>
      </c>
      <c r="K981">
        <v>133</v>
      </c>
      <c r="L981">
        <v>140</v>
      </c>
      <c r="M981">
        <v>146</v>
      </c>
      <c r="N981">
        <v>153</v>
      </c>
      <c r="O981">
        <v>160</v>
      </c>
      <c r="P981">
        <v>165</v>
      </c>
      <c r="Q981">
        <v>168</v>
      </c>
      <c r="R981">
        <v>170</v>
      </c>
      <c r="S981">
        <v>171</v>
      </c>
      <c r="T981">
        <v>171</v>
      </c>
      <c r="U981">
        <v>171</v>
      </c>
      <c r="V981">
        <v>171</v>
      </c>
      <c r="W981">
        <f>wzrost[[#This Row],[19lat]]-wzrost[[#This Row],[dlugosc_ur]]</f>
        <v>116</v>
      </c>
      <c r="X981">
        <f>wzrost[[#This Row],[19lat]]-wzrost[[#This Row],[15lat]]</f>
        <v>1</v>
      </c>
      <c r="Y981">
        <f>IF(wzrost[[#This Row],[1rok]]&lt;=5,IF(wzrost[[#This Row],[plec]]="ch",1,0),0)</f>
        <v>0</v>
      </c>
      <c r="Z981" s="1"/>
      <c r="AA981" s="1"/>
      <c r="AB981" s="1" t="e">
        <f>_xlfn.PERCENTILE.INC(wzrost[1rok],5)</f>
        <v>#NUM!</v>
      </c>
      <c r="BC981" s="8">
        <v>48</v>
      </c>
      <c r="BD981" s="8">
        <v>70</v>
      </c>
      <c r="BE981" s="8">
        <v>84</v>
      </c>
      <c r="BF981" s="8">
        <v>93</v>
      </c>
      <c r="BG981" s="8">
        <v>100</v>
      </c>
      <c r="BH981" s="8">
        <v>106</v>
      </c>
      <c r="BI981" s="8">
        <v>112</v>
      </c>
      <c r="BJ981" s="8">
        <v>117</v>
      </c>
      <c r="BK981" s="8">
        <v>122</v>
      </c>
      <c r="BL981" s="8">
        <v>127</v>
      </c>
      <c r="BM981" s="8">
        <v>132</v>
      </c>
      <c r="BN981" s="8">
        <v>137</v>
      </c>
      <c r="BO981" s="8">
        <v>143</v>
      </c>
      <c r="BP981" s="8">
        <v>150</v>
      </c>
      <c r="BQ981" s="8">
        <v>157</v>
      </c>
      <c r="BR981" s="8">
        <v>163</v>
      </c>
      <c r="BS981" s="8">
        <v>167</v>
      </c>
      <c r="BT981" s="8">
        <v>169</v>
      </c>
      <c r="BU981" s="8">
        <v>170</v>
      </c>
      <c r="BV981" s="8">
        <v>171</v>
      </c>
      <c r="BW981" s="9">
        <v>123</v>
      </c>
      <c r="BX981" s="11">
        <f t="shared" si="293"/>
        <v>22</v>
      </c>
      <c r="BY981" s="11">
        <f t="shared" si="294"/>
        <v>14</v>
      </c>
      <c r="BZ981" s="11">
        <f t="shared" si="295"/>
        <v>9</v>
      </c>
      <c r="CA981" s="11">
        <f t="shared" si="296"/>
        <v>7</v>
      </c>
      <c r="CB981" s="11">
        <f t="shared" si="297"/>
        <v>6</v>
      </c>
      <c r="CC981" s="11">
        <f t="shared" si="298"/>
        <v>6</v>
      </c>
      <c r="CD981" s="11">
        <f t="shared" si="299"/>
        <v>5</v>
      </c>
      <c r="CE981" s="11">
        <f t="shared" si="300"/>
        <v>5</v>
      </c>
      <c r="CF981" s="11">
        <f t="shared" si="301"/>
        <v>5</v>
      </c>
      <c r="CG981" s="11">
        <f t="shared" si="302"/>
        <v>5</v>
      </c>
      <c r="CH981" s="11">
        <f t="shared" si="303"/>
        <v>5</v>
      </c>
      <c r="CI981" s="11">
        <f t="shared" si="304"/>
        <v>6</v>
      </c>
      <c r="CJ981" s="11">
        <f t="shared" si="305"/>
        <v>7</v>
      </c>
      <c r="CK981" s="11">
        <f t="shared" si="306"/>
        <v>7</v>
      </c>
      <c r="CL981" s="11">
        <f t="shared" si="307"/>
        <v>6</v>
      </c>
      <c r="CM981" s="11">
        <f t="shared" si="308"/>
        <v>4</v>
      </c>
      <c r="CN981" s="11">
        <f t="shared" si="309"/>
        <v>2</v>
      </c>
      <c r="CO981" s="11">
        <f t="shared" si="310"/>
        <v>1</v>
      </c>
      <c r="CP981" s="11">
        <f t="shared" si="311"/>
        <v>1</v>
      </c>
      <c r="CS981" s="8">
        <v>59</v>
      </c>
      <c r="CT981" s="8">
        <v>75</v>
      </c>
      <c r="CU981" s="8">
        <v>89</v>
      </c>
      <c r="CV981" s="8">
        <v>98</v>
      </c>
      <c r="CW981" s="8">
        <v>106</v>
      </c>
      <c r="CX981" s="8">
        <v>113</v>
      </c>
      <c r="CY981" s="8">
        <v>119</v>
      </c>
      <c r="CZ981" s="8">
        <v>125</v>
      </c>
      <c r="DA981" s="8">
        <v>131</v>
      </c>
      <c r="DB981" s="8">
        <v>137</v>
      </c>
      <c r="DC981" s="8">
        <v>143</v>
      </c>
      <c r="DD981" s="8">
        <v>150</v>
      </c>
      <c r="DE981" s="8">
        <v>156</v>
      </c>
      <c r="DF981" s="8">
        <v>162</v>
      </c>
      <c r="DG981" s="8">
        <v>165</v>
      </c>
      <c r="DH981" s="8">
        <v>167</v>
      </c>
      <c r="DI981" s="8">
        <v>168</v>
      </c>
      <c r="DJ981" s="8">
        <v>169</v>
      </c>
      <c r="DK981" s="8">
        <v>169</v>
      </c>
      <c r="DL981" s="8">
        <v>169</v>
      </c>
      <c r="DM981" s="8">
        <v>110</v>
      </c>
      <c r="DN981" s="6">
        <f>Tabela2[[#This Row],[1rok]]-Tabela2[[#This Row],[dlugosc_ur]]</f>
        <v>16</v>
      </c>
      <c r="DO981" s="14">
        <f>Tabela2[[#This Row],[2lata]]-Tabela2[[#This Row],[1rok]]</f>
        <v>14</v>
      </c>
      <c r="DP981" s="14">
        <f>Tabela2[[#This Row],[3lata]]-Tabela2[[#This Row],[2lata]]</f>
        <v>9</v>
      </c>
      <c r="DQ981" s="14">
        <f>Tabela2[[#This Row],[4lata]]-Tabela2[[#This Row],[3lata]]</f>
        <v>8</v>
      </c>
      <c r="DR981" s="14">
        <f>Tabela2[[#This Row],[5lat]]-Tabela2[[#This Row],[4lata]]</f>
        <v>7</v>
      </c>
      <c r="DS981" s="14">
        <f>Tabela2[[#This Row],[6lat]]-Tabela2[[#This Row],[5lat]]</f>
        <v>6</v>
      </c>
      <c r="DT981" s="14">
        <f>Tabela2[[#This Row],[7lat]]-Tabela2[[#This Row],[6lat]]</f>
        <v>6</v>
      </c>
      <c r="DU981" s="14">
        <f>Tabela2[[#This Row],[8lat]]-Tabela2[[#This Row],[7lat]]</f>
        <v>6</v>
      </c>
      <c r="DV981" s="14">
        <f>Tabela2[[#This Row],[9lat]]-Tabela2[[#This Row],[8lat]]</f>
        <v>6</v>
      </c>
      <c r="DW981" s="14">
        <f>Tabela2[[#This Row],[10lat]]-Tabela2[[#This Row],[9lat]]</f>
        <v>6</v>
      </c>
      <c r="DX981" s="14">
        <f>Tabela2[[#This Row],[11lat]]-Tabela2[[#This Row],[10lat]]</f>
        <v>7</v>
      </c>
      <c r="DY981" s="14">
        <f>Tabela2[[#This Row],[12lat]]-Tabela2[[#This Row],[11lat]]</f>
        <v>6</v>
      </c>
      <c r="DZ981" s="14">
        <f>Tabela2[[#This Row],[13lat]]-Tabela2[[#This Row],[12lat]]</f>
        <v>6</v>
      </c>
      <c r="EA981" s="14">
        <f>Tabela2[[#This Row],[14lat]]-Tabela2[[#This Row],[13lat]]</f>
        <v>3</v>
      </c>
      <c r="EB981" s="14">
        <f>Tabela2[[#This Row],[15lat]]-Tabela2[[#This Row],[14lat]]</f>
        <v>2</v>
      </c>
      <c r="EC981" s="14">
        <f>Tabela2[[#This Row],[16lat]]-Tabela2[[#This Row],[15lat]]</f>
        <v>1</v>
      </c>
      <c r="ED981" s="14">
        <f>Tabela2[[#This Row],[17 lat]]-Tabela2[[#This Row],[16lat]]</f>
        <v>1</v>
      </c>
      <c r="EE981" s="14">
        <f>Tabela2[[#This Row],[18lat]]-Tabela2[[#This Row],[17 lat]]</f>
        <v>0</v>
      </c>
      <c r="EF981" s="14">
        <f>Tabela2[[#This Row],[19lat]]-Tabela2[[#This Row],[18lat]]</f>
        <v>0</v>
      </c>
    </row>
    <row r="982" spans="1:136" x14ac:dyDescent="0.25">
      <c r="A982">
        <v>1998</v>
      </c>
      <c r="B982" s="1" t="s">
        <v>22</v>
      </c>
      <c r="C982">
        <v>56</v>
      </c>
      <c r="D982">
        <v>74</v>
      </c>
      <c r="E982">
        <v>90</v>
      </c>
      <c r="F982">
        <v>100</v>
      </c>
      <c r="G982">
        <v>109</v>
      </c>
      <c r="H982">
        <v>116</v>
      </c>
      <c r="I982">
        <v>122</v>
      </c>
      <c r="J982">
        <v>128</v>
      </c>
      <c r="K982">
        <v>134</v>
      </c>
      <c r="L982">
        <v>141</v>
      </c>
      <c r="M982">
        <v>147</v>
      </c>
      <c r="N982">
        <v>154</v>
      </c>
      <c r="O982">
        <v>160</v>
      </c>
      <c r="P982">
        <v>166</v>
      </c>
      <c r="Q982">
        <v>169</v>
      </c>
      <c r="R982">
        <v>171</v>
      </c>
      <c r="S982">
        <v>172</v>
      </c>
      <c r="T982">
        <v>172</v>
      </c>
      <c r="U982">
        <v>172</v>
      </c>
      <c r="V982">
        <v>172</v>
      </c>
      <c r="W982">
        <f>wzrost[[#This Row],[19lat]]-wzrost[[#This Row],[dlugosc_ur]]</f>
        <v>116</v>
      </c>
      <c r="X982">
        <f>wzrost[[#This Row],[19lat]]-wzrost[[#This Row],[15lat]]</f>
        <v>1</v>
      </c>
      <c r="Y982">
        <f>IF(wzrost[[#This Row],[1rok]]&lt;=5,IF(wzrost[[#This Row],[plec]]="ch",1,0),0)</f>
        <v>0</v>
      </c>
      <c r="Z982" s="1"/>
      <c r="AA982" s="1"/>
      <c r="AB982" s="1" t="e">
        <f>_xlfn.PERCENTILE.INC(wzrost[1rok],5)</f>
        <v>#NUM!</v>
      </c>
      <c r="BC982" s="6">
        <v>48</v>
      </c>
      <c r="BD982" s="6">
        <v>70</v>
      </c>
      <c r="BE982" s="6">
        <v>84</v>
      </c>
      <c r="BF982" s="6">
        <v>93</v>
      </c>
      <c r="BG982" s="6">
        <v>99</v>
      </c>
      <c r="BH982" s="6">
        <v>106</v>
      </c>
      <c r="BI982" s="6">
        <v>111</v>
      </c>
      <c r="BJ982" s="6">
        <v>117</v>
      </c>
      <c r="BK982" s="6">
        <v>122</v>
      </c>
      <c r="BL982" s="6">
        <v>127</v>
      </c>
      <c r="BM982" s="6">
        <v>132</v>
      </c>
      <c r="BN982" s="6">
        <v>137</v>
      </c>
      <c r="BO982" s="6">
        <v>143</v>
      </c>
      <c r="BP982" s="6">
        <v>150</v>
      </c>
      <c r="BQ982" s="6">
        <v>157</v>
      </c>
      <c r="BR982" s="6">
        <v>162</v>
      </c>
      <c r="BS982" s="6">
        <v>166</v>
      </c>
      <c r="BT982" s="6">
        <v>169</v>
      </c>
      <c r="BU982" s="6">
        <v>170</v>
      </c>
      <c r="BV982" s="6">
        <v>171</v>
      </c>
      <c r="BW982" s="7">
        <v>123</v>
      </c>
      <c r="BX982" s="11">
        <f t="shared" si="293"/>
        <v>22</v>
      </c>
      <c r="BY982" s="11">
        <f t="shared" si="294"/>
        <v>14</v>
      </c>
      <c r="BZ982" s="11">
        <f t="shared" si="295"/>
        <v>9</v>
      </c>
      <c r="CA982" s="11">
        <f t="shared" si="296"/>
        <v>6</v>
      </c>
      <c r="CB982" s="11">
        <f t="shared" si="297"/>
        <v>7</v>
      </c>
      <c r="CC982" s="11">
        <f t="shared" si="298"/>
        <v>5</v>
      </c>
      <c r="CD982" s="11">
        <f t="shared" si="299"/>
        <v>6</v>
      </c>
      <c r="CE982" s="11">
        <f t="shared" si="300"/>
        <v>5</v>
      </c>
      <c r="CF982" s="11">
        <f t="shared" si="301"/>
        <v>5</v>
      </c>
      <c r="CG982" s="11">
        <f t="shared" si="302"/>
        <v>5</v>
      </c>
      <c r="CH982" s="11">
        <f t="shared" si="303"/>
        <v>5</v>
      </c>
      <c r="CI982" s="11">
        <f t="shared" si="304"/>
        <v>6</v>
      </c>
      <c r="CJ982" s="11">
        <f t="shared" si="305"/>
        <v>7</v>
      </c>
      <c r="CK982" s="11">
        <f t="shared" si="306"/>
        <v>7</v>
      </c>
      <c r="CL982" s="11">
        <f t="shared" si="307"/>
        <v>5</v>
      </c>
      <c r="CM982" s="11">
        <f t="shared" si="308"/>
        <v>4</v>
      </c>
      <c r="CN982" s="11">
        <f t="shared" si="309"/>
        <v>3</v>
      </c>
      <c r="CO982" s="11">
        <f t="shared" si="310"/>
        <v>1</v>
      </c>
      <c r="CP982" s="11">
        <f t="shared" si="311"/>
        <v>1</v>
      </c>
      <c r="CS982" s="6">
        <v>46</v>
      </c>
      <c r="CT982" s="6">
        <v>64</v>
      </c>
      <c r="CU982" s="6">
        <v>82</v>
      </c>
      <c r="CV982" s="6">
        <v>91</v>
      </c>
      <c r="CW982" s="6">
        <v>98</v>
      </c>
      <c r="CX982" s="6">
        <v>104</v>
      </c>
      <c r="CY982" s="6">
        <v>110</v>
      </c>
      <c r="CZ982" s="6">
        <v>115</v>
      </c>
      <c r="DA982" s="6">
        <v>120</v>
      </c>
      <c r="DB982" s="6">
        <v>126</v>
      </c>
      <c r="DC982" s="6">
        <v>132</v>
      </c>
      <c r="DD982" s="6">
        <v>138</v>
      </c>
      <c r="DE982" s="6">
        <v>144</v>
      </c>
      <c r="DF982" s="6">
        <v>149</v>
      </c>
      <c r="DG982" s="6">
        <v>152</v>
      </c>
      <c r="DH982" s="6">
        <v>154</v>
      </c>
      <c r="DI982" s="6">
        <v>155</v>
      </c>
      <c r="DJ982" s="6">
        <v>156</v>
      </c>
      <c r="DK982" s="6">
        <v>156</v>
      </c>
      <c r="DL982" s="6">
        <v>156</v>
      </c>
      <c r="DM982" s="6">
        <v>110</v>
      </c>
      <c r="DN982" s="6">
        <f>Tabela2[[#This Row],[1rok]]-Tabela2[[#This Row],[dlugosc_ur]]</f>
        <v>18</v>
      </c>
      <c r="DO982" s="14">
        <f>Tabela2[[#This Row],[2lata]]-Tabela2[[#This Row],[1rok]]</f>
        <v>18</v>
      </c>
      <c r="DP982" s="14">
        <f>Tabela2[[#This Row],[3lata]]-Tabela2[[#This Row],[2lata]]</f>
        <v>9</v>
      </c>
      <c r="DQ982" s="14">
        <f>Tabela2[[#This Row],[4lata]]-Tabela2[[#This Row],[3lata]]</f>
        <v>7</v>
      </c>
      <c r="DR982" s="14">
        <f>Tabela2[[#This Row],[5lat]]-Tabela2[[#This Row],[4lata]]</f>
        <v>6</v>
      </c>
      <c r="DS982" s="14">
        <f>Tabela2[[#This Row],[6lat]]-Tabela2[[#This Row],[5lat]]</f>
        <v>6</v>
      </c>
      <c r="DT982" s="14">
        <f>Tabela2[[#This Row],[7lat]]-Tabela2[[#This Row],[6lat]]</f>
        <v>5</v>
      </c>
      <c r="DU982" s="14">
        <f>Tabela2[[#This Row],[8lat]]-Tabela2[[#This Row],[7lat]]</f>
        <v>5</v>
      </c>
      <c r="DV982" s="14">
        <f>Tabela2[[#This Row],[9lat]]-Tabela2[[#This Row],[8lat]]</f>
        <v>6</v>
      </c>
      <c r="DW982" s="14">
        <f>Tabela2[[#This Row],[10lat]]-Tabela2[[#This Row],[9lat]]</f>
        <v>6</v>
      </c>
      <c r="DX982" s="14">
        <f>Tabela2[[#This Row],[11lat]]-Tabela2[[#This Row],[10lat]]</f>
        <v>6</v>
      </c>
      <c r="DY982" s="14">
        <f>Tabela2[[#This Row],[12lat]]-Tabela2[[#This Row],[11lat]]</f>
        <v>6</v>
      </c>
      <c r="DZ982" s="14">
        <f>Tabela2[[#This Row],[13lat]]-Tabela2[[#This Row],[12lat]]</f>
        <v>5</v>
      </c>
      <c r="EA982" s="14">
        <f>Tabela2[[#This Row],[14lat]]-Tabela2[[#This Row],[13lat]]</f>
        <v>3</v>
      </c>
      <c r="EB982" s="14">
        <f>Tabela2[[#This Row],[15lat]]-Tabela2[[#This Row],[14lat]]</f>
        <v>2</v>
      </c>
      <c r="EC982" s="14">
        <f>Tabela2[[#This Row],[16lat]]-Tabela2[[#This Row],[15lat]]</f>
        <v>1</v>
      </c>
      <c r="ED982" s="14">
        <f>Tabela2[[#This Row],[17 lat]]-Tabela2[[#This Row],[16lat]]</f>
        <v>1</v>
      </c>
      <c r="EE982" s="14">
        <f>Tabela2[[#This Row],[18lat]]-Tabela2[[#This Row],[17 lat]]</f>
        <v>0</v>
      </c>
      <c r="EF982" s="14">
        <f>Tabela2[[#This Row],[19lat]]-Tabela2[[#This Row],[18lat]]</f>
        <v>0</v>
      </c>
    </row>
    <row r="983" spans="1:136" x14ac:dyDescent="0.25">
      <c r="A983">
        <v>2005</v>
      </c>
      <c r="B983" s="1" t="s">
        <v>23</v>
      </c>
      <c r="C983">
        <v>46</v>
      </c>
      <c r="D983">
        <v>67</v>
      </c>
      <c r="E983">
        <v>80</v>
      </c>
      <c r="F983">
        <v>88</v>
      </c>
      <c r="G983">
        <v>94</v>
      </c>
      <c r="H983">
        <v>101</v>
      </c>
      <c r="I983">
        <v>107</v>
      </c>
      <c r="J983">
        <v>111</v>
      </c>
      <c r="K983">
        <v>116</v>
      </c>
      <c r="L983">
        <v>120</v>
      </c>
      <c r="M983">
        <v>125</v>
      </c>
      <c r="N983">
        <v>130</v>
      </c>
      <c r="O983">
        <v>135</v>
      </c>
      <c r="P983">
        <v>141</v>
      </c>
      <c r="Q983">
        <v>148</v>
      </c>
      <c r="R983">
        <v>152</v>
      </c>
      <c r="S983">
        <v>157</v>
      </c>
      <c r="T983">
        <v>160</v>
      </c>
      <c r="U983">
        <v>161</v>
      </c>
      <c r="V983">
        <v>162</v>
      </c>
      <c r="W983">
        <f>wzrost[[#This Row],[19lat]]-wzrost[[#This Row],[dlugosc_ur]]</f>
        <v>116</v>
      </c>
      <c r="X983">
        <f>wzrost[[#This Row],[19lat]]-wzrost[[#This Row],[15lat]]</f>
        <v>10</v>
      </c>
      <c r="Y983">
        <f>IF(wzrost[[#This Row],[1rok]]&lt;=5,IF(wzrost[[#This Row],[plec]]="ch",1,0),0)</f>
        <v>0</v>
      </c>
      <c r="Z983" s="1"/>
      <c r="AA983" s="1"/>
      <c r="AB983" s="1" t="e">
        <f>_xlfn.PERCENTILE.INC(wzrost[1rok],5)</f>
        <v>#NUM!</v>
      </c>
      <c r="BC983" s="8">
        <v>48</v>
      </c>
      <c r="BD983" s="8">
        <v>70</v>
      </c>
      <c r="BE983" s="8">
        <v>84</v>
      </c>
      <c r="BF983" s="8">
        <v>93</v>
      </c>
      <c r="BG983" s="8">
        <v>100</v>
      </c>
      <c r="BH983" s="8">
        <v>106</v>
      </c>
      <c r="BI983" s="8">
        <v>112</v>
      </c>
      <c r="BJ983" s="8">
        <v>117</v>
      </c>
      <c r="BK983" s="8">
        <v>122</v>
      </c>
      <c r="BL983" s="8">
        <v>127</v>
      </c>
      <c r="BM983" s="8">
        <v>132</v>
      </c>
      <c r="BN983" s="8">
        <v>137</v>
      </c>
      <c r="BO983" s="8">
        <v>143</v>
      </c>
      <c r="BP983" s="8">
        <v>150</v>
      </c>
      <c r="BQ983" s="8">
        <v>157</v>
      </c>
      <c r="BR983" s="8">
        <v>163</v>
      </c>
      <c r="BS983" s="8">
        <v>167</v>
      </c>
      <c r="BT983" s="8">
        <v>169</v>
      </c>
      <c r="BU983" s="8">
        <v>170</v>
      </c>
      <c r="BV983" s="8">
        <v>171</v>
      </c>
      <c r="BW983" s="9">
        <v>123</v>
      </c>
      <c r="BX983" s="11">
        <f t="shared" si="293"/>
        <v>22</v>
      </c>
      <c r="BY983" s="11">
        <f t="shared" si="294"/>
        <v>14</v>
      </c>
      <c r="BZ983" s="11">
        <f t="shared" si="295"/>
        <v>9</v>
      </c>
      <c r="CA983" s="11">
        <f t="shared" si="296"/>
        <v>7</v>
      </c>
      <c r="CB983" s="11">
        <f t="shared" si="297"/>
        <v>6</v>
      </c>
      <c r="CC983" s="11">
        <f t="shared" si="298"/>
        <v>6</v>
      </c>
      <c r="CD983" s="11">
        <f t="shared" si="299"/>
        <v>5</v>
      </c>
      <c r="CE983" s="11">
        <f t="shared" si="300"/>
        <v>5</v>
      </c>
      <c r="CF983" s="11">
        <f t="shared" si="301"/>
        <v>5</v>
      </c>
      <c r="CG983" s="11">
        <f t="shared" si="302"/>
        <v>5</v>
      </c>
      <c r="CH983" s="11">
        <f t="shared" si="303"/>
        <v>5</v>
      </c>
      <c r="CI983" s="11">
        <f t="shared" si="304"/>
        <v>6</v>
      </c>
      <c r="CJ983" s="11">
        <f t="shared" si="305"/>
        <v>7</v>
      </c>
      <c r="CK983" s="11">
        <f t="shared" si="306"/>
        <v>7</v>
      </c>
      <c r="CL983" s="11">
        <f t="shared" si="307"/>
        <v>6</v>
      </c>
      <c r="CM983" s="11">
        <f t="shared" si="308"/>
        <v>4</v>
      </c>
      <c r="CN983" s="11">
        <f t="shared" si="309"/>
        <v>2</v>
      </c>
      <c r="CO983" s="11">
        <f t="shared" si="310"/>
        <v>1</v>
      </c>
      <c r="CP983" s="11">
        <f t="shared" si="311"/>
        <v>1</v>
      </c>
      <c r="CS983" s="8">
        <v>46</v>
      </c>
      <c r="CT983" s="8">
        <v>65</v>
      </c>
      <c r="CU983" s="8">
        <v>82</v>
      </c>
      <c r="CV983" s="8">
        <v>91</v>
      </c>
      <c r="CW983" s="8">
        <v>99</v>
      </c>
      <c r="CX983" s="8">
        <v>105</v>
      </c>
      <c r="CY983" s="8">
        <v>111</v>
      </c>
      <c r="CZ983" s="8">
        <v>117</v>
      </c>
      <c r="DA983" s="8">
        <v>122</v>
      </c>
      <c r="DB983" s="8">
        <v>128</v>
      </c>
      <c r="DC983" s="8">
        <v>134</v>
      </c>
      <c r="DD983" s="8">
        <v>140</v>
      </c>
      <c r="DE983" s="8">
        <v>146</v>
      </c>
      <c r="DF983" s="8">
        <v>151</v>
      </c>
      <c r="DG983" s="8">
        <v>154</v>
      </c>
      <c r="DH983" s="8">
        <v>155</v>
      </c>
      <c r="DI983" s="8">
        <v>156</v>
      </c>
      <c r="DJ983" s="8">
        <v>156</v>
      </c>
      <c r="DK983" s="8">
        <v>156</v>
      </c>
      <c r="DL983" s="8">
        <v>156</v>
      </c>
      <c r="DM983" s="8">
        <v>110</v>
      </c>
      <c r="DN983" s="6">
        <f>Tabela2[[#This Row],[1rok]]-Tabela2[[#This Row],[dlugosc_ur]]</f>
        <v>19</v>
      </c>
      <c r="DO983" s="14">
        <f>Tabela2[[#This Row],[2lata]]-Tabela2[[#This Row],[1rok]]</f>
        <v>17</v>
      </c>
      <c r="DP983" s="14">
        <f>Tabela2[[#This Row],[3lata]]-Tabela2[[#This Row],[2lata]]</f>
        <v>9</v>
      </c>
      <c r="DQ983" s="14">
        <f>Tabela2[[#This Row],[4lata]]-Tabela2[[#This Row],[3lata]]</f>
        <v>8</v>
      </c>
      <c r="DR983" s="14">
        <f>Tabela2[[#This Row],[5lat]]-Tabela2[[#This Row],[4lata]]</f>
        <v>6</v>
      </c>
      <c r="DS983" s="14">
        <f>Tabela2[[#This Row],[6lat]]-Tabela2[[#This Row],[5lat]]</f>
        <v>6</v>
      </c>
      <c r="DT983" s="14">
        <f>Tabela2[[#This Row],[7lat]]-Tabela2[[#This Row],[6lat]]</f>
        <v>6</v>
      </c>
      <c r="DU983" s="14">
        <f>Tabela2[[#This Row],[8lat]]-Tabela2[[#This Row],[7lat]]</f>
        <v>5</v>
      </c>
      <c r="DV983" s="14">
        <f>Tabela2[[#This Row],[9lat]]-Tabela2[[#This Row],[8lat]]</f>
        <v>6</v>
      </c>
      <c r="DW983" s="14">
        <f>Tabela2[[#This Row],[10lat]]-Tabela2[[#This Row],[9lat]]</f>
        <v>6</v>
      </c>
      <c r="DX983" s="14">
        <f>Tabela2[[#This Row],[11lat]]-Tabela2[[#This Row],[10lat]]</f>
        <v>6</v>
      </c>
      <c r="DY983" s="14">
        <f>Tabela2[[#This Row],[12lat]]-Tabela2[[#This Row],[11lat]]</f>
        <v>6</v>
      </c>
      <c r="DZ983" s="14">
        <f>Tabela2[[#This Row],[13lat]]-Tabela2[[#This Row],[12lat]]</f>
        <v>5</v>
      </c>
      <c r="EA983" s="14">
        <f>Tabela2[[#This Row],[14lat]]-Tabela2[[#This Row],[13lat]]</f>
        <v>3</v>
      </c>
      <c r="EB983" s="14">
        <f>Tabela2[[#This Row],[15lat]]-Tabela2[[#This Row],[14lat]]</f>
        <v>1</v>
      </c>
      <c r="EC983" s="14">
        <f>Tabela2[[#This Row],[16lat]]-Tabela2[[#This Row],[15lat]]</f>
        <v>1</v>
      </c>
      <c r="ED983" s="14">
        <f>Tabela2[[#This Row],[17 lat]]-Tabela2[[#This Row],[16lat]]</f>
        <v>0</v>
      </c>
      <c r="EE983" s="14">
        <f>Tabela2[[#This Row],[18lat]]-Tabela2[[#This Row],[17 lat]]</f>
        <v>0</v>
      </c>
      <c r="EF983" s="14">
        <f>Tabela2[[#This Row],[19lat]]-Tabela2[[#This Row],[18lat]]</f>
        <v>0</v>
      </c>
    </row>
    <row r="984" spans="1:136" x14ac:dyDescent="0.25">
      <c r="A984">
        <v>2016</v>
      </c>
      <c r="B984" s="1" t="s">
        <v>22</v>
      </c>
      <c r="C984">
        <v>56</v>
      </c>
      <c r="D984">
        <v>74</v>
      </c>
      <c r="E984">
        <v>90</v>
      </c>
      <c r="F984">
        <v>100</v>
      </c>
      <c r="G984">
        <v>109</v>
      </c>
      <c r="H984">
        <v>116</v>
      </c>
      <c r="I984">
        <v>122</v>
      </c>
      <c r="J984">
        <v>128</v>
      </c>
      <c r="K984">
        <v>134</v>
      </c>
      <c r="L984">
        <v>141</v>
      </c>
      <c r="M984">
        <v>147</v>
      </c>
      <c r="N984">
        <v>154</v>
      </c>
      <c r="O984">
        <v>160</v>
      </c>
      <c r="P984">
        <v>166</v>
      </c>
      <c r="Q984">
        <v>169</v>
      </c>
      <c r="R984">
        <v>171</v>
      </c>
      <c r="S984">
        <v>172</v>
      </c>
      <c r="T984">
        <v>172</v>
      </c>
      <c r="U984">
        <v>172</v>
      </c>
      <c r="V984">
        <v>172</v>
      </c>
      <c r="W984">
        <f>wzrost[[#This Row],[19lat]]-wzrost[[#This Row],[dlugosc_ur]]</f>
        <v>116</v>
      </c>
      <c r="X984">
        <f>wzrost[[#This Row],[19lat]]-wzrost[[#This Row],[15lat]]</f>
        <v>1</v>
      </c>
      <c r="Y984">
        <f>IF(wzrost[[#This Row],[1rok]]&lt;=5,IF(wzrost[[#This Row],[plec]]="ch",1,0),0)</f>
        <v>0</v>
      </c>
      <c r="Z984" s="1"/>
      <c r="AA984" s="1"/>
      <c r="AB984" s="1" t="e">
        <f>_xlfn.PERCENTILE.INC(wzrost[1rok],5)</f>
        <v>#NUM!</v>
      </c>
      <c r="BC984" s="6">
        <v>53</v>
      </c>
      <c r="BD984" s="6">
        <v>74</v>
      </c>
      <c r="BE984" s="6">
        <v>87</v>
      </c>
      <c r="BF984" s="6">
        <v>96</v>
      </c>
      <c r="BG984" s="6">
        <v>103</v>
      </c>
      <c r="BH984" s="6">
        <v>110</v>
      </c>
      <c r="BI984" s="6">
        <v>116</v>
      </c>
      <c r="BJ984" s="6">
        <v>122</v>
      </c>
      <c r="BK984" s="6">
        <v>127</v>
      </c>
      <c r="BL984" s="6">
        <v>133</v>
      </c>
      <c r="BM984" s="6">
        <v>138</v>
      </c>
      <c r="BN984" s="6">
        <v>143</v>
      </c>
      <c r="BO984" s="6">
        <v>149</v>
      </c>
      <c r="BP984" s="6">
        <v>156</v>
      </c>
      <c r="BQ984" s="6">
        <v>163</v>
      </c>
      <c r="BR984" s="6">
        <v>169</v>
      </c>
      <c r="BS984" s="6">
        <v>173</v>
      </c>
      <c r="BT984" s="6">
        <v>175</v>
      </c>
      <c r="BU984" s="6">
        <v>176</v>
      </c>
      <c r="BV984" s="6">
        <v>176</v>
      </c>
      <c r="BW984" s="7">
        <v>123</v>
      </c>
      <c r="BX984" s="11">
        <f t="shared" si="293"/>
        <v>21</v>
      </c>
      <c r="BY984" s="11">
        <f t="shared" si="294"/>
        <v>13</v>
      </c>
      <c r="BZ984" s="11">
        <f t="shared" si="295"/>
        <v>9</v>
      </c>
      <c r="CA984" s="11">
        <f t="shared" si="296"/>
        <v>7</v>
      </c>
      <c r="CB984" s="11">
        <f t="shared" si="297"/>
        <v>7</v>
      </c>
      <c r="CC984" s="11">
        <f t="shared" si="298"/>
        <v>6</v>
      </c>
      <c r="CD984" s="11">
        <f t="shared" si="299"/>
        <v>6</v>
      </c>
      <c r="CE984" s="11">
        <f t="shared" si="300"/>
        <v>5</v>
      </c>
      <c r="CF984" s="11">
        <f t="shared" si="301"/>
        <v>6</v>
      </c>
      <c r="CG984" s="11">
        <f t="shared" si="302"/>
        <v>5</v>
      </c>
      <c r="CH984" s="11">
        <f t="shared" si="303"/>
        <v>5</v>
      </c>
      <c r="CI984" s="11">
        <f t="shared" si="304"/>
        <v>6</v>
      </c>
      <c r="CJ984" s="11">
        <f t="shared" si="305"/>
        <v>7</v>
      </c>
      <c r="CK984" s="11">
        <f t="shared" si="306"/>
        <v>7</v>
      </c>
      <c r="CL984" s="11">
        <f t="shared" si="307"/>
        <v>6</v>
      </c>
      <c r="CM984" s="11">
        <f t="shared" si="308"/>
        <v>4</v>
      </c>
      <c r="CN984" s="11">
        <f t="shared" si="309"/>
        <v>2</v>
      </c>
      <c r="CO984" s="11">
        <f t="shared" si="310"/>
        <v>1</v>
      </c>
      <c r="CP984" s="11">
        <f t="shared" si="311"/>
        <v>0</v>
      </c>
      <c r="CS984" s="6">
        <v>46</v>
      </c>
      <c r="CT984" s="6">
        <v>64</v>
      </c>
      <c r="CU984" s="6">
        <v>82</v>
      </c>
      <c r="CV984" s="6">
        <v>91</v>
      </c>
      <c r="CW984" s="6">
        <v>99</v>
      </c>
      <c r="CX984" s="6">
        <v>106</v>
      </c>
      <c r="CY984" s="6">
        <v>111</v>
      </c>
      <c r="CZ984" s="6">
        <v>117</v>
      </c>
      <c r="DA984" s="6">
        <v>123</v>
      </c>
      <c r="DB984" s="6">
        <v>128</v>
      </c>
      <c r="DC984" s="6">
        <v>134</v>
      </c>
      <c r="DD984" s="6">
        <v>140</v>
      </c>
      <c r="DE984" s="6">
        <v>146</v>
      </c>
      <c r="DF984" s="6">
        <v>151</v>
      </c>
      <c r="DG984" s="6">
        <v>154</v>
      </c>
      <c r="DH984" s="6">
        <v>156</v>
      </c>
      <c r="DI984" s="6">
        <v>156</v>
      </c>
      <c r="DJ984" s="6">
        <v>156</v>
      </c>
      <c r="DK984" s="6">
        <v>156</v>
      </c>
      <c r="DL984" s="6">
        <v>156</v>
      </c>
      <c r="DM984" s="6">
        <v>110</v>
      </c>
      <c r="DN984" s="6">
        <f>Tabela2[[#This Row],[1rok]]-Tabela2[[#This Row],[dlugosc_ur]]</f>
        <v>18</v>
      </c>
      <c r="DO984" s="14">
        <f>Tabela2[[#This Row],[2lata]]-Tabela2[[#This Row],[1rok]]</f>
        <v>18</v>
      </c>
      <c r="DP984" s="14">
        <f>Tabela2[[#This Row],[3lata]]-Tabela2[[#This Row],[2lata]]</f>
        <v>9</v>
      </c>
      <c r="DQ984" s="14">
        <f>Tabela2[[#This Row],[4lata]]-Tabela2[[#This Row],[3lata]]</f>
        <v>8</v>
      </c>
      <c r="DR984" s="14">
        <f>Tabela2[[#This Row],[5lat]]-Tabela2[[#This Row],[4lata]]</f>
        <v>7</v>
      </c>
      <c r="DS984" s="14">
        <f>Tabela2[[#This Row],[6lat]]-Tabela2[[#This Row],[5lat]]</f>
        <v>5</v>
      </c>
      <c r="DT984" s="14">
        <f>Tabela2[[#This Row],[7lat]]-Tabela2[[#This Row],[6lat]]</f>
        <v>6</v>
      </c>
      <c r="DU984" s="14">
        <f>Tabela2[[#This Row],[8lat]]-Tabela2[[#This Row],[7lat]]</f>
        <v>6</v>
      </c>
      <c r="DV984" s="14">
        <f>Tabela2[[#This Row],[9lat]]-Tabela2[[#This Row],[8lat]]</f>
        <v>5</v>
      </c>
      <c r="DW984" s="14">
        <f>Tabela2[[#This Row],[10lat]]-Tabela2[[#This Row],[9lat]]</f>
        <v>6</v>
      </c>
      <c r="DX984" s="14">
        <f>Tabela2[[#This Row],[11lat]]-Tabela2[[#This Row],[10lat]]</f>
        <v>6</v>
      </c>
      <c r="DY984" s="14">
        <f>Tabela2[[#This Row],[12lat]]-Tabela2[[#This Row],[11lat]]</f>
        <v>6</v>
      </c>
      <c r="DZ984" s="14">
        <f>Tabela2[[#This Row],[13lat]]-Tabela2[[#This Row],[12lat]]</f>
        <v>5</v>
      </c>
      <c r="EA984" s="14">
        <f>Tabela2[[#This Row],[14lat]]-Tabela2[[#This Row],[13lat]]</f>
        <v>3</v>
      </c>
      <c r="EB984" s="14">
        <f>Tabela2[[#This Row],[15lat]]-Tabela2[[#This Row],[14lat]]</f>
        <v>2</v>
      </c>
      <c r="EC984" s="14">
        <f>Tabela2[[#This Row],[16lat]]-Tabela2[[#This Row],[15lat]]</f>
        <v>0</v>
      </c>
      <c r="ED984" s="14">
        <f>Tabela2[[#This Row],[17 lat]]-Tabela2[[#This Row],[16lat]]</f>
        <v>0</v>
      </c>
      <c r="EE984" s="14">
        <f>Tabela2[[#This Row],[18lat]]-Tabela2[[#This Row],[17 lat]]</f>
        <v>0</v>
      </c>
      <c r="EF984" s="14">
        <f>Tabela2[[#This Row],[19lat]]-Tabela2[[#This Row],[18lat]]</f>
        <v>0</v>
      </c>
    </row>
    <row r="985" spans="1:136" x14ac:dyDescent="0.25">
      <c r="A985">
        <v>2079</v>
      </c>
      <c r="B985" s="1" t="s">
        <v>22</v>
      </c>
      <c r="C985">
        <v>50</v>
      </c>
      <c r="D985">
        <v>68</v>
      </c>
      <c r="E985">
        <v>87</v>
      </c>
      <c r="F985">
        <v>97</v>
      </c>
      <c r="G985">
        <v>105</v>
      </c>
      <c r="H985">
        <v>111</v>
      </c>
      <c r="I985">
        <v>117</v>
      </c>
      <c r="J985">
        <v>123</v>
      </c>
      <c r="K985">
        <v>129</v>
      </c>
      <c r="L985">
        <v>135</v>
      </c>
      <c r="M985">
        <v>141</v>
      </c>
      <c r="N985">
        <v>148</v>
      </c>
      <c r="O985">
        <v>154</v>
      </c>
      <c r="P985">
        <v>159</v>
      </c>
      <c r="Q985">
        <v>163</v>
      </c>
      <c r="R985">
        <v>165</v>
      </c>
      <c r="S985">
        <v>165</v>
      </c>
      <c r="T985">
        <v>166</v>
      </c>
      <c r="U985">
        <v>166</v>
      </c>
      <c r="V985">
        <v>166</v>
      </c>
      <c r="W985">
        <f>wzrost[[#This Row],[19lat]]-wzrost[[#This Row],[dlugosc_ur]]</f>
        <v>116</v>
      </c>
      <c r="X985">
        <f>wzrost[[#This Row],[19lat]]-wzrost[[#This Row],[15lat]]</f>
        <v>1</v>
      </c>
      <c r="Y985">
        <f>IF(wzrost[[#This Row],[1rok]]&lt;=5,IF(wzrost[[#This Row],[plec]]="ch",1,0),0)</f>
        <v>0</v>
      </c>
      <c r="Z985" s="1"/>
      <c r="AA985" s="1"/>
      <c r="AB985" s="1" t="e">
        <f>_xlfn.PERCENTILE.INC(wzrost[1rok],5)</f>
        <v>#NUM!</v>
      </c>
      <c r="BC985" s="8">
        <v>49</v>
      </c>
      <c r="BD985" s="8">
        <v>71</v>
      </c>
      <c r="BE985" s="8">
        <v>85</v>
      </c>
      <c r="BF985" s="8">
        <v>94</v>
      </c>
      <c r="BG985" s="8">
        <v>101</v>
      </c>
      <c r="BH985" s="8">
        <v>107</v>
      </c>
      <c r="BI985" s="8">
        <v>113</v>
      </c>
      <c r="BJ985" s="8">
        <v>118</v>
      </c>
      <c r="BK985" s="8">
        <v>123</v>
      </c>
      <c r="BL985" s="8">
        <v>128</v>
      </c>
      <c r="BM985" s="8">
        <v>133</v>
      </c>
      <c r="BN985" s="8">
        <v>138</v>
      </c>
      <c r="BO985" s="8">
        <v>144</v>
      </c>
      <c r="BP985" s="8">
        <v>151</v>
      </c>
      <c r="BQ985" s="8">
        <v>158</v>
      </c>
      <c r="BR985" s="8">
        <v>164</v>
      </c>
      <c r="BS985" s="8">
        <v>168</v>
      </c>
      <c r="BT985" s="8">
        <v>170</v>
      </c>
      <c r="BU985" s="8">
        <v>171</v>
      </c>
      <c r="BV985" s="8">
        <v>172</v>
      </c>
      <c r="BW985" s="9">
        <v>123</v>
      </c>
      <c r="BX985" s="11">
        <f t="shared" si="293"/>
        <v>22</v>
      </c>
      <c r="BY985" s="11">
        <f t="shared" si="294"/>
        <v>14</v>
      </c>
      <c r="BZ985" s="11">
        <f t="shared" si="295"/>
        <v>9</v>
      </c>
      <c r="CA985" s="11">
        <f t="shared" si="296"/>
        <v>7</v>
      </c>
      <c r="CB985" s="11">
        <f t="shared" si="297"/>
        <v>6</v>
      </c>
      <c r="CC985" s="11">
        <f t="shared" si="298"/>
        <v>6</v>
      </c>
      <c r="CD985" s="11">
        <f t="shared" si="299"/>
        <v>5</v>
      </c>
      <c r="CE985" s="11">
        <f t="shared" si="300"/>
        <v>5</v>
      </c>
      <c r="CF985" s="11">
        <f t="shared" si="301"/>
        <v>5</v>
      </c>
      <c r="CG985" s="11">
        <f t="shared" si="302"/>
        <v>5</v>
      </c>
      <c r="CH985" s="11">
        <f t="shared" si="303"/>
        <v>5</v>
      </c>
      <c r="CI985" s="11">
        <f t="shared" si="304"/>
        <v>6</v>
      </c>
      <c r="CJ985" s="11">
        <f t="shared" si="305"/>
        <v>7</v>
      </c>
      <c r="CK985" s="11">
        <f t="shared" si="306"/>
        <v>7</v>
      </c>
      <c r="CL985" s="11">
        <f t="shared" si="307"/>
        <v>6</v>
      </c>
      <c r="CM985" s="11">
        <f t="shared" si="308"/>
        <v>4</v>
      </c>
      <c r="CN985" s="11">
        <f t="shared" si="309"/>
        <v>2</v>
      </c>
      <c r="CO985" s="11">
        <f t="shared" si="310"/>
        <v>1</v>
      </c>
      <c r="CP985" s="11">
        <f t="shared" si="311"/>
        <v>1</v>
      </c>
      <c r="CS985" s="8">
        <v>46</v>
      </c>
      <c r="CT985" s="8">
        <v>65</v>
      </c>
      <c r="CU985" s="8">
        <v>81</v>
      </c>
      <c r="CV985" s="8">
        <v>91</v>
      </c>
      <c r="CW985" s="8">
        <v>98</v>
      </c>
      <c r="CX985" s="8">
        <v>105</v>
      </c>
      <c r="CY985" s="8">
        <v>111</v>
      </c>
      <c r="CZ985" s="8">
        <v>116</v>
      </c>
      <c r="DA985" s="8">
        <v>122</v>
      </c>
      <c r="DB985" s="8">
        <v>128</v>
      </c>
      <c r="DC985" s="8">
        <v>134</v>
      </c>
      <c r="DD985" s="8">
        <v>140</v>
      </c>
      <c r="DE985" s="8">
        <v>146</v>
      </c>
      <c r="DF985" s="8">
        <v>151</v>
      </c>
      <c r="DG985" s="8">
        <v>154</v>
      </c>
      <c r="DH985" s="8">
        <v>155</v>
      </c>
      <c r="DI985" s="8">
        <v>156</v>
      </c>
      <c r="DJ985" s="8">
        <v>156</v>
      </c>
      <c r="DK985" s="8">
        <v>156</v>
      </c>
      <c r="DL985" s="8">
        <v>156</v>
      </c>
      <c r="DM985" s="8">
        <v>110</v>
      </c>
      <c r="DN985" s="6">
        <f>Tabela2[[#This Row],[1rok]]-Tabela2[[#This Row],[dlugosc_ur]]</f>
        <v>19</v>
      </c>
      <c r="DO985" s="14">
        <f>Tabela2[[#This Row],[2lata]]-Tabela2[[#This Row],[1rok]]</f>
        <v>16</v>
      </c>
      <c r="DP985" s="14">
        <f>Tabela2[[#This Row],[3lata]]-Tabela2[[#This Row],[2lata]]</f>
        <v>10</v>
      </c>
      <c r="DQ985" s="14">
        <f>Tabela2[[#This Row],[4lata]]-Tabela2[[#This Row],[3lata]]</f>
        <v>7</v>
      </c>
      <c r="DR985" s="14">
        <f>Tabela2[[#This Row],[5lat]]-Tabela2[[#This Row],[4lata]]</f>
        <v>7</v>
      </c>
      <c r="DS985" s="14">
        <f>Tabela2[[#This Row],[6lat]]-Tabela2[[#This Row],[5lat]]</f>
        <v>6</v>
      </c>
      <c r="DT985" s="14">
        <f>Tabela2[[#This Row],[7lat]]-Tabela2[[#This Row],[6lat]]</f>
        <v>5</v>
      </c>
      <c r="DU985" s="14">
        <f>Tabela2[[#This Row],[8lat]]-Tabela2[[#This Row],[7lat]]</f>
        <v>6</v>
      </c>
      <c r="DV985" s="14">
        <f>Tabela2[[#This Row],[9lat]]-Tabela2[[#This Row],[8lat]]</f>
        <v>6</v>
      </c>
      <c r="DW985" s="14">
        <f>Tabela2[[#This Row],[10lat]]-Tabela2[[#This Row],[9lat]]</f>
        <v>6</v>
      </c>
      <c r="DX985" s="14">
        <f>Tabela2[[#This Row],[11lat]]-Tabela2[[#This Row],[10lat]]</f>
        <v>6</v>
      </c>
      <c r="DY985" s="14">
        <f>Tabela2[[#This Row],[12lat]]-Tabela2[[#This Row],[11lat]]</f>
        <v>6</v>
      </c>
      <c r="DZ985" s="14">
        <f>Tabela2[[#This Row],[13lat]]-Tabela2[[#This Row],[12lat]]</f>
        <v>5</v>
      </c>
      <c r="EA985" s="14">
        <f>Tabela2[[#This Row],[14lat]]-Tabela2[[#This Row],[13lat]]</f>
        <v>3</v>
      </c>
      <c r="EB985" s="14">
        <f>Tabela2[[#This Row],[15lat]]-Tabela2[[#This Row],[14lat]]</f>
        <v>1</v>
      </c>
      <c r="EC985" s="14">
        <f>Tabela2[[#This Row],[16lat]]-Tabela2[[#This Row],[15lat]]</f>
        <v>1</v>
      </c>
      <c r="ED985" s="14">
        <f>Tabela2[[#This Row],[17 lat]]-Tabela2[[#This Row],[16lat]]</f>
        <v>0</v>
      </c>
      <c r="EE985" s="14">
        <f>Tabela2[[#This Row],[18lat]]-Tabela2[[#This Row],[17 lat]]</f>
        <v>0</v>
      </c>
      <c r="EF985" s="14">
        <f>Tabela2[[#This Row],[19lat]]-Tabela2[[#This Row],[18lat]]</f>
        <v>0</v>
      </c>
    </row>
    <row r="986" spans="1:136" x14ac:dyDescent="0.25">
      <c r="A986">
        <v>2110</v>
      </c>
      <c r="B986" s="1" t="s">
        <v>23</v>
      </c>
      <c r="C986">
        <v>46</v>
      </c>
      <c r="D986">
        <v>67</v>
      </c>
      <c r="E986">
        <v>81</v>
      </c>
      <c r="F986">
        <v>89</v>
      </c>
      <c r="G986">
        <v>95</v>
      </c>
      <c r="H986">
        <v>101</v>
      </c>
      <c r="I986">
        <v>106</v>
      </c>
      <c r="J986">
        <v>111</v>
      </c>
      <c r="K986">
        <v>116</v>
      </c>
      <c r="L986">
        <v>121</v>
      </c>
      <c r="M986">
        <v>125</v>
      </c>
      <c r="N986">
        <v>130</v>
      </c>
      <c r="O986">
        <v>135</v>
      </c>
      <c r="P986">
        <v>142</v>
      </c>
      <c r="Q986">
        <v>148</v>
      </c>
      <c r="R986">
        <v>153</v>
      </c>
      <c r="S986">
        <v>158</v>
      </c>
      <c r="T986">
        <v>160</v>
      </c>
      <c r="U986">
        <v>162</v>
      </c>
      <c r="V986">
        <v>162</v>
      </c>
      <c r="W986">
        <f>wzrost[[#This Row],[19lat]]-wzrost[[#This Row],[dlugosc_ur]]</f>
        <v>116</v>
      </c>
      <c r="X986">
        <f>wzrost[[#This Row],[19lat]]-wzrost[[#This Row],[15lat]]</f>
        <v>9</v>
      </c>
      <c r="Y986">
        <f>IF(wzrost[[#This Row],[1rok]]&lt;=5,IF(wzrost[[#This Row],[plec]]="ch",1,0),0)</f>
        <v>0</v>
      </c>
      <c r="Z986" s="1"/>
      <c r="AA986" s="1"/>
      <c r="AB986" s="1" t="e">
        <f>_xlfn.PERCENTILE.INC(wzrost[1rok],5)</f>
        <v>#NUM!</v>
      </c>
      <c r="BC986" s="6">
        <v>52</v>
      </c>
      <c r="BD986" s="6">
        <v>73</v>
      </c>
      <c r="BE986" s="6">
        <v>86</v>
      </c>
      <c r="BF986" s="6">
        <v>95</v>
      </c>
      <c r="BG986" s="6">
        <v>102</v>
      </c>
      <c r="BH986" s="6">
        <v>109</v>
      </c>
      <c r="BI986" s="6">
        <v>115</v>
      </c>
      <c r="BJ986" s="6">
        <v>121</v>
      </c>
      <c r="BK986" s="6">
        <v>126</v>
      </c>
      <c r="BL986" s="6">
        <v>132</v>
      </c>
      <c r="BM986" s="6">
        <v>137</v>
      </c>
      <c r="BN986" s="6">
        <v>142</v>
      </c>
      <c r="BO986" s="6">
        <v>148</v>
      </c>
      <c r="BP986" s="6">
        <v>155</v>
      </c>
      <c r="BQ986" s="6">
        <v>162</v>
      </c>
      <c r="BR986" s="6">
        <v>168</v>
      </c>
      <c r="BS986" s="6">
        <v>172</v>
      </c>
      <c r="BT986" s="6">
        <v>174</v>
      </c>
      <c r="BU986" s="6">
        <v>175</v>
      </c>
      <c r="BV986" s="6">
        <v>175</v>
      </c>
      <c r="BW986" s="7">
        <v>123</v>
      </c>
      <c r="BX986" s="11">
        <f t="shared" si="293"/>
        <v>21</v>
      </c>
      <c r="BY986" s="11">
        <f t="shared" si="294"/>
        <v>13</v>
      </c>
      <c r="BZ986" s="11">
        <f t="shared" si="295"/>
        <v>9</v>
      </c>
      <c r="CA986" s="11">
        <f t="shared" si="296"/>
        <v>7</v>
      </c>
      <c r="CB986" s="11">
        <f t="shared" si="297"/>
        <v>7</v>
      </c>
      <c r="CC986" s="11">
        <f t="shared" si="298"/>
        <v>6</v>
      </c>
      <c r="CD986" s="11">
        <f t="shared" si="299"/>
        <v>6</v>
      </c>
      <c r="CE986" s="11">
        <f t="shared" si="300"/>
        <v>5</v>
      </c>
      <c r="CF986" s="11">
        <f t="shared" si="301"/>
        <v>6</v>
      </c>
      <c r="CG986" s="11">
        <f t="shared" si="302"/>
        <v>5</v>
      </c>
      <c r="CH986" s="11">
        <f t="shared" si="303"/>
        <v>5</v>
      </c>
      <c r="CI986" s="11">
        <f t="shared" si="304"/>
        <v>6</v>
      </c>
      <c r="CJ986" s="11">
        <f t="shared" si="305"/>
        <v>7</v>
      </c>
      <c r="CK986" s="11">
        <f t="shared" si="306"/>
        <v>7</v>
      </c>
      <c r="CL986" s="11">
        <f t="shared" si="307"/>
        <v>6</v>
      </c>
      <c r="CM986" s="11">
        <f t="shared" si="308"/>
        <v>4</v>
      </c>
      <c r="CN986" s="11">
        <f t="shared" si="309"/>
        <v>2</v>
      </c>
      <c r="CO986" s="11">
        <f t="shared" si="310"/>
        <v>1</v>
      </c>
      <c r="CP986" s="11">
        <f t="shared" si="311"/>
        <v>0</v>
      </c>
      <c r="CS986" s="6">
        <v>46</v>
      </c>
      <c r="CT986" s="6">
        <v>64</v>
      </c>
      <c r="CU986" s="6">
        <v>82</v>
      </c>
      <c r="CV986" s="6">
        <v>91</v>
      </c>
      <c r="CW986" s="6">
        <v>98</v>
      </c>
      <c r="CX986" s="6">
        <v>104</v>
      </c>
      <c r="CY986" s="6">
        <v>110</v>
      </c>
      <c r="CZ986" s="6">
        <v>115</v>
      </c>
      <c r="DA986" s="6">
        <v>120</v>
      </c>
      <c r="DB986" s="6">
        <v>126</v>
      </c>
      <c r="DC986" s="6">
        <v>132</v>
      </c>
      <c r="DD986" s="6">
        <v>138</v>
      </c>
      <c r="DE986" s="6">
        <v>144</v>
      </c>
      <c r="DF986" s="6">
        <v>149</v>
      </c>
      <c r="DG986" s="6">
        <v>153</v>
      </c>
      <c r="DH986" s="6">
        <v>154</v>
      </c>
      <c r="DI986" s="6">
        <v>155</v>
      </c>
      <c r="DJ986" s="6">
        <v>156</v>
      </c>
      <c r="DK986" s="6">
        <v>156</v>
      </c>
      <c r="DL986" s="6">
        <v>156</v>
      </c>
      <c r="DM986" s="6">
        <v>110</v>
      </c>
      <c r="DN986" s="6">
        <f>Tabela2[[#This Row],[1rok]]-Tabela2[[#This Row],[dlugosc_ur]]</f>
        <v>18</v>
      </c>
      <c r="DO986" s="14">
        <f>Tabela2[[#This Row],[2lata]]-Tabela2[[#This Row],[1rok]]</f>
        <v>18</v>
      </c>
      <c r="DP986" s="14">
        <f>Tabela2[[#This Row],[3lata]]-Tabela2[[#This Row],[2lata]]</f>
        <v>9</v>
      </c>
      <c r="DQ986" s="14">
        <f>Tabela2[[#This Row],[4lata]]-Tabela2[[#This Row],[3lata]]</f>
        <v>7</v>
      </c>
      <c r="DR986" s="14">
        <f>Tabela2[[#This Row],[5lat]]-Tabela2[[#This Row],[4lata]]</f>
        <v>6</v>
      </c>
      <c r="DS986" s="14">
        <f>Tabela2[[#This Row],[6lat]]-Tabela2[[#This Row],[5lat]]</f>
        <v>6</v>
      </c>
      <c r="DT986" s="14">
        <f>Tabela2[[#This Row],[7lat]]-Tabela2[[#This Row],[6lat]]</f>
        <v>5</v>
      </c>
      <c r="DU986" s="14">
        <f>Tabela2[[#This Row],[8lat]]-Tabela2[[#This Row],[7lat]]</f>
        <v>5</v>
      </c>
      <c r="DV986" s="14">
        <f>Tabela2[[#This Row],[9lat]]-Tabela2[[#This Row],[8lat]]</f>
        <v>6</v>
      </c>
      <c r="DW986" s="14">
        <f>Tabela2[[#This Row],[10lat]]-Tabela2[[#This Row],[9lat]]</f>
        <v>6</v>
      </c>
      <c r="DX986" s="14">
        <f>Tabela2[[#This Row],[11lat]]-Tabela2[[#This Row],[10lat]]</f>
        <v>6</v>
      </c>
      <c r="DY986" s="14">
        <f>Tabela2[[#This Row],[12lat]]-Tabela2[[#This Row],[11lat]]</f>
        <v>6</v>
      </c>
      <c r="DZ986" s="14">
        <f>Tabela2[[#This Row],[13lat]]-Tabela2[[#This Row],[12lat]]</f>
        <v>5</v>
      </c>
      <c r="EA986" s="14">
        <f>Tabela2[[#This Row],[14lat]]-Tabela2[[#This Row],[13lat]]</f>
        <v>4</v>
      </c>
      <c r="EB986" s="14">
        <f>Tabela2[[#This Row],[15lat]]-Tabela2[[#This Row],[14lat]]</f>
        <v>1</v>
      </c>
      <c r="EC986" s="14">
        <f>Tabela2[[#This Row],[16lat]]-Tabela2[[#This Row],[15lat]]</f>
        <v>1</v>
      </c>
      <c r="ED986" s="14">
        <f>Tabela2[[#This Row],[17 lat]]-Tabela2[[#This Row],[16lat]]</f>
        <v>1</v>
      </c>
      <c r="EE986" s="14">
        <f>Tabela2[[#This Row],[18lat]]-Tabela2[[#This Row],[17 lat]]</f>
        <v>0</v>
      </c>
      <c r="EF986" s="14">
        <f>Tabela2[[#This Row],[19lat]]-Tabela2[[#This Row],[18lat]]</f>
        <v>0</v>
      </c>
    </row>
    <row r="987" spans="1:136" x14ac:dyDescent="0.25">
      <c r="A987">
        <v>2135</v>
      </c>
      <c r="B987" s="1" t="s">
        <v>23</v>
      </c>
      <c r="C987">
        <v>46</v>
      </c>
      <c r="D987">
        <v>67</v>
      </c>
      <c r="E987">
        <v>81</v>
      </c>
      <c r="F987">
        <v>89</v>
      </c>
      <c r="G987">
        <v>95</v>
      </c>
      <c r="H987">
        <v>101</v>
      </c>
      <c r="I987">
        <v>104</v>
      </c>
      <c r="J987">
        <v>111</v>
      </c>
      <c r="K987">
        <v>116</v>
      </c>
      <c r="L987">
        <v>121</v>
      </c>
      <c r="M987">
        <v>125</v>
      </c>
      <c r="N987">
        <v>130</v>
      </c>
      <c r="O987">
        <v>135</v>
      </c>
      <c r="P987">
        <v>142</v>
      </c>
      <c r="Q987">
        <v>148</v>
      </c>
      <c r="R987">
        <v>153</v>
      </c>
      <c r="S987">
        <v>158</v>
      </c>
      <c r="T987">
        <v>160</v>
      </c>
      <c r="U987">
        <v>162</v>
      </c>
      <c r="V987">
        <v>162</v>
      </c>
      <c r="W987">
        <f>wzrost[[#This Row],[19lat]]-wzrost[[#This Row],[dlugosc_ur]]</f>
        <v>116</v>
      </c>
      <c r="X987">
        <f>wzrost[[#This Row],[19lat]]-wzrost[[#This Row],[15lat]]</f>
        <v>9</v>
      </c>
      <c r="Y987">
        <f>IF(wzrost[[#This Row],[1rok]]&lt;=5,IF(wzrost[[#This Row],[plec]]="ch",1,0),0)</f>
        <v>0</v>
      </c>
      <c r="Z987" s="1"/>
      <c r="AA987" s="1"/>
      <c r="AB987" s="1" t="e">
        <f>_xlfn.PERCENTILE.INC(wzrost[1rok],5)</f>
        <v>#NUM!</v>
      </c>
      <c r="BC987" s="8">
        <v>48</v>
      </c>
      <c r="BD987" s="8">
        <v>70</v>
      </c>
      <c r="BE987" s="8">
        <v>84</v>
      </c>
      <c r="BF987" s="8">
        <v>93</v>
      </c>
      <c r="BG987" s="8">
        <v>100</v>
      </c>
      <c r="BH987" s="8">
        <v>106</v>
      </c>
      <c r="BI987" s="8">
        <v>112</v>
      </c>
      <c r="BJ987" s="8">
        <v>117</v>
      </c>
      <c r="BK987" s="8">
        <v>123</v>
      </c>
      <c r="BL987" s="8">
        <v>128</v>
      </c>
      <c r="BM987" s="8">
        <v>133</v>
      </c>
      <c r="BN987" s="8">
        <v>138</v>
      </c>
      <c r="BO987" s="8">
        <v>143</v>
      </c>
      <c r="BP987" s="8">
        <v>150</v>
      </c>
      <c r="BQ987" s="8">
        <v>157</v>
      </c>
      <c r="BR987" s="8">
        <v>163</v>
      </c>
      <c r="BS987" s="8">
        <v>167</v>
      </c>
      <c r="BT987" s="8">
        <v>169</v>
      </c>
      <c r="BU987" s="8">
        <v>170</v>
      </c>
      <c r="BV987" s="8">
        <v>171</v>
      </c>
      <c r="BW987" s="9">
        <v>123</v>
      </c>
      <c r="BX987" s="11">
        <f t="shared" si="293"/>
        <v>22</v>
      </c>
      <c r="BY987" s="11">
        <f t="shared" si="294"/>
        <v>14</v>
      </c>
      <c r="BZ987" s="11">
        <f t="shared" si="295"/>
        <v>9</v>
      </c>
      <c r="CA987" s="11">
        <f t="shared" si="296"/>
        <v>7</v>
      </c>
      <c r="CB987" s="11">
        <f t="shared" si="297"/>
        <v>6</v>
      </c>
      <c r="CC987" s="11">
        <f t="shared" si="298"/>
        <v>6</v>
      </c>
      <c r="CD987" s="11">
        <f t="shared" si="299"/>
        <v>5</v>
      </c>
      <c r="CE987" s="11">
        <f t="shared" si="300"/>
        <v>6</v>
      </c>
      <c r="CF987" s="11">
        <f t="shared" si="301"/>
        <v>5</v>
      </c>
      <c r="CG987" s="11">
        <f t="shared" si="302"/>
        <v>5</v>
      </c>
      <c r="CH987" s="11">
        <f t="shared" si="303"/>
        <v>5</v>
      </c>
      <c r="CI987" s="11">
        <f t="shared" si="304"/>
        <v>5</v>
      </c>
      <c r="CJ987" s="11">
        <f t="shared" si="305"/>
        <v>7</v>
      </c>
      <c r="CK987" s="11">
        <f t="shared" si="306"/>
        <v>7</v>
      </c>
      <c r="CL987" s="11">
        <f t="shared" si="307"/>
        <v>6</v>
      </c>
      <c r="CM987" s="11">
        <f t="shared" si="308"/>
        <v>4</v>
      </c>
      <c r="CN987" s="11">
        <f t="shared" si="309"/>
        <v>2</v>
      </c>
      <c r="CO987" s="11">
        <f t="shared" si="310"/>
        <v>1</v>
      </c>
      <c r="CP987" s="11">
        <f t="shared" si="311"/>
        <v>1</v>
      </c>
      <c r="CS987" s="8">
        <v>48</v>
      </c>
      <c r="CT987" s="8">
        <v>67</v>
      </c>
      <c r="CU987" s="8">
        <v>83</v>
      </c>
      <c r="CV987" s="8">
        <v>92</v>
      </c>
      <c r="CW987" s="8">
        <v>99</v>
      </c>
      <c r="CX987" s="8">
        <v>106</v>
      </c>
      <c r="CY987" s="8">
        <v>111</v>
      </c>
      <c r="CZ987" s="8">
        <v>116</v>
      </c>
      <c r="DA987" s="8">
        <v>122</v>
      </c>
      <c r="DB987" s="8">
        <v>128</v>
      </c>
      <c r="DC987" s="8">
        <v>134</v>
      </c>
      <c r="DD987" s="8">
        <v>140</v>
      </c>
      <c r="DE987" s="8">
        <v>146</v>
      </c>
      <c r="DF987" s="8">
        <v>151</v>
      </c>
      <c r="DG987" s="8">
        <v>155</v>
      </c>
      <c r="DH987" s="8">
        <v>157</v>
      </c>
      <c r="DI987" s="8">
        <v>158</v>
      </c>
      <c r="DJ987" s="8">
        <v>158</v>
      </c>
      <c r="DK987" s="8">
        <v>158</v>
      </c>
      <c r="DL987" s="8">
        <v>158</v>
      </c>
      <c r="DM987" s="8">
        <v>110</v>
      </c>
      <c r="DN987" s="6">
        <f>Tabela2[[#This Row],[1rok]]-Tabela2[[#This Row],[dlugosc_ur]]</f>
        <v>19</v>
      </c>
      <c r="DO987" s="14">
        <f>Tabela2[[#This Row],[2lata]]-Tabela2[[#This Row],[1rok]]</f>
        <v>16</v>
      </c>
      <c r="DP987" s="14">
        <f>Tabela2[[#This Row],[3lata]]-Tabela2[[#This Row],[2lata]]</f>
        <v>9</v>
      </c>
      <c r="DQ987" s="14">
        <f>Tabela2[[#This Row],[4lata]]-Tabela2[[#This Row],[3lata]]</f>
        <v>7</v>
      </c>
      <c r="DR987" s="14">
        <f>Tabela2[[#This Row],[5lat]]-Tabela2[[#This Row],[4lata]]</f>
        <v>7</v>
      </c>
      <c r="DS987" s="14">
        <f>Tabela2[[#This Row],[6lat]]-Tabela2[[#This Row],[5lat]]</f>
        <v>5</v>
      </c>
      <c r="DT987" s="14">
        <f>Tabela2[[#This Row],[7lat]]-Tabela2[[#This Row],[6lat]]</f>
        <v>5</v>
      </c>
      <c r="DU987" s="14">
        <f>Tabela2[[#This Row],[8lat]]-Tabela2[[#This Row],[7lat]]</f>
        <v>6</v>
      </c>
      <c r="DV987" s="14">
        <f>Tabela2[[#This Row],[9lat]]-Tabela2[[#This Row],[8lat]]</f>
        <v>6</v>
      </c>
      <c r="DW987" s="14">
        <f>Tabela2[[#This Row],[10lat]]-Tabela2[[#This Row],[9lat]]</f>
        <v>6</v>
      </c>
      <c r="DX987" s="14">
        <f>Tabela2[[#This Row],[11lat]]-Tabela2[[#This Row],[10lat]]</f>
        <v>6</v>
      </c>
      <c r="DY987" s="14">
        <f>Tabela2[[#This Row],[12lat]]-Tabela2[[#This Row],[11lat]]</f>
        <v>6</v>
      </c>
      <c r="DZ987" s="14">
        <f>Tabela2[[#This Row],[13lat]]-Tabela2[[#This Row],[12lat]]</f>
        <v>5</v>
      </c>
      <c r="EA987" s="14">
        <f>Tabela2[[#This Row],[14lat]]-Tabela2[[#This Row],[13lat]]</f>
        <v>4</v>
      </c>
      <c r="EB987" s="14">
        <f>Tabela2[[#This Row],[15lat]]-Tabela2[[#This Row],[14lat]]</f>
        <v>2</v>
      </c>
      <c r="EC987" s="14">
        <f>Tabela2[[#This Row],[16lat]]-Tabela2[[#This Row],[15lat]]</f>
        <v>1</v>
      </c>
      <c r="ED987" s="14">
        <f>Tabela2[[#This Row],[17 lat]]-Tabela2[[#This Row],[16lat]]</f>
        <v>0</v>
      </c>
      <c r="EE987" s="14">
        <f>Tabela2[[#This Row],[18lat]]-Tabela2[[#This Row],[17 lat]]</f>
        <v>0</v>
      </c>
      <c r="EF987" s="14">
        <f>Tabela2[[#This Row],[19lat]]-Tabela2[[#This Row],[18lat]]</f>
        <v>0</v>
      </c>
    </row>
    <row r="988" spans="1:136" x14ac:dyDescent="0.25">
      <c r="A988">
        <v>2193</v>
      </c>
      <c r="B988" s="1" t="s">
        <v>22</v>
      </c>
      <c r="C988">
        <v>58</v>
      </c>
      <c r="D988">
        <v>75</v>
      </c>
      <c r="E988">
        <v>91</v>
      </c>
      <c r="F988">
        <v>101</v>
      </c>
      <c r="G988">
        <v>110</v>
      </c>
      <c r="H988">
        <v>117</v>
      </c>
      <c r="I988">
        <v>123</v>
      </c>
      <c r="J988">
        <v>130</v>
      </c>
      <c r="K988">
        <v>136</v>
      </c>
      <c r="L988">
        <v>142</v>
      </c>
      <c r="M988">
        <v>149</v>
      </c>
      <c r="N988">
        <v>156</v>
      </c>
      <c r="O988">
        <v>162</v>
      </c>
      <c r="P988">
        <v>168</v>
      </c>
      <c r="Q988">
        <v>171</v>
      </c>
      <c r="R988">
        <v>173</v>
      </c>
      <c r="S988">
        <v>174</v>
      </c>
      <c r="T988">
        <v>174</v>
      </c>
      <c r="U988">
        <v>174</v>
      </c>
      <c r="V988">
        <v>174</v>
      </c>
      <c r="W988">
        <f>wzrost[[#This Row],[19lat]]-wzrost[[#This Row],[dlugosc_ur]]</f>
        <v>116</v>
      </c>
      <c r="X988">
        <f>wzrost[[#This Row],[19lat]]-wzrost[[#This Row],[15lat]]</f>
        <v>1</v>
      </c>
      <c r="Y988">
        <f>IF(wzrost[[#This Row],[1rok]]&lt;=5,IF(wzrost[[#This Row],[plec]]="ch",1,0),0)</f>
        <v>0</v>
      </c>
      <c r="Z988" s="1"/>
      <c r="AA988" s="1"/>
      <c r="AB988" s="1" t="e">
        <f>_xlfn.PERCENTILE.INC(wzrost[1rok],5)</f>
        <v>#NUM!</v>
      </c>
      <c r="BC988" s="6">
        <v>48</v>
      </c>
      <c r="BD988" s="6">
        <v>70</v>
      </c>
      <c r="BE988" s="6">
        <v>84</v>
      </c>
      <c r="BF988" s="6">
        <v>93</v>
      </c>
      <c r="BG988" s="6">
        <v>100</v>
      </c>
      <c r="BH988" s="6">
        <v>106</v>
      </c>
      <c r="BI988" s="6">
        <v>112</v>
      </c>
      <c r="BJ988" s="6">
        <v>117</v>
      </c>
      <c r="BK988" s="6">
        <v>122</v>
      </c>
      <c r="BL988" s="6">
        <v>127</v>
      </c>
      <c r="BM988" s="6">
        <v>132</v>
      </c>
      <c r="BN988" s="6">
        <v>137</v>
      </c>
      <c r="BO988" s="6">
        <v>143</v>
      </c>
      <c r="BP988" s="6">
        <v>150</v>
      </c>
      <c r="BQ988" s="6">
        <v>157</v>
      </c>
      <c r="BR988" s="6">
        <v>163</v>
      </c>
      <c r="BS988" s="6">
        <v>167</v>
      </c>
      <c r="BT988" s="6">
        <v>169</v>
      </c>
      <c r="BU988" s="6">
        <v>170</v>
      </c>
      <c r="BV988" s="6">
        <v>171</v>
      </c>
      <c r="BW988" s="7">
        <v>123</v>
      </c>
      <c r="BX988" s="11">
        <f t="shared" si="293"/>
        <v>22</v>
      </c>
      <c r="BY988" s="11">
        <f t="shared" si="294"/>
        <v>14</v>
      </c>
      <c r="BZ988" s="11">
        <f t="shared" si="295"/>
        <v>9</v>
      </c>
      <c r="CA988" s="11">
        <f t="shared" si="296"/>
        <v>7</v>
      </c>
      <c r="CB988" s="11">
        <f t="shared" si="297"/>
        <v>6</v>
      </c>
      <c r="CC988" s="11">
        <f t="shared" si="298"/>
        <v>6</v>
      </c>
      <c r="CD988" s="11">
        <f t="shared" si="299"/>
        <v>5</v>
      </c>
      <c r="CE988" s="11">
        <f t="shared" si="300"/>
        <v>5</v>
      </c>
      <c r="CF988" s="11">
        <f t="shared" si="301"/>
        <v>5</v>
      </c>
      <c r="CG988" s="11">
        <f t="shared" si="302"/>
        <v>5</v>
      </c>
      <c r="CH988" s="11">
        <f t="shared" si="303"/>
        <v>5</v>
      </c>
      <c r="CI988" s="11">
        <f t="shared" si="304"/>
        <v>6</v>
      </c>
      <c r="CJ988" s="11">
        <f t="shared" si="305"/>
        <v>7</v>
      </c>
      <c r="CK988" s="11">
        <f t="shared" si="306"/>
        <v>7</v>
      </c>
      <c r="CL988" s="11">
        <f t="shared" si="307"/>
        <v>6</v>
      </c>
      <c r="CM988" s="11">
        <f t="shared" si="308"/>
        <v>4</v>
      </c>
      <c r="CN988" s="11">
        <f t="shared" si="309"/>
        <v>2</v>
      </c>
      <c r="CO988" s="11">
        <f t="shared" si="310"/>
        <v>1</v>
      </c>
      <c r="CP988" s="11">
        <f t="shared" si="311"/>
        <v>1</v>
      </c>
      <c r="CS988" s="6">
        <v>46</v>
      </c>
      <c r="CT988" s="6">
        <v>65</v>
      </c>
      <c r="CU988" s="6">
        <v>81</v>
      </c>
      <c r="CV988" s="6">
        <v>91</v>
      </c>
      <c r="CW988" s="6">
        <v>98</v>
      </c>
      <c r="CX988" s="6">
        <v>105</v>
      </c>
      <c r="CY988" s="6">
        <v>111</v>
      </c>
      <c r="CZ988" s="6">
        <v>117</v>
      </c>
      <c r="DA988" s="6">
        <v>122</v>
      </c>
      <c r="DB988" s="6">
        <v>128</v>
      </c>
      <c r="DC988" s="6">
        <v>134</v>
      </c>
      <c r="DD988" s="6">
        <v>140</v>
      </c>
      <c r="DE988" s="6">
        <v>146</v>
      </c>
      <c r="DF988" s="6">
        <v>151</v>
      </c>
      <c r="DG988" s="6">
        <v>154</v>
      </c>
      <c r="DH988" s="6">
        <v>155</v>
      </c>
      <c r="DI988" s="6">
        <v>156</v>
      </c>
      <c r="DJ988" s="6">
        <v>156</v>
      </c>
      <c r="DK988" s="6">
        <v>156</v>
      </c>
      <c r="DL988" s="6">
        <v>156</v>
      </c>
      <c r="DM988" s="6">
        <v>110</v>
      </c>
      <c r="DN988" s="6">
        <f>Tabela2[[#This Row],[1rok]]-Tabela2[[#This Row],[dlugosc_ur]]</f>
        <v>19</v>
      </c>
      <c r="DO988" s="14">
        <f>Tabela2[[#This Row],[2lata]]-Tabela2[[#This Row],[1rok]]</f>
        <v>16</v>
      </c>
      <c r="DP988" s="14">
        <f>Tabela2[[#This Row],[3lata]]-Tabela2[[#This Row],[2lata]]</f>
        <v>10</v>
      </c>
      <c r="DQ988" s="14">
        <f>Tabela2[[#This Row],[4lata]]-Tabela2[[#This Row],[3lata]]</f>
        <v>7</v>
      </c>
      <c r="DR988" s="14">
        <f>Tabela2[[#This Row],[5lat]]-Tabela2[[#This Row],[4lata]]</f>
        <v>7</v>
      </c>
      <c r="DS988" s="14">
        <f>Tabela2[[#This Row],[6lat]]-Tabela2[[#This Row],[5lat]]</f>
        <v>6</v>
      </c>
      <c r="DT988" s="14">
        <f>Tabela2[[#This Row],[7lat]]-Tabela2[[#This Row],[6lat]]</f>
        <v>6</v>
      </c>
      <c r="DU988" s="14">
        <f>Tabela2[[#This Row],[8lat]]-Tabela2[[#This Row],[7lat]]</f>
        <v>5</v>
      </c>
      <c r="DV988" s="14">
        <f>Tabela2[[#This Row],[9lat]]-Tabela2[[#This Row],[8lat]]</f>
        <v>6</v>
      </c>
      <c r="DW988" s="14">
        <f>Tabela2[[#This Row],[10lat]]-Tabela2[[#This Row],[9lat]]</f>
        <v>6</v>
      </c>
      <c r="DX988" s="14">
        <f>Tabela2[[#This Row],[11lat]]-Tabela2[[#This Row],[10lat]]</f>
        <v>6</v>
      </c>
      <c r="DY988" s="14">
        <f>Tabela2[[#This Row],[12lat]]-Tabela2[[#This Row],[11lat]]</f>
        <v>6</v>
      </c>
      <c r="DZ988" s="14">
        <f>Tabela2[[#This Row],[13lat]]-Tabela2[[#This Row],[12lat]]</f>
        <v>5</v>
      </c>
      <c r="EA988" s="14">
        <f>Tabela2[[#This Row],[14lat]]-Tabela2[[#This Row],[13lat]]</f>
        <v>3</v>
      </c>
      <c r="EB988" s="14">
        <f>Tabela2[[#This Row],[15lat]]-Tabela2[[#This Row],[14lat]]</f>
        <v>1</v>
      </c>
      <c r="EC988" s="14">
        <f>Tabela2[[#This Row],[16lat]]-Tabela2[[#This Row],[15lat]]</f>
        <v>1</v>
      </c>
      <c r="ED988" s="14">
        <f>Tabela2[[#This Row],[17 lat]]-Tabela2[[#This Row],[16lat]]</f>
        <v>0</v>
      </c>
      <c r="EE988" s="14">
        <f>Tabela2[[#This Row],[18lat]]-Tabela2[[#This Row],[17 lat]]</f>
        <v>0</v>
      </c>
      <c r="EF988" s="14">
        <f>Tabela2[[#This Row],[19lat]]-Tabela2[[#This Row],[18lat]]</f>
        <v>0</v>
      </c>
    </row>
    <row r="989" spans="1:136" x14ac:dyDescent="0.25">
      <c r="A989">
        <v>2215</v>
      </c>
      <c r="B989" s="1" t="s">
        <v>22</v>
      </c>
      <c r="C989">
        <v>56</v>
      </c>
      <c r="D989">
        <v>74</v>
      </c>
      <c r="E989">
        <v>90</v>
      </c>
      <c r="F989">
        <v>100</v>
      </c>
      <c r="G989">
        <v>109</v>
      </c>
      <c r="H989">
        <v>116</v>
      </c>
      <c r="I989">
        <v>122</v>
      </c>
      <c r="J989">
        <v>128</v>
      </c>
      <c r="K989">
        <v>134</v>
      </c>
      <c r="L989">
        <v>141</v>
      </c>
      <c r="M989">
        <v>147</v>
      </c>
      <c r="N989">
        <v>154</v>
      </c>
      <c r="O989">
        <v>161</v>
      </c>
      <c r="P989">
        <v>166</v>
      </c>
      <c r="Q989">
        <v>169</v>
      </c>
      <c r="R989">
        <v>171</v>
      </c>
      <c r="S989">
        <v>172</v>
      </c>
      <c r="T989">
        <v>172</v>
      </c>
      <c r="U989">
        <v>172</v>
      </c>
      <c r="V989">
        <v>172</v>
      </c>
      <c r="W989">
        <f>wzrost[[#This Row],[19lat]]-wzrost[[#This Row],[dlugosc_ur]]</f>
        <v>116</v>
      </c>
      <c r="X989">
        <f>wzrost[[#This Row],[19lat]]-wzrost[[#This Row],[15lat]]</f>
        <v>1</v>
      </c>
      <c r="Y989">
        <f>IF(wzrost[[#This Row],[1rok]]&lt;=5,IF(wzrost[[#This Row],[plec]]="ch",1,0),0)</f>
        <v>0</v>
      </c>
      <c r="Z989" s="1"/>
      <c r="AA989" s="1"/>
      <c r="AB989" s="1" t="e">
        <f>_xlfn.PERCENTILE.INC(wzrost[1rok],5)</f>
        <v>#NUM!</v>
      </c>
      <c r="BC989" s="8">
        <v>48</v>
      </c>
      <c r="BD989" s="8">
        <v>70</v>
      </c>
      <c r="BE989" s="8">
        <v>85</v>
      </c>
      <c r="BF989" s="8">
        <v>93</v>
      </c>
      <c r="BG989" s="8">
        <v>100</v>
      </c>
      <c r="BH989" s="8">
        <v>106</v>
      </c>
      <c r="BI989" s="8">
        <v>112</v>
      </c>
      <c r="BJ989" s="8">
        <v>117</v>
      </c>
      <c r="BK989" s="8">
        <v>123</v>
      </c>
      <c r="BL989" s="8">
        <v>128</v>
      </c>
      <c r="BM989" s="8">
        <v>133</v>
      </c>
      <c r="BN989" s="8">
        <v>138</v>
      </c>
      <c r="BO989" s="8">
        <v>143</v>
      </c>
      <c r="BP989" s="8">
        <v>150</v>
      </c>
      <c r="BQ989" s="8">
        <v>157</v>
      </c>
      <c r="BR989" s="8">
        <v>163</v>
      </c>
      <c r="BS989" s="8">
        <v>167</v>
      </c>
      <c r="BT989" s="8">
        <v>169</v>
      </c>
      <c r="BU989" s="8">
        <v>170</v>
      </c>
      <c r="BV989" s="8">
        <v>171</v>
      </c>
      <c r="BW989" s="9">
        <v>123</v>
      </c>
      <c r="BX989" s="11">
        <f t="shared" si="293"/>
        <v>22</v>
      </c>
      <c r="BY989" s="11">
        <f t="shared" si="294"/>
        <v>15</v>
      </c>
      <c r="BZ989" s="11">
        <f t="shared" si="295"/>
        <v>8</v>
      </c>
      <c r="CA989" s="11">
        <f t="shared" si="296"/>
        <v>7</v>
      </c>
      <c r="CB989" s="11">
        <f t="shared" si="297"/>
        <v>6</v>
      </c>
      <c r="CC989" s="11">
        <f t="shared" si="298"/>
        <v>6</v>
      </c>
      <c r="CD989" s="11">
        <f t="shared" si="299"/>
        <v>5</v>
      </c>
      <c r="CE989" s="11">
        <f t="shared" si="300"/>
        <v>6</v>
      </c>
      <c r="CF989" s="11">
        <f t="shared" si="301"/>
        <v>5</v>
      </c>
      <c r="CG989" s="11">
        <f t="shared" si="302"/>
        <v>5</v>
      </c>
      <c r="CH989" s="11">
        <f t="shared" si="303"/>
        <v>5</v>
      </c>
      <c r="CI989" s="11">
        <f t="shared" si="304"/>
        <v>5</v>
      </c>
      <c r="CJ989" s="11">
        <f t="shared" si="305"/>
        <v>7</v>
      </c>
      <c r="CK989" s="11">
        <f t="shared" si="306"/>
        <v>7</v>
      </c>
      <c r="CL989" s="11">
        <f t="shared" si="307"/>
        <v>6</v>
      </c>
      <c r="CM989" s="11">
        <f t="shared" si="308"/>
        <v>4</v>
      </c>
      <c r="CN989" s="11">
        <f t="shared" si="309"/>
        <v>2</v>
      </c>
      <c r="CO989" s="11">
        <f t="shared" si="310"/>
        <v>1</v>
      </c>
      <c r="CP989" s="11">
        <f t="shared" si="311"/>
        <v>1</v>
      </c>
      <c r="CS989" s="8">
        <v>49</v>
      </c>
      <c r="CT989" s="8">
        <v>67</v>
      </c>
      <c r="CU989" s="8">
        <v>84</v>
      </c>
      <c r="CV989" s="8">
        <v>93</v>
      </c>
      <c r="CW989" s="8">
        <v>100</v>
      </c>
      <c r="CX989" s="8">
        <v>107</v>
      </c>
      <c r="CY989" s="8">
        <v>112</v>
      </c>
      <c r="CZ989" s="8">
        <v>117</v>
      </c>
      <c r="DA989" s="8">
        <v>123</v>
      </c>
      <c r="DB989" s="8">
        <v>129</v>
      </c>
      <c r="DC989" s="8">
        <v>135</v>
      </c>
      <c r="DD989" s="8">
        <v>141</v>
      </c>
      <c r="DE989" s="8">
        <v>147</v>
      </c>
      <c r="DF989" s="8">
        <v>152</v>
      </c>
      <c r="DG989" s="8">
        <v>156</v>
      </c>
      <c r="DH989" s="8">
        <v>158</v>
      </c>
      <c r="DI989" s="8">
        <v>159</v>
      </c>
      <c r="DJ989" s="8">
        <v>159</v>
      </c>
      <c r="DK989" s="8">
        <v>159</v>
      </c>
      <c r="DL989" s="8">
        <v>159</v>
      </c>
      <c r="DM989" s="8">
        <v>110</v>
      </c>
      <c r="DN989" s="6">
        <f>Tabela2[[#This Row],[1rok]]-Tabela2[[#This Row],[dlugosc_ur]]</f>
        <v>18</v>
      </c>
      <c r="DO989" s="14">
        <f>Tabela2[[#This Row],[2lata]]-Tabela2[[#This Row],[1rok]]</f>
        <v>17</v>
      </c>
      <c r="DP989" s="14">
        <f>Tabela2[[#This Row],[3lata]]-Tabela2[[#This Row],[2lata]]</f>
        <v>9</v>
      </c>
      <c r="DQ989" s="14">
        <f>Tabela2[[#This Row],[4lata]]-Tabela2[[#This Row],[3lata]]</f>
        <v>7</v>
      </c>
      <c r="DR989" s="14">
        <f>Tabela2[[#This Row],[5lat]]-Tabela2[[#This Row],[4lata]]</f>
        <v>7</v>
      </c>
      <c r="DS989" s="14">
        <f>Tabela2[[#This Row],[6lat]]-Tabela2[[#This Row],[5lat]]</f>
        <v>5</v>
      </c>
      <c r="DT989" s="14">
        <f>Tabela2[[#This Row],[7lat]]-Tabela2[[#This Row],[6lat]]</f>
        <v>5</v>
      </c>
      <c r="DU989" s="14">
        <f>Tabela2[[#This Row],[8lat]]-Tabela2[[#This Row],[7lat]]</f>
        <v>6</v>
      </c>
      <c r="DV989" s="14">
        <f>Tabela2[[#This Row],[9lat]]-Tabela2[[#This Row],[8lat]]</f>
        <v>6</v>
      </c>
      <c r="DW989" s="14">
        <f>Tabela2[[#This Row],[10lat]]-Tabela2[[#This Row],[9lat]]</f>
        <v>6</v>
      </c>
      <c r="DX989" s="14">
        <f>Tabela2[[#This Row],[11lat]]-Tabela2[[#This Row],[10lat]]</f>
        <v>6</v>
      </c>
      <c r="DY989" s="14">
        <f>Tabela2[[#This Row],[12lat]]-Tabela2[[#This Row],[11lat]]</f>
        <v>6</v>
      </c>
      <c r="DZ989" s="14">
        <f>Tabela2[[#This Row],[13lat]]-Tabela2[[#This Row],[12lat]]</f>
        <v>5</v>
      </c>
      <c r="EA989" s="14">
        <f>Tabela2[[#This Row],[14lat]]-Tabela2[[#This Row],[13lat]]</f>
        <v>4</v>
      </c>
      <c r="EB989" s="14">
        <f>Tabela2[[#This Row],[15lat]]-Tabela2[[#This Row],[14lat]]</f>
        <v>2</v>
      </c>
      <c r="EC989" s="14">
        <f>Tabela2[[#This Row],[16lat]]-Tabela2[[#This Row],[15lat]]</f>
        <v>1</v>
      </c>
      <c r="ED989" s="14">
        <f>Tabela2[[#This Row],[17 lat]]-Tabela2[[#This Row],[16lat]]</f>
        <v>0</v>
      </c>
      <c r="EE989" s="14">
        <f>Tabela2[[#This Row],[18lat]]-Tabela2[[#This Row],[17 lat]]</f>
        <v>0</v>
      </c>
      <c r="EF989" s="14">
        <f>Tabela2[[#This Row],[19lat]]-Tabela2[[#This Row],[18lat]]</f>
        <v>0</v>
      </c>
    </row>
    <row r="990" spans="1:136" x14ac:dyDescent="0.25">
      <c r="A990">
        <v>17</v>
      </c>
      <c r="B990" s="1" t="s">
        <v>23</v>
      </c>
      <c r="C990">
        <v>46</v>
      </c>
      <c r="D990">
        <v>67</v>
      </c>
      <c r="E990">
        <v>82</v>
      </c>
      <c r="F990">
        <v>89</v>
      </c>
      <c r="G990">
        <v>96</v>
      </c>
      <c r="H990">
        <v>101</v>
      </c>
      <c r="I990">
        <v>107</v>
      </c>
      <c r="J990">
        <v>112</v>
      </c>
      <c r="K990">
        <v>117</v>
      </c>
      <c r="L990">
        <v>122</v>
      </c>
      <c r="M990">
        <v>126</v>
      </c>
      <c r="N990">
        <v>131</v>
      </c>
      <c r="O990">
        <v>136</v>
      </c>
      <c r="P990">
        <v>142</v>
      </c>
      <c r="Q990">
        <v>149</v>
      </c>
      <c r="R990">
        <v>154</v>
      </c>
      <c r="S990">
        <v>159</v>
      </c>
      <c r="T990">
        <v>161</v>
      </c>
      <c r="U990">
        <v>162</v>
      </c>
      <c r="V990">
        <v>163</v>
      </c>
      <c r="W990">
        <f>wzrost[[#This Row],[19lat]]-wzrost[[#This Row],[dlugosc_ur]]</f>
        <v>117</v>
      </c>
      <c r="X990">
        <f>wzrost[[#This Row],[19lat]]-wzrost[[#This Row],[15lat]]</f>
        <v>9</v>
      </c>
      <c r="Y990">
        <f>IF(wzrost[[#This Row],[1rok]]&lt;=5,IF(wzrost[[#This Row],[plec]]="ch",1,0),0)</f>
        <v>0</v>
      </c>
      <c r="Z990" s="1"/>
      <c r="AA990" s="1"/>
      <c r="AB990" s="1" t="e">
        <f>_xlfn.PERCENTILE.INC(wzrost[1rok],5)</f>
        <v>#NUM!</v>
      </c>
      <c r="BC990" s="6">
        <v>47</v>
      </c>
      <c r="BD990" s="6">
        <v>70</v>
      </c>
      <c r="BE990" s="6">
        <v>84</v>
      </c>
      <c r="BF990" s="6">
        <v>93</v>
      </c>
      <c r="BG990" s="6">
        <v>99</v>
      </c>
      <c r="BH990" s="6">
        <v>106</v>
      </c>
      <c r="BI990" s="6">
        <v>111</v>
      </c>
      <c r="BJ990" s="6">
        <v>117</v>
      </c>
      <c r="BK990" s="6">
        <v>122</v>
      </c>
      <c r="BL990" s="6">
        <v>127</v>
      </c>
      <c r="BM990" s="6">
        <v>132</v>
      </c>
      <c r="BN990" s="6">
        <v>137</v>
      </c>
      <c r="BO990" s="6">
        <v>143</v>
      </c>
      <c r="BP990" s="6">
        <v>150</v>
      </c>
      <c r="BQ990" s="6">
        <v>157</v>
      </c>
      <c r="BR990" s="6">
        <v>162</v>
      </c>
      <c r="BS990" s="6">
        <v>166</v>
      </c>
      <c r="BT990" s="6">
        <v>169</v>
      </c>
      <c r="BU990" s="6">
        <v>170</v>
      </c>
      <c r="BV990" s="6">
        <v>170</v>
      </c>
      <c r="BW990" s="7">
        <v>123</v>
      </c>
      <c r="BX990" s="11">
        <f t="shared" si="293"/>
        <v>23</v>
      </c>
      <c r="BY990" s="11">
        <f t="shared" si="294"/>
        <v>14</v>
      </c>
      <c r="BZ990" s="11">
        <f t="shared" si="295"/>
        <v>9</v>
      </c>
      <c r="CA990" s="11">
        <f t="shared" si="296"/>
        <v>6</v>
      </c>
      <c r="CB990" s="11">
        <f t="shared" si="297"/>
        <v>7</v>
      </c>
      <c r="CC990" s="11">
        <f t="shared" si="298"/>
        <v>5</v>
      </c>
      <c r="CD990" s="11">
        <f t="shared" si="299"/>
        <v>6</v>
      </c>
      <c r="CE990" s="11">
        <f t="shared" si="300"/>
        <v>5</v>
      </c>
      <c r="CF990" s="11">
        <f t="shared" si="301"/>
        <v>5</v>
      </c>
      <c r="CG990" s="11">
        <f t="shared" si="302"/>
        <v>5</v>
      </c>
      <c r="CH990" s="11">
        <f t="shared" si="303"/>
        <v>5</v>
      </c>
      <c r="CI990" s="11">
        <f t="shared" si="304"/>
        <v>6</v>
      </c>
      <c r="CJ990" s="11">
        <f t="shared" si="305"/>
        <v>7</v>
      </c>
      <c r="CK990" s="11">
        <f t="shared" si="306"/>
        <v>7</v>
      </c>
      <c r="CL990" s="11">
        <f t="shared" si="307"/>
        <v>5</v>
      </c>
      <c r="CM990" s="11">
        <f t="shared" si="308"/>
        <v>4</v>
      </c>
      <c r="CN990" s="11">
        <f t="shared" si="309"/>
        <v>3</v>
      </c>
      <c r="CO990" s="11">
        <f t="shared" si="310"/>
        <v>1</v>
      </c>
      <c r="CP990" s="11">
        <f t="shared" si="311"/>
        <v>0</v>
      </c>
      <c r="CS990" s="6">
        <v>47</v>
      </c>
      <c r="CT990" s="6">
        <v>65</v>
      </c>
      <c r="CU990" s="6">
        <v>82</v>
      </c>
      <c r="CV990" s="6">
        <v>91</v>
      </c>
      <c r="CW990" s="6">
        <v>99</v>
      </c>
      <c r="CX990" s="6">
        <v>105</v>
      </c>
      <c r="CY990" s="6">
        <v>111</v>
      </c>
      <c r="CZ990" s="6">
        <v>117</v>
      </c>
      <c r="DA990" s="6">
        <v>122</v>
      </c>
      <c r="DB990" s="6">
        <v>128</v>
      </c>
      <c r="DC990" s="6">
        <v>134</v>
      </c>
      <c r="DD990" s="6">
        <v>140</v>
      </c>
      <c r="DE990" s="6">
        <v>146</v>
      </c>
      <c r="DF990" s="6">
        <v>151</v>
      </c>
      <c r="DG990" s="6">
        <v>154</v>
      </c>
      <c r="DH990" s="6">
        <v>155</v>
      </c>
      <c r="DI990" s="6">
        <v>156</v>
      </c>
      <c r="DJ990" s="6">
        <v>156</v>
      </c>
      <c r="DK990" s="6">
        <v>156</v>
      </c>
      <c r="DL990" s="6">
        <v>156</v>
      </c>
      <c r="DM990" s="6">
        <v>109</v>
      </c>
      <c r="DN990" s="6">
        <f>Tabela2[[#This Row],[1rok]]-Tabela2[[#This Row],[dlugosc_ur]]</f>
        <v>18</v>
      </c>
      <c r="DO990" s="14">
        <f>Tabela2[[#This Row],[2lata]]-Tabela2[[#This Row],[1rok]]</f>
        <v>17</v>
      </c>
      <c r="DP990" s="14">
        <f>Tabela2[[#This Row],[3lata]]-Tabela2[[#This Row],[2lata]]</f>
        <v>9</v>
      </c>
      <c r="DQ990" s="14">
        <f>Tabela2[[#This Row],[4lata]]-Tabela2[[#This Row],[3lata]]</f>
        <v>8</v>
      </c>
      <c r="DR990" s="14">
        <f>Tabela2[[#This Row],[5lat]]-Tabela2[[#This Row],[4lata]]</f>
        <v>6</v>
      </c>
      <c r="DS990" s="14">
        <f>Tabela2[[#This Row],[6lat]]-Tabela2[[#This Row],[5lat]]</f>
        <v>6</v>
      </c>
      <c r="DT990" s="14">
        <f>Tabela2[[#This Row],[7lat]]-Tabela2[[#This Row],[6lat]]</f>
        <v>6</v>
      </c>
      <c r="DU990" s="14">
        <f>Tabela2[[#This Row],[8lat]]-Tabela2[[#This Row],[7lat]]</f>
        <v>5</v>
      </c>
      <c r="DV990" s="14">
        <f>Tabela2[[#This Row],[9lat]]-Tabela2[[#This Row],[8lat]]</f>
        <v>6</v>
      </c>
      <c r="DW990" s="14">
        <f>Tabela2[[#This Row],[10lat]]-Tabela2[[#This Row],[9lat]]</f>
        <v>6</v>
      </c>
      <c r="DX990" s="14">
        <f>Tabela2[[#This Row],[11lat]]-Tabela2[[#This Row],[10lat]]</f>
        <v>6</v>
      </c>
      <c r="DY990" s="14">
        <f>Tabela2[[#This Row],[12lat]]-Tabela2[[#This Row],[11lat]]</f>
        <v>6</v>
      </c>
      <c r="DZ990" s="14">
        <f>Tabela2[[#This Row],[13lat]]-Tabela2[[#This Row],[12lat]]</f>
        <v>5</v>
      </c>
      <c r="EA990" s="14">
        <f>Tabela2[[#This Row],[14lat]]-Tabela2[[#This Row],[13lat]]</f>
        <v>3</v>
      </c>
      <c r="EB990" s="14">
        <f>Tabela2[[#This Row],[15lat]]-Tabela2[[#This Row],[14lat]]</f>
        <v>1</v>
      </c>
      <c r="EC990" s="14">
        <f>Tabela2[[#This Row],[16lat]]-Tabela2[[#This Row],[15lat]]</f>
        <v>1</v>
      </c>
      <c r="ED990" s="14">
        <f>Tabela2[[#This Row],[17 lat]]-Tabela2[[#This Row],[16lat]]</f>
        <v>0</v>
      </c>
      <c r="EE990" s="14">
        <f>Tabela2[[#This Row],[18lat]]-Tabela2[[#This Row],[17 lat]]</f>
        <v>0</v>
      </c>
      <c r="EF990" s="14">
        <f>Tabela2[[#This Row],[19lat]]-Tabela2[[#This Row],[18lat]]</f>
        <v>0</v>
      </c>
    </row>
    <row r="991" spans="1:136" x14ac:dyDescent="0.25">
      <c r="A991">
        <v>20</v>
      </c>
      <c r="B991" s="1" t="s">
        <v>23</v>
      </c>
      <c r="C991">
        <v>46</v>
      </c>
      <c r="D991">
        <v>67</v>
      </c>
      <c r="E991">
        <v>81</v>
      </c>
      <c r="F991">
        <v>89</v>
      </c>
      <c r="G991">
        <v>95</v>
      </c>
      <c r="H991">
        <v>101</v>
      </c>
      <c r="I991">
        <v>106</v>
      </c>
      <c r="J991">
        <v>111</v>
      </c>
      <c r="K991">
        <v>116</v>
      </c>
      <c r="L991">
        <v>121</v>
      </c>
      <c r="M991">
        <v>125</v>
      </c>
      <c r="N991">
        <v>130</v>
      </c>
      <c r="O991">
        <v>135</v>
      </c>
      <c r="P991">
        <v>142</v>
      </c>
      <c r="Q991">
        <v>148</v>
      </c>
      <c r="R991">
        <v>153</v>
      </c>
      <c r="S991">
        <v>158</v>
      </c>
      <c r="T991">
        <v>160</v>
      </c>
      <c r="U991">
        <v>163</v>
      </c>
      <c r="V991">
        <v>163</v>
      </c>
      <c r="W991">
        <f>wzrost[[#This Row],[19lat]]-wzrost[[#This Row],[dlugosc_ur]]</f>
        <v>117</v>
      </c>
      <c r="X991">
        <f>wzrost[[#This Row],[19lat]]-wzrost[[#This Row],[15lat]]</f>
        <v>10</v>
      </c>
      <c r="Y991">
        <f>IF(wzrost[[#This Row],[1rok]]&lt;=5,IF(wzrost[[#This Row],[plec]]="ch",1,0),0)</f>
        <v>0</v>
      </c>
      <c r="Z991" s="1"/>
      <c r="AA991" s="1"/>
      <c r="AB991" s="1" t="e">
        <f>_xlfn.PERCENTILE.INC(wzrost[1rok],5)</f>
        <v>#NUM!</v>
      </c>
      <c r="BC991" s="8">
        <v>48</v>
      </c>
      <c r="BD991" s="8">
        <v>70</v>
      </c>
      <c r="BE991" s="8">
        <v>84</v>
      </c>
      <c r="BF991" s="8">
        <v>93</v>
      </c>
      <c r="BG991" s="8">
        <v>100</v>
      </c>
      <c r="BH991" s="8">
        <v>106</v>
      </c>
      <c r="BI991" s="8">
        <v>112</v>
      </c>
      <c r="BJ991" s="8">
        <v>117</v>
      </c>
      <c r="BK991" s="8">
        <v>122</v>
      </c>
      <c r="BL991" s="8">
        <v>127</v>
      </c>
      <c r="BM991" s="8">
        <v>132</v>
      </c>
      <c r="BN991" s="8">
        <v>137</v>
      </c>
      <c r="BO991" s="8">
        <v>143</v>
      </c>
      <c r="BP991" s="8">
        <v>150</v>
      </c>
      <c r="BQ991" s="8">
        <v>155</v>
      </c>
      <c r="BR991" s="8">
        <v>163</v>
      </c>
      <c r="BS991" s="8">
        <v>167</v>
      </c>
      <c r="BT991" s="8">
        <v>169</v>
      </c>
      <c r="BU991" s="8">
        <v>170</v>
      </c>
      <c r="BV991" s="8">
        <v>171</v>
      </c>
      <c r="BW991" s="9">
        <v>123</v>
      </c>
      <c r="BX991" s="11">
        <f t="shared" si="293"/>
        <v>22</v>
      </c>
      <c r="BY991" s="11">
        <f t="shared" si="294"/>
        <v>14</v>
      </c>
      <c r="BZ991" s="11">
        <f t="shared" si="295"/>
        <v>9</v>
      </c>
      <c r="CA991" s="11">
        <f t="shared" si="296"/>
        <v>7</v>
      </c>
      <c r="CB991" s="11">
        <f t="shared" si="297"/>
        <v>6</v>
      </c>
      <c r="CC991" s="11">
        <f t="shared" si="298"/>
        <v>6</v>
      </c>
      <c r="CD991" s="11">
        <f t="shared" si="299"/>
        <v>5</v>
      </c>
      <c r="CE991" s="11">
        <f t="shared" si="300"/>
        <v>5</v>
      </c>
      <c r="CF991" s="11">
        <f t="shared" si="301"/>
        <v>5</v>
      </c>
      <c r="CG991" s="11">
        <f t="shared" si="302"/>
        <v>5</v>
      </c>
      <c r="CH991" s="11">
        <f t="shared" si="303"/>
        <v>5</v>
      </c>
      <c r="CI991" s="11">
        <f t="shared" si="304"/>
        <v>6</v>
      </c>
      <c r="CJ991" s="11">
        <f t="shared" si="305"/>
        <v>7</v>
      </c>
      <c r="CK991" s="11">
        <f t="shared" si="306"/>
        <v>5</v>
      </c>
      <c r="CL991" s="11">
        <f t="shared" si="307"/>
        <v>8</v>
      </c>
      <c r="CM991" s="11">
        <f t="shared" si="308"/>
        <v>4</v>
      </c>
      <c r="CN991" s="11">
        <f t="shared" si="309"/>
        <v>2</v>
      </c>
      <c r="CO991" s="11">
        <f t="shared" si="310"/>
        <v>1</v>
      </c>
      <c r="CP991" s="11">
        <f t="shared" si="311"/>
        <v>1</v>
      </c>
      <c r="CS991" s="8">
        <v>46</v>
      </c>
      <c r="CT991" s="8">
        <v>64</v>
      </c>
      <c r="CU991" s="8">
        <v>81</v>
      </c>
      <c r="CV991" s="8">
        <v>90</v>
      </c>
      <c r="CW991" s="8">
        <v>97</v>
      </c>
      <c r="CX991" s="8">
        <v>104</v>
      </c>
      <c r="CY991" s="8">
        <v>110</v>
      </c>
      <c r="CZ991" s="8">
        <v>115</v>
      </c>
      <c r="DA991" s="8">
        <v>121</v>
      </c>
      <c r="DB991" s="8">
        <v>127</v>
      </c>
      <c r="DC991" s="8">
        <v>133</v>
      </c>
      <c r="DD991" s="8">
        <v>139</v>
      </c>
      <c r="DE991" s="8">
        <v>145</v>
      </c>
      <c r="DF991" s="8">
        <v>149</v>
      </c>
      <c r="DG991" s="8">
        <v>152</v>
      </c>
      <c r="DH991" s="8">
        <v>154</v>
      </c>
      <c r="DI991" s="8">
        <v>154</v>
      </c>
      <c r="DJ991" s="8">
        <v>155</v>
      </c>
      <c r="DK991" s="8">
        <v>155</v>
      </c>
      <c r="DL991" s="8">
        <v>155</v>
      </c>
      <c r="DM991" s="8">
        <v>109</v>
      </c>
      <c r="DN991" s="6">
        <f>Tabela2[[#This Row],[1rok]]-Tabela2[[#This Row],[dlugosc_ur]]</f>
        <v>18</v>
      </c>
      <c r="DO991" s="14">
        <f>Tabela2[[#This Row],[2lata]]-Tabela2[[#This Row],[1rok]]</f>
        <v>17</v>
      </c>
      <c r="DP991" s="14">
        <f>Tabela2[[#This Row],[3lata]]-Tabela2[[#This Row],[2lata]]</f>
        <v>9</v>
      </c>
      <c r="DQ991" s="14">
        <f>Tabela2[[#This Row],[4lata]]-Tabela2[[#This Row],[3lata]]</f>
        <v>7</v>
      </c>
      <c r="DR991" s="14">
        <f>Tabela2[[#This Row],[5lat]]-Tabela2[[#This Row],[4lata]]</f>
        <v>7</v>
      </c>
      <c r="DS991" s="14">
        <f>Tabela2[[#This Row],[6lat]]-Tabela2[[#This Row],[5lat]]</f>
        <v>6</v>
      </c>
      <c r="DT991" s="14">
        <f>Tabela2[[#This Row],[7lat]]-Tabela2[[#This Row],[6lat]]</f>
        <v>5</v>
      </c>
      <c r="DU991" s="14">
        <f>Tabela2[[#This Row],[8lat]]-Tabela2[[#This Row],[7lat]]</f>
        <v>6</v>
      </c>
      <c r="DV991" s="14">
        <f>Tabela2[[#This Row],[9lat]]-Tabela2[[#This Row],[8lat]]</f>
        <v>6</v>
      </c>
      <c r="DW991" s="14">
        <f>Tabela2[[#This Row],[10lat]]-Tabela2[[#This Row],[9lat]]</f>
        <v>6</v>
      </c>
      <c r="DX991" s="14">
        <f>Tabela2[[#This Row],[11lat]]-Tabela2[[#This Row],[10lat]]</f>
        <v>6</v>
      </c>
      <c r="DY991" s="14">
        <f>Tabela2[[#This Row],[12lat]]-Tabela2[[#This Row],[11lat]]</f>
        <v>6</v>
      </c>
      <c r="DZ991" s="14">
        <f>Tabela2[[#This Row],[13lat]]-Tabela2[[#This Row],[12lat]]</f>
        <v>4</v>
      </c>
      <c r="EA991" s="14">
        <f>Tabela2[[#This Row],[14lat]]-Tabela2[[#This Row],[13lat]]</f>
        <v>3</v>
      </c>
      <c r="EB991" s="14">
        <f>Tabela2[[#This Row],[15lat]]-Tabela2[[#This Row],[14lat]]</f>
        <v>2</v>
      </c>
      <c r="EC991" s="14">
        <f>Tabela2[[#This Row],[16lat]]-Tabela2[[#This Row],[15lat]]</f>
        <v>0</v>
      </c>
      <c r="ED991" s="14">
        <f>Tabela2[[#This Row],[17 lat]]-Tabela2[[#This Row],[16lat]]</f>
        <v>1</v>
      </c>
      <c r="EE991" s="14">
        <f>Tabela2[[#This Row],[18lat]]-Tabela2[[#This Row],[17 lat]]</f>
        <v>0</v>
      </c>
      <c r="EF991" s="14">
        <f>Tabela2[[#This Row],[19lat]]-Tabela2[[#This Row],[18lat]]</f>
        <v>0</v>
      </c>
    </row>
    <row r="992" spans="1:136" x14ac:dyDescent="0.25">
      <c r="A992">
        <v>73</v>
      </c>
      <c r="B992" s="1" t="s">
        <v>22</v>
      </c>
      <c r="C992">
        <v>54</v>
      </c>
      <c r="D992">
        <v>73</v>
      </c>
      <c r="E992">
        <v>89</v>
      </c>
      <c r="F992">
        <v>99</v>
      </c>
      <c r="G992">
        <v>108</v>
      </c>
      <c r="H992">
        <v>115</v>
      </c>
      <c r="I992">
        <v>121</v>
      </c>
      <c r="J992">
        <v>127</v>
      </c>
      <c r="K992">
        <v>133</v>
      </c>
      <c r="L992">
        <v>140</v>
      </c>
      <c r="M992">
        <v>146</v>
      </c>
      <c r="N992">
        <v>153</v>
      </c>
      <c r="O992">
        <v>160</v>
      </c>
      <c r="P992">
        <v>165</v>
      </c>
      <c r="Q992">
        <v>168</v>
      </c>
      <c r="R992">
        <v>170</v>
      </c>
      <c r="S992">
        <v>171</v>
      </c>
      <c r="T992">
        <v>171</v>
      </c>
      <c r="U992">
        <v>171</v>
      </c>
      <c r="V992">
        <v>171</v>
      </c>
      <c r="W992">
        <f>wzrost[[#This Row],[19lat]]-wzrost[[#This Row],[dlugosc_ur]]</f>
        <v>117</v>
      </c>
      <c r="X992">
        <f>wzrost[[#This Row],[19lat]]-wzrost[[#This Row],[15lat]]</f>
        <v>1</v>
      </c>
      <c r="Y992">
        <f>IF(wzrost[[#This Row],[1rok]]&lt;=5,IF(wzrost[[#This Row],[plec]]="ch",1,0),0)</f>
        <v>0</v>
      </c>
      <c r="Z992" s="1"/>
      <c r="AA992" s="1"/>
      <c r="AB992" s="1" t="e">
        <f>_xlfn.PERCENTILE.INC(wzrost[1rok],5)</f>
        <v>#NUM!</v>
      </c>
      <c r="BC992" s="6">
        <v>50</v>
      </c>
      <c r="BD992" s="6">
        <v>72</v>
      </c>
      <c r="BE992" s="6">
        <v>85</v>
      </c>
      <c r="BF992" s="6">
        <v>94</v>
      </c>
      <c r="BG992" s="6">
        <v>101</v>
      </c>
      <c r="BH992" s="6">
        <v>108</v>
      </c>
      <c r="BI992" s="6">
        <v>114</v>
      </c>
      <c r="BJ992" s="6">
        <v>119</v>
      </c>
      <c r="BK992" s="6">
        <v>125</v>
      </c>
      <c r="BL992" s="6">
        <v>130</v>
      </c>
      <c r="BM992" s="6">
        <v>135</v>
      </c>
      <c r="BN992" s="6">
        <v>140</v>
      </c>
      <c r="BO992" s="6">
        <v>146</v>
      </c>
      <c r="BP992" s="6">
        <v>153</v>
      </c>
      <c r="BQ992" s="6">
        <v>160</v>
      </c>
      <c r="BR992" s="6">
        <v>166</v>
      </c>
      <c r="BS992" s="6">
        <v>170</v>
      </c>
      <c r="BT992" s="6">
        <v>172</v>
      </c>
      <c r="BU992" s="6">
        <v>173</v>
      </c>
      <c r="BV992" s="6">
        <v>173</v>
      </c>
      <c r="BW992" s="7">
        <v>123</v>
      </c>
      <c r="BX992" s="11">
        <f t="shared" si="293"/>
        <v>22</v>
      </c>
      <c r="BY992" s="11">
        <f t="shared" si="294"/>
        <v>13</v>
      </c>
      <c r="BZ992" s="11">
        <f t="shared" si="295"/>
        <v>9</v>
      </c>
      <c r="CA992" s="11">
        <f t="shared" si="296"/>
        <v>7</v>
      </c>
      <c r="CB992" s="11">
        <f t="shared" si="297"/>
        <v>7</v>
      </c>
      <c r="CC992" s="11">
        <f t="shared" si="298"/>
        <v>6</v>
      </c>
      <c r="CD992" s="11">
        <f t="shared" si="299"/>
        <v>5</v>
      </c>
      <c r="CE992" s="11">
        <f t="shared" si="300"/>
        <v>6</v>
      </c>
      <c r="CF992" s="11">
        <f t="shared" si="301"/>
        <v>5</v>
      </c>
      <c r="CG992" s="11">
        <f t="shared" si="302"/>
        <v>5</v>
      </c>
      <c r="CH992" s="11">
        <f t="shared" si="303"/>
        <v>5</v>
      </c>
      <c r="CI992" s="11">
        <f t="shared" si="304"/>
        <v>6</v>
      </c>
      <c r="CJ992" s="11">
        <f t="shared" si="305"/>
        <v>7</v>
      </c>
      <c r="CK992" s="11">
        <f t="shared" si="306"/>
        <v>7</v>
      </c>
      <c r="CL992" s="11">
        <f t="shared" si="307"/>
        <v>6</v>
      </c>
      <c r="CM992" s="11">
        <f t="shared" si="308"/>
        <v>4</v>
      </c>
      <c r="CN992" s="11">
        <f t="shared" si="309"/>
        <v>2</v>
      </c>
      <c r="CO992" s="11">
        <f t="shared" si="310"/>
        <v>1</v>
      </c>
      <c r="CP992" s="11">
        <f t="shared" si="311"/>
        <v>0</v>
      </c>
      <c r="CS992" s="6">
        <v>46</v>
      </c>
      <c r="CT992" s="6">
        <v>64</v>
      </c>
      <c r="CU992" s="6">
        <v>81</v>
      </c>
      <c r="CV992" s="6">
        <v>90</v>
      </c>
      <c r="CW992" s="6">
        <v>97</v>
      </c>
      <c r="CX992" s="6">
        <v>104</v>
      </c>
      <c r="CY992" s="6">
        <v>110</v>
      </c>
      <c r="CZ992" s="6">
        <v>115</v>
      </c>
      <c r="DA992" s="6">
        <v>121</v>
      </c>
      <c r="DB992" s="6">
        <v>127</v>
      </c>
      <c r="DC992" s="6">
        <v>133</v>
      </c>
      <c r="DD992" s="6">
        <v>139</v>
      </c>
      <c r="DE992" s="6">
        <v>145</v>
      </c>
      <c r="DF992" s="6">
        <v>149</v>
      </c>
      <c r="DG992" s="6">
        <v>152</v>
      </c>
      <c r="DH992" s="6">
        <v>154</v>
      </c>
      <c r="DI992" s="6">
        <v>154</v>
      </c>
      <c r="DJ992" s="6">
        <v>155</v>
      </c>
      <c r="DK992" s="6">
        <v>155</v>
      </c>
      <c r="DL992" s="6">
        <v>155</v>
      </c>
      <c r="DM992" s="6">
        <v>109</v>
      </c>
      <c r="DN992" s="6">
        <f>Tabela2[[#This Row],[1rok]]-Tabela2[[#This Row],[dlugosc_ur]]</f>
        <v>18</v>
      </c>
      <c r="DO992" s="14">
        <f>Tabela2[[#This Row],[2lata]]-Tabela2[[#This Row],[1rok]]</f>
        <v>17</v>
      </c>
      <c r="DP992" s="14">
        <f>Tabela2[[#This Row],[3lata]]-Tabela2[[#This Row],[2lata]]</f>
        <v>9</v>
      </c>
      <c r="DQ992" s="14">
        <f>Tabela2[[#This Row],[4lata]]-Tabela2[[#This Row],[3lata]]</f>
        <v>7</v>
      </c>
      <c r="DR992" s="14">
        <f>Tabela2[[#This Row],[5lat]]-Tabela2[[#This Row],[4lata]]</f>
        <v>7</v>
      </c>
      <c r="DS992" s="14">
        <f>Tabela2[[#This Row],[6lat]]-Tabela2[[#This Row],[5lat]]</f>
        <v>6</v>
      </c>
      <c r="DT992" s="14">
        <f>Tabela2[[#This Row],[7lat]]-Tabela2[[#This Row],[6lat]]</f>
        <v>5</v>
      </c>
      <c r="DU992" s="14">
        <f>Tabela2[[#This Row],[8lat]]-Tabela2[[#This Row],[7lat]]</f>
        <v>6</v>
      </c>
      <c r="DV992" s="14">
        <f>Tabela2[[#This Row],[9lat]]-Tabela2[[#This Row],[8lat]]</f>
        <v>6</v>
      </c>
      <c r="DW992" s="14">
        <f>Tabela2[[#This Row],[10lat]]-Tabela2[[#This Row],[9lat]]</f>
        <v>6</v>
      </c>
      <c r="DX992" s="14">
        <f>Tabela2[[#This Row],[11lat]]-Tabela2[[#This Row],[10lat]]</f>
        <v>6</v>
      </c>
      <c r="DY992" s="14">
        <f>Tabela2[[#This Row],[12lat]]-Tabela2[[#This Row],[11lat]]</f>
        <v>6</v>
      </c>
      <c r="DZ992" s="14">
        <f>Tabela2[[#This Row],[13lat]]-Tabela2[[#This Row],[12lat]]</f>
        <v>4</v>
      </c>
      <c r="EA992" s="14">
        <f>Tabela2[[#This Row],[14lat]]-Tabela2[[#This Row],[13lat]]</f>
        <v>3</v>
      </c>
      <c r="EB992" s="14">
        <f>Tabela2[[#This Row],[15lat]]-Tabela2[[#This Row],[14lat]]</f>
        <v>2</v>
      </c>
      <c r="EC992" s="14">
        <f>Tabela2[[#This Row],[16lat]]-Tabela2[[#This Row],[15lat]]</f>
        <v>0</v>
      </c>
      <c r="ED992" s="14">
        <f>Tabela2[[#This Row],[17 lat]]-Tabela2[[#This Row],[16lat]]</f>
        <v>1</v>
      </c>
      <c r="EE992" s="14">
        <f>Tabela2[[#This Row],[18lat]]-Tabela2[[#This Row],[17 lat]]</f>
        <v>0</v>
      </c>
      <c r="EF992" s="14">
        <f>Tabela2[[#This Row],[19lat]]-Tabela2[[#This Row],[18lat]]</f>
        <v>0</v>
      </c>
    </row>
    <row r="993" spans="1:136" x14ac:dyDescent="0.25">
      <c r="A993">
        <v>87</v>
      </c>
      <c r="B993" s="1" t="s">
        <v>22</v>
      </c>
      <c r="C993">
        <v>58</v>
      </c>
      <c r="D993">
        <v>75</v>
      </c>
      <c r="E993">
        <v>91</v>
      </c>
      <c r="F993">
        <v>102</v>
      </c>
      <c r="G993">
        <v>110</v>
      </c>
      <c r="H993">
        <v>118</v>
      </c>
      <c r="I993">
        <v>124</v>
      </c>
      <c r="J993">
        <v>131</v>
      </c>
      <c r="K993">
        <v>137</v>
      </c>
      <c r="L993">
        <v>144</v>
      </c>
      <c r="M993">
        <v>150</v>
      </c>
      <c r="N993">
        <v>157</v>
      </c>
      <c r="O993">
        <v>164</v>
      </c>
      <c r="P993">
        <v>169</v>
      </c>
      <c r="Q993">
        <v>172</v>
      </c>
      <c r="R993">
        <v>174</v>
      </c>
      <c r="S993">
        <v>175</v>
      </c>
      <c r="T993">
        <v>175</v>
      </c>
      <c r="U993">
        <v>175</v>
      </c>
      <c r="V993">
        <v>175</v>
      </c>
      <c r="W993">
        <f>wzrost[[#This Row],[19lat]]-wzrost[[#This Row],[dlugosc_ur]]</f>
        <v>117</v>
      </c>
      <c r="X993">
        <f>wzrost[[#This Row],[19lat]]-wzrost[[#This Row],[15lat]]</f>
        <v>1</v>
      </c>
      <c r="Y993">
        <f>IF(wzrost[[#This Row],[1rok]]&lt;=5,IF(wzrost[[#This Row],[plec]]="ch",1,0),0)</f>
        <v>0</v>
      </c>
      <c r="Z993" s="1"/>
      <c r="AA993" s="1"/>
      <c r="AB993" s="1" t="e">
        <f>_xlfn.PERCENTILE.INC(wzrost[1rok],5)</f>
        <v>#NUM!</v>
      </c>
      <c r="BC993" s="8">
        <v>48</v>
      </c>
      <c r="BD993" s="8">
        <v>70</v>
      </c>
      <c r="BE993" s="8">
        <v>84</v>
      </c>
      <c r="BF993" s="8">
        <v>93</v>
      </c>
      <c r="BG993" s="8">
        <v>100</v>
      </c>
      <c r="BH993" s="8">
        <v>106</v>
      </c>
      <c r="BI993" s="8">
        <v>112</v>
      </c>
      <c r="BJ993" s="8">
        <v>117</v>
      </c>
      <c r="BK993" s="8">
        <v>122</v>
      </c>
      <c r="BL993" s="8">
        <v>127</v>
      </c>
      <c r="BM993" s="8">
        <v>132</v>
      </c>
      <c r="BN993" s="8">
        <v>137</v>
      </c>
      <c r="BO993" s="8">
        <v>143</v>
      </c>
      <c r="BP993" s="8">
        <v>150</v>
      </c>
      <c r="BQ993" s="8">
        <v>157</v>
      </c>
      <c r="BR993" s="8">
        <v>163</v>
      </c>
      <c r="BS993" s="8">
        <v>167</v>
      </c>
      <c r="BT993" s="8">
        <v>169</v>
      </c>
      <c r="BU993" s="8">
        <v>170</v>
      </c>
      <c r="BV993" s="8">
        <v>171</v>
      </c>
      <c r="BW993" s="9">
        <v>123</v>
      </c>
      <c r="BX993" s="11">
        <f t="shared" si="293"/>
        <v>22</v>
      </c>
      <c r="BY993" s="11">
        <f t="shared" si="294"/>
        <v>14</v>
      </c>
      <c r="BZ993" s="11">
        <f t="shared" si="295"/>
        <v>9</v>
      </c>
      <c r="CA993" s="11">
        <f t="shared" si="296"/>
        <v>7</v>
      </c>
      <c r="CB993" s="11">
        <f t="shared" si="297"/>
        <v>6</v>
      </c>
      <c r="CC993" s="11">
        <f t="shared" si="298"/>
        <v>6</v>
      </c>
      <c r="CD993" s="11">
        <f t="shared" si="299"/>
        <v>5</v>
      </c>
      <c r="CE993" s="11">
        <f t="shared" si="300"/>
        <v>5</v>
      </c>
      <c r="CF993" s="11">
        <f t="shared" si="301"/>
        <v>5</v>
      </c>
      <c r="CG993" s="11">
        <f t="shared" si="302"/>
        <v>5</v>
      </c>
      <c r="CH993" s="11">
        <f t="shared" si="303"/>
        <v>5</v>
      </c>
      <c r="CI993" s="11">
        <f t="shared" si="304"/>
        <v>6</v>
      </c>
      <c r="CJ993" s="11">
        <f t="shared" si="305"/>
        <v>7</v>
      </c>
      <c r="CK993" s="11">
        <f t="shared" si="306"/>
        <v>7</v>
      </c>
      <c r="CL993" s="11">
        <f t="shared" si="307"/>
        <v>6</v>
      </c>
      <c r="CM993" s="11">
        <f t="shared" si="308"/>
        <v>4</v>
      </c>
      <c r="CN993" s="11">
        <f t="shared" si="309"/>
        <v>2</v>
      </c>
      <c r="CO993" s="11">
        <f t="shared" si="310"/>
        <v>1</v>
      </c>
      <c r="CP993" s="11">
        <f t="shared" si="311"/>
        <v>1</v>
      </c>
      <c r="CS993" s="8">
        <v>46</v>
      </c>
      <c r="CT993" s="8">
        <v>64</v>
      </c>
      <c r="CU993" s="8">
        <v>81</v>
      </c>
      <c r="CV993" s="8">
        <v>90</v>
      </c>
      <c r="CW993" s="8">
        <v>98</v>
      </c>
      <c r="CX993" s="8">
        <v>105</v>
      </c>
      <c r="CY993" s="8">
        <v>110</v>
      </c>
      <c r="CZ993" s="8">
        <v>116</v>
      </c>
      <c r="DA993" s="8">
        <v>122</v>
      </c>
      <c r="DB993" s="8">
        <v>127</v>
      </c>
      <c r="DC993" s="8">
        <v>133</v>
      </c>
      <c r="DD993" s="8">
        <v>139</v>
      </c>
      <c r="DE993" s="8">
        <v>145</v>
      </c>
      <c r="DF993" s="8">
        <v>150</v>
      </c>
      <c r="DG993" s="8">
        <v>153</v>
      </c>
      <c r="DH993" s="8">
        <v>155</v>
      </c>
      <c r="DI993" s="8">
        <v>155</v>
      </c>
      <c r="DJ993" s="8">
        <v>155</v>
      </c>
      <c r="DK993" s="8">
        <v>155</v>
      </c>
      <c r="DL993" s="8">
        <v>155</v>
      </c>
      <c r="DM993" s="8">
        <v>109</v>
      </c>
      <c r="DN993" s="6">
        <f>Tabela2[[#This Row],[1rok]]-Tabela2[[#This Row],[dlugosc_ur]]</f>
        <v>18</v>
      </c>
      <c r="DO993" s="14">
        <f>Tabela2[[#This Row],[2lata]]-Tabela2[[#This Row],[1rok]]</f>
        <v>17</v>
      </c>
      <c r="DP993" s="14">
        <f>Tabela2[[#This Row],[3lata]]-Tabela2[[#This Row],[2lata]]</f>
        <v>9</v>
      </c>
      <c r="DQ993" s="14">
        <f>Tabela2[[#This Row],[4lata]]-Tabela2[[#This Row],[3lata]]</f>
        <v>8</v>
      </c>
      <c r="DR993" s="14">
        <f>Tabela2[[#This Row],[5lat]]-Tabela2[[#This Row],[4lata]]</f>
        <v>7</v>
      </c>
      <c r="DS993" s="14">
        <f>Tabela2[[#This Row],[6lat]]-Tabela2[[#This Row],[5lat]]</f>
        <v>5</v>
      </c>
      <c r="DT993" s="14">
        <f>Tabela2[[#This Row],[7lat]]-Tabela2[[#This Row],[6lat]]</f>
        <v>6</v>
      </c>
      <c r="DU993" s="14">
        <f>Tabela2[[#This Row],[8lat]]-Tabela2[[#This Row],[7lat]]</f>
        <v>6</v>
      </c>
      <c r="DV993" s="14">
        <f>Tabela2[[#This Row],[9lat]]-Tabela2[[#This Row],[8lat]]</f>
        <v>5</v>
      </c>
      <c r="DW993" s="14">
        <f>Tabela2[[#This Row],[10lat]]-Tabela2[[#This Row],[9lat]]</f>
        <v>6</v>
      </c>
      <c r="DX993" s="14">
        <f>Tabela2[[#This Row],[11lat]]-Tabela2[[#This Row],[10lat]]</f>
        <v>6</v>
      </c>
      <c r="DY993" s="14">
        <f>Tabela2[[#This Row],[12lat]]-Tabela2[[#This Row],[11lat]]</f>
        <v>6</v>
      </c>
      <c r="DZ993" s="14">
        <f>Tabela2[[#This Row],[13lat]]-Tabela2[[#This Row],[12lat]]</f>
        <v>5</v>
      </c>
      <c r="EA993" s="14">
        <f>Tabela2[[#This Row],[14lat]]-Tabela2[[#This Row],[13lat]]</f>
        <v>3</v>
      </c>
      <c r="EB993" s="14">
        <f>Tabela2[[#This Row],[15lat]]-Tabela2[[#This Row],[14lat]]</f>
        <v>2</v>
      </c>
      <c r="EC993" s="14">
        <f>Tabela2[[#This Row],[16lat]]-Tabela2[[#This Row],[15lat]]</f>
        <v>0</v>
      </c>
      <c r="ED993" s="14">
        <f>Tabela2[[#This Row],[17 lat]]-Tabela2[[#This Row],[16lat]]</f>
        <v>0</v>
      </c>
      <c r="EE993" s="14">
        <f>Tabela2[[#This Row],[18lat]]-Tabela2[[#This Row],[17 lat]]</f>
        <v>0</v>
      </c>
      <c r="EF993" s="14">
        <f>Tabela2[[#This Row],[19lat]]-Tabela2[[#This Row],[18lat]]</f>
        <v>0</v>
      </c>
    </row>
    <row r="994" spans="1:136" x14ac:dyDescent="0.25">
      <c r="A994">
        <v>240</v>
      </c>
      <c r="B994" s="1" t="s">
        <v>22</v>
      </c>
      <c r="C994">
        <v>54</v>
      </c>
      <c r="D994">
        <v>74</v>
      </c>
      <c r="E994">
        <v>89</v>
      </c>
      <c r="F994">
        <v>99</v>
      </c>
      <c r="G994">
        <v>108</v>
      </c>
      <c r="H994">
        <v>115</v>
      </c>
      <c r="I994">
        <v>121</v>
      </c>
      <c r="J994">
        <v>127</v>
      </c>
      <c r="K994">
        <v>134</v>
      </c>
      <c r="L994">
        <v>140</v>
      </c>
      <c r="M994">
        <v>146</v>
      </c>
      <c r="N994">
        <v>153</v>
      </c>
      <c r="O994">
        <v>160</v>
      </c>
      <c r="P994">
        <v>165</v>
      </c>
      <c r="Q994">
        <v>168</v>
      </c>
      <c r="R994">
        <v>170</v>
      </c>
      <c r="S994">
        <v>171</v>
      </c>
      <c r="T994">
        <v>171</v>
      </c>
      <c r="U994">
        <v>171</v>
      </c>
      <c r="V994">
        <v>171</v>
      </c>
      <c r="W994">
        <f>wzrost[[#This Row],[19lat]]-wzrost[[#This Row],[dlugosc_ur]]</f>
        <v>117</v>
      </c>
      <c r="X994">
        <f>wzrost[[#This Row],[19lat]]-wzrost[[#This Row],[15lat]]</f>
        <v>1</v>
      </c>
      <c r="Y994">
        <f>IF(wzrost[[#This Row],[1rok]]&lt;=5,IF(wzrost[[#This Row],[plec]]="ch",1,0),0)</f>
        <v>0</v>
      </c>
      <c r="Z994" s="1"/>
      <c r="AA994" s="1"/>
      <c r="AB994" s="1" t="e">
        <f>_xlfn.PERCENTILE.INC(wzrost[1rok],5)</f>
        <v>#NUM!</v>
      </c>
      <c r="BC994" s="6">
        <v>52</v>
      </c>
      <c r="BD994" s="6">
        <v>73</v>
      </c>
      <c r="BE994" s="6">
        <v>86</v>
      </c>
      <c r="BF994" s="6">
        <v>95</v>
      </c>
      <c r="BG994" s="6">
        <v>102</v>
      </c>
      <c r="BH994" s="6">
        <v>109</v>
      </c>
      <c r="BI994" s="6">
        <v>115</v>
      </c>
      <c r="BJ994" s="6">
        <v>120</v>
      </c>
      <c r="BK994" s="6">
        <v>126</v>
      </c>
      <c r="BL994" s="6">
        <v>131</v>
      </c>
      <c r="BM994" s="6">
        <v>136</v>
      </c>
      <c r="BN994" s="6">
        <v>142</v>
      </c>
      <c r="BO994" s="6">
        <v>148</v>
      </c>
      <c r="BP994" s="6">
        <v>155</v>
      </c>
      <c r="BQ994" s="6">
        <v>162</v>
      </c>
      <c r="BR994" s="6">
        <v>168</v>
      </c>
      <c r="BS994" s="6">
        <v>172</v>
      </c>
      <c r="BT994" s="6">
        <v>174</v>
      </c>
      <c r="BU994" s="6">
        <v>175</v>
      </c>
      <c r="BV994" s="6">
        <v>175</v>
      </c>
      <c r="BW994" s="7">
        <v>123</v>
      </c>
      <c r="BX994" s="11">
        <f t="shared" si="293"/>
        <v>21</v>
      </c>
      <c r="BY994" s="11">
        <f t="shared" si="294"/>
        <v>13</v>
      </c>
      <c r="BZ994" s="11">
        <f t="shared" si="295"/>
        <v>9</v>
      </c>
      <c r="CA994" s="11">
        <f t="shared" si="296"/>
        <v>7</v>
      </c>
      <c r="CB994" s="11">
        <f t="shared" si="297"/>
        <v>7</v>
      </c>
      <c r="CC994" s="11">
        <f t="shared" si="298"/>
        <v>6</v>
      </c>
      <c r="CD994" s="11">
        <f t="shared" si="299"/>
        <v>5</v>
      </c>
      <c r="CE994" s="11">
        <f t="shared" si="300"/>
        <v>6</v>
      </c>
      <c r="CF994" s="11">
        <f t="shared" si="301"/>
        <v>5</v>
      </c>
      <c r="CG994" s="11">
        <f t="shared" si="302"/>
        <v>5</v>
      </c>
      <c r="CH994" s="11">
        <f t="shared" si="303"/>
        <v>6</v>
      </c>
      <c r="CI994" s="11">
        <f t="shared" si="304"/>
        <v>6</v>
      </c>
      <c r="CJ994" s="11">
        <f t="shared" si="305"/>
        <v>7</v>
      </c>
      <c r="CK994" s="11">
        <f t="shared" si="306"/>
        <v>7</v>
      </c>
      <c r="CL994" s="11">
        <f t="shared" si="307"/>
        <v>6</v>
      </c>
      <c r="CM994" s="11">
        <f t="shared" si="308"/>
        <v>4</v>
      </c>
      <c r="CN994" s="11">
        <f t="shared" si="309"/>
        <v>2</v>
      </c>
      <c r="CO994" s="11">
        <f t="shared" si="310"/>
        <v>1</v>
      </c>
      <c r="CP994" s="11">
        <f t="shared" si="311"/>
        <v>0</v>
      </c>
      <c r="CS994" s="6">
        <v>46</v>
      </c>
      <c r="CT994" s="6">
        <v>64</v>
      </c>
      <c r="CU994" s="6">
        <v>81</v>
      </c>
      <c r="CV994" s="6">
        <v>90</v>
      </c>
      <c r="CW994" s="6">
        <v>97</v>
      </c>
      <c r="CX994" s="6">
        <v>104</v>
      </c>
      <c r="CY994" s="6">
        <v>110</v>
      </c>
      <c r="CZ994" s="6">
        <v>115</v>
      </c>
      <c r="DA994" s="6">
        <v>121</v>
      </c>
      <c r="DB994" s="6">
        <v>127</v>
      </c>
      <c r="DC994" s="6">
        <v>133</v>
      </c>
      <c r="DD994" s="6">
        <v>139</v>
      </c>
      <c r="DE994" s="6">
        <v>145</v>
      </c>
      <c r="DF994" s="6">
        <v>149</v>
      </c>
      <c r="DG994" s="6">
        <v>152</v>
      </c>
      <c r="DH994" s="6">
        <v>154</v>
      </c>
      <c r="DI994" s="6">
        <v>154</v>
      </c>
      <c r="DJ994" s="6">
        <v>155</v>
      </c>
      <c r="DK994" s="6">
        <v>155</v>
      </c>
      <c r="DL994" s="6">
        <v>155</v>
      </c>
      <c r="DM994" s="6">
        <v>109</v>
      </c>
      <c r="DN994" s="6">
        <f>Tabela2[[#This Row],[1rok]]-Tabela2[[#This Row],[dlugosc_ur]]</f>
        <v>18</v>
      </c>
      <c r="DO994" s="14">
        <f>Tabela2[[#This Row],[2lata]]-Tabela2[[#This Row],[1rok]]</f>
        <v>17</v>
      </c>
      <c r="DP994" s="14">
        <f>Tabela2[[#This Row],[3lata]]-Tabela2[[#This Row],[2lata]]</f>
        <v>9</v>
      </c>
      <c r="DQ994" s="14">
        <f>Tabela2[[#This Row],[4lata]]-Tabela2[[#This Row],[3lata]]</f>
        <v>7</v>
      </c>
      <c r="DR994" s="14">
        <f>Tabela2[[#This Row],[5lat]]-Tabela2[[#This Row],[4lata]]</f>
        <v>7</v>
      </c>
      <c r="DS994" s="14">
        <f>Tabela2[[#This Row],[6lat]]-Tabela2[[#This Row],[5lat]]</f>
        <v>6</v>
      </c>
      <c r="DT994" s="14">
        <f>Tabela2[[#This Row],[7lat]]-Tabela2[[#This Row],[6lat]]</f>
        <v>5</v>
      </c>
      <c r="DU994" s="14">
        <f>Tabela2[[#This Row],[8lat]]-Tabela2[[#This Row],[7lat]]</f>
        <v>6</v>
      </c>
      <c r="DV994" s="14">
        <f>Tabela2[[#This Row],[9lat]]-Tabela2[[#This Row],[8lat]]</f>
        <v>6</v>
      </c>
      <c r="DW994" s="14">
        <f>Tabela2[[#This Row],[10lat]]-Tabela2[[#This Row],[9lat]]</f>
        <v>6</v>
      </c>
      <c r="DX994" s="14">
        <f>Tabela2[[#This Row],[11lat]]-Tabela2[[#This Row],[10lat]]</f>
        <v>6</v>
      </c>
      <c r="DY994" s="14">
        <f>Tabela2[[#This Row],[12lat]]-Tabela2[[#This Row],[11lat]]</f>
        <v>6</v>
      </c>
      <c r="DZ994" s="14">
        <f>Tabela2[[#This Row],[13lat]]-Tabela2[[#This Row],[12lat]]</f>
        <v>4</v>
      </c>
      <c r="EA994" s="14">
        <f>Tabela2[[#This Row],[14lat]]-Tabela2[[#This Row],[13lat]]</f>
        <v>3</v>
      </c>
      <c r="EB994" s="14">
        <f>Tabela2[[#This Row],[15lat]]-Tabela2[[#This Row],[14lat]]</f>
        <v>2</v>
      </c>
      <c r="EC994" s="14">
        <f>Tabela2[[#This Row],[16lat]]-Tabela2[[#This Row],[15lat]]</f>
        <v>0</v>
      </c>
      <c r="ED994" s="14">
        <f>Tabela2[[#This Row],[17 lat]]-Tabela2[[#This Row],[16lat]]</f>
        <v>1</v>
      </c>
      <c r="EE994" s="14">
        <f>Tabela2[[#This Row],[18lat]]-Tabela2[[#This Row],[17 lat]]</f>
        <v>0</v>
      </c>
      <c r="EF994" s="14">
        <f>Tabela2[[#This Row],[19lat]]-Tabela2[[#This Row],[18lat]]</f>
        <v>0</v>
      </c>
    </row>
    <row r="995" spans="1:136" x14ac:dyDescent="0.25">
      <c r="A995">
        <v>245</v>
      </c>
      <c r="B995" s="1" t="s">
        <v>23</v>
      </c>
      <c r="C995">
        <v>46</v>
      </c>
      <c r="D995">
        <v>67</v>
      </c>
      <c r="E995">
        <v>81</v>
      </c>
      <c r="F995">
        <v>89</v>
      </c>
      <c r="G995">
        <v>95</v>
      </c>
      <c r="H995">
        <v>101</v>
      </c>
      <c r="I995">
        <v>106</v>
      </c>
      <c r="J995">
        <v>111</v>
      </c>
      <c r="K995">
        <v>116</v>
      </c>
      <c r="L995">
        <v>121</v>
      </c>
      <c r="M995">
        <v>125</v>
      </c>
      <c r="N995">
        <v>130</v>
      </c>
      <c r="O995">
        <v>135</v>
      </c>
      <c r="P995">
        <v>142</v>
      </c>
      <c r="Q995">
        <v>148</v>
      </c>
      <c r="R995">
        <v>153</v>
      </c>
      <c r="S995">
        <v>158</v>
      </c>
      <c r="T995">
        <v>160</v>
      </c>
      <c r="U995">
        <v>163</v>
      </c>
      <c r="V995">
        <v>163</v>
      </c>
      <c r="W995">
        <f>wzrost[[#This Row],[19lat]]-wzrost[[#This Row],[dlugosc_ur]]</f>
        <v>117</v>
      </c>
      <c r="X995">
        <f>wzrost[[#This Row],[19lat]]-wzrost[[#This Row],[15lat]]</f>
        <v>10</v>
      </c>
      <c r="Y995">
        <f>IF(wzrost[[#This Row],[1rok]]&lt;=5,IF(wzrost[[#This Row],[plec]]="ch",1,0),0)</f>
        <v>0</v>
      </c>
      <c r="Z995" s="1"/>
      <c r="AA995" s="1"/>
      <c r="AB995" s="1" t="e">
        <f>_xlfn.PERCENTILE.INC(wzrost[1rok],5)</f>
        <v>#NUM!</v>
      </c>
      <c r="BC995" s="8">
        <v>48</v>
      </c>
      <c r="BD995" s="8">
        <v>70</v>
      </c>
      <c r="BE995" s="8">
        <v>84</v>
      </c>
      <c r="BF995" s="8">
        <v>93</v>
      </c>
      <c r="BG995" s="8">
        <v>99</v>
      </c>
      <c r="BH995" s="8">
        <v>106</v>
      </c>
      <c r="BI995" s="8">
        <v>111</v>
      </c>
      <c r="BJ995" s="8">
        <v>117</v>
      </c>
      <c r="BK995" s="8">
        <v>122</v>
      </c>
      <c r="BL995" s="8">
        <v>127</v>
      </c>
      <c r="BM995" s="8">
        <v>132</v>
      </c>
      <c r="BN995" s="8">
        <v>137</v>
      </c>
      <c r="BO995" s="8">
        <v>143</v>
      </c>
      <c r="BP995" s="8">
        <v>150</v>
      </c>
      <c r="BQ995" s="8">
        <v>157</v>
      </c>
      <c r="BR995" s="8">
        <v>162</v>
      </c>
      <c r="BS995" s="8">
        <v>166</v>
      </c>
      <c r="BT995" s="8">
        <v>169</v>
      </c>
      <c r="BU995" s="8">
        <v>170</v>
      </c>
      <c r="BV995" s="8">
        <v>171</v>
      </c>
      <c r="BW995" s="9">
        <v>123</v>
      </c>
      <c r="BX995" s="11">
        <f t="shared" si="293"/>
        <v>22</v>
      </c>
      <c r="BY995" s="11">
        <f t="shared" si="294"/>
        <v>14</v>
      </c>
      <c r="BZ995" s="11">
        <f t="shared" si="295"/>
        <v>9</v>
      </c>
      <c r="CA995" s="11">
        <f t="shared" si="296"/>
        <v>6</v>
      </c>
      <c r="CB995" s="11">
        <f t="shared" si="297"/>
        <v>7</v>
      </c>
      <c r="CC995" s="11">
        <f t="shared" si="298"/>
        <v>5</v>
      </c>
      <c r="CD995" s="11">
        <f t="shared" si="299"/>
        <v>6</v>
      </c>
      <c r="CE995" s="11">
        <f t="shared" si="300"/>
        <v>5</v>
      </c>
      <c r="CF995" s="11">
        <f t="shared" si="301"/>
        <v>5</v>
      </c>
      <c r="CG995" s="11">
        <f t="shared" si="302"/>
        <v>5</v>
      </c>
      <c r="CH995" s="11">
        <f t="shared" si="303"/>
        <v>5</v>
      </c>
      <c r="CI995" s="11">
        <f t="shared" si="304"/>
        <v>6</v>
      </c>
      <c r="CJ995" s="11">
        <f t="shared" si="305"/>
        <v>7</v>
      </c>
      <c r="CK995" s="11">
        <f t="shared" si="306"/>
        <v>7</v>
      </c>
      <c r="CL995" s="11">
        <f t="shared" si="307"/>
        <v>5</v>
      </c>
      <c r="CM995" s="11">
        <f t="shared" si="308"/>
        <v>4</v>
      </c>
      <c r="CN995" s="11">
        <f t="shared" si="309"/>
        <v>3</v>
      </c>
      <c r="CO995" s="11">
        <f t="shared" si="310"/>
        <v>1</v>
      </c>
      <c r="CP995" s="11">
        <f t="shared" si="311"/>
        <v>1</v>
      </c>
      <c r="CS995" s="8">
        <v>46</v>
      </c>
      <c r="CT995" s="8">
        <v>64</v>
      </c>
      <c r="CU995" s="8">
        <v>81</v>
      </c>
      <c r="CV995" s="8">
        <v>90</v>
      </c>
      <c r="CW995" s="8">
        <v>97</v>
      </c>
      <c r="CX995" s="8">
        <v>104</v>
      </c>
      <c r="CY995" s="8">
        <v>110</v>
      </c>
      <c r="CZ995" s="8">
        <v>115</v>
      </c>
      <c r="DA995" s="8">
        <v>121</v>
      </c>
      <c r="DB995" s="8">
        <v>127</v>
      </c>
      <c r="DC995" s="8">
        <v>133</v>
      </c>
      <c r="DD995" s="8">
        <v>139</v>
      </c>
      <c r="DE995" s="8">
        <v>145</v>
      </c>
      <c r="DF995" s="8">
        <v>149</v>
      </c>
      <c r="DG995" s="8">
        <v>152</v>
      </c>
      <c r="DH995" s="8">
        <v>154</v>
      </c>
      <c r="DI995" s="8">
        <v>154</v>
      </c>
      <c r="DJ995" s="8">
        <v>155</v>
      </c>
      <c r="DK995" s="8">
        <v>155</v>
      </c>
      <c r="DL995" s="8">
        <v>155</v>
      </c>
      <c r="DM995" s="8">
        <v>109</v>
      </c>
      <c r="DN995" s="6">
        <f>Tabela2[[#This Row],[1rok]]-Tabela2[[#This Row],[dlugosc_ur]]</f>
        <v>18</v>
      </c>
      <c r="DO995" s="14">
        <f>Tabela2[[#This Row],[2lata]]-Tabela2[[#This Row],[1rok]]</f>
        <v>17</v>
      </c>
      <c r="DP995" s="14">
        <f>Tabela2[[#This Row],[3lata]]-Tabela2[[#This Row],[2lata]]</f>
        <v>9</v>
      </c>
      <c r="DQ995" s="14">
        <f>Tabela2[[#This Row],[4lata]]-Tabela2[[#This Row],[3lata]]</f>
        <v>7</v>
      </c>
      <c r="DR995" s="14">
        <f>Tabela2[[#This Row],[5lat]]-Tabela2[[#This Row],[4lata]]</f>
        <v>7</v>
      </c>
      <c r="DS995" s="14">
        <f>Tabela2[[#This Row],[6lat]]-Tabela2[[#This Row],[5lat]]</f>
        <v>6</v>
      </c>
      <c r="DT995" s="14">
        <f>Tabela2[[#This Row],[7lat]]-Tabela2[[#This Row],[6lat]]</f>
        <v>5</v>
      </c>
      <c r="DU995" s="14">
        <f>Tabela2[[#This Row],[8lat]]-Tabela2[[#This Row],[7lat]]</f>
        <v>6</v>
      </c>
      <c r="DV995" s="14">
        <f>Tabela2[[#This Row],[9lat]]-Tabela2[[#This Row],[8lat]]</f>
        <v>6</v>
      </c>
      <c r="DW995" s="14">
        <f>Tabela2[[#This Row],[10lat]]-Tabela2[[#This Row],[9lat]]</f>
        <v>6</v>
      </c>
      <c r="DX995" s="14">
        <f>Tabela2[[#This Row],[11lat]]-Tabela2[[#This Row],[10lat]]</f>
        <v>6</v>
      </c>
      <c r="DY995" s="14">
        <f>Tabela2[[#This Row],[12lat]]-Tabela2[[#This Row],[11lat]]</f>
        <v>6</v>
      </c>
      <c r="DZ995" s="14">
        <f>Tabela2[[#This Row],[13lat]]-Tabela2[[#This Row],[12lat]]</f>
        <v>4</v>
      </c>
      <c r="EA995" s="14">
        <f>Tabela2[[#This Row],[14lat]]-Tabela2[[#This Row],[13lat]]</f>
        <v>3</v>
      </c>
      <c r="EB995" s="14">
        <f>Tabela2[[#This Row],[15lat]]-Tabela2[[#This Row],[14lat]]</f>
        <v>2</v>
      </c>
      <c r="EC995" s="14">
        <f>Tabela2[[#This Row],[16lat]]-Tabela2[[#This Row],[15lat]]</f>
        <v>0</v>
      </c>
      <c r="ED995" s="14">
        <f>Tabela2[[#This Row],[17 lat]]-Tabela2[[#This Row],[16lat]]</f>
        <v>1</v>
      </c>
      <c r="EE995" s="14">
        <f>Tabela2[[#This Row],[18lat]]-Tabela2[[#This Row],[17 lat]]</f>
        <v>0</v>
      </c>
      <c r="EF995" s="14">
        <f>Tabela2[[#This Row],[19lat]]-Tabela2[[#This Row],[18lat]]</f>
        <v>0</v>
      </c>
    </row>
    <row r="996" spans="1:136" x14ac:dyDescent="0.25">
      <c r="A996">
        <v>498</v>
      </c>
      <c r="B996" s="1" t="s">
        <v>22</v>
      </c>
      <c r="C996">
        <v>58</v>
      </c>
      <c r="D996">
        <v>75</v>
      </c>
      <c r="E996">
        <v>91</v>
      </c>
      <c r="F996">
        <v>102</v>
      </c>
      <c r="G996">
        <v>110</v>
      </c>
      <c r="H996">
        <v>118</v>
      </c>
      <c r="I996">
        <v>124</v>
      </c>
      <c r="J996">
        <v>131</v>
      </c>
      <c r="K996">
        <v>137</v>
      </c>
      <c r="L996">
        <v>144</v>
      </c>
      <c r="M996">
        <v>150</v>
      </c>
      <c r="N996">
        <v>157</v>
      </c>
      <c r="O996">
        <v>164</v>
      </c>
      <c r="P996">
        <v>169</v>
      </c>
      <c r="Q996">
        <v>172</v>
      </c>
      <c r="R996">
        <v>174</v>
      </c>
      <c r="S996">
        <v>175</v>
      </c>
      <c r="T996">
        <v>175</v>
      </c>
      <c r="U996">
        <v>175</v>
      </c>
      <c r="V996">
        <v>175</v>
      </c>
      <c r="W996">
        <f>wzrost[[#This Row],[19lat]]-wzrost[[#This Row],[dlugosc_ur]]</f>
        <v>117</v>
      </c>
      <c r="X996">
        <f>wzrost[[#This Row],[19lat]]-wzrost[[#This Row],[15lat]]</f>
        <v>1</v>
      </c>
      <c r="Y996">
        <f>IF(wzrost[[#This Row],[1rok]]&lt;=5,IF(wzrost[[#This Row],[plec]]="ch",1,0),0)</f>
        <v>0</v>
      </c>
      <c r="Z996" s="1"/>
      <c r="AA996" s="1"/>
      <c r="AB996" s="1" t="e">
        <f>_xlfn.PERCENTILE.INC(wzrost[1rok],5)</f>
        <v>#NUM!</v>
      </c>
      <c r="BC996" s="6">
        <v>49</v>
      </c>
      <c r="BD996" s="6">
        <v>71</v>
      </c>
      <c r="BE996" s="6">
        <v>85</v>
      </c>
      <c r="BF996" s="6">
        <v>94</v>
      </c>
      <c r="BG996" s="6">
        <v>101</v>
      </c>
      <c r="BH996" s="6">
        <v>107</v>
      </c>
      <c r="BI996" s="6">
        <v>113</v>
      </c>
      <c r="BJ996" s="6">
        <v>118</v>
      </c>
      <c r="BK996" s="6">
        <v>124</v>
      </c>
      <c r="BL996" s="6">
        <v>129</v>
      </c>
      <c r="BM996" s="6">
        <v>134</v>
      </c>
      <c r="BN996" s="6">
        <v>139</v>
      </c>
      <c r="BO996" s="6">
        <v>144</v>
      </c>
      <c r="BP996" s="6">
        <v>151</v>
      </c>
      <c r="BQ996" s="6">
        <v>158</v>
      </c>
      <c r="BR996" s="6">
        <v>164</v>
      </c>
      <c r="BS996" s="6">
        <v>168</v>
      </c>
      <c r="BT996" s="6">
        <v>170</v>
      </c>
      <c r="BU996" s="6">
        <v>172</v>
      </c>
      <c r="BV996" s="6">
        <v>172</v>
      </c>
      <c r="BW996" s="7">
        <v>123</v>
      </c>
      <c r="BX996" s="11">
        <f t="shared" si="293"/>
        <v>22</v>
      </c>
      <c r="BY996" s="11">
        <f t="shared" si="294"/>
        <v>14</v>
      </c>
      <c r="BZ996" s="11">
        <f t="shared" si="295"/>
        <v>9</v>
      </c>
      <c r="CA996" s="11">
        <f t="shared" si="296"/>
        <v>7</v>
      </c>
      <c r="CB996" s="11">
        <f t="shared" si="297"/>
        <v>6</v>
      </c>
      <c r="CC996" s="11">
        <f t="shared" si="298"/>
        <v>6</v>
      </c>
      <c r="CD996" s="11">
        <f t="shared" si="299"/>
        <v>5</v>
      </c>
      <c r="CE996" s="11">
        <f t="shared" si="300"/>
        <v>6</v>
      </c>
      <c r="CF996" s="11">
        <f t="shared" si="301"/>
        <v>5</v>
      </c>
      <c r="CG996" s="11">
        <f t="shared" si="302"/>
        <v>5</v>
      </c>
      <c r="CH996" s="11">
        <f t="shared" si="303"/>
        <v>5</v>
      </c>
      <c r="CI996" s="11">
        <f t="shared" si="304"/>
        <v>5</v>
      </c>
      <c r="CJ996" s="11">
        <f t="shared" si="305"/>
        <v>7</v>
      </c>
      <c r="CK996" s="11">
        <f t="shared" si="306"/>
        <v>7</v>
      </c>
      <c r="CL996" s="11">
        <f t="shared" si="307"/>
        <v>6</v>
      </c>
      <c r="CM996" s="11">
        <f t="shared" si="308"/>
        <v>4</v>
      </c>
      <c r="CN996" s="11">
        <f t="shared" si="309"/>
        <v>2</v>
      </c>
      <c r="CO996" s="11">
        <f t="shared" si="310"/>
        <v>2</v>
      </c>
      <c r="CP996" s="11">
        <f t="shared" si="311"/>
        <v>0</v>
      </c>
      <c r="CS996" s="6">
        <v>47</v>
      </c>
      <c r="CT996" s="6">
        <v>65</v>
      </c>
      <c r="CU996" s="6">
        <v>82</v>
      </c>
      <c r="CV996" s="6">
        <v>91</v>
      </c>
      <c r="CW996" s="6">
        <v>99</v>
      </c>
      <c r="CX996" s="6">
        <v>105</v>
      </c>
      <c r="CY996" s="6">
        <v>111</v>
      </c>
      <c r="CZ996" s="6">
        <v>117</v>
      </c>
      <c r="DA996" s="6">
        <v>122</v>
      </c>
      <c r="DB996" s="6">
        <v>128</v>
      </c>
      <c r="DC996" s="6">
        <v>134</v>
      </c>
      <c r="DD996" s="6">
        <v>140</v>
      </c>
      <c r="DE996" s="6">
        <v>146</v>
      </c>
      <c r="DF996" s="6">
        <v>151</v>
      </c>
      <c r="DG996" s="6">
        <v>154</v>
      </c>
      <c r="DH996" s="6">
        <v>156</v>
      </c>
      <c r="DI996" s="6">
        <v>156</v>
      </c>
      <c r="DJ996" s="6">
        <v>156</v>
      </c>
      <c r="DK996" s="6">
        <v>156</v>
      </c>
      <c r="DL996" s="6">
        <v>156</v>
      </c>
      <c r="DM996" s="6">
        <v>109</v>
      </c>
      <c r="DN996" s="6">
        <f>Tabela2[[#This Row],[1rok]]-Tabela2[[#This Row],[dlugosc_ur]]</f>
        <v>18</v>
      </c>
      <c r="DO996" s="14">
        <f>Tabela2[[#This Row],[2lata]]-Tabela2[[#This Row],[1rok]]</f>
        <v>17</v>
      </c>
      <c r="DP996" s="14">
        <f>Tabela2[[#This Row],[3lata]]-Tabela2[[#This Row],[2lata]]</f>
        <v>9</v>
      </c>
      <c r="DQ996" s="14">
        <f>Tabela2[[#This Row],[4lata]]-Tabela2[[#This Row],[3lata]]</f>
        <v>8</v>
      </c>
      <c r="DR996" s="14">
        <f>Tabela2[[#This Row],[5lat]]-Tabela2[[#This Row],[4lata]]</f>
        <v>6</v>
      </c>
      <c r="DS996" s="14">
        <f>Tabela2[[#This Row],[6lat]]-Tabela2[[#This Row],[5lat]]</f>
        <v>6</v>
      </c>
      <c r="DT996" s="14">
        <f>Tabela2[[#This Row],[7lat]]-Tabela2[[#This Row],[6lat]]</f>
        <v>6</v>
      </c>
      <c r="DU996" s="14">
        <f>Tabela2[[#This Row],[8lat]]-Tabela2[[#This Row],[7lat]]</f>
        <v>5</v>
      </c>
      <c r="DV996" s="14">
        <f>Tabela2[[#This Row],[9lat]]-Tabela2[[#This Row],[8lat]]</f>
        <v>6</v>
      </c>
      <c r="DW996" s="14">
        <f>Tabela2[[#This Row],[10lat]]-Tabela2[[#This Row],[9lat]]</f>
        <v>6</v>
      </c>
      <c r="DX996" s="14">
        <f>Tabela2[[#This Row],[11lat]]-Tabela2[[#This Row],[10lat]]</f>
        <v>6</v>
      </c>
      <c r="DY996" s="14">
        <f>Tabela2[[#This Row],[12lat]]-Tabela2[[#This Row],[11lat]]</f>
        <v>6</v>
      </c>
      <c r="DZ996" s="14">
        <f>Tabela2[[#This Row],[13lat]]-Tabela2[[#This Row],[12lat]]</f>
        <v>5</v>
      </c>
      <c r="EA996" s="14">
        <f>Tabela2[[#This Row],[14lat]]-Tabela2[[#This Row],[13lat]]</f>
        <v>3</v>
      </c>
      <c r="EB996" s="14">
        <f>Tabela2[[#This Row],[15lat]]-Tabela2[[#This Row],[14lat]]</f>
        <v>2</v>
      </c>
      <c r="EC996" s="14">
        <f>Tabela2[[#This Row],[16lat]]-Tabela2[[#This Row],[15lat]]</f>
        <v>0</v>
      </c>
      <c r="ED996" s="14">
        <f>Tabela2[[#This Row],[17 lat]]-Tabela2[[#This Row],[16lat]]</f>
        <v>0</v>
      </c>
      <c r="EE996" s="14">
        <f>Tabela2[[#This Row],[18lat]]-Tabela2[[#This Row],[17 lat]]</f>
        <v>0</v>
      </c>
      <c r="EF996" s="14">
        <f>Tabela2[[#This Row],[19lat]]-Tabela2[[#This Row],[18lat]]</f>
        <v>0</v>
      </c>
    </row>
    <row r="997" spans="1:136" x14ac:dyDescent="0.25">
      <c r="A997">
        <v>507</v>
      </c>
      <c r="B997" s="1" t="s">
        <v>22</v>
      </c>
      <c r="C997">
        <v>55</v>
      </c>
      <c r="D997">
        <v>73</v>
      </c>
      <c r="E997">
        <v>90</v>
      </c>
      <c r="F997">
        <v>100</v>
      </c>
      <c r="G997">
        <v>108</v>
      </c>
      <c r="H997">
        <v>115</v>
      </c>
      <c r="I997">
        <v>121</v>
      </c>
      <c r="J997">
        <v>128</v>
      </c>
      <c r="K997">
        <v>134</v>
      </c>
      <c r="L997">
        <v>140</v>
      </c>
      <c r="M997">
        <v>147</v>
      </c>
      <c r="N997">
        <v>153</v>
      </c>
      <c r="O997">
        <v>160</v>
      </c>
      <c r="P997">
        <v>165</v>
      </c>
      <c r="Q997">
        <v>169</v>
      </c>
      <c r="R997">
        <v>171</v>
      </c>
      <c r="S997">
        <v>171</v>
      </c>
      <c r="T997">
        <v>172</v>
      </c>
      <c r="U997">
        <v>172</v>
      </c>
      <c r="V997">
        <v>172</v>
      </c>
      <c r="W997">
        <f>wzrost[[#This Row],[19lat]]-wzrost[[#This Row],[dlugosc_ur]]</f>
        <v>117</v>
      </c>
      <c r="X997">
        <f>wzrost[[#This Row],[19lat]]-wzrost[[#This Row],[15lat]]</f>
        <v>1</v>
      </c>
      <c r="Y997">
        <f>IF(wzrost[[#This Row],[1rok]]&lt;=5,IF(wzrost[[#This Row],[plec]]="ch",1,0),0)</f>
        <v>0</v>
      </c>
      <c r="Z997" s="1"/>
      <c r="AA997" s="1"/>
      <c r="AB997" s="1" t="e">
        <f>_xlfn.PERCENTILE.INC(wzrost[1rok],5)</f>
        <v>#NUM!</v>
      </c>
      <c r="BC997" s="8">
        <v>48</v>
      </c>
      <c r="BD997" s="8">
        <v>70</v>
      </c>
      <c r="BE997" s="8">
        <v>85</v>
      </c>
      <c r="BF997" s="8">
        <v>93</v>
      </c>
      <c r="BG997" s="8">
        <v>100</v>
      </c>
      <c r="BH997" s="8">
        <v>106</v>
      </c>
      <c r="BI997" s="8">
        <v>112</v>
      </c>
      <c r="BJ997" s="8">
        <v>118</v>
      </c>
      <c r="BK997" s="8">
        <v>123</v>
      </c>
      <c r="BL997" s="8">
        <v>128</v>
      </c>
      <c r="BM997" s="8">
        <v>133</v>
      </c>
      <c r="BN997" s="8">
        <v>138</v>
      </c>
      <c r="BO997" s="8">
        <v>144</v>
      </c>
      <c r="BP997" s="8">
        <v>150</v>
      </c>
      <c r="BQ997" s="8">
        <v>157</v>
      </c>
      <c r="BR997" s="8">
        <v>163</v>
      </c>
      <c r="BS997" s="8">
        <v>167</v>
      </c>
      <c r="BT997" s="8">
        <v>170</v>
      </c>
      <c r="BU997" s="8">
        <v>171</v>
      </c>
      <c r="BV997" s="8">
        <v>171</v>
      </c>
      <c r="BW997" s="9">
        <v>123</v>
      </c>
      <c r="BX997" s="11">
        <f t="shared" si="293"/>
        <v>22</v>
      </c>
      <c r="BY997" s="11">
        <f t="shared" si="294"/>
        <v>15</v>
      </c>
      <c r="BZ997" s="11">
        <f t="shared" si="295"/>
        <v>8</v>
      </c>
      <c r="CA997" s="11">
        <f t="shared" si="296"/>
        <v>7</v>
      </c>
      <c r="CB997" s="11">
        <f t="shared" si="297"/>
        <v>6</v>
      </c>
      <c r="CC997" s="11">
        <f t="shared" si="298"/>
        <v>6</v>
      </c>
      <c r="CD997" s="11">
        <f t="shared" si="299"/>
        <v>6</v>
      </c>
      <c r="CE997" s="11">
        <f t="shared" si="300"/>
        <v>5</v>
      </c>
      <c r="CF997" s="11">
        <f t="shared" si="301"/>
        <v>5</v>
      </c>
      <c r="CG997" s="11">
        <f t="shared" si="302"/>
        <v>5</v>
      </c>
      <c r="CH997" s="11">
        <f t="shared" si="303"/>
        <v>5</v>
      </c>
      <c r="CI997" s="11">
        <f t="shared" si="304"/>
        <v>6</v>
      </c>
      <c r="CJ997" s="11">
        <f t="shared" si="305"/>
        <v>6</v>
      </c>
      <c r="CK997" s="11">
        <f t="shared" si="306"/>
        <v>7</v>
      </c>
      <c r="CL997" s="11">
        <f t="shared" si="307"/>
        <v>6</v>
      </c>
      <c r="CM997" s="11">
        <f t="shared" si="308"/>
        <v>4</v>
      </c>
      <c r="CN997" s="11">
        <f t="shared" si="309"/>
        <v>3</v>
      </c>
      <c r="CO997" s="11">
        <f t="shared" si="310"/>
        <v>1</v>
      </c>
      <c r="CP997" s="11">
        <f t="shared" si="311"/>
        <v>0</v>
      </c>
      <c r="CS997" s="8">
        <v>46</v>
      </c>
      <c r="CT997" s="8">
        <v>64</v>
      </c>
      <c r="CU997" s="8">
        <v>81</v>
      </c>
      <c r="CV997" s="8">
        <v>90</v>
      </c>
      <c r="CW997" s="8">
        <v>98</v>
      </c>
      <c r="CX997" s="8">
        <v>105</v>
      </c>
      <c r="CY997" s="8">
        <v>110</v>
      </c>
      <c r="CZ997" s="8">
        <v>116</v>
      </c>
      <c r="DA997" s="8">
        <v>122</v>
      </c>
      <c r="DB997" s="8">
        <v>127</v>
      </c>
      <c r="DC997" s="8">
        <v>133</v>
      </c>
      <c r="DD997" s="8">
        <v>139</v>
      </c>
      <c r="DE997" s="8">
        <v>145</v>
      </c>
      <c r="DF997" s="8">
        <v>150</v>
      </c>
      <c r="DG997" s="8">
        <v>153</v>
      </c>
      <c r="DH997" s="8">
        <v>155</v>
      </c>
      <c r="DI997" s="8">
        <v>155</v>
      </c>
      <c r="DJ997" s="8">
        <v>155</v>
      </c>
      <c r="DK997" s="8">
        <v>155</v>
      </c>
      <c r="DL997" s="8">
        <v>155</v>
      </c>
      <c r="DM997" s="8">
        <v>109</v>
      </c>
      <c r="DN997" s="6">
        <f>Tabela2[[#This Row],[1rok]]-Tabela2[[#This Row],[dlugosc_ur]]</f>
        <v>18</v>
      </c>
      <c r="DO997" s="14">
        <f>Tabela2[[#This Row],[2lata]]-Tabela2[[#This Row],[1rok]]</f>
        <v>17</v>
      </c>
      <c r="DP997" s="14">
        <f>Tabela2[[#This Row],[3lata]]-Tabela2[[#This Row],[2lata]]</f>
        <v>9</v>
      </c>
      <c r="DQ997" s="14">
        <f>Tabela2[[#This Row],[4lata]]-Tabela2[[#This Row],[3lata]]</f>
        <v>8</v>
      </c>
      <c r="DR997" s="14">
        <f>Tabela2[[#This Row],[5lat]]-Tabela2[[#This Row],[4lata]]</f>
        <v>7</v>
      </c>
      <c r="DS997" s="14">
        <f>Tabela2[[#This Row],[6lat]]-Tabela2[[#This Row],[5lat]]</f>
        <v>5</v>
      </c>
      <c r="DT997" s="14">
        <f>Tabela2[[#This Row],[7lat]]-Tabela2[[#This Row],[6lat]]</f>
        <v>6</v>
      </c>
      <c r="DU997" s="14">
        <f>Tabela2[[#This Row],[8lat]]-Tabela2[[#This Row],[7lat]]</f>
        <v>6</v>
      </c>
      <c r="DV997" s="14">
        <f>Tabela2[[#This Row],[9lat]]-Tabela2[[#This Row],[8lat]]</f>
        <v>5</v>
      </c>
      <c r="DW997" s="14">
        <f>Tabela2[[#This Row],[10lat]]-Tabela2[[#This Row],[9lat]]</f>
        <v>6</v>
      </c>
      <c r="DX997" s="14">
        <f>Tabela2[[#This Row],[11lat]]-Tabela2[[#This Row],[10lat]]</f>
        <v>6</v>
      </c>
      <c r="DY997" s="14">
        <f>Tabela2[[#This Row],[12lat]]-Tabela2[[#This Row],[11lat]]</f>
        <v>6</v>
      </c>
      <c r="DZ997" s="14">
        <f>Tabela2[[#This Row],[13lat]]-Tabela2[[#This Row],[12lat]]</f>
        <v>5</v>
      </c>
      <c r="EA997" s="14">
        <f>Tabela2[[#This Row],[14lat]]-Tabela2[[#This Row],[13lat]]</f>
        <v>3</v>
      </c>
      <c r="EB997" s="14">
        <f>Tabela2[[#This Row],[15lat]]-Tabela2[[#This Row],[14lat]]</f>
        <v>2</v>
      </c>
      <c r="EC997" s="14">
        <f>Tabela2[[#This Row],[16lat]]-Tabela2[[#This Row],[15lat]]</f>
        <v>0</v>
      </c>
      <c r="ED997" s="14">
        <f>Tabela2[[#This Row],[17 lat]]-Tabela2[[#This Row],[16lat]]</f>
        <v>0</v>
      </c>
      <c r="EE997" s="14">
        <f>Tabela2[[#This Row],[18lat]]-Tabela2[[#This Row],[17 lat]]</f>
        <v>0</v>
      </c>
      <c r="EF997" s="14">
        <f>Tabela2[[#This Row],[19lat]]-Tabela2[[#This Row],[18lat]]</f>
        <v>0</v>
      </c>
    </row>
    <row r="998" spans="1:136" x14ac:dyDescent="0.25">
      <c r="A998">
        <v>508</v>
      </c>
      <c r="B998" s="1" t="s">
        <v>22</v>
      </c>
      <c r="C998">
        <v>54</v>
      </c>
      <c r="D998">
        <v>74</v>
      </c>
      <c r="E998">
        <v>89</v>
      </c>
      <c r="F998">
        <v>99</v>
      </c>
      <c r="G998">
        <v>108</v>
      </c>
      <c r="H998">
        <v>115</v>
      </c>
      <c r="I998">
        <v>121</v>
      </c>
      <c r="J998">
        <v>127</v>
      </c>
      <c r="K998">
        <v>134</v>
      </c>
      <c r="L998">
        <v>140</v>
      </c>
      <c r="M998">
        <v>146</v>
      </c>
      <c r="N998">
        <v>153</v>
      </c>
      <c r="O998">
        <v>160</v>
      </c>
      <c r="P998">
        <v>165</v>
      </c>
      <c r="Q998">
        <v>168</v>
      </c>
      <c r="R998">
        <v>170</v>
      </c>
      <c r="S998">
        <v>171</v>
      </c>
      <c r="T998">
        <v>171</v>
      </c>
      <c r="U998">
        <v>171</v>
      </c>
      <c r="V998">
        <v>171</v>
      </c>
      <c r="W998">
        <f>wzrost[[#This Row],[19lat]]-wzrost[[#This Row],[dlugosc_ur]]</f>
        <v>117</v>
      </c>
      <c r="X998">
        <f>wzrost[[#This Row],[19lat]]-wzrost[[#This Row],[15lat]]</f>
        <v>1</v>
      </c>
      <c r="Y998">
        <f>IF(wzrost[[#This Row],[1rok]]&lt;=5,IF(wzrost[[#This Row],[plec]]="ch",1,0),0)</f>
        <v>0</v>
      </c>
      <c r="Z998" s="1"/>
      <c r="AA998" s="1"/>
      <c r="AB998" s="1" t="e">
        <f>_xlfn.PERCENTILE.INC(wzrost[1rok],5)</f>
        <v>#NUM!</v>
      </c>
      <c r="BC998" s="6">
        <v>49</v>
      </c>
      <c r="BD998" s="6">
        <v>71</v>
      </c>
      <c r="BE998" s="6">
        <v>85</v>
      </c>
      <c r="BF998" s="6">
        <v>94</v>
      </c>
      <c r="BG998" s="6">
        <v>100</v>
      </c>
      <c r="BH998" s="6">
        <v>107</v>
      </c>
      <c r="BI998" s="6">
        <v>112</v>
      </c>
      <c r="BJ998" s="6">
        <v>118</v>
      </c>
      <c r="BK998" s="6">
        <v>123</v>
      </c>
      <c r="BL998" s="6">
        <v>128</v>
      </c>
      <c r="BM998" s="6">
        <v>133</v>
      </c>
      <c r="BN998" s="6">
        <v>138</v>
      </c>
      <c r="BO998" s="6">
        <v>144</v>
      </c>
      <c r="BP998" s="6">
        <v>151</v>
      </c>
      <c r="BQ998" s="6">
        <v>158</v>
      </c>
      <c r="BR998" s="6">
        <v>163</v>
      </c>
      <c r="BS998" s="6">
        <v>167</v>
      </c>
      <c r="BT998" s="6">
        <v>170</v>
      </c>
      <c r="BU998" s="6">
        <v>171</v>
      </c>
      <c r="BV998" s="6">
        <v>172</v>
      </c>
      <c r="BW998" s="7">
        <v>123</v>
      </c>
      <c r="BX998" s="11">
        <f t="shared" si="293"/>
        <v>22</v>
      </c>
      <c r="BY998" s="11">
        <f t="shared" si="294"/>
        <v>14</v>
      </c>
      <c r="BZ998" s="11">
        <f t="shared" si="295"/>
        <v>9</v>
      </c>
      <c r="CA998" s="11">
        <f t="shared" si="296"/>
        <v>6</v>
      </c>
      <c r="CB998" s="11">
        <f t="shared" si="297"/>
        <v>7</v>
      </c>
      <c r="CC998" s="11">
        <f t="shared" si="298"/>
        <v>5</v>
      </c>
      <c r="CD998" s="11">
        <f t="shared" si="299"/>
        <v>6</v>
      </c>
      <c r="CE998" s="11">
        <f t="shared" si="300"/>
        <v>5</v>
      </c>
      <c r="CF998" s="11">
        <f t="shared" si="301"/>
        <v>5</v>
      </c>
      <c r="CG998" s="11">
        <f t="shared" si="302"/>
        <v>5</v>
      </c>
      <c r="CH998" s="11">
        <f t="shared" si="303"/>
        <v>5</v>
      </c>
      <c r="CI998" s="11">
        <f t="shared" si="304"/>
        <v>6</v>
      </c>
      <c r="CJ998" s="11">
        <f t="shared" si="305"/>
        <v>7</v>
      </c>
      <c r="CK998" s="11">
        <f t="shared" si="306"/>
        <v>7</v>
      </c>
      <c r="CL998" s="11">
        <f t="shared" si="307"/>
        <v>5</v>
      </c>
      <c r="CM998" s="11">
        <f t="shared" si="308"/>
        <v>4</v>
      </c>
      <c r="CN998" s="11">
        <f t="shared" si="309"/>
        <v>3</v>
      </c>
      <c r="CO998" s="11">
        <f t="shared" si="310"/>
        <v>1</v>
      </c>
      <c r="CP998" s="11">
        <f t="shared" si="311"/>
        <v>1</v>
      </c>
      <c r="CS998" s="6">
        <v>46</v>
      </c>
      <c r="CT998" s="6">
        <v>64</v>
      </c>
      <c r="CU998" s="6">
        <v>81</v>
      </c>
      <c r="CV998" s="6">
        <v>90</v>
      </c>
      <c r="CW998" s="6">
        <v>97</v>
      </c>
      <c r="CX998" s="6">
        <v>104</v>
      </c>
      <c r="CY998" s="6">
        <v>110</v>
      </c>
      <c r="CZ998" s="6">
        <v>115</v>
      </c>
      <c r="DA998" s="6">
        <v>121</v>
      </c>
      <c r="DB998" s="6">
        <v>127</v>
      </c>
      <c r="DC998" s="6">
        <v>133</v>
      </c>
      <c r="DD998" s="6">
        <v>139</v>
      </c>
      <c r="DE998" s="6">
        <v>145</v>
      </c>
      <c r="DF998" s="6">
        <v>149</v>
      </c>
      <c r="DG998" s="6">
        <v>152</v>
      </c>
      <c r="DH998" s="6">
        <v>154</v>
      </c>
      <c r="DI998" s="6">
        <v>154</v>
      </c>
      <c r="DJ998" s="6">
        <v>155</v>
      </c>
      <c r="DK998" s="6">
        <v>155</v>
      </c>
      <c r="DL998" s="6">
        <v>155</v>
      </c>
      <c r="DM998" s="6">
        <v>109</v>
      </c>
      <c r="DN998" s="6">
        <f>Tabela2[[#This Row],[1rok]]-Tabela2[[#This Row],[dlugosc_ur]]</f>
        <v>18</v>
      </c>
      <c r="DO998" s="14">
        <f>Tabela2[[#This Row],[2lata]]-Tabela2[[#This Row],[1rok]]</f>
        <v>17</v>
      </c>
      <c r="DP998" s="14">
        <f>Tabela2[[#This Row],[3lata]]-Tabela2[[#This Row],[2lata]]</f>
        <v>9</v>
      </c>
      <c r="DQ998" s="14">
        <f>Tabela2[[#This Row],[4lata]]-Tabela2[[#This Row],[3lata]]</f>
        <v>7</v>
      </c>
      <c r="DR998" s="14">
        <f>Tabela2[[#This Row],[5lat]]-Tabela2[[#This Row],[4lata]]</f>
        <v>7</v>
      </c>
      <c r="DS998" s="14">
        <f>Tabela2[[#This Row],[6lat]]-Tabela2[[#This Row],[5lat]]</f>
        <v>6</v>
      </c>
      <c r="DT998" s="14">
        <f>Tabela2[[#This Row],[7lat]]-Tabela2[[#This Row],[6lat]]</f>
        <v>5</v>
      </c>
      <c r="DU998" s="14">
        <f>Tabela2[[#This Row],[8lat]]-Tabela2[[#This Row],[7lat]]</f>
        <v>6</v>
      </c>
      <c r="DV998" s="14">
        <f>Tabela2[[#This Row],[9lat]]-Tabela2[[#This Row],[8lat]]</f>
        <v>6</v>
      </c>
      <c r="DW998" s="14">
        <f>Tabela2[[#This Row],[10lat]]-Tabela2[[#This Row],[9lat]]</f>
        <v>6</v>
      </c>
      <c r="DX998" s="14">
        <f>Tabela2[[#This Row],[11lat]]-Tabela2[[#This Row],[10lat]]</f>
        <v>6</v>
      </c>
      <c r="DY998" s="14">
        <f>Tabela2[[#This Row],[12lat]]-Tabela2[[#This Row],[11lat]]</f>
        <v>6</v>
      </c>
      <c r="DZ998" s="14">
        <f>Tabela2[[#This Row],[13lat]]-Tabela2[[#This Row],[12lat]]</f>
        <v>4</v>
      </c>
      <c r="EA998" s="14">
        <f>Tabela2[[#This Row],[14lat]]-Tabela2[[#This Row],[13lat]]</f>
        <v>3</v>
      </c>
      <c r="EB998" s="14">
        <f>Tabela2[[#This Row],[15lat]]-Tabela2[[#This Row],[14lat]]</f>
        <v>2</v>
      </c>
      <c r="EC998" s="14">
        <f>Tabela2[[#This Row],[16lat]]-Tabela2[[#This Row],[15lat]]</f>
        <v>0</v>
      </c>
      <c r="ED998" s="14">
        <f>Tabela2[[#This Row],[17 lat]]-Tabela2[[#This Row],[16lat]]</f>
        <v>1</v>
      </c>
      <c r="EE998" s="14">
        <f>Tabela2[[#This Row],[18lat]]-Tabela2[[#This Row],[17 lat]]</f>
        <v>0</v>
      </c>
      <c r="EF998" s="14">
        <f>Tabela2[[#This Row],[19lat]]-Tabela2[[#This Row],[18lat]]</f>
        <v>0</v>
      </c>
    </row>
    <row r="999" spans="1:136" x14ac:dyDescent="0.25">
      <c r="A999">
        <v>511</v>
      </c>
      <c r="B999" s="1" t="s">
        <v>22</v>
      </c>
      <c r="C999">
        <v>55</v>
      </c>
      <c r="D999">
        <v>73</v>
      </c>
      <c r="E999">
        <v>90</v>
      </c>
      <c r="F999">
        <v>100</v>
      </c>
      <c r="G999">
        <v>108</v>
      </c>
      <c r="H999">
        <v>115</v>
      </c>
      <c r="I999">
        <v>121</v>
      </c>
      <c r="J999">
        <v>128</v>
      </c>
      <c r="K999">
        <v>134</v>
      </c>
      <c r="L999">
        <v>140</v>
      </c>
      <c r="M999">
        <v>147</v>
      </c>
      <c r="N999">
        <v>153</v>
      </c>
      <c r="O999">
        <v>160</v>
      </c>
      <c r="P999">
        <v>165</v>
      </c>
      <c r="Q999">
        <v>169</v>
      </c>
      <c r="R999">
        <v>170</v>
      </c>
      <c r="S999">
        <v>171</v>
      </c>
      <c r="T999">
        <v>171</v>
      </c>
      <c r="U999">
        <v>172</v>
      </c>
      <c r="V999">
        <v>172</v>
      </c>
      <c r="W999">
        <f>wzrost[[#This Row],[19lat]]-wzrost[[#This Row],[dlugosc_ur]]</f>
        <v>117</v>
      </c>
      <c r="X999">
        <f>wzrost[[#This Row],[19lat]]-wzrost[[#This Row],[15lat]]</f>
        <v>2</v>
      </c>
      <c r="Y999">
        <f>IF(wzrost[[#This Row],[1rok]]&lt;=5,IF(wzrost[[#This Row],[plec]]="ch",1,0),0)</f>
        <v>0</v>
      </c>
      <c r="Z999" s="1"/>
      <c r="AA999" s="1"/>
      <c r="AB999" s="1" t="e">
        <f>_xlfn.PERCENTILE.INC(wzrost[1rok],5)</f>
        <v>#NUM!</v>
      </c>
      <c r="BC999" s="8">
        <v>53</v>
      </c>
      <c r="BD999" s="8">
        <v>74</v>
      </c>
      <c r="BE999" s="8">
        <v>87</v>
      </c>
      <c r="BF999" s="8">
        <v>96</v>
      </c>
      <c r="BG999" s="8">
        <v>103</v>
      </c>
      <c r="BH999" s="8">
        <v>110</v>
      </c>
      <c r="BI999" s="8">
        <v>116</v>
      </c>
      <c r="BJ999" s="8">
        <v>122</v>
      </c>
      <c r="BK999" s="8">
        <v>127</v>
      </c>
      <c r="BL999" s="8">
        <v>132</v>
      </c>
      <c r="BM999" s="8">
        <v>138</v>
      </c>
      <c r="BN999" s="8">
        <v>143</v>
      </c>
      <c r="BO999" s="8">
        <v>149</v>
      </c>
      <c r="BP999" s="8">
        <v>156</v>
      </c>
      <c r="BQ999" s="8">
        <v>163</v>
      </c>
      <c r="BR999" s="8">
        <v>169</v>
      </c>
      <c r="BS999" s="8">
        <v>173</v>
      </c>
      <c r="BT999" s="8">
        <v>175</v>
      </c>
      <c r="BU999" s="8">
        <v>176</v>
      </c>
      <c r="BV999" s="8">
        <v>176</v>
      </c>
      <c r="BW999" s="9">
        <v>123</v>
      </c>
      <c r="BX999" s="11">
        <f t="shared" si="293"/>
        <v>21</v>
      </c>
      <c r="BY999" s="11">
        <f t="shared" si="294"/>
        <v>13</v>
      </c>
      <c r="BZ999" s="11">
        <f t="shared" si="295"/>
        <v>9</v>
      </c>
      <c r="CA999" s="11">
        <f t="shared" si="296"/>
        <v>7</v>
      </c>
      <c r="CB999" s="11">
        <f t="shared" si="297"/>
        <v>7</v>
      </c>
      <c r="CC999" s="11">
        <f t="shared" si="298"/>
        <v>6</v>
      </c>
      <c r="CD999" s="11">
        <f t="shared" si="299"/>
        <v>6</v>
      </c>
      <c r="CE999" s="11">
        <f t="shared" si="300"/>
        <v>5</v>
      </c>
      <c r="CF999" s="11">
        <f t="shared" si="301"/>
        <v>5</v>
      </c>
      <c r="CG999" s="11">
        <f t="shared" si="302"/>
        <v>6</v>
      </c>
      <c r="CH999" s="11">
        <f t="shared" si="303"/>
        <v>5</v>
      </c>
      <c r="CI999" s="11">
        <f t="shared" si="304"/>
        <v>6</v>
      </c>
      <c r="CJ999" s="11">
        <f t="shared" si="305"/>
        <v>7</v>
      </c>
      <c r="CK999" s="11">
        <f t="shared" si="306"/>
        <v>7</v>
      </c>
      <c r="CL999" s="11">
        <f t="shared" si="307"/>
        <v>6</v>
      </c>
      <c r="CM999" s="11">
        <f t="shared" si="308"/>
        <v>4</v>
      </c>
      <c r="CN999" s="11">
        <f t="shared" si="309"/>
        <v>2</v>
      </c>
      <c r="CO999" s="11">
        <f t="shared" si="310"/>
        <v>1</v>
      </c>
      <c r="CP999" s="11">
        <f t="shared" si="311"/>
        <v>0</v>
      </c>
      <c r="CS999" s="8">
        <v>50</v>
      </c>
      <c r="CT999" s="8">
        <v>68</v>
      </c>
      <c r="CU999" s="8">
        <v>84</v>
      </c>
      <c r="CV999" s="8">
        <v>93</v>
      </c>
      <c r="CW999" s="8">
        <v>100</v>
      </c>
      <c r="CX999" s="8">
        <v>106</v>
      </c>
      <c r="CY999" s="8">
        <v>112</v>
      </c>
      <c r="CZ999" s="8">
        <v>117</v>
      </c>
      <c r="DA999" s="8">
        <v>123</v>
      </c>
      <c r="DB999" s="8">
        <v>129</v>
      </c>
      <c r="DC999" s="8">
        <v>134</v>
      </c>
      <c r="DD999" s="8">
        <v>141</v>
      </c>
      <c r="DE999" s="8">
        <v>147</v>
      </c>
      <c r="DF999" s="8">
        <v>152</v>
      </c>
      <c r="DG999" s="8">
        <v>155</v>
      </c>
      <c r="DH999" s="8">
        <v>157</v>
      </c>
      <c r="DI999" s="8">
        <v>158</v>
      </c>
      <c r="DJ999" s="8">
        <v>159</v>
      </c>
      <c r="DK999" s="8">
        <v>159</v>
      </c>
      <c r="DL999" s="8">
        <v>159</v>
      </c>
      <c r="DM999" s="8">
        <v>109</v>
      </c>
      <c r="DN999" s="6">
        <f>Tabela2[[#This Row],[1rok]]-Tabela2[[#This Row],[dlugosc_ur]]</f>
        <v>18</v>
      </c>
      <c r="DO999" s="14">
        <f>Tabela2[[#This Row],[2lata]]-Tabela2[[#This Row],[1rok]]</f>
        <v>16</v>
      </c>
      <c r="DP999" s="14">
        <f>Tabela2[[#This Row],[3lata]]-Tabela2[[#This Row],[2lata]]</f>
        <v>9</v>
      </c>
      <c r="DQ999" s="14">
        <f>Tabela2[[#This Row],[4lata]]-Tabela2[[#This Row],[3lata]]</f>
        <v>7</v>
      </c>
      <c r="DR999" s="14">
        <f>Tabela2[[#This Row],[5lat]]-Tabela2[[#This Row],[4lata]]</f>
        <v>6</v>
      </c>
      <c r="DS999" s="14">
        <f>Tabela2[[#This Row],[6lat]]-Tabela2[[#This Row],[5lat]]</f>
        <v>6</v>
      </c>
      <c r="DT999" s="14">
        <f>Tabela2[[#This Row],[7lat]]-Tabela2[[#This Row],[6lat]]</f>
        <v>5</v>
      </c>
      <c r="DU999" s="14">
        <f>Tabela2[[#This Row],[8lat]]-Tabela2[[#This Row],[7lat]]</f>
        <v>6</v>
      </c>
      <c r="DV999" s="14">
        <f>Tabela2[[#This Row],[9lat]]-Tabela2[[#This Row],[8lat]]</f>
        <v>6</v>
      </c>
      <c r="DW999" s="14">
        <f>Tabela2[[#This Row],[10lat]]-Tabela2[[#This Row],[9lat]]</f>
        <v>5</v>
      </c>
      <c r="DX999" s="14">
        <f>Tabela2[[#This Row],[11lat]]-Tabela2[[#This Row],[10lat]]</f>
        <v>7</v>
      </c>
      <c r="DY999" s="14">
        <f>Tabela2[[#This Row],[12lat]]-Tabela2[[#This Row],[11lat]]</f>
        <v>6</v>
      </c>
      <c r="DZ999" s="14">
        <f>Tabela2[[#This Row],[13lat]]-Tabela2[[#This Row],[12lat]]</f>
        <v>5</v>
      </c>
      <c r="EA999" s="14">
        <f>Tabela2[[#This Row],[14lat]]-Tabela2[[#This Row],[13lat]]</f>
        <v>3</v>
      </c>
      <c r="EB999" s="14">
        <f>Tabela2[[#This Row],[15lat]]-Tabela2[[#This Row],[14lat]]</f>
        <v>2</v>
      </c>
      <c r="EC999" s="14">
        <f>Tabela2[[#This Row],[16lat]]-Tabela2[[#This Row],[15lat]]</f>
        <v>1</v>
      </c>
      <c r="ED999" s="14">
        <f>Tabela2[[#This Row],[17 lat]]-Tabela2[[#This Row],[16lat]]</f>
        <v>1</v>
      </c>
      <c r="EE999" s="14">
        <f>Tabela2[[#This Row],[18lat]]-Tabela2[[#This Row],[17 lat]]</f>
        <v>0</v>
      </c>
      <c r="EF999" s="14">
        <f>Tabela2[[#This Row],[19lat]]-Tabela2[[#This Row],[18lat]]</f>
        <v>0</v>
      </c>
    </row>
    <row r="1000" spans="1:136" x14ac:dyDescent="0.25">
      <c r="A1000">
        <v>599</v>
      </c>
      <c r="B1000" s="1" t="s">
        <v>22</v>
      </c>
      <c r="C1000">
        <v>54</v>
      </c>
      <c r="D1000">
        <v>73</v>
      </c>
      <c r="E1000">
        <v>89</v>
      </c>
      <c r="F1000">
        <v>99</v>
      </c>
      <c r="G1000">
        <v>108</v>
      </c>
      <c r="H1000">
        <v>115</v>
      </c>
      <c r="I1000">
        <v>121</v>
      </c>
      <c r="J1000">
        <v>127</v>
      </c>
      <c r="K1000">
        <v>133</v>
      </c>
      <c r="L1000">
        <v>140</v>
      </c>
      <c r="M1000">
        <v>146</v>
      </c>
      <c r="N1000">
        <v>153</v>
      </c>
      <c r="O1000">
        <v>160</v>
      </c>
      <c r="P1000">
        <v>165</v>
      </c>
      <c r="Q1000">
        <v>168</v>
      </c>
      <c r="R1000">
        <v>170</v>
      </c>
      <c r="S1000">
        <v>171</v>
      </c>
      <c r="T1000">
        <v>171</v>
      </c>
      <c r="U1000">
        <v>171</v>
      </c>
      <c r="V1000">
        <v>171</v>
      </c>
      <c r="W1000">
        <f>wzrost[[#This Row],[19lat]]-wzrost[[#This Row],[dlugosc_ur]]</f>
        <v>117</v>
      </c>
      <c r="X1000">
        <f>wzrost[[#This Row],[19lat]]-wzrost[[#This Row],[15lat]]</f>
        <v>1</v>
      </c>
      <c r="Y1000">
        <f>IF(wzrost[[#This Row],[1rok]]&lt;=5,IF(wzrost[[#This Row],[plec]]="ch",1,0),0)</f>
        <v>0</v>
      </c>
      <c r="Z1000" s="1"/>
      <c r="AA1000" s="1"/>
      <c r="AB1000" s="1" t="e">
        <f>_xlfn.PERCENTILE.INC(wzrost[1rok],5)</f>
        <v>#NUM!</v>
      </c>
      <c r="BC1000" s="6">
        <v>46</v>
      </c>
      <c r="BD1000" s="6">
        <v>69</v>
      </c>
      <c r="BE1000" s="6">
        <v>84</v>
      </c>
      <c r="BF1000" s="6">
        <v>92</v>
      </c>
      <c r="BG1000" s="6">
        <v>99</v>
      </c>
      <c r="BH1000" s="6">
        <v>105</v>
      </c>
      <c r="BI1000" s="6">
        <v>111</v>
      </c>
      <c r="BJ1000" s="6">
        <v>116</v>
      </c>
      <c r="BK1000" s="6">
        <v>121</v>
      </c>
      <c r="BL1000" s="6">
        <v>126</v>
      </c>
      <c r="BM1000" s="6">
        <v>131</v>
      </c>
      <c r="BN1000" s="6">
        <v>136</v>
      </c>
      <c r="BO1000" s="6">
        <v>141</v>
      </c>
      <c r="BP1000" s="6">
        <v>148</v>
      </c>
      <c r="BQ1000" s="6">
        <v>155</v>
      </c>
      <c r="BR1000" s="6">
        <v>161</v>
      </c>
      <c r="BS1000" s="6">
        <v>165</v>
      </c>
      <c r="BT1000" s="6">
        <v>167</v>
      </c>
      <c r="BU1000" s="6">
        <v>168</v>
      </c>
      <c r="BV1000" s="6">
        <v>169</v>
      </c>
      <c r="BW1000" s="7">
        <v>123</v>
      </c>
      <c r="BX1000" s="11">
        <f t="shared" si="293"/>
        <v>23</v>
      </c>
      <c r="BY1000" s="11">
        <f t="shared" si="294"/>
        <v>15</v>
      </c>
      <c r="BZ1000" s="11">
        <f t="shared" si="295"/>
        <v>8</v>
      </c>
      <c r="CA1000" s="11">
        <f t="shared" si="296"/>
        <v>7</v>
      </c>
      <c r="CB1000" s="11">
        <f t="shared" si="297"/>
        <v>6</v>
      </c>
      <c r="CC1000" s="11">
        <f t="shared" si="298"/>
        <v>6</v>
      </c>
      <c r="CD1000" s="11">
        <f t="shared" si="299"/>
        <v>5</v>
      </c>
      <c r="CE1000" s="11">
        <f t="shared" si="300"/>
        <v>5</v>
      </c>
      <c r="CF1000" s="11">
        <f t="shared" si="301"/>
        <v>5</v>
      </c>
      <c r="CG1000" s="11">
        <f t="shared" si="302"/>
        <v>5</v>
      </c>
      <c r="CH1000" s="11">
        <f t="shared" si="303"/>
        <v>5</v>
      </c>
      <c r="CI1000" s="11">
        <f t="shared" si="304"/>
        <v>5</v>
      </c>
      <c r="CJ1000" s="11">
        <f t="shared" si="305"/>
        <v>7</v>
      </c>
      <c r="CK1000" s="11">
        <f t="shared" si="306"/>
        <v>7</v>
      </c>
      <c r="CL1000" s="11">
        <f t="shared" si="307"/>
        <v>6</v>
      </c>
      <c r="CM1000" s="11">
        <f t="shared" si="308"/>
        <v>4</v>
      </c>
      <c r="CN1000" s="11">
        <f t="shared" si="309"/>
        <v>2</v>
      </c>
      <c r="CO1000" s="11">
        <f t="shared" si="310"/>
        <v>1</v>
      </c>
      <c r="CP1000" s="11">
        <f t="shared" si="311"/>
        <v>1</v>
      </c>
      <c r="CS1000" s="6">
        <v>46</v>
      </c>
      <c r="CT1000" s="6">
        <v>64</v>
      </c>
      <c r="CU1000" s="6">
        <v>81</v>
      </c>
      <c r="CV1000" s="6">
        <v>90</v>
      </c>
      <c r="CW1000" s="6">
        <v>97</v>
      </c>
      <c r="CX1000" s="6">
        <v>104</v>
      </c>
      <c r="CY1000" s="6">
        <v>110</v>
      </c>
      <c r="CZ1000" s="6">
        <v>115</v>
      </c>
      <c r="DA1000" s="6">
        <v>121</v>
      </c>
      <c r="DB1000" s="6">
        <v>127</v>
      </c>
      <c r="DC1000" s="6">
        <v>133</v>
      </c>
      <c r="DD1000" s="6">
        <v>139</v>
      </c>
      <c r="DE1000" s="6">
        <v>145</v>
      </c>
      <c r="DF1000" s="6">
        <v>149</v>
      </c>
      <c r="DG1000" s="6">
        <v>152</v>
      </c>
      <c r="DH1000" s="6">
        <v>154</v>
      </c>
      <c r="DI1000" s="6">
        <v>154</v>
      </c>
      <c r="DJ1000" s="6">
        <v>155</v>
      </c>
      <c r="DK1000" s="6">
        <v>155</v>
      </c>
      <c r="DL1000" s="6">
        <v>155</v>
      </c>
      <c r="DM1000" s="6">
        <v>109</v>
      </c>
      <c r="DN1000" s="6">
        <f>Tabela2[[#This Row],[1rok]]-Tabela2[[#This Row],[dlugosc_ur]]</f>
        <v>18</v>
      </c>
      <c r="DO1000" s="14">
        <f>Tabela2[[#This Row],[2lata]]-Tabela2[[#This Row],[1rok]]</f>
        <v>17</v>
      </c>
      <c r="DP1000" s="14">
        <f>Tabela2[[#This Row],[3lata]]-Tabela2[[#This Row],[2lata]]</f>
        <v>9</v>
      </c>
      <c r="DQ1000" s="14">
        <f>Tabela2[[#This Row],[4lata]]-Tabela2[[#This Row],[3lata]]</f>
        <v>7</v>
      </c>
      <c r="DR1000" s="14">
        <f>Tabela2[[#This Row],[5lat]]-Tabela2[[#This Row],[4lata]]</f>
        <v>7</v>
      </c>
      <c r="DS1000" s="14">
        <f>Tabela2[[#This Row],[6lat]]-Tabela2[[#This Row],[5lat]]</f>
        <v>6</v>
      </c>
      <c r="DT1000" s="14">
        <f>Tabela2[[#This Row],[7lat]]-Tabela2[[#This Row],[6lat]]</f>
        <v>5</v>
      </c>
      <c r="DU1000" s="14">
        <f>Tabela2[[#This Row],[8lat]]-Tabela2[[#This Row],[7lat]]</f>
        <v>6</v>
      </c>
      <c r="DV1000" s="14">
        <f>Tabela2[[#This Row],[9lat]]-Tabela2[[#This Row],[8lat]]</f>
        <v>6</v>
      </c>
      <c r="DW1000" s="14">
        <f>Tabela2[[#This Row],[10lat]]-Tabela2[[#This Row],[9lat]]</f>
        <v>6</v>
      </c>
      <c r="DX1000" s="14">
        <f>Tabela2[[#This Row],[11lat]]-Tabela2[[#This Row],[10lat]]</f>
        <v>6</v>
      </c>
      <c r="DY1000" s="14">
        <f>Tabela2[[#This Row],[12lat]]-Tabela2[[#This Row],[11lat]]</f>
        <v>6</v>
      </c>
      <c r="DZ1000" s="14">
        <f>Tabela2[[#This Row],[13lat]]-Tabela2[[#This Row],[12lat]]</f>
        <v>4</v>
      </c>
      <c r="EA1000" s="14">
        <f>Tabela2[[#This Row],[14lat]]-Tabela2[[#This Row],[13lat]]</f>
        <v>3</v>
      </c>
      <c r="EB1000" s="14">
        <f>Tabela2[[#This Row],[15lat]]-Tabela2[[#This Row],[14lat]]</f>
        <v>2</v>
      </c>
      <c r="EC1000" s="14">
        <f>Tabela2[[#This Row],[16lat]]-Tabela2[[#This Row],[15lat]]</f>
        <v>0</v>
      </c>
      <c r="ED1000" s="14">
        <f>Tabela2[[#This Row],[17 lat]]-Tabela2[[#This Row],[16lat]]</f>
        <v>1</v>
      </c>
      <c r="EE1000" s="14">
        <f>Tabela2[[#This Row],[18lat]]-Tabela2[[#This Row],[17 lat]]</f>
        <v>0</v>
      </c>
      <c r="EF1000" s="14">
        <f>Tabela2[[#This Row],[19lat]]-Tabela2[[#This Row],[18lat]]</f>
        <v>0</v>
      </c>
    </row>
    <row r="1001" spans="1:136" x14ac:dyDescent="0.25">
      <c r="A1001">
        <v>640</v>
      </c>
      <c r="B1001" s="1" t="s">
        <v>22</v>
      </c>
      <c r="C1001">
        <v>54</v>
      </c>
      <c r="D1001">
        <v>73</v>
      </c>
      <c r="E1001">
        <v>89</v>
      </c>
      <c r="F1001">
        <v>99</v>
      </c>
      <c r="G1001">
        <v>108</v>
      </c>
      <c r="H1001">
        <v>115</v>
      </c>
      <c r="I1001">
        <v>121</v>
      </c>
      <c r="J1001">
        <v>127</v>
      </c>
      <c r="K1001">
        <v>134</v>
      </c>
      <c r="L1001">
        <v>140</v>
      </c>
      <c r="M1001">
        <v>146</v>
      </c>
      <c r="N1001">
        <v>153</v>
      </c>
      <c r="O1001">
        <v>160</v>
      </c>
      <c r="P1001">
        <v>165</v>
      </c>
      <c r="Q1001">
        <v>168</v>
      </c>
      <c r="R1001">
        <v>170</v>
      </c>
      <c r="S1001">
        <v>171</v>
      </c>
      <c r="T1001">
        <v>171</v>
      </c>
      <c r="U1001">
        <v>171</v>
      </c>
      <c r="V1001">
        <v>171</v>
      </c>
      <c r="W1001">
        <f>wzrost[[#This Row],[19lat]]-wzrost[[#This Row],[dlugosc_ur]]</f>
        <v>117</v>
      </c>
      <c r="X1001">
        <f>wzrost[[#This Row],[19lat]]-wzrost[[#This Row],[15lat]]</f>
        <v>1</v>
      </c>
      <c r="Y1001">
        <f>IF(wzrost[[#This Row],[1rok]]&lt;=5,IF(wzrost[[#This Row],[plec]]="ch",1,0),0)</f>
        <v>0</v>
      </c>
      <c r="Z1001" s="1"/>
      <c r="AA1001" s="1"/>
      <c r="AB1001" s="1" t="e">
        <f>_xlfn.PERCENTILE.INC(wzrost[1rok],5)</f>
        <v>#NUM!</v>
      </c>
      <c r="BC1001" s="8">
        <v>49</v>
      </c>
      <c r="BD1001" s="8">
        <v>71</v>
      </c>
      <c r="BE1001" s="8">
        <v>85</v>
      </c>
      <c r="BF1001" s="8">
        <v>94</v>
      </c>
      <c r="BG1001" s="8">
        <v>101</v>
      </c>
      <c r="BH1001" s="8">
        <v>107</v>
      </c>
      <c r="BI1001" s="8">
        <v>113</v>
      </c>
      <c r="BJ1001" s="8">
        <v>118</v>
      </c>
      <c r="BK1001" s="8">
        <v>123</v>
      </c>
      <c r="BL1001" s="8">
        <v>128</v>
      </c>
      <c r="BM1001" s="8">
        <v>133</v>
      </c>
      <c r="BN1001" s="8">
        <v>138</v>
      </c>
      <c r="BO1001" s="8">
        <v>144</v>
      </c>
      <c r="BP1001" s="8">
        <v>151</v>
      </c>
      <c r="BQ1001" s="8">
        <v>158</v>
      </c>
      <c r="BR1001" s="8">
        <v>164</v>
      </c>
      <c r="BS1001" s="8">
        <v>168</v>
      </c>
      <c r="BT1001" s="8">
        <v>170</v>
      </c>
      <c r="BU1001" s="8">
        <v>171</v>
      </c>
      <c r="BV1001" s="8">
        <v>172</v>
      </c>
      <c r="BW1001" s="9">
        <v>123</v>
      </c>
      <c r="BX1001" s="11">
        <f t="shared" si="293"/>
        <v>22</v>
      </c>
      <c r="BY1001" s="11">
        <f t="shared" si="294"/>
        <v>14</v>
      </c>
      <c r="BZ1001" s="11">
        <f t="shared" si="295"/>
        <v>9</v>
      </c>
      <c r="CA1001" s="11">
        <f t="shared" si="296"/>
        <v>7</v>
      </c>
      <c r="CB1001" s="11">
        <f t="shared" si="297"/>
        <v>6</v>
      </c>
      <c r="CC1001" s="11">
        <f t="shared" si="298"/>
        <v>6</v>
      </c>
      <c r="CD1001" s="11">
        <f t="shared" si="299"/>
        <v>5</v>
      </c>
      <c r="CE1001" s="11">
        <f t="shared" si="300"/>
        <v>5</v>
      </c>
      <c r="CF1001" s="11">
        <f t="shared" si="301"/>
        <v>5</v>
      </c>
      <c r="CG1001" s="11">
        <f t="shared" si="302"/>
        <v>5</v>
      </c>
      <c r="CH1001" s="11">
        <f t="shared" si="303"/>
        <v>5</v>
      </c>
      <c r="CI1001" s="11">
        <f t="shared" si="304"/>
        <v>6</v>
      </c>
      <c r="CJ1001" s="11">
        <f t="shared" si="305"/>
        <v>7</v>
      </c>
      <c r="CK1001" s="11">
        <f t="shared" si="306"/>
        <v>7</v>
      </c>
      <c r="CL1001" s="11">
        <f t="shared" si="307"/>
        <v>6</v>
      </c>
      <c r="CM1001" s="11">
        <f t="shared" si="308"/>
        <v>4</v>
      </c>
      <c r="CN1001" s="11">
        <f t="shared" si="309"/>
        <v>2</v>
      </c>
      <c r="CO1001" s="11">
        <f t="shared" si="310"/>
        <v>1</v>
      </c>
      <c r="CP1001" s="11">
        <f t="shared" si="311"/>
        <v>1</v>
      </c>
      <c r="CS1001" s="8">
        <v>46</v>
      </c>
      <c r="CT1001" s="8">
        <v>65</v>
      </c>
      <c r="CU1001" s="8">
        <v>80</v>
      </c>
      <c r="CV1001" s="8">
        <v>89</v>
      </c>
      <c r="CW1001" s="8">
        <v>97</v>
      </c>
      <c r="CX1001" s="8">
        <v>103</v>
      </c>
      <c r="CY1001" s="8">
        <v>109</v>
      </c>
      <c r="CZ1001" s="8">
        <v>115</v>
      </c>
      <c r="DA1001" s="8">
        <v>120</v>
      </c>
      <c r="DB1001" s="8">
        <v>126</v>
      </c>
      <c r="DC1001" s="8">
        <v>132</v>
      </c>
      <c r="DD1001" s="8">
        <v>138</v>
      </c>
      <c r="DE1001" s="8">
        <v>144</v>
      </c>
      <c r="DF1001" s="8">
        <v>148</v>
      </c>
      <c r="DG1001" s="8">
        <v>151</v>
      </c>
      <c r="DH1001" s="8">
        <v>153</v>
      </c>
      <c r="DI1001" s="8">
        <v>153</v>
      </c>
      <c r="DJ1001" s="8">
        <v>154</v>
      </c>
      <c r="DK1001" s="8">
        <v>154</v>
      </c>
      <c r="DL1001" s="8">
        <v>154</v>
      </c>
      <c r="DM1001" s="8">
        <v>108</v>
      </c>
      <c r="DN1001" s="6">
        <f>Tabela2[[#This Row],[1rok]]-Tabela2[[#This Row],[dlugosc_ur]]</f>
        <v>19</v>
      </c>
      <c r="DO1001" s="14">
        <f>Tabela2[[#This Row],[2lata]]-Tabela2[[#This Row],[1rok]]</f>
        <v>15</v>
      </c>
      <c r="DP1001" s="14">
        <f>Tabela2[[#This Row],[3lata]]-Tabela2[[#This Row],[2lata]]</f>
        <v>9</v>
      </c>
      <c r="DQ1001" s="14">
        <f>Tabela2[[#This Row],[4lata]]-Tabela2[[#This Row],[3lata]]</f>
        <v>8</v>
      </c>
      <c r="DR1001" s="14">
        <f>Tabela2[[#This Row],[5lat]]-Tabela2[[#This Row],[4lata]]</f>
        <v>6</v>
      </c>
      <c r="DS1001" s="14">
        <f>Tabela2[[#This Row],[6lat]]-Tabela2[[#This Row],[5lat]]</f>
        <v>6</v>
      </c>
      <c r="DT1001" s="14">
        <f>Tabela2[[#This Row],[7lat]]-Tabela2[[#This Row],[6lat]]</f>
        <v>6</v>
      </c>
      <c r="DU1001" s="14">
        <f>Tabela2[[#This Row],[8lat]]-Tabela2[[#This Row],[7lat]]</f>
        <v>5</v>
      </c>
      <c r="DV1001" s="14">
        <f>Tabela2[[#This Row],[9lat]]-Tabela2[[#This Row],[8lat]]</f>
        <v>6</v>
      </c>
      <c r="DW1001" s="14">
        <f>Tabela2[[#This Row],[10lat]]-Tabela2[[#This Row],[9lat]]</f>
        <v>6</v>
      </c>
      <c r="DX1001" s="14">
        <f>Tabela2[[#This Row],[11lat]]-Tabela2[[#This Row],[10lat]]</f>
        <v>6</v>
      </c>
      <c r="DY1001" s="14">
        <f>Tabela2[[#This Row],[12lat]]-Tabela2[[#This Row],[11lat]]</f>
        <v>6</v>
      </c>
      <c r="DZ1001" s="14">
        <f>Tabela2[[#This Row],[13lat]]-Tabela2[[#This Row],[12lat]]</f>
        <v>4</v>
      </c>
      <c r="EA1001" s="14">
        <f>Tabela2[[#This Row],[14lat]]-Tabela2[[#This Row],[13lat]]</f>
        <v>3</v>
      </c>
      <c r="EB1001" s="14">
        <f>Tabela2[[#This Row],[15lat]]-Tabela2[[#This Row],[14lat]]</f>
        <v>2</v>
      </c>
      <c r="EC1001" s="14">
        <f>Tabela2[[#This Row],[16lat]]-Tabela2[[#This Row],[15lat]]</f>
        <v>0</v>
      </c>
      <c r="ED1001" s="14">
        <f>Tabela2[[#This Row],[17 lat]]-Tabela2[[#This Row],[16lat]]</f>
        <v>1</v>
      </c>
      <c r="EE1001" s="14">
        <f>Tabela2[[#This Row],[18lat]]-Tabela2[[#This Row],[17 lat]]</f>
        <v>0</v>
      </c>
      <c r="EF1001" s="14">
        <f>Tabela2[[#This Row],[19lat]]-Tabela2[[#This Row],[18lat]]</f>
        <v>0</v>
      </c>
    </row>
    <row r="1002" spans="1:136" x14ac:dyDescent="0.25">
      <c r="A1002">
        <v>675</v>
      </c>
      <c r="B1002" s="1" t="s">
        <v>22</v>
      </c>
      <c r="C1002">
        <v>58</v>
      </c>
      <c r="D1002">
        <v>75</v>
      </c>
      <c r="E1002">
        <v>91</v>
      </c>
      <c r="F1002">
        <v>102</v>
      </c>
      <c r="G1002">
        <v>110</v>
      </c>
      <c r="H1002">
        <v>118</v>
      </c>
      <c r="I1002">
        <v>124</v>
      </c>
      <c r="J1002">
        <v>130</v>
      </c>
      <c r="K1002">
        <v>136</v>
      </c>
      <c r="L1002">
        <v>143</v>
      </c>
      <c r="M1002">
        <v>149</v>
      </c>
      <c r="N1002">
        <v>156</v>
      </c>
      <c r="O1002">
        <v>163</v>
      </c>
      <c r="P1002">
        <v>168</v>
      </c>
      <c r="Q1002">
        <v>172</v>
      </c>
      <c r="R1002">
        <v>174</v>
      </c>
      <c r="S1002">
        <v>175</v>
      </c>
      <c r="T1002">
        <v>175</v>
      </c>
      <c r="U1002">
        <v>175</v>
      </c>
      <c r="V1002">
        <v>175</v>
      </c>
      <c r="W1002">
        <f>wzrost[[#This Row],[19lat]]-wzrost[[#This Row],[dlugosc_ur]]</f>
        <v>117</v>
      </c>
      <c r="X1002">
        <f>wzrost[[#This Row],[19lat]]-wzrost[[#This Row],[15lat]]</f>
        <v>1</v>
      </c>
      <c r="Y1002">
        <f>IF(wzrost[[#This Row],[1rok]]&lt;=5,IF(wzrost[[#This Row],[plec]]="ch",1,0),0)</f>
        <v>0</v>
      </c>
      <c r="Z1002" s="1"/>
      <c r="AA1002" s="1"/>
      <c r="AB1002" s="1" t="e">
        <f>_xlfn.PERCENTILE.INC(wzrost[1rok],5)</f>
        <v>#NUM!</v>
      </c>
      <c r="BC1002" s="6">
        <v>48</v>
      </c>
      <c r="BD1002" s="6">
        <v>70</v>
      </c>
      <c r="BE1002" s="6">
        <v>85</v>
      </c>
      <c r="BF1002" s="6">
        <v>93</v>
      </c>
      <c r="BG1002" s="6">
        <v>100</v>
      </c>
      <c r="BH1002" s="6">
        <v>106</v>
      </c>
      <c r="BI1002" s="6">
        <v>112</v>
      </c>
      <c r="BJ1002" s="6">
        <v>117</v>
      </c>
      <c r="BK1002" s="6">
        <v>123</v>
      </c>
      <c r="BL1002" s="6">
        <v>128</v>
      </c>
      <c r="BM1002" s="6">
        <v>133</v>
      </c>
      <c r="BN1002" s="6">
        <v>138</v>
      </c>
      <c r="BO1002" s="6">
        <v>143</v>
      </c>
      <c r="BP1002" s="6">
        <v>150</v>
      </c>
      <c r="BQ1002" s="6">
        <v>157</v>
      </c>
      <c r="BR1002" s="6">
        <v>163</v>
      </c>
      <c r="BS1002" s="6">
        <v>167</v>
      </c>
      <c r="BT1002" s="6">
        <v>169</v>
      </c>
      <c r="BU1002" s="6">
        <v>170</v>
      </c>
      <c r="BV1002" s="6">
        <v>171</v>
      </c>
      <c r="BW1002" s="7">
        <v>123</v>
      </c>
      <c r="BX1002" s="11">
        <f t="shared" si="293"/>
        <v>22</v>
      </c>
      <c r="BY1002" s="11">
        <f t="shared" si="294"/>
        <v>15</v>
      </c>
      <c r="BZ1002" s="11">
        <f t="shared" si="295"/>
        <v>8</v>
      </c>
      <c r="CA1002" s="11">
        <f t="shared" si="296"/>
        <v>7</v>
      </c>
      <c r="CB1002" s="11">
        <f t="shared" si="297"/>
        <v>6</v>
      </c>
      <c r="CC1002" s="11">
        <f t="shared" si="298"/>
        <v>6</v>
      </c>
      <c r="CD1002" s="11">
        <f t="shared" si="299"/>
        <v>5</v>
      </c>
      <c r="CE1002" s="11">
        <f t="shared" si="300"/>
        <v>6</v>
      </c>
      <c r="CF1002" s="11">
        <f t="shared" si="301"/>
        <v>5</v>
      </c>
      <c r="CG1002" s="11">
        <f t="shared" si="302"/>
        <v>5</v>
      </c>
      <c r="CH1002" s="11">
        <f t="shared" si="303"/>
        <v>5</v>
      </c>
      <c r="CI1002" s="11">
        <f t="shared" si="304"/>
        <v>5</v>
      </c>
      <c r="CJ1002" s="11">
        <f t="shared" si="305"/>
        <v>7</v>
      </c>
      <c r="CK1002" s="11">
        <f t="shared" si="306"/>
        <v>7</v>
      </c>
      <c r="CL1002" s="11">
        <f t="shared" si="307"/>
        <v>6</v>
      </c>
      <c r="CM1002" s="11">
        <f t="shared" si="308"/>
        <v>4</v>
      </c>
      <c r="CN1002" s="11">
        <f t="shared" si="309"/>
        <v>2</v>
      </c>
      <c r="CO1002" s="11">
        <f t="shared" si="310"/>
        <v>1</v>
      </c>
      <c r="CP1002" s="11">
        <f t="shared" si="311"/>
        <v>1</v>
      </c>
      <c r="CS1002" s="6">
        <v>46</v>
      </c>
      <c r="CT1002" s="6">
        <v>64</v>
      </c>
      <c r="CU1002" s="6">
        <v>81</v>
      </c>
      <c r="CV1002" s="6">
        <v>90</v>
      </c>
      <c r="CW1002" s="6">
        <v>97</v>
      </c>
      <c r="CX1002" s="6">
        <v>104</v>
      </c>
      <c r="CY1002" s="6">
        <v>110</v>
      </c>
      <c r="CZ1002" s="6">
        <v>115</v>
      </c>
      <c r="DA1002" s="6">
        <v>121</v>
      </c>
      <c r="DB1002" s="6">
        <v>127</v>
      </c>
      <c r="DC1002" s="6">
        <v>132</v>
      </c>
      <c r="DD1002" s="6">
        <v>138</v>
      </c>
      <c r="DE1002" s="6">
        <v>144</v>
      </c>
      <c r="DF1002" s="6">
        <v>149</v>
      </c>
      <c r="DG1002" s="6">
        <v>152</v>
      </c>
      <c r="DH1002" s="6">
        <v>154</v>
      </c>
      <c r="DI1002" s="6">
        <v>154</v>
      </c>
      <c r="DJ1002" s="6">
        <v>154</v>
      </c>
      <c r="DK1002" s="6">
        <v>154</v>
      </c>
      <c r="DL1002" s="6">
        <v>154</v>
      </c>
      <c r="DM1002" s="6">
        <v>108</v>
      </c>
      <c r="DN1002" s="6">
        <f>Tabela2[[#This Row],[1rok]]-Tabela2[[#This Row],[dlugosc_ur]]</f>
        <v>18</v>
      </c>
      <c r="DO1002" s="14">
        <f>Tabela2[[#This Row],[2lata]]-Tabela2[[#This Row],[1rok]]</f>
        <v>17</v>
      </c>
      <c r="DP1002" s="14">
        <f>Tabela2[[#This Row],[3lata]]-Tabela2[[#This Row],[2lata]]</f>
        <v>9</v>
      </c>
      <c r="DQ1002" s="14">
        <f>Tabela2[[#This Row],[4lata]]-Tabela2[[#This Row],[3lata]]</f>
        <v>7</v>
      </c>
      <c r="DR1002" s="14">
        <f>Tabela2[[#This Row],[5lat]]-Tabela2[[#This Row],[4lata]]</f>
        <v>7</v>
      </c>
      <c r="DS1002" s="14">
        <f>Tabela2[[#This Row],[6lat]]-Tabela2[[#This Row],[5lat]]</f>
        <v>6</v>
      </c>
      <c r="DT1002" s="14">
        <f>Tabela2[[#This Row],[7lat]]-Tabela2[[#This Row],[6lat]]</f>
        <v>5</v>
      </c>
      <c r="DU1002" s="14">
        <f>Tabela2[[#This Row],[8lat]]-Tabela2[[#This Row],[7lat]]</f>
        <v>6</v>
      </c>
      <c r="DV1002" s="14">
        <f>Tabela2[[#This Row],[9lat]]-Tabela2[[#This Row],[8lat]]</f>
        <v>6</v>
      </c>
      <c r="DW1002" s="14">
        <f>Tabela2[[#This Row],[10lat]]-Tabela2[[#This Row],[9lat]]</f>
        <v>5</v>
      </c>
      <c r="DX1002" s="14">
        <f>Tabela2[[#This Row],[11lat]]-Tabela2[[#This Row],[10lat]]</f>
        <v>6</v>
      </c>
      <c r="DY1002" s="14">
        <f>Tabela2[[#This Row],[12lat]]-Tabela2[[#This Row],[11lat]]</f>
        <v>6</v>
      </c>
      <c r="DZ1002" s="14">
        <f>Tabela2[[#This Row],[13lat]]-Tabela2[[#This Row],[12lat]]</f>
        <v>5</v>
      </c>
      <c r="EA1002" s="14">
        <f>Tabela2[[#This Row],[14lat]]-Tabela2[[#This Row],[13lat]]</f>
        <v>3</v>
      </c>
      <c r="EB1002" s="14">
        <f>Tabela2[[#This Row],[15lat]]-Tabela2[[#This Row],[14lat]]</f>
        <v>2</v>
      </c>
      <c r="EC1002" s="14">
        <f>Tabela2[[#This Row],[16lat]]-Tabela2[[#This Row],[15lat]]</f>
        <v>0</v>
      </c>
      <c r="ED1002" s="14">
        <f>Tabela2[[#This Row],[17 lat]]-Tabela2[[#This Row],[16lat]]</f>
        <v>0</v>
      </c>
      <c r="EE1002" s="14">
        <f>Tabela2[[#This Row],[18lat]]-Tabela2[[#This Row],[17 lat]]</f>
        <v>0</v>
      </c>
      <c r="EF1002" s="14">
        <f>Tabela2[[#This Row],[19lat]]-Tabela2[[#This Row],[18lat]]</f>
        <v>0</v>
      </c>
    </row>
    <row r="1003" spans="1:136" x14ac:dyDescent="0.25">
      <c r="A1003">
        <v>729</v>
      </c>
      <c r="B1003" s="1" t="s">
        <v>22</v>
      </c>
      <c r="C1003">
        <v>54</v>
      </c>
      <c r="D1003">
        <v>73</v>
      </c>
      <c r="E1003">
        <v>89</v>
      </c>
      <c r="F1003">
        <v>99</v>
      </c>
      <c r="G1003">
        <v>108</v>
      </c>
      <c r="H1003">
        <v>115</v>
      </c>
      <c r="I1003">
        <v>121</v>
      </c>
      <c r="J1003">
        <v>127</v>
      </c>
      <c r="K1003">
        <v>133</v>
      </c>
      <c r="L1003">
        <v>140</v>
      </c>
      <c r="M1003">
        <v>146</v>
      </c>
      <c r="N1003">
        <v>153</v>
      </c>
      <c r="O1003">
        <v>160</v>
      </c>
      <c r="P1003">
        <v>165</v>
      </c>
      <c r="Q1003">
        <v>168</v>
      </c>
      <c r="R1003">
        <v>170</v>
      </c>
      <c r="S1003">
        <v>171</v>
      </c>
      <c r="T1003">
        <v>171</v>
      </c>
      <c r="U1003">
        <v>171</v>
      </c>
      <c r="V1003">
        <v>171</v>
      </c>
      <c r="W1003">
        <f>wzrost[[#This Row],[19lat]]-wzrost[[#This Row],[dlugosc_ur]]</f>
        <v>117</v>
      </c>
      <c r="X1003">
        <f>wzrost[[#This Row],[19lat]]-wzrost[[#This Row],[15lat]]</f>
        <v>1</v>
      </c>
      <c r="Y1003">
        <f>IF(wzrost[[#This Row],[1rok]]&lt;=5,IF(wzrost[[#This Row],[plec]]="ch",1,0),0)</f>
        <v>0</v>
      </c>
      <c r="Z1003" s="1"/>
      <c r="AA1003" s="1"/>
      <c r="AB1003" s="1" t="e">
        <f>_xlfn.PERCENTILE.INC(wzrost[1rok],5)</f>
        <v>#NUM!</v>
      </c>
      <c r="BC1003" s="8">
        <v>50</v>
      </c>
      <c r="BD1003" s="8">
        <v>72</v>
      </c>
      <c r="BE1003" s="8">
        <v>86</v>
      </c>
      <c r="BF1003" s="8">
        <v>94</v>
      </c>
      <c r="BG1003" s="8">
        <v>101</v>
      </c>
      <c r="BH1003" s="8">
        <v>108</v>
      </c>
      <c r="BI1003" s="8">
        <v>114</v>
      </c>
      <c r="BJ1003" s="8">
        <v>119</v>
      </c>
      <c r="BK1003" s="8">
        <v>124</v>
      </c>
      <c r="BL1003" s="8">
        <v>129</v>
      </c>
      <c r="BM1003" s="8">
        <v>134</v>
      </c>
      <c r="BN1003" s="8">
        <v>139</v>
      </c>
      <c r="BO1003" s="8">
        <v>145</v>
      </c>
      <c r="BP1003" s="8">
        <v>152</v>
      </c>
      <c r="BQ1003" s="8">
        <v>159</v>
      </c>
      <c r="BR1003" s="8">
        <v>165</v>
      </c>
      <c r="BS1003" s="8">
        <v>169</v>
      </c>
      <c r="BT1003" s="8">
        <v>172</v>
      </c>
      <c r="BU1003" s="8">
        <v>173</v>
      </c>
      <c r="BV1003" s="8">
        <v>173</v>
      </c>
      <c r="BW1003" s="9">
        <v>123</v>
      </c>
      <c r="BX1003" s="11">
        <f t="shared" si="293"/>
        <v>22</v>
      </c>
      <c r="BY1003" s="11">
        <f t="shared" si="294"/>
        <v>14</v>
      </c>
      <c r="BZ1003" s="11">
        <f t="shared" si="295"/>
        <v>8</v>
      </c>
      <c r="CA1003" s="11">
        <f t="shared" si="296"/>
        <v>7</v>
      </c>
      <c r="CB1003" s="11">
        <f t="shared" si="297"/>
        <v>7</v>
      </c>
      <c r="CC1003" s="11">
        <f t="shared" si="298"/>
        <v>6</v>
      </c>
      <c r="CD1003" s="11">
        <f t="shared" si="299"/>
        <v>5</v>
      </c>
      <c r="CE1003" s="11">
        <f t="shared" si="300"/>
        <v>5</v>
      </c>
      <c r="CF1003" s="11">
        <f t="shared" si="301"/>
        <v>5</v>
      </c>
      <c r="CG1003" s="11">
        <f t="shared" si="302"/>
        <v>5</v>
      </c>
      <c r="CH1003" s="11">
        <f t="shared" si="303"/>
        <v>5</v>
      </c>
      <c r="CI1003" s="11">
        <f t="shared" si="304"/>
        <v>6</v>
      </c>
      <c r="CJ1003" s="11">
        <f t="shared" si="305"/>
        <v>7</v>
      </c>
      <c r="CK1003" s="11">
        <f t="shared" si="306"/>
        <v>7</v>
      </c>
      <c r="CL1003" s="11">
        <f t="shared" si="307"/>
        <v>6</v>
      </c>
      <c r="CM1003" s="11">
        <f t="shared" si="308"/>
        <v>4</v>
      </c>
      <c r="CN1003" s="11">
        <f t="shared" si="309"/>
        <v>3</v>
      </c>
      <c r="CO1003" s="11">
        <f t="shared" si="310"/>
        <v>1</v>
      </c>
      <c r="CP1003" s="11">
        <f t="shared" si="311"/>
        <v>0</v>
      </c>
      <c r="CS1003" s="8">
        <v>46</v>
      </c>
      <c r="CT1003" s="8">
        <v>64</v>
      </c>
      <c r="CU1003" s="8">
        <v>81</v>
      </c>
      <c r="CV1003" s="8">
        <v>90</v>
      </c>
      <c r="CW1003" s="8">
        <v>97</v>
      </c>
      <c r="CX1003" s="8">
        <v>104</v>
      </c>
      <c r="CY1003" s="8">
        <v>110</v>
      </c>
      <c r="CZ1003" s="8">
        <v>115</v>
      </c>
      <c r="DA1003" s="8">
        <v>121</v>
      </c>
      <c r="DB1003" s="8">
        <v>127</v>
      </c>
      <c r="DC1003" s="8">
        <v>132</v>
      </c>
      <c r="DD1003" s="8">
        <v>138</v>
      </c>
      <c r="DE1003" s="8">
        <v>144</v>
      </c>
      <c r="DF1003" s="8">
        <v>149</v>
      </c>
      <c r="DG1003" s="8">
        <v>152</v>
      </c>
      <c r="DH1003" s="8">
        <v>154</v>
      </c>
      <c r="DI1003" s="8">
        <v>154</v>
      </c>
      <c r="DJ1003" s="8">
        <v>154</v>
      </c>
      <c r="DK1003" s="8">
        <v>154</v>
      </c>
      <c r="DL1003" s="8">
        <v>154</v>
      </c>
      <c r="DM1003" s="8">
        <v>108</v>
      </c>
      <c r="DN1003" s="6">
        <f>Tabela2[[#This Row],[1rok]]-Tabela2[[#This Row],[dlugosc_ur]]</f>
        <v>18</v>
      </c>
      <c r="DO1003" s="14">
        <f>Tabela2[[#This Row],[2lata]]-Tabela2[[#This Row],[1rok]]</f>
        <v>17</v>
      </c>
      <c r="DP1003" s="14">
        <f>Tabela2[[#This Row],[3lata]]-Tabela2[[#This Row],[2lata]]</f>
        <v>9</v>
      </c>
      <c r="DQ1003" s="14">
        <f>Tabela2[[#This Row],[4lata]]-Tabela2[[#This Row],[3lata]]</f>
        <v>7</v>
      </c>
      <c r="DR1003" s="14">
        <f>Tabela2[[#This Row],[5lat]]-Tabela2[[#This Row],[4lata]]</f>
        <v>7</v>
      </c>
      <c r="DS1003" s="14">
        <f>Tabela2[[#This Row],[6lat]]-Tabela2[[#This Row],[5lat]]</f>
        <v>6</v>
      </c>
      <c r="DT1003" s="14">
        <f>Tabela2[[#This Row],[7lat]]-Tabela2[[#This Row],[6lat]]</f>
        <v>5</v>
      </c>
      <c r="DU1003" s="14">
        <f>Tabela2[[#This Row],[8lat]]-Tabela2[[#This Row],[7lat]]</f>
        <v>6</v>
      </c>
      <c r="DV1003" s="14">
        <f>Tabela2[[#This Row],[9lat]]-Tabela2[[#This Row],[8lat]]</f>
        <v>6</v>
      </c>
      <c r="DW1003" s="14">
        <f>Tabela2[[#This Row],[10lat]]-Tabela2[[#This Row],[9lat]]</f>
        <v>5</v>
      </c>
      <c r="DX1003" s="14">
        <f>Tabela2[[#This Row],[11lat]]-Tabela2[[#This Row],[10lat]]</f>
        <v>6</v>
      </c>
      <c r="DY1003" s="14">
        <f>Tabela2[[#This Row],[12lat]]-Tabela2[[#This Row],[11lat]]</f>
        <v>6</v>
      </c>
      <c r="DZ1003" s="14">
        <f>Tabela2[[#This Row],[13lat]]-Tabela2[[#This Row],[12lat]]</f>
        <v>5</v>
      </c>
      <c r="EA1003" s="14">
        <f>Tabela2[[#This Row],[14lat]]-Tabela2[[#This Row],[13lat]]</f>
        <v>3</v>
      </c>
      <c r="EB1003" s="14">
        <f>Tabela2[[#This Row],[15lat]]-Tabela2[[#This Row],[14lat]]</f>
        <v>2</v>
      </c>
      <c r="EC1003" s="14">
        <f>Tabela2[[#This Row],[16lat]]-Tabela2[[#This Row],[15lat]]</f>
        <v>0</v>
      </c>
      <c r="ED1003" s="14">
        <f>Tabela2[[#This Row],[17 lat]]-Tabela2[[#This Row],[16lat]]</f>
        <v>0</v>
      </c>
      <c r="EE1003" s="14">
        <f>Tabela2[[#This Row],[18lat]]-Tabela2[[#This Row],[17 lat]]</f>
        <v>0</v>
      </c>
      <c r="EF1003" s="14">
        <f>Tabela2[[#This Row],[19lat]]-Tabela2[[#This Row],[18lat]]</f>
        <v>0</v>
      </c>
    </row>
    <row r="1004" spans="1:136" x14ac:dyDescent="0.25">
      <c r="A1004">
        <v>806</v>
      </c>
      <c r="B1004" s="1" t="s">
        <v>22</v>
      </c>
      <c r="C1004">
        <v>58</v>
      </c>
      <c r="D1004">
        <v>75</v>
      </c>
      <c r="E1004">
        <v>91</v>
      </c>
      <c r="F1004">
        <v>102</v>
      </c>
      <c r="G1004">
        <v>110</v>
      </c>
      <c r="H1004">
        <v>118</v>
      </c>
      <c r="I1004">
        <v>124</v>
      </c>
      <c r="J1004">
        <v>131</v>
      </c>
      <c r="K1004">
        <v>137</v>
      </c>
      <c r="L1004">
        <v>144</v>
      </c>
      <c r="M1004">
        <v>150</v>
      </c>
      <c r="N1004">
        <v>157</v>
      </c>
      <c r="O1004">
        <v>164</v>
      </c>
      <c r="P1004">
        <v>169</v>
      </c>
      <c r="Q1004">
        <v>172</v>
      </c>
      <c r="R1004">
        <v>174</v>
      </c>
      <c r="S1004">
        <v>175</v>
      </c>
      <c r="T1004">
        <v>175</v>
      </c>
      <c r="U1004">
        <v>175</v>
      </c>
      <c r="V1004">
        <v>175</v>
      </c>
      <c r="W1004">
        <f>wzrost[[#This Row],[19lat]]-wzrost[[#This Row],[dlugosc_ur]]</f>
        <v>117</v>
      </c>
      <c r="X1004">
        <f>wzrost[[#This Row],[19lat]]-wzrost[[#This Row],[15lat]]</f>
        <v>1</v>
      </c>
      <c r="Y1004">
        <f>IF(wzrost[[#This Row],[1rok]]&lt;=5,IF(wzrost[[#This Row],[plec]]="ch",1,0),0)</f>
        <v>0</v>
      </c>
      <c r="Z1004" s="1"/>
      <c r="AA1004" s="1"/>
      <c r="AB1004" s="1" t="e">
        <f>_xlfn.PERCENTILE.INC(wzrost[1rok],5)</f>
        <v>#NUM!</v>
      </c>
      <c r="BC1004" s="6">
        <v>52</v>
      </c>
      <c r="BD1004" s="6">
        <v>73</v>
      </c>
      <c r="BE1004" s="6">
        <v>86</v>
      </c>
      <c r="BF1004" s="6">
        <v>95</v>
      </c>
      <c r="BG1004" s="6">
        <v>102</v>
      </c>
      <c r="BH1004" s="6">
        <v>109</v>
      </c>
      <c r="BI1004" s="6">
        <v>115</v>
      </c>
      <c r="BJ1004" s="6">
        <v>121</v>
      </c>
      <c r="BK1004" s="6">
        <v>126</v>
      </c>
      <c r="BL1004" s="6">
        <v>132</v>
      </c>
      <c r="BM1004" s="6">
        <v>137</v>
      </c>
      <c r="BN1004" s="6">
        <v>142</v>
      </c>
      <c r="BO1004" s="6">
        <v>148</v>
      </c>
      <c r="BP1004" s="6">
        <v>155</v>
      </c>
      <c r="BQ1004" s="6">
        <v>162</v>
      </c>
      <c r="BR1004" s="6">
        <v>168</v>
      </c>
      <c r="BS1004" s="6">
        <v>172</v>
      </c>
      <c r="BT1004" s="6">
        <v>174</v>
      </c>
      <c r="BU1004" s="6">
        <v>175</v>
      </c>
      <c r="BV1004" s="6">
        <v>175</v>
      </c>
      <c r="BW1004" s="7">
        <v>123</v>
      </c>
      <c r="BX1004" s="11">
        <f t="shared" si="293"/>
        <v>21</v>
      </c>
      <c r="BY1004" s="11">
        <f t="shared" si="294"/>
        <v>13</v>
      </c>
      <c r="BZ1004" s="11">
        <f t="shared" si="295"/>
        <v>9</v>
      </c>
      <c r="CA1004" s="11">
        <f t="shared" si="296"/>
        <v>7</v>
      </c>
      <c r="CB1004" s="11">
        <f t="shared" si="297"/>
        <v>7</v>
      </c>
      <c r="CC1004" s="11">
        <f t="shared" si="298"/>
        <v>6</v>
      </c>
      <c r="CD1004" s="11">
        <f t="shared" si="299"/>
        <v>6</v>
      </c>
      <c r="CE1004" s="11">
        <f t="shared" si="300"/>
        <v>5</v>
      </c>
      <c r="CF1004" s="11">
        <f t="shared" si="301"/>
        <v>6</v>
      </c>
      <c r="CG1004" s="11">
        <f t="shared" si="302"/>
        <v>5</v>
      </c>
      <c r="CH1004" s="11">
        <f t="shared" si="303"/>
        <v>5</v>
      </c>
      <c r="CI1004" s="11">
        <f t="shared" si="304"/>
        <v>6</v>
      </c>
      <c r="CJ1004" s="11">
        <f t="shared" si="305"/>
        <v>7</v>
      </c>
      <c r="CK1004" s="11">
        <f t="shared" si="306"/>
        <v>7</v>
      </c>
      <c r="CL1004" s="11">
        <f t="shared" si="307"/>
        <v>6</v>
      </c>
      <c r="CM1004" s="11">
        <f t="shared" si="308"/>
        <v>4</v>
      </c>
      <c r="CN1004" s="11">
        <f t="shared" si="309"/>
        <v>2</v>
      </c>
      <c r="CO1004" s="11">
        <f t="shared" si="310"/>
        <v>1</v>
      </c>
      <c r="CP1004" s="11">
        <f t="shared" si="311"/>
        <v>0</v>
      </c>
      <c r="CS1004" s="6">
        <v>46</v>
      </c>
      <c r="CT1004" s="6">
        <v>65</v>
      </c>
      <c r="CU1004" s="6">
        <v>80</v>
      </c>
      <c r="CV1004" s="6">
        <v>89</v>
      </c>
      <c r="CW1004" s="6">
        <v>97</v>
      </c>
      <c r="CX1004" s="6">
        <v>103</v>
      </c>
      <c r="CY1004" s="6">
        <v>109</v>
      </c>
      <c r="CZ1004" s="6">
        <v>115</v>
      </c>
      <c r="DA1004" s="6">
        <v>120</v>
      </c>
      <c r="DB1004" s="6">
        <v>126</v>
      </c>
      <c r="DC1004" s="6">
        <v>132</v>
      </c>
      <c r="DD1004" s="6">
        <v>138</v>
      </c>
      <c r="DE1004" s="6">
        <v>144</v>
      </c>
      <c r="DF1004" s="6">
        <v>148</v>
      </c>
      <c r="DG1004" s="6">
        <v>151</v>
      </c>
      <c r="DH1004" s="6">
        <v>153</v>
      </c>
      <c r="DI1004" s="6">
        <v>153</v>
      </c>
      <c r="DJ1004" s="6">
        <v>154</v>
      </c>
      <c r="DK1004" s="6">
        <v>154</v>
      </c>
      <c r="DL1004" s="6">
        <v>154</v>
      </c>
      <c r="DM1004" s="6">
        <v>108</v>
      </c>
      <c r="DN1004" s="6">
        <f>Tabela2[[#This Row],[1rok]]-Tabela2[[#This Row],[dlugosc_ur]]</f>
        <v>19</v>
      </c>
      <c r="DO1004" s="14">
        <f>Tabela2[[#This Row],[2lata]]-Tabela2[[#This Row],[1rok]]</f>
        <v>15</v>
      </c>
      <c r="DP1004" s="14">
        <f>Tabela2[[#This Row],[3lata]]-Tabela2[[#This Row],[2lata]]</f>
        <v>9</v>
      </c>
      <c r="DQ1004" s="14">
        <f>Tabela2[[#This Row],[4lata]]-Tabela2[[#This Row],[3lata]]</f>
        <v>8</v>
      </c>
      <c r="DR1004" s="14">
        <f>Tabela2[[#This Row],[5lat]]-Tabela2[[#This Row],[4lata]]</f>
        <v>6</v>
      </c>
      <c r="DS1004" s="14">
        <f>Tabela2[[#This Row],[6lat]]-Tabela2[[#This Row],[5lat]]</f>
        <v>6</v>
      </c>
      <c r="DT1004" s="14">
        <f>Tabela2[[#This Row],[7lat]]-Tabela2[[#This Row],[6lat]]</f>
        <v>6</v>
      </c>
      <c r="DU1004" s="14">
        <f>Tabela2[[#This Row],[8lat]]-Tabela2[[#This Row],[7lat]]</f>
        <v>5</v>
      </c>
      <c r="DV1004" s="14">
        <f>Tabela2[[#This Row],[9lat]]-Tabela2[[#This Row],[8lat]]</f>
        <v>6</v>
      </c>
      <c r="DW1004" s="14">
        <f>Tabela2[[#This Row],[10lat]]-Tabela2[[#This Row],[9lat]]</f>
        <v>6</v>
      </c>
      <c r="DX1004" s="14">
        <f>Tabela2[[#This Row],[11lat]]-Tabela2[[#This Row],[10lat]]</f>
        <v>6</v>
      </c>
      <c r="DY1004" s="14">
        <f>Tabela2[[#This Row],[12lat]]-Tabela2[[#This Row],[11lat]]</f>
        <v>6</v>
      </c>
      <c r="DZ1004" s="14">
        <f>Tabela2[[#This Row],[13lat]]-Tabela2[[#This Row],[12lat]]</f>
        <v>4</v>
      </c>
      <c r="EA1004" s="14">
        <f>Tabela2[[#This Row],[14lat]]-Tabela2[[#This Row],[13lat]]</f>
        <v>3</v>
      </c>
      <c r="EB1004" s="14">
        <f>Tabela2[[#This Row],[15lat]]-Tabela2[[#This Row],[14lat]]</f>
        <v>2</v>
      </c>
      <c r="EC1004" s="14">
        <f>Tabela2[[#This Row],[16lat]]-Tabela2[[#This Row],[15lat]]</f>
        <v>0</v>
      </c>
      <c r="ED1004" s="14">
        <f>Tabela2[[#This Row],[17 lat]]-Tabela2[[#This Row],[16lat]]</f>
        <v>1</v>
      </c>
      <c r="EE1004" s="14">
        <f>Tabela2[[#This Row],[18lat]]-Tabela2[[#This Row],[17 lat]]</f>
        <v>0</v>
      </c>
      <c r="EF1004" s="14">
        <f>Tabela2[[#This Row],[19lat]]-Tabela2[[#This Row],[18lat]]</f>
        <v>0</v>
      </c>
    </row>
    <row r="1005" spans="1:136" x14ac:dyDescent="0.25">
      <c r="A1005">
        <v>855</v>
      </c>
      <c r="B1005" s="1" t="s">
        <v>22</v>
      </c>
      <c r="C1005">
        <v>58</v>
      </c>
      <c r="D1005">
        <v>76</v>
      </c>
      <c r="E1005">
        <v>91</v>
      </c>
      <c r="F1005">
        <v>102</v>
      </c>
      <c r="G1005">
        <v>110</v>
      </c>
      <c r="H1005">
        <v>118</v>
      </c>
      <c r="I1005">
        <v>124</v>
      </c>
      <c r="J1005">
        <v>130</v>
      </c>
      <c r="K1005">
        <v>136</v>
      </c>
      <c r="L1005">
        <v>143</v>
      </c>
      <c r="M1005">
        <v>149</v>
      </c>
      <c r="N1005">
        <v>156</v>
      </c>
      <c r="O1005">
        <v>163</v>
      </c>
      <c r="P1005">
        <v>168</v>
      </c>
      <c r="Q1005">
        <v>172</v>
      </c>
      <c r="R1005">
        <v>174</v>
      </c>
      <c r="S1005">
        <v>175</v>
      </c>
      <c r="T1005">
        <v>175</v>
      </c>
      <c r="U1005">
        <v>175</v>
      </c>
      <c r="V1005">
        <v>175</v>
      </c>
      <c r="W1005">
        <f>wzrost[[#This Row],[19lat]]-wzrost[[#This Row],[dlugosc_ur]]</f>
        <v>117</v>
      </c>
      <c r="X1005">
        <f>wzrost[[#This Row],[19lat]]-wzrost[[#This Row],[15lat]]</f>
        <v>1</v>
      </c>
      <c r="Y1005">
        <f>IF(wzrost[[#This Row],[1rok]]&lt;=5,IF(wzrost[[#This Row],[plec]]="ch",1,0),0)</f>
        <v>0</v>
      </c>
      <c r="Z1005" s="1"/>
      <c r="AA1005" s="1"/>
      <c r="AB1005" s="1" t="e">
        <f>_xlfn.PERCENTILE.INC(wzrost[1rok],5)</f>
        <v>#NUM!</v>
      </c>
      <c r="BC1005" s="8">
        <v>48</v>
      </c>
      <c r="BD1005" s="8">
        <v>70</v>
      </c>
      <c r="BE1005" s="8">
        <v>85</v>
      </c>
      <c r="BF1005" s="8">
        <v>93</v>
      </c>
      <c r="BG1005" s="8">
        <v>100</v>
      </c>
      <c r="BH1005" s="8">
        <v>106</v>
      </c>
      <c r="BI1005" s="8">
        <v>112</v>
      </c>
      <c r="BJ1005" s="8">
        <v>118</v>
      </c>
      <c r="BK1005" s="8">
        <v>123</v>
      </c>
      <c r="BL1005" s="8">
        <v>128</v>
      </c>
      <c r="BM1005" s="8">
        <v>133</v>
      </c>
      <c r="BN1005" s="8">
        <v>138</v>
      </c>
      <c r="BO1005" s="8">
        <v>144</v>
      </c>
      <c r="BP1005" s="8">
        <v>150</v>
      </c>
      <c r="BQ1005" s="8">
        <v>157</v>
      </c>
      <c r="BR1005" s="8">
        <v>163</v>
      </c>
      <c r="BS1005" s="8">
        <v>167</v>
      </c>
      <c r="BT1005" s="8">
        <v>169</v>
      </c>
      <c r="BU1005" s="8">
        <v>171</v>
      </c>
      <c r="BV1005" s="8">
        <v>171</v>
      </c>
      <c r="BW1005" s="9">
        <v>123</v>
      </c>
      <c r="BX1005" s="11">
        <f t="shared" si="293"/>
        <v>22</v>
      </c>
      <c r="BY1005" s="11">
        <f t="shared" si="294"/>
        <v>15</v>
      </c>
      <c r="BZ1005" s="11">
        <f t="shared" si="295"/>
        <v>8</v>
      </c>
      <c r="CA1005" s="11">
        <f t="shared" si="296"/>
        <v>7</v>
      </c>
      <c r="CB1005" s="11">
        <f t="shared" si="297"/>
        <v>6</v>
      </c>
      <c r="CC1005" s="11">
        <f t="shared" si="298"/>
        <v>6</v>
      </c>
      <c r="CD1005" s="11">
        <f t="shared" si="299"/>
        <v>6</v>
      </c>
      <c r="CE1005" s="11">
        <f t="shared" si="300"/>
        <v>5</v>
      </c>
      <c r="CF1005" s="11">
        <f t="shared" si="301"/>
        <v>5</v>
      </c>
      <c r="CG1005" s="11">
        <f t="shared" si="302"/>
        <v>5</v>
      </c>
      <c r="CH1005" s="11">
        <f t="shared" si="303"/>
        <v>5</v>
      </c>
      <c r="CI1005" s="11">
        <f t="shared" si="304"/>
        <v>6</v>
      </c>
      <c r="CJ1005" s="11">
        <f t="shared" si="305"/>
        <v>6</v>
      </c>
      <c r="CK1005" s="11">
        <f t="shared" si="306"/>
        <v>7</v>
      </c>
      <c r="CL1005" s="11">
        <f t="shared" si="307"/>
        <v>6</v>
      </c>
      <c r="CM1005" s="11">
        <f t="shared" si="308"/>
        <v>4</v>
      </c>
      <c r="CN1005" s="11">
        <f t="shared" si="309"/>
        <v>2</v>
      </c>
      <c r="CO1005" s="11">
        <f t="shared" si="310"/>
        <v>2</v>
      </c>
      <c r="CP1005" s="11">
        <f t="shared" si="311"/>
        <v>0</v>
      </c>
      <c r="CS1005" s="8">
        <v>46</v>
      </c>
      <c r="CT1005" s="8">
        <v>64</v>
      </c>
      <c r="CU1005" s="8">
        <v>81</v>
      </c>
      <c r="CV1005" s="8">
        <v>90</v>
      </c>
      <c r="CW1005" s="8">
        <v>97</v>
      </c>
      <c r="CX1005" s="8">
        <v>104</v>
      </c>
      <c r="CY1005" s="8">
        <v>110</v>
      </c>
      <c r="CZ1005" s="8">
        <v>115</v>
      </c>
      <c r="DA1005" s="8">
        <v>121</v>
      </c>
      <c r="DB1005" s="8">
        <v>127</v>
      </c>
      <c r="DC1005" s="8">
        <v>132</v>
      </c>
      <c r="DD1005" s="8">
        <v>138</v>
      </c>
      <c r="DE1005" s="8">
        <v>144</v>
      </c>
      <c r="DF1005" s="8">
        <v>149</v>
      </c>
      <c r="DG1005" s="8">
        <v>152</v>
      </c>
      <c r="DH1005" s="8">
        <v>154</v>
      </c>
      <c r="DI1005" s="8">
        <v>154</v>
      </c>
      <c r="DJ1005" s="8">
        <v>154</v>
      </c>
      <c r="DK1005" s="8">
        <v>154</v>
      </c>
      <c r="DL1005" s="8">
        <v>154</v>
      </c>
      <c r="DM1005" s="8">
        <v>108</v>
      </c>
      <c r="DN1005" s="6">
        <f>Tabela2[[#This Row],[1rok]]-Tabela2[[#This Row],[dlugosc_ur]]</f>
        <v>18</v>
      </c>
      <c r="DO1005" s="14">
        <f>Tabela2[[#This Row],[2lata]]-Tabela2[[#This Row],[1rok]]</f>
        <v>17</v>
      </c>
      <c r="DP1005" s="14">
        <f>Tabela2[[#This Row],[3lata]]-Tabela2[[#This Row],[2lata]]</f>
        <v>9</v>
      </c>
      <c r="DQ1005" s="14">
        <f>Tabela2[[#This Row],[4lata]]-Tabela2[[#This Row],[3lata]]</f>
        <v>7</v>
      </c>
      <c r="DR1005" s="14">
        <f>Tabela2[[#This Row],[5lat]]-Tabela2[[#This Row],[4lata]]</f>
        <v>7</v>
      </c>
      <c r="DS1005" s="14">
        <f>Tabela2[[#This Row],[6lat]]-Tabela2[[#This Row],[5lat]]</f>
        <v>6</v>
      </c>
      <c r="DT1005" s="14">
        <f>Tabela2[[#This Row],[7lat]]-Tabela2[[#This Row],[6lat]]</f>
        <v>5</v>
      </c>
      <c r="DU1005" s="14">
        <f>Tabela2[[#This Row],[8lat]]-Tabela2[[#This Row],[7lat]]</f>
        <v>6</v>
      </c>
      <c r="DV1005" s="14">
        <f>Tabela2[[#This Row],[9lat]]-Tabela2[[#This Row],[8lat]]</f>
        <v>6</v>
      </c>
      <c r="DW1005" s="14">
        <f>Tabela2[[#This Row],[10lat]]-Tabela2[[#This Row],[9lat]]</f>
        <v>5</v>
      </c>
      <c r="DX1005" s="14">
        <f>Tabela2[[#This Row],[11lat]]-Tabela2[[#This Row],[10lat]]</f>
        <v>6</v>
      </c>
      <c r="DY1005" s="14">
        <f>Tabela2[[#This Row],[12lat]]-Tabela2[[#This Row],[11lat]]</f>
        <v>6</v>
      </c>
      <c r="DZ1005" s="14">
        <f>Tabela2[[#This Row],[13lat]]-Tabela2[[#This Row],[12lat]]</f>
        <v>5</v>
      </c>
      <c r="EA1005" s="14">
        <f>Tabela2[[#This Row],[14lat]]-Tabela2[[#This Row],[13lat]]</f>
        <v>3</v>
      </c>
      <c r="EB1005" s="14">
        <f>Tabela2[[#This Row],[15lat]]-Tabela2[[#This Row],[14lat]]</f>
        <v>2</v>
      </c>
      <c r="EC1005" s="14">
        <f>Tabela2[[#This Row],[16lat]]-Tabela2[[#This Row],[15lat]]</f>
        <v>0</v>
      </c>
      <c r="ED1005" s="14">
        <f>Tabela2[[#This Row],[17 lat]]-Tabela2[[#This Row],[16lat]]</f>
        <v>0</v>
      </c>
      <c r="EE1005" s="14">
        <f>Tabela2[[#This Row],[18lat]]-Tabela2[[#This Row],[17 lat]]</f>
        <v>0</v>
      </c>
      <c r="EF1005" s="14">
        <f>Tabela2[[#This Row],[19lat]]-Tabela2[[#This Row],[18lat]]</f>
        <v>0</v>
      </c>
    </row>
    <row r="1006" spans="1:136" x14ac:dyDescent="0.25">
      <c r="A1006">
        <v>887</v>
      </c>
      <c r="B1006" s="1" t="s">
        <v>22</v>
      </c>
      <c r="C1006">
        <v>55</v>
      </c>
      <c r="D1006">
        <v>73</v>
      </c>
      <c r="E1006">
        <v>90</v>
      </c>
      <c r="F1006">
        <v>100</v>
      </c>
      <c r="G1006">
        <v>108</v>
      </c>
      <c r="H1006">
        <v>115</v>
      </c>
      <c r="I1006">
        <v>121</v>
      </c>
      <c r="J1006">
        <v>128</v>
      </c>
      <c r="K1006">
        <v>134</v>
      </c>
      <c r="L1006">
        <v>140</v>
      </c>
      <c r="M1006">
        <v>147</v>
      </c>
      <c r="N1006">
        <v>153</v>
      </c>
      <c r="O1006">
        <v>160</v>
      </c>
      <c r="P1006">
        <v>165</v>
      </c>
      <c r="Q1006">
        <v>169</v>
      </c>
      <c r="R1006">
        <v>170</v>
      </c>
      <c r="S1006">
        <v>171</v>
      </c>
      <c r="T1006">
        <v>171</v>
      </c>
      <c r="U1006">
        <v>172</v>
      </c>
      <c r="V1006">
        <v>172</v>
      </c>
      <c r="W1006">
        <f>wzrost[[#This Row],[19lat]]-wzrost[[#This Row],[dlugosc_ur]]</f>
        <v>117</v>
      </c>
      <c r="X1006">
        <f>wzrost[[#This Row],[19lat]]-wzrost[[#This Row],[15lat]]</f>
        <v>2</v>
      </c>
      <c r="Y1006">
        <f>IF(wzrost[[#This Row],[1rok]]&lt;=5,IF(wzrost[[#This Row],[plec]]="ch",1,0),0)</f>
        <v>0</v>
      </c>
      <c r="Z1006" s="1"/>
      <c r="AA1006" s="1"/>
      <c r="AB1006" s="1" t="e">
        <f>_xlfn.PERCENTILE.INC(wzrost[1rok],5)</f>
        <v>#NUM!</v>
      </c>
      <c r="BC1006" s="6">
        <v>48</v>
      </c>
      <c r="BD1006" s="6">
        <v>70</v>
      </c>
      <c r="BE1006" s="6">
        <v>85</v>
      </c>
      <c r="BF1006" s="6">
        <v>93</v>
      </c>
      <c r="BG1006" s="6">
        <v>100</v>
      </c>
      <c r="BH1006" s="6">
        <v>106</v>
      </c>
      <c r="BI1006" s="6">
        <v>112</v>
      </c>
      <c r="BJ1006" s="6">
        <v>118</v>
      </c>
      <c r="BK1006" s="6">
        <v>123</v>
      </c>
      <c r="BL1006" s="6">
        <v>128</v>
      </c>
      <c r="BM1006" s="6">
        <v>133</v>
      </c>
      <c r="BN1006" s="6">
        <v>138</v>
      </c>
      <c r="BO1006" s="6">
        <v>144</v>
      </c>
      <c r="BP1006" s="6">
        <v>150</v>
      </c>
      <c r="BQ1006" s="6">
        <v>157</v>
      </c>
      <c r="BR1006" s="6">
        <v>163</v>
      </c>
      <c r="BS1006" s="6">
        <v>167</v>
      </c>
      <c r="BT1006" s="6">
        <v>170</v>
      </c>
      <c r="BU1006" s="6">
        <v>171</v>
      </c>
      <c r="BV1006" s="6">
        <v>171</v>
      </c>
      <c r="BW1006" s="7">
        <v>123</v>
      </c>
      <c r="BX1006" s="11">
        <f t="shared" si="293"/>
        <v>22</v>
      </c>
      <c r="BY1006" s="11">
        <f t="shared" si="294"/>
        <v>15</v>
      </c>
      <c r="BZ1006" s="11">
        <f t="shared" si="295"/>
        <v>8</v>
      </c>
      <c r="CA1006" s="11">
        <f t="shared" si="296"/>
        <v>7</v>
      </c>
      <c r="CB1006" s="11">
        <f t="shared" si="297"/>
        <v>6</v>
      </c>
      <c r="CC1006" s="11">
        <f t="shared" si="298"/>
        <v>6</v>
      </c>
      <c r="CD1006" s="11">
        <f t="shared" si="299"/>
        <v>6</v>
      </c>
      <c r="CE1006" s="11">
        <f t="shared" si="300"/>
        <v>5</v>
      </c>
      <c r="CF1006" s="11">
        <f t="shared" si="301"/>
        <v>5</v>
      </c>
      <c r="CG1006" s="11">
        <f t="shared" si="302"/>
        <v>5</v>
      </c>
      <c r="CH1006" s="11">
        <f t="shared" si="303"/>
        <v>5</v>
      </c>
      <c r="CI1006" s="11">
        <f t="shared" si="304"/>
        <v>6</v>
      </c>
      <c r="CJ1006" s="11">
        <f t="shared" si="305"/>
        <v>6</v>
      </c>
      <c r="CK1006" s="11">
        <f t="shared" si="306"/>
        <v>7</v>
      </c>
      <c r="CL1006" s="11">
        <f t="shared" si="307"/>
        <v>6</v>
      </c>
      <c r="CM1006" s="11">
        <f t="shared" si="308"/>
        <v>4</v>
      </c>
      <c r="CN1006" s="11">
        <f t="shared" si="309"/>
        <v>3</v>
      </c>
      <c r="CO1006" s="11">
        <f t="shared" si="310"/>
        <v>1</v>
      </c>
      <c r="CP1006" s="11">
        <f t="shared" si="311"/>
        <v>0</v>
      </c>
      <c r="CS1006" s="6">
        <v>46</v>
      </c>
      <c r="CT1006" s="6">
        <v>64</v>
      </c>
      <c r="CU1006" s="6">
        <v>81</v>
      </c>
      <c r="CV1006" s="6">
        <v>90</v>
      </c>
      <c r="CW1006" s="6">
        <v>97</v>
      </c>
      <c r="CX1006" s="6">
        <v>104</v>
      </c>
      <c r="CY1006" s="6">
        <v>110</v>
      </c>
      <c r="CZ1006" s="6">
        <v>115</v>
      </c>
      <c r="DA1006" s="6">
        <v>121</v>
      </c>
      <c r="DB1006" s="6">
        <v>127</v>
      </c>
      <c r="DC1006" s="6">
        <v>132</v>
      </c>
      <c r="DD1006" s="6">
        <v>138</v>
      </c>
      <c r="DE1006" s="6">
        <v>144</v>
      </c>
      <c r="DF1006" s="6">
        <v>149</v>
      </c>
      <c r="DG1006" s="6">
        <v>152</v>
      </c>
      <c r="DH1006" s="6">
        <v>154</v>
      </c>
      <c r="DI1006" s="6">
        <v>154</v>
      </c>
      <c r="DJ1006" s="6">
        <v>154</v>
      </c>
      <c r="DK1006" s="6">
        <v>154</v>
      </c>
      <c r="DL1006" s="6">
        <v>154</v>
      </c>
      <c r="DM1006" s="6">
        <v>108</v>
      </c>
      <c r="DN1006" s="6">
        <f>Tabela2[[#This Row],[1rok]]-Tabela2[[#This Row],[dlugosc_ur]]</f>
        <v>18</v>
      </c>
      <c r="DO1006" s="14">
        <f>Tabela2[[#This Row],[2lata]]-Tabela2[[#This Row],[1rok]]</f>
        <v>17</v>
      </c>
      <c r="DP1006" s="14">
        <f>Tabela2[[#This Row],[3lata]]-Tabela2[[#This Row],[2lata]]</f>
        <v>9</v>
      </c>
      <c r="DQ1006" s="14">
        <f>Tabela2[[#This Row],[4lata]]-Tabela2[[#This Row],[3lata]]</f>
        <v>7</v>
      </c>
      <c r="DR1006" s="14">
        <f>Tabela2[[#This Row],[5lat]]-Tabela2[[#This Row],[4lata]]</f>
        <v>7</v>
      </c>
      <c r="DS1006" s="14">
        <f>Tabela2[[#This Row],[6lat]]-Tabela2[[#This Row],[5lat]]</f>
        <v>6</v>
      </c>
      <c r="DT1006" s="14">
        <f>Tabela2[[#This Row],[7lat]]-Tabela2[[#This Row],[6lat]]</f>
        <v>5</v>
      </c>
      <c r="DU1006" s="14">
        <f>Tabela2[[#This Row],[8lat]]-Tabela2[[#This Row],[7lat]]</f>
        <v>6</v>
      </c>
      <c r="DV1006" s="14">
        <f>Tabela2[[#This Row],[9lat]]-Tabela2[[#This Row],[8lat]]</f>
        <v>6</v>
      </c>
      <c r="DW1006" s="14">
        <f>Tabela2[[#This Row],[10lat]]-Tabela2[[#This Row],[9lat]]</f>
        <v>5</v>
      </c>
      <c r="DX1006" s="14">
        <f>Tabela2[[#This Row],[11lat]]-Tabela2[[#This Row],[10lat]]</f>
        <v>6</v>
      </c>
      <c r="DY1006" s="14">
        <f>Tabela2[[#This Row],[12lat]]-Tabela2[[#This Row],[11lat]]</f>
        <v>6</v>
      </c>
      <c r="DZ1006" s="14">
        <f>Tabela2[[#This Row],[13lat]]-Tabela2[[#This Row],[12lat]]</f>
        <v>5</v>
      </c>
      <c r="EA1006" s="14">
        <f>Tabela2[[#This Row],[14lat]]-Tabela2[[#This Row],[13lat]]</f>
        <v>3</v>
      </c>
      <c r="EB1006" s="14">
        <f>Tabela2[[#This Row],[15lat]]-Tabela2[[#This Row],[14lat]]</f>
        <v>2</v>
      </c>
      <c r="EC1006" s="14">
        <f>Tabela2[[#This Row],[16lat]]-Tabela2[[#This Row],[15lat]]</f>
        <v>0</v>
      </c>
      <c r="ED1006" s="14">
        <f>Tabela2[[#This Row],[17 lat]]-Tabela2[[#This Row],[16lat]]</f>
        <v>0</v>
      </c>
      <c r="EE1006" s="14">
        <f>Tabela2[[#This Row],[18lat]]-Tabela2[[#This Row],[17 lat]]</f>
        <v>0</v>
      </c>
      <c r="EF1006" s="14">
        <f>Tabela2[[#This Row],[19lat]]-Tabela2[[#This Row],[18lat]]</f>
        <v>0</v>
      </c>
    </row>
    <row r="1007" spans="1:136" x14ac:dyDescent="0.25">
      <c r="A1007">
        <v>940</v>
      </c>
      <c r="B1007" s="1" t="s">
        <v>22</v>
      </c>
      <c r="C1007">
        <v>55</v>
      </c>
      <c r="D1007">
        <v>73</v>
      </c>
      <c r="E1007">
        <v>90</v>
      </c>
      <c r="F1007">
        <v>100</v>
      </c>
      <c r="G1007">
        <v>108</v>
      </c>
      <c r="H1007">
        <v>116</v>
      </c>
      <c r="I1007">
        <v>122</v>
      </c>
      <c r="J1007">
        <v>128</v>
      </c>
      <c r="K1007">
        <v>134</v>
      </c>
      <c r="L1007">
        <v>140</v>
      </c>
      <c r="M1007">
        <v>147</v>
      </c>
      <c r="N1007">
        <v>154</v>
      </c>
      <c r="O1007">
        <v>160</v>
      </c>
      <c r="P1007">
        <v>166</v>
      </c>
      <c r="Q1007">
        <v>169</v>
      </c>
      <c r="R1007">
        <v>171</v>
      </c>
      <c r="S1007">
        <v>172</v>
      </c>
      <c r="T1007">
        <v>172</v>
      </c>
      <c r="U1007">
        <v>172</v>
      </c>
      <c r="V1007">
        <v>172</v>
      </c>
      <c r="W1007">
        <f>wzrost[[#This Row],[19lat]]-wzrost[[#This Row],[dlugosc_ur]]</f>
        <v>117</v>
      </c>
      <c r="X1007">
        <f>wzrost[[#This Row],[19lat]]-wzrost[[#This Row],[15lat]]</f>
        <v>1</v>
      </c>
      <c r="Y1007">
        <f>IF(wzrost[[#This Row],[1rok]]&lt;=5,IF(wzrost[[#This Row],[plec]]="ch",1,0),0)</f>
        <v>0</v>
      </c>
      <c r="Z1007" s="1"/>
      <c r="AA1007" s="1"/>
      <c r="AB1007" s="1" t="e">
        <f>_xlfn.PERCENTILE.INC(wzrost[1rok],5)</f>
        <v>#NUM!</v>
      </c>
      <c r="BC1007" s="8">
        <v>48</v>
      </c>
      <c r="BD1007" s="8">
        <v>70</v>
      </c>
      <c r="BE1007" s="8">
        <v>85</v>
      </c>
      <c r="BF1007" s="8">
        <v>93</v>
      </c>
      <c r="BG1007" s="8">
        <v>100</v>
      </c>
      <c r="BH1007" s="8">
        <v>106</v>
      </c>
      <c r="BI1007" s="8">
        <v>112</v>
      </c>
      <c r="BJ1007" s="8">
        <v>118</v>
      </c>
      <c r="BK1007" s="8">
        <v>123</v>
      </c>
      <c r="BL1007" s="8">
        <v>128</v>
      </c>
      <c r="BM1007" s="8">
        <v>133</v>
      </c>
      <c r="BN1007" s="8">
        <v>138</v>
      </c>
      <c r="BO1007" s="8">
        <v>144</v>
      </c>
      <c r="BP1007" s="8">
        <v>150</v>
      </c>
      <c r="BQ1007" s="8">
        <v>157</v>
      </c>
      <c r="BR1007" s="8">
        <v>163</v>
      </c>
      <c r="BS1007" s="8">
        <v>167</v>
      </c>
      <c r="BT1007" s="8">
        <v>169</v>
      </c>
      <c r="BU1007" s="8">
        <v>171</v>
      </c>
      <c r="BV1007" s="8">
        <v>171</v>
      </c>
      <c r="BW1007" s="9">
        <v>123</v>
      </c>
      <c r="BX1007" s="11">
        <f t="shared" si="293"/>
        <v>22</v>
      </c>
      <c r="BY1007" s="11">
        <f t="shared" si="294"/>
        <v>15</v>
      </c>
      <c r="BZ1007" s="11">
        <f t="shared" si="295"/>
        <v>8</v>
      </c>
      <c r="CA1007" s="11">
        <f t="shared" si="296"/>
        <v>7</v>
      </c>
      <c r="CB1007" s="11">
        <f t="shared" si="297"/>
        <v>6</v>
      </c>
      <c r="CC1007" s="11">
        <f t="shared" si="298"/>
        <v>6</v>
      </c>
      <c r="CD1007" s="11">
        <f t="shared" si="299"/>
        <v>6</v>
      </c>
      <c r="CE1007" s="11">
        <f t="shared" si="300"/>
        <v>5</v>
      </c>
      <c r="CF1007" s="11">
        <f t="shared" si="301"/>
        <v>5</v>
      </c>
      <c r="CG1007" s="11">
        <f t="shared" si="302"/>
        <v>5</v>
      </c>
      <c r="CH1007" s="11">
        <f t="shared" si="303"/>
        <v>5</v>
      </c>
      <c r="CI1007" s="11">
        <f t="shared" si="304"/>
        <v>6</v>
      </c>
      <c r="CJ1007" s="11">
        <f t="shared" si="305"/>
        <v>6</v>
      </c>
      <c r="CK1007" s="11">
        <f t="shared" si="306"/>
        <v>7</v>
      </c>
      <c r="CL1007" s="11">
        <f t="shared" si="307"/>
        <v>6</v>
      </c>
      <c r="CM1007" s="11">
        <f t="shared" si="308"/>
        <v>4</v>
      </c>
      <c r="CN1007" s="11">
        <f t="shared" si="309"/>
        <v>2</v>
      </c>
      <c r="CO1007" s="11">
        <f t="shared" si="310"/>
        <v>2</v>
      </c>
      <c r="CP1007" s="11">
        <f t="shared" si="311"/>
        <v>0</v>
      </c>
      <c r="CS1007" s="8">
        <v>46</v>
      </c>
      <c r="CT1007" s="8">
        <v>64</v>
      </c>
      <c r="CU1007" s="8">
        <v>80</v>
      </c>
      <c r="CV1007" s="8">
        <v>89</v>
      </c>
      <c r="CW1007" s="8">
        <v>97</v>
      </c>
      <c r="CX1007" s="8">
        <v>103</v>
      </c>
      <c r="CY1007" s="8">
        <v>109</v>
      </c>
      <c r="CZ1007" s="8">
        <v>115</v>
      </c>
      <c r="DA1007" s="8">
        <v>120</v>
      </c>
      <c r="DB1007" s="8">
        <v>126</v>
      </c>
      <c r="DC1007" s="8">
        <v>132</v>
      </c>
      <c r="DD1007" s="8">
        <v>138</v>
      </c>
      <c r="DE1007" s="8">
        <v>144</v>
      </c>
      <c r="DF1007" s="8">
        <v>148</v>
      </c>
      <c r="DG1007" s="8">
        <v>151</v>
      </c>
      <c r="DH1007" s="8">
        <v>153</v>
      </c>
      <c r="DI1007" s="8">
        <v>153</v>
      </c>
      <c r="DJ1007" s="8">
        <v>154</v>
      </c>
      <c r="DK1007" s="8">
        <v>154</v>
      </c>
      <c r="DL1007" s="8">
        <v>154</v>
      </c>
      <c r="DM1007" s="8">
        <v>108</v>
      </c>
      <c r="DN1007" s="6">
        <f>Tabela2[[#This Row],[1rok]]-Tabela2[[#This Row],[dlugosc_ur]]</f>
        <v>18</v>
      </c>
      <c r="DO1007" s="14">
        <f>Tabela2[[#This Row],[2lata]]-Tabela2[[#This Row],[1rok]]</f>
        <v>16</v>
      </c>
      <c r="DP1007" s="14">
        <f>Tabela2[[#This Row],[3lata]]-Tabela2[[#This Row],[2lata]]</f>
        <v>9</v>
      </c>
      <c r="DQ1007" s="14">
        <f>Tabela2[[#This Row],[4lata]]-Tabela2[[#This Row],[3lata]]</f>
        <v>8</v>
      </c>
      <c r="DR1007" s="14">
        <f>Tabela2[[#This Row],[5lat]]-Tabela2[[#This Row],[4lata]]</f>
        <v>6</v>
      </c>
      <c r="DS1007" s="14">
        <f>Tabela2[[#This Row],[6lat]]-Tabela2[[#This Row],[5lat]]</f>
        <v>6</v>
      </c>
      <c r="DT1007" s="14">
        <f>Tabela2[[#This Row],[7lat]]-Tabela2[[#This Row],[6lat]]</f>
        <v>6</v>
      </c>
      <c r="DU1007" s="14">
        <f>Tabela2[[#This Row],[8lat]]-Tabela2[[#This Row],[7lat]]</f>
        <v>5</v>
      </c>
      <c r="DV1007" s="14">
        <f>Tabela2[[#This Row],[9lat]]-Tabela2[[#This Row],[8lat]]</f>
        <v>6</v>
      </c>
      <c r="DW1007" s="14">
        <f>Tabela2[[#This Row],[10lat]]-Tabela2[[#This Row],[9lat]]</f>
        <v>6</v>
      </c>
      <c r="DX1007" s="14">
        <f>Tabela2[[#This Row],[11lat]]-Tabela2[[#This Row],[10lat]]</f>
        <v>6</v>
      </c>
      <c r="DY1007" s="14">
        <f>Tabela2[[#This Row],[12lat]]-Tabela2[[#This Row],[11lat]]</f>
        <v>6</v>
      </c>
      <c r="DZ1007" s="14">
        <f>Tabela2[[#This Row],[13lat]]-Tabela2[[#This Row],[12lat]]</f>
        <v>4</v>
      </c>
      <c r="EA1007" s="14">
        <f>Tabela2[[#This Row],[14lat]]-Tabela2[[#This Row],[13lat]]</f>
        <v>3</v>
      </c>
      <c r="EB1007" s="14">
        <f>Tabela2[[#This Row],[15lat]]-Tabela2[[#This Row],[14lat]]</f>
        <v>2</v>
      </c>
      <c r="EC1007" s="14">
        <f>Tabela2[[#This Row],[16lat]]-Tabela2[[#This Row],[15lat]]</f>
        <v>0</v>
      </c>
      <c r="ED1007" s="14">
        <f>Tabela2[[#This Row],[17 lat]]-Tabela2[[#This Row],[16lat]]</f>
        <v>1</v>
      </c>
      <c r="EE1007" s="14">
        <f>Tabela2[[#This Row],[18lat]]-Tabela2[[#This Row],[17 lat]]</f>
        <v>0</v>
      </c>
      <c r="EF1007" s="14">
        <f>Tabela2[[#This Row],[19lat]]-Tabela2[[#This Row],[18lat]]</f>
        <v>0</v>
      </c>
    </row>
    <row r="1008" spans="1:136" x14ac:dyDescent="0.25">
      <c r="A1008">
        <v>991</v>
      </c>
      <c r="B1008" s="1" t="s">
        <v>22</v>
      </c>
      <c r="C1008">
        <v>54</v>
      </c>
      <c r="D1008">
        <v>75</v>
      </c>
      <c r="E1008">
        <v>89</v>
      </c>
      <c r="F1008">
        <v>99</v>
      </c>
      <c r="G1008">
        <v>108</v>
      </c>
      <c r="H1008">
        <v>115</v>
      </c>
      <c r="I1008">
        <v>121</v>
      </c>
      <c r="J1008">
        <v>127</v>
      </c>
      <c r="K1008">
        <v>134</v>
      </c>
      <c r="L1008">
        <v>140</v>
      </c>
      <c r="M1008">
        <v>146</v>
      </c>
      <c r="N1008">
        <v>153</v>
      </c>
      <c r="O1008">
        <v>160</v>
      </c>
      <c r="P1008">
        <v>165</v>
      </c>
      <c r="Q1008">
        <v>168</v>
      </c>
      <c r="R1008">
        <v>170</v>
      </c>
      <c r="S1008">
        <v>171</v>
      </c>
      <c r="T1008">
        <v>171</v>
      </c>
      <c r="U1008">
        <v>171</v>
      </c>
      <c r="V1008">
        <v>171</v>
      </c>
      <c r="W1008">
        <f>wzrost[[#This Row],[19lat]]-wzrost[[#This Row],[dlugosc_ur]]</f>
        <v>117</v>
      </c>
      <c r="X1008">
        <f>wzrost[[#This Row],[19lat]]-wzrost[[#This Row],[15lat]]</f>
        <v>1</v>
      </c>
      <c r="Y1008">
        <f>IF(wzrost[[#This Row],[1rok]]&lt;=5,IF(wzrost[[#This Row],[plec]]="ch",1,0),0)</f>
        <v>0</v>
      </c>
      <c r="Z1008" s="1"/>
      <c r="AA1008" s="1"/>
      <c r="AB1008" s="1" t="e">
        <f>_xlfn.PERCENTILE.INC(wzrost[1rok],5)</f>
        <v>#NUM!</v>
      </c>
      <c r="BC1008" s="6">
        <v>49</v>
      </c>
      <c r="BD1008" s="6">
        <v>71</v>
      </c>
      <c r="BE1008" s="6">
        <v>85</v>
      </c>
      <c r="BF1008" s="6">
        <v>94</v>
      </c>
      <c r="BG1008" s="6">
        <v>101</v>
      </c>
      <c r="BH1008" s="6">
        <v>107</v>
      </c>
      <c r="BI1008" s="6">
        <v>113</v>
      </c>
      <c r="BJ1008" s="6">
        <v>118</v>
      </c>
      <c r="BK1008" s="6">
        <v>123</v>
      </c>
      <c r="BL1008" s="6">
        <v>128</v>
      </c>
      <c r="BM1008" s="6">
        <v>133</v>
      </c>
      <c r="BN1008" s="6">
        <v>138</v>
      </c>
      <c r="BO1008" s="6">
        <v>144</v>
      </c>
      <c r="BP1008" s="6">
        <v>151</v>
      </c>
      <c r="BQ1008" s="6">
        <v>158</v>
      </c>
      <c r="BR1008" s="6">
        <v>164</v>
      </c>
      <c r="BS1008" s="6">
        <v>168</v>
      </c>
      <c r="BT1008" s="6">
        <v>170</v>
      </c>
      <c r="BU1008" s="6">
        <v>171</v>
      </c>
      <c r="BV1008" s="6">
        <v>172</v>
      </c>
      <c r="BW1008" s="7">
        <v>123</v>
      </c>
      <c r="BX1008" s="11">
        <f t="shared" si="293"/>
        <v>22</v>
      </c>
      <c r="BY1008" s="11">
        <f t="shared" si="294"/>
        <v>14</v>
      </c>
      <c r="BZ1008" s="11">
        <f t="shared" si="295"/>
        <v>9</v>
      </c>
      <c r="CA1008" s="11">
        <f t="shared" si="296"/>
        <v>7</v>
      </c>
      <c r="CB1008" s="11">
        <f t="shared" si="297"/>
        <v>6</v>
      </c>
      <c r="CC1008" s="11">
        <f t="shared" si="298"/>
        <v>6</v>
      </c>
      <c r="CD1008" s="11">
        <f t="shared" si="299"/>
        <v>5</v>
      </c>
      <c r="CE1008" s="11">
        <f t="shared" si="300"/>
        <v>5</v>
      </c>
      <c r="CF1008" s="11">
        <f t="shared" si="301"/>
        <v>5</v>
      </c>
      <c r="CG1008" s="11">
        <f t="shared" si="302"/>
        <v>5</v>
      </c>
      <c r="CH1008" s="11">
        <f t="shared" si="303"/>
        <v>5</v>
      </c>
      <c r="CI1008" s="11">
        <f t="shared" si="304"/>
        <v>6</v>
      </c>
      <c r="CJ1008" s="11">
        <f t="shared" si="305"/>
        <v>7</v>
      </c>
      <c r="CK1008" s="11">
        <f t="shared" si="306"/>
        <v>7</v>
      </c>
      <c r="CL1008" s="11">
        <f t="shared" si="307"/>
        <v>6</v>
      </c>
      <c r="CM1008" s="11">
        <f t="shared" si="308"/>
        <v>4</v>
      </c>
      <c r="CN1008" s="11">
        <f t="shared" si="309"/>
        <v>2</v>
      </c>
      <c r="CO1008" s="11">
        <f t="shared" si="310"/>
        <v>1</v>
      </c>
      <c r="CP1008" s="11">
        <f t="shared" si="311"/>
        <v>1</v>
      </c>
      <c r="CS1008" s="6">
        <v>46</v>
      </c>
      <c r="CT1008" s="6">
        <v>64</v>
      </c>
      <c r="CU1008" s="6">
        <v>80</v>
      </c>
      <c r="CV1008" s="6">
        <v>89</v>
      </c>
      <c r="CW1008" s="6">
        <v>97</v>
      </c>
      <c r="CX1008" s="6">
        <v>103</v>
      </c>
      <c r="CY1008" s="6">
        <v>109</v>
      </c>
      <c r="CZ1008" s="6">
        <v>115</v>
      </c>
      <c r="DA1008" s="6">
        <v>120</v>
      </c>
      <c r="DB1008" s="6">
        <v>126</v>
      </c>
      <c r="DC1008" s="6">
        <v>132</v>
      </c>
      <c r="DD1008" s="6">
        <v>138</v>
      </c>
      <c r="DE1008" s="6">
        <v>144</v>
      </c>
      <c r="DF1008" s="6">
        <v>148</v>
      </c>
      <c r="DG1008" s="6">
        <v>151</v>
      </c>
      <c r="DH1008" s="6">
        <v>153</v>
      </c>
      <c r="DI1008" s="6">
        <v>153</v>
      </c>
      <c r="DJ1008" s="6">
        <v>154</v>
      </c>
      <c r="DK1008" s="6">
        <v>154</v>
      </c>
      <c r="DL1008" s="6">
        <v>154</v>
      </c>
      <c r="DM1008" s="6">
        <v>108</v>
      </c>
      <c r="DN1008" s="6">
        <f>Tabela2[[#This Row],[1rok]]-Tabela2[[#This Row],[dlugosc_ur]]</f>
        <v>18</v>
      </c>
      <c r="DO1008" s="14">
        <f>Tabela2[[#This Row],[2lata]]-Tabela2[[#This Row],[1rok]]</f>
        <v>16</v>
      </c>
      <c r="DP1008" s="14">
        <f>Tabela2[[#This Row],[3lata]]-Tabela2[[#This Row],[2lata]]</f>
        <v>9</v>
      </c>
      <c r="DQ1008" s="14">
        <f>Tabela2[[#This Row],[4lata]]-Tabela2[[#This Row],[3lata]]</f>
        <v>8</v>
      </c>
      <c r="DR1008" s="14">
        <f>Tabela2[[#This Row],[5lat]]-Tabela2[[#This Row],[4lata]]</f>
        <v>6</v>
      </c>
      <c r="DS1008" s="14">
        <f>Tabela2[[#This Row],[6lat]]-Tabela2[[#This Row],[5lat]]</f>
        <v>6</v>
      </c>
      <c r="DT1008" s="14">
        <f>Tabela2[[#This Row],[7lat]]-Tabela2[[#This Row],[6lat]]</f>
        <v>6</v>
      </c>
      <c r="DU1008" s="14">
        <f>Tabela2[[#This Row],[8lat]]-Tabela2[[#This Row],[7lat]]</f>
        <v>5</v>
      </c>
      <c r="DV1008" s="14">
        <f>Tabela2[[#This Row],[9lat]]-Tabela2[[#This Row],[8lat]]</f>
        <v>6</v>
      </c>
      <c r="DW1008" s="14">
        <f>Tabela2[[#This Row],[10lat]]-Tabela2[[#This Row],[9lat]]</f>
        <v>6</v>
      </c>
      <c r="DX1008" s="14">
        <f>Tabela2[[#This Row],[11lat]]-Tabela2[[#This Row],[10lat]]</f>
        <v>6</v>
      </c>
      <c r="DY1008" s="14">
        <f>Tabela2[[#This Row],[12lat]]-Tabela2[[#This Row],[11lat]]</f>
        <v>6</v>
      </c>
      <c r="DZ1008" s="14">
        <f>Tabela2[[#This Row],[13lat]]-Tabela2[[#This Row],[12lat]]</f>
        <v>4</v>
      </c>
      <c r="EA1008" s="14">
        <f>Tabela2[[#This Row],[14lat]]-Tabela2[[#This Row],[13lat]]</f>
        <v>3</v>
      </c>
      <c r="EB1008" s="14">
        <f>Tabela2[[#This Row],[15lat]]-Tabela2[[#This Row],[14lat]]</f>
        <v>2</v>
      </c>
      <c r="EC1008" s="14">
        <f>Tabela2[[#This Row],[16lat]]-Tabela2[[#This Row],[15lat]]</f>
        <v>0</v>
      </c>
      <c r="ED1008" s="14">
        <f>Tabela2[[#This Row],[17 lat]]-Tabela2[[#This Row],[16lat]]</f>
        <v>1</v>
      </c>
      <c r="EE1008" s="14">
        <f>Tabela2[[#This Row],[18lat]]-Tabela2[[#This Row],[17 lat]]</f>
        <v>0</v>
      </c>
      <c r="EF1008" s="14">
        <f>Tabela2[[#This Row],[19lat]]-Tabela2[[#This Row],[18lat]]</f>
        <v>0</v>
      </c>
    </row>
    <row r="1009" spans="1:136" x14ac:dyDescent="0.25">
      <c r="A1009">
        <v>1077</v>
      </c>
      <c r="B1009" s="1" t="s">
        <v>22</v>
      </c>
      <c r="C1009">
        <v>59</v>
      </c>
      <c r="D1009">
        <v>77</v>
      </c>
      <c r="E1009">
        <v>92</v>
      </c>
      <c r="F1009">
        <v>102</v>
      </c>
      <c r="G1009">
        <v>111</v>
      </c>
      <c r="H1009">
        <v>119</v>
      </c>
      <c r="I1009">
        <v>125</v>
      </c>
      <c r="J1009">
        <v>132</v>
      </c>
      <c r="K1009">
        <v>138</v>
      </c>
      <c r="L1009">
        <v>144</v>
      </c>
      <c r="M1009">
        <v>151</v>
      </c>
      <c r="N1009">
        <v>158</v>
      </c>
      <c r="O1009">
        <v>165</v>
      </c>
      <c r="P1009">
        <v>170</v>
      </c>
      <c r="Q1009">
        <v>173</v>
      </c>
      <c r="R1009">
        <v>175</v>
      </c>
      <c r="S1009">
        <v>176</v>
      </c>
      <c r="T1009">
        <v>176</v>
      </c>
      <c r="U1009">
        <v>176</v>
      </c>
      <c r="V1009">
        <v>176</v>
      </c>
      <c r="W1009">
        <f>wzrost[[#This Row],[19lat]]-wzrost[[#This Row],[dlugosc_ur]]</f>
        <v>117</v>
      </c>
      <c r="X1009">
        <f>wzrost[[#This Row],[19lat]]-wzrost[[#This Row],[15lat]]</f>
        <v>1</v>
      </c>
      <c r="Y1009">
        <f>IF(wzrost[[#This Row],[1rok]]&lt;=5,IF(wzrost[[#This Row],[plec]]="ch",1,0),0)</f>
        <v>0</v>
      </c>
      <c r="Z1009" s="1"/>
      <c r="AA1009" s="1"/>
      <c r="AB1009" s="1" t="e">
        <f>_xlfn.PERCENTILE.INC(wzrost[1rok],5)</f>
        <v>#NUM!</v>
      </c>
      <c r="BC1009" s="8">
        <v>49</v>
      </c>
      <c r="BD1009" s="8">
        <v>71</v>
      </c>
      <c r="BE1009" s="8">
        <v>85</v>
      </c>
      <c r="BF1009" s="8">
        <v>94</v>
      </c>
      <c r="BG1009" s="8">
        <v>101</v>
      </c>
      <c r="BH1009" s="8">
        <v>107</v>
      </c>
      <c r="BI1009" s="8">
        <v>113</v>
      </c>
      <c r="BJ1009" s="8">
        <v>118</v>
      </c>
      <c r="BK1009" s="8">
        <v>124</v>
      </c>
      <c r="BL1009" s="8">
        <v>129</v>
      </c>
      <c r="BM1009" s="8">
        <v>134</v>
      </c>
      <c r="BN1009" s="8">
        <v>139</v>
      </c>
      <c r="BO1009" s="8">
        <v>144</v>
      </c>
      <c r="BP1009" s="8">
        <v>151</v>
      </c>
      <c r="BQ1009" s="8">
        <v>158</v>
      </c>
      <c r="BR1009" s="8">
        <v>164</v>
      </c>
      <c r="BS1009" s="8">
        <v>168</v>
      </c>
      <c r="BT1009" s="8">
        <v>170</v>
      </c>
      <c r="BU1009" s="8">
        <v>172</v>
      </c>
      <c r="BV1009" s="8">
        <v>172</v>
      </c>
      <c r="BW1009" s="9">
        <v>123</v>
      </c>
      <c r="BX1009" s="11">
        <f t="shared" si="293"/>
        <v>22</v>
      </c>
      <c r="BY1009" s="11">
        <f t="shared" si="294"/>
        <v>14</v>
      </c>
      <c r="BZ1009" s="11">
        <f t="shared" si="295"/>
        <v>9</v>
      </c>
      <c r="CA1009" s="11">
        <f t="shared" si="296"/>
        <v>7</v>
      </c>
      <c r="CB1009" s="11">
        <f t="shared" si="297"/>
        <v>6</v>
      </c>
      <c r="CC1009" s="11">
        <f t="shared" si="298"/>
        <v>6</v>
      </c>
      <c r="CD1009" s="11">
        <f t="shared" si="299"/>
        <v>5</v>
      </c>
      <c r="CE1009" s="11">
        <f t="shared" si="300"/>
        <v>6</v>
      </c>
      <c r="CF1009" s="11">
        <f t="shared" si="301"/>
        <v>5</v>
      </c>
      <c r="CG1009" s="11">
        <f t="shared" si="302"/>
        <v>5</v>
      </c>
      <c r="CH1009" s="11">
        <f t="shared" si="303"/>
        <v>5</v>
      </c>
      <c r="CI1009" s="11">
        <f t="shared" si="304"/>
        <v>5</v>
      </c>
      <c r="CJ1009" s="11">
        <f t="shared" si="305"/>
        <v>7</v>
      </c>
      <c r="CK1009" s="11">
        <f t="shared" si="306"/>
        <v>7</v>
      </c>
      <c r="CL1009" s="11">
        <f t="shared" si="307"/>
        <v>6</v>
      </c>
      <c r="CM1009" s="11">
        <f t="shared" si="308"/>
        <v>4</v>
      </c>
      <c r="CN1009" s="11">
        <f t="shared" si="309"/>
        <v>2</v>
      </c>
      <c r="CO1009" s="11">
        <f t="shared" si="310"/>
        <v>2</v>
      </c>
      <c r="CP1009" s="11">
        <f t="shared" si="311"/>
        <v>0</v>
      </c>
      <c r="CS1009" s="8">
        <v>46</v>
      </c>
      <c r="CT1009" s="8">
        <v>64</v>
      </c>
      <c r="CU1009" s="8">
        <v>81</v>
      </c>
      <c r="CV1009" s="8">
        <v>90</v>
      </c>
      <c r="CW1009" s="8">
        <v>97</v>
      </c>
      <c r="CX1009" s="8">
        <v>104</v>
      </c>
      <c r="CY1009" s="8">
        <v>110</v>
      </c>
      <c r="CZ1009" s="8">
        <v>115</v>
      </c>
      <c r="DA1009" s="8">
        <v>121</v>
      </c>
      <c r="DB1009" s="8">
        <v>127</v>
      </c>
      <c r="DC1009" s="8">
        <v>132</v>
      </c>
      <c r="DD1009" s="8">
        <v>138</v>
      </c>
      <c r="DE1009" s="8">
        <v>144</v>
      </c>
      <c r="DF1009" s="8">
        <v>149</v>
      </c>
      <c r="DG1009" s="8">
        <v>152</v>
      </c>
      <c r="DH1009" s="8">
        <v>154</v>
      </c>
      <c r="DI1009" s="8">
        <v>154</v>
      </c>
      <c r="DJ1009" s="8">
        <v>154</v>
      </c>
      <c r="DK1009" s="8">
        <v>154</v>
      </c>
      <c r="DL1009" s="8">
        <v>154</v>
      </c>
      <c r="DM1009" s="8">
        <v>108</v>
      </c>
      <c r="DN1009" s="6">
        <f>Tabela2[[#This Row],[1rok]]-Tabela2[[#This Row],[dlugosc_ur]]</f>
        <v>18</v>
      </c>
      <c r="DO1009" s="14">
        <f>Tabela2[[#This Row],[2lata]]-Tabela2[[#This Row],[1rok]]</f>
        <v>17</v>
      </c>
      <c r="DP1009" s="14">
        <f>Tabela2[[#This Row],[3lata]]-Tabela2[[#This Row],[2lata]]</f>
        <v>9</v>
      </c>
      <c r="DQ1009" s="14">
        <f>Tabela2[[#This Row],[4lata]]-Tabela2[[#This Row],[3lata]]</f>
        <v>7</v>
      </c>
      <c r="DR1009" s="14">
        <f>Tabela2[[#This Row],[5lat]]-Tabela2[[#This Row],[4lata]]</f>
        <v>7</v>
      </c>
      <c r="DS1009" s="14">
        <f>Tabela2[[#This Row],[6lat]]-Tabela2[[#This Row],[5lat]]</f>
        <v>6</v>
      </c>
      <c r="DT1009" s="14">
        <f>Tabela2[[#This Row],[7lat]]-Tabela2[[#This Row],[6lat]]</f>
        <v>5</v>
      </c>
      <c r="DU1009" s="14">
        <f>Tabela2[[#This Row],[8lat]]-Tabela2[[#This Row],[7lat]]</f>
        <v>6</v>
      </c>
      <c r="DV1009" s="14">
        <f>Tabela2[[#This Row],[9lat]]-Tabela2[[#This Row],[8lat]]</f>
        <v>6</v>
      </c>
      <c r="DW1009" s="14">
        <f>Tabela2[[#This Row],[10lat]]-Tabela2[[#This Row],[9lat]]</f>
        <v>5</v>
      </c>
      <c r="DX1009" s="14">
        <f>Tabela2[[#This Row],[11lat]]-Tabela2[[#This Row],[10lat]]</f>
        <v>6</v>
      </c>
      <c r="DY1009" s="14">
        <f>Tabela2[[#This Row],[12lat]]-Tabela2[[#This Row],[11lat]]</f>
        <v>6</v>
      </c>
      <c r="DZ1009" s="14">
        <f>Tabela2[[#This Row],[13lat]]-Tabela2[[#This Row],[12lat]]</f>
        <v>5</v>
      </c>
      <c r="EA1009" s="14">
        <f>Tabela2[[#This Row],[14lat]]-Tabela2[[#This Row],[13lat]]</f>
        <v>3</v>
      </c>
      <c r="EB1009" s="14">
        <f>Tabela2[[#This Row],[15lat]]-Tabela2[[#This Row],[14lat]]</f>
        <v>2</v>
      </c>
      <c r="EC1009" s="14">
        <f>Tabela2[[#This Row],[16lat]]-Tabela2[[#This Row],[15lat]]</f>
        <v>0</v>
      </c>
      <c r="ED1009" s="14">
        <f>Tabela2[[#This Row],[17 lat]]-Tabela2[[#This Row],[16lat]]</f>
        <v>0</v>
      </c>
      <c r="EE1009" s="14">
        <f>Tabela2[[#This Row],[18lat]]-Tabela2[[#This Row],[17 lat]]</f>
        <v>0</v>
      </c>
      <c r="EF1009" s="14">
        <f>Tabela2[[#This Row],[19lat]]-Tabela2[[#This Row],[18lat]]</f>
        <v>0</v>
      </c>
    </row>
    <row r="1010" spans="1:136" x14ac:dyDescent="0.25">
      <c r="A1010">
        <v>1111</v>
      </c>
      <c r="B1010" s="1" t="s">
        <v>22</v>
      </c>
      <c r="C1010">
        <v>58</v>
      </c>
      <c r="D1010">
        <v>75</v>
      </c>
      <c r="E1010">
        <v>92</v>
      </c>
      <c r="F1010">
        <v>102</v>
      </c>
      <c r="G1010">
        <v>111</v>
      </c>
      <c r="H1010">
        <v>118</v>
      </c>
      <c r="I1010">
        <v>125</v>
      </c>
      <c r="J1010">
        <v>131</v>
      </c>
      <c r="K1010">
        <v>137</v>
      </c>
      <c r="L1010">
        <v>144</v>
      </c>
      <c r="M1010">
        <v>150</v>
      </c>
      <c r="N1010">
        <v>157</v>
      </c>
      <c r="O1010">
        <v>164</v>
      </c>
      <c r="P1010">
        <v>169</v>
      </c>
      <c r="Q1010">
        <v>173</v>
      </c>
      <c r="R1010">
        <v>174</v>
      </c>
      <c r="S1010">
        <v>175</v>
      </c>
      <c r="T1010">
        <v>175</v>
      </c>
      <c r="U1010">
        <v>175</v>
      </c>
      <c r="V1010">
        <v>175</v>
      </c>
      <c r="W1010">
        <f>wzrost[[#This Row],[19lat]]-wzrost[[#This Row],[dlugosc_ur]]</f>
        <v>117</v>
      </c>
      <c r="X1010">
        <f>wzrost[[#This Row],[19lat]]-wzrost[[#This Row],[15lat]]</f>
        <v>1</v>
      </c>
      <c r="Y1010">
        <f>IF(wzrost[[#This Row],[1rok]]&lt;=5,IF(wzrost[[#This Row],[plec]]="ch",1,0),0)</f>
        <v>0</v>
      </c>
      <c r="Z1010" s="1"/>
      <c r="AA1010" s="1"/>
      <c r="AB1010" s="1" t="e">
        <f>_xlfn.PERCENTILE.INC(wzrost[1rok],5)</f>
        <v>#NUM!</v>
      </c>
      <c r="BC1010" s="6">
        <v>53</v>
      </c>
      <c r="BD1010" s="6">
        <v>74</v>
      </c>
      <c r="BE1010" s="6">
        <v>87</v>
      </c>
      <c r="BF1010" s="6">
        <v>96</v>
      </c>
      <c r="BG1010" s="6">
        <v>103</v>
      </c>
      <c r="BH1010" s="6">
        <v>110</v>
      </c>
      <c r="BI1010" s="6">
        <v>116</v>
      </c>
      <c r="BJ1010" s="6">
        <v>122</v>
      </c>
      <c r="BK1010" s="6">
        <v>127</v>
      </c>
      <c r="BL1010" s="6">
        <v>133</v>
      </c>
      <c r="BM1010" s="6">
        <v>138</v>
      </c>
      <c r="BN1010" s="6">
        <v>143</v>
      </c>
      <c r="BO1010" s="6">
        <v>149</v>
      </c>
      <c r="BP1010" s="6">
        <v>156</v>
      </c>
      <c r="BQ1010" s="6">
        <v>163</v>
      </c>
      <c r="BR1010" s="6">
        <v>169</v>
      </c>
      <c r="BS1010" s="6">
        <v>173</v>
      </c>
      <c r="BT1010" s="6">
        <v>175</v>
      </c>
      <c r="BU1010" s="6">
        <v>176</v>
      </c>
      <c r="BV1010" s="6">
        <v>176</v>
      </c>
      <c r="BW1010" s="7">
        <v>123</v>
      </c>
      <c r="BX1010" s="11">
        <f t="shared" si="293"/>
        <v>21</v>
      </c>
      <c r="BY1010" s="11">
        <f t="shared" si="294"/>
        <v>13</v>
      </c>
      <c r="BZ1010" s="11">
        <f t="shared" si="295"/>
        <v>9</v>
      </c>
      <c r="CA1010" s="11">
        <f t="shared" si="296"/>
        <v>7</v>
      </c>
      <c r="CB1010" s="11">
        <f t="shared" si="297"/>
        <v>7</v>
      </c>
      <c r="CC1010" s="11">
        <f t="shared" si="298"/>
        <v>6</v>
      </c>
      <c r="CD1010" s="11">
        <f t="shared" si="299"/>
        <v>6</v>
      </c>
      <c r="CE1010" s="11">
        <f t="shared" si="300"/>
        <v>5</v>
      </c>
      <c r="CF1010" s="11">
        <f t="shared" si="301"/>
        <v>6</v>
      </c>
      <c r="CG1010" s="11">
        <f t="shared" si="302"/>
        <v>5</v>
      </c>
      <c r="CH1010" s="11">
        <f t="shared" si="303"/>
        <v>5</v>
      </c>
      <c r="CI1010" s="11">
        <f t="shared" si="304"/>
        <v>6</v>
      </c>
      <c r="CJ1010" s="11">
        <f t="shared" si="305"/>
        <v>7</v>
      </c>
      <c r="CK1010" s="11">
        <f t="shared" si="306"/>
        <v>7</v>
      </c>
      <c r="CL1010" s="11">
        <f t="shared" si="307"/>
        <v>6</v>
      </c>
      <c r="CM1010" s="11">
        <f t="shared" si="308"/>
        <v>4</v>
      </c>
      <c r="CN1010" s="11">
        <f t="shared" si="309"/>
        <v>2</v>
      </c>
      <c r="CO1010" s="11">
        <f t="shared" si="310"/>
        <v>1</v>
      </c>
      <c r="CP1010" s="11">
        <f t="shared" si="311"/>
        <v>0</v>
      </c>
      <c r="CS1010" s="6">
        <v>46</v>
      </c>
      <c r="CT1010" s="6">
        <v>64</v>
      </c>
      <c r="CU1010" s="6">
        <v>81</v>
      </c>
      <c r="CV1010" s="6">
        <v>90</v>
      </c>
      <c r="CW1010" s="6">
        <v>97</v>
      </c>
      <c r="CX1010" s="6">
        <v>104</v>
      </c>
      <c r="CY1010" s="6">
        <v>110</v>
      </c>
      <c r="CZ1010" s="6">
        <v>115</v>
      </c>
      <c r="DA1010" s="6">
        <v>121</v>
      </c>
      <c r="DB1010" s="6">
        <v>127</v>
      </c>
      <c r="DC1010" s="6">
        <v>132</v>
      </c>
      <c r="DD1010" s="6">
        <v>138</v>
      </c>
      <c r="DE1010" s="6">
        <v>144</v>
      </c>
      <c r="DF1010" s="6">
        <v>149</v>
      </c>
      <c r="DG1010" s="6">
        <v>152</v>
      </c>
      <c r="DH1010" s="6">
        <v>154</v>
      </c>
      <c r="DI1010" s="6">
        <v>154</v>
      </c>
      <c r="DJ1010" s="6">
        <v>154</v>
      </c>
      <c r="DK1010" s="6">
        <v>154</v>
      </c>
      <c r="DL1010" s="6">
        <v>154</v>
      </c>
      <c r="DM1010" s="6">
        <v>108</v>
      </c>
      <c r="DN1010" s="6">
        <f>Tabela2[[#This Row],[1rok]]-Tabela2[[#This Row],[dlugosc_ur]]</f>
        <v>18</v>
      </c>
      <c r="DO1010" s="14">
        <f>Tabela2[[#This Row],[2lata]]-Tabela2[[#This Row],[1rok]]</f>
        <v>17</v>
      </c>
      <c r="DP1010" s="14">
        <f>Tabela2[[#This Row],[3lata]]-Tabela2[[#This Row],[2lata]]</f>
        <v>9</v>
      </c>
      <c r="DQ1010" s="14">
        <f>Tabela2[[#This Row],[4lata]]-Tabela2[[#This Row],[3lata]]</f>
        <v>7</v>
      </c>
      <c r="DR1010" s="14">
        <f>Tabela2[[#This Row],[5lat]]-Tabela2[[#This Row],[4lata]]</f>
        <v>7</v>
      </c>
      <c r="DS1010" s="14">
        <f>Tabela2[[#This Row],[6lat]]-Tabela2[[#This Row],[5lat]]</f>
        <v>6</v>
      </c>
      <c r="DT1010" s="14">
        <f>Tabela2[[#This Row],[7lat]]-Tabela2[[#This Row],[6lat]]</f>
        <v>5</v>
      </c>
      <c r="DU1010" s="14">
        <f>Tabela2[[#This Row],[8lat]]-Tabela2[[#This Row],[7lat]]</f>
        <v>6</v>
      </c>
      <c r="DV1010" s="14">
        <f>Tabela2[[#This Row],[9lat]]-Tabela2[[#This Row],[8lat]]</f>
        <v>6</v>
      </c>
      <c r="DW1010" s="14">
        <f>Tabela2[[#This Row],[10lat]]-Tabela2[[#This Row],[9lat]]</f>
        <v>5</v>
      </c>
      <c r="DX1010" s="14">
        <f>Tabela2[[#This Row],[11lat]]-Tabela2[[#This Row],[10lat]]</f>
        <v>6</v>
      </c>
      <c r="DY1010" s="14">
        <f>Tabela2[[#This Row],[12lat]]-Tabela2[[#This Row],[11lat]]</f>
        <v>6</v>
      </c>
      <c r="DZ1010" s="14">
        <f>Tabela2[[#This Row],[13lat]]-Tabela2[[#This Row],[12lat]]</f>
        <v>5</v>
      </c>
      <c r="EA1010" s="14">
        <f>Tabela2[[#This Row],[14lat]]-Tabela2[[#This Row],[13lat]]</f>
        <v>3</v>
      </c>
      <c r="EB1010" s="14">
        <f>Tabela2[[#This Row],[15lat]]-Tabela2[[#This Row],[14lat]]</f>
        <v>2</v>
      </c>
      <c r="EC1010" s="14">
        <f>Tabela2[[#This Row],[16lat]]-Tabela2[[#This Row],[15lat]]</f>
        <v>0</v>
      </c>
      <c r="ED1010" s="14">
        <f>Tabela2[[#This Row],[17 lat]]-Tabela2[[#This Row],[16lat]]</f>
        <v>0</v>
      </c>
      <c r="EE1010" s="14">
        <f>Tabela2[[#This Row],[18lat]]-Tabela2[[#This Row],[17 lat]]</f>
        <v>0</v>
      </c>
      <c r="EF1010" s="14">
        <f>Tabela2[[#This Row],[19lat]]-Tabela2[[#This Row],[18lat]]</f>
        <v>0</v>
      </c>
    </row>
    <row r="1011" spans="1:136" x14ac:dyDescent="0.25">
      <c r="A1011">
        <v>1206</v>
      </c>
      <c r="B1011" s="1" t="s">
        <v>23</v>
      </c>
      <c r="C1011">
        <v>46</v>
      </c>
      <c r="D1011">
        <v>67</v>
      </c>
      <c r="E1011">
        <v>82</v>
      </c>
      <c r="F1011">
        <v>89</v>
      </c>
      <c r="G1011">
        <v>96</v>
      </c>
      <c r="H1011">
        <v>101</v>
      </c>
      <c r="I1011">
        <v>107</v>
      </c>
      <c r="J1011">
        <v>112</v>
      </c>
      <c r="K1011">
        <v>117</v>
      </c>
      <c r="L1011">
        <v>122</v>
      </c>
      <c r="M1011">
        <v>126</v>
      </c>
      <c r="N1011">
        <v>131</v>
      </c>
      <c r="O1011">
        <v>136</v>
      </c>
      <c r="P1011">
        <v>142</v>
      </c>
      <c r="Q1011">
        <v>149</v>
      </c>
      <c r="R1011">
        <v>154</v>
      </c>
      <c r="S1011">
        <v>159</v>
      </c>
      <c r="T1011">
        <v>161</v>
      </c>
      <c r="U1011">
        <v>162</v>
      </c>
      <c r="V1011">
        <v>163</v>
      </c>
      <c r="W1011">
        <f>wzrost[[#This Row],[19lat]]-wzrost[[#This Row],[dlugosc_ur]]</f>
        <v>117</v>
      </c>
      <c r="X1011">
        <f>wzrost[[#This Row],[19lat]]-wzrost[[#This Row],[15lat]]</f>
        <v>9</v>
      </c>
      <c r="Y1011">
        <f>IF(wzrost[[#This Row],[1rok]]&lt;=5,IF(wzrost[[#This Row],[plec]]="ch",1,0),0)</f>
        <v>0</v>
      </c>
      <c r="Z1011" s="1"/>
      <c r="AA1011" s="1"/>
      <c r="AB1011" s="1" t="e">
        <f>_xlfn.PERCENTILE.INC(wzrost[1rok],5)</f>
        <v>#NUM!</v>
      </c>
      <c r="BC1011" s="8">
        <v>48</v>
      </c>
      <c r="BD1011" s="8">
        <v>70</v>
      </c>
      <c r="BE1011" s="8">
        <v>85</v>
      </c>
      <c r="BF1011" s="8">
        <v>93</v>
      </c>
      <c r="BG1011" s="8">
        <v>100</v>
      </c>
      <c r="BH1011" s="8">
        <v>106</v>
      </c>
      <c r="BI1011" s="8">
        <v>112</v>
      </c>
      <c r="BJ1011" s="8">
        <v>118</v>
      </c>
      <c r="BK1011" s="8">
        <v>123</v>
      </c>
      <c r="BL1011" s="8">
        <v>128</v>
      </c>
      <c r="BM1011" s="8">
        <v>133</v>
      </c>
      <c r="BN1011" s="8">
        <v>138</v>
      </c>
      <c r="BO1011" s="8">
        <v>144</v>
      </c>
      <c r="BP1011" s="8">
        <v>150</v>
      </c>
      <c r="BQ1011" s="8">
        <v>157</v>
      </c>
      <c r="BR1011" s="8">
        <v>163</v>
      </c>
      <c r="BS1011" s="8">
        <v>167</v>
      </c>
      <c r="BT1011" s="8">
        <v>169</v>
      </c>
      <c r="BU1011" s="8">
        <v>171</v>
      </c>
      <c r="BV1011" s="8">
        <v>171</v>
      </c>
      <c r="BW1011" s="9">
        <v>123</v>
      </c>
      <c r="BX1011" s="11">
        <f t="shared" si="293"/>
        <v>22</v>
      </c>
      <c r="BY1011" s="11">
        <f t="shared" si="294"/>
        <v>15</v>
      </c>
      <c r="BZ1011" s="11">
        <f t="shared" si="295"/>
        <v>8</v>
      </c>
      <c r="CA1011" s="11">
        <f t="shared" si="296"/>
        <v>7</v>
      </c>
      <c r="CB1011" s="11">
        <f t="shared" si="297"/>
        <v>6</v>
      </c>
      <c r="CC1011" s="11">
        <f t="shared" si="298"/>
        <v>6</v>
      </c>
      <c r="CD1011" s="11">
        <f t="shared" si="299"/>
        <v>6</v>
      </c>
      <c r="CE1011" s="11">
        <f t="shared" si="300"/>
        <v>5</v>
      </c>
      <c r="CF1011" s="11">
        <f t="shared" si="301"/>
        <v>5</v>
      </c>
      <c r="CG1011" s="11">
        <f t="shared" si="302"/>
        <v>5</v>
      </c>
      <c r="CH1011" s="11">
        <f t="shared" si="303"/>
        <v>5</v>
      </c>
      <c r="CI1011" s="11">
        <f t="shared" si="304"/>
        <v>6</v>
      </c>
      <c r="CJ1011" s="11">
        <f t="shared" si="305"/>
        <v>6</v>
      </c>
      <c r="CK1011" s="11">
        <f t="shared" si="306"/>
        <v>7</v>
      </c>
      <c r="CL1011" s="11">
        <f t="shared" si="307"/>
        <v>6</v>
      </c>
      <c r="CM1011" s="11">
        <f t="shared" si="308"/>
        <v>4</v>
      </c>
      <c r="CN1011" s="11">
        <f t="shared" si="309"/>
        <v>2</v>
      </c>
      <c r="CO1011" s="11">
        <f t="shared" si="310"/>
        <v>2</v>
      </c>
      <c r="CP1011" s="11">
        <f t="shared" si="311"/>
        <v>0</v>
      </c>
      <c r="CS1011" s="8">
        <v>46</v>
      </c>
      <c r="CT1011" s="8">
        <v>64</v>
      </c>
      <c r="CU1011" s="8">
        <v>80</v>
      </c>
      <c r="CV1011" s="8">
        <v>90</v>
      </c>
      <c r="CW1011" s="8">
        <v>97</v>
      </c>
      <c r="CX1011" s="8">
        <v>104</v>
      </c>
      <c r="CY1011" s="8">
        <v>109</v>
      </c>
      <c r="CZ1011" s="8">
        <v>115</v>
      </c>
      <c r="DA1011" s="8">
        <v>121</v>
      </c>
      <c r="DB1011" s="8">
        <v>126</v>
      </c>
      <c r="DC1011" s="8">
        <v>132</v>
      </c>
      <c r="DD1011" s="8">
        <v>138</v>
      </c>
      <c r="DE1011" s="8">
        <v>144</v>
      </c>
      <c r="DF1011" s="8">
        <v>149</v>
      </c>
      <c r="DG1011" s="8">
        <v>152</v>
      </c>
      <c r="DH1011" s="8">
        <v>153</v>
      </c>
      <c r="DI1011" s="8">
        <v>154</v>
      </c>
      <c r="DJ1011" s="8">
        <v>154</v>
      </c>
      <c r="DK1011" s="8">
        <v>154</v>
      </c>
      <c r="DL1011" s="8">
        <v>154</v>
      </c>
      <c r="DM1011" s="8">
        <v>108</v>
      </c>
      <c r="DN1011" s="6">
        <f>Tabela2[[#This Row],[1rok]]-Tabela2[[#This Row],[dlugosc_ur]]</f>
        <v>18</v>
      </c>
      <c r="DO1011" s="14">
        <f>Tabela2[[#This Row],[2lata]]-Tabela2[[#This Row],[1rok]]</f>
        <v>16</v>
      </c>
      <c r="DP1011" s="14">
        <f>Tabela2[[#This Row],[3lata]]-Tabela2[[#This Row],[2lata]]</f>
        <v>10</v>
      </c>
      <c r="DQ1011" s="14">
        <f>Tabela2[[#This Row],[4lata]]-Tabela2[[#This Row],[3lata]]</f>
        <v>7</v>
      </c>
      <c r="DR1011" s="14">
        <f>Tabela2[[#This Row],[5lat]]-Tabela2[[#This Row],[4lata]]</f>
        <v>7</v>
      </c>
      <c r="DS1011" s="14">
        <f>Tabela2[[#This Row],[6lat]]-Tabela2[[#This Row],[5lat]]</f>
        <v>5</v>
      </c>
      <c r="DT1011" s="14">
        <f>Tabela2[[#This Row],[7lat]]-Tabela2[[#This Row],[6lat]]</f>
        <v>6</v>
      </c>
      <c r="DU1011" s="14">
        <f>Tabela2[[#This Row],[8lat]]-Tabela2[[#This Row],[7lat]]</f>
        <v>6</v>
      </c>
      <c r="DV1011" s="14">
        <f>Tabela2[[#This Row],[9lat]]-Tabela2[[#This Row],[8lat]]</f>
        <v>5</v>
      </c>
      <c r="DW1011" s="14">
        <f>Tabela2[[#This Row],[10lat]]-Tabela2[[#This Row],[9lat]]</f>
        <v>6</v>
      </c>
      <c r="DX1011" s="14">
        <f>Tabela2[[#This Row],[11lat]]-Tabela2[[#This Row],[10lat]]</f>
        <v>6</v>
      </c>
      <c r="DY1011" s="14">
        <f>Tabela2[[#This Row],[12lat]]-Tabela2[[#This Row],[11lat]]</f>
        <v>6</v>
      </c>
      <c r="DZ1011" s="14">
        <f>Tabela2[[#This Row],[13lat]]-Tabela2[[#This Row],[12lat]]</f>
        <v>5</v>
      </c>
      <c r="EA1011" s="14">
        <f>Tabela2[[#This Row],[14lat]]-Tabela2[[#This Row],[13lat]]</f>
        <v>3</v>
      </c>
      <c r="EB1011" s="14">
        <f>Tabela2[[#This Row],[15lat]]-Tabela2[[#This Row],[14lat]]</f>
        <v>1</v>
      </c>
      <c r="EC1011" s="14">
        <f>Tabela2[[#This Row],[16lat]]-Tabela2[[#This Row],[15lat]]</f>
        <v>1</v>
      </c>
      <c r="ED1011" s="14">
        <f>Tabela2[[#This Row],[17 lat]]-Tabela2[[#This Row],[16lat]]</f>
        <v>0</v>
      </c>
      <c r="EE1011" s="14">
        <f>Tabela2[[#This Row],[18lat]]-Tabela2[[#This Row],[17 lat]]</f>
        <v>0</v>
      </c>
      <c r="EF1011" s="14">
        <f>Tabela2[[#This Row],[19lat]]-Tabela2[[#This Row],[18lat]]</f>
        <v>0</v>
      </c>
    </row>
    <row r="1012" spans="1:136" x14ac:dyDescent="0.25">
      <c r="A1012">
        <v>1213</v>
      </c>
      <c r="B1012" s="1" t="s">
        <v>22</v>
      </c>
      <c r="C1012">
        <v>48</v>
      </c>
      <c r="D1012">
        <v>67</v>
      </c>
      <c r="E1012">
        <v>86</v>
      </c>
      <c r="F1012">
        <v>96</v>
      </c>
      <c r="G1012">
        <v>104</v>
      </c>
      <c r="H1012">
        <v>110</v>
      </c>
      <c r="I1012">
        <v>116</v>
      </c>
      <c r="J1012">
        <v>122</v>
      </c>
      <c r="K1012">
        <v>128</v>
      </c>
      <c r="L1012">
        <v>134</v>
      </c>
      <c r="M1012">
        <v>140</v>
      </c>
      <c r="N1012">
        <v>147</v>
      </c>
      <c r="O1012">
        <v>153</v>
      </c>
      <c r="P1012">
        <v>158</v>
      </c>
      <c r="Q1012">
        <v>162</v>
      </c>
      <c r="R1012">
        <v>163</v>
      </c>
      <c r="S1012">
        <v>164</v>
      </c>
      <c r="T1012">
        <v>165</v>
      </c>
      <c r="U1012">
        <v>165</v>
      </c>
      <c r="V1012">
        <v>165</v>
      </c>
      <c r="W1012">
        <f>wzrost[[#This Row],[19lat]]-wzrost[[#This Row],[dlugosc_ur]]</f>
        <v>117</v>
      </c>
      <c r="X1012">
        <f>wzrost[[#This Row],[19lat]]-wzrost[[#This Row],[15lat]]</f>
        <v>2</v>
      </c>
      <c r="Y1012">
        <f>IF(wzrost[[#This Row],[1rok]]&lt;=5,IF(wzrost[[#This Row],[plec]]="ch",1,0),0)</f>
        <v>0</v>
      </c>
      <c r="Z1012" s="1"/>
      <c r="AA1012" s="1"/>
      <c r="AB1012" s="1" t="e">
        <f>_xlfn.PERCENTILE.INC(wzrost[1rok],5)</f>
        <v>#NUM!</v>
      </c>
      <c r="BC1012" s="6">
        <v>53</v>
      </c>
      <c r="BD1012" s="6">
        <v>74</v>
      </c>
      <c r="BE1012" s="6">
        <v>87</v>
      </c>
      <c r="BF1012" s="6">
        <v>96</v>
      </c>
      <c r="BG1012" s="6">
        <v>103</v>
      </c>
      <c r="BH1012" s="6">
        <v>110</v>
      </c>
      <c r="BI1012" s="6">
        <v>116</v>
      </c>
      <c r="BJ1012" s="6">
        <v>122</v>
      </c>
      <c r="BK1012" s="6">
        <v>127</v>
      </c>
      <c r="BL1012" s="6">
        <v>133</v>
      </c>
      <c r="BM1012" s="6">
        <v>138</v>
      </c>
      <c r="BN1012" s="6">
        <v>143</v>
      </c>
      <c r="BO1012" s="6">
        <v>149</v>
      </c>
      <c r="BP1012" s="6">
        <v>156</v>
      </c>
      <c r="BQ1012" s="6">
        <v>163</v>
      </c>
      <c r="BR1012" s="6">
        <v>169</v>
      </c>
      <c r="BS1012" s="6">
        <v>173</v>
      </c>
      <c r="BT1012" s="6">
        <v>175</v>
      </c>
      <c r="BU1012" s="6">
        <v>176</v>
      </c>
      <c r="BV1012" s="6">
        <v>176</v>
      </c>
      <c r="BW1012" s="7">
        <v>123</v>
      </c>
      <c r="BX1012" s="11">
        <f t="shared" si="293"/>
        <v>21</v>
      </c>
      <c r="BY1012" s="11">
        <f t="shared" si="294"/>
        <v>13</v>
      </c>
      <c r="BZ1012" s="11">
        <f t="shared" si="295"/>
        <v>9</v>
      </c>
      <c r="CA1012" s="11">
        <f t="shared" si="296"/>
        <v>7</v>
      </c>
      <c r="CB1012" s="11">
        <f t="shared" si="297"/>
        <v>7</v>
      </c>
      <c r="CC1012" s="11">
        <f t="shared" si="298"/>
        <v>6</v>
      </c>
      <c r="CD1012" s="11">
        <f t="shared" si="299"/>
        <v>6</v>
      </c>
      <c r="CE1012" s="11">
        <f t="shared" si="300"/>
        <v>5</v>
      </c>
      <c r="CF1012" s="11">
        <f t="shared" si="301"/>
        <v>6</v>
      </c>
      <c r="CG1012" s="11">
        <f t="shared" si="302"/>
        <v>5</v>
      </c>
      <c r="CH1012" s="11">
        <f t="shared" si="303"/>
        <v>5</v>
      </c>
      <c r="CI1012" s="11">
        <f t="shared" si="304"/>
        <v>6</v>
      </c>
      <c r="CJ1012" s="11">
        <f t="shared" si="305"/>
        <v>7</v>
      </c>
      <c r="CK1012" s="11">
        <f t="shared" si="306"/>
        <v>7</v>
      </c>
      <c r="CL1012" s="11">
        <f t="shared" si="307"/>
        <v>6</v>
      </c>
      <c r="CM1012" s="11">
        <f t="shared" si="308"/>
        <v>4</v>
      </c>
      <c r="CN1012" s="11">
        <f t="shared" si="309"/>
        <v>2</v>
      </c>
      <c r="CO1012" s="11">
        <f t="shared" si="310"/>
        <v>1</v>
      </c>
      <c r="CP1012" s="11">
        <f t="shared" si="311"/>
        <v>0</v>
      </c>
      <c r="CS1012" s="6">
        <v>46</v>
      </c>
      <c r="CT1012" s="6">
        <v>65</v>
      </c>
      <c r="CU1012" s="6">
        <v>80</v>
      </c>
      <c r="CV1012" s="6">
        <v>89</v>
      </c>
      <c r="CW1012" s="6">
        <v>97</v>
      </c>
      <c r="CX1012" s="6">
        <v>103</v>
      </c>
      <c r="CY1012" s="6">
        <v>109</v>
      </c>
      <c r="CZ1012" s="6">
        <v>115</v>
      </c>
      <c r="DA1012" s="6">
        <v>120</v>
      </c>
      <c r="DB1012" s="6">
        <v>126</v>
      </c>
      <c r="DC1012" s="6">
        <v>132</v>
      </c>
      <c r="DD1012" s="6">
        <v>138</v>
      </c>
      <c r="DE1012" s="6">
        <v>144</v>
      </c>
      <c r="DF1012" s="6">
        <v>148</v>
      </c>
      <c r="DG1012" s="6">
        <v>151</v>
      </c>
      <c r="DH1012" s="6">
        <v>153</v>
      </c>
      <c r="DI1012" s="6">
        <v>153</v>
      </c>
      <c r="DJ1012" s="6">
        <v>154</v>
      </c>
      <c r="DK1012" s="6">
        <v>154</v>
      </c>
      <c r="DL1012" s="6">
        <v>154</v>
      </c>
      <c r="DM1012" s="6">
        <v>108</v>
      </c>
      <c r="DN1012" s="6">
        <f>Tabela2[[#This Row],[1rok]]-Tabela2[[#This Row],[dlugosc_ur]]</f>
        <v>19</v>
      </c>
      <c r="DO1012" s="14">
        <f>Tabela2[[#This Row],[2lata]]-Tabela2[[#This Row],[1rok]]</f>
        <v>15</v>
      </c>
      <c r="DP1012" s="14">
        <f>Tabela2[[#This Row],[3lata]]-Tabela2[[#This Row],[2lata]]</f>
        <v>9</v>
      </c>
      <c r="DQ1012" s="14">
        <f>Tabela2[[#This Row],[4lata]]-Tabela2[[#This Row],[3lata]]</f>
        <v>8</v>
      </c>
      <c r="DR1012" s="14">
        <f>Tabela2[[#This Row],[5lat]]-Tabela2[[#This Row],[4lata]]</f>
        <v>6</v>
      </c>
      <c r="DS1012" s="14">
        <f>Tabela2[[#This Row],[6lat]]-Tabela2[[#This Row],[5lat]]</f>
        <v>6</v>
      </c>
      <c r="DT1012" s="14">
        <f>Tabela2[[#This Row],[7lat]]-Tabela2[[#This Row],[6lat]]</f>
        <v>6</v>
      </c>
      <c r="DU1012" s="14">
        <f>Tabela2[[#This Row],[8lat]]-Tabela2[[#This Row],[7lat]]</f>
        <v>5</v>
      </c>
      <c r="DV1012" s="14">
        <f>Tabela2[[#This Row],[9lat]]-Tabela2[[#This Row],[8lat]]</f>
        <v>6</v>
      </c>
      <c r="DW1012" s="14">
        <f>Tabela2[[#This Row],[10lat]]-Tabela2[[#This Row],[9lat]]</f>
        <v>6</v>
      </c>
      <c r="DX1012" s="14">
        <f>Tabela2[[#This Row],[11lat]]-Tabela2[[#This Row],[10lat]]</f>
        <v>6</v>
      </c>
      <c r="DY1012" s="14">
        <f>Tabela2[[#This Row],[12lat]]-Tabela2[[#This Row],[11lat]]</f>
        <v>6</v>
      </c>
      <c r="DZ1012" s="14">
        <f>Tabela2[[#This Row],[13lat]]-Tabela2[[#This Row],[12lat]]</f>
        <v>4</v>
      </c>
      <c r="EA1012" s="14">
        <f>Tabela2[[#This Row],[14lat]]-Tabela2[[#This Row],[13lat]]</f>
        <v>3</v>
      </c>
      <c r="EB1012" s="14">
        <f>Tabela2[[#This Row],[15lat]]-Tabela2[[#This Row],[14lat]]</f>
        <v>2</v>
      </c>
      <c r="EC1012" s="14">
        <f>Tabela2[[#This Row],[16lat]]-Tabela2[[#This Row],[15lat]]</f>
        <v>0</v>
      </c>
      <c r="ED1012" s="14">
        <f>Tabela2[[#This Row],[17 lat]]-Tabela2[[#This Row],[16lat]]</f>
        <v>1</v>
      </c>
      <c r="EE1012" s="14">
        <f>Tabela2[[#This Row],[18lat]]-Tabela2[[#This Row],[17 lat]]</f>
        <v>0</v>
      </c>
      <c r="EF1012" s="14">
        <f>Tabela2[[#This Row],[19lat]]-Tabela2[[#This Row],[18lat]]</f>
        <v>0</v>
      </c>
    </row>
    <row r="1013" spans="1:136" x14ac:dyDescent="0.25">
      <c r="A1013">
        <v>1225</v>
      </c>
      <c r="B1013" s="1" t="s">
        <v>22</v>
      </c>
      <c r="C1013">
        <v>57</v>
      </c>
      <c r="D1013">
        <v>74</v>
      </c>
      <c r="E1013">
        <v>91</v>
      </c>
      <c r="F1013">
        <v>101</v>
      </c>
      <c r="G1013">
        <v>110</v>
      </c>
      <c r="H1013">
        <v>117</v>
      </c>
      <c r="I1013">
        <v>123</v>
      </c>
      <c r="J1013">
        <v>130</v>
      </c>
      <c r="K1013">
        <v>136</v>
      </c>
      <c r="L1013">
        <v>142</v>
      </c>
      <c r="M1013">
        <v>149</v>
      </c>
      <c r="N1013">
        <v>156</v>
      </c>
      <c r="O1013">
        <v>162</v>
      </c>
      <c r="P1013">
        <v>168</v>
      </c>
      <c r="Q1013">
        <v>171</v>
      </c>
      <c r="R1013">
        <v>173</v>
      </c>
      <c r="S1013">
        <v>174</v>
      </c>
      <c r="T1013">
        <v>174</v>
      </c>
      <c r="U1013">
        <v>174</v>
      </c>
      <c r="V1013">
        <v>174</v>
      </c>
      <c r="W1013">
        <f>wzrost[[#This Row],[19lat]]-wzrost[[#This Row],[dlugosc_ur]]</f>
        <v>117</v>
      </c>
      <c r="X1013">
        <f>wzrost[[#This Row],[19lat]]-wzrost[[#This Row],[15lat]]</f>
        <v>1</v>
      </c>
      <c r="Y1013">
        <f>IF(wzrost[[#This Row],[1rok]]&lt;=5,IF(wzrost[[#This Row],[plec]]="ch",1,0),0)</f>
        <v>0</v>
      </c>
      <c r="Z1013" s="1"/>
      <c r="AA1013" s="1"/>
      <c r="AB1013" s="1" t="e">
        <f>_xlfn.PERCENTILE.INC(wzrost[1rok],5)</f>
        <v>#NUM!</v>
      </c>
      <c r="BC1013" s="8">
        <v>50</v>
      </c>
      <c r="BD1013" s="8">
        <v>72</v>
      </c>
      <c r="BE1013" s="8">
        <v>86</v>
      </c>
      <c r="BF1013" s="8">
        <v>94</v>
      </c>
      <c r="BG1013" s="8">
        <v>101</v>
      </c>
      <c r="BH1013" s="8">
        <v>108</v>
      </c>
      <c r="BI1013" s="8">
        <v>113</v>
      </c>
      <c r="BJ1013" s="8">
        <v>119</v>
      </c>
      <c r="BK1013" s="8">
        <v>124</v>
      </c>
      <c r="BL1013" s="8">
        <v>129</v>
      </c>
      <c r="BM1013" s="8">
        <v>134</v>
      </c>
      <c r="BN1013" s="8">
        <v>139</v>
      </c>
      <c r="BO1013" s="8">
        <v>145</v>
      </c>
      <c r="BP1013" s="8">
        <v>152</v>
      </c>
      <c r="BQ1013" s="8">
        <v>159</v>
      </c>
      <c r="BR1013" s="8">
        <v>165</v>
      </c>
      <c r="BS1013" s="8">
        <v>169</v>
      </c>
      <c r="BT1013" s="8">
        <v>171</v>
      </c>
      <c r="BU1013" s="8">
        <v>173</v>
      </c>
      <c r="BV1013" s="8">
        <v>173</v>
      </c>
      <c r="BW1013" s="9">
        <v>123</v>
      </c>
      <c r="BX1013" s="11">
        <f t="shared" si="293"/>
        <v>22</v>
      </c>
      <c r="BY1013" s="11">
        <f t="shared" si="294"/>
        <v>14</v>
      </c>
      <c r="BZ1013" s="11">
        <f t="shared" si="295"/>
        <v>8</v>
      </c>
      <c r="CA1013" s="11">
        <f t="shared" si="296"/>
        <v>7</v>
      </c>
      <c r="CB1013" s="11">
        <f t="shared" si="297"/>
        <v>7</v>
      </c>
      <c r="CC1013" s="11">
        <f t="shared" si="298"/>
        <v>5</v>
      </c>
      <c r="CD1013" s="11">
        <f t="shared" si="299"/>
        <v>6</v>
      </c>
      <c r="CE1013" s="11">
        <f t="shared" si="300"/>
        <v>5</v>
      </c>
      <c r="CF1013" s="11">
        <f t="shared" si="301"/>
        <v>5</v>
      </c>
      <c r="CG1013" s="11">
        <f t="shared" si="302"/>
        <v>5</v>
      </c>
      <c r="CH1013" s="11">
        <f t="shared" si="303"/>
        <v>5</v>
      </c>
      <c r="CI1013" s="11">
        <f t="shared" si="304"/>
        <v>6</v>
      </c>
      <c r="CJ1013" s="11">
        <f t="shared" si="305"/>
        <v>7</v>
      </c>
      <c r="CK1013" s="11">
        <f t="shared" si="306"/>
        <v>7</v>
      </c>
      <c r="CL1013" s="11">
        <f t="shared" si="307"/>
        <v>6</v>
      </c>
      <c r="CM1013" s="11">
        <f t="shared" si="308"/>
        <v>4</v>
      </c>
      <c r="CN1013" s="11">
        <f t="shared" si="309"/>
        <v>2</v>
      </c>
      <c r="CO1013" s="11">
        <f t="shared" si="310"/>
        <v>2</v>
      </c>
      <c r="CP1013" s="11">
        <f t="shared" si="311"/>
        <v>0</v>
      </c>
      <c r="CS1013" s="8">
        <v>46</v>
      </c>
      <c r="CT1013" s="8">
        <v>64</v>
      </c>
      <c r="CU1013" s="8">
        <v>80</v>
      </c>
      <c r="CV1013" s="8">
        <v>89</v>
      </c>
      <c r="CW1013" s="8">
        <v>96</v>
      </c>
      <c r="CX1013" s="8">
        <v>103</v>
      </c>
      <c r="CY1013" s="8">
        <v>109</v>
      </c>
      <c r="CZ1013" s="8">
        <v>114</v>
      </c>
      <c r="DA1013" s="8">
        <v>120</v>
      </c>
      <c r="DB1013" s="8">
        <v>125</v>
      </c>
      <c r="DC1013" s="8">
        <v>131</v>
      </c>
      <c r="DD1013" s="8">
        <v>137</v>
      </c>
      <c r="DE1013" s="8">
        <v>143</v>
      </c>
      <c r="DF1013" s="8">
        <v>148</v>
      </c>
      <c r="DG1013" s="8">
        <v>151</v>
      </c>
      <c r="DH1013" s="8">
        <v>153</v>
      </c>
      <c r="DI1013" s="8">
        <v>153</v>
      </c>
      <c r="DJ1013" s="8">
        <v>154</v>
      </c>
      <c r="DK1013" s="8">
        <v>154</v>
      </c>
      <c r="DL1013" s="8">
        <v>154</v>
      </c>
      <c r="DM1013" s="8">
        <v>108</v>
      </c>
      <c r="DN1013" s="6">
        <f>Tabela2[[#This Row],[1rok]]-Tabela2[[#This Row],[dlugosc_ur]]</f>
        <v>18</v>
      </c>
      <c r="DO1013" s="14">
        <f>Tabela2[[#This Row],[2lata]]-Tabela2[[#This Row],[1rok]]</f>
        <v>16</v>
      </c>
      <c r="DP1013" s="14">
        <f>Tabela2[[#This Row],[3lata]]-Tabela2[[#This Row],[2lata]]</f>
        <v>9</v>
      </c>
      <c r="DQ1013" s="14">
        <f>Tabela2[[#This Row],[4lata]]-Tabela2[[#This Row],[3lata]]</f>
        <v>7</v>
      </c>
      <c r="DR1013" s="14">
        <f>Tabela2[[#This Row],[5lat]]-Tabela2[[#This Row],[4lata]]</f>
        <v>7</v>
      </c>
      <c r="DS1013" s="14">
        <f>Tabela2[[#This Row],[6lat]]-Tabela2[[#This Row],[5lat]]</f>
        <v>6</v>
      </c>
      <c r="DT1013" s="14">
        <f>Tabela2[[#This Row],[7lat]]-Tabela2[[#This Row],[6lat]]</f>
        <v>5</v>
      </c>
      <c r="DU1013" s="14">
        <f>Tabela2[[#This Row],[8lat]]-Tabela2[[#This Row],[7lat]]</f>
        <v>6</v>
      </c>
      <c r="DV1013" s="14">
        <f>Tabela2[[#This Row],[9lat]]-Tabela2[[#This Row],[8lat]]</f>
        <v>5</v>
      </c>
      <c r="DW1013" s="14">
        <f>Tabela2[[#This Row],[10lat]]-Tabela2[[#This Row],[9lat]]</f>
        <v>6</v>
      </c>
      <c r="DX1013" s="14">
        <f>Tabela2[[#This Row],[11lat]]-Tabela2[[#This Row],[10lat]]</f>
        <v>6</v>
      </c>
      <c r="DY1013" s="14">
        <f>Tabela2[[#This Row],[12lat]]-Tabela2[[#This Row],[11lat]]</f>
        <v>6</v>
      </c>
      <c r="DZ1013" s="14">
        <f>Tabela2[[#This Row],[13lat]]-Tabela2[[#This Row],[12lat]]</f>
        <v>5</v>
      </c>
      <c r="EA1013" s="14">
        <f>Tabela2[[#This Row],[14lat]]-Tabela2[[#This Row],[13lat]]</f>
        <v>3</v>
      </c>
      <c r="EB1013" s="14">
        <f>Tabela2[[#This Row],[15lat]]-Tabela2[[#This Row],[14lat]]</f>
        <v>2</v>
      </c>
      <c r="EC1013" s="14">
        <f>Tabela2[[#This Row],[16lat]]-Tabela2[[#This Row],[15lat]]</f>
        <v>0</v>
      </c>
      <c r="ED1013" s="14">
        <f>Tabela2[[#This Row],[17 lat]]-Tabela2[[#This Row],[16lat]]</f>
        <v>1</v>
      </c>
      <c r="EE1013" s="14">
        <f>Tabela2[[#This Row],[18lat]]-Tabela2[[#This Row],[17 lat]]</f>
        <v>0</v>
      </c>
      <c r="EF1013" s="14">
        <f>Tabela2[[#This Row],[19lat]]-Tabela2[[#This Row],[18lat]]</f>
        <v>0</v>
      </c>
    </row>
    <row r="1014" spans="1:136" x14ac:dyDescent="0.25">
      <c r="A1014">
        <v>1246</v>
      </c>
      <c r="B1014" s="1" t="s">
        <v>22</v>
      </c>
      <c r="C1014">
        <v>58</v>
      </c>
      <c r="D1014">
        <v>75</v>
      </c>
      <c r="E1014">
        <v>92</v>
      </c>
      <c r="F1014">
        <v>102</v>
      </c>
      <c r="G1014">
        <v>111</v>
      </c>
      <c r="H1014">
        <v>118</v>
      </c>
      <c r="I1014">
        <v>125</v>
      </c>
      <c r="J1014">
        <v>131</v>
      </c>
      <c r="K1014">
        <v>137</v>
      </c>
      <c r="L1014">
        <v>144</v>
      </c>
      <c r="M1014">
        <v>151</v>
      </c>
      <c r="N1014">
        <v>157</v>
      </c>
      <c r="O1014">
        <v>164</v>
      </c>
      <c r="P1014">
        <v>169</v>
      </c>
      <c r="Q1014">
        <v>173</v>
      </c>
      <c r="R1014">
        <v>174</v>
      </c>
      <c r="S1014">
        <v>175</v>
      </c>
      <c r="T1014">
        <v>175</v>
      </c>
      <c r="U1014">
        <v>175</v>
      </c>
      <c r="V1014">
        <v>175</v>
      </c>
      <c r="W1014">
        <f>wzrost[[#This Row],[19lat]]-wzrost[[#This Row],[dlugosc_ur]]</f>
        <v>117</v>
      </c>
      <c r="X1014">
        <f>wzrost[[#This Row],[19lat]]-wzrost[[#This Row],[15lat]]</f>
        <v>1</v>
      </c>
      <c r="Y1014">
        <f>IF(wzrost[[#This Row],[1rok]]&lt;=5,IF(wzrost[[#This Row],[plec]]="ch",1,0),0)</f>
        <v>0</v>
      </c>
      <c r="Z1014" s="1"/>
      <c r="AA1014" s="1"/>
      <c r="AB1014" s="1" t="e">
        <f>_xlfn.PERCENTILE.INC(wzrost[1rok],5)</f>
        <v>#NUM!</v>
      </c>
      <c r="BC1014" s="6">
        <v>47</v>
      </c>
      <c r="BD1014" s="6">
        <v>69</v>
      </c>
      <c r="BE1014" s="6">
        <v>84</v>
      </c>
      <c r="BF1014" s="6">
        <v>92</v>
      </c>
      <c r="BG1014" s="6">
        <v>99</v>
      </c>
      <c r="BH1014" s="6">
        <v>105</v>
      </c>
      <c r="BI1014" s="6">
        <v>110</v>
      </c>
      <c r="BJ1014" s="6">
        <v>116</v>
      </c>
      <c r="BK1014" s="6">
        <v>121</v>
      </c>
      <c r="BL1014" s="6">
        <v>126</v>
      </c>
      <c r="BM1014" s="6">
        <v>131</v>
      </c>
      <c r="BN1014" s="6">
        <v>136</v>
      </c>
      <c r="BO1014" s="6">
        <v>141</v>
      </c>
      <c r="BP1014" s="6">
        <v>148</v>
      </c>
      <c r="BQ1014" s="6">
        <v>155</v>
      </c>
      <c r="BR1014" s="6">
        <v>161</v>
      </c>
      <c r="BS1014" s="6">
        <v>164</v>
      </c>
      <c r="BT1014" s="6">
        <v>167</v>
      </c>
      <c r="BU1014" s="6">
        <v>168</v>
      </c>
      <c r="BV1014" s="6">
        <v>170</v>
      </c>
      <c r="BW1014" s="7">
        <v>123</v>
      </c>
      <c r="BX1014" s="11">
        <f t="shared" si="293"/>
        <v>22</v>
      </c>
      <c r="BY1014" s="11">
        <f t="shared" si="294"/>
        <v>15</v>
      </c>
      <c r="BZ1014" s="11">
        <f t="shared" si="295"/>
        <v>8</v>
      </c>
      <c r="CA1014" s="11">
        <f t="shared" si="296"/>
        <v>7</v>
      </c>
      <c r="CB1014" s="11">
        <f t="shared" si="297"/>
        <v>6</v>
      </c>
      <c r="CC1014" s="11">
        <f t="shared" si="298"/>
        <v>5</v>
      </c>
      <c r="CD1014" s="11">
        <f t="shared" si="299"/>
        <v>6</v>
      </c>
      <c r="CE1014" s="11">
        <f t="shared" si="300"/>
        <v>5</v>
      </c>
      <c r="CF1014" s="11">
        <f t="shared" si="301"/>
        <v>5</v>
      </c>
      <c r="CG1014" s="11">
        <f t="shared" si="302"/>
        <v>5</v>
      </c>
      <c r="CH1014" s="11">
        <f t="shared" si="303"/>
        <v>5</v>
      </c>
      <c r="CI1014" s="11">
        <f t="shared" si="304"/>
        <v>5</v>
      </c>
      <c r="CJ1014" s="11">
        <f t="shared" si="305"/>
        <v>7</v>
      </c>
      <c r="CK1014" s="11">
        <f t="shared" si="306"/>
        <v>7</v>
      </c>
      <c r="CL1014" s="11">
        <f t="shared" si="307"/>
        <v>6</v>
      </c>
      <c r="CM1014" s="11">
        <f t="shared" si="308"/>
        <v>3</v>
      </c>
      <c r="CN1014" s="11">
        <f t="shared" si="309"/>
        <v>3</v>
      </c>
      <c r="CO1014" s="11">
        <f t="shared" si="310"/>
        <v>1</v>
      </c>
      <c r="CP1014" s="11">
        <f t="shared" si="311"/>
        <v>2</v>
      </c>
      <c r="CS1014" s="6">
        <v>46</v>
      </c>
      <c r="CT1014" s="6">
        <v>64</v>
      </c>
      <c r="CU1014" s="6">
        <v>80</v>
      </c>
      <c r="CV1014" s="6">
        <v>90</v>
      </c>
      <c r="CW1014" s="6">
        <v>97</v>
      </c>
      <c r="CX1014" s="6">
        <v>104</v>
      </c>
      <c r="CY1014" s="6">
        <v>109</v>
      </c>
      <c r="CZ1014" s="6">
        <v>115</v>
      </c>
      <c r="DA1014" s="6">
        <v>121</v>
      </c>
      <c r="DB1014" s="6">
        <v>126</v>
      </c>
      <c r="DC1014" s="6">
        <v>132</v>
      </c>
      <c r="DD1014" s="6">
        <v>138</v>
      </c>
      <c r="DE1014" s="6">
        <v>144</v>
      </c>
      <c r="DF1014" s="6">
        <v>149</v>
      </c>
      <c r="DG1014" s="6">
        <v>152</v>
      </c>
      <c r="DH1014" s="6">
        <v>153</v>
      </c>
      <c r="DI1014" s="6">
        <v>154</v>
      </c>
      <c r="DJ1014" s="6">
        <v>154</v>
      </c>
      <c r="DK1014" s="6">
        <v>154</v>
      </c>
      <c r="DL1014" s="6">
        <v>154</v>
      </c>
      <c r="DM1014" s="6">
        <v>108</v>
      </c>
      <c r="DN1014" s="6">
        <f>Tabela2[[#This Row],[1rok]]-Tabela2[[#This Row],[dlugosc_ur]]</f>
        <v>18</v>
      </c>
      <c r="DO1014" s="14">
        <f>Tabela2[[#This Row],[2lata]]-Tabela2[[#This Row],[1rok]]</f>
        <v>16</v>
      </c>
      <c r="DP1014" s="14">
        <f>Tabela2[[#This Row],[3lata]]-Tabela2[[#This Row],[2lata]]</f>
        <v>10</v>
      </c>
      <c r="DQ1014" s="14">
        <f>Tabela2[[#This Row],[4lata]]-Tabela2[[#This Row],[3lata]]</f>
        <v>7</v>
      </c>
      <c r="DR1014" s="14">
        <f>Tabela2[[#This Row],[5lat]]-Tabela2[[#This Row],[4lata]]</f>
        <v>7</v>
      </c>
      <c r="DS1014" s="14">
        <f>Tabela2[[#This Row],[6lat]]-Tabela2[[#This Row],[5lat]]</f>
        <v>5</v>
      </c>
      <c r="DT1014" s="14">
        <f>Tabela2[[#This Row],[7lat]]-Tabela2[[#This Row],[6lat]]</f>
        <v>6</v>
      </c>
      <c r="DU1014" s="14">
        <f>Tabela2[[#This Row],[8lat]]-Tabela2[[#This Row],[7lat]]</f>
        <v>6</v>
      </c>
      <c r="DV1014" s="14">
        <f>Tabela2[[#This Row],[9lat]]-Tabela2[[#This Row],[8lat]]</f>
        <v>5</v>
      </c>
      <c r="DW1014" s="14">
        <f>Tabela2[[#This Row],[10lat]]-Tabela2[[#This Row],[9lat]]</f>
        <v>6</v>
      </c>
      <c r="DX1014" s="14">
        <f>Tabela2[[#This Row],[11lat]]-Tabela2[[#This Row],[10lat]]</f>
        <v>6</v>
      </c>
      <c r="DY1014" s="14">
        <f>Tabela2[[#This Row],[12lat]]-Tabela2[[#This Row],[11lat]]</f>
        <v>6</v>
      </c>
      <c r="DZ1014" s="14">
        <f>Tabela2[[#This Row],[13lat]]-Tabela2[[#This Row],[12lat]]</f>
        <v>5</v>
      </c>
      <c r="EA1014" s="14">
        <f>Tabela2[[#This Row],[14lat]]-Tabela2[[#This Row],[13lat]]</f>
        <v>3</v>
      </c>
      <c r="EB1014" s="14">
        <f>Tabela2[[#This Row],[15lat]]-Tabela2[[#This Row],[14lat]]</f>
        <v>1</v>
      </c>
      <c r="EC1014" s="14">
        <f>Tabela2[[#This Row],[16lat]]-Tabela2[[#This Row],[15lat]]</f>
        <v>1</v>
      </c>
      <c r="ED1014" s="14">
        <f>Tabela2[[#This Row],[17 lat]]-Tabela2[[#This Row],[16lat]]</f>
        <v>0</v>
      </c>
      <c r="EE1014" s="14">
        <f>Tabela2[[#This Row],[18lat]]-Tabela2[[#This Row],[17 lat]]</f>
        <v>0</v>
      </c>
      <c r="EF1014" s="14">
        <f>Tabela2[[#This Row],[19lat]]-Tabela2[[#This Row],[18lat]]</f>
        <v>0</v>
      </c>
    </row>
    <row r="1015" spans="1:136" x14ac:dyDescent="0.25">
      <c r="A1015">
        <v>1254</v>
      </c>
      <c r="B1015" s="1" t="s">
        <v>22</v>
      </c>
      <c r="C1015">
        <v>58</v>
      </c>
      <c r="D1015">
        <v>75</v>
      </c>
      <c r="E1015">
        <v>91</v>
      </c>
      <c r="F1015">
        <v>102</v>
      </c>
      <c r="G1015">
        <v>110</v>
      </c>
      <c r="H1015">
        <v>117</v>
      </c>
      <c r="I1015">
        <v>124</v>
      </c>
      <c r="J1015">
        <v>130</v>
      </c>
      <c r="K1015">
        <v>136</v>
      </c>
      <c r="L1015">
        <v>143</v>
      </c>
      <c r="M1015">
        <v>149</v>
      </c>
      <c r="N1015">
        <v>156</v>
      </c>
      <c r="O1015">
        <v>163</v>
      </c>
      <c r="P1015">
        <v>168</v>
      </c>
      <c r="Q1015">
        <v>172</v>
      </c>
      <c r="R1015">
        <v>174</v>
      </c>
      <c r="S1015">
        <v>174</v>
      </c>
      <c r="T1015">
        <v>175</v>
      </c>
      <c r="U1015">
        <v>175</v>
      </c>
      <c r="V1015">
        <v>175</v>
      </c>
      <c r="W1015">
        <f>wzrost[[#This Row],[19lat]]-wzrost[[#This Row],[dlugosc_ur]]</f>
        <v>117</v>
      </c>
      <c r="X1015">
        <f>wzrost[[#This Row],[19lat]]-wzrost[[#This Row],[15lat]]</f>
        <v>1</v>
      </c>
      <c r="Y1015">
        <f>IF(wzrost[[#This Row],[1rok]]&lt;=5,IF(wzrost[[#This Row],[plec]]="ch",1,0),0)</f>
        <v>0</v>
      </c>
      <c r="Z1015" s="1"/>
      <c r="AA1015" s="1"/>
      <c r="AB1015" s="1" t="e">
        <f>_xlfn.PERCENTILE.INC(wzrost[1rok],5)</f>
        <v>#NUM!</v>
      </c>
      <c r="BC1015" s="8">
        <v>48</v>
      </c>
      <c r="BD1015" s="8">
        <v>70</v>
      </c>
      <c r="BE1015" s="8">
        <v>85</v>
      </c>
      <c r="BF1015" s="8">
        <v>93</v>
      </c>
      <c r="BG1015" s="8">
        <v>100</v>
      </c>
      <c r="BH1015" s="8">
        <v>106</v>
      </c>
      <c r="BI1015" s="8">
        <v>112</v>
      </c>
      <c r="BJ1015" s="8">
        <v>117</v>
      </c>
      <c r="BK1015" s="8">
        <v>123</v>
      </c>
      <c r="BL1015" s="8">
        <v>128</v>
      </c>
      <c r="BM1015" s="8">
        <v>133</v>
      </c>
      <c r="BN1015" s="8">
        <v>138</v>
      </c>
      <c r="BO1015" s="8">
        <v>143</v>
      </c>
      <c r="BP1015" s="8">
        <v>150</v>
      </c>
      <c r="BQ1015" s="8">
        <v>157</v>
      </c>
      <c r="BR1015" s="8">
        <v>163</v>
      </c>
      <c r="BS1015" s="8">
        <v>167</v>
      </c>
      <c r="BT1015" s="8">
        <v>169</v>
      </c>
      <c r="BU1015" s="8">
        <v>170</v>
      </c>
      <c r="BV1015" s="8">
        <v>171</v>
      </c>
      <c r="BW1015" s="9">
        <v>123</v>
      </c>
      <c r="BX1015" s="11">
        <f t="shared" si="293"/>
        <v>22</v>
      </c>
      <c r="BY1015" s="11">
        <f t="shared" si="294"/>
        <v>15</v>
      </c>
      <c r="BZ1015" s="11">
        <f t="shared" si="295"/>
        <v>8</v>
      </c>
      <c r="CA1015" s="11">
        <f t="shared" si="296"/>
        <v>7</v>
      </c>
      <c r="CB1015" s="11">
        <f t="shared" si="297"/>
        <v>6</v>
      </c>
      <c r="CC1015" s="11">
        <f t="shared" si="298"/>
        <v>6</v>
      </c>
      <c r="CD1015" s="11">
        <f t="shared" si="299"/>
        <v>5</v>
      </c>
      <c r="CE1015" s="11">
        <f t="shared" si="300"/>
        <v>6</v>
      </c>
      <c r="CF1015" s="11">
        <f t="shared" si="301"/>
        <v>5</v>
      </c>
      <c r="CG1015" s="11">
        <f t="shared" si="302"/>
        <v>5</v>
      </c>
      <c r="CH1015" s="11">
        <f t="shared" si="303"/>
        <v>5</v>
      </c>
      <c r="CI1015" s="11">
        <f t="shared" si="304"/>
        <v>5</v>
      </c>
      <c r="CJ1015" s="11">
        <f t="shared" si="305"/>
        <v>7</v>
      </c>
      <c r="CK1015" s="11">
        <f t="shared" si="306"/>
        <v>7</v>
      </c>
      <c r="CL1015" s="11">
        <f t="shared" si="307"/>
        <v>6</v>
      </c>
      <c r="CM1015" s="11">
        <f t="shared" si="308"/>
        <v>4</v>
      </c>
      <c r="CN1015" s="11">
        <f t="shared" si="309"/>
        <v>2</v>
      </c>
      <c r="CO1015" s="11">
        <f t="shared" si="310"/>
        <v>1</v>
      </c>
      <c r="CP1015" s="11">
        <f t="shared" si="311"/>
        <v>1</v>
      </c>
      <c r="CS1015" s="8">
        <v>46</v>
      </c>
      <c r="CT1015" s="8">
        <v>64</v>
      </c>
      <c r="CU1015" s="8">
        <v>80</v>
      </c>
      <c r="CV1015" s="8">
        <v>89</v>
      </c>
      <c r="CW1015" s="8">
        <v>97</v>
      </c>
      <c r="CX1015" s="8">
        <v>103</v>
      </c>
      <c r="CY1015" s="8">
        <v>109</v>
      </c>
      <c r="CZ1015" s="8">
        <v>115</v>
      </c>
      <c r="DA1015" s="8">
        <v>120</v>
      </c>
      <c r="DB1015" s="8">
        <v>126</v>
      </c>
      <c r="DC1015" s="8">
        <v>132</v>
      </c>
      <c r="DD1015" s="8">
        <v>138</v>
      </c>
      <c r="DE1015" s="8">
        <v>144</v>
      </c>
      <c r="DF1015" s="8">
        <v>148</v>
      </c>
      <c r="DG1015" s="8">
        <v>151</v>
      </c>
      <c r="DH1015" s="8">
        <v>153</v>
      </c>
      <c r="DI1015" s="8">
        <v>153</v>
      </c>
      <c r="DJ1015" s="8">
        <v>154</v>
      </c>
      <c r="DK1015" s="8">
        <v>154</v>
      </c>
      <c r="DL1015" s="8">
        <v>154</v>
      </c>
      <c r="DM1015" s="8">
        <v>108</v>
      </c>
      <c r="DN1015" s="6">
        <f>Tabela2[[#This Row],[1rok]]-Tabela2[[#This Row],[dlugosc_ur]]</f>
        <v>18</v>
      </c>
      <c r="DO1015" s="14">
        <f>Tabela2[[#This Row],[2lata]]-Tabela2[[#This Row],[1rok]]</f>
        <v>16</v>
      </c>
      <c r="DP1015" s="14">
        <f>Tabela2[[#This Row],[3lata]]-Tabela2[[#This Row],[2lata]]</f>
        <v>9</v>
      </c>
      <c r="DQ1015" s="14">
        <f>Tabela2[[#This Row],[4lata]]-Tabela2[[#This Row],[3lata]]</f>
        <v>8</v>
      </c>
      <c r="DR1015" s="14">
        <f>Tabela2[[#This Row],[5lat]]-Tabela2[[#This Row],[4lata]]</f>
        <v>6</v>
      </c>
      <c r="DS1015" s="14">
        <f>Tabela2[[#This Row],[6lat]]-Tabela2[[#This Row],[5lat]]</f>
        <v>6</v>
      </c>
      <c r="DT1015" s="14">
        <f>Tabela2[[#This Row],[7lat]]-Tabela2[[#This Row],[6lat]]</f>
        <v>6</v>
      </c>
      <c r="DU1015" s="14">
        <f>Tabela2[[#This Row],[8lat]]-Tabela2[[#This Row],[7lat]]</f>
        <v>5</v>
      </c>
      <c r="DV1015" s="14">
        <f>Tabela2[[#This Row],[9lat]]-Tabela2[[#This Row],[8lat]]</f>
        <v>6</v>
      </c>
      <c r="DW1015" s="14">
        <f>Tabela2[[#This Row],[10lat]]-Tabela2[[#This Row],[9lat]]</f>
        <v>6</v>
      </c>
      <c r="DX1015" s="14">
        <f>Tabela2[[#This Row],[11lat]]-Tabela2[[#This Row],[10lat]]</f>
        <v>6</v>
      </c>
      <c r="DY1015" s="14">
        <f>Tabela2[[#This Row],[12lat]]-Tabela2[[#This Row],[11lat]]</f>
        <v>6</v>
      </c>
      <c r="DZ1015" s="14">
        <f>Tabela2[[#This Row],[13lat]]-Tabela2[[#This Row],[12lat]]</f>
        <v>4</v>
      </c>
      <c r="EA1015" s="14">
        <f>Tabela2[[#This Row],[14lat]]-Tabela2[[#This Row],[13lat]]</f>
        <v>3</v>
      </c>
      <c r="EB1015" s="14">
        <f>Tabela2[[#This Row],[15lat]]-Tabela2[[#This Row],[14lat]]</f>
        <v>2</v>
      </c>
      <c r="EC1015" s="14">
        <f>Tabela2[[#This Row],[16lat]]-Tabela2[[#This Row],[15lat]]</f>
        <v>0</v>
      </c>
      <c r="ED1015" s="14">
        <f>Tabela2[[#This Row],[17 lat]]-Tabela2[[#This Row],[16lat]]</f>
        <v>1</v>
      </c>
      <c r="EE1015" s="14">
        <f>Tabela2[[#This Row],[18lat]]-Tabela2[[#This Row],[17 lat]]</f>
        <v>0</v>
      </c>
      <c r="EF1015" s="14">
        <f>Tabela2[[#This Row],[19lat]]-Tabela2[[#This Row],[18lat]]</f>
        <v>0</v>
      </c>
    </row>
    <row r="1016" spans="1:136" x14ac:dyDescent="0.25">
      <c r="A1016">
        <v>1261</v>
      </c>
      <c r="B1016" s="1" t="s">
        <v>22</v>
      </c>
      <c r="C1016">
        <v>57</v>
      </c>
      <c r="D1016">
        <v>74</v>
      </c>
      <c r="E1016">
        <v>91</v>
      </c>
      <c r="F1016">
        <v>101</v>
      </c>
      <c r="G1016">
        <v>110</v>
      </c>
      <c r="H1016">
        <v>117</v>
      </c>
      <c r="I1016">
        <v>123</v>
      </c>
      <c r="J1016">
        <v>130</v>
      </c>
      <c r="K1016">
        <v>136</v>
      </c>
      <c r="L1016">
        <v>142</v>
      </c>
      <c r="M1016">
        <v>149</v>
      </c>
      <c r="N1016">
        <v>156</v>
      </c>
      <c r="O1016">
        <v>162</v>
      </c>
      <c r="P1016">
        <v>168</v>
      </c>
      <c r="Q1016">
        <v>171</v>
      </c>
      <c r="R1016">
        <v>173</v>
      </c>
      <c r="S1016">
        <v>174</v>
      </c>
      <c r="T1016">
        <v>174</v>
      </c>
      <c r="U1016">
        <v>174</v>
      </c>
      <c r="V1016">
        <v>174</v>
      </c>
      <c r="W1016">
        <f>wzrost[[#This Row],[19lat]]-wzrost[[#This Row],[dlugosc_ur]]</f>
        <v>117</v>
      </c>
      <c r="X1016">
        <f>wzrost[[#This Row],[19lat]]-wzrost[[#This Row],[15lat]]</f>
        <v>1</v>
      </c>
      <c r="Y1016">
        <f>IF(wzrost[[#This Row],[1rok]]&lt;=5,IF(wzrost[[#This Row],[plec]]="ch",1,0),0)</f>
        <v>0</v>
      </c>
      <c r="Z1016" s="1"/>
      <c r="AA1016" s="1"/>
      <c r="AB1016" s="1" t="e">
        <f>_xlfn.PERCENTILE.INC(wzrost[1rok],5)</f>
        <v>#NUM!</v>
      </c>
      <c r="BC1016" s="6">
        <v>49</v>
      </c>
      <c r="BD1016" s="6">
        <v>71</v>
      </c>
      <c r="BE1016" s="6">
        <v>85</v>
      </c>
      <c r="BF1016" s="6">
        <v>94</v>
      </c>
      <c r="BG1016" s="6">
        <v>101</v>
      </c>
      <c r="BH1016" s="6">
        <v>107</v>
      </c>
      <c r="BI1016" s="6">
        <v>113</v>
      </c>
      <c r="BJ1016" s="6">
        <v>118</v>
      </c>
      <c r="BK1016" s="6">
        <v>123</v>
      </c>
      <c r="BL1016" s="6">
        <v>128</v>
      </c>
      <c r="BM1016" s="6">
        <v>133</v>
      </c>
      <c r="BN1016" s="6">
        <v>138</v>
      </c>
      <c r="BO1016" s="6">
        <v>144</v>
      </c>
      <c r="BP1016" s="6">
        <v>151</v>
      </c>
      <c r="BQ1016" s="6">
        <v>158</v>
      </c>
      <c r="BR1016" s="6">
        <v>164</v>
      </c>
      <c r="BS1016" s="6">
        <v>168</v>
      </c>
      <c r="BT1016" s="6">
        <v>170</v>
      </c>
      <c r="BU1016" s="6">
        <v>171</v>
      </c>
      <c r="BV1016" s="6">
        <v>172</v>
      </c>
      <c r="BW1016" s="7">
        <v>123</v>
      </c>
      <c r="BX1016" s="11">
        <f t="shared" si="293"/>
        <v>22</v>
      </c>
      <c r="BY1016" s="11">
        <f t="shared" si="294"/>
        <v>14</v>
      </c>
      <c r="BZ1016" s="11">
        <f t="shared" si="295"/>
        <v>9</v>
      </c>
      <c r="CA1016" s="11">
        <f t="shared" si="296"/>
        <v>7</v>
      </c>
      <c r="CB1016" s="11">
        <f t="shared" si="297"/>
        <v>6</v>
      </c>
      <c r="CC1016" s="11">
        <f t="shared" si="298"/>
        <v>6</v>
      </c>
      <c r="CD1016" s="11">
        <f t="shared" si="299"/>
        <v>5</v>
      </c>
      <c r="CE1016" s="11">
        <f t="shared" si="300"/>
        <v>5</v>
      </c>
      <c r="CF1016" s="11">
        <f t="shared" si="301"/>
        <v>5</v>
      </c>
      <c r="CG1016" s="11">
        <f t="shared" si="302"/>
        <v>5</v>
      </c>
      <c r="CH1016" s="11">
        <f t="shared" si="303"/>
        <v>5</v>
      </c>
      <c r="CI1016" s="11">
        <f t="shared" si="304"/>
        <v>6</v>
      </c>
      <c r="CJ1016" s="11">
        <f t="shared" si="305"/>
        <v>7</v>
      </c>
      <c r="CK1016" s="11">
        <f t="shared" si="306"/>
        <v>7</v>
      </c>
      <c r="CL1016" s="11">
        <f t="shared" si="307"/>
        <v>6</v>
      </c>
      <c r="CM1016" s="11">
        <f t="shared" si="308"/>
        <v>4</v>
      </c>
      <c r="CN1016" s="11">
        <f t="shared" si="309"/>
        <v>2</v>
      </c>
      <c r="CO1016" s="11">
        <f t="shared" si="310"/>
        <v>1</v>
      </c>
      <c r="CP1016" s="11">
        <f t="shared" si="311"/>
        <v>1</v>
      </c>
      <c r="CS1016" s="6">
        <v>46</v>
      </c>
      <c r="CT1016" s="6">
        <v>64</v>
      </c>
      <c r="CU1016" s="6">
        <v>80</v>
      </c>
      <c r="CV1016" s="6">
        <v>89</v>
      </c>
      <c r="CW1016" s="6">
        <v>96</v>
      </c>
      <c r="CX1016" s="6">
        <v>103</v>
      </c>
      <c r="CY1016" s="6">
        <v>109</v>
      </c>
      <c r="CZ1016" s="6">
        <v>114</v>
      </c>
      <c r="DA1016" s="6">
        <v>120</v>
      </c>
      <c r="DB1016" s="6">
        <v>125</v>
      </c>
      <c r="DC1016" s="6">
        <v>131</v>
      </c>
      <c r="DD1016" s="6">
        <v>137</v>
      </c>
      <c r="DE1016" s="6">
        <v>143</v>
      </c>
      <c r="DF1016" s="6">
        <v>148</v>
      </c>
      <c r="DG1016" s="6">
        <v>151</v>
      </c>
      <c r="DH1016" s="6">
        <v>152</v>
      </c>
      <c r="DI1016" s="6">
        <v>153</v>
      </c>
      <c r="DJ1016" s="6">
        <v>153</v>
      </c>
      <c r="DK1016" s="6">
        <v>153</v>
      </c>
      <c r="DL1016" s="6">
        <v>153</v>
      </c>
      <c r="DM1016" s="6">
        <v>107</v>
      </c>
      <c r="DN1016" s="6">
        <f>Tabela2[[#This Row],[1rok]]-Tabela2[[#This Row],[dlugosc_ur]]</f>
        <v>18</v>
      </c>
      <c r="DO1016" s="14">
        <f>Tabela2[[#This Row],[2lata]]-Tabela2[[#This Row],[1rok]]</f>
        <v>16</v>
      </c>
      <c r="DP1016" s="14">
        <f>Tabela2[[#This Row],[3lata]]-Tabela2[[#This Row],[2lata]]</f>
        <v>9</v>
      </c>
      <c r="DQ1016" s="14">
        <f>Tabela2[[#This Row],[4lata]]-Tabela2[[#This Row],[3lata]]</f>
        <v>7</v>
      </c>
      <c r="DR1016" s="14">
        <f>Tabela2[[#This Row],[5lat]]-Tabela2[[#This Row],[4lata]]</f>
        <v>7</v>
      </c>
      <c r="DS1016" s="14">
        <f>Tabela2[[#This Row],[6lat]]-Tabela2[[#This Row],[5lat]]</f>
        <v>6</v>
      </c>
      <c r="DT1016" s="14">
        <f>Tabela2[[#This Row],[7lat]]-Tabela2[[#This Row],[6lat]]</f>
        <v>5</v>
      </c>
      <c r="DU1016" s="14">
        <f>Tabela2[[#This Row],[8lat]]-Tabela2[[#This Row],[7lat]]</f>
        <v>6</v>
      </c>
      <c r="DV1016" s="14">
        <f>Tabela2[[#This Row],[9lat]]-Tabela2[[#This Row],[8lat]]</f>
        <v>5</v>
      </c>
      <c r="DW1016" s="14">
        <f>Tabela2[[#This Row],[10lat]]-Tabela2[[#This Row],[9lat]]</f>
        <v>6</v>
      </c>
      <c r="DX1016" s="14">
        <f>Tabela2[[#This Row],[11lat]]-Tabela2[[#This Row],[10lat]]</f>
        <v>6</v>
      </c>
      <c r="DY1016" s="14">
        <f>Tabela2[[#This Row],[12lat]]-Tabela2[[#This Row],[11lat]]</f>
        <v>6</v>
      </c>
      <c r="DZ1016" s="14">
        <f>Tabela2[[#This Row],[13lat]]-Tabela2[[#This Row],[12lat]]</f>
        <v>5</v>
      </c>
      <c r="EA1016" s="14">
        <f>Tabela2[[#This Row],[14lat]]-Tabela2[[#This Row],[13lat]]</f>
        <v>3</v>
      </c>
      <c r="EB1016" s="14">
        <f>Tabela2[[#This Row],[15lat]]-Tabela2[[#This Row],[14lat]]</f>
        <v>1</v>
      </c>
      <c r="EC1016" s="14">
        <f>Tabela2[[#This Row],[16lat]]-Tabela2[[#This Row],[15lat]]</f>
        <v>1</v>
      </c>
      <c r="ED1016" s="14">
        <f>Tabela2[[#This Row],[17 lat]]-Tabela2[[#This Row],[16lat]]</f>
        <v>0</v>
      </c>
      <c r="EE1016" s="14">
        <f>Tabela2[[#This Row],[18lat]]-Tabela2[[#This Row],[17 lat]]</f>
        <v>0</v>
      </c>
      <c r="EF1016" s="14">
        <f>Tabela2[[#This Row],[19lat]]-Tabela2[[#This Row],[18lat]]</f>
        <v>0</v>
      </c>
    </row>
    <row r="1017" spans="1:136" x14ac:dyDescent="0.25">
      <c r="A1017">
        <v>1315</v>
      </c>
      <c r="B1017" s="1" t="s">
        <v>22</v>
      </c>
      <c r="C1017">
        <v>55</v>
      </c>
      <c r="D1017">
        <v>73</v>
      </c>
      <c r="E1017">
        <v>90</v>
      </c>
      <c r="F1017">
        <v>100</v>
      </c>
      <c r="G1017">
        <v>108</v>
      </c>
      <c r="H1017">
        <v>115</v>
      </c>
      <c r="I1017">
        <v>121</v>
      </c>
      <c r="J1017">
        <v>128</v>
      </c>
      <c r="K1017">
        <v>134</v>
      </c>
      <c r="L1017">
        <v>140</v>
      </c>
      <c r="M1017">
        <v>147</v>
      </c>
      <c r="N1017">
        <v>153</v>
      </c>
      <c r="O1017">
        <v>160</v>
      </c>
      <c r="P1017">
        <v>165</v>
      </c>
      <c r="Q1017">
        <v>169</v>
      </c>
      <c r="R1017">
        <v>170</v>
      </c>
      <c r="S1017">
        <v>171</v>
      </c>
      <c r="T1017">
        <v>171</v>
      </c>
      <c r="U1017">
        <v>172</v>
      </c>
      <c r="V1017">
        <v>172</v>
      </c>
      <c r="W1017">
        <f>wzrost[[#This Row],[19lat]]-wzrost[[#This Row],[dlugosc_ur]]</f>
        <v>117</v>
      </c>
      <c r="X1017">
        <f>wzrost[[#This Row],[19lat]]-wzrost[[#This Row],[15lat]]</f>
        <v>2</v>
      </c>
      <c r="Y1017">
        <f>IF(wzrost[[#This Row],[1rok]]&lt;=5,IF(wzrost[[#This Row],[plec]]="ch",1,0),0)</f>
        <v>0</v>
      </c>
      <c r="Z1017" s="1"/>
      <c r="AA1017" s="1"/>
      <c r="AB1017" s="1" t="e">
        <f>_xlfn.PERCENTILE.INC(wzrost[1rok],5)</f>
        <v>#NUM!</v>
      </c>
      <c r="BC1017" s="8">
        <v>48</v>
      </c>
      <c r="BD1017" s="8">
        <v>70</v>
      </c>
      <c r="BE1017" s="8">
        <v>85</v>
      </c>
      <c r="BF1017" s="8">
        <v>93</v>
      </c>
      <c r="BG1017" s="8">
        <v>100</v>
      </c>
      <c r="BH1017" s="8">
        <v>106</v>
      </c>
      <c r="BI1017" s="8">
        <v>112</v>
      </c>
      <c r="BJ1017" s="8">
        <v>117</v>
      </c>
      <c r="BK1017" s="8">
        <v>123</v>
      </c>
      <c r="BL1017" s="8">
        <v>128</v>
      </c>
      <c r="BM1017" s="8">
        <v>133</v>
      </c>
      <c r="BN1017" s="8">
        <v>138</v>
      </c>
      <c r="BO1017" s="8">
        <v>143</v>
      </c>
      <c r="BP1017" s="8">
        <v>150</v>
      </c>
      <c r="BQ1017" s="8">
        <v>157</v>
      </c>
      <c r="BR1017" s="8">
        <v>162</v>
      </c>
      <c r="BS1017" s="8">
        <v>167</v>
      </c>
      <c r="BT1017" s="8">
        <v>169</v>
      </c>
      <c r="BU1017" s="8">
        <v>170</v>
      </c>
      <c r="BV1017" s="8">
        <v>171</v>
      </c>
      <c r="BW1017" s="9">
        <v>123</v>
      </c>
      <c r="BX1017" s="11">
        <f t="shared" si="293"/>
        <v>22</v>
      </c>
      <c r="BY1017" s="11">
        <f t="shared" si="294"/>
        <v>15</v>
      </c>
      <c r="BZ1017" s="11">
        <f t="shared" si="295"/>
        <v>8</v>
      </c>
      <c r="CA1017" s="11">
        <f t="shared" si="296"/>
        <v>7</v>
      </c>
      <c r="CB1017" s="11">
        <f t="shared" si="297"/>
        <v>6</v>
      </c>
      <c r="CC1017" s="11">
        <f t="shared" si="298"/>
        <v>6</v>
      </c>
      <c r="CD1017" s="11">
        <f t="shared" si="299"/>
        <v>5</v>
      </c>
      <c r="CE1017" s="11">
        <f t="shared" si="300"/>
        <v>6</v>
      </c>
      <c r="CF1017" s="11">
        <f t="shared" si="301"/>
        <v>5</v>
      </c>
      <c r="CG1017" s="11">
        <f t="shared" si="302"/>
        <v>5</v>
      </c>
      <c r="CH1017" s="11">
        <f t="shared" si="303"/>
        <v>5</v>
      </c>
      <c r="CI1017" s="11">
        <f t="shared" si="304"/>
        <v>5</v>
      </c>
      <c r="CJ1017" s="11">
        <f t="shared" si="305"/>
        <v>7</v>
      </c>
      <c r="CK1017" s="11">
        <f t="shared" si="306"/>
        <v>7</v>
      </c>
      <c r="CL1017" s="11">
        <f t="shared" si="307"/>
        <v>5</v>
      </c>
      <c r="CM1017" s="11">
        <f t="shared" si="308"/>
        <v>5</v>
      </c>
      <c r="CN1017" s="11">
        <f t="shared" si="309"/>
        <v>2</v>
      </c>
      <c r="CO1017" s="11">
        <f t="shared" si="310"/>
        <v>1</v>
      </c>
      <c r="CP1017" s="11">
        <f t="shared" si="311"/>
        <v>1</v>
      </c>
      <c r="CS1017" s="8">
        <v>46</v>
      </c>
      <c r="CT1017" s="8">
        <v>63</v>
      </c>
      <c r="CU1017" s="8">
        <v>80</v>
      </c>
      <c r="CV1017" s="8">
        <v>89</v>
      </c>
      <c r="CW1017" s="8">
        <v>97</v>
      </c>
      <c r="CX1017" s="8">
        <v>103</v>
      </c>
      <c r="CY1017" s="8">
        <v>109</v>
      </c>
      <c r="CZ1017" s="8">
        <v>114</v>
      </c>
      <c r="DA1017" s="8">
        <v>120</v>
      </c>
      <c r="DB1017" s="8">
        <v>126</v>
      </c>
      <c r="DC1017" s="8">
        <v>132</v>
      </c>
      <c r="DD1017" s="8">
        <v>138</v>
      </c>
      <c r="DE1017" s="8">
        <v>143</v>
      </c>
      <c r="DF1017" s="8">
        <v>148</v>
      </c>
      <c r="DG1017" s="8">
        <v>151</v>
      </c>
      <c r="DH1017" s="8">
        <v>153</v>
      </c>
      <c r="DI1017" s="8">
        <v>153</v>
      </c>
      <c r="DJ1017" s="8">
        <v>153</v>
      </c>
      <c r="DK1017" s="8">
        <v>153</v>
      </c>
      <c r="DL1017" s="8">
        <v>153</v>
      </c>
      <c r="DM1017" s="8">
        <v>107</v>
      </c>
      <c r="DN1017" s="6">
        <f>Tabela2[[#This Row],[1rok]]-Tabela2[[#This Row],[dlugosc_ur]]</f>
        <v>17</v>
      </c>
      <c r="DO1017" s="14">
        <f>Tabela2[[#This Row],[2lata]]-Tabela2[[#This Row],[1rok]]</f>
        <v>17</v>
      </c>
      <c r="DP1017" s="14">
        <f>Tabela2[[#This Row],[3lata]]-Tabela2[[#This Row],[2lata]]</f>
        <v>9</v>
      </c>
      <c r="DQ1017" s="14">
        <f>Tabela2[[#This Row],[4lata]]-Tabela2[[#This Row],[3lata]]</f>
        <v>8</v>
      </c>
      <c r="DR1017" s="14">
        <f>Tabela2[[#This Row],[5lat]]-Tabela2[[#This Row],[4lata]]</f>
        <v>6</v>
      </c>
      <c r="DS1017" s="14">
        <f>Tabela2[[#This Row],[6lat]]-Tabela2[[#This Row],[5lat]]</f>
        <v>6</v>
      </c>
      <c r="DT1017" s="14">
        <f>Tabela2[[#This Row],[7lat]]-Tabela2[[#This Row],[6lat]]</f>
        <v>5</v>
      </c>
      <c r="DU1017" s="14">
        <f>Tabela2[[#This Row],[8lat]]-Tabela2[[#This Row],[7lat]]</f>
        <v>6</v>
      </c>
      <c r="DV1017" s="14">
        <f>Tabela2[[#This Row],[9lat]]-Tabela2[[#This Row],[8lat]]</f>
        <v>6</v>
      </c>
      <c r="DW1017" s="14">
        <f>Tabela2[[#This Row],[10lat]]-Tabela2[[#This Row],[9lat]]</f>
        <v>6</v>
      </c>
      <c r="DX1017" s="14">
        <f>Tabela2[[#This Row],[11lat]]-Tabela2[[#This Row],[10lat]]</f>
        <v>6</v>
      </c>
      <c r="DY1017" s="14">
        <f>Tabela2[[#This Row],[12lat]]-Tabela2[[#This Row],[11lat]]</f>
        <v>5</v>
      </c>
      <c r="DZ1017" s="14">
        <f>Tabela2[[#This Row],[13lat]]-Tabela2[[#This Row],[12lat]]</f>
        <v>5</v>
      </c>
      <c r="EA1017" s="14">
        <f>Tabela2[[#This Row],[14lat]]-Tabela2[[#This Row],[13lat]]</f>
        <v>3</v>
      </c>
      <c r="EB1017" s="14">
        <f>Tabela2[[#This Row],[15lat]]-Tabela2[[#This Row],[14lat]]</f>
        <v>2</v>
      </c>
      <c r="EC1017" s="14">
        <f>Tabela2[[#This Row],[16lat]]-Tabela2[[#This Row],[15lat]]</f>
        <v>0</v>
      </c>
      <c r="ED1017" s="14">
        <f>Tabela2[[#This Row],[17 lat]]-Tabela2[[#This Row],[16lat]]</f>
        <v>0</v>
      </c>
      <c r="EE1017" s="14">
        <f>Tabela2[[#This Row],[18lat]]-Tabela2[[#This Row],[17 lat]]</f>
        <v>0</v>
      </c>
      <c r="EF1017" s="14">
        <f>Tabela2[[#This Row],[19lat]]-Tabela2[[#This Row],[18lat]]</f>
        <v>0</v>
      </c>
    </row>
    <row r="1018" spans="1:136" x14ac:dyDescent="0.25">
      <c r="A1018">
        <v>1340</v>
      </c>
      <c r="B1018" s="1" t="s">
        <v>22</v>
      </c>
      <c r="C1018">
        <v>58</v>
      </c>
      <c r="D1018">
        <v>76</v>
      </c>
      <c r="E1018">
        <v>91</v>
      </c>
      <c r="F1018">
        <v>102</v>
      </c>
      <c r="G1018">
        <v>110</v>
      </c>
      <c r="H1018">
        <v>118</v>
      </c>
      <c r="I1018">
        <v>124</v>
      </c>
      <c r="J1018">
        <v>131</v>
      </c>
      <c r="K1018">
        <v>137</v>
      </c>
      <c r="L1018">
        <v>144</v>
      </c>
      <c r="M1018">
        <v>150</v>
      </c>
      <c r="N1018">
        <v>157</v>
      </c>
      <c r="O1018">
        <v>164</v>
      </c>
      <c r="P1018">
        <v>169</v>
      </c>
      <c r="Q1018">
        <v>172</v>
      </c>
      <c r="R1018">
        <v>174</v>
      </c>
      <c r="S1018">
        <v>175</v>
      </c>
      <c r="T1018">
        <v>175</v>
      </c>
      <c r="U1018">
        <v>175</v>
      </c>
      <c r="V1018">
        <v>175</v>
      </c>
      <c r="W1018">
        <f>wzrost[[#This Row],[19lat]]-wzrost[[#This Row],[dlugosc_ur]]</f>
        <v>117</v>
      </c>
      <c r="X1018">
        <f>wzrost[[#This Row],[19lat]]-wzrost[[#This Row],[15lat]]</f>
        <v>1</v>
      </c>
      <c r="Y1018">
        <f>IF(wzrost[[#This Row],[1rok]]&lt;=5,IF(wzrost[[#This Row],[plec]]="ch",1,0),0)</f>
        <v>0</v>
      </c>
      <c r="Z1018" s="1"/>
      <c r="AA1018" s="1"/>
      <c r="AB1018" s="1" t="e">
        <f>_xlfn.PERCENTILE.INC(wzrost[1rok],5)</f>
        <v>#NUM!</v>
      </c>
      <c r="BC1018" s="6">
        <v>48</v>
      </c>
      <c r="BD1018" s="6">
        <v>70</v>
      </c>
      <c r="BE1018" s="6">
        <v>84</v>
      </c>
      <c r="BF1018" s="6">
        <v>93</v>
      </c>
      <c r="BG1018" s="6">
        <v>100</v>
      </c>
      <c r="BH1018" s="6">
        <v>106</v>
      </c>
      <c r="BI1018" s="6">
        <v>112</v>
      </c>
      <c r="BJ1018" s="6">
        <v>117</v>
      </c>
      <c r="BK1018" s="6">
        <v>123</v>
      </c>
      <c r="BL1018" s="6">
        <v>128</v>
      </c>
      <c r="BM1018" s="6">
        <v>133</v>
      </c>
      <c r="BN1018" s="6">
        <v>138</v>
      </c>
      <c r="BO1018" s="6">
        <v>143</v>
      </c>
      <c r="BP1018" s="6">
        <v>150</v>
      </c>
      <c r="BQ1018" s="6">
        <v>157</v>
      </c>
      <c r="BR1018" s="6">
        <v>163</v>
      </c>
      <c r="BS1018" s="6">
        <v>167</v>
      </c>
      <c r="BT1018" s="6">
        <v>169</v>
      </c>
      <c r="BU1018" s="6">
        <v>170</v>
      </c>
      <c r="BV1018" s="6">
        <v>171</v>
      </c>
      <c r="BW1018" s="7">
        <v>123</v>
      </c>
      <c r="BX1018" s="11">
        <f t="shared" si="293"/>
        <v>22</v>
      </c>
      <c r="BY1018" s="11">
        <f t="shared" si="294"/>
        <v>14</v>
      </c>
      <c r="BZ1018" s="11">
        <f t="shared" si="295"/>
        <v>9</v>
      </c>
      <c r="CA1018" s="11">
        <f t="shared" si="296"/>
        <v>7</v>
      </c>
      <c r="CB1018" s="11">
        <f t="shared" si="297"/>
        <v>6</v>
      </c>
      <c r="CC1018" s="11">
        <f t="shared" si="298"/>
        <v>6</v>
      </c>
      <c r="CD1018" s="11">
        <f t="shared" si="299"/>
        <v>5</v>
      </c>
      <c r="CE1018" s="11">
        <f t="shared" si="300"/>
        <v>6</v>
      </c>
      <c r="CF1018" s="11">
        <f t="shared" si="301"/>
        <v>5</v>
      </c>
      <c r="CG1018" s="11">
        <f t="shared" si="302"/>
        <v>5</v>
      </c>
      <c r="CH1018" s="11">
        <f t="shared" si="303"/>
        <v>5</v>
      </c>
      <c r="CI1018" s="11">
        <f t="shared" si="304"/>
        <v>5</v>
      </c>
      <c r="CJ1018" s="11">
        <f t="shared" si="305"/>
        <v>7</v>
      </c>
      <c r="CK1018" s="11">
        <f t="shared" si="306"/>
        <v>7</v>
      </c>
      <c r="CL1018" s="11">
        <f t="shared" si="307"/>
        <v>6</v>
      </c>
      <c r="CM1018" s="11">
        <f t="shared" si="308"/>
        <v>4</v>
      </c>
      <c r="CN1018" s="11">
        <f t="shared" si="309"/>
        <v>2</v>
      </c>
      <c r="CO1018" s="11">
        <f t="shared" si="310"/>
        <v>1</v>
      </c>
      <c r="CP1018" s="11">
        <f t="shared" si="311"/>
        <v>1</v>
      </c>
      <c r="CS1018" s="6">
        <v>46</v>
      </c>
      <c r="CT1018" s="6">
        <v>63</v>
      </c>
      <c r="CU1018" s="6">
        <v>80</v>
      </c>
      <c r="CV1018" s="6">
        <v>89</v>
      </c>
      <c r="CW1018" s="6">
        <v>97</v>
      </c>
      <c r="CX1018" s="6">
        <v>103</v>
      </c>
      <c r="CY1018" s="6">
        <v>109</v>
      </c>
      <c r="CZ1018" s="6">
        <v>114</v>
      </c>
      <c r="DA1018" s="6">
        <v>120</v>
      </c>
      <c r="DB1018" s="6">
        <v>126</v>
      </c>
      <c r="DC1018" s="6">
        <v>132</v>
      </c>
      <c r="DD1018" s="6">
        <v>138</v>
      </c>
      <c r="DE1018" s="6">
        <v>143</v>
      </c>
      <c r="DF1018" s="6">
        <v>148</v>
      </c>
      <c r="DG1018" s="6">
        <v>151</v>
      </c>
      <c r="DH1018" s="6">
        <v>153</v>
      </c>
      <c r="DI1018" s="6">
        <v>153</v>
      </c>
      <c r="DJ1018" s="6">
        <v>153</v>
      </c>
      <c r="DK1018" s="6">
        <v>153</v>
      </c>
      <c r="DL1018" s="6">
        <v>153</v>
      </c>
      <c r="DM1018" s="6">
        <v>107</v>
      </c>
      <c r="DN1018" s="6">
        <f>Tabela2[[#This Row],[1rok]]-Tabela2[[#This Row],[dlugosc_ur]]</f>
        <v>17</v>
      </c>
      <c r="DO1018" s="14">
        <f>Tabela2[[#This Row],[2lata]]-Tabela2[[#This Row],[1rok]]</f>
        <v>17</v>
      </c>
      <c r="DP1018" s="14">
        <f>Tabela2[[#This Row],[3lata]]-Tabela2[[#This Row],[2lata]]</f>
        <v>9</v>
      </c>
      <c r="DQ1018" s="14">
        <f>Tabela2[[#This Row],[4lata]]-Tabela2[[#This Row],[3lata]]</f>
        <v>8</v>
      </c>
      <c r="DR1018" s="14">
        <f>Tabela2[[#This Row],[5lat]]-Tabela2[[#This Row],[4lata]]</f>
        <v>6</v>
      </c>
      <c r="DS1018" s="14">
        <f>Tabela2[[#This Row],[6lat]]-Tabela2[[#This Row],[5lat]]</f>
        <v>6</v>
      </c>
      <c r="DT1018" s="14">
        <f>Tabela2[[#This Row],[7lat]]-Tabela2[[#This Row],[6lat]]</f>
        <v>5</v>
      </c>
      <c r="DU1018" s="14">
        <f>Tabela2[[#This Row],[8lat]]-Tabela2[[#This Row],[7lat]]</f>
        <v>6</v>
      </c>
      <c r="DV1018" s="14">
        <f>Tabela2[[#This Row],[9lat]]-Tabela2[[#This Row],[8lat]]</f>
        <v>6</v>
      </c>
      <c r="DW1018" s="14">
        <f>Tabela2[[#This Row],[10lat]]-Tabela2[[#This Row],[9lat]]</f>
        <v>6</v>
      </c>
      <c r="DX1018" s="14">
        <f>Tabela2[[#This Row],[11lat]]-Tabela2[[#This Row],[10lat]]</f>
        <v>6</v>
      </c>
      <c r="DY1018" s="14">
        <f>Tabela2[[#This Row],[12lat]]-Tabela2[[#This Row],[11lat]]</f>
        <v>5</v>
      </c>
      <c r="DZ1018" s="14">
        <f>Tabela2[[#This Row],[13lat]]-Tabela2[[#This Row],[12lat]]</f>
        <v>5</v>
      </c>
      <c r="EA1018" s="14">
        <f>Tabela2[[#This Row],[14lat]]-Tabela2[[#This Row],[13lat]]</f>
        <v>3</v>
      </c>
      <c r="EB1018" s="14">
        <f>Tabela2[[#This Row],[15lat]]-Tabela2[[#This Row],[14lat]]</f>
        <v>2</v>
      </c>
      <c r="EC1018" s="14">
        <f>Tabela2[[#This Row],[16lat]]-Tabela2[[#This Row],[15lat]]</f>
        <v>0</v>
      </c>
      <c r="ED1018" s="14">
        <f>Tabela2[[#This Row],[17 lat]]-Tabela2[[#This Row],[16lat]]</f>
        <v>0</v>
      </c>
      <c r="EE1018" s="14">
        <f>Tabela2[[#This Row],[18lat]]-Tabela2[[#This Row],[17 lat]]</f>
        <v>0</v>
      </c>
      <c r="EF1018" s="14">
        <f>Tabela2[[#This Row],[19lat]]-Tabela2[[#This Row],[18lat]]</f>
        <v>0</v>
      </c>
    </row>
    <row r="1019" spans="1:136" x14ac:dyDescent="0.25">
      <c r="A1019">
        <v>1364</v>
      </c>
      <c r="B1019" s="1" t="s">
        <v>22</v>
      </c>
      <c r="C1019">
        <v>60</v>
      </c>
      <c r="D1019">
        <v>78</v>
      </c>
      <c r="E1019">
        <v>92</v>
      </c>
      <c r="F1019">
        <v>103</v>
      </c>
      <c r="G1019">
        <v>111</v>
      </c>
      <c r="H1019">
        <v>119</v>
      </c>
      <c r="I1019">
        <v>125</v>
      </c>
      <c r="J1019">
        <v>132</v>
      </c>
      <c r="K1019">
        <v>138</v>
      </c>
      <c r="L1019">
        <v>145</v>
      </c>
      <c r="M1019">
        <v>152</v>
      </c>
      <c r="N1019">
        <v>159</v>
      </c>
      <c r="O1019">
        <v>165</v>
      </c>
      <c r="P1019">
        <v>171</v>
      </c>
      <c r="Q1019">
        <v>174</v>
      </c>
      <c r="R1019">
        <v>176</v>
      </c>
      <c r="S1019">
        <v>177</v>
      </c>
      <c r="T1019">
        <v>177</v>
      </c>
      <c r="U1019">
        <v>177</v>
      </c>
      <c r="V1019">
        <v>177</v>
      </c>
      <c r="W1019">
        <f>wzrost[[#This Row],[19lat]]-wzrost[[#This Row],[dlugosc_ur]]</f>
        <v>117</v>
      </c>
      <c r="X1019">
        <f>wzrost[[#This Row],[19lat]]-wzrost[[#This Row],[15lat]]</f>
        <v>1</v>
      </c>
      <c r="Y1019">
        <f>IF(wzrost[[#This Row],[1rok]]&lt;=5,IF(wzrost[[#This Row],[plec]]="ch",1,0),0)</f>
        <v>0</v>
      </c>
      <c r="Z1019" s="1"/>
      <c r="AA1019" s="1"/>
      <c r="AB1019" s="1" t="e">
        <f>_xlfn.PERCENTILE.INC(wzrost[1rok],5)</f>
        <v>#NUM!</v>
      </c>
      <c r="BC1019" s="8">
        <v>48</v>
      </c>
      <c r="BD1019" s="8">
        <v>70</v>
      </c>
      <c r="BE1019" s="8">
        <v>84</v>
      </c>
      <c r="BF1019" s="8">
        <v>93</v>
      </c>
      <c r="BG1019" s="8">
        <v>100</v>
      </c>
      <c r="BH1019" s="8">
        <v>106</v>
      </c>
      <c r="BI1019" s="8">
        <v>112</v>
      </c>
      <c r="BJ1019" s="8">
        <v>117</v>
      </c>
      <c r="BK1019" s="8">
        <v>123</v>
      </c>
      <c r="BL1019" s="8">
        <v>128</v>
      </c>
      <c r="BM1019" s="8">
        <v>133</v>
      </c>
      <c r="BN1019" s="8">
        <v>138</v>
      </c>
      <c r="BO1019" s="8">
        <v>143</v>
      </c>
      <c r="BP1019" s="8">
        <v>150</v>
      </c>
      <c r="BQ1019" s="8">
        <v>155</v>
      </c>
      <c r="BR1019" s="8">
        <v>163</v>
      </c>
      <c r="BS1019" s="8">
        <v>167</v>
      </c>
      <c r="BT1019" s="8">
        <v>169</v>
      </c>
      <c r="BU1019" s="8">
        <v>170</v>
      </c>
      <c r="BV1019" s="8">
        <v>171</v>
      </c>
      <c r="BW1019" s="9">
        <v>123</v>
      </c>
      <c r="BX1019" s="11">
        <f t="shared" si="293"/>
        <v>22</v>
      </c>
      <c r="BY1019" s="11">
        <f t="shared" si="294"/>
        <v>14</v>
      </c>
      <c r="BZ1019" s="11">
        <f t="shared" si="295"/>
        <v>9</v>
      </c>
      <c r="CA1019" s="11">
        <f t="shared" si="296"/>
        <v>7</v>
      </c>
      <c r="CB1019" s="11">
        <f t="shared" si="297"/>
        <v>6</v>
      </c>
      <c r="CC1019" s="11">
        <f t="shared" si="298"/>
        <v>6</v>
      </c>
      <c r="CD1019" s="11">
        <f t="shared" si="299"/>
        <v>5</v>
      </c>
      <c r="CE1019" s="11">
        <f t="shared" si="300"/>
        <v>6</v>
      </c>
      <c r="CF1019" s="11">
        <f t="shared" si="301"/>
        <v>5</v>
      </c>
      <c r="CG1019" s="11">
        <f t="shared" si="302"/>
        <v>5</v>
      </c>
      <c r="CH1019" s="11">
        <f t="shared" si="303"/>
        <v>5</v>
      </c>
      <c r="CI1019" s="11">
        <f t="shared" si="304"/>
        <v>5</v>
      </c>
      <c r="CJ1019" s="11">
        <f t="shared" si="305"/>
        <v>7</v>
      </c>
      <c r="CK1019" s="11">
        <f t="shared" si="306"/>
        <v>5</v>
      </c>
      <c r="CL1019" s="11">
        <f t="shared" si="307"/>
        <v>8</v>
      </c>
      <c r="CM1019" s="11">
        <f t="shared" si="308"/>
        <v>4</v>
      </c>
      <c r="CN1019" s="11">
        <f t="shared" si="309"/>
        <v>2</v>
      </c>
      <c r="CO1019" s="11">
        <f t="shared" si="310"/>
        <v>1</v>
      </c>
      <c r="CP1019" s="11">
        <f t="shared" si="311"/>
        <v>1</v>
      </c>
      <c r="CS1019" s="8">
        <v>46</v>
      </c>
      <c r="CT1019" s="8">
        <v>63</v>
      </c>
      <c r="CU1019" s="8">
        <v>79</v>
      </c>
      <c r="CV1019" s="8">
        <v>88</v>
      </c>
      <c r="CW1019" s="8">
        <v>96</v>
      </c>
      <c r="CX1019" s="8">
        <v>102</v>
      </c>
      <c r="CY1019" s="8">
        <v>108</v>
      </c>
      <c r="CZ1019" s="8">
        <v>113</v>
      </c>
      <c r="DA1019" s="8">
        <v>119</v>
      </c>
      <c r="DB1019" s="8">
        <v>125</v>
      </c>
      <c r="DC1019" s="8">
        <v>130</v>
      </c>
      <c r="DD1019" s="8">
        <v>136</v>
      </c>
      <c r="DE1019" s="8">
        <v>142</v>
      </c>
      <c r="DF1019" s="8">
        <v>147</v>
      </c>
      <c r="DG1019" s="8">
        <v>150</v>
      </c>
      <c r="DH1019" s="8">
        <v>151</v>
      </c>
      <c r="DI1019" s="8">
        <v>152</v>
      </c>
      <c r="DJ1019" s="8">
        <v>152</v>
      </c>
      <c r="DK1019" s="8">
        <v>152</v>
      </c>
      <c r="DL1019" s="8">
        <v>152</v>
      </c>
      <c r="DM1019" s="8">
        <v>106</v>
      </c>
      <c r="DN1019" s="6">
        <f>Tabela2[[#This Row],[1rok]]-Tabela2[[#This Row],[dlugosc_ur]]</f>
        <v>17</v>
      </c>
      <c r="DO1019" s="14">
        <f>Tabela2[[#This Row],[2lata]]-Tabela2[[#This Row],[1rok]]</f>
        <v>16</v>
      </c>
      <c r="DP1019" s="14">
        <f>Tabela2[[#This Row],[3lata]]-Tabela2[[#This Row],[2lata]]</f>
        <v>9</v>
      </c>
      <c r="DQ1019" s="14">
        <f>Tabela2[[#This Row],[4lata]]-Tabela2[[#This Row],[3lata]]</f>
        <v>8</v>
      </c>
      <c r="DR1019" s="14">
        <f>Tabela2[[#This Row],[5lat]]-Tabela2[[#This Row],[4lata]]</f>
        <v>6</v>
      </c>
      <c r="DS1019" s="14">
        <f>Tabela2[[#This Row],[6lat]]-Tabela2[[#This Row],[5lat]]</f>
        <v>6</v>
      </c>
      <c r="DT1019" s="14">
        <f>Tabela2[[#This Row],[7lat]]-Tabela2[[#This Row],[6lat]]</f>
        <v>5</v>
      </c>
      <c r="DU1019" s="14">
        <f>Tabela2[[#This Row],[8lat]]-Tabela2[[#This Row],[7lat]]</f>
        <v>6</v>
      </c>
      <c r="DV1019" s="14">
        <f>Tabela2[[#This Row],[9lat]]-Tabela2[[#This Row],[8lat]]</f>
        <v>6</v>
      </c>
      <c r="DW1019" s="14">
        <f>Tabela2[[#This Row],[10lat]]-Tabela2[[#This Row],[9lat]]</f>
        <v>5</v>
      </c>
      <c r="DX1019" s="14">
        <f>Tabela2[[#This Row],[11lat]]-Tabela2[[#This Row],[10lat]]</f>
        <v>6</v>
      </c>
      <c r="DY1019" s="14">
        <f>Tabela2[[#This Row],[12lat]]-Tabela2[[#This Row],[11lat]]</f>
        <v>6</v>
      </c>
      <c r="DZ1019" s="14">
        <f>Tabela2[[#This Row],[13lat]]-Tabela2[[#This Row],[12lat]]</f>
        <v>5</v>
      </c>
      <c r="EA1019" s="14">
        <f>Tabela2[[#This Row],[14lat]]-Tabela2[[#This Row],[13lat]]</f>
        <v>3</v>
      </c>
      <c r="EB1019" s="14">
        <f>Tabela2[[#This Row],[15lat]]-Tabela2[[#This Row],[14lat]]</f>
        <v>1</v>
      </c>
      <c r="EC1019" s="14">
        <f>Tabela2[[#This Row],[16lat]]-Tabela2[[#This Row],[15lat]]</f>
        <v>1</v>
      </c>
      <c r="ED1019" s="14">
        <f>Tabela2[[#This Row],[17 lat]]-Tabela2[[#This Row],[16lat]]</f>
        <v>0</v>
      </c>
      <c r="EE1019" s="14">
        <f>Tabela2[[#This Row],[18lat]]-Tabela2[[#This Row],[17 lat]]</f>
        <v>0</v>
      </c>
      <c r="EF1019" s="14">
        <f>Tabela2[[#This Row],[19lat]]-Tabela2[[#This Row],[18lat]]</f>
        <v>0</v>
      </c>
    </row>
    <row r="1020" spans="1:136" x14ac:dyDescent="0.25">
      <c r="A1020">
        <v>1387</v>
      </c>
      <c r="B1020" s="1" t="s">
        <v>22</v>
      </c>
      <c r="C1020">
        <v>54</v>
      </c>
      <c r="D1020">
        <v>73</v>
      </c>
      <c r="E1020">
        <v>89</v>
      </c>
      <c r="F1020">
        <v>99</v>
      </c>
      <c r="G1020">
        <v>108</v>
      </c>
      <c r="H1020">
        <v>115</v>
      </c>
      <c r="I1020">
        <v>121</v>
      </c>
      <c r="J1020">
        <v>127</v>
      </c>
      <c r="K1020">
        <v>133</v>
      </c>
      <c r="L1020">
        <v>140</v>
      </c>
      <c r="M1020">
        <v>146</v>
      </c>
      <c r="N1020">
        <v>153</v>
      </c>
      <c r="O1020">
        <v>160</v>
      </c>
      <c r="P1020">
        <v>165</v>
      </c>
      <c r="Q1020">
        <v>168</v>
      </c>
      <c r="R1020">
        <v>170</v>
      </c>
      <c r="S1020">
        <v>171</v>
      </c>
      <c r="T1020">
        <v>171</v>
      </c>
      <c r="U1020">
        <v>171</v>
      </c>
      <c r="V1020">
        <v>171</v>
      </c>
      <c r="W1020">
        <f>wzrost[[#This Row],[19lat]]-wzrost[[#This Row],[dlugosc_ur]]</f>
        <v>117</v>
      </c>
      <c r="X1020">
        <f>wzrost[[#This Row],[19lat]]-wzrost[[#This Row],[15lat]]</f>
        <v>1</v>
      </c>
      <c r="Y1020">
        <f>IF(wzrost[[#This Row],[1rok]]&lt;=5,IF(wzrost[[#This Row],[plec]]="ch",1,0),0)</f>
        <v>0</v>
      </c>
      <c r="Z1020" s="1"/>
      <c r="AA1020" s="1"/>
      <c r="AB1020" s="1" t="e">
        <f>_xlfn.PERCENTILE.INC(wzrost[1rok],5)</f>
        <v>#NUM!</v>
      </c>
      <c r="BC1020" s="6">
        <v>48</v>
      </c>
      <c r="BD1020" s="6">
        <v>70</v>
      </c>
      <c r="BE1020" s="6">
        <v>85</v>
      </c>
      <c r="BF1020" s="6">
        <v>93</v>
      </c>
      <c r="BG1020" s="6">
        <v>100</v>
      </c>
      <c r="BH1020" s="6">
        <v>106</v>
      </c>
      <c r="BI1020" s="6">
        <v>112</v>
      </c>
      <c r="BJ1020" s="6">
        <v>118</v>
      </c>
      <c r="BK1020" s="6">
        <v>123</v>
      </c>
      <c r="BL1020" s="6">
        <v>128</v>
      </c>
      <c r="BM1020" s="6">
        <v>133</v>
      </c>
      <c r="BN1020" s="6">
        <v>138</v>
      </c>
      <c r="BO1020" s="6">
        <v>143</v>
      </c>
      <c r="BP1020" s="6">
        <v>150</v>
      </c>
      <c r="BQ1020" s="6">
        <v>157</v>
      </c>
      <c r="BR1020" s="6">
        <v>163</v>
      </c>
      <c r="BS1020" s="6">
        <v>167</v>
      </c>
      <c r="BT1020" s="6">
        <v>169</v>
      </c>
      <c r="BU1020" s="6">
        <v>171</v>
      </c>
      <c r="BV1020" s="6">
        <v>171</v>
      </c>
      <c r="BW1020" s="7">
        <v>123</v>
      </c>
      <c r="BX1020" s="11">
        <f t="shared" si="293"/>
        <v>22</v>
      </c>
      <c r="BY1020" s="11">
        <f t="shared" si="294"/>
        <v>15</v>
      </c>
      <c r="BZ1020" s="11">
        <f t="shared" si="295"/>
        <v>8</v>
      </c>
      <c r="CA1020" s="11">
        <f t="shared" si="296"/>
        <v>7</v>
      </c>
      <c r="CB1020" s="11">
        <f t="shared" si="297"/>
        <v>6</v>
      </c>
      <c r="CC1020" s="11">
        <f t="shared" si="298"/>
        <v>6</v>
      </c>
      <c r="CD1020" s="11">
        <f t="shared" si="299"/>
        <v>6</v>
      </c>
      <c r="CE1020" s="11">
        <f t="shared" si="300"/>
        <v>5</v>
      </c>
      <c r="CF1020" s="11">
        <f t="shared" si="301"/>
        <v>5</v>
      </c>
      <c r="CG1020" s="11">
        <f t="shared" si="302"/>
        <v>5</v>
      </c>
      <c r="CH1020" s="11">
        <f t="shared" si="303"/>
        <v>5</v>
      </c>
      <c r="CI1020" s="11">
        <f t="shared" si="304"/>
        <v>5</v>
      </c>
      <c r="CJ1020" s="11">
        <f t="shared" si="305"/>
        <v>7</v>
      </c>
      <c r="CK1020" s="11">
        <f t="shared" si="306"/>
        <v>7</v>
      </c>
      <c r="CL1020" s="11">
        <f t="shared" si="307"/>
        <v>6</v>
      </c>
      <c r="CM1020" s="11">
        <f t="shared" si="308"/>
        <v>4</v>
      </c>
      <c r="CN1020" s="11">
        <f t="shared" si="309"/>
        <v>2</v>
      </c>
      <c r="CO1020" s="11">
        <f t="shared" si="310"/>
        <v>2</v>
      </c>
      <c r="CP1020" s="11">
        <f t="shared" si="311"/>
        <v>0</v>
      </c>
      <c r="CS1020" s="6">
        <v>46</v>
      </c>
      <c r="CT1020" s="6">
        <v>63</v>
      </c>
      <c r="CU1020" s="6">
        <v>79</v>
      </c>
      <c r="CV1020" s="6">
        <v>88</v>
      </c>
      <c r="CW1020" s="6">
        <v>96</v>
      </c>
      <c r="CX1020" s="6">
        <v>102</v>
      </c>
      <c r="CY1020" s="6">
        <v>108</v>
      </c>
      <c r="CZ1020" s="6">
        <v>113</v>
      </c>
      <c r="DA1020" s="6">
        <v>119</v>
      </c>
      <c r="DB1020" s="6">
        <v>125</v>
      </c>
      <c r="DC1020" s="6">
        <v>130</v>
      </c>
      <c r="DD1020" s="6">
        <v>136</v>
      </c>
      <c r="DE1020" s="6">
        <v>142</v>
      </c>
      <c r="DF1020" s="6">
        <v>147</v>
      </c>
      <c r="DG1020" s="6">
        <v>150</v>
      </c>
      <c r="DH1020" s="6">
        <v>151</v>
      </c>
      <c r="DI1020" s="6">
        <v>152</v>
      </c>
      <c r="DJ1020" s="6">
        <v>152</v>
      </c>
      <c r="DK1020" s="6">
        <v>152</v>
      </c>
      <c r="DL1020" s="6">
        <v>152</v>
      </c>
      <c r="DM1020" s="6">
        <v>106</v>
      </c>
      <c r="DN1020" s="6">
        <f>Tabela2[[#This Row],[1rok]]-Tabela2[[#This Row],[dlugosc_ur]]</f>
        <v>17</v>
      </c>
      <c r="DO1020" s="14">
        <f>Tabela2[[#This Row],[2lata]]-Tabela2[[#This Row],[1rok]]</f>
        <v>16</v>
      </c>
      <c r="DP1020" s="14">
        <f>Tabela2[[#This Row],[3lata]]-Tabela2[[#This Row],[2lata]]</f>
        <v>9</v>
      </c>
      <c r="DQ1020" s="14">
        <f>Tabela2[[#This Row],[4lata]]-Tabela2[[#This Row],[3lata]]</f>
        <v>8</v>
      </c>
      <c r="DR1020" s="14">
        <f>Tabela2[[#This Row],[5lat]]-Tabela2[[#This Row],[4lata]]</f>
        <v>6</v>
      </c>
      <c r="DS1020" s="14">
        <f>Tabela2[[#This Row],[6lat]]-Tabela2[[#This Row],[5lat]]</f>
        <v>6</v>
      </c>
      <c r="DT1020" s="14">
        <f>Tabela2[[#This Row],[7lat]]-Tabela2[[#This Row],[6lat]]</f>
        <v>5</v>
      </c>
      <c r="DU1020" s="14">
        <f>Tabela2[[#This Row],[8lat]]-Tabela2[[#This Row],[7lat]]</f>
        <v>6</v>
      </c>
      <c r="DV1020" s="14">
        <f>Tabela2[[#This Row],[9lat]]-Tabela2[[#This Row],[8lat]]</f>
        <v>6</v>
      </c>
      <c r="DW1020" s="14">
        <f>Tabela2[[#This Row],[10lat]]-Tabela2[[#This Row],[9lat]]</f>
        <v>5</v>
      </c>
      <c r="DX1020" s="14">
        <f>Tabela2[[#This Row],[11lat]]-Tabela2[[#This Row],[10lat]]</f>
        <v>6</v>
      </c>
      <c r="DY1020" s="14">
        <f>Tabela2[[#This Row],[12lat]]-Tabela2[[#This Row],[11lat]]</f>
        <v>6</v>
      </c>
      <c r="DZ1020" s="14">
        <f>Tabela2[[#This Row],[13lat]]-Tabela2[[#This Row],[12lat]]</f>
        <v>5</v>
      </c>
      <c r="EA1020" s="14">
        <f>Tabela2[[#This Row],[14lat]]-Tabela2[[#This Row],[13lat]]</f>
        <v>3</v>
      </c>
      <c r="EB1020" s="14">
        <f>Tabela2[[#This Row],[15lat]]-Tabela2[[#This Row],[14lat]]</f>
        <v>1</v>
      </c>
      <c r="EC1020" s="14">
        <f>Tabela2[[#This Row],[16lat]]-Tabela2[[#This Row],[15lat]]</f>
        <v>1</v>
      </c>
      <c r="ED1020" s="14">
        <f>Tabela2[[#This Row],[17 lat]]-Tabela2[[#This Row],[16lat]]</f>
        <v>0</v>
      </c>
      <c r="EE1020" s="14">
        <f>Tabela2[[#This Row],[18lat]]-Tabela2[[#This Row],[17 lat]]</f>
        <v>0</v>
      </c>
      <c r="EF1020" s="14">
        <f>Tabela2[[#This Row],[19lat]]-Tabela2[[#This Row],[18lat]]</f>
        <v>0</v>
      </c>
    </row>
    <row r="1021" spans="1:136" x14ac:dyDescent="0.25">
      <c r="A1021">
        <v>1469</v>
      </c>
      <c r="B1021" s="1" t="s">
        <v>22</v>
      </c>
      <c r="C1021">
        <v>55</v>
      </c>
      <c r="D1021">
        <v>73</v>
      </c>
      <c r="E1021">
        <v>90</v>
      </c>
      <c r="F1021">
        <v>100</v>
      </c>
      <c r="G1021">
        <v>108</v>
      </c>
      <c r="H1021">
        <v>115</v>
      </c>
      <c r="I1021">
        <v>121</v>
      </c>
      <c r="J1021">
        <v>128</v>
      </c>
      <c r="K1021">
        <v>134</v>
      </c>
      <c r="L1021">
        <v>140</v>
      </c>
      <c r="M1021">
        <v>147</v>
      </c>
      <c r="N1021">
        <v>153</v>
      </c>
      <c r="O1021">
        <v>160</v>
      </c>
      <c r="P1021">
        <v>165</v>
      </c>
      <c r="Q1021">
        <v>169</v>
      </c>
      <c r="R1021">
        <v>171</v>
      </c>
      <c r="S1021">
        <v>171</v>
      </c>
      <c r="T1021">
        <v>172</v>
      </c>
      <c r="U1021">
        <v>172</v>
      </c>
      <c r="V1021">
        <v>172</v>
      </c>
      <c r="W1021">
        <f>wzrost[[#This Row],[19lat]]-wzrost[[#This Row],[dlugosc_ur]]</f>
        <v>117</v>
      </c>
      <c r="X1021">
        <f>wzrost[[#This Row],[19lat]]-wzrost[[#This Row],[15lat]]</f>
        <v>1</v>
      </c>
      <c r="Y1021">
        <f>IF(wzrost[[#This Row],[1rok]]&lt;=5,IF(wzrost[[#This Row],[plec]]="ch",1,0),0)</f>
        <v>0</v>
      </c>
      <c r="Z1021" s="1"/>
      <c r="AA1021" s="1"/>
      <c r="AB1021" s="1" t="e">
        <f>_xlfn.PERCENTILE.INC(wzrost[1rok],5)</f>
        <v>#NUM!</v>
      </c>
      <c r="BC1021" s="8">
        <v>52</v>
      </c>
      <c r="BD1021" s="8">
        <v>73</v>
      </c>
      <c r="BE1021" s="8">
        <v>86</v>
      </c>
      <c r="BF1021" s="8">
        <v>95</v>
      </c>
      <c r="BG1021" s="8">
        <v>102</v>
      </c>
      <c r="BH1021" s="8">
        <v>109</v>
      </c>
      <c r="BI1021" s="8">
        <v>115</v>
      </c>
      <c r="BJ1021" s="8">
        <v>121</v>
      </c>
      <c r="BK1021" s="8">
        <v>126</v>
      </c>
      <c r="BL1021" s="8">
        <v>132</v>
      </c>
      <c r="BM1021" s="8">
        <v>137</v>
      </c>
      <c r="BN1021" s="8">
        <v>142</v>
      </c>
      <c r="BO1021" s="8">
        <v>148</v>
      </c>
      <c r="BP1021" s="8">
        <v>155</v>
      </c>
      <c r="BQ1021" s="8">
        <v>162</v>
      </c>
      <c r="BR1021" s="8">
        <v>168</v>
      </c>
      <c r="BS1021" s="8">
        <v>172</v>
      </c>
      <c r="BT1021" s="8">
        <v>174</v>
      </c>
      <c r="BU1021" s="8">
        <v>175</v>
      </c>
      <c r="BV1021" s="8">
        <v>175</v>
      </c>
      <c r="BW1021" s="9">
        <v>123</v>
      </c>
      <c r="BX1021" s="11">
        <f t="shared" si="293"/>
        <v>21</v>
      </c>
      <c r="BY1021" s="11">
        <f t="shared" si="294"/>
        <v>13</v>
      </c>
      <c r="BZ1021" s="11">
        <f t="shared" si="295"/>
        <v>9</v>
      </c>
      <c r="CA1021" s="11">
        <f t="shared" si="296"/>
        <v>7</v>
      </c>
      <c r="CB1021" s="11">
        <f t="shared" si="297"/>
        <v>7</v>
      </c>
      <c r="CC1021" s="11">
        <f t="shared" si="298"/>
        <v>6</v>
      </c>
      <c r="CD1021" s="11">
        <f t="shared" si="299"/>
        <v>6</v>
      </c>
      <c r="CE1021" s="11">
        <f t="shared" si="300"/>
        <v>5</v>
      </c>
      <c r="CF1021" s="11">
        <f t="shared" si="301"/>
        <v>6</v>
      </c>
      <c r="CG1021" s="11">
        <f t="shared" si="302"/>
        <v>5</v>
      </c>
      <c r="CH1021" s="11">
        <f t="shared" si="303"/>
        <v>5</v>
      </c>
      <c r="CI1021" s="11">
        <f t="shared" si="304"/>
        <v>6</v>
      </c>
      <c r="CJ1021" s="11">
        <f t="shared" si="305"/>
        <v>7</v>
      </c>
      <c r="CK1021" s="11">
        <f t="shared" si="306"/>
        <v>7</v>
      </c>
      <c r="CL1021" s="11">
        <f t="shared" si="307"/>
        <v>6</v>
      </c>
      <c r="CM1021" s="11">
        <f t="shared" si="308"/>
        <v>4</v>
      </c>
      <c r="CN1021" s="11">
        <f t="shared" si="309"/>
        <v>2</v>
      </c>
      <c r="CO1021" s="11">
        <f t="shared" si="310"/>
        <v>1</v>
      </c>
      <c r="CP1021" s="11">
        <f t="shared" si="311"/>
        <v>0</v>
      </c>
      <c r="CS1021" s="8">
        <v>46</v>
      </c>
      <c r="CT1021" s="8">
        <v>63</v>
      </c>
      <c r="CU1021" s="8">
        <v>79</v>
      </c>
      <c r="CV1021" s="8">
        <v>88</v>
      </c>
      <c r="CW1021" s="8">
        <v>96</v>
      </c>
      <c r="CX1021" s="8">
        <v>102</v>
      </c>
      <c r="CY1021" s="8">
        <v>108</v>
      </c>
      <c r="CZ1021" s="8">
        <v>113</v>
      </c>
      <c r="DA1021" s="8">
        <v>119</v>
      </c>
      <c r="DB1021" s="8">
        <v>125</v>
      </c>
      <c r="DC1021" s="8">
        <v>130</v>
      </c>
      <c r="DD1021" s="8">
        <v>136</v>
      </c>
      <c r="DE1021" s="8">
        <v>142</v>
      </c>
      <c r="DF1021" s="8">
        <v>147</v>
      </c>
      <c r="DG1021" s="8">
        <v>150</v>
      </c>
      <c r="DH1021" s="8">
        <v>151</v>
      </c>
      <c r="DI1021" s="8">
        <v>152</v>
      </c>
      <c r="DJ1021" s="8">
        <v>152</v>
      </c>
      <c r="DK1021" s="8">
        <v>152</v>
      </c>
      <c r="DL1021" s="8">
        <v>152</v>
      </c>
      <c r="DM1021" s="8">
        <v>106</v>
      </c>
      <c r="DN1021" s="6">
        <f>Tabela2[[#This Row],[1rok]]-Tabela2[[#This Row],[dlugosc_ur]]</f>
        <v>17</v>
      </c>
      <c r="DO1021" s="14">
        <f>Tabela2[[#This Row],[2lata]]-Tabela2[[#This Row],[1rok]]</f>
        <v>16</v>
      </c>
      <c r="DP1021" s="14">
        <f>Tabela2[[#This Row],[3lata]]-Tabela2[[#This Row],[2lata]]</f>
        <v>9</v>
      </c>
      <c r="DQ1021" s="14">
        <f>Tabela2[[#This Row],[4lata]]-Tabela2[[#This Row],[3lata]]</f>
        <v>8</v>
      </c>
      <c r="DR1021" s="14">
        <f>Tabela2[[#This Row],[5lat]]-Tabela2[[#This Row],[4lata]]</f>
        <v>6</v>
      </c>
      <c r="DS1021" s="14">
        <f>Tabela2[[#This Row],[6lat]]-Tabela2[[#This Row],[5lat]]</f>
        <v>6</v>
      </c>
      <c r="DT1021" s="14">
        <f>Tabela2[[#This Row],[7lat]]-Tabela2[[#This Row],[6lat]]</f>
        <v>5</v>
      </c>
      <c r="DU1021" s="14">
        <f>Tabela2[[#This Row],[8lat]]-Tabela2[[#This Row],[7lat]]</f>
        <v>6</v>
      </c>
      <c r="DV1021" s="14">
        <f>Tabela2[[#This Row],[9lat]]-Tabela2[[#This Row],[8lat]]</f>
        <v>6</v>
      </c>
      <c r="DW1021" s="14">
        <f>Tabela2[[#This Row],[10lat]]-Tabela2[[#This Row],[9lat]]</f>
        <v>5</v>
      </c>
      <c r="DX1021" s="14">
        <f>Tabela2[[#This Row],[11lat]]-Tabela2[[#This Row],[10lat]]</f>
        <v>6</v>
      </c>
      <c r="DY1021" s="14">
        <f>Tabela2[[#This Row],[12lat]]-Tabela2[[#This Row],[11lat]]</f>
        <v>6</v>
      </c>
      <c r="DZ1021" s="14">
        <f>Tabela2[[#This Row],[13lat]]-Tabela2[[#This Row],[12lat]]</f>
        <v>5</v>
      </c>
      <c r="EA1021" s="14">
        <f>Tabela2[[#This Row],[14lat]]-Tabela2[[#This Row],[13lat]]</f>
        <v>3</v>
      </c>
      <c r="EB1021" s="14">
        <f>Tabela2[[#This Row],[15lat]]-Tabela2[[#This Row],[14lat]]</f>
        <v>1</v>
      </c>
      <c r="EC1021" s="14">
        <f>Tabela2[[#This Row],[16lat]]-Tabela2[[#This Row],[15lat]]</f>
        <v>1</v>
      </c>
      <c r="ED1021" s="14">
        <f>Tabela2[[#This Row],[17 lat]]-Tabela2[[#This Row],[16lat]]</f>
        <v>0</v>
      </c>
      <c r="EE1021" s="14">
        <f>Tabela2[[#This Row],[18lat]]-Tabela2[[#This Row],[17 lat]]</f>
        <v>0</v>
      </c>
      <c r="EF1021" s="14">
        <f>Tabela2[[#This Row],[19lat]]-Tabela2[[#This Row],[18lat]]</f>
        <v>0</v>
      </c>
    </row>
    <row r="1022" spans="1:136" x14ac:dyDescent="0.25">
      <c r="A1022">
        <v>1594</v>
      </c>
      <c r="B1022" s="1" t="s">
        <v>22</v>
      </c>
      <c r="C1022">
        <v>58</v>
      </c>
      <c r="D1022">
        <v>75</v>
      </c>
      <c r="E1022">
        <v>92</v>
      </c>
      <c r="F1022">
        <v>102</v>
      </c>
      <c r="G1022">
        <v>111</v>
      </c>
      <c r="H1022">
        <v>118</v>
      </c>
      <c r="I1022">
        <v>125</v>
      </c>
      <c r="J1022">
        <v>131</v>
      </c>
      <c r="K1022">
        <v>137</v>
      </c>
      <c r="L1022">
        <v>144</v>
      </c>
      <c r="M1022">
        <v>151</v>
      </c>
      <c r="N1022">
        <v>157</v>
      </c>
      <c r="O1022">
        <v>164</v>
      </c>
      <c r="P1022">
        <v>169</v>
      </c>
      <c r="Q1022">
        <v>173</v>
      </c>
      <c r="R1022">
        <v>174</v>
      </c>
      <c r="S1022">
        <v>175</v>
      </c>
      <c r="T1022">
        <v>175</v>
      </c>
      <c r="U1022">
        <v>175</v>
      </c>
      <c r="V1022">
        <v>175</v>
      </c>
      <c r="W1022">
        <f>wzrost[[#This Row],[19lat]]-wzrost[[#This Row],[dlugosc_ur]]</f>
        <v>117</v>
      </c>
      <c r="X1022">
        <f>wzrost[[#This Row],[19lat]]-wzrost[[#This Row],[15lat]]</f>
        <v>1</v>
      </c>
      <c r="Y1022">
        <f>IF(wzrost[[#This Row],[1rok]]&lt;=5,IF(wzrost[[#This Row],[plec]]="ch",1,0),0)</f>
        <v>0</v>
      </c>
      <c r="Z1022" s="1"/>
      <c r="AA1022" s="1"/>
      <c r="AB1022" s="1" t="e">
        <f>_xlfn.PERCENTILE.INC(wzrost[1rok],5)</f>
        <v>#NUM!</v>
      </c>
      <c r="BC1022" s="6">
        <v>50</v>
      </c>
      <c r="BD1022" s="6">
        <v>72</v>
      </c>
      <c r="BE1022" s="6">
        <v>86</v>
      </c>
      <c r="BF1022" s="6">
        <v>94</v>
      </c>
      <c r="BG1022" s="6">
        <v>101</v>
      </c>
      <c r="BH1022" s="6">
        <v>108</v>
      </c>
      <c r="BI1022" s="6">
        <v>114</v>
      </c>
      <c r="BJ1022" s="6">
        <v>119</v>
      </c>
      <c r="BK1022" s="6">
        <v>124</v>
      </c>
      <c r="BL1022" s="6">
        <v>129</v>
      </c>
      <c r="BM1022" s="6">
        <v>134</v>
      </c>
      <c r="BN1022" s="6">
        <v>139</v>
      </c>
      <c r="BO1022" s="6">
        <v>145</v>
      </c>
      <c r="BP1022" s="6">
        <v>152</v>
      </c>
      <c r="BQ1022" s="6">
        <v>159</v>
      </c>
      <c r="BR1022" s="6">
        <v>165</v>
      </c>
      <c r="BS1022" s="6">
        <v>169</v>
      </c>
      <c r="BT1022" s="6">
        <v>172</v>
      </c>
      <c r="BU1022" s="6">
        <v>173</v>
      </c>
      <c r="BV1022" s="6">
        <v>173</v>
      </c>
      <c r="BW1022" s="7">
        <v>123</v>
      </c>
      <c r="BX1022" s="11">
        <f t="shared" si="293"/>
        <v>22</v>
      </c>
      <c r="BY1022" s="11">
        <f t="shared" si="294"/>
        <v>14</v>
      </c>
      <c r="BZ1022" s="11">
        <f t="shared" si="295"/>
        <v>8</v>
      </c>
      <c r="CA1022" s="11">
        <f t="shared" si="296"/>
        <v>7</v>
      </c>
      <c r="CB1022" s="11">
        <f t="shared" si="297"/>
        <v>7</v>
      </c>
      <c r="CC1022" s="11">
        <f t="shared" si="298"/>
        <v>6</v>
      </c>
      <c r="CD1022" s="11">
        <f t="shared" si="299"/>
        <v>5</v>
      </c>
      <c r="CE1022" s="11">
        <f t="shared" si="300"/>
        <v>5</v>
      </c>
      <c r="CF1022" s="11">
        <f t="shared" si="301"/>
        <v>5</v>
      </c>
      <c r="CG1022" s="11">
        <f t="shared" si="302"/>
        <v>5</v>
      </c>
      <c r="CH1022" s="11">
        <f t="shared" si="303"/>
        <v>5</v>
      </c>
      <c r="CI1022" s="11">
        <f t="shared" si="304"/>
        <v>6</v>
      </c>
      <c r="CJ1022" s="11">
        <f t="shared" si="305"/>
        <v>7</v>
      </c>
      <c r="CK1022" s="11">
        <f t="shared" si="306"/>
        <v>7</v>
      </c>
      <c r="CL1022" s="11">
        <f t="shared" si="307"/>
        <v>6</v>
      </c>
      <c r="CM1022" s="11">
        <f t="shared" si="308"/>
        <v>4</v>
      </c>
      <c r="CN1022" s="11">
        <f t="shared" si="309"/>
        <v>3</v>
      </c>
      <c r="CO1022" s="11">
        <f t="shared" si="310"/>
        <v>1</v>
      </c>
      <c r="CP1022" s="11">
        <f t="shared" si="311"/>
        <v>0</v>
      </c>
      <c r="CS1022" s="6">
        <v>46</v>
      </c>
      <c r="CT1022" s="6">
        <v>63</v>
      </c>
      <c r="CU1022" s="6">
        <v>79</v>
      </c>
      <c r="CV1022" s="6">
        <v>88</v>
      </c>
      <c r="CW1022" s="6">
        <v>96</v>
      </c>
      <c r="CX1022" s="6">
        <v>102</v>
      </c>
      <c r="CY1022" s="6">
        <v>108</v>
      </c>
      <c r="CZ1022" s="6">
        <v>113</v>
      </c>
      <c r="DA1022" s="6">
        <v>119</v>
      </c>
      <c r="DB1022" s="6">
        <v>125</v>
      </c>
      <c r="DC1022" s="6">
        <v>130</v>
      </c>
      <c r="DD1022" s="6">
        <v>136</v>
      </c>
      <c r="DE1022" s="6">
        <v>142</v>
      </c>
      <c r="DF1022" s="6">
        <v>147</v>
      </c>
      <c r="DG1022" s="6">
        <v>150</v>
      </c>
      <c r="DH1022" s="6">
        <v>151</v>
      </c>
      <c r="DI1022" s="6">
        <v>152</v>
      </c>
      <c r="DJ1022" s="6">
        <v>152</v>
      </c>
      <c r="DK1022" s="6">
        <v>152</v>
      </c>
      <c r="DL1022" s="6">
        <v>152</v>
      </c>
      <c r="DM1022" s="6">
        <v>106</v>
      </c>
      <c r="DN1022" s="6">
        <f>Tabela2[[#This Row],[1rok]]-Tabela2[[#This Row],[dlugosc_ur]]</f>
        <v>17</v>
      </c>
      <c r="DO1022" s="14">
        <f>Tabela2[[#This Row],[2lata]]-Tabela2[[#This Row],[1rok]]</f>
        <v>16</v>
      </c>
      <c r="DP1022" s="14">
        <f>Tabela2[[#This Row],[3lata]]-Tabela2[[#This Row],[2lata]]</f>
        <v>9</v>
      </c>
      <c r="DQ1022" s="14">
        <f>Tabela2[[#This Row],[4lata]]-Tabela2[[#This Row],[3lata]]</f>
        <v>8</v>
      </c>
      <c r="DR1022" s="14">
        <f>Tabela2[[#This Row],[5lat]]-Tabela2[[#This Row],[4lata]]</f>
        <v>6</v>
      </c>
      <c r="DS1022" s="14">
        <f>Tabela2[[#This Row],[6lat]]-Tabela2[[#This Row],[5lat]]</f>
        <v>6</v>
      </c>
      <c r="DT1022" s="14">
        <f>Tabela2[[#This Row],[7lat]]-Tabela2[[#This Row],[6lat]]</f>
        <v>5</v>
      </c>
      <c r="DU1022" s="14">
        <f>Tabela2[[#This Row],[8lat]]-Tabela2[[#This Row],[7lat]]</f>
        <v>6</v>
      </c>
      <c r="DV1022" s="14">
        <f>Tabela2[[#This Row],[9lat]]-Tabela2[[#This Row],[8lat]]</f>
        <v>6</v>
      </c>
      <c r="DW1022" s="14">
        <f>Tabela2[[#This Row],[10lat]]-Tabela2[[#This Row],[9lat]]</f>
        <v>5</v>
      </c>
      <c r="DX1022" s="14">
        <f>Tabela2[[#This Row],[11lat]]-Tabela2[[#This Row],[10lat]]</f>
        <v>6</v>
      </c>
      <c r="DY1022" s="14">
        <f>Tabela2[[#This Row],[12lat]]-Tabela2[[#This Row],[11lat]]</f>
        <v>6</v>
      </c>
      <c r="DZ1022" s="14">
        <f>Tabela2[[#This Row],[13lat]]-Tabela2[[#This Row],[12lat]]</f>
        <v>5</v>
      </c>
      <c r="EA1022" s="14">
        <f>Tabela2[[#This Row],[14lat]]-Tabela2[[#This Row],[13lat]]</f>
        <v>3</v>
      </c>
      <c r="EB1022" s="14">
        <f>Tabela2[[#This Row],[15lat]]-Tabela2[[#This Row],[14lat]]</f>
        <v>1</v>
      </c>
      <c r="EC1022" s="14">
        <f>Tabela2[[#This Row],[16lat]]-Tabela2[[#This Row],[15lat]]</f>
        <v>1</v>
      </c>
      <c r="ED1022" s="14">
        <f>Tabela2[[#This Row],[17 lat]]-Tabela2[[#This Row],[16lat]]</f>
        <v>0</v>
      </c>
      <c r="EE1022" s="14">
        <f>Tabela2[[#This Row],[18lat]]-Tabela2[[#This Row],[17 lat]]</f>
        <v>0</v>
      </c>
      <c r="EF1022" s="14">
        <f>Tabela2[[#This Row],[19lat]]-Tabela2[[#This Row],[18lat]]</f>
        <v>0</v>
      </c>
    </row>
    <row r="1023" spans="1:136" x14ac:dyDescent="0.25">
      <c r="A1023">
        <v>1611</v>
      </c>
      <c r="B1023" s="1" t="s">
        <v>22</v>
      </c>
      <c r="C1023">
        <v>58</v>
      </c>
      <c r="D1023">
        <v>75</v>
      </c>
      <c r="E1023">
        <v>91</v>
      </c>
      <c r="F1023">
        <v>102</v>
      </c>
      <c r="G1023">
        <v>110</v>
      </c>
      <c r="H1023">
        <v>118</v>
      </c>
      <c r="I1023">
        <v>124</v>
      </c>
      <c r="J1023">
        <v>131</v>
      </c>
      <c r="K1023">
        <v>137</v>
      </c>
      <c r="L1023">
        <v>144</v>
      </c>
      <c r="M1023">
        <v>150</v>
      </c>
      <c r="N1023">
        <v>157</v>
      </c>
      <c r="O1023">
        <v>164</v>
      </c>
      <c r="P1023">
        <v>169</v>
      </c>
      <c r="Q1023">
        <v>172</v>
      </c>
      <c r="R1023">
        <v>174</v>
      </c>
      <c r="S1023">
        <v>175</v>
      </c>
      <c r="T1023">
        <v>175</v>
      </c>
      <c r="U1023">
        <v>175</v>
      </c>
      <c r="V1023">
        <v>175</v>
      </c>
      <c r="W1023">
        <f>wzrost[[#This Row],[19lat]]-wzrost[[#This Row],[dlugosc_ur]]</f>
        <v>117</v>
      </c>
      <c r="X1023">
        <f>wzrost[[#This Row],[19lat]]-wzrost[[#This Row],[15lat]]</f>
        <v>1</v>
      </c>
      <c r="Y1023">
        <f>IF(wzrost[[#This Row],[1rok]]&lt;=5,IF(wzrost[[#This Row],[plec]]="ch",1,0),0)</f>
        <v>0</v>
      </c>
      <c r="Z1023" s="1"/>
      <c r="AA1023" s="1"/>
      <c r="AB1023" s="1" t="e">
        <f>_xlfn.PERCENTILE.INC(wzrost[1rok],5)</f>
        <v>#NUM!</v>
      </c>
      <c r="BC1023" s="8">
        <v>48</v>
      </c>
      <c r="BD1023" s="8">
        <v>70</v>
      </c>
      <c r="BE1023" s="8">
        <v>85</v>
      </c>
      <c r="BF1023" s="8">
        <v>93</v>
      </c>
      <c r="BG1023" s="8">
        <v>100</v>
      </c>
      <c r="BH1023" s="8">
        <v>106</v>
      </c>
      <c r="BI1023" s="8">
        <v>112</v>
      </c>
      <c r="BJ1023" s="8">
        <v>118</v>
      </c>
      <c r="BK1023" s="8">
        <v>123</v>
      </c>
      <c r="BL1023" s="8">
        <v>128</v>
      </c>
      <c r="BM1023" s="8">
        <v>133</v>
      </c>
      <c r="BN1023" s="8">
        <v>138</v>
      </c>
      <c r="BO1023" s="8">
        <v>144</v>
      </c>
      <c r="BP1023" s="8">
        <v>150</v>
      </c>
      <c r="BQ1023" s="8">
        <v>157</v>
      </c>
      <c r="BR1023" s="8">
        <v>163</v>
      </c>
      <c r="BS1023" s="8">
        <v>167</v>
      </c>
      <c r="BT1023" s="8">
        <v>170</v>
      </c>
      <c r="BU1023" s="8">
        <v>171</v>
      </c>
      <c r="BV1023" s="8">
        <v>171</v>
      </c>
      <c r="BW1023" s="9">
        <v>123</v>
      </c>
      <c r="BX1023" s="11">
        <f t="shared" si="293"/>
        <v>22</v>
      </c>
      <c r="BY1023" s="11">
        <f t="shared" si="294"/>
        <v>15</v>
      </c>
      <c r="BZ1023" s="11">
        <f t="shared" si="295"/>
        <v>8</v>
      </c>
      <c r="CA1023" s="11">
        <f t="shared" si="296"/>
        <v>7</v>
      </c>
      <c r="CB1023" s="11">
        <f t="shared" si="297"/>
        <v>6</v>
      </c>
      <c r="CC1023" s="11">
        <f t="shared" si="298"/>
        <v>6</v>
      </c>
      <c r="CD1023" s="11">
        <f t="shared" si="299"/>
        <v>6</v>
      </c>
      <c r="CE1023" s="11">
        <f t="shared" si="300"/>
        <v>5</v>
      </c>
      <c r="CF1023" s="11">
        <f t="shared" si="301"/>
        <v>5</v>
      </c>
      <c r="CG1023" s="11">
        <f t="shared" si="302"/>
        <v>5</v>
      </c>
      <c r="CH1023" s="11">
        <f t="shared" si="303"/>
        <v>5</v>
      </c>
      <c r="CI1023" s="11">
        <f t="shared" si="304"/>
        <v>6</v>
      </c>
      <c r="CJ1023" s="11">
        <f t="shared" si="305"/>
        <v>6</v>
      </c>
      <c r="CK1023" s="11">
        <f t="shared" si="306"/>
        <v>7</v>
      </c>
      <c r="CL1023" s="11">
        <f t="shared" si="307"/>
        <v>6</v>
      </c>
      <c r="CM1023" s="11">
        <f t="shared" si="308"/>
        <v>4</v>
      </c>
      <c r="CN1023" s="11">
        <f t="shared" si="309"/>
        <v>3</v>
      </c>
      <c r="CO1023" s="11">
        <f t="shared" si="310"/>
        <v>1</v>
      </c>
      <c r="CP1023" s="11">
        <f t="shared" si="311"/>
        <v>0</v>
      </c>
      <c r="CS1023" s="8">
        <v>46</v>
      </c>
      <c r="CT1023" s="8">
        <v>64</v>
      </c>
      <c r="CU1023" s="8">
        <v>79</v>
      </c>
      <c r="CV1023" s="8">
        <v>89</v>
      </c>
      <c r="CW1023" s="8">
        <v>96</v>
      </c>
      <c r="CX1023" s="8">
        <v>103</v>
      </c>
      <c r="CY1023" s="8">
        <v>108</v>
      </c>
      <c r="CZ1023" s="8">
        <v>114</v>
      </c>
      <c r="DA1023" s="8">
        <v>119</v>
      </c>
      <c r="DB1023" s="8">
        <v>125</v>
      </c>
      <c r="DC1023" s="8">
        <v>131</v>
      </c>
      <c r="DD1023" s="8">
        <v>137</v>
      </c>
      <c r="DE1023" s="8">
        <v>142</v>
      </c>
      <c r="DF1023" s="8">
        <v>147</v>
      </c>
      <c r="DG1023" s="8">
        <v>150</v>
      </c>
      <c r="DH1023" s="8">
        <v>152</v>
      </c>
      <c r="DI1023" s="8">
        <v>152</v>
      </c>
      <c r="DJ1023" s="8">
        <v>152</v>
      </c>
      <c r="DK1023" s="8">
        <v>152</v>
      </c>
      <c r="DL1023" s="8">
        <v>152</v>
      </c>
      <c r="DM1023" s="8">
        <v>106</v>
      </c>
      <c r="DN1023" s="6">
        <f>Tabela2[[#This Row],[1rok]]-Tabela2[[#This Row],[dlugosc_ur]]</f>
        <v>18</v>
      </c>
      <c r="DO1023" s="14">
        <f>Tabela2[[#This Row],[2lata]]-Tabela2[[#This Row],[1rok]]</f>
        <v>15</v>
      </c>
      <c r="DP1023" s="14">
        <f>Tabela2[[#This Row],[3lata]]-Tabela2[[#This Row],[2lata]]</f>
        <v>10</v>
      </c>
      <c r="DQ1023" s="14">
        <f>Tabela2[[#This Row],[4lata]]-Tabela2[[#This Row],[3lata]]</f>
        <v>7</v>
      </c>
      <c r="DR1023" s="14">
        <f>Tabela2[[#This Row],[5lat]]-Tabela2[[#This Row],[4lata]]</f>
        <v>7</v>
      </c>
      <c r="DS1023" s="14">
        <f>Tabela2[[#This Row],[6lat]]-Tabela2[[#This Row],[5lat]]</f>
        <v>5</v>
      </c>
      <c r="DT1023" s="14">
        <f>Tabela2[[#This Row],[7lat]]-Tabela2[[#This Row],[6lat]]</f>
        <v>6</v>
      </c>
      <c r="DU1023" s="14">
        <f>Tabela2[[#This Row],[8lat]]-Tabela2[[#This Row],[7lat]]</f>
        <v>5</v>
      </c>
      <c r="DV1023" s="14">
        <f>Tabela2[[#This Row],[9lat]]-Tabela2[[#This Row],[8lat]]</f>
        <v>6</v>
      </c>
      <c r="DW1023" s="14">
        <f>Tabela2[[#This Row],[10lat]]-Tabela2[[#This Row],[9lat]]</f>
        <v>6</v>
      </c>
      <c r="DX1023" s="14">
        <f>Tabela2[[#This Row],[11lat]]-Tabela2[[#This Row],[10lat]]</f>
        <v>6</v>
      </c>
      <c r="DY1023" s="14">
        <f>Tabela2[[#This Row],[12lat]]-Tabela2[[#This Row],[11lat]]</f>
        <v>5</v>
      </c>
      <c r="DZ1023" s="14">
        <f>Tabela2[[#This Row],[13lat]]-Tabela2[[#This Row],[12lat]]</f>
        <v>5</v>
      </c>
      <c r="EA1023" s="14">
        <f>Tabela2[[#This Row],[14lat]]-Tabela2[[#This Row],[13lat]]</f>
        <v>3</v>
      </c>
      <c r="EB1023" s="14">
        <f>Tabela2[[#This Row],[15lat]]-Tabela2[[#This Row],[14lat]]</f>
        <v>2</v>
      </c>
      <c r="EC1023" s="14">
        <f>Tabela2[[#This Row],[16lat]]-Tabela2[[#This Row],[15lat]]</f>
        <v>0</v>
      </c>
      <c r="ED1023" s="14">
        <f>Tabela2[[#This Row],[17 lat]]-Tabela2[[#This Row],[16lat]]</f>
        <v>0</v>
      </c>
      <c r="EE1023" s="14">
        <f>Tabela2[[#This Row],[18lat]]-Tabela2[[#This Row],[17 lat]]</f>
        <v>0</v>
      </c>
      <c r="EF1023" s="14">
        <f>Tabela2[[#This Row],[19lat]]-Tabela2[[#This Row],[18lat]]</f>
        <v>0</v>
      </c>
    </row>
    <row r="1024" spans="1:136" x14ac:dyDescent="0.25">
      <c r="A1024">
        <v>1642</v>
      </c>
      <c r="B1024" s="1" t="s">
        <v>22</v>
      </c>
      <c r="C1024">
        <v>55</v>
      </c>
      <c r="D1024">
        <v>73</v>
      </c>
      <c r="E1024">
        <v>90</v>
      </c>
      <c r="F1024">
        <v>100</v>
      </c>
      <c r="G1024">
        <v>108</v>
      </c>
      <c r="H1024">
        <v>115</v>
      </c>
      <c r="I1024">
        <v>121</v>
      </c>
      <c r="J1024">
        <v>128</v>
      </c>
      <c r="K1024">
        <v>134</v>
      </c>
      <c r="L1024">
        <v>140</v>
      </c>
      <c r="M1024">
        <v>147</v>
      </c>
      <c r="N1024">
        <v>153</v>
      </c>
      <c r="O1024">
        <v>160</v>
      </c>
      <c r="P1024">
        <v>165</v>
      </c>
      <c r="Q1024">
        <v>169</v>
      </c>
      <c r="R1024">
        <v>171</v>
      </c>
      <c r="S1024">
        <v>171</v>
      </c>
      <c r="T1024">
        <v>172</v>
      </c>
      <c r="U1024">
        <v>172</v>
      </c>
      <c r="V1024">
        <v>172</v>
      </c>
      <c r="W1024">
        <f>wzrost[[#This Row],[19lat]]-wzrost[[#This Row],[dlugosc_ur]]</f>
        <v>117</v>
      </c>
      <c r="X1024">
        <f>wzrost[[#This Row],[19lat]]-wzrost[[#This Row],[15lat]]</f>
        <v>1</v>
      </c>
      <c r="Y1024">
        <f>IF(wzrost[[#This Row],[1rok]]&lt;=5,IF(wzrost[[#This Row],[plec]]="ch",1,0),0)</f>
        <v>0</v>
      </c>
      <c r="Z1024" s="1"/>
      <c r="AA1024" s="1"/>
      <c r="AB1024" s="1" t="e">
        <f>_xlfn.PERCENTILE.INC(wzrost[1rok],5)</f>
        <v>#NUM!</v>
      </c>
      <c r="BC1024" s="6">
        <v>50</v>
      </c>
      <c r="BD1024" s="6">
        <v>72</v>
      </c>
      <c r="BE1024" s="6">
        <v>85</v>
      </c>
      <c r="BF1024" s="6">
        <v>94</v>
      </c>
      <c r="BG1024" s="6">
        <v>101</v>
      </c>
      <c r="BH1024" s="6">
        <v>108</v>
      </c>
      <c r="BI1024" s="6">
        <v>114</v>
      </c>
      <c r="BJ1024" s="6">
        <v>119</v>
      </c>
      <c r="BK1024" s="6">
        <v>125</v>
      </c>
      <c r="BL1024" s="6">
        <v>130</v>
      </c>
      <c r="BM1024" s="6">
        <v>135</v>
      </c>
      <c r="BN1024" s="6">
        <v>140</v>
      </c>
      <c r="BO1024" s="6">
        <v>146</v>
      </c>
      <c r="BP1024" s="6">
        <v>153</v>
      </c>
      <c r="BQ1024" s="6">
        <v>160</v>
      </c>
      <c r="BR1024" s="6">
        <v>166</v>
      </c>
      <c r="BS1024" s="6">
        <v>170</v>
      </c>
      <c r="BT1024" s="6">
        <v>172</v>
      </c>
      <c r="BU1024" s="6">
        <v>173</v>
      </c>
      <c r="BV1024" s="6">
        <v>173</v>
      </c>
      <c r="BW1024" s="7">
        <v>123</v>
      </c>
      <c r="BX1024" s="11">
        <f t="shared" si="293"/>
        <v>22</v>
      </c>
      <c r="BY1024" s="11">
        <f t="shared" si="294"/>
        <v>13</v>
      </c>
      <c r="BZ1024" s="11">
        <f t="shared" si="295"/>
        <v>9</v>
      </c>
      <c r="CA1024" s="11">
        <f t="shared" si="296"/>
        <v>7</v>
      </c>
      <c r="CB1024" s="11">
        <f t="shared" si="297"/>
        <v>7</v>
      </c>
      <c r="CC1024" s="11">
        <f t="shared" si="298"/>
        <v>6</v>
      </c>
      <c r="CD1024" s="11">
        <f t="shared" si="299"/>
        <v>5</v>
      </c>
      <c r="CE1024" s="11">
        <f t="shared" si="300"/>
        <v>6</v>
      </c>
      <c r="CF1024" s="11">
        <f t="shared" si="301"/>
        <v>5</v>
      </c>
      <c r="CG1024" s="11">
        <f t="shared" si="302"/>
        <v>5</v>
      </c>
      <c r="CH1024" s="11">
        <f t="shared" si="303"/>
        <v>5</v>
      </c>
      <c r="CI1024" s="11">
        <f t="shared" si="304"/>
        <v>6</v>
      </c>
      <c r="CJ1024" s="11">
        <f t="shared" si="305"/>
        <v>7</v>
      </c>
      <c r="CK1024" s="11">
        <f t="shared" si="306"/>
        <v>7</v>
      </c>
      <c r="CL1024" s="11">
        <f t="shared" si="307"/>
        <v>6</v>
      </c>
      <c r="CM1024" s="11">
        <f t="shared" si="308"/>
        <v>4</v>
      </c>
      <c r="CN1024" s="11">
        <f t="shared" si="309"/>
        <v>2</v>
      </c>
      <c r="CO1024" s="11">
        <f t="shared" si="310"/>
        <v>1</v>
      </c>
      <c r="CP1024" s="11">
        <f t="shared" si="311"/>
        <v>0</v>
      </c>
      <c r="CS1024" s="13">
        <v>46</v>
      </c>
      <c r="CT1024" s="13">
        <v>63</v>
      </c>
      <c r="CU1024" s="13">
        <v>79</v>
      </c>
      <c r="CV1024" s="13">
        <v>89</v>
      </c>
      <c r="CW1024" s="13">
        <v>96</v>
      </c>
      <c r="CX1024" s="13">
        <v>103</v>
      </c>
      <c r="CY1024" s="13">
        <v>108</v>
      </c>
      <c r="CZ1024" s="13">
        <v>114</v>
      </c>
      <c r="DA1024" s="13">
        <v>119</v>
      </c>
      <c r="DB1024" s="13">
        <v>125</v>
      </c>
      <c r="DC1024" s="13">
        <v>131</v>
      </c>
      <c r="DD1024" s="13">
        <v>137</v>
      </c>
      <c r="DE1024" s="13">
        <v>142</v>
      </c>
      <c r="DF1024" s="13">
        <v>147</v>
      </c>
      <c r="DG1024" s="13">
        <v>150</v>
      </c>
      <c r="DH1024" s="13">
        <v>152</v>
      </c>
      <c r="DI1024" s="13">
        <v>152</v>
      </c>
      <c r="DJ1024" s="13">
        <v>152</v>
      </c>
      <c r="DK1024" s="13">
        <v>152</v>
      </c>
      <c r="DL1024" s="13">
        <v>152</v>
      </c>
      <c r="DM1024" s="13">
        <v>106</v>
      </c>
      <c r="DN1024" s="13">
        <f>Tabela2[[#This Row],[1rok]]-Tabela2[[#This Row],[dlugosc_ur]]</f>
        <v>17</v>
      </c>
      <c r="DO1024" s="14">
        <f>Tabela2[[#This Row],[2lata]]-Tabela2[[#This Row],[1rok]]</f>
        <v>16</v>
      </c>
      <c r="DP1024" s="14">
        <f>Tabela2[[#This Row],[3lata]]-Tabela2[[#This Row],[2lata]]</f>
        <v>10</v>
      </c>
      <c r="DQ1024" s="14">
        <f>Tabela2[[#This Row],[4lata]]-Tabela2[[#This Row],[3lata]]</f>
        <v>7</v>
      </c>
      <c r="DR1024" s="14">
        <f>Tabela2[[#This Row],[5lat]]-Tabela2[[#This Row],[4lata]]</f>
        <v>7</v>
      </c>
      <c r="DS1024" s="14">
        <f>Tabela2[[#This Row],[6lat]]-Tabela2[[#This Row],[5lat]]</f>
        <v>5</v>
      </c>
      <c r="DT1024" s="14">
        <f>Tabela2[[#This Row],[7lat]]-Tabela2[[#This Row],[6lat]]</f>
        <v>6</v>
      </c>
      <c r="DU1024" s="14">
        <f>Tabela2[[#This Row],[8lat]]-Tabela2[[#This Row],[7lat]]</f>
        <v>5</v>
      </c>
      <c r="DV1024" s="14">
        <f>Tabela2[[#This Row],[9lat]]-Tabela2[[#This Row],[8lat]]</f>
        <v>6</v>
      </c>
      <c r="DW1024" s="14">
        <f>Tabela2[[#This Row],[10lat]]-Tabela2[[#This Row],[9lat]]</f>
        <v>6</v>
      </c>
      <c r="DX1024" s="14">
        <f>Tabela2[[#This Row],[11lat]]-Tabela2[[#This Row],[10lat]]</f>
        <v>6</v>
      </c>
      <c r="DY1024" s="14">
        <f>Tabela2[[#This Row],[12lat]]-Tabela2[[#This Row],[11lat]]</f>
        <v>5</v>
      </c>
      <c r="DZ1024" s="14">
        <f>Tabela2[[#This Row],[13lat]]-Tabela2[[#This Row],[12lat]]</f>
        <v>5</v>
      </c>
      <c r="EA1024" s="14">
        <f>Tabela2[[#This Row],[14lat]]-Tabela2[[#This Row],[13lat]]</f>
        <v>3</v>
      </c>
      <c r="EB1024" s="14">
        <f>Tabela2[[#This Row],[15lat]]-Tabela2[[#This Row],[14lat]]</f>
        <v>2</v>
      </c>
      <c r="EC1024" s="14">
        <f>Tabela2[[#This Row],[16lat]]-Tabela2[[#This Row],[15lat]]</f>
        <v>0</v>
      </c>
      <c r="ED1024" s="14">
        <f>Tabela2[[#This Row],[17 lat]]-Tabela2[[#This Row],[16lat]]</f>
        <v>0</v>
      </c>
      <c r="EE1024" s="14">
        <f>Tabela2[[#This Row],[18lat]]-Tabela2[[#This Row],[17 lat]]</f>
        <v>0</v>
      </c>
      <c r="EF1024" s="14">
        <f>Tabela2[[#This Row],[19lat]]-Tabela2[[#This Row],[18lat]]</f>
        <v>0</v>
      </c>
    </row>
    <row r="1025" spans="1:136" x14ac:dyDescent="0.25">
      <c r="A1025">
        <v>1651</v>
      </c>
      <c r="B1025" s="1" t="s">
        <v>22</v>
      </c>
      <c r="C1025">
        <v>54</v>
      </c>
      <c r="D1025">
        <v>73</v>
      </c>
      <c r="E1025">
        <v>89</v>
      </c>
      <c r="F1025">
        <v>99</v>
      </c>
      <c r="G1025">
        <v>108</v>
      </c>
      <c r="H1025">
        <v>115</v>
      </c>
      <c r="I1025">
        <v>121</v>
      </c>
      <c r="J1025">
        <v>127</v>
      </c>
      <c r="K1025">
        <v>133</v>
      </c>
      <c r="L1025">
        <v>140</v>
      </c>
      <c r="M1025">
        <v>146</v>
      </c>
      <c r="N1025">
        <v>153</v>
      </c>
      <c r="O1025">
        <v>160</v>
      </c>
      <c r="P1025">
        <v>165</v>
      </c>
      <c r="Q1025">
        <v>168</v>
      </c>
      <c r="R1025">
        <v>170</v>
      </c>
      <c r="S1025">
        <v>171</v>
      </c>
      <c r="T1025">
        <v>171</v>
      </c>
      <c r="U1025">
        <v>171</v>
      </c>
      <c r="V1025">
        <v>171</v>
      </c>
      <c r="W1025">
        <f>wzrost[[#This Row],[19lat]]-wzrost[[#This Row],[dlugosc_ur]]</f>
        <v>117</v>
      </c>
      <c r="X1025">
        <f>wzrost[[#This Row],[19lat]]-wzrost[[#This Row],[15lat]]</f>
        <v>1</v>
      </c>
      <c r="Y1025">
        <f>IF(wzrost[[#This Row],[1rok]]&lt;=5,IF(wzrost[[#This Row],[plec]]="ch",1,0),0)</f>
        <v>0</v>
      </c>
      <c r="Z1025" s="1"/>
      <c r="AA1025" s="1"/>
      <c r="AB1025" s="1" t="e">
        <f>_xlfn.PERCENTILE.INC(wzrost[1rok],5)</f>
        <v>#NUM!</v>
      </c>
      <c r="BC1025" s="8">
        <v>52</v>
      </c>
      <c r="BD1025" s="8">
        <v>73</v>
      </c>
      <c r="BE1025" s="8">
        <v>86</v>
      </c>
      <c r="BF1025" s="8">
        <v>95</v>
      </c>
      <c r="BG1025" s="8">
        <v>102</v>
      </c>
      <c r="BH1025" s="8">
        <v>109</v>
      </c>
      <c r="BI1025" s="8">
        <v>115</v>
      </c>
      <c r="BJ1025" s="8">
        <v>121</v>
      </c>
      <c r="BK1025" s="8">
        <v>126</v>
      </c>
      <c r="BL1025" s="8">
        <v>132</v>
      </c>
      <c r="BM1025" s="8">
        <v>137</v>
      </c>
      <c r="BN1025" s="8">
        <v>142</v>
      </c>
      <c r="BO1025" s="8">
        <v>148</v>
      </c>
      <c r="BP1025" s="8">
        <v>155</v>
      </c>
      <c r="BQ1025" s="8">
        <v>162</v>
      </c>
      <c r="BR1025" s="8">
        <v>168</v>
      </c>
      <c r="BS1025" s="8">
        <v>172</v>
      </c>
      <c r="BT1025" s="8">
        <v>174</v>
      </c>
      <c r="BU1025" s="8">
        <v>175</v>
      </c>
      <c r="BV1025" s="8">
        <v>175</v>
      </c>
      <c r="BW1025" s="9">
        <v>123</v>
      </c>
      <c r="BX1025" s="11">
        <f t="shared" si="293"/>
        <v>21</v>
      </c>
      <c r="BY1025" s="11">
        <f t="shared" si="294"/>
        <v>13</v>
      </c>
      <c r="BZ1025" s="11">
        <f t="shared" si="295"/>
        <v>9</v>
      </c>
      <c r="CA1025" s="11">
        <f t="shared" si="296"/>
        <v>7</v>
      </c>
      <c r="CB1025" s="11">
        <f t="shared" si="297"/>
        <v>7</v>
      </c>
      <c r="CC1025" s="11">
        <f t="shared" si="298"/>
        <v>6</v>
      </c>
      <c r="CD1025" s="11">
        <f t="shared" si="299"/>
        <v>6</v>
      </c>
      <c r="CE1025" s="11">
        <f t="shared" si="300"/>
        <v>5</v>
      </c>
      <c r="CF1025" s="11">
        <f t="shared" si="301"/>
        <v>6</v>
      </c>
      <c r="CG1025" s="11">
        <f t="shared" si="302"/>
        <v>5</v>
      </c>
      <c r="CH1025" s="11">
        <f t="shared" si="303"/>
        <v>5</v>
      </c>
      <c r="CI1025" s="11">
        <f t="shared" si="304"/>
        <v>6</v>
      </c>
      <c r="CJ1025" s="11">
        <f t="shared" si="305"/>
        <v>7</v>
      </c>
      <c r="CK1025" s="11">
        <f t="shared" si="306"/>
        <v>7</v>
      </c>
      <c r="CL1025" s="11">
        <f t="shared" si="307"/>
        <v>6</v>
      </c>
      <c r="CM1025" s="11">
        <f t="shared" si="308"/>
        <v>4</v>
      </c>
      <c r="CN1025" s="11">
        <f t="shared" si="309"/>
        <v>2</v>
      </c>
      <c r="CO1025" s="11">
        <f t="shared" si="310"/>
        <v>1</v>
      </c>
      <c r="CP1025" s="11">
        <f t="shared" si="311"/>
        <v>0</v>
      </c>
      <c r="CS1025" s="6"/>
      <c r="CT1025" s="6"/>
      <c r="CU1025" s="6"/>
      <c r="CV1025" s="6"/>
      <c r="CW1025" s="6"/>
      <c r="CX1025" s="6"/>
      <c r="CY1025" s="6"/>
      <c r="CZ1025" s="6"/>
      <c r="DA1025" s="6"/>
      <c r="DB1025" s="6"/>
      <c r="DC1025" s="6"/>
      <c r="DD1025" s="6"/>
      <c r="DE1025" s="6"/>
      <c r="DF1025" s="6"/>
      <c r="DG1025" s="6"/>
      <c r="DH1025" s="6"/>
      <c r="DI1025" s="6"/>
      <c r="DJ1025" s="6"/>
      <c r="DK1025" s="6"/>
      <c r="DL1025" s="6"/>
      <c r="DM1025" s="6"/>
      <c r="DN1025" s="15"/>
      <c r="DO1025" s="14"/>
      <c r="DP1025" s="14"/>
      <c r="DQ1025" s="14"/>
      <c r="DR1025" s="14"/>
      <c r="DS1025" s="14"/>
      <c r="DT1025" s="14"/>
      <c r="DU1025" s="14"/>
      <c r="DV1025" s="14"/>
      <c r="DW1025" s="14"/>
      <c r="DX1025" s="14"/>
      <c r="DY1025" s="14"/>
      <c r="DZ1025" s="14"/>
      <c r="EA1025" s="14"/>
      <c r="EB1025" s="14"/>
      <c r="EC1025" s="14"/>
      <c r="ED1025" s="14"/>
      <c r="EE1025" s="14"/>
      <c r="EF1025" s="14"/>
    </row>
    <row r="1026" spans="1:136" x14ac:dyDescent="0.25">
      <c r="A1026">
        <v>1676</v>
      </c>
      <c r="B1026" s="1" t="s">
        <v>22</v>
      </c>
      <c r="C1026">
        <v>55</v>
      </c>
      <c r="D1026">
        <v>73</v>
      </c>
      <c r="E1026">
        <v>90</v>
      </c>
      <c r="F1026">
        <v>100</v>
      </c>
      <c r="G1026">
        <v>108</v>
      </c>
      <c r="H1026">
        <v>115</v>
      </c>
      <c r="I1026">
        <v>121</v>
      </c>
      <c r="J1026">
        <v>128</v>
      </c>
      <c r="K1026">
        <v>134</v>
      </c>
      <c r="L1026">
        <v>140</v>
      </c>
      <c r="M1026">
        <v>147</v>
      </c>
      <c r="N1026">
        <v>153</v>
      </c>
      <c r="O1026">
        <v>160</v>
      </c>
      <c r="P1026">
        <v>165</v>
      </c>
      <c r="Q1026">
        <v>169</v>
      </c>
      <c r="R1026">
        <v>171</v>
      </c>
      <c r="S1026">
        <v>171</v>
      </c>
      <c r="T1026">
        <v>172</v>
      </c>
      <c r="U1026">
        <v>172</v>
      </c>
      <c r="V1026">
        <v>172</v>
      </c>
      <c r="W1026">
        <f>wzrost[[#This Row],[19lat]]-wzrost[[#This Row],[dlugosc_ur]]</f>
        <v>117</v>
      </c>
      <c r="X1026">
        <f>wzrost[[#This Row],[19lat]]-wzrost[[#This Row],[15lat]]</f>
        <v>1</v>
      </c>
      <c r="Y1026">
        <f>IF(wzrost[[#This Row],[1rok]]&lt;=5,IF(wzrost[[#This Row],[plec]]="ch",1,0),0)</f>
        <v>0</v>
      </c>
      <c r="Z1026" s="1"/>
      <c r="AA1026" s="1"/>
      <c r="AB1026" s="1" t="e">
        <f>_xlfn.PERCENTILE.INC(wzrost[1rok],5)</f>
        <v>#NUM!</v>
      </c>
      <c r="BC1026" s="6">
        <v>48</v>
      </c>
      <c r="BD1026" s="6">
        <v>70</v>
      </c>
      <c r="BE1026" s="6">
        <v>84</v>
      </c>
      <c r="BF1026" s="6">
        <v>93</v>
      </c>
      <c r="BG1026" s="6">
        <v>100</v>
      </c>
      <c r="BH1026" s="6">
        <v>106</v>
      </c>
      <c r="BI1026" s="6">
        <v>112</v>
      </c>
      <c r="BJ1026" s="6">
        <v>117</v>
      </c>
      <c r="BK1026" s="6">
        <v>123</v>
      </c>
      <c r="BL1026" s="6">
        <v>128</v>
      </c>
      <c r="BM1026" s="6">
        <v>133</v>
      </c>
      <c r="BN1026" s="6">
        <v>138</v>
      </c>
      <c r="BO1026" s="6">
        <v>143</v>
      </c>
      <c r="BP1026" s="6">
        <v>150</v>
      </c>
      <c r="BQ1026" s="6">
        <v>157</v>
      </c>
      <c r="BR1026" s="6">
        <v>163</v>
      </c>
      <c r="BS1026" s="6">
        <v>167</v>
      </c>
      <c r="BT1026" s="6">
        <v>169</v>
      </c>
      <c r="BU1026" s="6">
        <v>170</v>
      </c>
      <c r="BV1026" s="6">
        <v>171</v>
      </c>
      <c r="BW1026" s="7">
        <v>123</v>
      </c>
      <c r="BX1026" s="11">
        <f t="shared" si="293"/>
        <v>22</v>
      </c>
      <c r="BY1026" s="11">
        <f t="shared" si="294"/>
        <v>14</v>
      </c>
      <c r="BZ1026" s="11">
        <f t="shared" si="295"/>
        <v>9</v>
      </c>
      <c r="CA1026" s="11">
        <f t="shared" si="296"/>
        <v>7</v>
      </c>
      <c r="CB1026" s="11">
        <f t="shared" si="297"/>
        <v>6</v>
      </c>
      <c r="CC1026" s="11">
        <f t="shared" si="298"/>
        <v>6</v>
      </c>
      <c r="CD1026" s="11">
        <f t="shared" si="299"/>
        <v>5</v>
      </c>
      <c r="CE1026" s="11">
        <f t="shared" si="300"/>
        <v>6</v>
      </c>
      <c r="CF1026" s="11">
        <f t="shared" si="301"/>
        <v>5</v>
      </c>
      <c r="CG1026" s="11">
        <f t="shared" si="302"/>
        <v>5</v>
      </c>
      <c r="CH1026" s="11">
        <f t="shared" si="303"/>
        <v>5</v>
      </c>
      <c r="CI1026" s="11">
        <f t="shared" si="304"/>
        <v>5</v>
      </c>
      <c r="CJ1026" s="11">
        <f t="shared" si="305"/>
        <v>7</v>
      </c>
      <c r="CK1026" s="11">
        <f t="shared" si="306"/>
        <v>7</v>
      </c>
      <c r="CL1026" s="11">
        <f t="shared" si="307"/>
        <v>6</v>
      </c>
      <c r="CM1026" s="11">
        <f t="shared" si="308"/>
        <v>4</v>
      </c>
      <c r="CN1026" s="11">
        <f t="shared" si="309"/>
        <v>2</v>
      </c>
      <c r="CO1026" s="11">
        <f t="shared" si="310"/>
        <v>1</v>
      </c>
      <c r="CP1026" s="11">
        <f t="shared" si="311"/>
        <v>1</v>
      </c>
    </row>
    <row r="1027" spans="1:136" x14ac:dyDescent="0.25">
      <c r="A1027">
        <v>1701</v>
      </c>
      <c r="B1027" s="1" t="s">
        <v>22</v>
      </c>
      <c r="C1027">
        <v>58</v>
      </c>
      <c r="D1027">
        <v>75</v>
      </c>
      <c r="E1027">
        <v>92</v>
      </c>
      <c r="F1027">
        <v>102</v>
      </c>
      <c r="G1027">
        <v>111</v>
      </c>
      <c r="H1027">
        <v>118</v>
      </c>
      <c r="I1027">
        <v>125</v>
      </c>
      <c r="J1027">
        <v>131</v>
      </c>
      <c r="K1027">
        <v>137</v>
      </c>
      <c r="L1027">
        <v>144</v>
      </c>
      <c r="M1027">
        <v>150</v>
      </c>
      <c r="N1027">
        <v>157</v>
      </c>
      <c r="O1027">
        <v>164</v>
      </c>
      <c r="P1027">
        <v>169</v>
      </c>
      <c r="Q1027">
        <v>173</v>
      </c>
      <c r="R1027">
        <v>174</v>
      </c>
      <c r="S1027">
        <v>175</v>
      </c>
      <c r="T1027">
        <v>175</v>
      </c>
      <c r="U1027">
        <v>175</v>
      </c>
      <c r="V1027">
        <v>175</v>
      </c>
      <c r="W1027">
        <f>wzrost[[#This Row],[19lat]]-wzrost[[#This Row],[dlugosc_ur]]</f>
        <v>117</v>
      </c>
      <c r="X1027">
        <f>wzrost[[#This Row],[19lat]]-wzrost[[#This Row],[15lat]]</f>
        <v>1</v>
      </c>
      <c r="Y1027">
        <f>IF(wzrost[[#This Row],[1rok]]&lt;=5,IF(wzrost[[#This Row],[plec]]="ch",1,0),0)</f>
        <v>0</v>
      </c>
      <c r="Z1027" s="1"/>
      <c r="AA1027" s="1"/>
      <c r="AB1027" s="1" t="e">
        <f>_xlfn.PERCENTILE.INC(wzrost[1rok],5)</f>
        <v>#NUM!</v>
      </c>
      <c r="BC1027" s="8">
        <v>48</v>
      </c>
      <c r="BD1027" s="8">
        <v>70</v>
      </c>
      <c r="BE1027" s="8">
        <v>84</v>
      </c>
      <c r="BF1027" s="8">
        <v>93</v>
      </c>
      <c r="BG1027" s="8">
        <v>100</v>
      </c>
      <c r="BH1027" s="8">
        <v>106</v>
      </c>
      <c r="BI1027" s="8">
        <v>112</v>
      </c>
      <c r="BJ1027" s="8">
        <v>117</v>
      </c>
      <c r="BK1027" s="8">
        <v>122</v>
      </c>
      <c r="BL1027" s="8">
        <v>127</v>
      </c>
      <c r="BM1027" s="8">
        <v>132</v>
      </c>
      <c r="BN1027" s="8">
        <v>137</v>
      </c>
      <c r="BO1027" s="8">
        <v>143</v>
      </c>
      <c r="BP1027" s="8">
        <v>150</v>
      </c>
      <c r="BQ1027" s="8">
        <v>157</v>
      </c>
      <c r="BR1027" s="8">
        <v>163</v>
      </c>
      <c r="BS1027" s="8">
        <v>167</v>
      </c>
      <c r="BT1027" s="8">
        <v>169</v>
      </c>
      <c r="BU1027" s="8">
        <v>170</v>
      </c>
      <c r="BV1027" s="8">
        <v>171</v>
      </c>
      <c r="BW1027" s="9">
        <v>123</v>
      </c>
      <c r="BX1027" s="11">
        <f t="shared" ref="BX1027:BX1090" si="312">BD1027-BC1027</f>
        <v>22</v>
      </c>
      <c r="BY1027" s="11">
        <f t="shared" ref="BY1027:BY1090" si="313">BE1027-BD1027</f>
        <v>14</v>
      </c>
      <c r="BZ1027" s="11">
        <f t="shared" ref="BZ1027:BZ1090" si="314">BF1027-BE1027</f>
        <v>9</v>
      </c>
      <c r="CA1027" s="11">
        <f t="shared" ref="CA1027:CA1090" si="315">BG1027-BF1027</f>
        <v>7</v>
      </c>
      <c r="CB1027" s="11">
        <f t="shared" ref="CB1027:CB1090" si="316">BH1027-BG1027</f>
        <v>6</v>
      </c>
      <c r="CC1027" s="11">
        <f t="shared" ref="CC1027:CC1090" si="317">BI1027-BH1027</f>
        <v>6</v>
      </c>
      <c r="CD1027" s="11">
        <f t="shared" ref="CD1027:CD1090" si="318">BJ1027-BI1027</f>
        <v>5</v>
      </c>
      <c r="CE1027" s="11">
        <f t="shared" ref="CE1027:CE1090" si="319">BK1027-BJ1027</f>
        <v>5</v>
      </c>
      <c r="CF1027" s="11">
        <f t="shared" ref="CF1027:CF1090" si="320">BL1027-BK1027</f>
        <v>5</v>
      </c>
      <c r="CG1027" s="11">
        <f t="shared" ref="CG1027:CG1090" si="321">BM1027-BL1027</f>
        <v>5</v>
      </c>
      <c r="CH1027" s="11">
        <f t="shared" ref="CH1027:CH1090" si="322">BN1027-BM1027</f>
        <v>5</v>
      </c>
      <c r="CI1027" s="11">
        <f t="shared" ref="CI1027:CI1090" si="323">BO1027-BN1027</f>
        <v>6</v>
      </c>
      <c r="CJ1027" s="11">
        <f t="shared" ref="CJ1027:CJ1090" si="324">BP1027-BO1027</f>
        <v>7</v>
      </c>
      <c r="CK1027" s="11">
        <f t="shared" ref="CK1027:CK1090" si="325">BQ1027-BP1027</f>
        <v>7</v>
      </c>
      <c r="CL1027" s="11">
        <f t="shared" ref="CL1027:CL1090" si="326">BR1027-BQ1027</f>
        <v>6</v>
      </c>
      <c r="CM1027" s="11">
        <f t="shared" ref="CM1027:CM1090" si="327">BS1027-BR1027</f>
        <v>4</v>
      </c>
      <c r="CN1027" s="11">
        <f t="shared" ref="CN1027:CN1090" si="328">BT1027-BS1027</f>
        <v>2</v>
      </c>
      <c r="CO1027" s="11">
        <f t="shared" ref="CO1027:CO1090" si="329">BU1027-BT1027</f>
        <v>1</v>
      </c>
      <c r="CP1027" s="11">
        <f t="shared" ref="CP1027:CP1090" si="330">BV1027-BU1027</f>
        <v>1</v>
      </c>
    </row>
    <row r="1028" spans="1:136" x14ac:dyDescent="0.25">
      <c r="A1028">
        <v>1712</v>
      </c>
      <c r="B1028" s="1" t="s">
        <v>22</v>
      </c>
      <c r="C1028">
        <v>47</v>
      </c>
      <c r="D1028">
        <v>66</v>
      </c>
      <c r="E1028">
        <v>86</v>
      </c>
      <c r="F1028">
        <v>95</v>
      </c>
      <c r="G1028">
        <v>103</v>
      </c>
      <c r="H1028">
        <v>110</v>
      </c>
      <c r="I1028">
        <v>116</v>
      </c>
      <c r="J1028">
        <v>121</v>
      </c>
      <c r="K1028">
        <v>127</v>
      </c>
      <c r="L1028">
        <v>133</v>
      </c>
      <c r="M1028">
        <v>139</v>
      </c>
      <c r="N1028">
        <v>145</v>
      </c>
      <c r="O1028">
        <v>152</v>
      </c>
      <c r="P1028">
        <v>157</v>
      </c>
      <c r="Q1028">
        <v>160</v>
      </c>
      <c r="R1028">
        <v>162</v>
      </c>
      <c r="S1028">
        <v>163</v>
      </c>
      <c r="T1028">
        <v>163</v>
      </c>
      <c r="U1028">
        <v>164</v>
      </c>
      <c r="V1028">
        <v>164</v>
      </c>
      <c r="W1028">
        <f>wzrost[[#This Row],[19lat]]-wzrost[[#This Row],[dlugosc_ur]]</f>
        <v>117</v>
      </c>
      <c r="X1028">
        <f>wzrost[[#This Row],[19lat]]-wzrost[[#This Row],[15lat]]</f>
        <v>2</v>
      </c>
      <c r="Y1028">
        <f>IF(wzrost[[#This Row],[1rok]]&lt;=5,IF(wzrost[[#This Row],[plec]]="ch",1,0),0)</f>
        <v>0</v>
      </c>
      <c r="Z1028" s="1"/>
      <c r="AA1028" s="1"/>
      <c r="AB1028" s="1" t="e">
        <f>_xlfn.PERCENTILE.INC(wzrost[1rok],5)</f>
        <v>#NUM!</v>
      </c>
      <c r="BC1028" s="6">
        <v>50</v>
      </c>
      <c r="BD1028" s="6">
        <v>72</v>
      </c>
      <c r="BE1028" s="6">
        <v>86</v>
      </c>
      <c r="BF1028" s="6">
        <v>94</v>
      </c>
      <c r="BG1028" s="6">
        <v>101</v>
      </c>
      <c r="BH1028" s="6">
        <v>108</v>
      </c>
      <c r="BI1028" s="6">
        <v>114</v>
      </c>
      <c r="BJ1028" s="6">
        <v>119</v>
      </c>
      <c r="BK1028" s="6">
        <v>124</v>
      </c>
      <c r="BL1028" s="6">
        <v>129</v>
      </c>
      <c r="BM1028" s="6">
        <v>134</v>
      </c>
      <c r="BN1028" s="6">
        <v>139</v>
      </c>
      <c r="BO1028" s="6">
        <v>145</v>
      </c>
      <c r="BP1028" s="6">
        <v>152</v>
      </c>
      <c r="BQ1028" s="6">
        <v>159</v>
      </c>
      <c r="BR1028" s="6">
        <v>165</v>
      </c>
      <c r="BS1028" s="6">
        <v>169</v>
      </c>
      <c r="BT1028" s="6">
        <v>172</v>
      </c>
      <c r="BU1028" s="6">
        <v>173</v>
      </c>
      <c r="BV1028" s="6">
        <v>173</v>
      </c>
      <c r="BW1028" s="7">
        <v>123</v>
      </c>
      <c r="BX1028" s="11">
        <f t="shared" si="312"/>
        <v>22</v>
      </c>
      <c r="BY1028" s="11">
        <f t="shared" si="313"/>
        <v>14</v>
      </c>
      <c r="BZ1028" s="11">
        <f t="shared" si="314"/>
        <v>8</v>
      </c>
      <c r="CA1028" s="11">
        <f t="shared" si="315"/>
        <v>7</v>
      </c>
      <c r="CB1028" s="11">
        <f t="shared" si="316"/>
        <v>7</v>
      </c>
      <c r="CC1028" s="11">
        <f t="shared" si="317"/>
        <v>6</v>
      </c>
      <c r="CD1028" s="11">
        <f t="shared" si="318"/>
        <v>5</v>
      </c>
      <c r="CE1028" s="11">
        <f t="shared" si="319"/>
        <v>5</v>
      </c>
      <c r="CF1028" s="11">
        <f t="shared" si="320"/>
        <v>5</v>
      </c>
      <c r="CG1028" s="11">
        <f t="shared" si="321"/>
        <v>5</v>
      </c>
      <c r="CH1028" s="11">
        <f t="shared" si="322"/>
        <v>5</v>
      </c>
      <c r="CI1028" s="11">
        <f t="shared" si="323"/>
        <v>6</v>
      </c>
      <c r="CJ1028" s="11">
        <f t="shared" si="324"/>
        <v>7</v>
      </c>
      <c r="CK1028" s="11">
        <f t="shared" si="325"/>
        <v>7</v>
      </c>
      <c r="CL1028" s="11">
        <f t="shared" si="326"/>
        <v>6</v>
      </c>
      <c r="CM1028" s="11">
        <f t="shared" si="327"/>
        <v>4</v>
      </c>
      <c r="CN1028" s="11">
        <f t="shared" si="328"/>
        <v>3</v>
      </c>
      <c r="CO1028" s="11">
        <f t="shared" si="329"/>
        <v>1</v>
      </c>
      <c r="CP1028" s="11">
        <f t="shared" si="330"/>
        <v>0</v>
      </c>
    </row>
    <row r="1029" spans="1:136" x14ac:dyDescent="0.25">
      <c r="A1029">
        <v>1720</v>
      </c>
      <c r="B1029" s="1" t="s">
        <v>23</v>
      </c>
      <c r="C1029">
        <v>46</v>
      </c>
      <c r="D1029">
        <v>67</v>
      </c>
      <c r="E1029">
        <v>81</v>
      </c>
      <c r="F1029">
        <v>89</v>
      </c>
      <c r="G1029">
        <v>95</v>
      </c>
      <c r="H1029">
        <v>101</v>
      </c>
      <c r="I1029">
        <v>106</v>
      </c>
      <c r="J1029">
        <v>111</v>
      </c>
      <c r="K1029">
        <v>116</v>
      </c>
      <c r="L1029">
        <v>121</v>
      </c>
      <c r="M1029">
        <v>125</v>
      </c>
      <c r="N1029">
        <v>130</v>
      </c>
      <c r="O1029">
        <v>135</v>
      </c>
      <c r="P1029">
        <v>142</v>
      </c>
      <c r="Q1029">
        <v>148</v>
      </c>
      <c r="R1029">
        <v>153</v>
      </c>
      <c r="S1029">
        <v>158</v>
      </c>
      <c r="T1029">
        <v>160</v>
      </c>
      <c r="U1029">
        <v>163</v>
      </c>
      <c r="V1029">
        <v>163</v>
      </c>
      <c r="W1029">
        <f>wzrost[[#This Row],[19lat]]-wzrost[[#This Row],[dlugosc_ur]]</f>
        <v>117</v>
      </c>
      <c r="X1029">
        <f>wzrost[[#This Row],[19lat]]-wzrost[[#This Row],[15lat]]</f>
        <v>10</v>
      </c>
      <c r="Y1029">
        <f>IF(wzrost[[#This Row],[1rok]]&lt;=5,IF(wzrost[[#This Row],[plec]]="ch",1,0),0)</f>
        <v>0</v>
      </c>
      <c r="Z1029" s="1"/>
      <c r="AA1029" s="1"/>
      <c r="AB1029" s="1" t="e">
        <f>_xlfn.PERCENTILE.INC(wzrost[1rok],5)</f>
        <v>#NUM!</v>
      </c>
      <c r="BC1029" s="8">
        <v>48</v>
      </c>
      <c r="BD1029" s="8">
        <v>70</v>
      </c>
      <c r="BE1029" s="8">
        <v>85</v>
      </c>
      <c r="BF1029" s="8">
        <v>93</v>
      </c>
      <c r="BG1029" s="8">
        <v>100</v>
      </c>
      <c r="BH1029" s="8">
        <v>106</v>
      </c>
      <c r="BI1029" s="8">
        <v>112</v>
      </c>
      <c r="BJ1029" s="8">
        <v>118</v>
      </c>
      <c r="BK1029" s="8">
        <v>123</v>
      </c>
      <c r="BL1029" s="8">
        <v>128</v>
      </c>
      <c r="BM1029" s="8">
        <v>133</v>
      </c>
      <c r="BN1029" s="8">
        <v>138</v>
      </c>
      <c r="BO1029" s="8">
        <v>144</v>
      </c>
      <c r="BP1029" s="8">
        <v>150</v>
      </c>
      <c r="BQ1029" s="8">
        <v>157</v>
      </c>
      <c r="BR1029" s="8">
        <v>163</v>
      </c>
      <c r="BS1029" s="8">
        <v>167</v>
      </c>
      <c r="BT1029" s="8">
        <v>170</v>
      </c>
      <c r="BU1029" s="8">
        <v>171</v>
      </c>
      <c r="BV1029" s="8">
        <v>171</v>
      </c>
      <c r="BW1029" s="9">
        <v>123</v>
      </c>
      <c r="BX1029" s="11">
        <f t="shared" si="312"/>
        <v>22</v>
      </c>
      <c r="BY1029" s="11">
        <f t="shared" si="313"/>
        <v>15</v>
      </c>
      <c r="BZ1029" s="11">
        <f t="shared" si="314"/>
        <v>8</v>
      </c>
      <c r="CA1029" s="11">
        <f t="shared" si="315"/>
        <v>7</v>
      </c>
      <c r="CB1029" s="11">
        <f t="shared" si="316"/>
        <v>6</v>
      </c>
      <c r="CC1029" s="11">
        <f t="shared" si="317"/>
        <v>6</v>
      </c>
      <c r="CD1029" s="11">
        <f t="shared" si="318"/>
        <v>6</v>
      </c>
      <c r="CE1029" s="11">
        <f t="shared" si="319"/>
        <v>5</v>
      </c>
      <c r="CF1029" s="11">
        <f t="shared" si="320"/>
        <v>5</v>
      </c>
      <c r="CG1029" s="11">
        <f t="shared" si="321"/>
        <v>5</v>
      </c>
      <c r="CH1029" s="11">
        <f t="shared" si="322"/>
        <v>5</v>
      </c>
      <c r="CI1029" s="11">
        <f t="shared" si="323"/>
        <v>6</v>
      </c>
      <c r="CJ1029" s="11">
        <f t="shared" si="324"/>
        <v>6</v>
      </c>
      <c r="CK1029" s="11">
        <f t="shared" si="325"/>
        <v>7</v>
      </c>
      <c r="CL1029" s="11">
        <f t="shared" si="326"/>
        <v>6</v>
      </c>
      <c r="CM1029" s="11">
        <f t="shared" si="327"/>
        <v>4</v>
      </c>
      <c r="CN1029" s="11">
        <f t="shared" si="328"/>
        <v>3</v>
      </c>
      <c r="CO1029" s="11">
        <f t="shared" si="329"/>
        <v>1</v>
      </c>
      <c r="CP1029" s="11">
        <f t="shared" si="330"/>
        <v>0</v>
      </c>
    </row>
    <row r="1030" spans="1:136" x14ac:dyDescent="0.25">
      <c r="A1030">
        <v>1740</v>
      </c>
      <c r="B1030" s="1" t="s">
        <v>23</v>
      </c>
      <c r="C1030">
        <v>46</v>
      </c>
      <c r="D1030">
        <v>67</v>
      </c>
      <c r="E1030">
        <v>81</v>
      </c>
      <c r="F1030">
        <v>89</v>
      </c>
      <c r="G1030">
        <v>95</v>
      </c>
      <c r="H1030">
        <v>101</v>
      </c>
      <c r="I1030">
        <v>106</v>
      </c>
      <c r="J1030">
        <v>111</v>
      </c>
      <c r="K1030">
        <v>116</v>
      </c>
      <c r="L1030">
        <v>121</v>
      </c>
      <c r="M1030">
        <v>125</v>
      </c>
      <c r="N1030">
        <v>130</v>
      </c>
      <c r="O1030">
        <v>135</v>
      </c>
      <c r="P1030">
        <v>142</v>
      </c>
      <c r="Q1030">
        <v>148</v>
      </c>
      <c r="R1030">
        <v>153</v>
      </c>
      <c r="S1030">
        <v>158</v>
      </c>
      <c r="T1030">
        <v>160</v>
      </c>
      <c r="U1030">
        <v>163</v>
      </c>
      <c r="V1030">
        <v>163</v>
      </c>
      <c r="W1030">
        <f>wzrost[[#This Row],[19lat]]-wzrost[[#This Row],[dlugosc_ur]]</f>
        <v>117</v>
      </c>
      <c r="X1030">
        <f>wzrost[[#This Row],[19lat]]-wzrost[[#This Row],[15lat]]</f>
        <v>10</v>
      </c>
      <c r="Y1030">
        <f>IF(wzrost[[#This Row],[1rok]]&lt;=5,IF(wzrost[[#This Row],[plec]]="ch",1,0),0)</f>
        <v>0</v>
      </c>
      <c r="Z1030" s="1"/>
      <c r="AA1030" s="1"/>
      <c r="AB1030" s="1" t="e">
        <f>_xlfn.PERCENTILE.INC(wzrost[1rok],5)</f>
        <v>#NUM!</v>
      </c>
      <c r="BC1030" s="6">
        <v>50</v>
      </c>
      <c r="BD1030" s="6">
        <v>72</v>
      </c>
      <c r="BE1030" s="6">
        <v>86</v>
      </c>
      <c r="BF1030" s="6">
        <v>94</v>
      </c>
      <c r="BG1030" s="6">
        <v>101</v>
      </c>
      <c r="BH1030" s="6">
        <v>108</v>
      </c>
      <c r="BI1030" s="6">
        <v>114</v>
      </c>
      <c r="BJ1030" s="6">
        <v>119</v>
      </c>
      <c r="BK1030" s="6">
        <v>124</v>
      </c>
      <c r="BL1030" s="6">
        <v>129</v>
      </c>
      <c r="BM1030" s="6">
        <v>134</v>
      </c>
      <c r="BN1030" s="6">
        <v>139</v>
      </c>
      <c r="BO1030" s="6">
        <v>145</v>
      </c>
      <c r="BP1030" s="6">
        <v>152</v>
      </c>
      <c r="BQ1030" s="6">
        <v>159</v>
      </c>
      <c r="BR1030" s="6">
        <v>165</v>
      </c>
      <c r="BS1030" s="6">
        <v>169</v>
      </c>
      <c r="BT1030" s="6">
        <v>172</v>
      </c>
      <c r="BU1030" s="6">
        <v>173</v>
      </c>
      <c r="BV1030" s="6">
        <v>173</v>
      </c>
      <c r="BW1030" s="7">
        <v>123</v>
      </c>
      <c r="BX1030" s="11">
        <f t="shared" si="312"/>
        <v>22</v>
      </c>
      <c r="BY1030" s="11">
        <f t="shared" si="313"/>
        <v>14</v>
      </c>
      <c r="BZ1030" s="11">
        <f t="shared" si="314"/>
        <v>8</v>
      </c>
      <c r="CA1030" s="11">
        <f t="shared" si="315"/>
        <v>7</v>
      </c>
      <c r="CB1030" s="11">
        <f t="shared" si="316"/>
        <v>7</v>
      </c>
      <c r="CC1030" s="11">
        <f t="shared" si="317"/>
        <v>6</v>
      </c>
      <c r="CD1030" s="11">
        <f t="shared" si="318"/>
        <v>5</v>
      </c>
      <c r="CE1030" s="11">
        <f t="shared" si="319"/>
        <v>5</v>
      </c>
      <c r="CF1030" s="11">
        <f t="shared" si="320"/>
        <v>5</v>
      </c>
      <c r="CG1030" s="11">
        <f t="shared" si="321"/>
        <v>5</v>
      </c>
      <c r="CH1030" s="11">
        <f t="shared" si="322"/>
        <v>5</v>
      </c>
      <c r="CI1030" s="11">
        <f t="shared" si="323"/>
        <v>6</v>
      </c>
      <c r="CJ1030" s="11">
        <f t="shared" si="324"/>
        <v>7</v>
      </c>
      <c r="CK1030" s="11">
        <f t="shared" si="325"/>
        <v>7</v>
      </c>
      <c r="CL1030" s="11">
        <f t="shared" si="326"/>
        <v>6</v>
      </c>
      <c r="CM1030" s="11">
        <f t="shared" si="327"/>
        <v>4</v>
      </c>
      <c r="CN1030" s="11">
        <f t="shared" si="328"/>
        <v>3</v>
      </c>
      <c r="CO1030" s="11">
        <f t="shared" si="329"/>
        <v>1</v>
      </c>
      <c r="CP1030" s="11">
        <f t="shared" si="330"/>
        <v>0</v>
      </c>
    </row>
    <row r="1031" spans="1:136" x14ac:dyDescent="0.25">
      <c r="A1031">
        <v>1890</v>
      </c>
      <c r="B1031" s="1" t="s">
        <v>22</v>
      </c>
      <c r="C1031">
        <v>54</v>
      </c>
      <c r="D1031">
        <v>75</v>
      </c>
      <c r="E1031">
        <v>89</v>
      </c>
      <c r="F1031">
        <v>99</v>
      </c>
      <c r="G1031">
        <v>108</v>
      </c>
      <c r="H1031">
        <v>115</v>
      </c>
      <c r="I1031">
        <v>121</v>
      </c>
      <c r="J1031">
        <v>127</v>
      </c>
      <c r="K1031">
        <v>134</v>
      </c>
      <c r="L1031">
        <v>140</v>
      </c>
      <c r="M1031">
        <v>146</v>
      </c>
      <c r="N1031">
        <v>153</v>
      </c>
      <c r="O1031">
        <v>160</v>
      </c>
      <c r="P1031">
        <v>165</v>
      </c>
      <c r="Q1031">
        <v>168</v>
      </c>
      <c r="R1031">
        <v>170</v>
      </c>
      <c r="S1031">
        <v>171</v>
      </c>
      <c r="T1031">
        <v>171</v>
      </c>
      <c r="U1031">
        <v>171</v>
      </c>
      <c r="V1031">
        <v>171</v>
      </c>
      <c r="W1031">
        <f>wzrost[[#This Row],[19lat]]-wzrost[[#This Row],[dlugosc_ur]]</f>
        <v>117</v>
      </c>
      <c r="X1031">
        <f>wzrost[[#This Row],[19lat]]-wzrost[[#This Row],[15lat]]</f>
        <v>1</v>
      </c>
      <c r="Y1031">
        <f>IF(wzrost[[#This Row],[1rok]]&lt;=5,IF(wzrost[[#This Row],[plec]]="ch",1,0),0)</f>
        <v>0</v>
      </c>
      <c r="Z1031" s="1"/>
      <c r="AA1031" s="1"/>
      <c r="AB1031" s="1" t="e">
        <f>_xlfn.PERCENTILE.INC(wzrost[1rok],5)</f>
        <v>#NUM!</v>
      </c>
      <c r="BC1031" s="8">
        <v>53</v>
      </c>
      <c r="BD1031" s="8">
        <v>74</v>
      </c>
      <c r="BE1031" s="8">
        <v>87</v>
      </c>
      <c r="BF1031" s="8">
        <v>96</v>
      </c>
      <c r="BG1031" s="8">
        <v>103</v>
      </c>
      <c r="BH1031" s="8">
        <v>110</v>
      </c>
      <c r="BI1031" s="8">
        <v>116</v>
      </c>
      <c r="BJ1031" s="8">
        <v>122</v>
      </c>
      <c r="BK1031" s="8">
        <v>127</v>
      </c>
      <c r="BL1031" s="8">
        <v>133</v>
      </c>
      <c r="BM1031" s="8">
        <v>138</v>
      </c>
      <c r="BN1031" s="8">
        <v>143</v>
      </c>
      <c r="BO1031" s="8">
        <v>149</v>
      </c>
      <c r="BP1031" s="8">
        <v>156</v>
      </c>
      <c r="BQ1031" s="8">
        <v>163</v>
      </c>
      <c r="BR1031" s="8">
        <v>169</v>
      </c>
      <c r="BS1031" s="8">
        <v>173</v>
      </c>
      <c r="BT1031" s="8">
        <v>175</v>
      </c>
      <c r="BU1031" s="8">
        <v>176</v>
      </c>
      <c r="BV1031" s="8">
        <v>176</v>
      </c>
      <c r="BW1031" s="9">
        <v>123</v>
      </c>
      <c r="BX1031" s="11">
        <f t="shared" si="312"/>
        <v>21</v>
      </c>
      <c r="BY1031" s="11">
        <f t="shared" si="313"/>
        <v>13</v>
      </c>
      <c r="BZ1031" s="11">
        <f t="shared" si="314"/>
        <v>9</v>
      </c>
      <c r="CA1031" s="11">
        <f t="shared" si="315"/>
        <v>7</v>
      </c>
      <c r="CB1031" s="11">
        <f t="shared" si="316"/>
        <v>7</v>
      </c>
      <c r="CC1031" s="11">
        <f t="shared" si="317"/>
        <v>6</v>
      </c>
      <c r="CD1031" s="11">
        <f t="shared" si="318"/>
        <v>6</v>
      </c>
      <c r="CE1031" s="11">
        <f t="shared" si="319"/>
        <v>5</v>
      </c>
      <c r="CF1031" s="11">
        <f t="shared" si="320"/>
        <v>6</v>
      </c>
      <c r="CG1031" s="11">
        <f t="shared" si="321"/>
        <v>5</v>
      </c>
      <c r="CH1031" s="11">
        <f t="shared" si="322"/>
        <v>5</v>
      </c>
      <c r="CI1031" s="11">
        <f t="shared" si="323"/>
        <v>6</v>
      </c>
      <c r="CJ1031" s="11">
        <f t="shared" si="324"/>
        <v>7</v>
      </c>
      <c r="CK1031" s="11">
        <f t="shared" si="325"/>
        <v>7</v>
      </c>
      <c r="CL1031" s="11">
        <f t="shared" si="326"/>
        <v>6</v>
      </c>
      <c r="CM1031" s="11">
        <f t="shared" si="327"/>
        <v>4</v>
      </c>
      <c r="CN1031" s="11">
        <f t="shared" si="328"/>
        <v>2</v>
      </c>
      <c r="CO1031" s="11">
        <f t="shared" si="329"/>
        <v>1</v>
      </c>
      <c r="CP1031" s="11">
        <f t="shared" si="330"/>
        <v>0</v>
      </c>
    </row>
    <row r="1032" spans="1:136" x14ac:dyDescent="0.25">
      <c r="A1032">
        <v>2047</v>
      </c>
      <c r="B1032" s="1" t="s">
        <v>22</v>
      </c>
      <c r="C1032">
        <v>55</v>
      </c>
      <c r="D1032">
        <v>73</v>
      </c>
      <c r="E1032">
        <v>90</v>
      </c>
      <c r="F1032">
        <v>100</v>
      </c>
      <c r="G1032">
        <v>108</v>
      </c>
      <c r="H1032">
        <v>115</v>
      </c>
      <c r="I1032">
        <v>121</v>
      </c>
      <c r="J1032">
        <v>128</v>
      </c>
      <c r="K1032">
        <v>134</v>
      </c>
      <c r="L1032">
        <v>140</v>
      </c>
      <c r="M1032">
        <v>147</v>
      </c>
      <c r="N1032">
        <v>153</v>
      </c>
      <c r="O1032">
        <v>160</v>
      </c>
      <c r="P1032">
        <v>165</v>
      </c>
      <c r="Q1032">
        <v>169</v>
      </c>
      <c r="R1032">
        <v>170</v>
      </c>
      <c r="S1032">
        <v>171</v>
      </c>
      <c r="T1032">
        <v>171</v>
      </c>
      <c r="U1032">
        <v>172</v>
      </c>
      <c r="V1032">
        <v>172</v>
      </c>
      <c r="W1032">
        <f>wzrost[[#This Row],[19lat]]-wzrost[[#This Row],[dlugosc_ur]]</f>
        <v>117</v>
      </c>
      <c r="X1032">
        <f>wzrost[[#This Row],[19lat]]-wzrost[[#This Row],[15lat]]</f>
        <v>2</v>
      </c>
      <c r="Y1032">
        <f>IF(wzrost[[#This Row],[1rok]]&lt;=5,IF(wzrost[[#This Row],[plec]]="ch",1,0),0)</f>
        <v>0</v>
      </c>
      <c r="Z1032" s="1"/>
      <c r="AA1032" s="1"/>
      <c r="AB1032" s="1" t="e">
        <f>_xlfn.PERCENTILE.INC(wzrost[1rok],5)</f>
        <v>#NUM!</v>
      </c>
      <c r="BC1032" s="6">
        <v>48</v>
      </c>
      <c r="BD1032" s="6">
        <v>70</v>
      </c>
      <c r="BE1032" s="6">
        <v>85</v>
      </c>
      <c r="BF1032" s="6">
        <v>93</v>
      </c>
      <c r="BG1032" s="6">
        <v>100</v>
      </c>
      <c r="BH1032" s="6">
        <v>106</v>
      </c>
      <c r="BI1032" s="6">
        <v>112</v>
      </c>
      <c r="BJ1032" s="6">
        <v>117</v>
      </c>
      <c r="BK1032" s="6">
        <v>123</v>
      </c>
      <c r="BL1032" s="6">
        <v>128</v>
      </c>
      <c r="BM1032" s="6">
        <v>133</v>
      </c>
      <c r="BN1032" s="6">
        <v>138</v>
      </c>
      <c r="BO1032" s="6">
        <v>143</v>
      </c>
      <c r="BP1032" s="6">
        <v>150</v>
      </c>
      <c r="BQ1032" s="6">
        <v>157</v>
      </c>
      <c r="BR1032" s="6">
        <v>163</v>
      </c>
      <c r="BS1032" s="6">
        <v>167</v>
      </c>
      <c r="BT1032" s="6">
        <v>169</v>
      </c>
      <c r="BU1032" s="6">
        <v>170</v>
      </c>
      <c r="BV1032" s="6">
        <v>171</v>
      </c>
      <c r="BW1032" s="7">
        <v>123</v>
      </c>
      <c r="BX1032" s="11">
        <f t="shared" si="312"/>
        <v>22</v>
      </c>
      <c r="BY1032" s="11">
        <f t="shared" si="313"/>
        <v>15</v>
      </c>
      <c r="BZ1032" s="11">
        <f t="shared" si="314"/>
        <v>8</v>
      </c>
      <c r="CA1032" s="11">
        <f t="shared" si="315"/>
        <v>7</v>
      </c>
      <c r="CB1032" s="11">
        <f t="shared" si="316"/>
        <v>6</v>
      </c>
      <c r="CC1032" s="11">
        <f t="shared" si="317"/>
        <v>6</v>
      </c>
      <c r="CD1032" s="11">
        <f t="shared" si="318"/>
        <v>5</v>
      </c>
      <c r="CE1032" s="11">
        <f t="shared" si="319"/>
        <v>6</v>
      </c>
      <c r="CF1032" s="11">
        <f t="shared" si="320"/>
        <v>5</v>
      </c>
      <c r="CG1032" s="11">
        <f t="shared" si="321"/>
        <v>5</v>
      </c>
      <c r="CH1032" s="11">
        <f t="shared" si="322"/>
        <v>5</v>
      </c>
      <c r="CI1032" s="11">
        <f t="shared" si="323"/>
        <v>5</v>
      </c>
      <c r="CJ1032" s="11">
        <f t="shared" si="324"/>
        <v>7</v>
      </c>
      <c r="CK1032" s="11">
        <f t="shared" si="325"/>
        <v>7</v>
      </c>
      <c r="CL1032" s="11">
        <f t="shared" si="326"/>
        <v>6</v>
      </c>
      <c r="CM1032" s="11">
        <f t="shared" si="327"/>
        <v>4</v>
      </c>
      <c r="CN1032" s="11">
        <f t="shared" si="328"/>
        <v>2</v>
      </c>
      <c r="CO1032" s="11">
        <f t="shared" si="329"/>
        <v>1</v>
      </c>
      <c r="CP1032" s="11">
        <f t="shared" si="330"/>
        <v>1</v>
      </c>
    </row>
    <row r="1033" spans="1:136" x14ac:dyDescent="0.25">
      <c r="A1033">
        <v>2231</v>
      </c>
      <c r="B1033" s="1" t="s">
        <v>22</v>
      </c>
      <c r="C1033">
        <v>58</v>
      </c>
      <c r="D1033">
        <v>76</v>
      </c>
      <c r="E1033">
        <v>92</v>
      </c>
      <c r="F1033">
        <v>102</v>
      </c>
      <c r="G1033">
        <v>111</v>
      </c>
      <c r="H1033">
        <v>118</v>
      </c>
      <c r="I1033">
        <v>125</v>
      </c>
      <c r="J1033">
        <v>131</v>
      </c>
      <c r="K1033">
        <v>137</v>
      </c>
      <c r="L1033">
        <v>144</v>
      </c>
      <c r="M1033">
        <v>150</v>
      </c>
      <c r="N1033">
        <v>157</v>
      </c>
      <c r="O1033">
        <v>164</v>
      </c>
      <c r="P1033">
        <v>169</v>
      </c>
      <c r="Q1033">
        <v>173</v>
      </c>
      <c r="R1033">
        <v>174</v>
      </c>
      <c r="S1033">
        <v>175</v>
      </c>
      <c r="T1033">
        <v>175</v>
      </c>
      <c r="U1033">
        <v>175</v>
      </c>
      <c r="V1033">
        <v>175</v>
      </c>
      <c r="W1033">
        <f>wzrost[[#This Row],[19lat]]-wzrost[[#This Row],[dlugosc_ur]]</f>
        <v>117</v>
      </c>
      <c r="X1033">
        <f>wzrost[[#This Row],[19lat]]-wzrost[[#This Row],[15lat]]</f>
        <v>1</v>
      </c>
      <c r="Y1033">
        <f>IF(wzrost[[#This Row],[1rok]]&lt;=5,IF(wzrost[[#This Row],[plec]]="ch",1,0),0)</f>
        <v>0</v>
      </c>
      <c r="Z1033" s="1"/>
      <c r="AA1033" s="1"/>
      <c r="AB1033" s="1" t="e">
        <f>_xlfn.PERCENTILE.INC(wzrost[1rok],5)</f>
        <v>#NUM!</v>
      </c>
      <c r="BC1033" s="8">
        <v>52</v>
      </c>
      <c r="BD1033" s="8">
        <v>73</v>
      </c>
      <c r="BE1033" s="8">
        <v>86</v>
      </c>
      <c r="BF1033" s="8">
        <v>95</v>
      </c>
      <c r="BG1033" s="8">
        <v>102</v>
      </c>
      <c r="BH1033" s="8">
        <v>109</v>
      </c>
      <c r="BI1033" s="8">
        <v>115</v>
      </c>
      <c r="BJ1033" s="8">
        <v>121</v>
      </c>
      <c r="BK1033" s="8">
        <v>126</v>
      </c>
      <c r="BL1033" s="8">
        <v>132</v>
      </c>
      <c r="BM1033" s="8">
        <v>137</v>
      </c>
      <c r="BN1033" s="8">
        <v>142</v>
      </c>
      <c r="BO1033" s="8">
        <v>148</v>
      </c>
      <c r="BP1033" s="8">
        <v>155</v>
      </c>
      <c r="BQ1033" s="8">
        <v>162</v>
      </c>
      <c r="BR1033" s="8">
        <v>168</v>
      </c>
      <c r="BS1033" s="8">
        <v>172</v>
      </c>
      <c r="BT1033" s="8">
        <v>174</v>
      </c>
      <c r="BU1033" s="8">
        <v>175</v>
      </c>
      <c r="BV1033" s="8">
        <v>175</v>
      </c>
      <c r="BW1033" s="9">
        <v>123</v>
      </c>
      <c r="BX1033" s="11">
        <f t="shared" si="312"/>
        <v>21</v>
      </c>
      <c r="BY1033" s="11">
        <f t="shared" si="313"/>
        <v>13</v>
      </c>
      <c r="BZ1033" s="11">
        <f t="shared" si="314"/>
        <v>9</v>
      </c>
      <c r="CA1033" s="11">
        <f t="shared" si="315"/>
        <v>7</v>
      </c>
      <c r="CB1033" s="11">
        <f t="shared" si="316"/>
        <v>7</v>
      </c>
      <c r="CC1033" s="11">
        <f t="shared" si="317"/>
        <v>6</v>
      </c>
      <c r="CD1033" s="11">
        <f t="shared" si="318"/>
        <v>6</v>
      </c>
      <c r="CE1033" s="11">
        <f t="shared" si="319"/>
        <v>5</v>
      </c>
      <c r="CF1033" s="11">
        <f t="shared" si="320"/>
        <v>6</v>
      </c>
      <c r="CG1033" s="11">
        <f t="shared" si="321"/>
        <v>5</v>
      </c>
      <c r="CH1033" s="11">
        <f t="shared" si="322"/>
        <v>5</v>
      </c>
      <c r="CI1033" s="11">
        <f t="shared" si="323"/>
        <v>6</v>
      </c>
      <c r="CJ1033" s="11">
        <f t="shared" si="324"/>
        <v>7</v>
      </c>
      <c r="CK1033" s="11">
        <f t="shared" si="325"/>
        <v>7</v>
      </c>
      <c r="CL1033" s="11">
        <f t="shared" si="326"/>
        <v>6</v>
      </c>
      <c r="CM1033" s="11">
        <f t="shared" si="327"/>
        <v>4</v>
      </c>
      <c r="CN1033" s="11">
        <f t="shared" si="328"/>
        <v>2</v>
      </c>
      <c r="CO1033" s="11">
        <f t="shared" si="329"/>
        <v>1</v>
      </c>
      <c r="CP1033" s="11">
        <f t="shared" si="330"/>
        <v>0</v>
      </c>
    </row>
    <row r="1034" spans="1:136" x14ac:dyDescent="0.25">
      <c r="A1034">
        <v>2232</v>
      </c>
      <c r="B1034" s="1" t="s">
        <v>22</v>
      </c>
      <c r="C1034">
        <v>55</v>
      </c>
      <c r="D1034">
        <v>73</v>
      </c>
      <c r="E1034">
        <v>90</v>
      </c>
      <c r="F1034">
        <v>100</v>
      </c>
      <c r="G1034">
        <v>108</v>
      </c>
      <c r="H1034">
        <v>116</v>
      </c>
      <c r="I1034">
        <v>122</v>
      </c>
      <c r="J1034">
        <v>128</v>
      </c>
      <c r="K1034">
        <v>134</v>
      </c>
      <c r="L1034">
        <v>140</v>
      </c>
      <c r="M1034">
        <v>147</v>
      </c>
      <c r="N1034">
        <v>154</v>
      </c>
      <c r="O1034">
        <v>160</v>
      </c>
      <c r="P1034">
        <v>166</v>
      </c>
      <c r="Q1034">
        <v>169</v>
      </c>
      <c r="R1034">
        <v>171</v>
      </c>
      <c r="S1034">
        <v>172</v>
      </c>
      <c r="T1034">
        <v>172</v>
      </c>
      <c r="U1034">
        <v>172</v>
      </c>
      <c r="V1034">
        <v>172</v>
      </c>
      <c r="W1034">
        <f>wzrost[[#This Row],[19lat]]-wzrost[[#This Row],[dlugosc_ur]]</f>
        <v>117</v>
      </c>
      <c r="X1034">
        <f>wzrost[[#This Row],[19lat]]-wzrost[[#This Row],[15lat]]</f>
        <v>1</v>
      </c>
      <c r="Y1034">
        <f>IF(wzrost[[#This Row],[1rok]]&lt;=5,IF(wzrost[[#This Row],[plec]]="ch",1,0),0)</f>
        <v>0</v>
      </c>
      <c r="Z1034" s="1"/>
      <c r="AA1034" s="1"/>
      <c r="AB1034" s="1" t="e">
        <f>_xlfn.PERCENTILE.INC(wzrost[1rok],5)</f>
        <v>#NUM!</v>
      </c>
      <c r="BC1034" s="6">
        <v>56</v>
      </c>
      <c r="BD1034" s="6">
        <v>77</v>
      </c>
      <c r="BE1034" s="6">
        <v>88</v>
      </c>
      <c r="BF1034" s="6">
        <v>98</v>
      </c>
      <c r="BG1034" s="6">
        <v>105</v>
      </c>
      <c r="BH1034" s="6">
        <v>112</v>
      </c>
      <c r="BI1034" s="6">
        <v>118</v>
      </c>
      <c r="BJ1034" s="6">
        <v>124</v>
      </c>
      <c r="BK1034" s="6">
        <v>129</v>
      </c>
      <c r="BL1034" s="6">
        <v>135</v>
      </c>
      <c r="BM1034" s="6">
        <v>140</v>
      </c>
      <c r="BN1034" s="6">
        <v>145</v>
      </c>
      <c r="BO1034" s="6">
        <v>152</v>
      </c>
      <c r="BP1034" s="6">
        <v>159</v>
      </c>
      <c r="BQ1034" s="6">
        <v>166</v>
      </c>
      <c r="BR1034" s="6">
        <v>172</v>
      </c>
      <c r="BS1034" s="6">
        <v>176</v>
      </c>
      <c r="BT1034" s="6">
        <v>178</v>
      </c>
      <c r="BU1034" s="6">
        <v>179</v>
      </c>
      <c r="BV1034" s="6">
        <v>179</v>
      </c>
      <c r="BW1034" s="7">
        <v>123</v>
      </c>
      <c r="BX1034" s="11">
        <f t="shared" si="312"/>
        <v>21</v>
      </c>
      <c r="BY1034" s="11">
        <f t="shared" si="313"/>
        <v>11</v>
      </c>
      <c r="BZ1034" s="11">
        <f t="shared" si="314"/>
        <v>10</v>
      </c>
      <c r="CA1034" s="11">
        <f t="shared" si="315"/>
        <v>7</v>
      </c>
      <c r="CB1034" s="11">
        <f t="shared" si="316"/>
        <v>7</v>
      </c>
      <c r="CC1034" s="11">
        <f t="shared" si="317"/>
        <v>6</v>
      </c>
      <c r="CD1034" s="11">
        <f t="shared" si="318"/>
        <v>6</v>
      </c>
      <c r="CE1034" s="11">
        <f t="shared" si="319"/>
        <v>5</v>
      </c>
      <c r="CF1034" s="11">
        <f t="shared" si="320"/>
        <v>6</v>
      </c>
      <c r="CG1034" s="11">
        <f t="shared" si="321"/>
        <v>5</v>
      </c>
      <c r="CH1034" s="11">
        <f t="shared" si="322"/>
        <v>5</v>
      </c>
      <c r="CI1034" s="11">
        <f t="shared" si="323"/>
        <v>7</v>
      </c>
      <c r="CJ1034" s="11">
        <f t="shared" si="324"/>
        <v>7</v>
      </c>
      <c r="CK1034" s="11">
        <f t="shared" si="325"/>
        <v>7</v>
      </c>
      <c r="CL1034" s="11">
        <f t="shared" si="326"/>
        <v>6</v>
      </c>
      <c r="CM1034" s="11">
        <f t="shared" si="327"/>
        <v>4</v>
      </c>
      <c r="CN1034" s="11">
        <f t="shared" si="328"/>
        <v>2</v>
      </c>
      <c r="CO1034" s="11">
        <f t="shared" si="329"/>
        <v>1</v>
      </c>
      <c r="CP1034" s="11">
        <f t="shared" si="330"/>
        <v>0</v>
      </c>
    </row>
    <row r="1035" spans="1:136" x14ac:dyDescent="0.25">
      <c r="A1035">
        <v>76</v>
      </c>
      <c r="B1035" s="1" t="s">
        <v>22</v>
      </c>
      <c r="C1035">
        <v>58</v>
      </c>
      <c r="D1035">
        <v>75</v>
      </c>
      <c r="E1035">
        <v>92</v>
      </c>
      <c r="F1035">
        <v>102</v>
      </c>
      <c r="G1035">
        <v>111</v>
      </c>
      <c r="H1035">
        <v>119</v>
      </c>
      <c r="I1035">
        <v>125</v>
      </c>
      <c r="J1035">
        <v>131</v>
      </c>
      <c r="K1035">
        <v>138</v>
      </c>
      <c r="L1035">
        <v>144</v>
      </c>
      <c r="M1035">
        <v>151</v>
      </c>
      <c r="N1035">
        <v>158</v>
      </c>
      <c r="O1035">
        <v>164</v>
      </c>
      <c r="P1035">
        <v>170</v>
      </c>
      <c r="Q1035">
        <v>173</v>
      </c>
      <c r="R1035">
        <v>175</v>
      </c>
      <c r="S1035">
        <v>176</v>
      </c>
      <c r="T1035">
        <v>176</v>
      </c>
      <c r="U1035">
        <v>176</v>
      </c>
      <c r="V1035">
        <v>176</v>
      </c>
      <c r="W1035">
        <f>wzrost[[#This Row],[19lat]]-wzrost[[#This Row],[dlugosc_ur]]</f>
        <v>118</v>
      </c>
      <c r="X1035">
        <f>wzrost[[#This Row],[19lat]]-wzrost[[#This Row],[15lat]]</f>
        <v>1</v>
      </c>
      <c r="Y1035">
        <f>IF(wzrost[[#This Row],[1rok]]&lt;=5,IF(wzrost[[#This Row],[plec]]="ch",1,0),0)</f>
        <v>0</v>
      </c>
      <c r="Z1035" s="1"/>
      <c r="AA1035" s="1"/>
      <c r="AB1035" s="1" t="e">
        <f>_xlfn.PERCENTILE.INC(wzrost[1rok],5)</f>
        <v>#NUM!</v>
      </c>
      <c r="BC1035" s="8">
        <v>48</v>
      </c>
      <c r="BD1035" s="8">
        <v>70</v>
      </c>
      <c r="BE1035" s="8">
        <v>85</v>
      </c>
      <c r="BF1035" s="8">
        <v>93</v>
      </c>
      <c r="BG1035" s="8">
        <v>100</v>
      </c>
      <c r="BH1035" s="8">
        <v>106</v>
      </c>
      <c r="BI1035" s="8">
        <v>112</v>
      </c>
      <c r="BJ1035" s="8">
        <v>117</v>
      </c>
      <c r="BK1035" s="8">
        <v>123</v>
      </c>
      <c r="BL1035" s="8">
        <v>128</v>
      </c>
      <c r="BM1035" s="8">
        <v>133</v>
      </c>
      <c r="BN1035" s="8">
        <v>138</v>
      </c>
      <c r="BO1035" s="8">
        <v>143</v>
      </c>
      <c r="BP1035" s="8">
        <v>150</v>
      </c>
      <c r="BQ1035" s="8">
        <v>157</v>
      </c>
      <c r="BR1035" s="8">
        <v>162</v>
      </c>
      <c r="BS1035" s="8">
        <v>167</v>
      </c>
      <c r="BT1035" s="8">
        <v>169</v>
      </c>
      <c r="BU1035" s="8">
        <v>170</v>
      </c>
      <c r="BV1035" s="8">
        <v>171</v>
      </c>
      <c r="BW1035" s="9">
        <v>123</v>
      </c>
      <c r="BX1035" s="11">
        <f t="shared" si="312"/>
        <v>22</v>
      </c>
      <c r="BY1035" s="11">
        <f t="shared" si="313"/>
        <v>15</v>
      </c>
      <c r="BZ1035" s="11">
        <f t="shared" si="314"/>
        <v>8</v>
      </c>
      <c r="CA1035" s="11">
        <f t="shared" si="315"/>
        <v>7</v>
      </c>
      <c r="CB1035" s="11">
        <f t="shared" si="316"/>
        <v>6</v>
      </c>
      <c r="CC1035" s="11">
        <f t="shared" si="317"/>
        <v>6</v>
      </c>
      <c r="CD1035" s="11">
        <f t="shared" si="318"/>
        <v>5</v>
      </c>
      <c r="CE1035" s="11">
        <f t="shared" si="319"/>
        <v>6</v>
      </c>
      <c r="CF1035" s="11">
        <f t="shared" si="320"/>
        <v>5</v>
      </c>
      <c r="CG1035" s="11">
        <f t="shared" si="321"/>
        <v>5</v>
      </c>
      <c r="CH1035" s="11">
        <f t="shared" si="322"/>
        <v>5</v>
      </c>
      <c r="CI1035" s="11">
        <f t="shared" si="323"/>
        <v>5</v>
      </c>
      <c r="CJ1035" s="11">
        <f t="shared" si="324"/>
        <v>7</v>
      </c>
      <c r="CK1035" s="11">
        <f t="shared" si="325"/>
        <v>7</v>
      </c>
      <c r="CL1035" s="11">
        <f t="shared" si="326"/>
        <v>5</v>
      </c>
      <c r="CM1035" s="11">
        <f t="shared" si="327"/>
        <v>5</v>
      </c>
      <c r="CN1035" s="11">
        <f t="shared" si="328"/>
        <v>2</v>
      </c>
      <c r="CO1035" s="11">
        <f t="shared" si="329"/>
        <v>1</v>
      </c>
      <c r="CP1035" s="11">
        <f t="shared" si="330"/>
        <v>1</v>
      </c>
    </row>
    <row r="1036" spans="1:136" x14ac:dyDescent="0.25">
      <c r="A1036">
        <v>134</v>
      </c>
      <c r="B1036" s="1" t="s">
        <v>22</v>
      </c>
      <c r="C1036">
        <v>48</v>
      </c>
      <c r="D1036">
        <v>67</v>
      </c>
      <c r="E1036">
        <v>87</v>
      </c>
      <c r="F1036">
        <v>97</v>
      </c>
      <c r="G1036">
        <v>105</v>
      </c>
      <c r="H1036">
        <v>111</v>
      </c>
      <c r="I1036">
        <v>117</v>
      </c>
      <c r="J1036">
        <v>123</v>
      </c>
      <c r="K1036">
        <v>129</v>
      </c>
      <c r="L1036">
        <v>135</v>
      </c>
      <c r="M1036">
        <v>141</v>
      </c>
      <c r="N1036">
        <v>148</v>
      </c>
      <c r="O1036">
        <v>154</v>
      </c>
      <c r="P1036">
        <v>159</v>
      </c>
      <c r="Q1036">
        <v>163</v>
      </c>
      <c r="R1036">
        <v>165</v>
      </c>
      <c r="S1036">
        <v>165</v>
      </c>
      <c r="T1036">
        <v>166</v>
      </c>
      <c r="U1036">
        <v>166</v>
      </c>
      <c r="V1036">
        <v>166</v>
      </c>
      <c r="W1036">
        <f>wzrost[[#This Row],[19lat]]-wzrost[[#This Row],[dlugosc_ur]]</f>
        <v>118</v>
      </c>
      <c r="X1036">
        <f>wzrost[[#This Row],[19lat]]-wzrost[[#This Row],[15lat]]</f>
        <v>1</v>
      </c>
      <c r="Y1036">
        <f>IF(wzrost[[#This Row],[1rok]]&lt;=5,IF(wzrost[[#This Row],[plec]]="ch",1,0),0)</f>
        <v>0</v>
      </c>
      <c r="Z1036" s="1"/>
      <c r="AA1036" s="1"/>
      <c r="AB1036" s="1" t="e">
        <f>_xlfn.PERCENTILE.INC(wzrost[1rok],5)</f>
        <v>#NUM!</v>
      </c>
      <c r="BC1036" s="6">
        <v>48</v>
      </c>
      <c r="BD1036" s="6">
        <v>70</v>
      </c>
      <c r="BE1036" s="6">
        <v>85</v>
      </c>
      <c r="BF1036" s="6">
        <v>93</v>
      </c>
      <c r="BG1036" s="6">
        <v>100</v>
      </c>
      <c r="BH1036" s="6">
        <v>106</v>
      </c>
      <c r="BI1036" s="6">
        <v>112</v>
      </c>
      <c r="BJ1036" s="6">
        <v>118</v>
      </c>
      <c r="BK1036" s="6">
        <v>123</v>
      </c>
      <c r="BL1036" s="6">
        <v>128</v>
      </c>
      <c r="BM1036" s="6">
        <v>133</v>
      </c>
      <c r="BN1036" s="6">
        <v>138</v>
      </c>
      <c r="BO1036" s="6">
        <v>144</v>
      </c>
      <c r="BP1036" s="6">
        <v>150</v>
      </c>
      <c r="BQ1036" s="6">
        <v>157</v>
      </c>
      <c r="BR1036" s="6">
        <v>163</v>
      </c>
      <c r="BS1036" s="6">
        <v>167</v>
      </c>
      <c r="BT1036" s="6">
        <v>170</v>
      </c>
      <c r="BU1036" s="6">
        <v>171</v>
      </c>
      <c r="BV1036" s="6">
        <v>171</v>
      </c>
      <c r="BW1036" s="7">
        <v>123</v>
      </c>
      <c r="BX1036" s="11">
        <f t="shared" si="312"/>
        <v>22</v>
      </c>
      <c r="BY1036" s="11">
        <f t="shared" si="313"/>
        <v>15</v>
      </c>
      <c r="BZ1036" s="11">
        <f t="shared" si="314"/>
        <v>8</v>
      </c>
      <c r="CA1036" s="11">
        <f t="shared" si="315"/>
        <v>7</v>
      </c>
      <c r="CB1036" s="11">
        <f t="shared" si="316"/>
        <v>6</v>
      </c>
      <c r="CC1036" s="11">
        <f t="shared" si="317"/>
        <v>6</v>
      </c>
      <c r="CD1036" s="11">
        <f t="shared" si="318"/>
        <v>6</v>
      </c>
      <c r="CE1036" s="11">
        <f t="shared" si="319"/>
        <v>5</v>
      </c>
      <c r="CF1036" s="11">
        <f t="shared" si="320"/>
        <v>5</v>
      </c>
      <c r="CG1036" s="11">
        <f t="shared" si="321"/>
        <v>5</v>
      </c>
      <c r="CH1036" s="11">
        <f t="shared" si="322"/>
        <v>5</v>
      </c>
      <c r="CI1036" s="11">
        <f t="shared" si="323"/>
        <v>6</v>
      </c>
      <c r="CJ1036" s="11">
        <f t="shared" si="324"/>
        <v>6</v>
      </c>
      <c r="CK1036" s="11">
        <f t="shared" si="325"/>
        <v>7</v>
      </c>
      <c r="CL1036" s="11">
        <f t="shared" si="326"/>
        <v>6</v>
      </c>
      <c r="CM1036" s="11">
        <f t="shared" si="327"/>
        <v>4</v>
      </c>
      <c r="CN1036" s="11">
        <f t="shared" si="328"/>
        <v>3</v>
      </c>
      <c r="CO1036" s="11">
        <f t="shared" si="329"/>
        <v>1</v>
      </c>
      <c r="CP1036" s="11">
        <f t="shared" si="330"/>
        <v>0</v>
      </c>
    </row>
    <row r="1037" spans="1:136" x14ac:dyDescent="0.25">
      <c r="A1037">
        <v>569</v>
      </c>
      <c r="B1037" s="1" t="s">
        <v>22</v>
      </c>
      <c r="C1037">
        <v>58</v>
      </c>
      <c r="D1037">
        <v>76</v>
      </c>
      <c r="E1037">
        <v>92</v>
      </c>
      <c r="F1037">
        <v>102</v>
      </c>
      <c r="G1037">
        <v>111</v>
      </c>
      <c r="H1037">
        <v>119</v>
      </c>
      <c r="I1037">
        <v>125</v>
      </c>
      <c r="J1037">
        <v>131</v>
      </c>
      <c r="K1037">
        <v>138</v>
      </c>
      <c r="L1037">
        <v>144</v>
      </c>
      <c r="M1037">
        <v>151</v>
      </c>
      <c r="N1037">
        <v>158</v>
      </c>
      <c r="O1037">
        <v>164</v>
      </c>
      <c r="P1037">
        <v>170</v>
      </c>
      <c r="Q1037">
        <v>173</v>
      </c>
      <c r="R1037">
        <v>175</v>
      </c>
      <c r="S1037">
        <v>176</v>
      </c>
      <c r="T1037">
        <v>176</v>
      </c>
      <c r="U1037">
        <v>176</v>
      </c>
      <c r="V1037">
        <v>176</v>
      </c>
      <c r="W1037">
        <f>wzrost[[#This Row],[19lat]]-wzrost[[#This Row],[dlugosc_ur]]</f>
        <v>118</v>
      </c>
      <c r="X1037">
        <f>wzrost[[#This Row],[19lat]]-wzrost[[#This Row],[15lat]]</f>
        <v>1</v>
      </c>
      <c r="Y1037">
        <f>IF(wzrost[[#This Row],[1rok]]&lt;=5,IF(wzrost[[#This Row],[plec]]="ch",1,0),0)</f>
        <v>0</v>
      </c>
      <c r="Z1037" s="1"/>
      <c r="AA1037" s="1"/>
      <c r="AB1037" s="1" t="e">
        <f>_xlfn.PERCENTILE.INC(wzrost[1rok],5)</f>
        <v>#NUM!</v>
      </c>
      <c r="BC1037" s="8">
        <v>49</v>
      </c>
      <c r="BD1037" s="8">
        <v>71</v>
      </c>
      <c r="BE1037" s="8">
        <v>85</v>
      </c>
      <c r="BF1037" s="8">
        <v>94</v>
      </c>
      <c r="BG1037" s="8">
        <v>101</v>
      </c>
      <c r="BH1037" s="8">
        <v>107</v>
      </c>
      <c r="BI1037" s="8">
        <v>113</v>
      </c>
      <c r="BJ1037" s="8">
        <v>118</v>
      </c>
      <c r="BK1037" s="8">
        <v>123</v>
      </c>
      <c r="BL1037" s="8">
        <v>128</v>
      </c>
      <c r="BM1037" s="8">
        <v>133</v>
      </c>
      <c r="BN1037" s="8">
        <v>138</v>
      </c>
      <c r="BO1037" s="8">
        <v>144</v>
      </c>
      <c r="BP1037" s="8">
        <v>151</v>
      </c>
      <c r="BQ1037" s="8">
        <v>158</v>
      </c>
      <c r="BR1037" s="8">
        <v>164</v>
      </c>
      <c r="BS1037" s="8">
        <v>168</v>
      </c>
      <c r="BT1037" s="8">
        <v>170</v>
      </c>
      <c r="BU1037" s="8">
        <v>171</v>
      </c>
      <c r="BV1037" s="8">
        <v>172</v>
      </c>
      <c r="BW1037" s="9">
        <v>123</v>
      </c>
      <c r="BX1037" s="11">
        <f t="shared" si="312"/>
        <v>22</v>
      </c>
      <c r="BY1037" s="11">
        <f t="shared" si="313"/>
        <v>14</v>
      </c>
      <c r="BZ1037" s="11">
        <f t="shared" si="314"/>
        <v>9</v>
      </c>
      <c r="CA1037" s="11">
        <f t="shared" si="315"/>
        <v>7</v>
      </c>
      <c r="CB1037" s="11">
        <f t="shared" si="316"/>
        <v>6</v>
      </c>
      <c r="CC1037" s="11">
        <f t="shared" si="317"/>
        <v>6</v>
      </c>
      <c r="CD1037" s="11">
        <f t="shared" si="318"/>
        <v>5</v>
      </c>
      <c r="CE1037" s="11">
        <f t="shared" si="319"/>
        <v>5</v>
      </c>
      <c r="CF1037" s="11">
        <f t="shared" si="320"/>
        <v>5</v>
      </c>
      <c r="CG1037" s="11">
        <f t="shared" si="321"/>
        <v>5</v>
      </c>
      <c r="CH1037" s="11">
        <f t="shared" si="322"/>
        <v>5</v>
      </c>
      <c r="CI1037" s="11">
        <f t="shared" si="323"/>
        <v>6</v>
      </c>
      <c r="CJ1037" s="11">
        <f t="shared" si="324"/>
        <v>7</v>
      </c>
      <c r="CK1037" s="11">
        <f t="shared" si="325"/>
        <v>7</v>
      </c>
      <c r="CL1037" s="11">
        <f t="shared" si="326"/>
        <v>6</v>
      </c>
      <c r="CM1037" s="11">
        <f t="shared" si="327"/>
        <v>4</v>
      </c>
      <c r="CN1037" s="11">
        <f t="shared" si="328"/>
        <v>2</v>
      </c>
      <c r="CO1037" s="11">
        <f t="shared" si="329"/>
        <v>1</v>
      </c>
      <c r="CP1037" s="11">
        <f t="shared" si="330"/>
        <v>1</v>
      </c>
    </row>
    <row r="1038" spans="1:136" x14ac:dyDescent="0.25">
      <c r="A1038">
        <v>642</v>
      </c>
      <c r="B1038" s="1" t="s">
        <v>22</v>
      </c>
      <c r="C1038">
        <v>57</v>
      </c>
      <c r="D1038">
        <v>74</v>
      </c>
      <c r="E1038">
        <v>92</v>
      </c>
      <c r="F1038">
        <v>102</v>
      </c>
      <c r="G1038">
        <v>111</v>
      </c>
      <c r="H1038">
        <v>118</v>
      </c>
      <c r="I1038">
        <v>125</v>
      </c>
      <c r="J1038">
        <v>131</v>
      </c>
      <c r="K1038">
        <v>137</v>
      </c>
      <c r="L1038">
        <v>144</v>
      </c>
      <c r="M1038">
        <v>151</v>
      </c>
      <c r="N1038">
        <v>157</v>
      </c>
      <c r="O1038">
        <v>164</v>
      </c>
      <c r="P1038">
        <v>169</v>
      </c>
      <c r="Q1038">
        <v>173</v>
      </c>
      <c r="R1038">
        <v>174</v>
      </c>
      <c r="S1038">
        <v>175</v>
      </c>
      <c r="T1038">
        <v>175</v>
      </c>
      <c r="U1038">
        <v>175</v>
      </c>
      <c r="V1038">
        <v>175</v>
      </c>
      <c r="W1038">
        <f>wzrost[[#This Row],[19lat]]-wzrost[[#This Row],[dlugosc_ur]]</f>
        <v>118</v>
      </c>
      <c r="X1038">
        <f>wzrost[[#This Row],[19lat]]-wzrost[[#This Row],[15lat]]</f>
        <v>1</v>
      </c>
      <c r="Y1038">
        <f>IF(wzrost[[#This Row],[1rok]]&lt;=5,IF(wzrost[[#This Row],[plec]]="ch",1,0),0)</f>
        <v>0</v>
      </c>
      <c r="Z1038" s="1"/>
      <c r="AA1038" s="1"/>
      <c r="AB1038" s="1" t="e">
        <f>_xlfn.PERCENTILE.INC(wzrost[1rok],5)</f>
        <v>#NUM!</v>
      </c>
      <c r="BC1038" s="6">
        <v>50</v>
      </c>
      <c r="BD1038" s="6">
        <v>72</v>
      </c>
      <c r="BE1038" s="6">
        <v>85</v>
      </c>
      <c r="BF1038" s="6">
        <v>94</v>
      </c>
      <c r="BG1038" s="6">
        <v>101</v>
      </c>
      <c r="BH1038" s="6">
        <v>108</v>
      </c>
      <c r="BI1038" s="6">
        <v>114</v>
      </c>
      <c r="BJ1038" s="6">
        <v>120</v>
      </c>
      <c r="BK1038" s="6">
        <v>125</v>
      </c>
      <c r="BL1038" s="6">
        <v>130</v>
      </c>
      <c r="BM1038" s="6">
        <v>135</v>
      </c>
      <c r="BN1038" s="6">
        <v>141</v>
      </c>
      <c r="BO1038" s="6">
        <v>146</v>
      </c>
      <c r="BP1038" s="6">
        <v>153</v>
      </c>
      <c r="BQ1038" s="6">
        <v>160</v>
      </c>
      <c r="BR1038" s="6">
        <v>166</v>
      </c>
      <c r="BS1038" s="6">
        <v>170</v>
      </c>
      <c r="BT1038" s="6">
        <v>172</v>
      </c>
      <c r="BU1038" s="6">
        <v>173</v>
      </c>
      <c r="BV1038" s="6">
        <v>173</v>
      </c>
      <c r="BW1038" s="7">
        <v>123</v>
      </c>
      <c r="BX1038" s="11">
        <f t="shared" si="312"/>
        <v>22</v>
      </c>
      <c r="BY1038" s="11">
        <f t="shared" si="313"/>
        <v>13</v>
      </c>
      <c r="BZ1038" s="11">
        <f t="shared" si="314"/>
        <v>9</v>
      </c>
      <c r="CA1038" s="11">
        <f t="shared" si="315"/>
        <v>7</v>
      </c>
      <c r="CB1038" s="11">
        <f t="shared" si="316"/>
        <v>7</v>
      </c>
      <c r="CC1038" s="11">
        <f t="shared" si="317"/>
        <v>6</v>
      </c>
      <c r="CD1038" s="11">
        <f t="shared" si="318"/>
        <v>6</v>
      </c>
      <c r="CE1038" s="11">
        <f t="shared" si="319"/>
        <v>5</v>
      </c>
      <c r="CF1038" s="11">
        <f t="shared" si="320"/>
        <v>5</v>
      </c>
      <c r="CG1038" s="11">
        <f t="shared" si="321"/>
        <v>5</v>
      </c>
      <c r="CH1038" s="11">
        <f t="shared" si="322"/>
        <v>6</v>
      </c>
      <c r="CI1038" s="11">
        <f t="shared" si="323"/>
        <v>5</v>
      </c>
      <c r="CJ1038" s="11">
        <f t="shared" si="324"/>
        <v>7</v>
      </c>
      <c r="CK1038" s="11">
        <f t="shared" si="325"/>
        <v>7</v>
      </c>
      <c r="CL1038" s="11">
        <f t="shared" si="326"/>
        <v>6</v>
      </c>
      <c r="CM1038" s="11">
        <f t="shared" si="327"/>
        <v>4</v>
      </c>
      <c r="CN1038" s="11">
        <f t="shared" si="328"/>
        <v>2</v>
      </c>
      <c r="CO1038" s="11">
        <f t="shared" si="329"/>
        <v>1</v>
      </c>
      <c r="CP1038" s="11">
        <f t="shared" si="330"/>
        <v>0</v>
      </c>
    </row>
    <row r="1039" spans="1:136" x14ac:dyDescent="0.25">
      <c r="A1039">
        <v>680</v>
      </c>
      <c r="B1039" s="1" t="s">
        <v>22</v>
      </c>
      <c r="C1039">
        <v>57</v>
      </c>
      <c r="D1039">
        <v>74</v>
      </c>
      <c r="E1039">
        <v>92</v>
      </c>
      <c r="F1039">
        <v>102</v>
      </c>
      <c r="G1039">
        <v>111</v>
      </c>
      <c r="H1039">
        <v>118</v>
      </c>
      <c r="I1039">
        <v>125</v>
      </c>
      <c r="J1039">
        <v>131</v>
      </c>
      <c r="K1039">
        <v>137</v>
      </c>
      <c r="L1039">
        <v>144</v>
      </c>
      <c r="M1039">
        <v>151</v>
      </c>
      <c r="N1039">
        <v>157</v>
      </c>
      <c r="O1039">
        <v>164</v>
      </c>
      <c r="P1039">
        <v>169</v>
      </c>
      <c r="Q1039">
        <v>173</v>
      </c>
      <c r="R1039">
        <v>174</v>
      </c>
      <c r="S1039">
        <v>175</v>
      </c>
      <c r="T1039">
        <v>175</v>
      </c>
      <c r="U1039">
        <v>175</v>
      </c>
      <c r="V1039">
        <v>175</v>
      </c>
      <c r="W1039">
        <f>wzrost[[#This Row],[19lat]]-wzrost[[#This Row],[dlugosc_ur]]</f>
        <v>118</v>
      </c>
      <c r="X1039">
        <f>wzrost[[#This Row],[19lat]]-wzrost[[#This Row],[15lat]]</f>
        <v>1</v>
      </c>
      <c r="Y1039">
        <f>IF(wzrost[[#This Row],[1rok]]&lt;=5,IF(wzrost[[#This Row],[plec]]="ch",1,0),0)</f>
        <v>0</v>
      </c>
      <c r="Z1039" s="1"/>
      <c r="AA1039" s="1"/>
      <c r="AB1039" s="1" t="e">
        <f>_xlfn.PERCENTILE.INC(wzrost[1rok],5)</f>
        <v>#NUM!</v>
      </c>
      <c r="BC1039" s="8">
        <v>53</v>
      </c>
      <c r="BD1039" s="8">
        <v>74</v>
      </c>
      <c r="BE1039" s="8">
        <v>87</v>
      </c>
      <c r="BF1039" s="8">
        <v>96</v>
      </c>
      <c r="BG1039" s="8">
        <v>103</v>
      </c>
      <c r="BH1039" s="8">
        <v>110</v>
      </c>
      <c r="BI1039" s="8">
        <v>116</v>
      </c>
      <c r="BJ1039" s="8">
        <v>122</v>
      </c>
      <c r="BK1039" s="8">
        <v>127</v>
      </c>
      <c r="BL1039" s="8">
        <v>133</v>
      </c>
      <c r="BM1039" s="8">
        <v>138</v>
      </c>
      <c r="BN1039" s="8">
        <v>143</v>
      </c>
      <c r="BO1039" s="8">
        <v>149</v>
      </c>
      <c r="BP1039" s="8">
        <v>156</v>
      </c>
      <c r="BQ1039" s="8">
        <v>163</v>
      </c>
      <c r="BR1039" s="8">
        <v>169</v>
      </c>
      <c r="BS1039" s="8">
        <v>173</v>
      </c>
      <c r="BT1039" s="8">
        <v>175</v>
      </c>
      <c r="BU1039" s="8">
        <v>176</v>
      </c>
      <c r="BV1039" s="8">
        <v>176</v>
      </c>
      <c r="BW1039" s="9">
        <v>123</v>
      </c>
      <c r="BX1039" s="11">
        <f t="shared" si="312"/>
        <v>21</v>
      </c>
      <c r="BY1039" s="11">
        <f t="shared" si="313"/>
        <v>13</v>
      </c>
      <c r="BZ1039" s="11">
        <f t="shared" si="314"/>
        <v>9</v>
      </c>
      <c r="CA1039" s="11">
        <f t="shared" si="315"/>
        <v>7</v>
      </c>
      <c r="CB1039" s="11">
        <f t="shared" si="316"/>
        <v>7</v>
      </c>
      <c r="CC1039" s="11">
        <f t="shared" si="317"/>
        <v>6</v>
      </c>
      <c r="CD1039" s="11">
        <f t="shared" si="318"/>
        <v>6</v>
      </c>
      <c r="CE1039" s="11">
        <f t="shared" si="319"/>
        <v>5</v>
      </c>
      <c r="CF1039" s="11">
        <f t="shared" si="320"/>
        <v>6</v>
      </c>
      <c r="CG1039" s="11">
        <f t="shared" si="321"/>
        <v>5</v>
      </c>
      <c r="CH1039" s="11">
        <f t="shared" si="322"/>
        <v>5</v>
      </c>
      <c r="CI1039" s="11">
        <f t="shared" si="323"/>
        <v>6</v>
      </c>
      <c r="CJ1039" s="11">
        <f t="shared" si="324"/>
        <v>7</v>
      </c>
      <c r="CK1039" s="11">
        <f t="shared" si="325"/>
        <v>7</v>
      </c>
      <c r="CL1039" s="11">
        <f t="shared" si="326"/>
        <v>6</v>
      </c>
      <c r="CM1039" s="11">
        <f t="shared" si="327"/>
        <v>4</v>
      </c>
      <c r="CN1039" s="11">
        <f t="shared" si="328"/>
        <v>2</v>
      </c>
      <c r="CO1039" s="11">
        <f t="shared" si="329"/>
        <v>1</v>
      </c>
      <c r="CP1039" s="11">
        <f t="shared" si="330"/>
        <v>0</v>
      </c>
    </row>
    <row r="1040" spans="1:136" x14ac:dyDescent="0.25">
      <c r="A1040">
        <v>783</v>
      </c>
      <c r="B1040" s="1" t="s">
        <v>22</v>
      </c>
      <c r="C1040">
        <v>57</v>
      </c>
      <c r="D1040">
        <v>74</v>
      </c>
      <c r="E1040">
        <v>92</v>
      </c>
      <c r="F1040">
        <v>102</v>
      </c>
      <c r="G1040">
        <v>111</v>
      </c>
      <c r="H1040">
        <v>118</v>
      </c>
      <c r="I1040">
        <v>125</v>
      </c>
      <c r="J1040">
        <v>131</v>
      </c>
      <c r="K1040">
        <v>137</v>
      </c>
      <c r="L1040">
        <v>144</v>
      </c>
      <c r="M1040">
        <v>151</v>
      </c>
      <c r="N1040">
        <v>157</v>
      </c>
      <c r="O1040">
        <v>164</v>
      </c>
      <c r="P1040">
        <v>169</v>
      </c>
      <c r="Q1040">
        <v>173</v>
      </c>
      <c r="R1040">
        <v>175</v>
      </c>
      <c r="S1040">
        <v>175</v>
      </c>
      <c r="T1040">
        <v>175</v>
      </c>
      <c r="U1040">
        <v>175</v>
      </c>
      <c r="V1040">
        <v>175</v>
      </c>
      <c r="W1040">
        <f>wzrost[[#This Row],[19lat]]-wzrost[[#This Row],[dlugosc_ur]]</f>
        <v>118</v>
      </c>
      <c r="X1040">
        <f>wzrost[[#This Row],[19lat]]-wzrost[[#This Row],[15lat]]</f>
        <v>0</v>
      </c>
      <c r="Y1040">
        <f>IF(wzrost[[#This Row],[1rok]]&lt;=5,IF(wzrost[[#This Row],[plec]]="ch",1,0),0)</f>
        <v>0</v>
      </c>
      <c r="Z1040" s="1"/>
      <c r="AA1040" s="1"/>
      <c r="AB1040" s="1" t="e">
        <f>_xlfn.PERCENTILE.INC(wzrost[1rok],5)</f>
        <v>#NUM!</v>
      </c>
      <c r="BC1040" s="6">
        <v>50</v>
      </c>
      <c r="BD1040" s="6">
        <v>72</v>
      </c>
      <c r="BE1040" s="6">
        <v>85</v>
      </c>
      <c r="BF1040" s="6">
        <v>94</v>
      </c>
      <c r="BG1040" s="6">
        <v>101</v>
      </c>
      <c r="BH1040" s="6">
        <v>108</v>
      </c>
      <c r="BI1040" s="6">
        <v>114</v>
      </c>
      <c r="BJ1040" s="6">
        <v>119</v>
      </c>
      <c r="BK1040" s="6">
        <v>125</v>
      </c>
      <c r="BL1040" s="6">
        <v>130</v>
      </c>
      <c r="BM1040" s="6">
        <v>135</v>
      </c>
      <c r="BN1040" s="6">
        <v>140</v>
      </c>
      <c r="BO1040" s="6">
        <v>146</v>
      </c>
      <c r="BP1040" s="6">
        <v>153</v>
      </c>
      <c r="BQ1040" s="6">
        <v>160</v>
      </c>
      <c r="BR1040" s="6">
        <v>166</v>
      </c>
      <c r="BS1040" s="6">
        <v>170</v>
      </c>
      <c r="BT1040" s="6">
        <v>172</v>
      </c>
      <c r="BU1040" s="6">
        <v>173</v>
      </c>
      <c r="BV1040" s="6">
        <v>173</v>
      </c>
      <c r="BW1040" s="7">
        <v>123</v>
      </c>
      <c r="BX1040" s="11">
        <f t="shared" si="312"/>
        <v>22</v>
      </c>
      <c r="BY1040" s="11">
        <f t="shared" si="313"/>
        <v>13</v>
      </c>
      <c r="BZ1040" s="11">
        <f t="shared" si="314"/>
        <v>9</v>
      </c>
      <c r="CA1040" s="11">
        <f t="shared" si="315"/>
        <v>7</v>
      </c>
      <c r="CB1040" s="11">
        <f t="shared" si="316"/>
        <v>7</v>
      </c>
      <c r="CC1040" s="11">
        <f t="shared" si="317"/>
        <v>6</v>
      </c>
      <c r="CD1040" s="11">
        <f t="shared" si="318"/>
        <v>5</v>
      </c>
      <c r="CE1040" s="11">
        <f t="shared" si="319"/>
        <v>6</v>
      </c>
      <c r="CF1040" s="11">
        <f t="shared" si="320"/>
        <v>5</v>
      </c>
      <c r="CG1040" s="11">
        <f t="shared" si="321"/>
        <v>5</v>
      </c>
      <c r="CH1040" s="11">
        <f t="shared" si="322"/>
        <v>5</v>
      </c>
      <c r="CI1040" s="11">
        <f t="shared" si="323"/>
        <v>6</v>
      </c>
      <c r="CJ1040" s="11">
        <f t="shared" si="324"/>
        <v>7</v>
      </c>
      <c r="CK1040" s="11">
        <f t="shared" si="325"/>
        <v>7</v>
      </c>
      <c r="CL1040" s="11">
        <f t="shared" si="326"/>
        <v>6</v>
      </c>
      <c r="CM1040" s="11">
        <f t="shared" si="327"/>
        <v>4</v>
      </c>
      <c r="CN1040" s="11">
        <f t="shared" si="328"/>
        <v>2</v>
      </c>
      <c r="CO1040" s="11">
        <f t="shared" si="329"/>
        <v>1</v>
      </c>
      <c r="CP1040" s="11">
        <f t="shared" si="330"/>
        <v>0</v>
      </c>
    </row>
    <row r="1041" spans="1:94" x14ac:dyDescent="0.25">
      <c r="A1041">
        <v>920</v>
      </c>
      <c r="B1041" s="1" t="s">
        <v>22</v>
      </c>
      <c r="C1041">
        <v>54</v>
      </c>
      <c r="D1041">
        <v>73</v>
      </c>
      <c r="E1041">
        <v>90</v>
      </c>
      <c r="F1041">
        <v>100</v>
      </c>
      <c r="G1041">
        <v>108</v>
      </c>
      <c r="H1041">
        <v>115</v>
      </c>
      <c r="I1041">
        <v>122</v>
      </c>
      <c r="J1041">
        <v>128</v>
      </c>
      <c r="K1041">
        <v>134</v>
      </c>
      <c r="L1041">
        <v>140</v>
      </c>
      <c r="M1041">
        <v>147</v>
      </c>
      <c r="N1041">
        <v>154</v>
      </c>
      <c r="O1041">
        <v>160</v>
      </c>
      <c r="P1041">
        <v>165</v>
      </c>
      <c r="Q1041">
        <v>169</v>
      </c>
      <c r="R1041">
        <v>171</v>
      </c>
      <c r="S1041">
        <v>171</v>
      </c>
      <c r="T1041">
        <v>172</v>
      </c>
      <c r="U1041">
        <v>172</v>
      </c>
      <c r="V1041">
        <v>172</v>
      </c>
      <c r="W1041">
        <f>wzrost[[#This Row],[19lat]]-wzrost[[#This Row],[dlugosc_ur]]</f>
        <v>118</v>
      </c>
      <c r="X1041">
        <f>wzrost[[#This Row],[19lat]]-wzrost[[#This Row],[15lat]]</f>
        <v>1</v>
      </c>
      <c r="Y1041">
        <f>IF(wzrost[[#This Row],[1rok]]&lt;=5,IF(wzrost[[#This Row],[plec]]="ch",1,0),0)</f>
        <v>0</v>
      </c>
      <c r="Z1041" s="1"/>
      <c r="AA1041" s="1"/>
      <c r="AB1041" s="1" t="e">
        <f>_xlfn.PERCENTILE.INC(wzrost[1rok],5)</f>
        <v>#NUM!</v>
      </c>
      <c r="BC1041" s="8">
        <v>48</v>
      </c>
      <c r="BD1041" s="8">
        <v>70</v>
      </c>
      <c r="BE1041" s="8">
        <v>85</v>
      </c>
      <c r="BF1041" s="8">
        <v>93</v>
      </c>
      <c r="BG1041" s="8">
        <v>100</v>
      </c>
      <c r="BH1041" s="8">
        <v>106</v>
      </c>
      <c r="BI1041" s="8">
        <v>112</v>
      </c>
      <c r="BJ1041" s="8">
        <v>118</v>
      </c>
      <c r="BK1041" s="8">
        <v>123</v>
      </c>
      <c r="BL1041" s="8">
        <v>128</v>
      </c>
      <c r="BM1041" s="8">
        <v>133</v>
      </c>
      <c r="BN1041" s="8">
        <v>138</v>
      </c>
      <c r="BO1041" s="8">
        <v>144</v>
      </c>
      <c r="BP1041" s="8">
        <v>150</v>
      </c>
      <c r="BQ1041" s="8">
        <v>157</v>
      </c>
      <c r="BR1041" s="8">
        <v>163</v>
      </c>
      <c r="BS1041" s="8">
        <v>167</v>
      </c>
      <c r="BT1041" s="8">
        <v>169</v>
      </c>
      <c r="BU1041" s="8">
        <v>171</v>
      </c>
      <c r="BV1041" s="8">
        <v>171</v>
      </c>
      <c r="BW1041" s="9">
        <v>123</v>
      </c>
      <c r="BX1041" s="11">
        <f t="shared" si="312"/>
        <v>22</v>
      </c>
      <c r="BY1041" s="11">
        <f t="shared" si="313"/>
        <v>15</v>
      </c>
      <c r="BZ1041" s="11">
        <f t="shared" si="314"/>
        <v>8</v>
      </c>
      <c r="CA1041" s="11">
        <f t="shared" si="315"/>
        <v>7</v>
      </c>
      <c r="CB1041" s="11">
        <f t="shared" si="316"/>
        <v>6</v>
      </c>
      <c r="CC1041" s="11">
        <f t="shared" si="317"/>
        <v>6</v>
      </c>
      <c r="CD1041" s="11">
        <f t="shared" si="318"/>
        <v>6</v>
      </c>
      <c r="CE1041" s="11">
        <f t="shared" si="319"/>
        <v>5</v>
      </c>
      <c r="CF1041" s="11">
        <f t="shared" si="320"/>
        <v>5</v>
      </c>
      <c r="CG1041" s="11">
        <f t="shared" si="321"/>
        <v>5</v>
      </c>
      <c r="CH1041" s="11">
        <f t="shared" si="322"/>
        <v>5</v>
      </c>
      <c r="CI1041" s="11">
        <f t="shared" si="323"/>
        <v>6</v>
      </c>
      <c r="CJ1041" s="11">
        <f t="shared" si="324"/>
        <v>6</v>
      </c>
      <c r="CK1041" s="11">
        <f t="shared" si="325"/>
        <v>7</v>
      </c>
      <c r="CL1041" s="11">
        <f t="shared" si="326"/>
        <v>6</v>
      </c>
      <c r="CM1041" s="11">
        <f t="shared" si="327"/>
        <v>4</v>
      </c>
      <c r="CN1041" s="11">
        <f t="shared" si="328"/>
        <v>2</v>
      </c>
      <c r="CO1041" s="11">
        <f t="shared" si="329"/>
        <v>2</v>
      </c>
      <c r="CP1041" s="11">
        <f t="shared" si="330"/>
        <v>0</v>
      </c>
    </row>
    <row r="1042" spans="1:94" x14ac:dyDescent="0.25">
      <c r="A1042">
        <v>961</v>
      </c>
      <c r="B1042" s="1" t="s">
        <v>22</v>
      </c>
      <c r="C1042">
        <v>54</v>
      </c>
      <c r="D1042">
        <v>73</v>
      </c>
      <c r="E1042">
        <v>90</v>
      </c>
      <c r="F1042">
        <v>100</v>
      </c>
      <c r="G1042">
        <v>108</v>
      </c>
      <c r="H1042">
        <v>115</v>
      </c>
      <c r="I1042">
        <v>121</v>
      </c>
      <c r="J1042">
        <v>128</v>
      </c>
      <c r="K1042">
        <v>134</v>
      </c>
      <c r="L1042">
        <v>140</v>
      </c>
      <c r="M1042">
        <v>147</v>
      </c>
      <c r="N1042">
        <v>153</v>
      </c>
      <c r="O1042">
        <v>160</v>
      </c>
      <c r="P1042">
        <v>165</v>
      </c>
      <c r="Q1042">
        <v>169</v>
      </c>
      <c r="R1042">
        <v>171</v>
      </c>
      <c r="S1042">
        <v>171</v>
      </c>
      <c r="T1042">
        <v>172</v>
      </c>
      <c r="U1042">
        <v>172</v>
      </c>
      <c r="V1042">
        <v>172</v>
      </c>
      <c r="W1042">
        <f>wzrost[[#This Row],[19lat]]-wzrost[[#This Row],[dlugosc_ur]]</f>
        <v>118</v>
      </c>
      <c r="X1042">
        <f>wzrost[[#This Row],[19lat]]-wzrost[[#This Row],[15lat]]</f>
        <v>1</v>
      </c>
      <c r="Y1042">
        <f>IF(wzrost[[#This Row],[1rok]]&lt;=5,IF(wzrost[[#This Row],[plec]]="ch",1,0),0)</f>
        <v>0</v>
      </c>
      <c r="Z1042" s="1"/>
      <c r="AA1042" s="1"/>
      <c r="AB1042" s="1" t="e">
        <f>_xlfn.PERCENTILE.INC(wzrost[1rok],5)</f>
        <v>#NUM!</v>
      </c>
      <c r="BC1042" s="6">
        <v>49</v>
      </c>
      <c r="BD1042" s="6">
        <v>71</v>
      </c>
      <c r="BE1042" s="6">
        <v>85</v>
      </c>
      <c r="BF1042" s="6">
        <v>94</v>
      </c>
      <c r="BG1042" s="6">
        <v>100</v>
      </c>
      <c r="BH1042" s="6">
        <v>107</v>
      </c>
      <c r="BI1042" s="6">
        <v>112</v>
      </c>
      <c r="BJ1042" s="6">
        <v>118</v>
      </c>
      <c r="BK1042" s="6">
        <v>123</v>
      </c>
      <c r="BL1042" s="6">
        <v>128</v>
      </c>
      <c r="BM1042" s="6">
        <v>133</v>
      </c>
      <c r="BN1042" s="6">
        <v>138</v>
      </c>
      <c r="BO1042" s="6">
        <v>144</v>
      </c>
      <c r="BP1042" s="6">
        <v>151</v>
      </c>
      <c r="BQ1042" s="6">
        <v>158</v>
      </c>
      <c r="BR1042" s="6">
        <v>163</v>
      </c>
      <c r="BS1042" s="6">
        <v>167</v>
      </c>
      <c r="BT1042" s="6">
        <v>170</v>
      </c>
      <c r="BU1042" s="6">
        <v>171</v>
      </c>
      <c r="BV1042" s="6">
        <v>172</v>
      </c>
      <c r="BW1042" s="7">
        <v>123</v>
      </c>
      <c r="BX1042" s="11">
        <f t="shared" si="312"/>
        <v>22</v>
      </c>
      <c r="BY1042" s="11">
        <f t="shared" si="313"/>
        <v>14</v>
      </c>
      <c r="BZ1042" s="11">
        <f t="shared" si="314"/>
        <v>9</v>
      </c>
      <c r="CA1042" s="11">
        <f t="shared" si="315"/>
        <v>6</v>
      </c>
      <c r="CB1042" s="11">
        <f t="shared" si="316"/>
        <v>7</v>
      </c>
      <c r="CC1042" s="11">
        <f t="shared" si="317"/>
        <v>5</v>
      </c>
      <c r="CD1042" s="11">
        <f t="shared" si="318"/>
        <v>6</v>
      </c>
      <c r="CE1042" s="11">
        <f t="shared" si="319"/>
        <v>5</v>
      </c>
      <c r="CF1042" s="11">
        <f t="shared" si="320"/>
        <v>5</v>
      </c>
      <c r="CG1042" s="11">
        <f t="shared" si="321"/>
        <v>5</v>
      </c>
      <c r="CH1042" s="11">
        <f t="shared" si="322"/>
        <v>5</v>
      </c>
      <c r="CI1042" s="11">
        <f t="shared" si="323"/>
        <v>6</v>
      </c>
      <c r="CJ1042" s="11">
        <f t="shared" si="324"/>
        <v>7</v>
      </c>
      <c r="CK1042" s="11">
        <f t="shared" si="325"/>
        <v>7</v>
      </c>
      <c r="CL1042" s="11">
        <f t="shared" si="326"/>
        <v>5</v>
      </c>
      <c r="CM1042" s="11">
        <f t="shared" si="327"/>
        <v>4</v>
      </c>
      <c r="CN1042" s="11">
        <f t="shared" si="328"/>
        <v>3</v>
      </c>
      <c r="CO1042" s="11">
        <f t="shared" si="329"/>
        <v>1</v>
      </c>
      <c r="CP1042" s="11">
        <f t="shared" si="330"/>
        <v>1</v>
      </c>
    </row>
    <row r="1043" spans="1:94" x14ac:dyDescent="0.25">
      <c r="A1043">
        <v>1043</v>
      </c>
      <c r="B1043" s="1" t="s">
        <v>22</v>
      </c>
      <c r="C1043">
        <v>58</v>
      </c>
      <c r="D1043">
        <v>75</v>
      </c>
      <c r="E1043">
        <v>92</v>
      </c>
      <c r="F1043">
        <v>102</v>
      </c>
      <c r="G1043">
        <v>111</v>
      </c>
      <c r="H1043">
        <v>119</v>
      </c>
      <c r="I1043">
        <v>125</v>
      </c>
      <c r="J1043">
        <v>131</v>
      </c>
      <c r="K1043">
        <v>138</v>
      </c>
      <c r="L1043">
        <v>144</v>
      </c>
      <c r="M1043">
        <v>151</v>
      </c>
      <c r="N1043">
        <v>158</v>
      </c>
      <c r="O1043">
        <v>164</v>
      </c>
      <c r="P1043">
        <v>170</v>
      </c>
      <c r="Q1043">
        <v>173</v>
      </c>
      <c r="R1043">
        <v>175</v>
      </c>
      <c r="S1043">
        <v>176</v>
      </c>
      <c r="T1043">
        <v>176</v>
      </c>
      <c r="U1043">
        <v>176</v>
      </c>
      <c r="V1043">
        <v>176</v>
      </c>
      <c r="W1043">
        <f>wzrost[[#This Row],[19lat]]-wzrost[[#This Row],[dlugosc_ur]]</f>
        <v>118</v>
      </c>
      <c r="X1043">
        <f>wzrost[[#This Row],[19lat]]-wzrost[[#This Row],[15lat]]</f>
        <v>1</v>
      </c>
      <c r="Y1043">
        <f>IF(wzrost[[#This Row],[1rok]]&lt;=5,IF(wzrost[[#This Row],[plec]]="ch",1,0),0)</f>
        <v>0</v>
      </c>
      <c r="Z1043" s="1"/>
      <c r="AA1043" s="1"/>
      <c r="AB1043" s="1" t="e">
        <f>_xlfn.PERCENTILE.INC(wzrost[1rok],5)</f>
        <v>#NUM!</v>
      </c>
      <c r="BC1043" s="8">
        <v>47</v>
      </c>
      <c r="BD1043" s="8">
        <v>69</v>
      </c>
      <c r="BE1043" s="8">
        <v>84</v>
      </c>
      <c r="BF1043" s="8">
        <v>92</v>
      </c>
      <c r="BG1043" s="8">
        <v>99</v>
      </c>
      <c r="BH1043" s="8">
        <v>105</v>
      </c>
      <c r="BI1043" s="8">
        <v>110</v>
      </c>
      <c r="BJ1043" s="8">
        <v>116</v>
      </c>
      <c r="BK1043" s="8">
        <v>121</v>
      </c>
      <c r="BL1043" s="8">
        <v>126</v>
      </c>
      <c r="BM1043" s="8">
        <v>131</v>
      </c>
      <c r="BN1043" s="8">
        <v>136</v>
      </c>
      <c r="BO1043" s="8">
        <v>141</v>
      </c>
      <c r="BP1043" s="8">
        <v>145</v>
      </c>
      <c r="BQ1043" s="8">
        <v>152</v>
      </c>
      <c r="BR1043" s="8">
        <v>161</v>
      </c>
      <c r="BS1043" s="8">
        <v>164</v>
      </c>
      <c r="BT1043" s="8">
        <v>167</v>
      </c>
      <c r="BU1043" s="8">
        <v>168</v>
      </c>
      <c r="BV1043" s="8">
        <v>169</v>
      </c>
      <c r="BW1043" s="9">
        <v>122</v>
      </c>
      <c r="BX1043" s="11">
        <f t="shared" si="312"/>
        <v>22</v>
      </c>
      <c r="BY1043" s="11">
        <f t="shared" si="313"/>
        <v>15</v>
      </c>
      <c r="BZ1043" s="11">
        <f t="shared" si="314"/>
        <v>8</v>
      </c>
      <c r="CA1043" s="11">
        <f t="shared" si="315"/>
        <v>7</v>
      </c>
      <c r="CB1043" s="11">
        <f t="shared" si="316"/>
        <v>6</v>
      </c>
      <c r="CC1043" s="11">
        <f t="shared" si="317"/>
        <v>5</v>
      </c>
      <c r="CD1043" s="11">
        <f t="shared" si="318"/>
        <v>6</v>
      </c>
      <c r="CE1043" s="11">
        <f t="shared" si="319"/>
        <v>5</v>
      </c>
      <c r="CF1043" s="11">
        <f t="shared" si="320"/>
        <v>5</v>
      </c>
      <c r="CG1043" s="11">
        <f t="shared" si="321"/>
        <v>5</v>
      </c>
      <c r="CH1043" s="11">
        <f t="shared" si="322"/>
        <v>5</v>
      </c>
      <c r="CI1043" s="11">
        <f t="shared" si="323"/>
        <v>5</v>
      </c>
      <c r="CJ1043" s="11">
        <f t="shared" si="324"/>
        <v>4</v>
      </c>
      <c r="CK1043" s="11">
        <f t="shared" si="325"/>
        <v>7</v>
      </c>
      <c r="CL1043" s="11">
        <f t="shared" si="326"/>
        <v>9</v>
      </c>
      <c r="CM1043" s="11">
        <f t="shared" si="327"/>
        <v>3</v>
      </c>
      <c r="CN1043" s="11">
        <f t="shared" si="328"/>
        <v>3</v>
      </c>
      <c r="CO1043" s="11">
        <f t="shared" si="329"/>
        <v>1</v>
      </c>
      <c r="CP1043" s="11">
        <f t="shared" si="330"/>
        <v>1</v>
      </c>
    </row>
    <row r="1044" spans="1:94" x14ac:dyDescent="0.25">
      <c r="A1044">
        <v>1050</v>
      </c>
      <c r="B1044" s="1" t="s">
        <v>22</v>
      </c>
      <c r="C1044">
        <v>48</v>
      </c>
      <c r="D1044">
        <v>67</v>
      </c>
      <c r="E1044">
        <v>87</v>
      </c>
      <c r="F1044">
        <v>97</v>
      </c>
      <c r="G1044">
        <v>104</v>
      </c>
      <c r="H1044">
        <v>111</v>
      </c>
      <c r="I1044">
        <v>117</v>
      </c>
      <c r="J1044">
        <v>123</v>
      </c>
      <c r="K1044">
        <v>129</v>
      </c>
      <c r="L1044">
        <v>135</v>
      </c>
      <c r="M1044">
        <v>141</v>
      </c>
      <c r="N1044">
        <v>147</v>
      </c>
      <c r="O1044">
        <v>154</v>
      </c>
      <c r="P1044">
        <v>159</v>
      </c>
      <c r="Q1044">
        <v>162</v>
      </c>
      <c r="R1044">
        <v>164</v>
      </c>
      <c r="S1044">
        <v>165</v>
      </c>
      <c r="T1044">
        <v>166</v>
      </c>
      <c r="U1044">
        <v>166</v>
      </c>
      <c r="V1044">
        <v>166</v>
      </c>
      <c r="W1044">
        <f>wzrost[[#This Row],[19lat]]-wzrost[[#This Row],[dlugosc_ur]]</f>
        <v>118</v>
      </c>
      <c r="X1044">
        <f>wzrost[[#This Row],[19lat]]-wzrost[[#This Row],[15lat]]</f>
        <v>2</v>
      </c>
      <c r="Y1044">
        <f>IF(wzrost[[#This Row],[1rok]]&lt;=5,IF(wzrost[[#This Row],[plec]]="ch",1,0),0)</f>
        <v>0</v>
      </c>
      <c r="Z1044" s="1"/>
      <c r="AA1044" s="1"/>
      <c r="AB1044" s="1" t="e">
        <f>_xlfn.PERCENTILE.INC(wzrost[1rok],5)</f>
        <v>#NUM!</v>
      </c>
      <c r="BC1044" s="6">
        <v>47</v>
      </c>
      <c r="BD1044" s="6">
        <v>69</v>
      </c>
      <c r="BE1044" s="6">
        <v>84</v>
      </c>
      <c r="BF1044" s="6">
        <v>92</v>
      </c>
      <c r="BG1044" s="6">
        <v>99</v>
      </c>
      <c r="BH1044" s="6">
        <v>106</v>
      </c>
      <c r="BI1044" s="6">
        <v>111</v>
      </c>
      <c r="BJ1044" s="6">
        <v>117</v>
      </c>
      <c r="BK1044" s="6">
        <v>122</v>
      </c>
      <c r="BL1044" s="6">
        <v>127</v>
      </c>
      <c r="BM1044" s="6">
        <v>132</v>
      </c>
      <c r="BN1044" s="6">
        <v>137</v>
      </c>
      <c r="BO1044" s="6">
        <v>142</v>
      </c>
      <c r="BP1044" s="6">
        <v>149</v>
      </c>
      <c r="BQ1044" s="6">
        <v>156</v>
      </c>
      <c r="BR1044" s="6">
        <v>161</v>
      </c>
      <c r="BS1044" s="6">
        <v>165</v>
      </c>
      <c r="BT1044" s="6">
        <v>168</v>
      </c>
      <c r="BU1044" s="6">
        <v>169</v>
      </c>
      <c r="BV1044" s="6">
        <v>169</v>
      </c>
      <c r="BW1044" s="7">
        <v>122</v>
      </c>
      <c r="BX1044" s="11">
        <f t="shared" si="312"/>
        <v>22</v>
      </c>
      <c r="BY1044" s="11">
        <f t="shared" si="313"/>
        <v>15</v>
      </c>
      <c r="BZ1044" s="11">
        <f t="shared" si="314"/>
        <v>8</v>
      </c>
      <c r="CA1044" s="11">
        <f t="shared" si="315"/>
        <v>7</v>
      </c>
      <c r="CB1044" s="11">
        <f t="shared" si="316"/>
        <v>7</v>
      </c>
      <c r="CC1044" s="11">
        <f t="shared" si="317"/>
        <v>5</v>
      </c>
      <c r="CD1044" s="11">
        <f t="shared" si="318"/>
        <v>6</v>
      </c>
      <c r="CE1044" s="11">
        <f t="shared" si="319"/>
        <v>5</v>
      </c>
      <c r="CF1044" s="11">
        <f t="shared" si="320"/>
        <v>5</v>
      </c>
      <c r="CG1044" s="11">
        <f t="shared" si="321"/>
        <v>5</v>
      </c>
      <c r="CH1044" s="11">
        <f t="shared" si="322"/>
        <v>5</v>
      </c>
      <c r="CI1044" s="11">
        <f t="shared" si="323"/>
        <v>5</v>
      </c>
      <c r="CJ1044" s="11">
        <f t="shared" si="324"/>
        <v>7</v>
      </c>
      <c r="CK1044" s="11">
        <f t="shared" si="325"/>
        <v>7</v>
      </c>
      <c r="CL1044" s="11">
        <f t="shared" si="326"/>
        <v>5</v>
      </c>
      <c r="CM1044" s="11">
        <f t="shared" si="327"/>
        <v>4</v>
      </c>
      <c r="CN1044" s="11">
        <f t="shared" si="328"/>
        <v>3</v>
      </c>
      <c r="CO1044" s="11">
        <f t="shared" si="329"/>
        <v>1</v>
      </c>
      <c r="CP1044" s="11">
        <f t="shared" si="330"/>
        <v>0</v>
      </c>
    </row>
    <row r="1045" spans="1:94" x14ac:dyDescent="0.25">
      <c r="A1045">
        <v>1078</v>
      </c>
      <c r="B1045" s="1" t="s">
        <v>22</v>
      </c>
      <c r="C1045">
        <v>47</v>
      </c>
      <c r="D1045">
        <v>66</v>
      </c>
      <c r="E1045">
        <v>86</v>
      </c>
      <c r="F1045">
        <v>95</v>
      </c>
      <c r="G1045">
        <v>103</v>
      </c>
      <c r="H1045">
        <v>110</v>
      </c>
      <c r="I1045">
        <v>116</v>
      </c>
      <c r="J1045">
        <v>122</v>
      </c>
      <c r="K1045">
        <v>127</v>
      </c>
      <c r="L1045">
        <v>133</v>
      </c>
      <c r="M1045">
        <v>140</v>
      </c>
      <c r="N1045">
        <v>146</v>
      </c>
      <c r="O1045">
        <v>152</v>
      </c>
      <c r="P1045">
        <v>158</v>
      </c>
      <c r="Q1045">
        <v>161</v>
      </c>
      <c r="R1045">
        <v>163</v>
      </c>
      <c r="S1045">
        <v>164</v>
      </c>
      <c r="T1045">
        <v>164</v>
      </c>
      <c r="U1045">
        <v>164</v>
      </c>
      <c r="V1045">
        <v>165</v>
      </c>
      <c r="W1045">
        <f>wzrost[[#This Row],[19lat]]-wzrost[[#This Row],[dlugosc_ur]]</f>
        <v>118</v>
      </c>
      <c r="X1045">
        <f>wzrost[[#This Row],[19lat]]-wzrost[[#This Row],[15lat]]</f>
        <v>2</v>
      </c>
      <c r="Y1045">
        <f>IF(wzrost[[#This Row],[1rok]]&lt;=5,IF(wzrost[[#This Row],[plec]]="ch",1,0),0)</f>
        <v>0</v>
      </c>
      <c r="Z1045" s="1"/>
      <c r="AA1045" s="1"/>
      <c r="AB1045" s="1" t="e">
        <f>_xlfn.PERCENTILE.INC(wzrost[1rok],5)</f>
        <v>#NUM!</v>
      </c>
      <c r="BC1045" s="8">
        <v>49</v>
      </c>
      <c r="BD1045" s="8">
        <v>71</v>
      </c>
      <c r="BE1045" s="8">
        <v>85</v>
      </c>
      <c r="BF1045" s="8">
        <v>93</v>
      </c>
      <c r="BG1045" s="8">
        <v>100</v>
      </c>
      <c r="BH1045" s="8">
        <v>106</v>
      </c>
      <c r="BI1045" s="8">
        <v>112</v>
      </c>
      <c r="BJ1045" s="8">
        <v>118</v>
      </c>
      <c r="BK1045" s="8">
        <v>123</v>
      </c>
      <c r="BL1045" s="8">
        <v>128</v>
      </c>
      <c r="BM1045" s="8">
        <v>133</v>
      </c>
      <c r="BN1045" s="8">
        <v>138</v>
      </c>
      <c r="BO1045" s="8">
        <v>144</v>
      </c>
      <c r="BP1045" s="8">
        <v>150</v>
      </c>
      <c r="BQ1045" s="8">
        <v>157</v>
      </c>
      <c r="BR1045" s="8">
        <v>163</v>
      </c>
      <c r="BS1045" s="8">
        <v>167</v>
      </c>
      <c r="BT1045" s="8">
        <v>170</v>
      </c>
      <c r="BU1045" s="8">
        <v>171</v>
      </c>
      <c r="BV1045" s="8">
        <v>171</v>
      </c>
      <c r="BW1045" s="9">
        <v>122</v>
      </c>
      <c r="BX1045" s="11">
        <f t="shared" si="312"/>
        <v>22</v>
      </c>
      <c r="BY1045" s="11">
        <f t="shared" si="313"/>
        <v>14</v>
      </c>
      <c r="BZ1045" s="11">
        <f t="shared" si="314"/>
        <v>8</v>
      </c>
      <c r="CA1045" s="11">
        <f t="shared" si="315"/>
        <v>7</v>
      </c>
      <c r="CB1045" s="11">
        <f t="shared" si="316"/>
        <v>6</v>
      </c>
      <c r="CC1045" s="11">
        <f t="shared" si="317"/>
        <v>6</v>
      </c>
      <c r="CD1045" s="11">
        <f t="shared" si="318"/>
        <v>6</v>
      </c>
      <c r="CE1045" s="11">
        <f t="shared" si="319"/>
        <v>5</v>
      </c>
      <c r="CF1045" s="11">
        <f t="shared" si="320"/>
        <v>5</v>
      </c>
      <c r="CG1045" s="11">
        <f t="shared" si="321"/>
        <v>5</v>
      </c>
      <c r="CH1045" s="11">
        <f t="shared" si="322"/>
        <v>5</v>
      </c>
      <c r="CI1045" s="11">
        <f t="shared" si="323"/>
        <v>6</v>
      </c>
      <c r="CJ1045" s="11">
        <f t="shared" si="324"/>
        <v>6</v>
      </c>
      <c r="CK1045" s="11">
        <f t="shared" si="325"/>
        <v>7</v>
      </c>
      <c r="CL1045" s="11">
        <f t="shared" si="326"/>
        <v>6</v>
      </c>
      <c r="CM1045" s="11">
        <f t="shared" si="327"/>
        <v>4</v>
      </c>
      <c r="CN1045" s="11">
        <f t="shared" si="328"/>
        <v>3</v>
      </c>
      <c r="CO1045" s="11">
        <f t="shared" si="329"/>
        <v>1</v>
      </c>
      <c r="CP1045" s="11">
        <f t="shared" si="330"/>
        <v>0</v>
      </c>
    </row>
    <row r="1046" spans="1:94" x14ac:dyDescent="0.25">
      <c r="A1046">
        <v>1107</v>
      </c>
      <c r="B1046" s="1" t="s">
        <v>22</v>
      </c>
      <c r="C1046">
        <v>58</v>
      </c>
      <c r="D1046">
        <v>75</v>
      </c>
      <c r="E1046">
        <v>92</v>
      </c>
      <c r="F1046">
        <v>102</v>
      </c>
      <c r="G1046">
        <v>111</v>
      </c>
      <c r="H1046">
        <v>119</v>
      </c>
      <c r="I1046">
        <v>125</v>
      </c>
      <c r="J1046">
        <v>132</v>
      </c>
      <c r="K1046">
        <v>138</v>
      </c>
      <c r="L1046">
        <v>144</v>
      </c>
      <c r="M1046">
        <v>151</v>
      </c>
      <c r="N1046">
        <v>158</v>
      </c>
      <c r="O1046">
        <v>165</v>
      </c>
      <c r="P1046">
        <v>170</v>
      </c>
      <c r="Q1046">
        <v>173</v>
      </c>
      <c r="R1046">
        <v>175</v>
      </c>
      <c r="S1046">
        <v>176</v>
      </c>
      <c r="T1046">
        <v>176</v>
      </c>
      <c r="U1046">
        <v>176</v>
      </c>
      <c r="V1046">
        <v>176</v>
      </c>
      <c r="W1046">
        <f>wzrost[[#This Row],[19lat]]-wzrost[[#This Row],[dlugosc_ur]]</f>
        <v>118</v>
      </c>
      <c r="X1046">
        <f>wzrost[[#This Row],[19lat]]-wzrost[[#This Row],[15lat]]</f>
        <v>1</v>
      </c>
      <c r="Y1046">
        <f>IF(wzrost[[#This Row],[1rok]]&lt;=5,IF(wzrost[[#This Row],[plec]]="ch",1,0),0)</f>
        <v>0</v>
      </c>
      <c r="Z1046" s="1"/>
      <c r="AA1046" s="1"/>
      <c r="AB1046" s="1" t="e">
        <f>_xlfn.PERCENTILE.INC(wzrost[1rok],5)</f>
        <v>#NUM!</v>
      </c>
      <c r="BC1046" s="6">
        <v>49</v>
      </c>
      <c r="BD1046" s="6">
        <v>71</v>
      </c>
      <c r="BE1046" s="6">
        <v>85</v>
      </c>
      <c r="BF1046" s="6">
        <v>93</v>
      </c>
      <c r="BG1046" s="6">
        <v>100</v>
      </c>
      <c r="BH1046" s="6">
        <v>107</v>
      </c>
      <c r="BI1046" s="6">
        <v>112</v>
      </c>
      <c r="BJ1046" s="6">
        <v>118</v>
      </c>
      <c r="BK1046" s="6">
        <v>123</v>
      </c>
      <c r="BL1046" s="6">
        <v>128</v>
      </c>
      <c r="BM1046" s="6">
        <v>133</v>
      </c>
      <c r="BN1046" s="6">
        <v>138</v>
      </c>
      <c r="BO1046" s="6">
        <v>144</v>
      </c>
      <c r="BP1046" s="6">
        <v>150</v>
      </c>
      <c r="BQ1046" s="6">
        <v>157</v>
      </c>
      <c r="BR1046" s="6">
        <v>163</v>
      </c>
      <c r="BS1046" s="6">
        <v>167</v>
      </c>
      <c r="BT1046" s="6">
        <v>170</v>
      </c>
      <c r="BU1046" s="6">
        <v>171</v>
      </c>
      <c r="BV1046" s="6">
        <v>171</v>
      </c>
      <c r="BW1046" s="7">
        <v>122</v>
      </c>
      <c r="BX1046" s="11">
        <f t="shared" si="312"/>
        <v>22</v>
      </c>
      <c r="BY1046" s="11">
        <f t="shared" si="313"/>
        <v>14</v>
      </c>
      <c r="BZ1046" s="11">
        <f t="shared" si="314"/>
        <v>8</v>
      </c>
      <c r="CA1046" s="11">
        <f t="shared" si="315"/>
        <v>7</v>
      </c>
      <c r="CB1046" s="11">
        <f t="shared" si="316"/>
        <v>7</v>
      </c>
      <c r="CC1046" s="11">
        <f t="shared" si="317"/>
        <v>5</v>
      </c>
      <c r="CD1046" s="11">
        <f t="shared" si="318"/>
        <v>6</v>
      </c>
      <c r="CE1046" s="11">
        <f t="shared" si="319"/>
        <v>5</v>
      </c>
      <c r="CF1046" s="11">
        <f t="shared" si="320"/>
        <v>5</v>
      </c>
      <c r="CG1046" s="11">
        <f t="shared" si="321"/>
        <v>5</v>
      </c>
      <c r="CH1046" s="11">
        <f t="shared" si="322"/>
        <v>5</v>
      </c>
      <c r="CI1046" s="11">
        <f t="shared" si="323"/>
        <v>6</v>
      </c>
      <c r="CJ1046" s="11">
        <f t="shared" si="324"/>
        <v>6</v>
      </c>
      <c r="CK1046" s="11">
        <f t="shared" si="325"/>
        <v>7</v>
      </c>
      <c r="CL1046" s="11">
        <f t="shared" si="326"/>
        <v>6</v>
      </c>
      <c r="CM1046" s="11">
        <f t="shared" si="327"/>
        <v>4</v>
      </c>
      <c r="CN1046" s="11">
        <f t="shared" si="328"/>
        <v>3</v>
      </c>
      <c r="CO1046" s="11">
        <f t="shared" si="329"/>
        <v>1</v>
      </c>
      <c r="CP1046" s="11">
        <f t="shared" si="330"/>
        <v>0</v>
      </c>
    </row>
    <row r="1047" spans="1:94" x14ac:dyDescent="0.25">
      <c r="A1047">
        <v>1313</v>
      </c>
      <c r="B1047" s="1" t="s">
        <v>22</v>
      </c>
      <c r="C1047">
        <v>54</v>
      </c>
      <c r="D1047">
        <v>73</v>
      </c>
      <c r="E1047">
        <v>90</v>
      </c>
      <c r="F1047">
        <v>100</v>
      </c>
      <c r="G1047">
        <v>108</v>
      </c>
      <c r="H1047">
        <v>115</v>
      </c>
      <c r="I1047">
        <v>122</v>
      </c>
      <c r="J1047">
        <v>128</v>
      </c>
      <c r="K1047">
        <v>134</v>
      </c>
      <c r="L1047">
        <v>140</v>
      </c>
      <c r="M1047">
        <v>147</v>
      </c>
      <c r="N1047">
        <v>154</v>
      </c>
      <c r="O1047">
        <v>160</v>
      </c>
      <c r="P1047">
        <v>165</v>
      </c>
      <c r="Q1047">
        <v>169</v>
      </c>
      <c r="R1047">
        <v>171</v>
      </c>
      <c r="S1047">
        <v>171</v>
      </c>
      <c r="T1047">
        <v>172</v>
      </c>
      <c r="U1047">
        <v>172</v>
      </c>
      <c r="V1047">
        <v>172</v>
      </c>
      <c r="W1047">
        <f>wzrost[[#This Row],[19lat]]-wzrost[[#This Row],[dlugosc_ur]]</f>
        <v>118</v>
      </c>
      <c r="X1047">
        <f>wzrost[[#This Row],[19lat]]-wzrost[[#This Row],[15lat]]</f>
        <v>1</v>
      </c>
      <c r="Y1047">
        <f>IF(wzrost[[#This Row],[1rok]]&lt;=5,IF(wzrost[[#This Row],[plec]]="ch",1,0),0)</f>
        <v>0</v>
      </c>
      <c r="Z1047" s="1"/>
      <c r="AA1047" s="1"/>
      <c r="AB1047" s="1" t="e">
        <f>_xlfn.PERCENTILE.INC(wzrost[1rok],5)</f>
        <v>#NUM!</v>
      </c>
      <c r="BC1047" s="8">
        <v>47</v>
      </c>
      <c r="BD1047" s="8">
        <v>69</v>
      </c>
      <c r="BE1047" s="8">
        <v>84</v>
      </c>
      <c r="BF1047" s="8">
        <v>92</v>
      </c>
      <c r="BG1047" s="8">
        <v>99</v>
      </c>
      <c r="BH1047" s="8">
        <v>106</v>
      </c>
      <c r="BI1047" s="8">
        <v>111</v>
      </c>
      <c r="BJ1047" s="8">
        <v>117</v>
      </c>
      <c r="BK1047" s="8">
        <v>122</v>
      </c>
      <c r="BL1047" s="8">
        <v>127</v>
      </c>
      <c r="BM1047" s="8">
        <v>132</v>
      </c>
      <c r="BN1047" s="8">
        <v>137</v>
      </c>
      <c r="BO1047" s="8">
        <v>142</v>
      </c>
      <c r="BP1047" s="8">
        <v>149</v>
      </c>
      <c r="BQ1047" s="8">
        <v>156</v>
      </c>
      <c r="BR1047" s="8">
        <v>161</v>
      </c>
      <c r="BS1047" s="8">
        <v>165</v>
      </c>
      <c r="BT1047" s="8">
        <v>168</v>
      </c>
      <c r="BU1047" s="8">
        <v>169</v>
      </c>
      <c r="BV1047" s="8">
        <v>169</v>
      </c>
      <c r="BW1047" s="9">
        <v>122</v>
      </c>
      <c r="BX1047" s="11">
        <f t="shared" si="312"/>
        <v>22</v>
      </c>
      <c r="BY1047" s="11">
        <f t="shared" si="313"/>
        <v>15</v>
      </c>
      <c r="BZ1047" s="11">
        <f t="shared" si="314"/>
        <v>8</v>
      </c>
      <c r="CA1047" s="11">
        <f t="shared" si="315"/>
        <v>7</v>
      </c>
      <c r="CB1047" s="11">
        <f t="shared" si="316"/>
        <v>7</v>
      </c>
      <c r="CC1047" s="11">
        <f t="shared" si="317"/>
        <v>5</v>
      </c>
      <c r="CD1047" s="11">
        <f t="shared" si="318"/>
        <v>6</v>
      </c>
      <c r="CE1047" s="11">
        <f t="shared" si="319"/>
        <v>5</v>
      </c>
      <c r="CF1047" s="11">
        <f t="shared" si="320"/>
        <v>5</v>
      </c>
      <c r="CG1047" s="11">
        <f t="shared" si="321"/>
        <v>5</v>
      </c>
      <c r="CH1047" s="11">
        <f t="shared" si="322"/>
        <v>5</v>
      </c>
      <c r="CI1047" s="11">
        <f t="shared" si="323"/>
        <v>5</v>
      </c>
      <c r="CJ1047" s="11">
        <f t="shared" si="324"/>
        <v>7</v>
      </c>
      <c r="CK1047" s="11">
        <f t="shared" si="325"/>
        <v>7</v>
      </c>
      <c r="CL1047" s="11">
        <f t="shared" si="326"/>
        <v>5</v>
      </c>
      <c r="CM1047" s="11">
        <f t="shared" si="327"/>
        <v>4</v>
      </c>
      <c r="CN1047" s="11">
        <f t="shared" si="328"/>
        <v>3</v>
      </c>
      <c r="CO1047" s="11">
        <f t="shared" si="329"/>
        <v>1</v>
      </c>
      <c r="CP1047" s="11">
        <f t="shared" si="330"/>
        <v>0</v>
      </c>
    </row>
    <row r="1048" spans="1:94" x14ac:dyDescent="0.25">
      <c r="A1048">
        <v>1521</v>
      </c>
      <c r="B1048" s="1" t="s">
        <v>22</v>
      </c>
      <c r="C1048">
        <v>58</v>
      </c>
      <c r="D1048">
        <v>75</v>
      </c>
      <c r="E1048">
        <v>92</v>
      </c>
      <c r="F1048">
        <v>102</v>
      </c>
      <c r="G1048">
        <v>111</v>
      </c>
      <c r="H1048">
        <v>119</v>
      </c>
      <c r="I1048">
        <v>125</v>
      </c>
      <c r="J1048">
        <v>131</v>
      </c>
      <c r="K1048">
        <v>138</v>
      </c>
      <c r="L1048">
        <v>144</v>
      </c>
      <c r="M1048">
        <v>151</v>
      </c>
      <c r="N1048">
        <v>158</v>
      </c>
      <c r="O1048">
        <v>164</v>
      </c>
      <c r="P1048">
        <v>170</v>
      </c>
      <c r="Q1048">
        <v>173</v>
      </c>
      <c r="R1048">
        <v>175</v>
      </c>
      <c r="S1048">
        <v>176</v>
      </c>
      <c r="T1048">
        <v>176</v>
      </c>
      <c r="U1048">
        <v>176</v>
      </c>
      <c r="V1048">
        <v>176</v>
      </c>
      <c r="W1048">
        <f>wzrost[[#This Row],[19lat]]-wzrost[[#This Row],[dlugosc_ur]]</f>
        <v>118</v>
      </c>
      <c r="X1048">
        <f>wzrost[[#This Row],[19lat]]-wzrost[[#This Row],[15lat]]</f>
        <v>1</v>
      </c>
      <c r="Y1048">
        <f>IF(wzrost[[#This Row],[1rok]]&lt;=5,IF(wzrost[[#This Row],[plec]]="ch",1,0),0)</f>
        <v>0</v>
      </c>
      <c r="Z1048" s="1"/>
      <c r="AA1048" s="1"/>
      <c r="AB1048" s="1" t="e">
        <f>_xlfn.PERCENTILE.INC(wzrost[1rok],5)</f>
        <v>#NUM!</v>
      </c>
      <c r="BC1048" s="6">
        <v>49</v>
      </c>
      <c r="BD1048" s="6">
        <v>71</v>
      </c>
      <c r="BE1048" s="6">
        <v>85</v>
      </c>
      <c r="BF1048" s="6">
        <v>93</v>
      </c>
      <c r="BG1048" s="6">
        <v>100</v>
      </c>
      <c r="BH1048" s="6">
        <v>107</v>
      </c>
      <c r="BI1048" s="6">
        <v>112</v>
      </c>
      <c r="BJ1048" s="6">
        <v>118</v>
      </c>
      <c r="BK1048" s="6">
        <v>123</v>
      </c>
      <c r="BL1048" s="6">
        <v>128</v>
      </c>
      <c r="BM1048" s="6">
        <v>133</v>
      </c>
      <c r="BN1048" s="6">
        <v>138</v>
      </c>
      <c r="BO1048" s="6">
        <v>144</v>
      </c>
      <c r="BP1048" s="6">
        <v>150</v>
      </c>
      <c r="BQ1048" s="6">
        <v>157</v>
      </c>
      <c r="BR1048" s="6">
        <v>163</v>
      </c>
      <c r="BS1048" s="6">
        <v>167</v>
      </c>
      <c r="BT1048" s="6">
        <v>170</v>
      </c>
      <c r="BU1048" s="6">
        <v>171</v>
      </c>
      <c r="BV1048" s="6">
        <v>171</v>
      </c>
      <c r="BW1048" s="7">
        <v>122</v>
      </c>
      <c r="BX1048" s="11">
        <f t="shared" si="312"/>
        <v>22</v>
      </c>
      <c r="BY1048" s="11">
        <f t="shared" si="313"/>
        <v>14</v>
      </c>
      <c r="BZ1048" s="11">
        <f t="shared" si="314"/>
        <v>8</v>
      </c>
      <c r="CA1048" s="11">
        <f t="shared" si="315"/>
        <v>7</v>
      </c>
      <c r="CB1048" s="11">
        <f t="shared" si="316"/>
        <v>7</v>
      </c>
      <c r="CC1048" s="11">
        <f t="shared" si="317"/>
        <v>5</v>
      </c>
      <c r="CD1048" s="11">
        <f t="shared" si="318"/>
        <v>6</v>
      </c>
      <c r="CE1048" s="11">
        <f t="shared" si="319"/>
        <v>5</v>
      </c>
      <c r="CF1048" s="11">
        <f t="shared" si="320"/>
        <v>5</v>
      </c>
      <c r="CG1048" s="11">
        <f t="shared" si="321"/>
        <v>5</v>
      </c>
      <c r="CH1048" s="11">
        <f t="shared" si="322"/>
        <v>5</v>
      </c>
      <c r="CI1048" s="11">
        <f t="shared" si="323"/>
        <v>6</v>
      </c>
      <c r="CJ1048" s="11">
        <f t="shared" si="324"/>
        <v>6</v>
      </c>
      <c r="CK1048" s="11">
        <f t="shared" si="325"/>
        <v>7</v>
      </c>
      <c r="CL1048" s="11">
        <f t="shared" si="326"/>
        <v>6</v>
      </c>
      <c r="CM1048" s="11">
        <f t="shared" si="327"/>
        <v>4</v>
      </c>
      <c r="CN1048" s="11">
        <f t="shared" si="328"/>
        <v>3</v>
      </c>
      <c r="CO1048" s="11">
        <f t="shared" si="329"/>
        <v>1</v>
      </c>
      <c r="CP1048" s="11">
        <f t="shared" si="330"/>
        <v>0</v>
      </c>
    </row>
    <row r="1049" spans="1:94" x14ac:dyDescent="0.25">
      <c r="A1049">
        <v>1778</v>
      </c>
      <c r="B1049" s="1" t="s">
        <v>22</v>
      </c>
      <c r="C1049">
        <v>54</v>
      </c>
      <c r="D1049">
        <v>73</v>
      </c>
      <c r="E1049">
        <v>90</v>
      </c>
      <c r="F1049">
        <v>100</v>
      </c>
      <c r="G1049">
        <v>108</v>
      </c>
      <c r="H1049">
        <v>115</v>
      </c>
      <c r="I1049">
        <v>122</v>
      </c>
      <c r="J1049">
        <v>128</v>
      </c>
      <c r="K1049">
        <v>134</v>
      </c>
      <c r="L1049">
        <v>140</v>
      </c>
      <c r="M1049">
        <v>147</v>
      </c>
      <c r="N1049">
        <v>154</v>
      </c>
      <c r="O1049">
        <v>160</v>
      </c>
      <c r="P1049">
        <v>165</v>
      </c>
      <c r="Q1049">
        <v>169</v>
      </c>
      <c r="R1049">
        <v>171</v>
      </c>
      <c r="S1049">
        <v>171</v>
      </c>
      <c r="T1049">
        <v>172</v>
      </c>
      <c r="U1049">
        <v>172</v>
      </c>
      <c r="V1049">
        <v>172</v>
      </c>
      <c r="W1049">
        <f>wzrost[[#This Row],[19lat]]-wzrost[[#This Row],[dlugosc_ur]]</f>
        <v>118</v>
      </c>
      <c r="X1049">
        <f>wzrost[[#This Row],[19lat]]-wzrost[[#This Row],[15lat]]</f>
        <v>1</v>
      </c>
      <c r="Y1049">
        <f>IF(wzrost[[#This Row],[1rok]]&lt;=5,IF(wzrost[[#This Row],[plec]]="ch",1,0),0)</f>
        <v>0</v>
      </c>
      <c r="Z1049" s="1"/>
      <c r="AA1049" s="1"/>
      <c r="AB1049" s="1" t="e">
        <f>_xlfn.PERCENTILE.INC(wzrost[1rok],5)</f>
        <v>#NUM!</v>
      </c>
      <c r="BC1049" s="8">
        <v>47</v>
      </c>
      <c r="BD1049" s="8">
        <v>69</v>
      </c>
      <c r="BE1049" s="8">
        <v>84</v>
      </c>
      <c r="BF1049" s="8">
        <v>92</v>
      </c>
      <c r="BG1049" s="8">
        <v>99</v>
      </c>
      <c r="BH1049" s="8">
        <v>105</v>
      </c>
      <c r="BI1049" s="8">
        <v>111</v>
      </c>
      <c r="BJ1049" s="8">
        <v>116</v>
      </c>
      <c r="BK1049" s="8">
        <v>121</v>
      </c>
      <c r="BL1049" s="8">
        <v>126</v>
      </c>
      <c r="BM1049" s="8">
        <v>131</v>
      </c>
      <c r="BN1049" s="8">
        <v>136</v>
      </c>
      <c r="BO1049" s="8">
        <v>142</v>
      </c>
      <c r="BP1049" s="8">
        <v>148</v>
      </c>
      <c r="BQ1049" s="8">
        <v>155</v>
      </c>
      <c r="BR1049" s="8">
        <v>161</v>
      </c>
      <c r="BS1049" s="8">
        <v>165</v>
      </c>
      <c r="BT1049" s="8">
        <v>167</v>
      </c>
      <c r="BU1049" s="8">
        <v>168</v>
      </c>
      <c r="BV1049" s="8">
        <v>169</v>
      </c>
      <c r="BW1049" s="9">
        <v>122</v>
      </c>
      <c r="BX1049" s="11">
        <f t="shared" si="312"/>
        <v>22</v>
      </c>
      <c r="BY1049" s="11">
        <f t="shared" si="313"/>
        <v>15</v>
      </c>
      <c r="BZ1049" s="11">
        <f t="shared" si="314"/>
        <v>8</v>
      </c>
      <c r="CA1049" s="11">
        <f t="shared" si="315"/>
        <v>7</v>
      </c>
      <c r="CB1049" s="11">
        <f t="shared" si="316"/>
        <v>6</v>
      </c>
      <c r="CC1049" s="11">
        <f t="shared" si="317"/>
        <v>6</v>
      </c>
      <c r="CD1049" s="11">
        <f t="shared" si="318"/>
        <v>5</v>
      </c>
      <c r="CE1049" s="11">
        <f t="shared" si="319"/>
        <v>5</v>
      </c>
      <c r="CF1049" s="11">
        <f t="shared" si="320"/>
        <v>5</v>
      </c>
      <c r="CG1049" s="11">
        <f t="shared" si="321"/>
        <v>5</v>
      </c>
      <c r="CH1049" s="11">
        <f t="shared" si="322"/>
        <v>5</v>
      </c>
      <c r="CI1049" s="11">
        <f t="shared" si="323"/>
        <v>6</v>
      </c>
      <c r="CJ1049" s="11">
        <f t="shared" si="324"/>
        <v>6</v>
      </c>
      <c r="CK1049" s="11">
        <f t="shared" si="325"/>
        <v>7</v>
      </c>
      <c r="CL1049" s="11">
        <f t="shared" si="326"/>
        <v>6</v>
      </c>
      <c r="CM1049" s="11">
        <f t="shared" si="327"/>
        <v>4</v>
      </c>
      <c r="CN1049" s="11">
        <f t="shared" si="328"/>
        <v>2</v>
      </c>
      <c r="CO1049" s="11">
        <f t="shared" si="329"/>
        <v>1</v>
      </c>
      <c r="CP1049" s="11">
        <f t="shared" si="330"/>
        <v>1</v>
      </c>
    </row>
    <row r="1050" spans="1:94" x14ac:dyDescent="0.25">
      <c r="A1050">
        <v>1833</v>
      </c>
      <c r="B1050" s="1" t="s">
        <v>22</v>
      </c>
      <c r="C1050">
        <v>58</v>
      </c>
      <c r="D1050">
        <v>76</v>
      </c>
      <c r="E1050">
        <v>92</v>
      </c>
      <c r="F1050">
        <v>102</v>
      </c>
      <c r="G1050">
        <v>111</v>
      </c>
      <c r="H1050">
        <v>119</v>
      </c>
      <c r="I1050">
        <v>125</v>
      </c>
      <c r="J1050">
        <v>131</v>
      </c>
      <c r="K1050">
        <v>138</v>
      </c>
      <c r="L1050">
        <v>144</v>
      </c>
      <c r="M1050">
        <v>151</v>
      </c>
      <c r="N1050">
        <v>158</v>
      </c>
      <c r="O1050">
        <v>164</v>
      </c>
      <c r="P1050">
        <v>170</v>
      </c>
      <c r="Q1050">
        <v>173</v>
      </c>
      <c r="R1050">
        <v>175</v>
      </c>
      <c r="S1050">
        <v>176</v>
      </c>
      <c r="T1050">
        <v>176</v>
      </c>
      <c r="U1050">
        <v>176</v>
      </c>
      <c r="V1050">
        <v>176</v>
      </c>
      <c r="W1050">
        <f>wzrost[[#This Row],[19lat]]-wzrost[[#This Row],[dlugosc_ur]]</f>
        <v>118</v>
      </c>
      <c r="X1050">
        <f>wzrost[[#This Row],[19lat]]-wzrost[[#This Row],[15lat]]</f>
        <v>1</v>
      </c>
      <c r="Y1050">
        <f>IF(wzrost[[#This Row],[1rok]]&lt;=5,IF(wzrost[[#This Row],[plec]]="ch",1,0),0)</f>
        <v>0</v>
      </c>
      <c r="Z1050" s="1"/>
      <c r="AA1050" s="1"/>
      <c r="AB1050" s="1" t="e">
        <f>_xlfn.PERCENTILE.INC(wzrost[1rok],5)</f>
        <v>#NUM!</v>
      </c>
      <c r="BC1050" s="6">
        <v>47</v>
      </c>
      <c r="BD1050" s="6">
        <v>69</v>
      </c>
      <c r="BE1050" s="6">
        <v>84</v>
      </c>
      <c r="BF1050" s="6">
        <v>92</v>
      </c>
      <c r="BG1050" s="6">
        <v>99</v>
      </c>
      <c r="BH1050" s="6">
        <v>105</v>
      </c>
      <c r="BI1050" s="6">
        <v>111</v>
      </c>
      <c r="BJ1050" s="6">
        <v>116</v>
      </c>
      <c r="BK1050" s="6">
        <v>121</v>
      </c>
      <c r="BL1050" s="6">
        <v>126</v>
      </c>
      <c r="BM1050" s="6">
        <v>131</v>
      </c>
      <c r="BN1050" s="6">
        <v>136</v>
      </c>
      <c r="BO1050" s="6">
        <v>142</v>
      </c>
      <c r="BP1050" s="6">
        <v>148</v>
      </c>
      <c r="BQ1050" s="6">
        <v>155</v>
      </c>
      <c r="BR1050" s="6">
        <v>161</v>
      </c>
      <c r="BS1050" s="6">
        <v>165</v>
      </c>
      <c r="BT1050" s="6">
        <v>167</v>
      </c>
      <c r="BU1050" s="6">
        <v>168</v>
      </c>
      <c r="BV1050" s="6">
        <v>169</v>
      </c>
      <c r="BW1050" s="7">
        <v>122</v>
      </c>
      <c r="BX1050" s="11">
        <f t="shared" si="312"/>
        <v>22</v>
      </c>
      <c r="BY1050" s="11">
        <f t="shared" si="313"/>
        <v>15</v>
      </c>
      <c r="BZ1050" s="11">
        <f t="shared" si="314"/>
        <v>8</v>
      </c>
      <c r="CA1050" s="11">
        <f t="shared" si="315"/>
        <v>7</v>
      </c>
      <c r="CB1050" s="11">
        <f t="shared" si="316"/>
        <v>6</v>
      </c>
      <c r="CC1050" s="11">
        <f t="shared" si="317"/>
        <v>6</v>
      </c>
      <c r="CD1050" s="11">
        <f t="shared" si="318"/>
        <v>5</v>
      </c>
      <c r="CE1050" s="11">
        <f t="shared" si="319"/>
        <v>5</v>
      </c>
      <c r="CF1050" s="11">
        <f t="shared" si="320"/>
        <v>5</v>
      </c>
      <c r="CG1050" s="11">
        <f t="shared" si="321"/>
        <v>5</v>
      </c>
      <c r="CH1050" s="11">
        <f t="shared" si="322"/>
        <v>5</v>
      </c>
      <c r="CI1050" s="11">
        <f t="shared" si="323"/>
        <v>6</v>
      </c>
      <c r="CJ1050" s="11">
        <f t="shared" si="324"/>
        <v>6</v>
      </c>
      <c r="CK1050" s="11">
        <f t="shared" si="325"/>
        <v>7</v>
      </c>
      <c r="CL1050" s="11">
        <f t="shared" si="326"/>
        <v>6</v>
      </c>
      <c r="CM1050" s="11">
        <f t="shared" si="327"/>
        <v>4</v>
      </c>
      <c r="CN1050" s="11">
        <f t="shared" si="328"/>
        <v>2</v>
      </c>
      <c r="CO1050" s="11">
        <f t="shared" si="329"/>
        <v>1</v>
      </c>
      <c r="CP1050" s="11">
        <f t="shared" si="330"/>
        <v>1</v>
      </c>
    </row>
    <row r="1051" spans="1:94" x14ac:dyDescent="0.25">
      <c r="A1051">
        <v>1914</v>
      </c>
      <c r="B1051" s="1" t="s">
        <v>22</v>
      </c>
      <c r="C1051">
        <v>54</v>
      </c>
      <c r="D1051">
        <v>74</v>
      </c>
      <c r="E1051">
        <v>90</v>
      </c>
      <c r="F1051">
        <v>100</v>
      </c>
      <c r="G1051">
        <v>108</v>
      </c>
      <c r="H1051">
        <v>115</v>
      </c>
      <c r="I1051">
        <v>121</v>
      </c>
      <c r="J1051">
        <v>128</v>
      </c>
      <c r="K1051">
        <v>134</v>
      </c>
      <c r="L1051">
        <v>140</v>
      </c>
      <c r="M1051">
        <v>147</v>
      </c>
      <c r="N1051">
        <v>153</v>
      </c>
      <c r="O1051">
        <v>160</v>
      </c>
      <c r="P1051">
        <v>165</v>
      </c>
      <c r="Q1051">
        <v>169</v>
      </c>
      <c r="R1051">
        <v>170</v>
      </c>
      <c r="S1051">
        <v>171</v>
      </c>
      <c r="T1051">
        <v>171</v>
      </c>
      <c r="U1051">
        <v>172</v>
      </c>
      <c r="V1051">
        <v>172</v>
      </c>
      <c r="W1051">
        <f>wzrost[[#This Row],[19lat]]-wzrost[[#This Row],[dlugosc_ur]]</f>
        <v>118</v>
      </c>
      <c r="X1051">
        <f>wzrost[[#This Row],[19lat]]-wzrost[[#This Row],[15lat]]</f>
        <v>2</v>
      </c>
      <c r="Y1051">
        <f>IF(wzrost[[#This Row],[1rok]]&lt;=5,IF(wzrost[[#This Row],[plec]]="ch",1,0),0)</f>
        <v>0</v>
      </c>
      <c r="Z1051" s="1"/>
      <c r="AA1051" s="1"/>
      <c r="AB1051" s="1" t="e">
        <f>_xlfn.PERCENTILE.INC(wzrost[1rok],5)</f>
        <v>#NUM!</v>
      </c>
      <c r="BC1051" s="8">
        <v>47</v>
      </c>
      <c r="BD1051" s="8">
        <v>69</v>
      </c>
      <c r="BE1051" s="8">
        <v>84</v>
      </c>
      <c r="BF1051" s="8">
        <v>92</v>
      </c>
      <c r="BG1051" s="8">
        <v>99</v>
      </c>
      <c r="BH1051" s="8">
        <v>105</v>
      </c>
      <c r="BI1051" s="8">
        <v>111</v>
      </c>
      <c r="BJ1051" s="8">
        <v>116</v>
      </c>
      <c r="BK1051" s="8">
        <v>121</v>
      </c>
      <c r="BL1051" s="8">
        <v>126</v>
      </c>
      <c r="BM1051" s="8">
        <v>131</v>
      </c>
      <c r="BN1051" s="8">
        <v>136</v>
      </c>
      <c r="BO1051" s="8">
        <v>141</v>
      </c>
      <c r="BP1051" s="8">
        <v>145</v>
      </c>
      <c r="BQ1051" s="8">
        <v>152</v>
      </c>
      <c r="BR1051" s="8">
        <v>161</v>
      </c>
      <c r="BS1051" s="8">
        <v>165</v>
      </c>
      <c r="BT1051" s="8">
        <v>167</v>
      </c>
      <c r="BU1051" s="8">
        <v>168</v>
      </c>
      <c r="BV1051" s="8">
        <v>169</v>
      </c>
      <c r="BW1051" s="9">
        <v>122</v>
      </c>
      <c r="BX1051" s="11">
        <f t="shared" si="312"/>
        <v>22</v>
      </c>
      <c r="BY1051" s="11">
        <f t="shared" si="313"/>
        <v>15</v>
      </c>
      <c r="BZ1051" s="11">
        <f t="shared" si="314"/>
        <v>8</v>
      </c>
      <c r="CA1051" s="11">
        <f t="shared" si="315"/>
        <v>7</v>
      </c>
      <c r="CB1051" s="11">
        <f t="shared" si="316"/>
        <v>6</v>
      </c>
      <c r="CC1051" s="11">
        <f t="shared" si="317"/>
        <v>6</v>
      </c>
      <c r="CD1051" s="11">
        <f t="shared" si="318"/>
        <v>5</v>
      </c>
      <c r="CE1051" s="11">
        <f t="shared" si="319"/>
        <v>5</v>
      </c>
      <c r="CF1051" s="11">
        <f t="shared" si="320"/>
        <v>5</v>
      </c>
      <c r="CG1051" s="11">
        <f t="shared" si="321"/>
        <v>5</v>
      </c>
      <c r="CH1051" s="11">
        <f t="shared" si="322"/>
        <v>5</v>
      </c>
      <c r="CI1051" s="11">
        <f t="shared" si="323"/>
        <v>5</v>
      </c>
      <c r="CJ1051" s="11">
        <f t="shared" si="324"/>
        <v>4</v>
      </c>
      <c r="CK1051" s="11">
        <f t="shared" si="325"/>
        <v>7</v>
      </c>
      <c r="CL1051" s="11">
        <f t="shared" si="326"/>
        <v>9</v>
      </c>
      <c r="CM1051" s="11">
        <f t="shared" si="327"/>
        <v>4</v>
      </c>
      <c r="CN1051" s="11">
        <f t="shared" si="328"/>
        <v>2</v>
      </c>
      <c r="CO1051" s="11">
        <f t="shared" si="329"/>
        <v>1</v>
      </c>
      <c r="CP1051" s="11">
        <f t="shared" si="330"/>
        <v>1</v>
      </c>
    </row>
    <row r="1052" spans="1:94" x14ac:dyDescent="0.25">
      <c r="A1052">
        <v>2112</v>
      </c>
      <c r="B1052" s="1" t="s">
        <v>23</v>
      </c>
      <c r="C1052">
        <v>46</v>
      </c>
      <c r="D1052">
        <v>67</v>
      </c>
      <c r="E1052">
        <v>82</v>
      </c>
      <c r="F1052">
        <v>89</v>
      </c>
      <c r="G1052">
        <v>96</v>
      </c>
      <c r="H1052">
        <v>102</v>
      </c>
      <c r="I1052">
        <v>107</v>
      </c>
      <c r="J1052">
        <v>113</v>
      </c>
      <c r="K1052">
        <v>117</v>
      </c>
      <c r="L1052">
        <v>122</v>
      </c>
      <c r="M1052">
        <v>127</v>
      </c>
      <c r="N1052">
        <v>132</v>
      </c>
      <c r="O1052">
        <v>137</v>
      </c>
      <c r="P1052">
        <v>143</v>
      </c>
      <c r="Q1052">
        <v>150</v>
      </c>
      <c r="R1052">
        <v>155</v>
      </c>
      <c r="S1052">
        <v>160</v>
      </c>
      <c r="T1052">
        <v>162</v>
      </c>
      <c r="U1052">
        <v>164</v>
      </c>
      <c r="V1052">
        <v>164</v>
      </c>
      <c r="W1052">
        <f>wzrost[[#This Row],[19lat]]-wzrost[[#This Row],[dlugosc_ur]]</f>
        <v>118</v>
      </c>
      <c r="X1052">
        <f>wzrost[[#This Row],[19lat]]-wzrost[[#This Row],[15lat]]</f>
        <v>9</v>
      </c>
      <c r="Y1052">
        <f>IF(wzrost[[#This Row],[1rok]]&lt;=5,IF(wzrost[[#This Row],[plec]]="ch",1,0),0)</f>
        <v>0</v>
      </c>
      <c r="Z1052" s="1"/>
      <c r="AA1052" s="1"/>
      <c r="AB1052" s="1" t="e">
        <f>_xlfn.PERCENTILE.INC(wzrost[1rok],5)</f>
        <v>#NUM!</v>
      </c>
      <c r="BC1052" s="6">
        <v>49</v>
      </c>
      <c r="BD1052" s="6">
        <v>71</v>
      </c>
      <c r="BE1052" s="6">
        <v>85</v>
      </c>
      <c r="BF1052" s="6">
        <v>93</v>
      </c>
      <c r="BG1052" s="6">
        <v>100</v>
      </c>
      <c r="BH1052" s="6">
        <v>107</v>
      </c>
      <c r="BI1052" s="6">
        <v>112</v>
      </c>
      <c r="BJ1052" s="6">
        <v>118</v>
      </c>
      <c r="BK1052" s="6">
        <v>123</v>
      </c>
      <c r="BL1052" s="6">
        <v>128</v>
      </c>
      <c r="BM1052" s="6">
        <v>133</v>
      </c>
      <c r="BN1052" s="6">
        <v>138</v>
      </c>
      <c r="BO1052" s="6">
        <v>144</v>
      </c>
      <c r="BP1052" s="6">
        <v>150</v>
      </c>
      <c r="BQ1052" s="6">
        <v>157</v>
      </c>
      <c r="BR1052" s="6">
        <v>163</v>
      </c>
      <c r="BS1052" s="6">
        <v>167</v>
      </c>
      <c r="BT1052" s="6">
        <v>170</v>
      </c>
      <c r="BU1052" s="6">
        <v>171</v>
      </c>
      <c r="BV1052" s="6">
        <v>171</v>
      </c>
      <c r="BW1052" s="7">
        <v>122</v>
      </c>
      <c r="BX1052" s="11">
        <f t="shared" si="312"/>
        <v>22</v>
      </c>
      <c r="BY1052" s="11">
        <f t="shared" si="313"/>
        <v>14</v>
      </c>
      <c r="BZ1052" s="11">
        <f t="shared" si="314"/>
        <v>8</v>
      </c>
      <c r="CA1052" s="11">
        <f t="shared" si="315"/>
        <v>7</v>
      </c>
      <c r="CB1052" s="11">
        <f t="shared" si="316"/>
        <v>7</v>
      </c>
      <c r="CC1052" s="11">
        <f t="shared" si="317"/>
        <v>5</v>
      </c>
      <c r="CD1052" s="11">
        <f t="shared" si="318"/>
        <v>6</v>
      </c>
      <c r="CE1052" s="11">
        <f t="shared" si="319"/>
        <v>5</v>
      </c>
      <c r="CF1052" s="11">
        <f t="shared" si="320"/>
        <v>5</v>
      </c>
      <c r="CG1052" s="11">
        <f t="shared" si="321"/>
        <v>5</v>
      </c>
      <c r="CH1052" s="11">
        <f t="shared" si="322"/>
        <v>5</v>
      </c>
      <c r="CI1052" s="11">
        <f t="shared" si="323"/>
        <v>6</v>
      </c>
      <c r="CJ1052" s="11">
        <f t="shared" si="324"/>
        <v>6</v>
      </c>
      <c r="CK1052" s="11">
        <f t="shared" si="325"/>
        <v>7</v>
      </c>
      <c r="CL1052" s="11">
        <f t="shared" si="326"/>
        <v>6</v>
      </c>
      <c r="CM1052" s="11">
        <f t="shared" si="327"/>
        <v>4</v>
      </c>
      <c r="CN1052" s="11">
        <f t="shared" si="328"/>
        <v>3</v>
      </c>
      <c r="CO1052" s="11">
        <f t="shared" si="329"/>
        <v>1</v>
      </c>
      <c r="CP1052" s="11">
        <f t="shared" si="330"/>
        <v>0</v>
      </c>
    </row>
    <row r="1053" spans="1:94" x14ac:dyDescent="0.25">
      <c r="A1053">
        <v>2156</v>
      </c>
      <c r="B1053" s="1" t="s">
        <v>23</v>
      </c>
      <c r="C1053">
        <v>46</v>
      </c>
      <c r="D1053">
        <v>67</v>
      </c>
      <c r="E1053">
        <v>82</v>
      </c>
      <c r="F1053">
        <v>89</v>
      </c>
      <c r="G1053">
        <v>96</v>
      </c>
      <c r="H1053">
        <v>102</v>
      </c>
      <c r="I1053">
        <v>107</v>
      </c>
      <c r="J1053">
        <v>113</v>
      </c>
      <c r="K1053">
        <v>117</v>
      </c>
      <c r="L1053">
        <v>122</v>
      </c>
      <c r="M1053">
        <v>127</v>
      </c>
      <c r="N1053">
        <v>132</v>
      </c>
      <c r="O1053">
        <v>137</v>
      </c>
      <c r="P1053">
        <v>143</v>
      </c>
      <c r="Q1053">
        <v>150</v>
      </c>
      <c r="R1053">
        <v>155</v>
      </c>
      <c r="S1053">
        <v>160</v>
      </c>
      <c r="T1053">
        <v>162</v>
      </c>
      <c r="U1053">
        <v>164</v>
      </c>
      <c r="V1053">
        <v>164</v>
      </c>
      <c r="W1053">
        <f>wzrost[[#This Row],[19lat]]-wzrost[[#This Row],[dlugosc_ur]]</f>
        <v>118</v>
      </c>
      <c r="X1053">
        <f>wzrost[[#This Row],[19lat]]-wzrost[[#This Row],[15lat]]</f>
        <v>9</v>
      </c>
      <c r="Y1053">
        <f>IF(wzrost[[#This Row],[1rok]]&lt;=5,IF(wzrost[[#This Row],[plec]]="ch",1,0),0)</f>
        <v>0</v>
      </c>
      <c r="Z1053" s="1"/>
      <c r="AA1053" s="1"/>
      <c r="AB1053" s="1" t="e">
        <f>_xlfn.PERCENTILE.INC(wzrost[1rok],5)</f>
        <v>#NUM!</v>
      </c>
      <c r="BC1053" s="8">
        <v>47</v>
      </c>
      <c r="BD1053" s="8">
        <v>69</v>
      </c>
      <c r="BE1053" s="8">
        <v>84</v>
      </c>
      <c r="BF1053" s="8">
        <v>92</v>
      </c>
      <c r="BG1053" s="8">
        <v>99</v>
      </c>
      <c r="BH1053" s="8">
        <v>105</v>
      </c>
      <c r="BI1053" s="8">
        <v>111</v>
      </c>
      <c r="BJ1053" s="8">
        <v>116</v>
      </c>
      <c r="BK1053" s="8">
        <v>121</v>
      </c>
      <c r="BL1053" s="8">
        <v>126</v>
      </c>
      <c r="BM1053" s="8">
        <v>131</v>
      </c>
      <c r="BN1053" s="8">
        <v>136</v>
      </c>
      <c r="BO1053" s="8">
        <v>142</v>
      </c>
      <c r="BP1053" s="8">
        <v>148</v>
      </c>
      <c r="BQ1053" s="8">
        <v>155</v>
      </c>
      <c r="BR1053" s="8">
        <v>161</v>
      </c>
      <c r="BS1053" s="8">
        <v>165</v>
      </c>
      <c r="BT1053" s="8">
        <v>167</v>
      </c>
      <c r="BU1053" s="8">
        <v>168</v>
      </c>
      <c r="BV1053" s="8">
        <v>169</v>
      </c>
      <c r="BW1053" s="9">
        <v>122</v>
      </c>
      <c r="BX1053" s="11">
        <f t="shared" si="312"/>
        <v>22</v>
      </c>
      <c r="BY1053" s="11">
        <f t="shared" si="313"/>
        <v>15</v>
      </c>
      <c r="BZ1053" s="11">
        <f t="shared" si="314"/>
        <v>8</v>
      </c>
      <c r="CA1053" s="11">
        <f t="shared" si="315"/>
        <v>7</v>
      </c>
      <c r="CB1053" s="11">
        <f t="shared" si="316"/>
        <v>6</v>
      </c>
      <c r="CC1053" s="11">
        <f t="shared" si="317"/>
        <v>6</v>
      </c>
      <c r="CD1053" s="11">
        <f t="shared" si="318"/>
        <v>5</v>
      </c>
      <c r="CE1053" s="11">
        <f t="shared" si="319"/>
        <v>5</v>
      </c>
      <c r="CF1053" s="11">
        <f t="shared" si="320"/>
        <v>5</v>
      </c>
      <c r="CG1053" s="11">
        <f t="shared" si="321"/>
        <v>5</v>
      </c>
      <c r="CH1053" s="11">
        <f t="shared" si="322"/>
        <v>5</v>
      </c>
      <c r="CI1053" s="11">
        <f t="shared" si="323"/>
        <v>6</v>
      </c>
      <c r="CJ1053" s="11">
        <f t="shared" si="324"/>
        <v>6</v>
      </c>
      <c r="CK1053" s="11">
        <f t="shared" si="325"/>
        <v>7</v>
      </c>
      <c r="CL1053" s="11">
        <f t="shared" si="326"/>
        <v>6</v>
      </c>
      <c r="CM1053" s="11">
        <f t="shared" si="327"/>
        <v>4</v>
      </c>
      <c r="CN1053" s="11">
        <f t="shared" si="328"/>
        <v>2</v>
      </c>
      <c r="CO1053" s="11">
        <f t="shared" si="329"/>
        <v>1</v>
      </c>
      <c r="CP1053" s="11">
        <f t="shared" si="330"/>
        <v>1</v>
      </c>
    </row>
    <row r="1054" spans="1:94" x14ac:dyDescent="0.25">
      <c r="A1054">
        <v>2249</v>
      </c>
      <c r="B1054" s="1" t="s">
        <v>22</v>
      </c>
      <c r="C1054">
        <v>54</v>
      </c>
      <c r="D1054">
        <v>73</v>
      </c>
      <c r="E1054">
        <v>90</v>
      </c>
      <c r="F1054">
        <v>100</v>
      </c>
      <c r="G1054">
        <v>108</v>
      </c>
      <c r="H1054">
        <v>115</v>
      </c>
      <c r="I1054">
        <v>122</v>
      </c>
      <c r="J1054">
        <v>128</v>
      </c>
      <c r="K1054">
        <v>134</v>
      </c>
      <c r="L1054">
        <v>140</v>
      </c>
      <c r="M1054">
        <v>147</v>
      </c>
      <c r="N1054">
        <v>154</v>
      </c>
      <c r="O1054">
        <v>160</v>
      </c>
      <c r="P1054">
        <v>165</v>
      </c>
      <c r="Q1054">
        <v>169</v>
      </c>
      <c r="R1054">
        <v>171</v>
      </c>
      <c r="S1054">
        <v>171</v>
      </c>
      <c r="T1054">
        <v>172</v>
      </c>
      <c r="U1054">
        <v>172</v>
      </c>
      <c r="V1054">
        <v>172</v>
      </c>
      <c r="W1054">
        <f>wzrost[[#This Row],[19lat]]-wzrost[[#This Row],[dlugosc_ur]]</f>
        <v>118</v>
      </c>
      <c r="X1054">
        <f>wzrost[[#This Row],[19lat]]-wzrost[[#This Row],[15lat]]</f>
        <v>1</v>
      </c>
      <c r="Y1054">
        <f>IF(wzrost[[#This Row],[1rok]]&lt;=5,IF(wzrost[[#This Row],[plec]]="ch",1,0),0)</f>
        <v>0</v>
      </c>
      <c r="Z1054" s="1"/>
      <c r="AA1054" s="1"/>
      <c r="AB1054" s="1" t="e">
        <f>_xlfn.PERCENTILE.INC(wzrost[1rok],5)</f>
        <v>#NUM!</v>
      </c>
      <c r="BC1054" s="6">
        <v>46</v>
      </c>
      <c r="BD1054" s="6">
        <v>68</v>
      </c>
      <c r="BE1054" s="6">
        <v>83</v>
      </c>
      <c r="BF1054" s="6">
        <v>91</v>
      </c>
      <c r="BG1054" s="6">
        <v>98</v>
      </c>
      <c r="BH1054" s="6">
        <v>104</v>
      </c>
      <c r="BI1054" s="6">
        <v>109</v>
      </c>
      <c r="BJ1054" s="6">
        <v>115</v>
      </c>
      <c r="BK1054" s="6">
        <v>120</v>
      </c>
      <c r="BL1054" s="6">
        <v>125</v>
      </c>
      <c r="BM1054" s="6">
        <v>130</v>
      </c>
      <c r="BN1054" s="6">
        <v>135</v>
      </c>
      <c r="BO1054" s="6">
        <v>140</v>
      </c>
      <c r="BP1054" s="6">
        <v>147</v>
      </c>
      <c r="BQ1054" s="6">
        <v>154</v>
      </c>
      <c r="BR1054" s="6">
        <v>160</v>
      </c>
      <c r="BS1054" s="6">
        <v>163</v>
      </c>
      <c r="BT1054" s="6">
        <v>166</v>
      </c>
      <c r="BU1054" s="6">
        <v>167</v>
      </c>
      <c r="BV1054" s="6">
        <v>168</v>
      </c>
      <c r="BW1054" s="7">
        <v>122</v>
      </c>
      <c r="BX1054" s="11">
        <f t="shared" si="312"/>
        <v>22</v>
      </c>
      <c r="BY1054" s="11">
        <f t="shared" si="313"/>
        <v>15</v>
      </c>
      <c r="BZ1054" s="11">
        <f t="shared" si="314"/>
        <v>8</v>
      </c>
      <c r="CA1054" s="11">
        <f t="shared" si="315"/>
        <v>7</v>
      </c>
      <c r="CB1054" s="11">
        <f t="shared" si="316"/>
        <v>6</v>
      </c>
      <c r="CC1054" s="11">
        <f t="shared" si="317"/>
        <v>5</v>
      </c>
      <c r="CD1054" s="11">
        <f t="shared" si="318"/>
        <v>6</v>
      </c>
      <c r="CE1054" s="11">
        <f t="shared" si="319"/>
        <v>5</v>
      </c>
      <c r="CF1054" s="11">
        <f t="shared" si="320"/>
        <v>5</v>
      </c>
      <c r="CG1054" s="11">
        <f t="shared" si="321"/>
        <v>5</v>
      </c>
      <c r="CH1054" s="11">
        <f t="shared" si="322"/>
        <v>5</v>
      </c>
      <c r="CI1054" s="11">
        <f t="shared" si="323"/>
        <v>5</v>
      </c>
      <c r="CJ1054" s="11">
        <f t="shared" si="324"/>
        <v>7</v>
      </c>
      <c r="CK1054" s="11">
        <f t="shared" si="325"/>
        <v>7</v>
      </c>
      <c r="CL1054" s="11">
        <f t="shared" si="326"/>
        <v>6</v>
      </c>
      <c r="CM1054" s="11">
        <f t="shared" si="327"/>
        <v>3</v>
      </c>
      <c r="CN1054" s="11">
        <f t="shared" si="328"/>
        <v>3</v>
      </c>
      <c r="CO1054" s="11">
        <f t="shared" si="329"/>
        <v>1</v>
      </c>
      <c r="CP1054" s="11">
        <f t="shared" si="330"/>
        <v>1</v>
      </c>
    </row>
    <row r="1055" spans="1:94" x14ac:dyDescent="0.25">
      <c r="A1055">
        <v>95</v>
      </c>
      <c r="B1055" s="1" t="s">
        <v>22</v>
      </c>
      <c r="C1055">
        <v>56</v>
      </c>
      <c r="D1055">
        <v>74</v>
      </c>
      <c r="E1055">
        <v>92</v>
      </c>
      <c r="F1055">
        <v>102</v>
      </c>
      <c r="G1055">
        <v>111</v>
      </c>
      <c r="H1055">
        <v>118</v>
      </c>
      <c r="I1055">
        <v>125</v>
      </c>
      <c r="J1055">
        <v>131</v>
      </c>
      <c r="K1055">
        <v>137</v>
      </c>
      <c r="L1055">
        <v>144</v>
      </c>
      <c r="M1055">
        <v>151</v>
      </c>
      <c r="N1055">
        <v>157</v>
      </c>
      <c r="O1055">
        <v>164</v>
      </c>
      <c r="P1055">
        <v>169</v>
      </c>
      <c r="Q1055">
        <v>173</v>
      </c>
      <c r="R1055">
        <v>174</v>
      </c>
      <c r="S1055">
        <v>175</v>
      </c>
      <c r="T1055">
        <v>175</v>
      </c>
      <c r="U1055">
        <v>175</v>
      </c>
      <c r="V1055">
        <v>175</v>
      </c>
      <c r="W1055">
        <f>wzrost[[#This Row],[19lat]]-wzrost[[#This Row],[dlugosc_ur]]</f>
        <v>119</v>
      </c>
      <c r="X1055">
        <f>wzrost[[#This Row],[19lat]]-wzrost[[#This Row],[15lat]]</f>
        <v>1</v>
      </c>
      <c r="Y1055">
        <f>IF(wzrost[[#This Row],[1rok]]&lt;=5,IF(wzrost[[#This Row],[plec]]="ch",1,0),0)</f>
        <v>0</v>
      </c>
      <c r="Z1055" s="1"/>
      <c r="AA1055" s="1"/>
      <c r="AB1055" s="1" t="e">
        <f>_xlfn.PERCENTILE.INC(wzrost[1rok],5)</f>
        <v>#NUM!</v>
      </c>
      <c r="BC1055" s="8">
        <v>47</v>
      </c>
      <c r="BD1055" s="8">
        <v>69</v>
      </c>
      <c r="BE1055" s="8">
        <v>84</v>
      </c>
      <c r="BF1055" s="8">
        <v>92</v>
      </c>
      <c r="BG1055" s="8">
        <v>99</v>
      </c>
      <c r="BH1055" s="8">
        <v>105</v>
      </c>
      <c r="BI1055" s="8">
        <v>110</v>
      </c>
      <c r="BJ1055" s="8">
        <v>116</v>
      </c>
      <c r="BK1055" s="8">
        <v>121</v>
      </c>
      <c r="BL1055" s="8">
        <v>126</v>
      </c>
      <c r="BM1055" s="8">
        <v>131</v>
      </c>
      <c r="BN1055" s="8">
        <v>136</v>
      </c>
      <c r="BO1055" s="8">
        <v>141</v>
      </c>
      <c r="BP1055" s="8">
        <v>148</v>
      </c>
      <c r="BQ1055" s="8">
        <v>155</v>
      </c>
      <c r="BR1055" s="8">
        <v>161</v>
      </c>
      <c r="BS1055" s="8">
        <v>164</v>
      </c>
      <c r="BT1055" s="8">
        <v>167</v>
      </c>
      <c r="BU1055" s="8">
        <v>168</v>
      </c>
      <c r="BV1055" s="8">
        <v>169</v>
      </c>
      <c r="BW1055" s="9">
        <v>122</v>
      </c>
      <c r="BX1055" s="11">
        <f t="shared" si="312"/>
        <v>22</v>
      </c>
      <c r="BY1055" s="11">
        <f t="shared" si="313"/>
        <v>15</v>
      </c>
      <c r="BZ1055" s="11">
        <f t="shared" si="314"/>
        <v>8</v>
      </c>
      <c r="CA1055" s="11">
        <f t="shared" si="315"/>
        <v>7</v>
      </c>
      <c r="CB1055" s="11">
        <f t="shared" si="316"/>
        <v>6</v>
      </c>
      <c r="CC1055" s="11">
        <f t="shared" si="317"/>
        <v>5</v>
      </c>
      <c r="CD1055" s="11">
        <f t="shared" si="318"/>
        <v>6</v>
      </c>
      <c r="CE1055" s="11">
        <f t="shared" si="319"/>
        <v>5</v>
      </c>
      <c r="CF1055" s="11">
        <f t="shared" si="320"/>
        <v>5</v>
      </c>
      <c r="CG1055" s="11">
        <f t="shared" si="321"/>
        <v>5</v>
      </c>
      <c r="CH1055" s="11">
        <f t="shared" si="322"/>
        <v>5</v>
      </c>
      <c r="CI1055" s="11">
        <f t="shared" si="323"/>
        <v>5</v>
      </c>
      <c r="CJ1055" s="11">
        <f t="shared" si="324"/>
        <v>7</v>
      </c>
      <c r="CK1055" s="11">
        <f t="shared" si="325"/>
        <v>7</v>
      </c>
      <c r="CL1055" s="11">
        <f t="shared" si="326"/>
        <v>6</v>
      </c>
      <c r="CM1055" s="11">
        <f t="shared" si="327"/>
        <v>3</v>
      </c>
      <c r="CN1055" s="11">
        <f t="shared" si="328"/>
        <v>3</v>
      </c>
      <c r="CO1055" s="11">
        <f t="shared" si="329"/>
        <v>1</v>
      </c>
      <c r="CP1055" s="11">
        <f t="shared" si="330"/>
        <v>1</v>
      </c>
    </row>
    <row r="1056" spans="1:94" x14ac:dyDescent="0.25">
      <c r="A1056">
        <v>246</v>
      </c>
      <c r="B1056" s="1" t="s">
        <v>23</v>
      </c>
      <c r="C1056">
        <v>46</v>
      </c>
      <c r="D1056">
        <v>68</v>
      </c>
      <c r="E1056">
        <v>82</v>
      </c>
      <c r="F1056">
        <v>90</v>
      </c>
      <c r="G1056">
        <v>96</v>
      </c>
      <c r="H1056">
        <v>102</v>
      </c>
      <c r="I1056">
        <v>108</v>
      </c>
      <c r="J1056">
        <v>113</v>
      </c>
      <c r="K1056">
        <v>118</v>
      </c>
      <c r="L1056">
        <v>123</v>
      </c>
      <c r="M1056">
        <v>126</v>
      </c>
      <c r="N1056">
        <v>132</v>
      </c>
      <c r="O1056">
        <v>138</v>
      </c>
      <c r="P1056">
        <v>144</v>
      </c>
      <c r="Q1056">
        <v>151</v>
      </c>
      <c r="R1056">
        <v>155</v>
      </c>
      <c r="S1056">
        <v>161</v>
      </c>
      <c r="T1056">
        <v>163</v>
      </c>
      <c r="U1056">
        <v>164</v>
      </c>
      <c r="V1056">
        <v>165</v>
      </c>
      <c r="W1056">
        <f>wzrost[[#This Row],[19lat]]-wzrost[[#This Row],[dlugosc_ur]]</f>
        <v>119</v>
      </c>
      <c r="X1056">
        <f>wzrost[[#This Row],[19lat]]-wzrost[[#This Row],[15lat]]</f>
        <v>10</v>
      </c>
      <c r="Y1056">
        <f>IF(wzrost[[#This Row],[1rok]]&lt;=5,IF(wzrost[[#This Row],[plec]]="ch",1,0),0)</f>
        <v>0</v>
      </c>
      <c r="Z1056" s="1"/>
      <c r="AA1056" s="1"/>
      <c r="AB1056" s="1" t="e">
        <f>_xlfn.PERCENTILE.INC(wzrost[1rok],5)</f>
        <v>#NUM!</v>
      </c>
      <c r="BC1056" s="6">
        <v>47</v>
      </c>
      <c r="BD1056" s="6">
        <v>69</v>
      </c>
      <c r="BE1056" s="6">
        <v>84</v>
      </c>
      <c r="BF1056" s="6">
        <v>92</v>
      </c>
      <c r="BG1056" s="6">
        <v>99</v>
      </c>
      <c r="BH1056" s="6">
        <v>105</v>
      </c>
      <c r="BI1056" s="6">
        <v>111</v>
      </c>
      <c r="BJ1056" s="6">
        <v>116</v>
      </c>
      <c r="BK1056" s="6">
        <v>121</v>
      </c>
      <c r="BL1056" s="6">
        <v>126</v>
      </c>
      <c r="BM1056" s="6">
        <v>131</v>
      </c>
      <c r="BN1056" s="6">
        <v>136</v>
      </c>
      <c r="BO1056" s="6">
        <v>142</v>
      </c>
      <c r="BP1056" s="6">
        <v>148</v>
      </c>
      <c r="BQ1056" s="6">
        <v>155</v>
      </c>
      <c r="BR1056" s="6">
        <v>161</v>
      </c>
      <c r="BS1056" s="6">
        <v>165</v>
      </c>
      <c r="BT1056" s="6">
        <v>167</v>
      </c>
      <c r="BU1056" s="6">
        <v>168</v>
      </c>
      <c r="BV1056" s="6">
        <v>169</v>
      </c>
      <c r="BW1056" s="7">
        <v>122</v>
      </c>
      <c r="BX1056" s="11">
        <f t="shared" si="312"/>
        <v>22</v>
      </c>
      <c r="BY1056" s="11">
        <f t="shared" si="313"/>
        <v>15</v>
      </c>
      <c r="BZ1056" s="11">
        <f t="shared" si="314"/>
        <v>8</v>
      </c>
      <c r="CA1056" s="11">
        <f t="shared" si="315"/>
        <v>7</v>
      </c>
      <c r="CB1056" s="11">
        <f t="shared" si="316"/>
        <v>6</v>
      </c>
      <c r="CC1056" s="11">
        <f t="shared" si="317"/>
        <v>6</v>
      </c>
      <c r="CD1056" s="11">
        <f t="shared" si="318"/>
        <v>5</v>
      </c>
      <c r="CE1056" s="11">
        <f t="shared" si="319"/>
        <v>5</v>
      </c>
      <c r="CF1056" s="11">
        <f t="shared" si="320"/>
        <v>5</v>
      </c>
      <c r="CG1056" s="11">
        <f t="shared" si="321"/>
        <v>5</v>
      </c>
      <c r="CH1056" s="11">
        <f t="shared" si="322"/>
        <v>5</v>
      </c>
      <c r="CI1056" s="11">
        <f t="shared" si="323"/>
        <v>6</v>
      </c>
      <c r="CJ1056" s="11">
        <f t="shared" si="324"/>
        <v>6</v>
      </c>
      <c r="CK1056" s="11">
        <f t="shared" si="325"/>
        <v>7</v>
      </c>
      <c r="CL1056" s="11">
        <f t="shared" si="326"/>
        <v>6</v>
      </c>
      <c r="CM1056" s="11">
        <f t="shared" si="327"/>
        <v>4</v>
      </c>
      <c r="CN1056" s="11">
        <f t="shared" si="328"/>
        <v>2</v>
      </c>
      <c r="CO1056" s="11">
        <f t="shared" si="329"/>
        <v>1</v>
      </c>
      <c r="CP1056" s="11">
        <f t="shared" si="330"/>
        <v>1</v>
      </c>
    </row>
    <row r="1057" spans="1:94" x14ac:dyDescent="0.25">
      <c r="A1057">
        <v>320</v>
      </c>
      <c r="B1057" s="1" t="s">
        <v>23</v>
      </c>
      <c r="C1057">
        <v>46</v>
      </c>
      <c r="D1057">
        <v>68</v>
      </c>
      <c r="E1057">
        <v>82</v>
      </c>
      <c r="F1057">
        <v>90</v>
      </c>
      <c r="G1057">
        <v>96</v>
      </c>
      <c r="H1057">
        <v>102</v>
      </c>
      <c r="I1057">
        <v>107</v>
      </c>
      <c r="J1057">
        <v>113</v>
      </c>
      <c r="K1057">
        <v>118</v>
      </c>
      <c r="L1057">
        <v>122</v>
      </c>
      <c r="M1057">
        <v>127</v>
      </c>
      <c r="N1057">
        <v>132</v>
      </c>
      <c r="O1057">
        <v>137</v>
      </c>
      <c r="P1057">
        <v>144</v>
      </c>
      <c r="Q1057">
        <v>150</v>
      </c>
      <c r="R1057">
        <v>155</v>
      </c>
      <c r="S1057">
        <v>160</v>
      </c>
      <c r="T1057">
        <v>163</v>
      </c>
      <c r="U1057">
        <v>164</v>
      </c>
      <c r="V1057">
        <v>165</v>
      </c>
      <c r="W1057">
        <f>wzrost[[#This Row],[19lat]]-wzrost[[#This Row],[dlugosc_ur]]</f>
        <v>119</v>
      </c>
      <c r="X1057">
        <f>wzrost[[#This Row],[19lat]]-wzrost[[#This Row],[15lat]]</f>
        <v>10</v>
      </c>
      <c r="Y1057">
        <f>IF(wzrost[[#This Row],[1rok]]&lt;=5,IF(wzrost[[#This Row],[plec]]="ch",1,0),0)</f>
        <v>0</v>
      </c>
      <c r="Z1057" s="1"/>
      <c r="AA1057" s="1"/>
      <c r="AB1057" s="1" t="e">
        <f>_xlfn.PERCENTILE.INC(wzrost[1rok],5)</f>
        <v>#NUM!</v>
      </c>
      <c r="BC1057" s="8">
        <v>47</v>
      </c>
      <c r="BD1057" s="8">
        <v>69</v>
      </c>
      <c r="BE1057" s="8">
        <v>84</v>
      </c>
      <c r="BF1057" s="8">
        <v>92</v>
      </c>
      <c r="BG1057" s="8">
        <v>99</v>
      </c>
      <c r="BH1057" s="8">
        <v>105</v>
      </c>
      <c r="BI1057" s="8">
        <v>111</v>
      </c>
      <c r="BJ1057" s="8">
        <v>116</v>
      </c>
      <c r="BK1057" s="8">
        <v>121</v>
      </c>
      <c r="BL1057" s="8">
        <v>126</v>
      </c>
      <c r="BM1057" s="8">
        <v>131</v>
      </c>
      <c r="BN1057" s="8">
        <v>136</v>
      </c>
      <c r="BO1057" s="8">
        <v>142</v>
      </c>
      <c r="BP1057" s="8">
        <v>148</v>
      </c>
      <c r="BQ1057" s="8">
        <v>155</v>
      </c>
      <c r="BR1057" s="8">
        <v>161</v>
      </c>
      <c r="BS1057" s="8">
        <v>165</v>
      </c>
      <c r="BT1057" s="8">
        <v>167</v>
      </c>
      <c r="BU1057" s="8">
        <v>168</v>
      </c>
      <c r="BV1057" s="8">
        <v>169</v>
      </c>
      <c r="BW1057" s="9">
        <v>122</v>
      </c>
      <c r="BX1057" s="11">
        <f t="shared" si="312"/>
        <v>22</v>
      </c>
      <c r="BY1057" s="11">
        <f t="shared" si="313"/>
        <v>15</v>
      </c>
      <c r="BZ1057" s="11">
        <f t="shared" si="314"/>
        <v>8</v>
      </c>
      <c r="CA1057" s="11">
        <f t="shared" si="315"/>
        <v>7</v>
      </c>
      <c r="CB1057" s="11">
        <f t="shared" si="316"/>
        <v>6</v>
      </c>
      <c r="CC1057" s="11">
        <f t="shared" si="317"/>
        <v>6</v>
      </c>
      <c r="CD1057" s="11">
        <f t="shared" si="318"/>
        <v>5</v>
      </c>
      <c r="CE1057" s="11">
        <f t="shared" si="319"/>
        <v>5</v>
      </c>
      <c r="CF1057" s="11">
        <f t="shared" si="320"/>
        <v>5</v>
      </c>
      <c r="CG1057" s="11">
        <f t="shared" si="321"/>
        <v>5</v>
      </c>
      <c r="CH1057" s="11">
        <f t="shared" si="322"/>
        <v>5</v>
      </c>
      <c r="CI1057" s="11">
        <f t="shared" si="323"/>
        <v>6</v>
      </c>
      <c r="CJ1057" s="11">
        <f t="shared" si="324"/>
        <v>6</v>
      </c>
      <c r="CK1057" s="11">
        <f t="shared" si="325"/>
        <v>7</v>
      </c>
      <c r="CL1057" s="11">
        <f t="shared" si="326"/>
        <v>6</v>
      </c>
      <c r="CM1057" s="11">
        <f t="shared" si="327"/>
        <v>4</v>
      </c>
      <c r="CN1057" s="11">
        <f t="shared" si="328"/>
        <v>2</v>
      </c>
      <c r="CO1057" s="11">
        <f t="shared" si="329"/>
        <v>1</v>
      </c>
      <c r="CP1057" s="11">
        <f t="shared" si="330"/>
        <v>1</v>
      </c>
    </row>
    <row r="1058" spans="1:94" x14ac:dyDescent="0.25">
      <c r="A1058">
        <v>326</v>
      </c>
      <c r="B1058" s="1" t="s">
        <v>23</v>
      </c>
      <c r="C1058">
        <v>46</v>
      </c>
      <c r="D1058">
        <v>68</v>
      </c>
      <c r="E1058">
        <v>82</v>
      </c>
      <c r="F1058">
        <v>90</v>
      </c>
      <c r="G1058">
        <v>96</v>
      </c>
      <c r="H1058">
        <v>102</v>
      </c>
      <c r="I1058">
        <v>108</v>
      </c>
      <c r="J1058">
        <v>113</v>
      </c>
      <c r="K1058">
        <v>118</v>
      </c>
      <c r="L1058">
        <v>123</v>
      </c>
      <c r="M1058">
        <v>127</v>
      </c>
      <c r="N1058">
        <v>132</v>
      </c>
      <c r="O1058">
        <v>137</v>
      </c>
      <c r="P1058">
        <v>144</v>
      </c>
      <c r="Q1058">
        <v>150</v>
      </c>
      <c r="R1058">
        <v>155</v>
      </c>
      <c r="S1058">
        <v>160</v>
      </c>
      <c r="T1058">
        <v>163</v>
      </c>
      <c r="U1058">
        <v>164</v>
      </c>
      <c r="V1058">
        <v>165</v>
      </c>
      <c r="W1058">
        <f>wzrost[[#This Row],[19lat]]-wzrost[[#This Row],[dlugosc_ur]]</f>
        <v>119</v>
      </c>
      <c r="X1058">
        <f>wzrost[[#This Row],[19lat]]-wzrost[[#This Row],[15lat]]</f>
        <v>10</v>
      </c>
      <c r="Y1058">
        <f>IF(wzrost[[#This Row],[1rok]]&lt;=5,IF(wzrost[[#This Row],[plec]]="ch",1,0),0)</f>
        <v>0</v>
      </c>
      <c r="Z1058" s="1"/>
      <c r="AA1058" s="1"/>
      <c r="AB1058" s="1" t="e">
        <f>_xlfn.PERCENTILE.INC(wzrost[1rok],5)</f>
        <v>#NUM!</v>
      </c>
      <c r="BC1058" s="6">
        <v>47</v>
      </c>
      <c r="BD1058" s="6">
        <v>69</v>
      </c>
      <c r="BE1058" s="6">
        <v>84</v>
      </c>
      <c r="BF1058" s="6">
        <v>92</v>
      </c>
      <c r="BG1058" s="6">
        <v>99</v>
      </c>
      <c r="BH1058" s="6">
        <v>105</v>
      </c>
      <c r="BI1058" s="6">
        <v>111</v>
      </c>
      <c r="BJ1058" s="6">
        <v>116</v>
      </c>
      <c r="BK1058" s="6">
        <v>121</v>
      </c>
      <c r="BL1058" s="6">
        <v>126</v>
      </c>
      <c r="BM1058" s="6">
        <v>131</v>
      </c>
      <c r="BN1058" s="6">
        <v>136</v>
      </c>
      <c r="BO1058" s="6">
        <v>141</v>
      </c>
      <c r="BP1058" s="6">
        <v>148</v>
      </c>
      <c r="BQ1058" s="6">
        <v>155</v>
      </c>
      <c r="BR1058" s="6">
        <v>161</v>
      </c>
      <c r="BS1058" s="6">
        <v>165</v>
      </c>
      <c r="BT1058" s="6">
        <v>167</v>
      </c>
      <c r="BU1058" s="6">
        <v>168</v>
      </c>
      <c r="BV1058" s="6">
        <v>169</v>
      </c>
      <c r="BW1058" s="7">
        <v>122</v>
      </c>
      <c r="BX1058" s="11">
        <f t="shared" si="312"/>
        <v>22</v>
      </c>
      <c r="BY1058" s="11">
        <f t="shared" si="313"/>
        <v>15</v>
      </c>
      <c r="BZ1058" s="11">
        <f t="shared" si="314"/>
        <v>8</v>
      </c>
      <c r="CA1058" s="11">
        <f t="shared" si="315"/>
        <v>7</v>
      </c>
      <c r="CB1058" s="11">
        <f t="shared" si="316"/>
        <v>6</v>
      </c>
      <c r="CC1058" s="11">
        <f t="shared" si="317"/>
        <v>6</v>
      </c>
      <c r="CD1058" s="11">
        <f t="shared" si="318"/>
        <v>5</v>
      </c>
      <c r="CE1058" s="11">
        <f t="shared" si="319"/>
        <v>5</v>
      </c>
      <c r="CF1058" s="11">
        <f t="shared" si="320"/>
        <v>5</v>
      </c>
      <c r="CG1058" s="11">
        <f t="shared" si="321"/>
        <v>5</v>
      </c>
      <c r="CH1058" s="11">
        <f t="shared" si="322"/>
        <v>5</v>
      </c>
      <c r="CI1058" s="11">
        <f t="shared" si="323"/>
        <v>5</v>
      </c>
      <c r="CJ1058" s="11">
        <f t="shared" si="324"/>
        <v>7</v>
      </c>
      <c r="CK1058" s="11">
        <f t="shared" si="325"/>
        <v>7</v>
      </c>
      <c r="CL1058" s="11">
        <f t="shared" si="326"/>
        <v>6</v>
      </c>
      <c r="CM1058" s="11">
        <f t="shared" si="327"/>
        <v>4</v>
      </c>
      <c r="CN1058" s="11">
        <f t="shared" si="328"/>
        <v>2</v>
      </c>
      <c r="CO1058" s="11">
        <f t="shared" si="329"/>
        <v>1</v>
      </c>
      <c r="CP1058" s="11">
        <f t="shared" si="330"/>
        <v>1</v>
      </c>
    </row>
    <row r="1059" spans="1:94" x14ac:dyDescent="0.25">
      <c r="A1059">
        <v>377</v>
      </c>
      <c r="B1059" s="1" t="s">
        <v>23</v>
      </c>
      <c r="C1059">
        <v>46</v>
      </c>
      <c r="D1059">
        <v>68</v>
      </c>
      <c r="E1059">
        <v>82</v>
      </c>
      <c r="F1059">
        <v>90</v>
      </c>
      <c r="G1059">
        <v>96</v>
      </c>
      <c r="H1059">
        <v>102</v>
      </c>
      <c r="I1059">
        <v>107</v>
      </c>
      <c r="J1059">
        <v>113</v>
      </c>
      <c r="K1059">
        <v>118</v>
      </c>
      <c r="L1059">
        <v>122</v>
      </c>
      <c r="M1059">
        <v>127</v>
      </c>
      <c r="N1059">
        <v>132</v>
      </c>
      <c r="O1059">
        <v>137</v>
      </c>
      <c r="P1059">
        <v>144</v>
      </c>
      <c r="Q1059">
        <v>150</v>
      </c>
      <c r="R1059">
        <v>155</v>
      </c>
      <c r="S1059">
        <v>160</v>
      </c>
      <c r="T1059">
        <v>163</v>
      </c>
      <c r="U1059">
        <v>164</v>
      </c>
      <c r="V1059">
        <v>165</v>
      </c>
      <c r="W1059">
        <f>wzrost[[#This Row],[19lat]]-wzrost[[#This Row],[dlugosc_ur]]</f>
        <v>119</v>
      </c>
      <c r="X1059">
        <f>wzrost[[#This Row],[19lat]]-wzrost[[#This Row],[15lat]]</f>
        <v>10</v>
      </c>
      <c r="Y1059">
        <f>IF(wzrost[[#This Row],[1rok]]&lt;=5,IF(wzrost[[#This Row],[plec]]="ch",1,0),0)</f>
        <v>0</v>
      </c>
      <c r="Z1059" s="1"/>
      <c r="AA1059" s="1"/>
      <c r="AB1059" s="1" t="e">
        <f>_xlfn.PERCENTILE.INC(wzrost[1rok],5)</f>
        <v>#NUM!</v>
      </c>
      <c r="BC1059" s="8">
        <v>47</v>
      </c>
      <c r="BD1059" s="8">
        <v>69</v>
      </c>
      <c r="BE1059" s="8">
        <v>84</v>
      </c>
      <c r="BF1059" s="8">
        <v>92</v>
      </c>
      <c r="BG1059" s="8">
        <v>99</v>
      </c>
      <c r="BH1059" s="8">
        <v>106</v>
      </c>
      <c r="BI1059" s="8">
        <v>111</v>
      </c>
      <c r="BJ1059" s="8">
        <v>117</v>
      </c>
      <c r="BK1059" s="8">
        <v>122</v>
      </c>
      <c r="BL1059" s="8">
        <v>127</v>
      </c>
      <c r="BM1059" s="8">
        <v>132</v>
      </c>
      <c r="BN1059" s="8">
        <v>137</v>
      </c>
      <c r="BO1059" s="8">
        <v>142</v>
      </c>
      <c r="BP1059" s="8">
        <v>149</v>
      </c>
      <c r="BQ1059" s="8">
        <v>156</v>
      </c>
      <c r="BR1059" s="8">
        <v>161</v>
      </c>
      <c r="BS1059" s="8">
        <v>165</v>
      </c>
      <c r="BT1059" s="8">
        <v>168</v>
      </c>
      <c r="BU1059" s="8">
        <v>169</v>
      </c>
      <c r="BV1059" s="8">
        <v>169</v>
      </c>
      <c r="BW1059" s="9">
        <v>122</v>
      </c>
      <c r="BX1059" s="11">
        <f t="shared" si="312"/>
        <v>22</v>
      </c>
      <c r="BY1059" s="11">
        <f t="shared" si="313"/>
        <v>15</v>
      </c>
      <c r="BZ1059" s="11">
        <f t="shared" si="314"/>
        <v>8</v>
      </c>
      <c r="CA1059" s="11">
        <f t="shared" si="315"/>
        <v>7</v>
      </c>
      <c r="CB1059" s="11">
        <f t="shared" si="316"/>
        <v>7</v>
      </c>
      <c r="CC1059" s="11">
        <f t="shared" si="317"/>
        <v>5</v>
      </c>
      <c r="CD1059" s="11">
        <f t="shared" si="318"/>
        <v>6</v>
      </c>
      <c r="CE1059" s="11">
        <f t="shared" si="319"/>
        <v>5</v>
      </c>
      <c r="CF1059" s="11">
        <f t="shared" si="320"/>
        <v>5</v>
      </c>
      <c r="CG1059" s="11">
        <f t="shared" si="321"/>
        <v>5</v>
      </c>
      <c r="CH1059" s="11">
        <f t="shared" si="322"/>
        <v>5</v>
      </c>
      <c r="CI1059" s="11">
        <f t="shared" si="323"/>
        <v>5</v>
      </c>
      <c r="CJ1059" s="11">
        <f t="shared" si="324"/>
        <v>7</v>
      </c>
      <c r="CK1059" s="11">
        <f t="shared" si="325"/>
        <v>7</v>
      </c>
      <c r="CL1059" s="11">
        <f t="shared" si="326"/>
        <v>5</v>
      </c>
      <c r="CM1059" s="11">
        <f t="shared" si="327"/>
        <v>4</v>
      </c>
      <c r="CN1059" s="11">
        <f t="shared" si="328"/>
        <v>3</v>
      </c>
      <c r="CO1059" s="11">
        <f t="shared" si="329"/>
        <v>1</v>
      </c>
      <c r="CP1059" s="11">
        <f t="shared" si="330"/>
        <v>0</v>
      </c>
    </row>
    <row r="1060" spans="1:94" x14ac:dyDescent="0.25">
      <c r="A1060">
        <v>425</v>
      </c>
      <c r="B1060" s="1" t="s">
        <v>23</v>
      </c>
      <c r="C1060">
        <v>46</v>
      </c>
      <c r="D1060">
        <v>68</v>
      </c>
      <c r="E1060">
        <v>82</v>
      </c>
      <c r="F1060">
        <v>90</v>
      </c>
      <c r="G1060">
        <v>96</v>
      </c>
      <c r="H1060">
        <v>102</v>
      </c>
      <c r="I1060">
        <v>108</v>
      </c>
      <c r="J1060">
        <v>113</v>
      </c>
      <c r="K1060">
        <v>118</v>
      </c>
      <c r="L1060">
        <v>123</v>
      </c>
      <c r="M1060">
        <v>126</v>
      </c>
      <c r="N1060">
        <v>132</v>
      </c>
      <c r="O1060">
        <v>137</v>
      </c>
      <c r="P1060">
        <v>144</v>
      </c>
      <c r="Q1060">
        <v>150</v>
      </c>
      <c r="R1060">
        <v>155</v>
      </c>
      <c r="S1060">
        <v>160</v>
      </c>
      <c r="T1060">
        <v>163</v>
      </c>
      <c r="U1060">
        <v>164</v>
      </c>
      <c r="V1060">
        <v>165</v>
      </c>
      <c r="W1060">
        <f>wzrost[[#This Row],[19lat]]-wzrost[[#This Row],[dlugosc_ur]]</f>
        <v>119</v>
      </c>
      <c r="X1060">
        <f>wzrost[[#This Row],[19lat]]-wzrost[[#This Row],[15lat]]</f>
        <v>10</v>
      </c>
      <c r="Y1060">
        <f>IF(wzrost[[#This Row],[1rok]]&lt;=5,IF(wzrost[[#This Row],[plec]]="ch",1,0),0)</f>
        <v>0</v>
      </c>
      <c r="Z1060" s="1"/>
      <c r="AA1060" s="1"/>
      <c r="AB1060" s="1" t="e">
        <f>_xlfn.PERCENTILE.INC(wzrost[1rok],5)</f>
        <v>#NUM!</v>
      </c>
      <c r="BC1060" s="6">
        <v>49</v>
      </c>
      <c r="BD1060" s="6">
        <v>71</v>
      </c>
      <c r="BE1060" s="6">
        <v>85</v>
      </c>
      <c r="BF1060" s="6">
        <v>93</v>
      </c>
      <c r="BG1060" s="6">
        <v>100</v>
      </c>
      <c r="BH1060" s="6">
        <v>107</v>
      </c>
      <c r="BI1060" s="6">
        <v>112</v>
      </c>
      <c r="BJ1060" s="6">
        <v>118</v>
      </c>
      <c r="BK1060" s="6">
        <v>123</v>
      </c>
      <c r="BL1060" s="6">
        <v>128</v>
      </c>
      <c r="BM1060" s="6">
        <v>133</v>
      </c>
      <c r="BN1060" s="6">
        <v>138</v>
      </c>
      <c r="BO1060" s="6">
        <v>144</v>
      </c>
      <c r="BP1060" s="6">
        <v>150</v>
      </c>
      <c r="BQ1060" s="6">
        <v>157</v>
      </c>
      <c r="BR1060" s="6">
        <v>163</v>
      </c>
      <c r="BS1060" s="6">
        <v>167</v>
      </c>
      <c r="BT1060" s="6">
        <v>170</v>
      </c>
      <c r="BU1060" s="6">
        <v>171</v>
      </c>
      <c r="BV1060" s="6">
        <v>171</v>
      </c>
      <c r="BW1060" s="7">
        <v>122</v>
      </c>
      <c r="BX1060" s="11">
        <f t="shared" si="312"/>
        <v>22</v>
      </c>
      <c r="BY1060" s="11">
        <f t="shared" si="313"/>
        <v>14</v>
      </c>
      <c r="BZ1060" s="11">
        <f t="shared" si="314"/>
        <v>8</v>
      </c>
      <c r="CA1060" s="11">
        <f t="shared" si="315"/>
        <v>7</v>
      </c>
      <c r="CB1060" s="11">
        <f t="shared" si="316"/>
        <v>7</v>
      </c>
      <c r="CC1060" s="11">
        <f t="shared" si="317"/>
        <v>5</v>
      </c>
      <c r="CD1060" s="11">
        <f t="shared" si="318"/>
        <v>6</v>
      </c>
      <c r="CE1060" s="11">
        <f t="shared" si="319"/>
        <v>5</v>
      </c>
      <c r="CF1060" s="11">
        <f t="shared" si="320"/>
        <v>5</v>
      </c>
      <c r="CG1060" s="11">
        <f t="shared" si="321"/>
        <v>5</v>
      </c>
      <c r="CH1060" s="11">
        <f t="shared" si="322"/>
        <v>5</v>
      </c>
      <c r="CI1060" s="11">
        <f t="shared" si="323"/>
        <v>6</v>
      </c>
      <c r="CJ1060" s="11">
        <f t="shared" si="324"/>
        <v>6</v>
      </c>
      <c r="CK1060" s="11">
        <f t="shared" si="325"/>
        <v>7</v>
      </c>
      <c r="CL1060" s="11">
        <f t="shared" si="326"/>
        <v>6</v>
      </c>
      <c r="CM1060" s="11">
        <f t="shared" si="327"/>
        <v>4</v>
      </c>
      <c r="CN1060" s="11">
        <f t="shared" si="328"/>
        <v>3</v>
      </c>
      <c r="CO1060" s="11">
        <f t="shared" si="329"/>
        <v>1</v>
      </c>
      <c r="CP1060" s="11">
        <f t="shared" si="330"/>
        <v>0</v>
      </c>
    </row>
    <row r="1061" spans="1:94" x14ac:dyDescent="0.25">
      <c r="A1061">
        <v>461</v>
      </c>
      <c r="B1061" s="1" t="s">
        <v>23</v>
      </c>
      <c r="C1061">
        <v>47</v>
      </c>
      <c r="D1061">
        <v>68</v>
      </c>
      <c r="E1061">
        <v>83</v>
      </c>
      <c r="F1061">
        <v>91</v>
      </c>
      <c r="G1061">
        <v>98</v>
      </c>
      <c r="H1061">
        <v>104</v>
      </c>
      <c r="I1061">
        <v>109</v>
      </c>
      <c r="J1061">
        <v>115</v>
      </c>
      <c r="K1061">
        <v>120</v>
      </c>
      <c r="L1061">
        <v>124</v>
      </c>
      <c r="M1061">
        <v>129</v>
      </c>
      <c r="N1061">
        <v>134</v>
      </c>
      <c r="O1061">
        <v>139</v>
      </c>
      <c r="P1061">
        <v>146</v>
      </c>
      <c r="Q1061">
        <v>153</v>
      </c>
      <c r="R1061">
        <v>158</v>
      </c>
      <c r="S1061">
        <v>162</v>
      </c>
      <c r="T1061">
        <v>165</v>
      </c>
      <c r="U1061">
        <v>166</v>
      </c>
      <c r="V1061">
        <v>166</v>
      </c>
      <c r="W1061">
        <f>wzrost[[#This Row],[19lat]]-wzrost[[#This Row],[dlugosc_ur]]</f>
        <v>119</v>
      </c>
      <c r="X1061">
        <f>wzrost[[#This Row],[19lat]]-wzrost[[#This Row],[15lat]]</f>
        <v>8</v>
      </c>
      <c r="Y1061">
        <f>IF(wzrost[[#This Row],[1rok]]&lt;=5,IF(wzrost[[#This Row],[plec]]="ch",1,0),0)</f>
        <v>0</v>
      </c>
      <c r="Z1061" s="1"/>
      <c r="AA1061" s="1"/>
      <c r="AB1061" s="1" t="e">
        <f>_xlfn.PERCENTILE.INC(wzrost[1rok],5)</f>
        <v>#NUM!</v>
      </c>
      <c r="BC1061" s="8">
        <v>49</v>
      </c>
      <c r="BD1061" s="8">
        <v>71</v>
      </c>
      <c r="BE1061" s="8">
        <v>85</v>
      </c>
      <c r="BF1061" s="8">
        <v>93</v>
      </c>
      <c r="BG1061" s="8">
        <v>100</v>
      </c>
      <c r="BH1061" s="8">
        <v>107</v>
      </c>
      <c r="BI1061" s="8">
        <v>112</v>
      </c>
      <c r="BJ1061" s="8">
        <v>118</v>
      </c>
      <c r="BK1061" s="8">
        <v>123</v>
      </c>
      <c r="BL1061" s="8">
        <v>128</v>
      </c>
      <c r="BM1061" s="8">
        <v>133</v>
      </c>
      <c r="BN1061" s="8">
        <v>138</v>
      </c>
      <c r="BO1061" s="8">
        <v>144</v>
      </c>
      <c r="BP1061" s="8">
        <v>150</v>
      </c>
      <c r="BQ1061" s="8">
        <v>157</v>
      </c>
      <c r="BR1061" s="8">
        <v>163</v>
      </c>
      <c r="BS1061" s="8">
        <v>167</v>
      </c>
      <c r="BT1061" s="8">
        <v>170</v>
      </c>
      <c r="BU1061" s="8">
        <v>171</v>
      </c>
      <c r="BV1061" s="8">
        <v>171</v>
      </c>
      <c r="BW1061" s="9">
        <v>122</v>
      </c>
      <c r="BX1061" s="11">
        <f t="shared" si="312"/>
        <v>22</v>
      </c>
      <c r="BY1061" s="11">
        <f t="shared" si="313"/>
        <v>14</v>
      </c>
      <c r="BZ1061" s="11">
        <f t="shared" si="314"/>
        <v>8</v>
      </c>
      <c r="CA1061" s="11">
        <f t="shared" si="315"/>
        <v>7</v>
      </c>
      <c r="CB1061" s="11">
        <f t="shared" si="316"/>
        <v>7</v>
      </c>
      <c r="CC1061" s="11">
        <f t="shared" si="317"/>
        <v>5</v>
      </c>
      <c r="CD1061" s="11">
        <f t="shared" si="318"/>
        <v>6</v>
      </c>
      <c r="CE1061" s="11">
        <f t="shared" si="319"/>
        <v>5</v>
      </c>
      <c r="CF1061" s="11">
        <f t="shared" si="320"/>
        <v>5</v>
      </c>
      <c r="CG1061" s="11">
        <f t="shared" si="321"/>
        <v>5</v>
      </c>
      <c r="CH1061" s="11">
        <f t="shared" si="322"/>
        <v>5</v>
      </c>
      <c r="CI1061" s="11">
        <f t="shared" si="323"/>
        <v>6</v>
      </c>
      <c r="CJ1061" s="11">
        <f t="shared" si="324"/>
        <v>6</v>
      </c>
      <c r="CK1061" s="11">
        <f t="shared" si="325"/>
        <v>7</v>
      </c>
      <c r="CL1061" s="11">
        <f t="shared" si="326"/>
        <v>6</v>
      </c>
      <c r="CM1061" s="11">
        <f t="shared" si="327"/>
        <v>4</v>
      </c>
      <c r="CN1061" s="11">
        <f t="shared" si="328"/>
        <v>3</v>
      </c>
      <c r="CO1061" s="11">
        <f t="shared" si="329"/>
        <v>1</v>
      </c>
      <c r="CP1061" s="11">
        <f t="shared" si="330"/>
        <v>0</v>
      </c>
    </row>
    <row r="1062" spans="1:94" x14ac:dyDescent="0.25">
      <c r="A1062">
        <v>606</v>
      </c>
      <c r="B1062" s="1" t="s">
        <v>23</v>
      </c>
      <c r="C1062">
        <v>46</v>
      </c>
      <c r="D1062">
        <v>68</v>
      </c>
      <c r="E1062">
        <v>82</v>
      </c>
      <c r="F1062">
        <v>90</v>
      </c>
      <c r="G1062">
        <v>96</v>
      </c>
      <c r="H1062">
        <v>102</v>
      </c>
      <c r="I1062">
        <v>108</v>
      </c>
      <c r="J1062">
        <v>113</v>
      </c>
      <c r="K1062">
        <v>118</v>
      </c>
      <c r="L1062">
        <v>123</v>
      </c>
      <c r="M1062">
        <v>126</v>
      </c>
      <c r="N1062">
        <v>132</v>
      </c>
      <c r="O1062">
        <v>138</v>
      </c>
      <c r="P1062">
        <v>144</v>
      </c>
      <c r="Q1062">
        <v>151</v>
      </c>
      <c r="R1062">
        <v>155</v>
      </c>
      <c r="S1062">
        <v>161</v>
      </c>
      <c r="T1062">
        <v>163</v>
      </c>
      <c r="U1062">
        <v>164</v>
      </c>
      <c r="V1062">
        <v>165</v>
      </c>
      <c r="W1062">
        <f>wzrost[[#This Row],[19lat]]-wzrost[[#This Row],[dlugosc_ur]]</f>
        <v>119</v>
      </c>
      <c r="X1062">
        <f>wzrost[[#This Row],[19lat]]-wzrost[[#This Row],[15lat]]</f>
        <v>10</v>
      </c>
      <c r="Y1062">
        <f>IF(wzrost[[#This Row],[1rok]]&lt;=5,IF(wzrost[[#This Row],[plec]]="ch",1,0),0)</f>
        <v>0</v>
      </c>
      <c r="Z1062" s="1"/>
      <c r="AA1062" s="1"/>
      <c r="AB1062" s="1" t="e">
        <f>_xlfn.PERCENTILE.INC(wzrost[1rok],5)</f>
        <v>#NUM!</v>
      </c>
      <c r="BC1062" s="6">
        <v>48</v>
      </c>
      <c r="BD1062" s="6">
        <v>70</v>
      </c>
      <c r="BE1062" s="6">
        <v>84</v>
      </c>
      <c r="BF1062" s="6">
        <v>93</v>
      </c>
      <c r="BG1062" s="6">
        <v>100</v>
      </c>
      <c r="BH1062" s="6">
        <v>106</v>
      </c>
      <c r="BI1062" s="6">
        <v>112</v>
      </c>
      <c r="BJ1062" s="6">
        <v>117</v>
      </c>
      <c r="BK1062" s="6">
        <v>122</v>
      </c>
      <c r="BL1062" s="6">
        <v>127</v>
      </c>
      <c r="BM1062" s="6">
        <v>132</v>
      </c>
      <c r="BN1062" s="6">
        <v>137</v>
      </c>
      <c r="BO1062" s="6">
        <v>143</v>
      </c>
      <c r="BP1062" s="6">
        <v>150</v>
      </c>
      <c r="BQ1062" s="6">
        <v>157</v>
      </c>
      <c r="BR1062" s="6">
        <v>163</v>
      </c>
      <c r="BS1062" s="6">
        <v>167</v>
      </c>
      <c r="BT1062" s="6">
        <v>169</v>
      </c>
      <c r="BU1062" s="6">
        <v>170</v>
      </c>
      <c r="BV1062" s="6">
        <v>170</v>
      </c>
      <c r="BW1062" s="7">
        <v>122</v>
      </c>
      <c r="BX1062" s="11">
        <f t="shared" si="312"/>
        <v>22</v>
      </c>
      <c r="BY1062" s="11">
        <f t="shared" si="313"/>
        <v>14</v>
      </c>
      <c r="BZ1062" s="11">
        <f t="shared" si="314"/>
        <v>9</v>
      </c>
      <c r="CA1062" s="11">
        <f t="shared" si="315"/>
        <v>7</v>
      </c>
      <c r="CB1062" s="11">
        <f t="shared" si="316"/>
        <v>6</v>
      </c>
      <c r="CC1062" s="11">
        <f t="shared" si="317"/>
        <v>6</v>
      </c>
      <c r="CD1062" s="11">
        <f t="shared" si="318"/>
        <v>5</v>
      </c>
      <c r="CE1062" s="11">
        <f t="shared" si="319"/>
        <v>5</v>
      </c>
      <c r="CF1062" s="11">
        <f t="shared" si="320"/>
        <v>5</v>
      </c>
      <c r="CG1062" s="11">
        <f t="shared" si="321"/>
        <v>5</v>
      </c>
      <c r="CH1062" s="11">
        <f t="shared" si="322"/>
        <v>5</v>
      </c>
      <c r="CI1062" s="11">
        <f t="shared" si="323"/>
        <v>6</v>
      </c>
      <c r="CJ1062" s="11">
        <f t="shared" si="324"/>
        <v>7</v>
      </c>
      <c r="CK1062" s="11">
        <f t="shared" si="325"/>
        <v>7</v>
      </c>
      <c r="CL1062" s="11">
        <f t="shared" si="326"/>
        <v>6</v>
      </c>
      <c r="CM1062" s="11">
        <f t="shared" si="327"/>
        <v>4</v>
      </c>
      <c r="CN1062" s="11">
        <f t="shared" si="328"/>
        <v>2</v>
      </c>
      <c r="CO1062" s="11">
        <f t="shared" si="329"/>
        <v>1</v>
      </c>
      <c r="CP1062" s="11">
        <f t="shared" si="330"/>
        <v>0</v>
      </c>
    </row>
    <row r="1063" spans="1:94" x14ac:dyDescent="0.25">
      <c r="A1063">
        <v>674</v>
      </c>
      <c r="B1063" s="1" t="s">
        <v>23</v>
      </c>
      <c r="C1063">
        <v>46</v>
      </c>
      <c r="D1063">
        <v>68</v>
      </c>
      <c r="E1063">
        <v>82</v>
      </c>
      <c r="F1063">
        <v>90</v>
      </c>
      <c r="G1063">
        <v>97</v>
      </c>
      <c r="H1063">
        <v>102</v>
      </c>
      <c r="I1063">
        <v>108</v>
      </c>
      <c r="J1063">
        <v>113</v>
      </c>
      <c r="K1063">
        <v>118</v>
      </c>
      <c r="L1063">
        <v>123</v>
      </c>
      <c r="M1063">
        <v>128</v>
      </c>
      <c r="N1063">
        <v>132</v>
      </c>
      <c r="O1063">
        <v>138</v>
      </c>
      <c r="P1063">
        <v>144</v>
      </c>
      <c r="Q1063">
        <v>151</v>
      </c>
      <c r="R1063">
        <v>156</v>
      </c>
      <c r="S1063">
        <v>161</v>
      </c>
      <c r="T1063">
        <v>163</v>
      </c>
      <c r="U1063">
        <v>165</v>
      </c>
      <c r="V1063">
        <v>165</v>
      </c>
      <c r="W1063">
        <f>wzrost[[#This Row],[19lat]]-wzrost[[#This Row],[dlugosc_ur]]</f>
        <v>119</v>
      </c>
      <c r="X1063">
        <f>wzrost[[#This Row],[19lat]]-wzrost[[#This Row],[15lat]]</f>
        <v>9</v>
      </c>
      <c r="Y1063">
        <f>IF(wzrost[[#This Row],[1rok]]&lt;=5,IF(wzrost[[#This Row],[plec]]="ch",1,0),0)</f>
        <v>0</v>
      </c>
      <c r="Z1063" s="1"/>
      <c r="AA1063" s="1"/>
      <c r="AB1063" s="1" t="e">
        <f>_xlfn.PERCENTILE.INC(wzrost[1rok],5)</f>
        <v>#NUM!</v>
      </c>
      <c r="BC1063" s="8">
        <v>47</v>
      </c>
      <c r="BD1063" s="8">
        <v>69</v>
      </c>
      <c r="BE1063" s="8">
        <v>84</v>
      </c>
      <c r="BF1063" s="8">
        <v>92</v>
      </c>
      <c r="BG1063" s="8">
        <v>99</v>
      </c>
      <c r="BH1063" s="8">
        <v>105</v>
      </c>
      <c r="BI1063" s="8">
        <v>111</v>
      </c>
      <c r="BJ1063" s="8">
        <v>116</v>
      </c>
      <c r="BK1063" s="8">
        <v>121</v>
      </c>
      <c r="BL1063" s="8">
        <v>126</v>
      </c>
      <c r="BM1063" s="8">
        <v>131</v>
      </c>
      <c r="BN1063" s="8">
        <v>136</v>
      </c>
      <c r="BO1063" s="8">
        <v>142</v>
      </c>
      <c r="BP1063" s="8">
        <v>148</v>
      </c>
      <c r="BQ1063" s="8">
        <v>155</v>
      </c>
      <c r="BR1063" s="8">
        <v>161</v>
      </c>
      <c r="BS1063" s="8">
        <v>165</v>
      </c>
      <c r="BT1063" s="8">
        <v>167</v>
      </c>
      <c r="BU1063" s="8">
        <v>168</v>
      </c>
      <c r="BV1063" s="8">
        <v>169</v>
      </c>
      <c r="BW1063" s="9">
        <v>122</v>
      </c>
      <c r="BX1063" s="11">
        <f t="shared" si="312"/>
        <v>22</v>
      </c>
      <c r="BY1063" s="11">
        <f t="shared" si="313"/>
        <v>15</v>
      </c>
      <c r="BZ1063" s="11">
        <f t="shared" si="314"/>
        <v>8</v>
      </c>
      <c r="CA1063" s="11">
        <f t="shared" si="315"/>
        <v>7</v>
      </c>
      <c r="CB1063" s="11">
        <f t="shared" si="316"/>
        <v>6</v>
      </c>
      <c r="CC1063" s="11">
        <f t="shared" si="317"/>
        <v>6</v>
      </c>
      <c r="CD1063" s="11">
        <f t="shared" si="318"/>
        <v>5</v>
      </c>
      <c r="CE1063" s="11">
        <f t="shared" si="319"/>
        <v>5</v>
      </c>
      <c r="CF1063" s="11">
        <f t="shared" si="320"/>
        <v>5</v>
      </c>
      <c r="CG1063" s="11">
        <f t="shared" si="321"/>
        <v>5</v>
      </c>
      <c r="CH1063" s="11">
        <f t="shared" si="322"/>
        <v>5</v>
      </c>
      <c r="CI1063" s="11">
        <f t="shared" si="323"/>
        <v>6</v>
      </c>
      <c r="CJ1063" s="11">
        <f t="shared" si="324"/>
        <v>6</v>
      </c>
      <c r="CK1063" s="11">
        <f t="shared" si="325"/>
        <v>7</v>
      </c>
      <c r="CL1063" s="11">
        <f t="shared" si="326"/>
        <v>6</v>
      </c>
      <c r="CM1063" s="11">
        <f t="shared" si="327"/>
        <v>4</v>
      </c>
      <c r="CN1063" s="11">
        <f t="shared" si="328"/>
        <v>2</v>
      </c>
      <c r="CO1063" s="11">
        <f t="shared" si="329"/>
        <v>1</v>
      </c>
      <c r="CP1063" s="11">
        <f t="shared" si="330"/>
        <v>1</v>
      </c>
    </row>
    <row r="1064" spans="1:94" x14ac:dyDescent="0.25">
      <c r="A1064">
        <v>687</v>
      </c>
      <c r="B1064" s="1" t="s">
        <v>23</v>
      </c>
      <c r="C1064">
        <v>46</v>
      </c>
      <c r="D1064">
        <v>68</v>
      </c>
      <c r="E1064">
        <v>82</v>
      </c>
      <c r="F1064">
        <v>90</v>
      </c>
      <c r="G1064">
        <v>96</v>
      </c>
      <c r="H1064">
        <v>102</v>
      </c>
      <c r="I1064">
        <v>107</v>
      </c>
      <c r="J1064">
        <v>113</v>
      </c>
      <c r="K1064">
        <v>118</v>
      </c>
      <c r="L1064">
        <v>122</v>
      </c>
      <c r="M1064">
        <v>127</v>
      </c>
      <c r="N1064">
        <v>132</v>
      </c>
      <c r="O1064">
        <v>137</v>
      </c>
      <c r="P1064">
        <v>144</v>
      </c>
      <c r="Q1064">
        <v>150</v>
      </c>
      <c r="R1064">
        <v>155</v>
      </c>
      <c r="S1064">
        <v>160</v>
      </c>
      <c r="T1064">
        <v>163</v>
      </c>
      <c r="U1064">
        <v>164</v>
      </c>
      <c r="V1064">
        <v>165</v>
      </c>
      <c r="W1064">
        <f>wzrost[[#This Row],[19lat]]-wzrost[[#This Row],[dlugosc_ur]]</f>
        <v>119</v>
      </c>
      <c r="X1064">
        <f>wzrost[[#This Row],[19lat]]-wzrost[[#This Row],[15lat]]</f>
        <v>10</v>
      </c>
      <c r="Y1064">
        <f>IF(wzrost[[#This Row],[1rok]]&lt;=5,IF(wzrost[[#This Row],[plec]]="ch",1,0),0)</f>
        <v>0</v>
      </c>
      <c r="Z1064" s="1"/>
      <c r="AA1064" s="1"/>
      <c r="AB1064" s="1" t="e">
        <f>_xlfn.PERCENTILE.INC(wzrost[1rok],5)</f>
        <v>#NUM!</v>
      </c>
      <c r="BC1064" s="6">
        <v>47</v>
      </c>
      <c r="BD1064" s="6">
        <v>68</v>
      </c>
      <c r="BE1064" s="6">
        <v>84</v>
      </c>
      <c r="BF1064" s="6">
        <v>92</v>
      </c>
      <c r="BG1064" s="6">
        <v>99</v>
      </c>
      <c r="BH1064" s="6">
        <v>105</v>
      </c>
      <c r="BI1064" s="6">
        <v>111</v>
      </c>
      <c r="BJ1064" s="6">
        <v>116</v>
      </c>
      <c r="BK1064" s="6">
        <v>121</v>
      </c>
      <c r="BL1064" s="6">
        <v>126</v>
      </c>
      <c r="BM1064" s="6">
        <v>131</v>
      </c>
      <c r="BN1064" s="6">
        <v>136</v>
      </c>
      <c r="BO1064" s="6">
        <v>141</v>
      </c>
      <c r="BP1064" s="6">
        <v>145</v>
      </c>
      <c r="BQ1064" s="6">
        <v>155</v>
      </c>
      <c r="BR1064" s="6">
        <v>161</v>
      </c>
      <c r="BS1064" s="6">
        <v>165</v>
      </c>
      <c r="BT1064" s="6">
        <v>167</v>
      </c>
      <c r="BU1064" s="6">
        <v>168</v>
      </c>
      <c r="BV1064" s="6">
        <v>169</v>
      </c>
      <c r="BW1064" s="7">
        <v>122</v>
      </c>
      <c r="BX1064" s="11">
        <f t="shared" si="312"/>
        <v>21</v>
      </c>
      <c r="BY1064" s="11">
        <f t="shared" si="313"/>
        <v>16</v>
      </c>
      <c r="BZ1064" s="11">
        <f t="shared" si="314"/>
        <v>8</v>
      </c>
      <c r="CA1064" s="11">
        <f t="shared" si="315"/>
        <v>7</v>
      </c>
      <c r="CB1064" s="11">
        <f t="shared" si="316"/>
        <v>6</v>
      </c>
      <c r="CC1064" s="11">
        <f t="shared" si="317"/>
        <v>6</v>
      </c>
      <c r="CD1064" s="11">
        <f t="shared" si="318"/>
        <v>5</v>
      </c>
      <c r="CE1064" s="11">
        <f t="shared" si="319"/>
        <v>5</v>
      </c>
      <c r="CF1064" s="11">
        <f t="shared" si="320"/>
        <v>5</v>
      </c>
      <c r="CG1064" s="11">
        <f t="shared" si="321"/>
        <v>5</v>
      </c>
      <c r="CH1064" s="11">
        <f t="shared" si="322"/>
        <v>5</v>
      </c>
      <c r="CI1064" s="11">
        <f t="shared" si="323"/>
        <v>5</v>
      </c>
      <c r="CJ1064" s="11">
        <f t="shared" si="324"/>
        <v>4</v>
      </c>
      <c r="CK1064" s="11">
        <f t="shared" si="325"/>
        <v>10</v>
      </c>
      <c r="CL1064" s="11">
        <f t="shared" si="326"/>
        <v>6</v>
      </c>
      <c r="CM1064" s="11">
        <f t="shared" si="327"/>
        <v>4</v>
      </c>
      <c r="CN1064" s="11">
        <f t="shared" si="328"/>
        <v>2</v>
      </c>
      <c r="CO1064" s="11">
        <f t="shared" si="329"/>
        <v>1</v>
      </c>
      <c r="CP1064" s="11">
        <f t="shared" si="330"/>
        <v>1</v>
      </c>
    </row>
    <row r="1065" spans="1:94" x14ac:dyDescent="0.25">
      <c r="A1065">
        <v>891</v>
      </c>
      <c r="B1065" s="1" t="s">
        <v>23</v>
      </c>
      <c r="C1065">
        <v>46</v>
      </c>
      <c r="D1065">
        <v>68</v>
      </c>
      <c r="E1065">
        <v>82</v>
      </c>
      <c r="F1065">
        <v>90</v>
      </c>
      <c r="G1065">
        <v>97</v>
      </c>
      <c r="H1065">
        <v>103</v>
      </c>
      <c r="I1065">
        <v>108</v>
      </c>
      <c r="J1065">
        <v>113</v>
      </c>
      <c r="K1065">
        <v>118</v>
      </c>
      <c r="L1065">
        <v>123</v>
      </c>
      <c r="M1065">
        <v>128</v>
      </c>
      <c r="N1065">
        <v>132</v>
      </c>
      <c r="O1065">
        <v>138</v>
      </c>
      <c r="P1065">
        <v>144</v>
      </c>
      <c r="Q1065">
        <v>151</v>
      </c>
      <c r="R1065">
        <v>156</v>
      </c>
      <c r="S1065">
        <v>161</v>
      </c>
      <c r="T1065">
        <v>163</v>
      </c>
      <c r="U1065">
        <v>165</v>
      </c>
      <c r="V1065">
        <v>165</v>
      </c>
      <c r="W1065">
        <f>wzrost[[#This Row],[19lat]]-wzrost[[#This Row],[dlugosc_ur]]</f>
        <v>119</v>
      </c>
      <c r="X1065">
        <f>wzrost[[#This Row],[19lat]]-wzrost[[#This Row],[15lat]]</f>
        <v>9</v>
      </c>
      <c r="Y1065">
        <f>IF(wzrost[[#This Row],[1rok]]&lt;=5,IF(wzrost[[#This Row],[plec]]="ch",1,0),0)</f>
        <v>0</v>
      </c>
      <c r="Z1065" s="1"/>
      <c r="AA1065" s="1"/>
      <c r="AB1065" s="1" t="e">
        <f>_xlfn.PERCENTILE.INC(wzrost[1rok],5)</f>
        <v>#NUM!</v>
      </c>
      <c r="BC1065" s="8">
        <v>47</v>
      </c>
      <c r="BD1065" s="8">
        <v>69</v>
      </c>
      <c r="BE1065" s="8">
        <v>84</v>
      </c>
      <c r="BF1065" s="8">
        <v>92</v>
      </c>
      <c r="BG1065" s="8">
        <v>99</v>
      </c>
      <c r="BH1065" s="8">
        <v>105</v>
      </c>
      <c r="BI1065" s="8">
        <v>111</v>
      </c>
      <c r="BJ1065" s="8">
        <v>116</v>
      </c>
      <c r="BK1065" s="8">
        <v>121</v>
      </c>
      <c r="BL1065" s="8">
        <v>126</v>
      </c>
      <c r="BM1065" s="8">
        <v>131</v>
      </c>
      <c r="BN1065" s="8">
        <v>136</v>
      </c>
      <c r="BO1065" s="8">
        <v>141</v>
      </c>
      <c r="BP1065" s="8">
        <v>148</v>
      </c>
      <c r="BQ1065" s="8">
        <v>155</v>
      </c>
      <c r="BR1065" s="8">
        <v>161</v>
      </c>
      <c r="BS1065" s="8">
        <v>165</v>
      </c>
      <c r="BT1065" s="8">
        <v>167</v>
      </c>
      <c r="BU1065" s="8">
        <v>168</v>
      </c>
      <c r="BV1065" s="8">
        <v>169</v>
      </c>
      <c r="BW1065" s="9">
        <v>122</v>
      </c>
      <c r="BX1065" s="11">
        <f t="shared" si="312"/>
        <v>22</v>
      </c>
      <c r="BY1065" s="11">
        <f t="shared" si="313"/>
        <v>15</v>
      </c>
      <c r="BZ1065" s="11">
        <f t="shared" si="314"/>
        <v>8</v>
      </c>
      <c r="CA1065" s="11">
        <f t="shared" si="315"/>
        <v>7</v>
      </c>
      <c r="CB1065" s="11">
        <f t="shared" si="316"/>
        <v>6</v>
      </c>
      <c r="CC1065" s="11">
        <f t="shared" si="317"/>
        <v>6</v>
      </c>
      <c r="CD1065" s="11">
        <f t="shared" si="318"/>
        <v>5</v>
      </c>
      <c r="CE1065" s="11">
        <f t="shared" si="319"/>
        <v>5</v>
      </c>
      <c r="CF1065" s="11">
        <f t="shared" si="320"/>
        <v>5</v>
      </c>
      <c r="CG1065" s="11">
        <f t="shared" si="321"/>
        <v>5</v>
      </c>
      <c r="CH1065" s="11">
        <f t="shared" si="322"/>
        <v>5</v>
      </c>
      <c r="CI1065" s="11">
        <f t="shared" si="323"/>
        <v>5</v>
      </c>
      <c r="CJ1065" s="11">
        <f t="shared" si="324"/>
        <v>7</v>
      </c>
      <c r="CK1065" s="11">
        <f t="shared" si="325"/>
        <v>7</v>
      </c>
      <c r="CL1065" s="11">
        <f t="shared" si="326"/>
        <v>6</v>
      </c>
      <c r="CM1065" s="11">
        <f t="shared" si="327"/>
        <v>4</v>
      </c>
      <c r="CN1065" s="11">
        <f t="shared" si="328"/>
        <v>2</v>
      </c>
      <c r="CO1065" s="11">
        <f t="shared" si="329"/>
        <v>1</v>
      </c>
      <c r="CP1065" s="11">
        <f t="shared" si="330"/>
        <v>1</v>
      </c>
    </row>
    <row r="1066" spans="1:94" x14ac:dyDescent="0.25">
      <c r="A1066">
        <v>949</v>
      </c>
      <c r="B1066" s="1" t="s">
        <v>23</v>
      </c>
      <c r="C1066">
        <v>46</v>
      </c>
      <c r="D1066">
        <v>68</v>
      </c>
      <c r="E1066">
        <v>82</v>
      </c>
      <c r="F1066">
        <v>90</v>
      </c>
      <c r="G1066">
        <v>96</v>
      </c>
      <c r="H1066">
        <v>102</v>
      </c>
      <c r="I1066">
        <v>108</v>
      </c>
      <c r="J1066">
        <v>113</v>
      </c>
      <c r="K1066">
        <v>118</v>
      </c>
      <c r="L1066">
        <v>122</v>
      </c>
      <c r="M1066">
        <v>127</v>
      </c>
      <c r="N1066">
        <v>132</v>
      </c>
      <c r="O1066">
        <v>137</v>
      </c>
      <c r="P1066">
        <v>144</v>
      </c>
      <c r="Q1066">
        <v>150</v>
      </c>
      <c r="R1066">
        <v>155</v>
      </c>
      <c r="S1066">
        <v>160</v>
      </c>
      <c r="T1066">
        <v>163</v>
      </c>
      <c r="U1066">
        <v>164</v>
      </c>
      <c r="V1066">
        <v>165</v>
      </c>
      <c r="W1066">
        <f>wzrost[[#This Row],[19lat]]-wzrost[[#This Row],[dlugosc_ur]]</f>
        <v>119</v>
      </c>
      <c r="X1066">
        <f>wzrost[[#This Row],[19lat]]-wzrost[[#This Row],[15lat]]</f>
        <v>10</v>
      </c>
      <c r="Y1066">
        <f>IF(wzrost[[#This Row],[1rok]]&lt;=5,IF(wzrost[[#This Row],[plec]]="ch",1,0),0)</f>
        <v>0</v>
      </c>
      <c r="Z1066" s="1"/>
      <c r="AA1066" s="1"/>
      <c r="AB1066" s="1" t="e">
        <f>_xlfn.PERCENTILE.INC(wzrost[1rok],5)</f>
        <v>#NUM!</v>
      </c>
      <c r="BC1066" s="6">
        <v>49</v>
      </c>
      <c r="BD1066" s="6">
        <v>71</v>
      </c>
      <c r="BE1066" s="6">
        <v>85</v>
      </c>
      <c r="BF1066" s="6">
        <v>93</v>
      </c>
      <c r="BG1066" s="6">
        <v>100</v>
      </c>
      <c r="BH1066" s="6">
        <v>107</v>
      </c>
      <c r="BI1066" s="6">
        <v>112</v>
      </c>
      <c r="BJ1066" s="6">
        <v>118</v>
      </c>
      <c r="BK1066" s="6">
        <v>123</v>
      </c>
      <c r="BL1066" s="6">
        <v>128</v>
      </c>
      <c r="BM1066" s="6">
        <v>133</v>
      </c>
      <c r="BN1066" s="6">
        <v>138</v>
      </c>
      <c r="BO1066" s="6">
        <v>144</v>
      </c>
      <c r="BP1066" s="6">
        <v>150</v>
      </c>
      <c r="BQ1066" s="6">
        <v>157</v>
      </c>
      <c r="BR1066" s="6">
        <v>163</v>
      </c>
      <c r="BS1066" s="6">
        <v>167</v>
      </c>
      <c r="BT1066" s="6">
        <v>170</v>
      </c>
      <c r="BU1066" s="6">
        <v>171</v>
      </c>
      <c r="BV1066" s="6">
        <v>171</v>
      </c>
      <c r="BW1066" s="7">
        <v>122</v>
      </c>
      <c r="BX1066" s="11">
        <f t="shared" si="312"/>
        <v>22</v>
      </c>
      <c r="BY1066" s="11">
        <f t="shared" si="313"/>
        <v>14</v>
      </c>
      <c r="BZ1066" s="11">
        <f t="shared" si="314"/>
        <v>8</v>
      </c>
      <c r="CA1066" s="11">
        <f t="shared" si="315"/>
        <v>7</v>
      </c>
      <c r="CB1066" s="11">
        <f t="shared" si="316"/>
        <v>7</v>
      </c>
      <c r="CC1066" s="11">
        <f t="shared" si="317"/>
        <v>5</v>
      </c>
      <c r="CD1066" s="11">
        <f t="shared" si="318"/>
        <v>6</v>
      </c>
      <c r="CE1066" s="11">
        <f t="shared" si="319"/>
        <v>5</v>
      </c>
      <c r="CF1066" s="11">
        <f t="shared" si="320"/>
        <v>5</v>
      </c>
      <c r="CG1066" s="11">
        <f t="shared" si="321"/>
        <v>5</v>
      </c>
      <c r="CH1066" s="11">
        <f t="shared" si="322"/>
        <v>5</v>
      </c>
      <c r="CI1066" s="11">
        <f t="shared" si="323"/>
        <v>6</v>
      </c>
      <c r="CJ1066" s="11">
        <f t="shared" si="324"/>
        <v>6</v>
      </c>
      <c r="CK1066" s="11">
        <f t="shared" si="325"/>
        <v>7</v>
      </c>
      <c r="CL1066" s="11">
        <f t="shared" si="326"/>
        <v>6</v>
      </c>
      <c r="CM1066" s="11">
        <f t="shared" si="327"/>
        <v>4</v>
      </c>
      <c r="CN1066" s="11">
        <f t="shared" si="328"/>
        <v>3</v>
      </c>
      <c r="CO1066" s="11">
        <f t="shared" si="329"/>
        <v>1</v>
      </c>
      <c r="CP1066" s="11">
        <f t="shared" si="330"/>
        <v>0</v>
      </c>
    </row>
    <row r="1067" spans="1:94" x14ac:dyDescent="0.25">
      <c r="A1067">
        <v>1228</v>
      </c>
      <c r="B1067" s="1" t="s">
        <v>23</v>
      </c>
      <c r="C1067">
        <v>47</v>
      </c>
      <c r="D1067">
        <v>68</v>
      </c>
      <c r="E1067">
        <v>82</v>
      </c>
      <c r="F1067">
        <v>90</v>
      </c>
      <c r="G1067">
        <v>97</v>
      </c>
      <c r="H1067">
        <v>103</v>
      </c>
      <c r="I1067">
        <v>109</v>
      </c>
      <c r="J1067">
        <v>114</v>
      </c>
      <c r="K1067">
        <v>119</v>
      </c>
      <c r="L1067">
        <v>124</v>
      </c>
      <c r="M1067">
        <v>129</v>
      </c>
      <c r="N1067">
        <v>134</v>
      </c>
      <c r="O1067">
        <v>139</v>
      </c>
      <c r="P1067">
        <v>146</v>
      </c>
      <c r="Q1067">
        <v>152</v>
      </c>
      <c r="R1067">
        <v>158</v>
      </c>
      <c r="S1067">
        <v>162</v>
      </c>
      <c r="T1067">
        <v>164</v>
      </c>
      <c r="U1067">
        <v>165</v>
      </c>
      <c r="V1067">
        <v>166</v>
      </c>
      <c r="W1067">
        <f>wzrost[[#This Row],[19lat]]-wzrost[[#This Row],[dlugosc_ur]]</f>
        <v>119</v>
      </c>
      <c r="X1067">
        <f>wzrost[[#This Row],[19lat]]-wzrost[[#This Row],[15lat]]</f>
        <v>8</v>
      </c>
      <c r="Y1067">
        <f>IF(wzrost[[#This Row],[1rok]]&lt;=5,IF(wzrost[[#This Row],[plec]]="ch",1,0),0)</f>
        <v>0</v>
      </c>
      <c r="Z1067" s="1"/>
      <c r="AA1067" s="1"/>
      <c r="AB1067" s="1" t="e">
        <f>_xlfn.PERCENTILE.INC(wzrost[1rok],5)</f>
        <v>#NUM!</v>
      </c>
      <c r="BC1067" s="8">
        <v>47</v>
      </c>
      <c r="BD1067" s="8">
        <v>69</v>
      </c>
      <c r="BE1067" s="8">
        <v>84</v>
      </c>
      <c r="BF1067" s="8">
        <v>92</v>
      </c>
      <c r="BG1067" s="8">
        <v>99</v>
      </c>
      <c r="BH1067" s="8">
        <v>105</v>
      </c>
      <c r="BI1067" s="8">
        <v>111</v>
      </c>
      <c r="BJ1067" s="8">
        <v>116</v>
      </c>
      <c r="BK1067" s="8">
        <v>121</v>
      </c>
      <c r="BL1067" s="8">
        <v>126</v>
      </c>
      <c r="BM1067" s="8">
        <v>131</v>
      </c>
      <c r="BN1067" s="8">
        <v>136</v>
      </c>
      <c r="BO1067" s="8">
        <v>141</v>
      </c>
      <c r="BP1067" s="8">
        <v>148</v>
      </c>
      <c r="BQ1067" s="8">
        <v>155</v>
      </c>
      <c r="BR1067" s="8">
        <v>161</v>
      </c>
      <c r="BS1067" s="8">
        <v>165</v>
      </c>
      <c r="BT1067" s="8">
        <v>167</v>
      </c>
      <c r="BU1067" s="8">
        <v>168</v>
      </c>
      <c r="BV1067" s="8">
        <v>169</v>
      </c>
      <c r="BW1067" s="9">
        <v>122</v>
      </c>
      <c r="BX1067" s="11">
        <f t="shared" si="312"/>
        <v>22</v>
      </c>
      <c r="BY1067" s="11">
        <f t="shared" si="313"/>
        <v>15</v>
      </c>
      <c r="BZ1067" s="11">
        <f t="shared" si="314"/>
        <v>8</v>
      </c>
      <c r="CA1067" s="11">
        <f t="shared" si="315"/>
        <v>7</v>
      </c>
      <c r="CB1067" s="11">
        <f t="shared" si="316"/>
        <v>6</v>
      </c>
      <c r="CC1067" s="11">
        <f t="shared" si="317"/>
        <v>6</v>
      </c>
      <c r="CD1067" s="11">
        <f t="shared" si="318"/>
        <v>5</v>
      </c>
      <c r="CE1067" s="11">
        <f t="shared" si="319"/>
        <v>5</v>
      </c>
      <c r="CF1067" s="11">
        <f t="shared" si="320"/>
        <v>5</v>
      </c>
      <c r="CG1067" s="11">
        <f t="shared" si="321"/>
        <v>5</v>
      </c>
      <c r="CH1067" s="11">
        <f t="shared" si="322"/>
        <v>5</v>
      </c>
      <c r="CI1067" s="11">
        <f t="shared" si="323"/>
        <v>5</v>
      </c>
      <c r="CJ1067" s="11">
        <f t="shared" si="324"/>
        <v>7</v>
      </c>
      <c r="CK1067" s="11">
        <f t="shared" si="325"/>
        <v>7</v>
      </c>
      <c r="CL1067" s="11">
        <f t="shared" si="326"/>
        <v>6</v>
      </c>
      <c r="CM1067" s="11">
        <f t="shared" si="327"/>
        <v>4</v>
      </c>
      <c r="CN1067" s="11">
        <f t="shared" si="328"/>
        <v>2</v>
      </c>
      <c r="CO1067" s="11">
        <f t="shared" si="329"/>
        <v>1</v>
      </c>
      <c r="CP1067" s="11">
        <f t="shared" si="330"/>
        <v>1</v>
      </c>
    </row>
    <row r="1068" spans="1:94" x14ac:dyDescent="0.25">
      <c r="A1068">
        <v>1319</v>
      </c>
      <c r="B1068" s="1" t="s">
        <v>23</v>
      </c>
      <c r="C1068">
        <v>46</v>
      </c>
      <c r="D1068">
        <v>68</v>
      </c>
      <c r="E1068">
        <v>82</v>
      </c>
      <c r="F1068">
        <v>90</v>
      </c>
      <c r="G1068">
        <v>96</v>
      </c>
      <c r="H1068">
        <v>102</v>
      </c>
      <c r="I1068">
        <v>107</v>
      </c>
      <c r="J1068">
        <v>113</v>
      </c>
      <c r="K1068">
        <v>118</v>
      </c>
      <c r="L1068">
        <v>122</v>
      </c>
      <c r="M1068">
        <v>127</v>
      </c>
      <c r="N1068">
        <v>132</v>
      </c>
      <c r="O1068">
        <v>137</v>
      </c>
      <c r="P1068">
        <v>144</v>
      </c>
      <c r="Q1068">
        <v>150</v>
      </c>
      <c r="R1068">
        <v>155</v>
      </c>
      <c r="S1068">
        <v>160</v>
      </c>
      <c r="T1068">
        <v>163</v>
      </c>
      <c r="U1068">
        <v>164</v>
      </c>
      <c r="V1068">
        <v>165</v>
      </c>
      <c r="W1068">
        <f>wzrost[[#This Row],[19lat]]-wzrost[[#This Row],[dlugosc_ur]]</f>
        <v>119</v>
      </c>
      <c r="X1068">
        <f>wzrost[[#This Row],[19lat]]-wzrost[[#This Row],[15lat]]</f>
        <v>10</v>
      </c>
      <c r="Y1068">
        <f>IF(wzrost[[#This Row],[1rok]]&lt;=5,IF(wzrost[[#This Row],[plec]]="ch",1,0),0)</f>
        <v>0</v>
      </c>
      <c r="Z1068" s="1"/>
      <c r="AA1068" s="1"/>
      <c r="AB1068" s="1" t="e">
        <f>_xlfn.PERCENTILE.INC(wzrost[1rok],5)</f>
        <v>#NUM!</v>
      </c>
      <c r="BC1068" s="6">
        <v>49</v>
      </c>
      <c r="BD1068" s="6">
        <v>71</v>
      </c>
      <c r="BE1068" s="6">
        <v>85</v>
      </c>
      <c r="BF1068" s="6">
        <v>93</v>
      </c>
      <c r="BG1068" s="6">
        <v>100</v>
      </c>
      <c r="BH1068" s="6">
        <v>107</v>
      </c>
      <c r="BI1068" s="6">
        <v>112</v>
      </c>
      <c r="BJ1068" s="6">
        <v>118</v>
      </c>
      <c r="BK1068" s="6">
        <v>123</v>
      </c>
      <c r="BL1068" s="6">
        <v>128</v>
      </c>
      <c r="BM1068" s="6">
        <v>133</v>
      </c>
      <c r="BN1068" s="6">
        <v>138</v>
      </c>
      <c r="BO1068" s="6">
        <v>144</v>
      </c>
      <c r="BP1068" s="6">
        <v>150</v>
      </c>
      <c r="BQ1068" s="6">
        <v>157</v>
      </c>
      <c r="BR1068" s="6">
        <v>163</v>
      </c>
      <c r="BS1068" s="6">
        <v>167</v>
      </c>
      <c r="BT1068" s="6">
        <v>170</v>
      </c>
      <c r="BU1068" s="6">
        <v>171</v>
      </c>
      <c r="BV1068" s="6">
        <v>171</v>
      </c>
      <c r="BW1068" s="7">
        <v>122</v>
      </c>
      <c r="BX1068" s="11">
        <f t="shared" si="312"/>
        <v>22</v>
      </c>
      <c r="BY1068" s="11">
        <f t="shared" si="313"/>
        <v>14</v>
      </c>
      <c r="BZ1068" s="11">
        <f t="shared" si="314"/>
        <v>8</v>
      </c>
      <c r="CA1068" s="11">
        <f t="shared" si="315"/>
        <v>7</v>
      </c>
      <c r="CB1068" s="11">
        <f t="shared" si="316"/>
        <v>7</v>
      </c>
      <c r="CC1068" s="11">
        <f t="shared" si="317"/>
        <v>5</v>
      </c>
      <c r="CD1068" s="11">
        <f t="shared" si="318"/>
        <v>6</v>
      </c>
      <c r="CE1068" s="11">
        <f t="shared" si="319"/>
        <v>5</v>
      </c>
      <c r="CF1068" s="11">
        <f t="shared" si="320"/>
        <v>5</v>
      </c>
      <c r="CG1068" s="11">
        <f t="shared" si="321"/>
        <v>5</v>
      </c>
      <c r="CH1068" s="11">
        <f t="shared" si="322"/>
        <v>5</v>
      </c>
      <c r="CI1068" s="11">
        <f t="shared" si="323"/>
        <v>6</v>
      </c>
      <c r="CJ1068" s="11">
        <f t="shared" si="324"/>
        <v>6</v>
      </c>
      <c r="CK1068" s="11">
        <f t="shared" si="325"/>
        <v>7</v>
      </c>
      <c r="CL1068" s="11">
        <f t="shared" si="326"/>
        <v>6</v>
      </c>
      <c r="CM1068" s="11">
        <f t="shared" si="327"/>
        <v>4</v>
      </c>
      <c r="CN1068" s="11">
        <f t="shared" si="328"/>
        <v>3</v>
      </c>
      <c r="CO1068" s="11">
        <f t="shared" si="329"/>
        <v>1</v>
      </c>
      <c r="CP1068" s="11">
        <f t="shared" si="330"/>
        <v>0</v>
      </c>
    </row>
    <row r="1069" spans="1:94" x14ac:dyDescent="0.25">
      <c r="A1069">
        <v>1483</v>
      </c>
      <c r="B1069" s="1" t="s">
        <v>23</v>
      </c>
      <c r="C1069">
        <v>46</v>
      </c>
      <c r="D1069">
        <v>69</v>
      </c>
      <c r="E1069">
        <v>82</v>
      </c>
      <c r="F1069">
        <v>90</v>
      </c>
      <c r="G1069">
        <v>96</v>
      </c>
      <c r="H1069">
        <v>102</v>
      </c>
      <c r="I1069">
        <v>108</v>
      </c>
      <c r="J1069">
        <v>113</v>
      </c>
      <c r="K1069">
        <v>118</v>
      </c>
      <c r="L1069">
        <v>123</v>
      </c>
      <c r="M1069">
        <v>126</v>
      </c>
      <c r="N1069">
        <v>132</v>
      </c>
      <c r="O1069">
        <v>137</v>
      </c>
      <c r="P1069">
        <v>144</v>
      </c>
      <c r="Q1069">
        <v>151</v>
      </c>
      <c r="R1069">
        <v>155</v>
      </c>
      <c r="S1069">
        <v>160</v>
      </c>
      <c r="T1069">
        <v>163</v>
      </c>
      <c r="U1069">
        <v>164</v>
      </c>
      <c r="V1069">
        <v>165</v>
      </c>
      <c r="W1069">
        <f>wzrost[[#This Row],[19lat]]-wzrost[[#This Row],[dlugosc_ur]]</f>
        <v>119</v>
      </c>
      <c r="X1069">
        <f>wzrost[[#This Row],[19lat]]-wzrost[[#This Row],[15lat]]</f>
        <v>10</v>
      </c>
      <c r="Y1069">
        <f>IF(wzrost[[#This Row],[1rok]]&lt;=5,IF(wzrost[[#This Row],[plec]]="ch",1,0),0)</f>
        <v>0</v>
      </c>
      <c r="Z1069" s="1"/>
      <c r="AA1069" s="1"/>
      <c r="AB1069" s="1" t="e">
        <f>_xlfn.PERCENTILE.INC(wzrost[1rok],5)</f>
        <v>#NUM!</v>
      </c>
      <c r="BC1069" s="8">
        <v>47</v>
      </c>
      <c r="BD1069" s="8">
        <v>69</v>
      </c>
      <c r="BE1069" s="8">
        <v>84</v>
      </c>
      <c r="BF1069" s="8">
        <v>92</v>
      </c>
      <c r="BG1069" s="8">
        <v>99</v>
      </c>
      <c r="BH1069" s="8">
        <v>105</v>
      </c>
      <c r="BI1069" s="8">
        <v>111</v>
      </c>
      <c r="BJ1069" s="8">
        <v>116</v>
      </c>
      <c r="BK1069" s="8">
        <v>121</v>
      </c>
      <c r="BL1069" s="8">
        <v>126</v>
      </c>
      <c r="BM1069" s="8">
        <v>131</v>
      </c>
      <c r="BN1069" s="8">
        <v>136</v>
      </c>
      <c r="BO1069" s="8">
        <v>142</v>
      </c>
      <c r="BP1069" s="8">
        <v>148</v>
      </c>
      <c r="BQ1069" s="8">
        <v>155</v>
      </c>
      <c r="BR1069" s="8">
        <v>161</v>
      </c>
      <c r="BS1069" s="8">
        <v>165</v>
      </c>
      <c r="BT1069" s="8">
        <v>167</v>
      </c>
      <c r="BU1069" s="8">
        <v>168</v>
      </c>
      <c r="BV1069" s="8">
        <v>169</v>
      </c>
      <c r="BW1069" s="9">
        <v>122</v>
      </c>
      <c r="BX1069" s="11">
        <f t="shared" si="312"/>
        <v>22</v>
      </c>
      <c r="BY1069" s="11">
        <f t="shared" si="313"/>
        <v>15</v>
      </c>
      <c r="BZ1069" s="11">
        <f t="shared" si="314"/>
        <v>8</v>
      </c>
      <c r="CA1069" s="11">
        <f t="shared" si="315"/>
        <v>7</v>
      </c>
      <c r="CB1069" s="11">
        <f t="shared" si="316"/>
        <v>6</v>
      </c>
      <c r="CC1069" s="11">
        <f t="shared" si="317"/>
        <v>6</v>
      </c>
      <c r="CD1069" s="11">
        <f t="shared" si="318"/>
        <v>5</v>
      </c>
      <c r="CE1069" s="11">
        <f t="shared" si="319"/>
        <v>5</v>
      </c>
      <c r="CF1069" s="11">
        <f t="shared" si="320"/>
        <v>5</v>
      </c>
      <c r="CG1069" s="11">
        <f t="shared" si="321"/>
        <v>5</v>
      </c>
      <c r="CH1069" s="11">
        <f t="shared" si="322"/>
        <v>5</v>
      </c>
      <c r="CI1069" s="11">
        <f t="shared" si="323"/>
        <v>6</v>
      </c>
      <c r="CJ1069" s="11">
        <f t="shared" si="324"/>
        <v>6</v>
      </c>
      <c r="CK1069" s="11">
        <f t="shared" si="325"/>
        <v>7</v>
      </c>
      <c r="CL1069" s="11">
        <f t="shared" si="326"/>
        <v>6</v>
      </c>
      <c r="CM1069" s="11">
        <f t="shared" si="327"/>
        <v>4</v>
      </c>
      <c r="CN1069" s="11">
        <f t="shared" si="328"/>
        <v>2</v>
      </c>
      <c r="CO1069" s="11">
        <f t="shared" si="329"/>
        <v>1</v>
      </c>
      <c r="CP1069" s="11">
        <f t="shared" si="330"/>
        <v>1</v>
      </c>
    </row>
    <row r="1070" spans="1:94" x14ac:dyDescent="0.25">
      <c r="A1070">
        <v>1493</v>
      </c>
      <c r="B1070" s="1" t="s">
        <v>23</v>
      </c>
      <c r="C1070">
        <v>46</v>
      </c>
      <c r="D1070">
        <v>69</v>
      </c>
      <c r="E1070">
        <v>82</v>
      </c>
      <c r="F1070">
        <v>90</v>
      </c>
      <c r="G1070">
        <v>96</v>
      </c>
      <c r="H1070">
        <v>102</v>
      </c>
      <c r="I1070">
        <v>108</v>
      </c>
      <c r="J1070">
        <v>113</v>
      </c>
      <c r="K1070">
        <v>118</v>
      </c>
      <c r="L1070">
        <v>122</v>
      </c>
      <c r="M1070">
        <v>127</v>
      </c>
      <c r="N1070">
        <v>132</v>
      </c>
      <c r="O1070">
        <v>137</v>
      </c>
      <c r="P1070">
        <v>144</v>
      </c>
      <c r="Q1070">
        <v>150</v>
      </c>
      <c r="R1070">
        <v>155</v>
      </c>
      <c r="S1070">
        <v>160</v>
      </c>
      <c r="T1070">
        <v>163</v>
      </c>
      <c r="U1070">
        <v>164</v>
      </c>
      <c r="V1070">
        <v>165</v>
      </c>
      <c r="W1070">
        <f>wzrost[[#This Row],[19lat]]-wzrost[[#This Row],[dlugosc_ur]]</f>
        <v>119</v>
      </c>
      <c r="X1070">
        <f>wzrost[[#This Row],[19lat]]-wzrost[[#This Row],[15lat]]</f>
        <v>10</v>
      </c>
      <c r="Y1070">
        <f>IF(wzrost[[#This Row],[1rok]]&lt;=5,IF(wzrost[[#This Row],[plec]]="ch",1,0),0)</f>
        <v>0</v>
      </c>
      <c r="Z1070" s="1"/>
      <c r="AA1070" s="1"/>
      <c r="AB1070" s="1" t="e">
        <f>_xlfn.PERCENTILE.INC(wzrost[1rok],5)</f>
        <v>#NUM!</v>
      </c>
      <c r="BC1070" s="6">
        <v>47</v>
      </c>
      <c r="BD1070" s="6">
        <v>69</v>
      </c>
      <c r="BE1070" s="6">
        <v>84</v>
      </c>
      <c r="BF1070" s="6">
        <v>92</v>
      </c>
      <c r="BG1070" s="6">
        <v>99</v>
      </c>
      <c r="BH1070" s="6">
        <v>105</v>
      </c>
      <c r="BI1070" s="6">
        <v>111</v>
      </c>
      <c r="BJ1070" s="6">
        <v>116</v>
      </c>
      <c r="BK1070" s="6">
        <v>121</v>
      </c>
      <c r="BL1070" s="6">
        <v>126</v>
      </c>
      <c r="BM1070" s="6">
        <v>131</v>
      </c>
      <c r="BN1070" s="6">
        <v>136</v>
      </c>
      <c r="BO1070" s="6">
        <v>142</v>
      </c>
      <c r="BP1070" s="6">
        <v>148</v>
      </c>
      <c r="BQ1070" s="6">
        <v>155</v>
      </c>
      <c r="BR1070" s="6">
        <v>161</v>
      </c>
      <c r="BS1070" s="6">
        <v>165</v>
      </c>
      <c r="BT1070" s="6">
        <v>167</v>
      </c>
      <c r="BU1070" s="6">
        <v>168</v>
      </c>
      <c r="BV1070" s="6">
        <v>169</v>
      </c>
      <c r="BW1070" s="7">
        <v>122</v>
      </c>
      <c r="BX1070" s="11">
        <f t="shared" si="312"/>
        <v>22</v>
      </c>
      <c r="BY1070" s="11">
        <f t="shared" si="313"/>
        <v>15</v>
      </c>
      <c r="BZ1070" s="11">
        <f t="shared" si="314"/>
        <v>8</v>
      </c>
      <c r="CA1070" s="11">
        <f t="shared" si="315"/>
        <v>7</v>
      </c>
      <c r="CB1070" s="11">
        <f t="shared" si="316"/>
        <v>6</v>
      </c>
      <c r="CC1070" s="11">
        <f t="shared" si="317"/>
        <v>6</v>
      </c>
      <c r="CD1070" s="11">
        <f t="shared" si="318"/>
        <v>5</v>
      </c>
      <c r="CE1070" s="11">
        <f t="shared" si="319"/>
        <v>5</v>
      </c>
      <c r="CF1070" s="11">
        <f t="shared" si="320"/>
        <v>5</v>
      </c>
      <c r="CG1070" s="11">
        <f t="shared" si="321"/>
        <v>5</v>
      </c>
      <c r="CH1070" s="11">
        <f t="shared" si="322"/>
        <v>5</v>
      </c>
      <c r="CI1070" s="11">
        <f t="shared" si="323"/>
        <v>6</v>
      </c>
      <c r="CJ1070" s="11">
        <f t="shared" si="324"/>
        <v>6</v>
      </c>
      <c r="CK1070" s="11">
        <f t="shared" si="325"/>
        <v>7</v>
      </c>
      <c r="CL1070" s="11">
        <f t="shared" si="326"/>
        <v>6</v>
      </c>
      <c r="CM1070" s="11">
        <f t="shared" si="327"/>
        <v>4</v>
      </c>
      <c r="CN1070" s="11">
        <f t="shared" si="328"/>
        <v>2</v>
      </c>
      <c r="CO1070" s="11">
        <f t="shared" si="329"/>
        <v>1</v>
      </c>
      <c r="CP1070" s="11">
        <f t="shared" si="330"/>
        <v>1</v>
      </c>
    </row>
    <row r="1071" spans="1:94" x14ac:dyDescent="0.25">
      <c r="A1071">
        <v>1520</v>
      </c>
      <c r="B1071" s="1" t="s">
        <v>23</v>
      </c>
      <c r="C1071">
        <v>46</v>
      </c>
      <c r="D1071">
        <v>68</v>
      </c>
      <c r="E1071">
        <v>82</v>
      </c>
      <c r="F1071">
        <v>90</v>
      </c>
      <c r="G1071">
        <v>96</v>
      </c>
      <c r="H1071">
        <v>102</v>
      </c>
      <c r="I1071">
        <v>108</v>
      </c>
      <c r="J1071">
        <v>113</v>
      </c>
      <c r="K1071">
        <v>118</v>
      </c>
      <c r="L1071">
        <v>122</v>
      </c>
      <c r="M1071">
        <v>127</v>
      </c>
      <c r="N1071">
        <v>132</v>
      </c>
      <c r="O1071">
        <v>137</v>
      </c>
      <c r="P1071">
        <v>144</v>
      </c>
      <c r="Q1071">
        <v>150</v>
      </c>
      <c r="R1071">
        <v>155</v>
      </c>
      <c r="S1071">
        <v>160</v>
      </c>
      <c r="T1071">
        <v>163</v>
      </c>
      <c r="U1071">
        <v>164</v>
      </c>
      <c r="V1071">
        <v>165</v>
      </c>
      <c r="W1071">
        <f>wzrost[[#This Row],[19lat]]-wzrost[[#This Row],[dlugosc_ur]]</f>
        <v>119</v>
      </c>
      <c r="X1071">
        <f>wzrost[[#This Row],[19lat]]-wzrost[[#This Row],[15lat]]</f>
        <v>10</v>
      </c>
      <c r="Y1071">
        <f>IF(wzrost[[#This Row],[1rok]]&lt;=5,IF(wzrost[[#This Row],[plec]]="ch",1,0),0)</f>
        <v>0</v>
      </c>
      <c r="Z1071" s="1"/>
      <c r="AA1071" s="1"/>
      <c r="AB1071" s="1" t="e">
        <f>_xlfn.PERCENTILE.INC(wzrost[1rok],5)</f>
        <v>#NUM!</v>
      </c>
      <c r="BC1071" s="8">
        <v>47</v>
      </c>
      <c r="BD1071" s="8">
        <v>69</v>
      </c>
      <c r="BE1071" s="8">
        <v>84</v>
      </c>
      <c r="BF1071" s="8">
        <v>92</v>
      </c>
      <c r="BG1071" s="8">
        <v>99</v>
      </c>
      <c r="BH1071" s="8">
        <v>105</v>
      </c>
      <c r="BI1071" s="8">
        <v>111</v>
      </c>
      <c r="BJ1071" s="8">
        <v>116</v>
      </c>
      <c r="BK1071" s="8">
        <v>121</v>
      </c>
      <c r="BL1071" s="8">
        <v>126</v>
      </c>
      <c r="BM1071" s="8">
        <v>131</v>
      </c>
      <c r="BN1071" s="8">
        <v>136</v>
      </c>
      <c r="BO1071" s="8">
        <v>141</v>
      </c>
      <c r="BP1071" s="8">
        <v>148</v>
      </c>
      <c r="BQ1071" s="8">
        <v>155</v>
      </c>
      <c r="BR1071" s="8">
        <v>161</v>
      </c>
      <c r="BS1071" s="8">
        <v>165</v>
      </c>
      <c r="BT1071" s="8">
        <v>167</v>
      </c>
      <c r="BU1071" s="8">
        <v>168</v>
      </c>
      <c r="BV1071" s="8">
        <v>169</v>
      </c>
      <c r="BW1071" s="9">
        <v>122</v>
      </c>
      <c r="BX1071" s="11">
        <f t="shared" si="312"/>
        <v>22</v>
      </c>
      <c r="BY1071" s="11">
        <f t="shared" si="313"/>
        <v>15</v>
      </c>
      <c r="BZ1071" s="11">
        <f t="shared" si="314"/>
        <v>8</v>
      </c>
      <c r="CA1071" s="11">
        <f t="shared" si="315"/>
        <v>7</v>
      </c>
      <c r="CB1071" s="11">
        <f t="shared" si="316"/>
        <v>6</v>
      </c>
      <c r="CC1071" s="11">
        <f t="shared" si="317"/>
        <v>6</v>
      </c>
      <c r="CD1071" s="11">
        <f t="shared" si="318"/>
        <v>5</v>
      </c>
      <c r="CE1071" s="11">
        <f t="shared" si="319"/>
        <v>5</v>
      </c>
      <c r="CF1071" s="11">
        <f t="shared" si="320"/>
        <v>5</v>
      </c>
      <c r="CG1071" s="11">
        <f t="shared" si="321"/>
        <v>5</v>
      </c>
      <c r="CH1071" s="11">
        <f t="shared" si="322"/>
        <v>5</v>
      </c>
      <c r="CI1071" s="11">
        <f t="shared" si="323"/>
        <v>5</v>
      </c>
      <c r="CJ1071" s="11">
        <f t="shared" si="324"/>
        <v>7</v>
      </c>
      <c r="CK1071" s="11">
        <f t="shared" si="325"/>
        <v>7</v>
      </c>
      <c r="CL1071" s="11">
        <f t="shared" si="326"/>
        <v>6</v>
      </c>
      <c r="CM1071" s="11">
        <f t="shared" si="327"/>
        <v>4</v>
      </c>
      <c r="CN1071" s="11">
        <f t="shared" si="328"/>
        <v>2</v>
      </c>
      <c r="CO1071" s="11">
        <f t="shared" si="329"/>
        <v>1</v>
      </c>
      <c r="CP1071" s="11">
        <f t="shared" si="330"/>
        <v>1</v>
      </c>
    </row>
    <row r="1072" spans="1:94" x14ac:dyDescent="0.25">
      <c r="A1072">
        <v>1566</v>
      </c>
      <c r="B1072" s="1" t="s">
        <v>23</v>
      </c>
      <c r="C1072">
        <v>46</v>
      </c>
      <c r="D1072">
        <v>68</v>
      </c>
      <c r="E1072">
        <v>82</v>
      </c>
      <c r="F1072">
        <v>90</v>
      </c>
      <c r="G1072">
        <v>96</v>
      </c>
      <c r="H1072">
        <v>102</v>
      </c>
      <c r="I1072">
        <v>107</v>
      </c>
      <c r="J1072">
        <v>113</v>
      </c>
      <c r="K1072">
        <v>118</v>
      </c>
      <c r="L1072">
        <v>122</v>
      </c>
      <c r="M1072">
        <v>127</v>
      </c>
      <c r="N1072">
        <v>132</v>
      </c>
      <c r="O1072">
        <v>137</v>
      </c>
      <c r="P1072">
        <v>144</v>
      </c>
      <c r="Q1072">
        <v>150</v>
      </c>
      <c r="R1072">
        <v>155</v>
      </c>
      <c r="S1072">
        <v>160</v>
      </c>
      <c r="T1072">
        <v>163</v>
      </c>
      <c r="U1072">
        <v>164</v>
      </c>
      <c r="V1072">
        <v>165</v>
      </c>
      <c r="W1072">
        <f>wzrost[[#This Row],[19lat]]-wzrost[[#This Row],[dlugosc_ur]]</f>
        <v>119</v>
      </c>
      <c r="X1072">
        <f>wzrost[[#This Row],[19lat]]-wzrost[[#This Row],[15lat]]</f>
        <v>10</v>
      </c>
      <c r="Y1072">
        <f>IF(wzrost[[#This Row],[1rok]]&lt;=5,IF(wzrost[[#This Row],[plec]]="ch",1,0),0)</f>
        <v>0</v>
      </c>
      <c r="Z1072" s="1"/>
      <c r="AA1072" s="1"/>
      <c r="AB1072" s="1" t="e">
        <f>_xlfn.PERCENTILE.INC(wzrost[1rok],5)</f>
        <v>#NUM!</v>
      </c>
      <c r="BC1072" s="6">
        <v>47</v>
      </c>
      <c r="BD1072" s="6">
        <v>69</v>
      </c>
      <c r="BE1072" s="6">
        <v>84</v>
      </c>
      <c r="BF1072" s="6">
        <v>92</v>
      </c>
      <c r="BG1072" s="6">
        <v>99</v>
      </c>
      <c r="BH1072" s="6">
        <v>105</v>
      </c>
      <c r="BI1072" s="6">
        <v>111</v>
      </c>
      <c r="BJ1072" s="6">
        <v>116</v>
      </c>
      <c r="BK1072" s="6">
        <v>121</v>
      </c>
      <c r="BL1072" s="6">
        <v>126</v>
      </c>
      <c r="BM1072" s="6">
        <v>131</v>
      </c>
      <c r="BN1072" s="6">
        <v>136</v>
      </c>
      <c r="BO1072" s="6">
        <v>142</v>
      </c>
      <c r="BP1072" s="6">
        <v>148</v>
      </c>
      <c r="BQ1072" s="6">
        <v>155</v>
      </c>
      <c r="BR1072" s="6">
        <v>161</v>
      </c>
      <c r="BS1072" s="6">
        <v>165</v>
      </c>
      <c r="BT1072" s="6">
        <v>167</v>
      </c>
      <c r="BU1072" s="6">
        <v>168</v>
      </c>
      <c r="BV1072" s="6">
        <v>169</v>
      </c>
      <c r="BW1072" s="7">
        <v>122</v>
      </c>
      <c r="BX1072" s="11">
        <f t="shared" si="312"/>
        <v>22</v>
      </c>
      <c r="BY1072" s="11">
        <f t="shared" si="313"/>
        <v>15</v>
      </c>
      <c r="BZ1072" s="11">
        <f t="shared" si="314"/>
        <v>8</v>
      </c>
      <c r="CA1072" s="11">
        <f t="shared" si="315"/>
        <v>7</v>
      </c>
      <c r="CB1072" s="11">
        <f t="shared" si="316"/>
        <v>6</v>
      </c>
      <c r="CC1072" s="11">
        <f t="shared" si="317"/>
        <v>6</v>
      </c>
      <c r="CD1072" s="11">
        <f t="shared" si="318"/>
        <v>5</v>
      </c>
      <c r="CE1072" s="11">
        <f t="shared" si="319"/>
        <v>5</v>
      </c>
      <c r="CF1072" s="11">
        <f t="shared" si="320"/>
        <v>5</v>
      </c>
      <c r="CG1072" s="11">
        <f t="shared" si="321"/>
        <v>5</v>
      </c>
      <c r="CH1072" s="11">
        <f t="shared" si="322"/>
        <v>5</v>
      </c>
      <c r="CI1072" s="11">
        <f t="shared" si="323"/>
        <v>6</v>
      </c>
      <c r="CJ1072" s="11">
        <f t="shared" si="324"/>
        <v>6</v>
      </c>
      <c r="CK1072" s="11">
        <f t="shared" si="325"/>
        <v>7</v>
      </c>
      <c r="CL1072" s="11">
        <f t="shared" si="326"/>
        <v>6</v>
      </c>
      <c r="CM1072" s="11">
        <f t="shared" si="327"/>
        <v>4</v>
      </c>
      <c r="CN1072" s="11">
        <f t="shared" si="328"/>
        <v>2</v>
      </c>
      <c r="CO1072" s="11">
        <f t="shared" si="329"/>
        <v>1</v>
      </c>
      <c r="CP1072" s="11">
        <f t="shared" si="330"/>
        <v>1</v>
      </c>
    </row>
    <row r="1073" spans="1:94" x14ac:dyDescent="0.25">
      <c r="A1073">
        <v>1585</v>
      </c>
      <c r="B1073" s="1" t="s">
        <v>23</v>
      </c>
      <c r="C1073">
        <v>46</v>
      </c>
      <c r="D1073">
        <v>68</v>
      </c>
      <c r="E1073">
        <v>82</v>
      </c>
      <c r="F1073">
        <v>90</v>
      </c>
      <c r="G1073">
        <v>96</v>
      </c>
      <c r="H1073">
        <v>102</v>
      </c>
      <c r="I1073">
        <v>108</v>
      </c>
      <c r="J1073">
        <v>113</v>
      </c>
      <c r="K1073">
        <v>118</v>
      </c>
      <c r="L1073">
        <v>123</v>
      </c>
      <c r="M1073">
        <v>126</v>
      </c>
      <c r="N1073">
        <v>132</v>
      </c>
      <c r="O1073">
        <v>138</v>
      </c>
      <c r="P1073">
        <v>144</v>
      </c>
      <c r="Q1073">
        <v>151</v>
      </c>
      <c r="R1073">
        <v>155</v>
      </c>
      <c r="S1073">
        <v>161</v>
      </c>
      <c r="T1073">
        <v>163</v>
      </c>
      <c r="U1073">
        <v>164</v>
      </c>
      <c r="V1073">
        <v>165</v>
      </c>
      <c r="W1073">
        <f>wzrost[[#This Row],[19lat]]-wzrost[[#This Row],[dlugosc_ur]]</f>
        <v>119</v>
      </c>
      <c r="X1073">
        <f>wzrost[[#This Row],[19lat]]-wzrost[[#This Row],[15lat]]</f>
        <v>10</v>
      </c>
      <c r="Y1073">
        <f>IF(wzrost[[#This Row],[1rok]]&lt;=5,IF(wzrost[[#This Row],[plec]]="ch",1,0),0)</f>
        <v>0</v>
      </c>
      <c r="Z1073" s="1"/>
      <c r="AA1073" s="1"/>
      <c r="AB1073" s="1" t="e">
        <f>_xlfn.PERCENTILE.INC(wzrost[1rok],5)</f>
        <v>#NUM!</v>
      </c>
      <c r="BC1073" s="8">
        <v>47</v>
      </c>
      <c r="BD1073" s="8">
        <v>69</v>
      </c>
      <c r="BE1073" s="8">
        <v>84</v>
      </c>
      <c r="BF1073" s="8">
        <v>92</v>
      </c>
      <c r="BG1073" s="8">
        <v>99</v>
      </c>
      <c r="BH1073" s="8">
        <v>105</v>
      </c>
      <c r="BI1073" s="8">
        <v>111</v>
      </c>
      <c r="BJ1073" s="8">
        <v>116</v>
      </c>
      <c r="BK1073" s="8">
        <v>121</v>
      </c>
      <c r="BL1073" s="8">
        <v>126</v>
      </c>
      <c r="BM1073" s="8">
        <v>131</v>
      </c>
      <c r="BN1073" s="8">
        <v>136</v>
      </c>
      <c r="BO1073" s="8">
        <v>141</v>
      </c>
      <c r="BP1073" s="8">
        <v>148</v>
      </c>
      <c r="BQ1073" s="8">
        <v>155</v>
      </c>
      <c r="BR1073" s="8">
        <v>161</v>
      </c>
      <c r="BS1073" s="8">
        <v>165</v>
      </c>
      <c r="BT1073" s="8">
        <v>167</v>
      </c>
      <c r="BU1073" s="8">
        <v>168</v>
      </c>
      <c r="BV1073" s="8">
        <v>169</v>
      </c>
      <c r="BW1073" s="9">
        <v>122</v>
      </c>
      <c r="BX1073" s="11">
        <f t="shared" si="312"/>
        <v>22</v>
      </c>
      <c r="BY1073" s="11">
        <f t="shared" si="313"/>
        <v>15</v>
      </c>
      <c r="BZ1073" s="11">
        <f t="shared" si="314"/>
        <v>8</v>
      </c>
      <c r="CA1073" s="11">
        <f t="shared" si="315"/>
        <v>7</v>
      </c>
      <c r="CB1073" s="11">
        <f t="shared" si="316"/>
        <v>6</v>
      </c>
      <c r="CC1073" s="11">
        <f t="shared" si="317"/>
        <v>6</v>
      </c>
      <c r="CD1073" s="11">
        <f t="shared" si="318"/>
        <v>5</v>
      </c>
      <c r="CE1073" s="11">
        <f t="shared" si="319"/>
        <v>5</v>
      </c>
      <c r="CF1073" s="11">
        <f t="shared" si="320"/>
        <v>5</v>
      </c>
      <c r="CG1073" s="11">
        <f t="shared" si="321"/>
        <v>5</v>
      </c>
      <c r="CH1073" s="11">
        <f t="shared" si="322"/>
        <v>5</v>
      </c>
      <c r="CI1073" s="11">
        <f t="shared" si="323"/>
        <v>5</v>
      </c>
      <c r="CJ1073" s="11">
        <f t="shared" si="324"/>
        <v>7</v>
      </c>
      <c r="CK1073" s="11">
        <f t="shared" si="325"/>
        <v>7</v>
      </c>
      <c r="CL1073" s="11">
        <f t="shared" si="326"/>
        <v>6</v>
      </c>
      <c r="CM1073" s="11">
        <f t="shared" si="327"/>
        <v>4</v>
      </c>
      <c r="CN1073" s="11">
        <f t="shared" si="328"/>
        <v>2</v>
      </c>
      <c r="CO1073" s="11">
        <f t="shared" si="329"/>
        <v>1</v>
      </c>
      <c r="CP1073" s="11">
        <f t="shared" si="330"/>
        <v>1</v>
      </c>
    </row>
    <row r="1074" spans="1:94" x14ac:dyDescent="0.25">
      <c r="A1074">
        <v>1592</v>
      </c>
      <c r="B1074" s="1" t="s">
        <v>23</v>
      </c>
      <c r="C1074">
        <v>46</v>
      </c>
      <c r="D1074">
        <v>68</v>
      </c>
      <c r="E1074">
        <v>82</v>
      </c>
      <c r="F1074">
        <v>90</v>
      </c>
      <c r="G1074">
        <v>96</v>
      </c>
      <c r="H1074">
        <v>102</v>
      </c>
      <c r="I1074">
        <v>108</v>
      </c>
      <c r="J1074">
        <v>113</v>
      </c>
      <c r="K1074">
        <v>118</v>
      </c>
      <c r="L1074">
        <v>123</v>
      </c>
      <c r="M1074">
        <v>127</v>
      </c>
      <c r="N1074">
        <v>132</v>
      </c>
      <c r="O1074">
        <v>137</v>
      </c>
      <c r="P1074">
        <v>144</v>
      </c>
      <c r="Q1074">
        <v>150</v>
      </c>
      <c r="R1074">
        <v>155</v>
      </c>
      <c r="S1074">
        <v>160</v>
      </c>
      <c r="T1074">
        <v>163</v>
      </c>
      <c r="U1074">
        <v>164</v>
      </c>
      <c r="V1074">
        <v>165</v>
      </c>
      <c r="W1074">
        <f>wzrost[[#This Row],[19lat]]-wzrost[[#This Row],[dlugosc_ur]]</f>
        <v>119</v>
      </c>
      <c r="X1074">
        <f>wzrost[[#This Row],[19lat]]-wzrost[[#This Row],[15lat]]</f>
        <v>10</v>
      </c>
      <c r="Y1074">
        <f>IF(wzrost[[#This Row],[1rok]]&lt;=5,IF(wzrost[[#This Row],[plec]]="ch",1,0),0)</f>
        <v>0</v>
      </c>
      <c r="Z1074" s="1"/>
      <c r="AA1074" s="1"/>
      <c r="AB1074" s="1" t="e">
        <f>_xlfn.PERCENTILE.INC(wzrost[1rok],5)</f>
        <v>#NUM!</v>
      </c>
      <c r="BC1074" s="6">
        <v>47</v>
      </c>
      <c r="BD1074" s="6">
        <v>69</v>
      </c>
      <c r="BE1074" s="6">
        <v>84</v>
      </c>
      <c r="BF1074" s="6">
        <v>92</v>
      </c>
      <c r="BG1074" s="6">
        <v>99</v>
      </c>
      <c r="BH1074" s="6">
        <v>105</v>
      </c>
      <c r="BI1074" s="6">
        <v>111</v>
      </c>
      <c r="BJ1074" s="6">
        <v>116</v>
      </c>
      <c r="BK1074" s="6">
        <v>121</v>
      </c>
      <c r="BL1074" s="6">
        <v>126</v>
      </c>
      <c r="BM1074" s="6">
        <v>131</v>
      </c>
      <c r="BN1074" s="6">
        <v>136</v>
      </c>
      <c r="BO1074" s="6">
        <v>141</v>
      </c>
      <c r="BP1074" s="6">
        <v>148</v>
      </c>
      <c r="BQ1074" s="6">
        <v>155</v>
      </c>
      <c r="BR1074" s="6">
        <v>161</v>
      </c>
      <c r="BS1074" s="6">
        <v>165</v>
      </c>
      <c r="BT1074" s="6">
        <v>167</v>
      </c>
      <c r="BU1074" s="6">
        <v>168</v>
      </c>
      <c r="BV1074" s="6">
        <v>169</v>
      </c>
      <c r="BW1074" s="7">
        <v>122</v>
      </c>
      <c r="BX1074" s="11">
        <f t="shared" si="312"/>
        <v>22</v>
      </c>
      <c r="BY1074" s="11">
        <f t="shared" si="313"/>
        <v>15</v>
      </c>
      <c r="BZ1074" s="11">
        <f t="shared" si="314"/>
        <v>8</v>
      </c>
      <c r="CA1074" s="11">
        <f t="shared" si="315"/>
        <v>7</v>
      </c>
      <c r="CB1074" s="11">
        <f t="shared" si="316"/>
        <v>6</v>
      </c>
      <c r="CC1074" s="11">
        <f t="shared" si="317"/>
        <v>6</v>
      </c>
      <c r="CD1074" s="11">
        <f t="shared" si="318"/>
        <v>5</v>
      </c>
      <c r="CE1074" s="11">
        <f t="shared" si="319"/>
        <v>5</v>
      </c>
      <c r="CF1074" s="11">
        <f t="shared" si="320"/>
        <v>5</v>
      </c>
      <c r="CG1074" s="11">
        <f t="shared" si="321"/>
        <v>5</v>
      </c>
      <c r="CH1074" s="11">
        <f t="shared" si="322"/>
        <v>5</v>
      </c>
      <c r="CI1074" s="11">
        <f t="shared" si="323"/>
        <v>5</v>
      </c>
      <c r="CJ1074" s="11">
        <f t="shared" si="324"/>
        <v>7</v>
      </c>
      <c r="CK1074" s="11">
        <f t="shared" si="325"/>
        <v>7</v>
      </c>
      <c r="CL1074" s="11">
        <f t="shared" si="326"/>
        <v>6</v>
      </c>
      <c r="CM1074" s="11">
        <f t="shared" si="327"/>
        <v>4</v>
      </c>
      <c r="CN1074" s="11">
        <f t="shared" si="328"/>
        <v>2</v>
      </c>
      <c r="CO1074" s="11">
        <f t="shared" si="329"/>
        <v>1</v>
      </c>
      <c r="CP1074" s="11">
        <f t="shared" si="330"/>
        <v>1</v>
      </c>
    </row>
    <row r="1075" spans="1:94" x14ac:dyDescent="0.25">
      <c r="A1075">
        <v>1686</v>
      </c>
      <c r="B1075" s="1" t="s">
        <v>23</v>
      </c>
      <c r="C1075">
        <v>46</v>
      </c>
      <c r="D1075">
        <v>68</v>
      </c>
      <c r="E1075">
        <v>82</v>
      </c>
      <c r="F1075">
        <v>90</v>
      </c>
      <c r="G1075">
        <v>96</v>
      </c>
      <c r="H1075">
        <v>102</v>
      </c>
      <c r="I1075">
        <v>108</v>
      </c>
      <c r="J1075">
        <v>113</v>
      </c>
      <c r="K1075">
        <v>118</v>
      </c>
      <c r="L1075">
        <v>122</v>
      </c>
      <c r="M1075">
        <v>127</v>
      </c>
      <c r="N1075">
        <v>132</v>
      </c>
      <c r="O1075">
        <v>137</v>
      </c>
      <c r="P1075">
        <v>144</v>
      </c>
      <c r="Q1075">
        <v>150</v>
      </c>
      <c r="R1075">
        <v>155</v>
      </c>
      <c r="S1075">
        <v>160</v>
      </c>
      <c r="T1075">
        <v>163</v>
      </c>
      <c r="U1075">
        <v>164</v>
      </c>
      <c r="V1075">
        <v>165</v>
      </c>
      <c r="W1075">
        <f>wzrost[[#This Row],[19lat]]-wzrost[[#This Row],[dlugosc_ur]]</f>
        <v>119</v>
      </c>
      <c r="X1075">
        <f>wzrost[[#This Row],[19lat]]-wzrost[[#This Row],[15lat]]</f>
        <v>10</v>
      </c>
      <c r="Y1075">
        <f>IF(wzrost[[#This Row],[1rok]]&lt;=5,IF(wzrost[[#This Row],[plec]]="ch",1,0),0)</f>
        <v>0</v>
      </c>
      <c r="Z1075" s="1"/>
      <c r="AA1075" s="1"/>
      <c r="AB1075" s="1" t="e">
        <f>_xlfn.PERCENTILE.INC(wzrost[1rok],5)</f>
        <v>#NUM!</v>
      </c>
      <c r="BC1075" s="8">
        <v>47</v>
      </c>
      <c r="BD1075" s="8">
        <v>69</v>
      </c>
      <c r="BE1075" s="8">
        <v>84</v>
      </c>
      <c r="BF1075" s="8">
        <v>92</v>
      </c>
      <c r="BG1075" s="8">
        <v>99</v>
      </c>
      <c r="BH1075" s="8">
        <v>106</v>
      </c>
      <c r="BI1075" s="8">
        <v>111</v>
      </c>
      <c r="BJ1075" s="8">
        <v>117</v>
      </c>
      <c r="BK1075" s="8">
        <v>122</v>
      </c>
      <c r="BL1075" s="8">
        <v>127</v>
      </c>
      <c r="BM1075" s="8">
        <v>132</v>
      </c>
      <c r="BN1075" s="8">
        <v>137</v>
      </c>
      <c r="BO1075" s="8">
        <v>142</v>
      </c>
      <c r="BP1075" s="8">
        <v>149</v>
      </c>
      <c r="BQ1075" s="8">
        <v>156</v>
      </c>
      <c r="BR1075" s="8">
        <v>161</v>
      </c>
      <c r="BS1075" s="8">
        <v>165</v>
      </c>
      <c r="BT1075" s="8">
        <v>168</v>
      </c>
      <c r="BU1075" s="8">
        <v>169</v>
      </c>
      <c r="BV1075" s="8">
        <v>169</v>
      </c>
      <c r="BW1075" s="9">
        <v>122</v>
      </c>
      <c r="BX1075" s="11">
        <f t="shared" si="312"/>
        <v>22</v>
      </c>
      <c r="BY1075" s="11">
        <f t="shared" si="313"/>
        <v>15</v>
      </c>
      <c r="BZ1075" s="11">
        <f t="shared" si="314"/>
        <v>8</v>
      </c>
      <c r="CA1075" s="11">
        <f t="shared" si="315"/>
        <v>7</v>
      </c>
      <c r="CB1075" s="11">
        <f t="shared" si="316"/>
        <v>7</v>
      </c>
      <c r="CC1075" s="11">
        <f t="shared" si="317"/>
        <v>5</v>
      </c>
      <c r="CD1075" s="11">
        <f t="shared" si="318"/>
        <v>6</v>
      </c>
      <c r="CE1075" s="11">
        <f t="shared" si="319"/>
        <v>5</v>
      </c>
      <c r="CF1075" s="11">
        <f t="shared" si="320"/>
        <v>5</v>
      </c>
      <c r="CG1075" s="11">
        <f t="shared" si="321"/>
        <v>5</v>
      </c>
      <c r="CH1075" s="11">
        <f t="shared" si="322"/>
        <v>5</v>
      </c>
      <c r="CI1075" s="11">
        <f t="shared" si="323"/>
        <v>5</v>
      </c>
      <c r="CJ1075" s="11">
        <f t="shared" si="324"/>
        <v>7</v>
      </c>
      <c r="CK1075" s="11">
        <f t="shared" si="325"/>
        <v>7</v>
      </c>
      <c r="CL1075" s="11">
        <f t="shared" si="326"/>
        <v>5</v>
      </c>
      <c r="CM1075" s="11">
        <f t="shared" si="327"/>
        <v>4</v>
      </c>
      <c r="CN1075" s="11">
        <f t="shared" si="328"/>
        <v>3</v>
      </c>
      <c r="CO1075" s="11">
        <f t="shared" si="329"/>
        <v>1</v>
      </c>
      <c r="CP1075" s="11">
        <f t="shared" si="330"/>
        <v>0</v>
      </c>
    </row>
    <row r="1076" spans="1:94" x14ac:dyDescent="0.25">
      <c r="A1076">
        <v>1704</v>
      </c>
      <c r="B1076" s="1" t="s">
        <v>23</v>
      </c>
      <c r="C1076">
        <v>46</v>
      </c>
      <c r="D1076">
        <v>68</v>
      </c>
      <c r="E1076">
        <v>82</v>
      </c>
      <c r="F1076">
        <v>90</v>
      </c>
      <c r="G1076">
        <v>96</v>
      </c>
      <c r="H1076">
        <v>102</v>
      </c>
      <c r="I1076">
        <v>108</v>
      </c>
      <c r="J1076">
        <v>113</v>
      </c>
      <c r="K1076">
        <v>118</v>
      </c>
      <c r="L1076">
        <v>123</v>
      </c>
      <c r="M1076">
        <v>126</v>
      </c>
      <c r="N1076">
        <v>132</v>
      </c>
      <c r="O1076">
        <v>138</v>
      </c>
      <c r="P1076">
        <v>144</v>
      </c>
      <c r="Q1076">
        <v>151</v>
      </c>
      <c r="R1076">
        <v>155</v>
      </c>
      <c r="S1076">
        <v>161</v>
      </c>
      <c r="T1076">
        <v>163</v>
      </c>
      <c r="U1076">
        <v>164</v>
      </c>
      <c r="V1076">
        <v>165</v>
      </c>
      <c r="W1076">
        <f>wzrost[[#This Row],[19lat]]-wzrost[[#This Row],[dlugosc_ur]]</f>
        <v>119</v>
      </c>
      <c r="X1076">
        <f>wzrost[[#This Row],[19lat]]-wzrost[[#This Row],[15lat]]</f>
        <v>10</v>
      </c>
      <c r="Y1076">
        <f>IF(wzrost[[#This Row],[1rok]]&lt;=5,IF(wzrost[[#This Row],[plec]]="ch",1,0),0)</f>
        <v>0</v>
      </c>
      <c r="Z1076" s="1"/>
      <c r="AA1076" s="1"/>
      <c r="AB1076" s="1" t="e">
        <f>_xlfn.PERCENTILE.INC(wzrost[1rok],5)</f>
        <v>#NUM!</v>
      </c>
      <c r="BC1076" s="6">
        <v>49</v>
      </c>
      <c r="BD1076" s="6">
        <v>71</v>
      </c>
      <c r="BE1076" s="6">
        <v>85</v>
      </c>
      <c r="BF1076" s="6">
        <v>93</v>
      </c>
      <c r="BG1076" s="6">
        <v>100</v>
      </c>
      <c r="BH1076" s="6">
        <v>107</v>
      </c>
      <c r="BI1076" s="6">
        <v>112</v>
      </c>
      <c r="BJ1076" s="6">
        <v>118</v>
      </c>
      <c r="BK1076" s="6">
        <v>123</v>
      </c>
      <c r="BL1076" s="6">
        <v>128</v>
      </c>
      <c r="BM1076" s="6">
        <v>133</v>
      </c>
      <c r="BN1076" s="6">
        <v>138</v>
      </c>
      <c r="BO1076" s="6">
        <v>144</v>
      </c>
      <c r="BP1076" s="6">
        <v>150</v>
      </c>
      <c r="BQ1076" s="6">
        <v>157</v>
      </c>
      <c r="BR1076" s="6">
        <v>163</v>
      </c>
      <c r="BS1076" s="6">
        <v>167</v>
      </c>
      <c r="BT1076" s="6">
        <v>170</v>
      </c>
      <c r="BU1076" s="6">
        <v>171</v>
      </c>
      <c r="BV1076" s="6">
        <v>171</v>
      </c>
      <c r="BW1076" s="7">
        <v>122</v>
      </c>
      <c r="BX1076" s="11">
        <f t="shared" si="312"/>
        <v>22</v>
      </c>
      <c r="BY1076" s="11">
        <f t="shared" si="313"/>
        <v>14</v>
      </c>
      <c r="BZ1076" s="11">
        <f t="shared" si="314"/>
        <v>8</v>
      </c>
      <c r="CA1076" s="11">
        <f t="shared" si="315"/>
        <v>7</v>
      </c>
      <c r="CB1076" s="11">
        <f t="shared" si="316"/>
        <v>7</v>
      </c>
      <c r="CC1076" s="11">
        <f t="shared" si="317"/>
        <v>5</v>
      </c>
      <c r="CD1076" s="11">
        <f t="shared" si="318"/>
        <v>6</v>
      </c>
      <c r="CE1076" s="11">
        <f t="shared" si="319"/>
        <v>5</v>
      </c>
      <c r="CF1076" s="11">
        <f t="shared" si="320"/>
        <v>5</v>
      </c>
      <c r="CG1076" s="11">
        <f t="shared" si="321"/>
        <v>5</v>
      </c>
      <c r="CH1076" s="11">
        <f t="shared" si="322"/>
        <v>5</v>
      </c>
      <c r="CI1076" s="11">
        <f t="shared" si="323"/>
        <v>6</v>
      </c>
      <c r="CJ1076" s="11">
        <f t="shared" si="324"/>
        <v>6</v>
      </c>
      <c r="CK1076" s="11">
        <f t="shared" si="325"/>
        <v>7</v>
      </c>
      <c r="CL1076" s="11">
        <f t="shared" si="326"/>
        <v>6</v>
      </c>
      <c r="CM1076" s="11">
        <f t="shared" si="327"/>
        <v>4</v>
      </c>
      <c r="CN1076" s="11">
        <f t="shared" si="328"/>
        <v>3</v>
      </c>
      <c r="CO1076" s="11">
        <f t="shared" si="329"/>
        <v>1</v>
      </c>
      <c r="CP1076" s="11">
        <f t="shared" si="330"/>
        <v>0</v>
      </c>
    </row>
    <row r="1077" spans="1:94" x14ac:dyDescent="0.25">
      <c r="A1077">
        <v>1719</v>
      </c>
      <c r="B1077" s="1" t="s">
        <v>23</v>
      </c>
      <c r="C1077">
        <v>46</v>
      </c>
      <c r="D1077">
        <v>68</v>
      </c>
      <c r="E1077">
        <v>82</v>
      </c>
      <c r="F1077">
        <v>90</v>
      </c>
      <c r="G1077">
        <v>96</v>
      </c>
      <c r="H1077">
        <v>102</v>
      </c>
      <c r="I1077">
        <v>108</v>
      </c>
      <c r="J1077">
        <v>113</v>
      </c>
      <c r="K1077">
        <v>118</v>
      </c>
      <c r="L1077">
        <v>122</v>
      </c>
      <c r="M1077">
        <v>127</v>
      </c>
      <c r="N1077">
        <v>132</v>
      </c>
      <c r="O1077">
        <v>137</v>
      </c>
      <c r="P1077">
        <v>144</v>
      </c>
      <c r="Q1077">
        <v>150</v>
      </c>
      <c r="R1077">
        <v>155</v>
      </c>
      <c r="S1077">
        <v>160</v>
      </c>
      <c r="T1077">
        <v>163</v>
      </c>
      <c r="U1077">
        <v>164</v>
      </c>
      <c r="V1077">
        <v>165</v>
      </c>
      <c r="W1077">
        <f>wzrost[[#This Row],[19lat]]-wzrost[[#This Row],[dlugosc_ur]]</f>
        <v>119</v>
      </c>
      <c r="X1077">
        <f>wzrost[[#This Row],[19lat]]-wzrost[[#This Row],[15lat]]</f>
        <v>10</v>
      </c>
      <c r="Y1077">
        <f>IF(wzrost[[#This Row],[1rok]]&lt;=5,IF(wzrost[[#This Row],[plec]]="ch",1,0),0)</f>
        <v>0</v>
      </c>
      <c r="Z1077" s="1"/>
      <c r="AA1077" s="1"/>
      <c r="AB1077" s="1" t="e">
        <f>_xlfn.PERCENTILE.INC(wzrost[1rok],5)</f>
        <v>#NUM!</v>
      </c>
      <c r="BC1077" s="8">
        <v>46</v>
      </c>
      <c r="BD1077" s="8">
        <v>68</v>
      </c>
      <c r="BE1077" s="8">
        <v>83</v>
      </c>
      <c r="BF1077" s="8">
        <v>91</v>
      </c>
      <c r="BG1077" s="8">
        <v>98</v>
      </c>
      <c r="BH1077" s="8">
        <v>104</v>
      </c>
      <c r="BI1077" s="8">
        <v>109</v>
      </c>
      <c r="BJ1077" s="8">
        <v>115</v>
      </c>
      <c r="BK1077" s="8">
        <v>120</v>
      </c>
      <c r="BL1077" s="8">
        <v>125</v>
      </c>
      <c r="BM1077" s="8">
        <v>130</v>
      </c>
      <c r="BN1077" s="8">
        <v>135</v>
      </c>
      <c r="BO1077" s="8">
        <v>140</v>
      </c>
      <c r="BP1077" s="8">
        <v>147</v>
      </c>
      <c r="BQ1077" s="8">
        <v>154</v>
      </c>
      <c r="BR1077" s="8">
        <v>160</v>
      </c>
      <c r="BS1077" s="8">
        <v>163</v>
      </c>
      <c r="BT1077" s="8">
        <v>166</v>
      </c>
      <c r="BU1077" s="8">
        <v>167</v>
      </c>
      <c r="BV1077" s="8">
        <v>168</v>
      </c>
      <c r="BW1077" s="9">
        <v>122</v>
      </c>
      <c r="BX1077" s="11">
        <f t="shared" si="312"/>
        <v>22</v>
      </c>
      <c r="BY1077" s="11">
        <f t="shared" si="313"/>
        <v>15</v>
      </c>
      <c r="BZ1077" s="11">
        <f t="shared" si="314"/>
        <v>8</v>
      </c>
      <c r="CA1077" s="11">
        <f t="shared" si="315"/>
        <v>7</v>
      </c>
      <c r="CB1077" s="11">
        <f t="shared" si="316"/>
        <v>6</v>
      </c>
      <c r="CC1077" s="11">
        <f t="shared" si="317"/>
        <v>5</v>
      </c>
      <c r="CD1077" s="11">
        <f t="shared" si="318"/>
        <v>6</v>
      </c>
      <c r="CE1077" s="11">
        <f t="shared" si="319"/>
        <v>5</v>
      </c>
      <c r="CF1077" s="11">
        <f t="shared" si="320"/>
        <v>5</v>
      </c>
      <c r="CG1077" s="11">
        <f t="shared" si="321"/>
        <v>5</v>
      </c>
      <c r="CH1077" s="11">
        <f t="shared" si="322"/>
        <v>5</v>
      </c>
      <c r="CI1077" s="11">
        <f t="shared" si="323"/>
        <v>5</v>
      </c>
      <c r="CJ1077" s="11">
        <f t="shared" si="324"/>
        <v>7</v>
      </c>
      <c r="CK1077" s="11">
        <f t="shared" si="325"/>
        <v>7</v>
      </c>
      <c r="CL1077" s="11">
        <f t="shared" si="326"/>
        <v>6</v>
      </c>
      <c r="CM1077" s="11">
        <f t="shared" si="327"/>
        <v>3</v>
      </c>
      <c r="CN1077" s="11">
        <f t="shared" si="328"/>
        <v>3</v>
      </c>
      <c r="CO1077" s="11">
        <f t="shared" si="329"/>
        <v>1</v>
      </c>
      <c r="CP1077" s="11">
        <f t="shared" si="330"/>
        <v>1</v>
      </c>
    </row>
    <row r="1078" spans="1:94" x14ac:dyDescent="0.25">
      <c r="A1078">
        <v>1883</v>
      </c>
      <c r="B1078" s="1" t="s">
        <v>23</v>
      </c>
      <c r="C1078">
        <v>46</v>
      </c>
      <c r="D1078">
        <v>68</v>
      </c>
      <c r="E1078">
        <v>82</v>
      </c>
      <c r="F1078">
        <v>90</v>
      </c>
      <c r="G1078">
        <v>96</v>
      </c>
      <c r="H1078">
        <v>102</v>
      </c>
      <c r="I1078">
        <v>108</v>
      </c>
      <c r="J1078">
        <v>113</v>
      </c>
      <c r="K1078">
        <v>118</v>
      </c>
      <c r="L1078">
        <v>122</v>
      </c>
      <c r="M1078">
        <v>127</v>
      </c>
      <c r="N1078">
        <v>132</v>
      </c>
      <c r="O1078">
        <v>137</v>
      </c>
      <c r="P1078">
        <v>144</v>
      </c>
      <c r="Q1078">
        <v>150</v>
      </c>
      <c r="R1078">
        <v>155</v>
      </c>
      <c r="S1078">
        <v>160</v>
      </c>
      <c r="T1078">
        <v>163</v>
      </c>
      <c r="U1078">
        <v>164</v>
      </c>
      <c r="V1078">
        <v>165</v>
      </c>
      <c r="W1078">
        <f>wzrost[[#This Row],[19lat]]-wzrost[[#This Row],[dlugosc_ur]]</f>
        <v>119</v>
      </c>
      <c r="X1078">
        <f>wzrost[[#This Row],[19lat]]-wzrost[[#This Row],[15lat]]</f>
        <v>10</v>
      </c>
      <c r="Y1078">
        <f>IF(wzrost[[#This Row],[1rok]]&lt;=5,IF(wzrost[[#This Row],[plec]]="ch",1,0),0)</f>
        <v>0</v>
      </c>
      <c r="Z1078" s="1"/>
      <c r="AA1078" s="1"/>
      <c r="AB1078" s="1" t="e">
        <f>_xlfn.PERCENTILE.INC(wzrost[1rok],5)</f>
        <v>#NUM!</v>
      </c>
      <c r="BC1078" s="6">
        <v>47</v>
      </c>
      <c r="BD1078" s="6">
        <v>69</v>
      </c>
      <c r="BE1078" s="6">
        <v>84</v>
      </c>
      <c r="BF1078" s="6">
        <v>92</v>
      </c>
      <c r="BG1078" s="6">
        <v>99</v>
      </c>
      <c r="BH1078" s="6">
        <v>105</v>
      </c>
      <c r="BI1078" s="6">
        <v>111</v>
      </c>
      <c r="BJ1078" s="6">
        <v>116</v>
      </c>
      <c r="BK1078" s="6">
        <v>121</v>
      </c>
      <c r="BL1078" s="6">
        <v>126</v>
      </c>
      <c r="BM1078" s="6">
        <v>131</v>
      </c>
      <c r="BN1078" s="6">
        <v>136</v>
      </c>
      <c r="BO1078" s="6">
        <v>141</v>
      </c>
      <c r="BP1078" s="6">
        <v>148</v>
      </c>
      <c r="BQ1078" s="6">
        <v>155</v>
      </c>
      <c r="BR1078" s="6">
        <v>161</v>
      </c>
      <c r="BS1078" s="6">
        <v>165</v>
      </c>
      <c r="BT1078" s="6">
        <v>167</v>
      </c>
      <c r="BU1078" s="6">
        <v>168</v>
      </c>
      <c r="BV1078" s="6">
        <v>169</v>
      </c>
      <c r="BW1078" s="7">
        <v>122</v>
      </c>
      <c r="BX1078" s="11">
        <f t="shared" si="312"/>
        <v>22</v>
      </c>
      <c r="BY1078" s="11">
        <f t="shared" si="313"/>
        <v>15</v>
      </c>
      <c r="BZ1078" s="11">
        <f t="shared" si="314"/>
        <v>8</v>
      </c>
      <c r="CA1078" s="11">
        <f t="shared" si="315"/>
        <v>7</v>
      </c>
      <c r="CB1078" s="11">
        <f t="shared" si="316"/>
        <v>6</v>
      </c>
      <c r="CC1078" s="11">
        <f t="shared" si="317"/>
        <v>6</v>
      </c>
      <c r="CD1078" s="11">
        <f t="shared" si="318"/>
        <v>5</v>
      </c>
      <c r="CE1078" s="11">
        <f t="shared" si="319"/>
        <v>5</v>
      </c>
      <c r="CF1078" s="11">
        <f t="shared" si="320"/>
        <v>5</v>
      </c>
      <c r="CG1078" s="11">
        <f t="shared" si="321"/>
        <v>5</v>
      </c>
      <c r="CH1078" s="11">
        <f t="shared" si="322"/>
        <v>5</v>
      </c>
      <c r="CI1078" s="11">
        <f t="shared" si="323"/>
        <v>5</v>
      </c>
      <c r="CJ1078" s="11">
        <f t="shared" si="324"/>
        <v>7</v>
      </c>
      <c r="CK1078" s="11">
        <f t="shared" si="325"/>
        <v>7</v>
      </c>
      <c r="CL1078" s="11">
        <f t="shared" si="326"/>
        <v>6</v>
      </c>
      <c r="CM1078" s="11">
        <f t="shared" si="327"/>
        <v>4</v>
      </c>
      <c r="CN1078" s="11">
        <f t="shared" si="328"/>
        <v>2</v>
      </c>
      <c r="CO1078" s="11">
        <f t="shared" si="329"/>
        <v>1</v>
      </c>
      <c r="CP1078" s="11">
        <f t="shared" si="330"/>
        <v>1</v>
      </c>
    </row>
    <row r="1079" spans="1:94" x14ac:dyDescent="0.25">
      <c r="A1079">
        <v>2141</v>
      </c>
      <c r="B1079" s="1" t="s">
        <v>23</v>
      </c>
      <c r="C1079">
        <v>46</v>
      </c>
      <c r="D1079">
        <v>68</v>
      </c>
      <c r="E1079">
        <v>82</v>
      </c>
      <c r="F1079">
        <v>90</v>
      </c>
      <c r="G1079">
        <v>96</v>
      </c>
      <c r="H1079">
        <v>102</v>
      </c>
      <c r="I1079">
        <v>108</v>
      </c>
      <c r="J1079">
        <v>113</v>
      </c>
      <c r="K1079">
        <v>118</v>
      </c>
      <c r="L1079">
        <v>123</v>
      </c>
      <c r="M1079">
        <v>126</v>
      </c>
      <c r="N1079">
        <v>132</v>
      </c>
      <c r="O1079">
        <v>138</v>
      </c>
      <c r="P1079">
        <v>144</v>
      </c>
      <c r="Q1079">
        <v>151</v>
      </c>
      <c r="R1079">
        <v>155</v>
      </c>
      <c r="S1079">
        <v>160</v>
      </c>
      <c r="T1079">
        <v>163</v>
      </c>
      <c r="U1079">
        <v>164</v>
      </c>
      <c r="V1079">
        <v>165</v>
      </c>
      <c r="W1079">
        <f>wzrost[[#This Row],[19lat]]-wzrost[[#This Row],[dlugosc_ur]]</f>
        <v>119</v>
      </c>
      <c r="X1079">
        <f>wzrost[[#This Row],[19lat]]-wzrost[[#This Row],[15lat]]</f>
        <v>10</v>
      </c>
      <c r="Y1079">
        <f>IF(wzrost[[#This Row],[1rok]]&lt;=5,IF(wzrost[[#This Row],[plec]]="ch",1,0),0)</f>
        <v>0</v>
      </c>
      <c r="Z1079" s="1"/>
      <c r="AA1079" s="1"/>
      <c r="AB1079" s="1" t="e">
        <f>_xlfn.PERCENTILE.INC(wzrost[1rok],5)</f>
        <v>#NUM!</v>
      </c>
      <c r="BC1079" s="8">
        <v>47</v>
      </c>
      <c r="BD1079" s="8">
        <v>69</v>
      </c>
      <c r="BE1079" s="8">
        <v>84</v>
      </c>
      <c r="BF1079" s="8">
        <v>92</v>
      </c>
      <c r="BG1079" s="8">
        <v>99</v>
      </c>
      <c r="BH1079" s="8">
        <v>105</v>
      </c>
      <c r="BI1079" s="8">
        <v>111</v>
      </c>
      <c r="BJ1079" s="8">
        <v>116</v>
      </c>
      <c r="BK1079" s="8">
        <v>121</v>
      </c>
      <c r="BL1079" s="8">
        <v>126</v>
      </c>
      <c r="BM1079" s="8">
        <v>131</v>
      </c>
      <c r="BN1079" s="8">
        <v>136</v>
      </c>
      <c r="BO1079" s="8">
        <v>142</v>
      </c>
      <c r="BP1079" s="8">
        <v>148</v>
      </c>
      <c r="BQ1079" s="8">
        <v>155</v>
      </c>
      <c r="BR1079" s="8">
        <v>161</v>
      </c>
      <c r="BS1079" s="8">
        <v>165</v>
      </c>
      <c r="BT1079" s="8">
        <v>167</v>
      </c>
      <c r="BU1079" s="8">
        <v>168</v>
      </c>
      <c r="BV1079" s="8">
        <v>169</v>
      </c>
      <c r="BW1079" s="9">
        <v>122</v>
      </c>
      <c r="BX1079" s="11">
        <f t="shared" si="312"/>
        <v>22</v>
      </c>
      <c r="BY1079" s="11">
        <f t="shared" si="313"/>
        <v>15</v>
      </c>
      <c r="BZ1079" s="11">
        <f t="shared" si="314"/>
        <v>8</v>
      </c>
      <c r="CA1079" s="11">
        <f t="shared" si="315"/>
        <v>7</v>
      </c>
      <c r="CB1079" s="11">
        <f t="shared" si="316"/>
        <v>6</v>
      </c>
      <c r="CC1079" s="11">
        <f t="shared" si="317"/>
        <v>6</v>
      </c>
      <c r="CD1079" s="11">
        <f t="shared" si="318"/>
        <v>5</v>
      </c>
      <c r="CE1079" s="11">
        <f t="shared" si="319"/>
        <v>5</v>
      </c>
      <c r="CF1079" s="11">
        <f t="shared" si="320"/>
        <v>5</v>
      </c>
      <c r="CG1079" s="11">
        <f t="shared" si="321"/>
        <v>5</v>
      </c>
      <c r="CH1079" s="11">
        <f t="shared" si="322"/>
        <v>5</v>
      </c>
      <c r="CI1079" s="11">
        <f t="shared" si="323"/>
        <v>6</v>
      </c>
      <c r="CJ1079" s="11">
        <f t="shared" si="324"/>
        <v>6</v>
      </c>
      <c r="CK1079" s="11">
        <f t="shared" si="325"/>
        <v>7</v>
      </c>
      <c r="CL1079" s="11">
        <f t="shared" si="326"/>
        <v>6</v>
      </c>
      <c r="CM1079" s="11">
        <f t="shared" si="327"/>
        <v>4</v>
      </c>
      <c r="CN1079" s="11">
        <f t="shared" si="328"/>
        <v>2</v>
      </c>
      <c r="CO1079" s="11">
        <f t="shared" si="329"/>
        <v>1</v>
      </c>
      <c r="CP1079" s="11">
        <f t="shared" si="330"/>
        <v>1</v>
      </c>
    </row>
    <row r="1080" spans="1:94" x14ac:dyDescent="0.25">
      <c r="A1080">
        <v>2194</v>
      </c>
      <c r="B1080" s="1" t="s">
        <v>23</v>
      </c>
      <c r="C1080">
        <v>46</v>
      </c>
      <c r="D1080">
        <v>68</v>
      </c>
      <c r="E1080">
        <v>82</v>
      </c>
      <c r="F1080">
        <v>90</v>
      </c>
      <c r="G1080">
        <v>96</v>
      </c>
      <c r="H1080">
        <v>102</v>
      </c>
      <c r="I1080">
        <v>108</v>
      </c>
      <c r="J1080">
        <v>113</v>
      </c>
      <c r="K1080">
        <v>118</v>
      </c>
      <c r="L1080">
        <v>123</v>
      </c>
      <c r="M1080">
        <v>126</v>
      </c>
      <c r="N1080">
        <v>132</v>
      </c>
      <c r="O1080">
        <v>138</v>
      </c>
      <c r="P1080">
        <v>144</v>
      </c>
      <c r="Q1080">
        <v>151</v>
      </c>
      <c r="R1080">
        <v>155</v>
      </c>
      <c r="S1080">
        <v>161</v>
      </c>
      <c r="T1080">
        <v>163</v>
      </c>
      <c r="U1080">
        <v>164</v>
      </c>
      <c r="V1080">
        <v>165</v>
      </c>
      <c r="W1080">
        <f>wzrost[[#This Row],[19lat]]-wzrost[[#This Row],[dlugosc_ur]]</f>
        <v>119</v>
      </c>
      <c r="X1080">
        <f>wzrost[[#This Row],[19lat]]-wzrost[[#This Row],[15lat]]</f>
        <v>10</v>
      </c>
      <c r="Y1080">
        <f>IF(wzrost[[#This Row],[1rok]]&lt;=5,IF(wzrost[[#This Row],[plec]]="ch",1,0),0)</f>
        <v>0</v>
      </c>
      <c r="Z1080" s="1"/>
      <c r="AA1080" s="1"/>
      <c r="AB1080" s="1" t="e">
        <f>_xlfn.PERCENTILE.INC(wzrost[1rok],5)</f>
        <v>#NUM!</v>
      </c>
      <c r="BC1080" s="6">
        <v>49</v>
      </c>
      <c r="BD1080" s="6">
        <v>71</v>
      </c>
      <c r="BE1080" s="6">
        <v>85</v>
      </c>
      <c r="BF1080" s="6">
        <v>93</v>
      </c>
      <c r="BG1080" s="6">
        <v>100</v>
      </c>
      <c r="BH1080" s="6">
        <v>107</v>
      </c>
      <c r="BI1080" s="6">
        <v>112</v>
      </c>
      <c r="BJ1080" s="6">
        <v>118</v>
      </c>
      <c r="BK1080" s="6">
        <v>123</v>
      </c>
      <c r="BL1080" s="6">
        <v>128</v>
      </c>
      <c r="BM1080" s="6">
        <v>133</v>
      </c>
      <c r="BN1080" s="6">
        <v>138</v>
      </c>
      <c r="BO1080" s="6">
        <v>144</v>
      </c>
      <c r="BP1080" s="6">
        <v>150</v>
      </c>
      <c r="BQ1080" s="6">
        <v>157</v>
      </c>
      <c r="BR1080" s="6">
        <v>163</v>
      </c>
      <c r="BS1080" s="6">
        <v>167</v>
      </c>
      <c r="BT1080" s="6">
        <v>170</v>
      </c>
      <c r="BU1080" s="6">
        <v>171</v>
      </c>
      <c r="BV1080" s="6">
        <v>171</v>
      </c>
      <c r="BW1080" s="7">
        <v>122</v>
      </c>
      <c r="BX1080" s="11">
        <f t="shared" si="312"/>
        <v>22</v>
      </c>
      <c r="BY1080" s="11">
        <f t="shared" si="313"/>
        <v>14</v>
      </c>
      <c r="BZ1080" s="11">
        <f t="shared" si="314"/>
        <v>8</v>
      </c>
      <c r="CA1080" s="11">
        <f t="shared" si="315"/>
        <v>7</v>
      </c>
      <c r="CB1080" s="11">
        <f t="shared" si="316"/>
        <v>7</v>
      </c>
      <c r="CC1080" s="11">
        <f t="shared" si="317"/>
        <v>5</v>
      </c>
      <c r="CD1080" s="11">
        <f t="shared" si="318"/>
        <v>6</v>
      </c>
      <c r="CE1080" s="11">
        <f t="shared" si="319"/>
        <v>5</v>
      </c>
      <c r="CF1080" s="11">
        <f t="shared" si="320"/>
        <v>5</v>
      </c>
      <c r="CG1080" s="11">
        <f t="shared" si="321"/>
        <v>5</v>
      </c>
      <c r="CH1080" s="11">
        <f t="shared" si="322"/>
        <v>5</v>
      </c>
      <c r="CI1080" s="11">
        <f t="shared" si="323"/>
        <v>6</v>
      </c>
      <c r="CJ1080" s="11">
        <f t="shared" si="324"/>
        <v>6</v>
      </c>
      <c r="CK1080" s="11">
        <f t="shared" si="325"/>
        <v>7</v>
      </c>
      <c r="CL1080" s="11">
        <f t="shared" si="326"/>
        <v>6</v>
      </c>
      <c r="CM1080" s="11">
        <f t="shared" si="327"/>
        <v>4</v>
      </c>
      <c r="CN1080" s="11">
        <f t="shared" si="328"/>
        <v>3</v>
      </c>
      <c r="CO1080" s="11">
        <f t="shared" si="329"/>
        <v>1</v>
      </c>
      <c r="CP1080" s="11">
        <f t="shared" si="330"/>
        <v>0</v>
      </c>
    </row>
    <row r="1081" spans="1:94" x14ac:dyDescent="0.25">
      <c r="A1081">
        <v>2240</v>
      </c>
      <c r="B1081" s="1" t="s">
        <v>23</v>
      </c>
      <c r="C1081">
        <v>46</v>
      </c>
      <c r="D1081">
        <v>68</v>
      </c>
      <c r="E1081">
        <v>82</v>
      </c>
      <c r="F1081">
        <v>90</v>
      </c>
      <c r="G1081">
        <v>97</v>
      </c>
      <c r="H1081">
        <v>103</v>
      </c>
      <c r="I1081">
        <v>108</v>
      </c>
      <c r="J1081">
        <v>113</v>
      </c>
      <c r="K1081">
        <v>118</v>
      </c>
      <c r="L1081">
        <v>123</v>
      </c>
      <c r="M1081">
        <v>128</v>
      </c>
      <c r="N1081">
        <v>132</v>
      </c>
      <c r="O1081">
        <v>138</v>
      </c>
      <c r="P1081">
        <v>144</v>
      </c>
      <c r="Q1081">
        <v>151</v>
      </c>
      <c r="R1081">
        <v>156</v>
      </c>
      <c r="S1081">
        <v>162</v>
      </c>
      <c r="T1081">
        <v>164</v>
      </c>
      <c r="U1081">
        <v>165</v>
      </c>
      <c r="V1081">
        <v>165</v>
      </c>
      <c r="W1081">
        <f>wzrost[[#This Row],[19lat]]-wzrost[[#This Row],[dlugosc_ur]]</f>
        <v>119</v>
      </c>
      <c r="X1081">
        <f>wzrost[[#This Row],[19lat]]-wzrost[[#This Row],[15lat]]</f>
        <v>9</v>
      </c>
      <c r="Y1081">
        <f>IF(wzrost[[#This Row],[1rok]]&lt;=5,IF(wzrost[[#This Row],[plec]]="ch",1,0),0)</f>
        <v>0</v>
      </c>
      <c r="Z1081" s="1"/>
      <c r="AA1081" s="1"/>
      <c r="AB1081" s="1" t="e">
        <f>_xlfn.PERCENTILE.INC(wzrost[1rok],5)</f>
        <v>#NUM!</v>
      </c>
      <c r="BC1081" s="8">
        <v>47</v>
      </c>
      <c r="BD1081" s="8">
        <v>69</v>
      </c>
      <c r="BE1081" s="8">
        <v>84</v>
      </c>
      <c r="BF1081" s="8">
        <v>92</v>
      </c>
      <c r="BG1081" s="8">
        <v>99</v>
      </c>
      <c r="BH1081" s="8">
        <v>105</v>
      </c>
      <c r="BI1081" s="8">
        <v>111</v>
      </c>
      <c r="BJ1081" s="8">
        <v>116</v>
      </c>
      <c r="BK1081" s="8">
        <v>121</v>
      </c>
      <c r="BL1081" s="8">
        <v>126</v>
      </c>
      <c r="BM1081" s="8">
        <v>131</v>
      </c>
      <c r="BN1081" s="8">
        <v>136</v>
      </c>
      <c r="BO1081" s="8">
        <v>142</v>
      </c>
      <c r="BP1081" s="8">
        <v>148</v>
      </c>
      <c r="BQ1081" s="8">
        <v>155</v>
      </c>
      <c r="BR1081" s="8">
        <v>161</v>
      </c>
      <c r="BS1081" s="8">
        <v>165</v>
      </c>
      <c r="BT1081" s="8">
        <v>167</v>
      </c>
      <c r="BU1081" s="8">
        <v>168</v>
      </c>
      <c r="BV1081" s="8">
        <v>169</v>
      </c>
      <c r="BW1081" s="9">
        <v>122</v>
      </c>
      <c r="BX1081" s="11">
        <f t="shared" si="312"/>
        <v>22</v>
      </c>
      <c r="BY1081" s="11">
        <f t="shared" si="313"/>
        <v>15</v>
      </c>
      <c r="BZ1081" s="11">
        <f t="shared" si="314"/>
        <v>8</v>
      </c>
      <c r="CA1081" s="11">
        <f t="shared" si="315"/>
        <v>7</v>
      </c>
      <c r="CB1081" s="11">
        <f t="shared" si="316"/>
        <v>6</v>
      </c>
      <c r="CC1081" s="11">
        <f t="shared" si="317"/>
        <v>6</v>
      </c>
      <c r="CD1081" s="11">
        <f t="shared" si="318"/>
        <v>5</v>
      </c>
      <c r="CE1081" s="11">
        <f t="shared" si="319"/>
        <v>5</v>
      </c>
      <c r="CF1081" s="11">
        <f t="shared" si="320"/>
        <v>5</v>
      </c>
      <c r="CG1081" s="11">
        <f t="shared" si="321"/>
        <v>5</v>
      </c>
      <c r="CH1081" s="11">
        <f t="shared" si="322"/>
        <v>5</v>
      </c>
      <c r="CI1081" s="11">
        <f t="shared" si="323"/>
        <v>6</v>
      </c>
      <c r="CJ1081" s="11">
        <f t="shared" si="324"/>
        <v>6</v>
      </c>
      <c r="CK1081" s="11">
        <f t="shared" si="325"/>
        <v>7</v>
      </c>
      <c r="CL1081" s="11">
        <f t="shared" si="326"/>
        <v>6</v>
      </c>
      <c r="CM1081" s="11">
        <f t="shared" si="327"/>
        <v>4</v>
      </c>
      <c r="CN1081" s="11">
        <f t="shared" si="328"/>
        <v>2</v>
      </c>
      <c r="CO1081" s="11">
        <f t="shared" si="329"/>
        <v>1</v>
      </c>
      <c r="CP1081" s="11">
        <f t="shared" si="330"/>
        <v>1</v>
      </c>
    </row>
    <row r="1082" spans="1:94" x14ac:dyDescent="0.25">
      <c r="A1082">
        <v>450</v>
      </c>
      <c r="B1082" s="1" t="s">
        <v>23</v>
      </c>
      <c r="C1082">
        <v>46</v>
      </c>
      <c r="D1082">
        <v>68</v>
      </c>
      <c r="E1082">
        <v>82</v>
      </c>
      <c r="F1082">
        <v>91</v>
      </c>
      <c r="G1082">
        <v>97</v>
      </c>
      <c r="H1082">
        <v>103</v>
      </c>
      <c r="I1082">
        <v>109</v>
      </c>
      <c r="J1082">
        <v>114</v>
      </c>
      <c r="K1082">
        <v>119</v>
      </c>
      <c r="L1082">
        <v>124</v>
      </c>
      <c r="M1082">
        <v>128</v>
      </c>
      <c r="N1082">
        <v>134</v>
      </c>
      <c r="O1082">
        <v>139</v>
      </c>
      <c r="P1082">
        <v>146</v>
      </c>
      <c r="Q1082">
        <v>153</v>
      </c>
      <c r="R1082">
        <v>158</v>
      </c>
      <c r="S1082">
        <v>162</v>
      </c>
      <c r="T1082">
        <v>164</v>
      </c>
      <c r="U1082">
        <v>166</v>
      </c>
      <c r="V1082">
        <v>166</v>
      </c>
      <c r="W1082">
        <f>wzrost[[#This Row],[19lat]]-wzrost[[#This Row],[dlugosc_ur]]</f>
        <v>120</v>
      </c>
      <c r="X1082">
        <f>wzrost[[#This Row],[19lat]]-wzrost[[#This Row],[15lat]]</f>
        <v>8</v>
      </c>
      <c r="Y1082">
        <f>IF(wzrost[[#This Row],[1rok]]&lt;=5,IF(wzrost[[#This Row],[plec]]="ch",1,0),0)</f>
        <v>0</v>
      </c>
      <c r="Z1082" s="1"/>
      <c r="AA1082" s="1"/>
      <c r="AB1082" s="1" t="e">
        <f>_xlfn.PERCENTILE.INC(wzrost[1rok],5)</f>
        <v>#NUM!</v>
      </c>
      <c r="BC1082" s="6">
        <v>47</v>
      </c>
      <c r="BD1082" s="6">
        <v>69</v>
      </c>
      <c r="BE1082" s="6">
        <v>84</v>
      </c>
      <c r="BF1082" s="6">
        <v>92</v>
      </c>
      <c r="BG1082" s="6">
        <v>99</v>
      </c>
      <c r="BH1082" s="6">
        <v>105</v>
      </c>
      <c r="BI1082" s="6">
        <v>111</v>
      </c>
      <c r="BJ1082" s="6">
        <v>116</v>
      </c>
      <c r="BK1082" s="6">
        <v>121</v>
      </c>
      <c r="BL1082" s="6">
        <v>126</v>
      </c>
      <c r="BM1082" s="6">
        <v>131</v>
      </c>
      <c r="BN1082" s="6">
        <v>136</v>
      </c>
      <c r="BO1082" s="6">
        <v>141</v>
      </c>
      <c r="BP1082" s="6">
        <v>148</v>
      </c>
      <c r="BQ1082" s="6">
        <v>155</v>
      </c>
      <c r="BR1082" s="6">
        <v>161</v>
      </c>
      <c r="BS1082" s="6">
        <v>165</v>
      </c>
      <c r="BT1082" s="6">
        <v>167</v>
      </c>
      <c r="BU1082" s="6">
        <v>168</v>
      </c>
      <c r="BV1082" s="6">
        <v>169</v>
      </c>
      <c r="BW1082" s="7">
        <v>122</v>
      </c>
      <c r="BX1082" s="11">
        <f t="shared" si="312"/>
        <v>22</v>
      </c>
      <c r="BY1082" s="11">
        <f t="shared" si="313"/>
        <v>15</v>
      </c>
      <c r="BZ1082" s="11">
        <f t="shared" si="314"/>
        <v>8</v>
      </c>
      <c r="CA1082" s="11">
        <f t="shared" si="315"/>
        <v>7</v>
      </c>
      <c r="CB1082" s="11">
        <f t="shared" si="316"/>
        <v>6</v>
      </c>
      <c r="CC1082" s="11">
        <f t="shared" si="317"/>
        <v>6</v>
      </c>
      <c r="CD1082" s="11">
        <f t="shared" si="318"/>
        <v>5</v>
      </c>
      <c r="CE1082" s="11">
        <f t="shared" si="319"/>
        <v>5</v>
      </c>
      <c r="CF1082" s="11">
        <f t="shared" si="320"/>
        <v>5</v>
      </c>
      <c r="CG1082" s="11">
        <f t="shared" si="321"/>
        <v>5</v>
      </c>
      <c r="CH1082" s="11">
        <f t="shared" si="322"/>
        <v>5</v>
      </c>
      <c r="CI1082" s="11">
        <f t="shared" si="323"/>
        <v>5</v>
      </c>
      <c r="CJ1082" s="11">
        <f t="shared" si="324"/>
        <v>7</v>
      </c>
      <c r="CK1082" s="11">
        <f t="shared" si="325"/>
        <v>7</v>
      </c>
      <c r="CL1082" s="11">
        <f t="shared" si="326"/>
        <v>6</v>
      </c>
      <c r="CM1082" s="11">
        <f t="shared" si="327"/>
        <v>4</v>
      </c>
      <c r="CN1082" s="11">
        <f t="shared" si="328"/>
        <v>2</v>
      </c>
      <c r="CO1082" s="11">
        <f t="shared" si="329"/>
        <v>1</v>
      </c>
      <c r="CP1082" s="11">
        <f t="shared" si="330"/>
        <v>1</v>
      </c>
    </row>
    <row r="1083" spans="1:94" x14ac:dyDescent="0.25">
      <c r="A1083">
        <v>550</v>
      </c>
      <c r="B1083" s="1" t="s">
        <v>23</v>
      </c>
      <c r="C1083">
        <v>46</v>
      </c>
      <c r="D1083">
        <v>68</v>
      </c>
      <c r="E1083">
        <v>82</v>
      </c>
      <c r="F1083">
        <v>91</v>
      </c>
      <c r="G1083">
        <v>97</v>
      </c>
      <c r="H1083">
        <v>103</v>
      </c>
      <c r="I1083">
        <v>109</v>
      </c>
      <c r="J1083">
        <v>114</v>
      </c>
      <c r="K1083">
        <v>119</v>
      </c>
      <c r="L1083">
        <v>124</v>
      </c>
      <c r="M1083">
        <v>128</v>
      </c>
      <c r="N1083">
        <v>134</v>
      </c>
      <c r="O1083">
        <v>139</v>
      </c>
      <c r="P1083">
        <v>146</v>
      </c>
      <c r="Q1083">
        <v>152</v>
      </c>
      <c r="R1083">
        <v>158</v>
      </c>
      <c r="S1083">
        <v>162</v>
      </c>
      <c r="T1083">
        <v>164</v>
      </c>
      <c r="U1083">
        <v>165</v>
      </c>
      <c r="V1083">
        <v>166</v>
      </c>
      <c r="W1083">
        <f>wzrost[[#This Row],[19lat]]-wzrost[[#This Row],[dlugosc_ur]]</f>
        <v>120</v>
      </c>
      <c r="X1083">
        <f>wzrost[[#This Row],[19lat]]-wzrost[[#This Row],[15lat]]</f>
        <v>8</v>
      </c>
      <c r="Y1083">
        <f>IF(wzrost[[#This Row],[1rok]]&lt;=5,IF(wzrost[[#This Row],[plec]]="ch",1,0),0)</f>
        <v>0</v>
      </c>
      <c r="Z1083" s="1"/>
      <c r="AA1083" s="1"/>
      <c r="AB1083" s="1" t="e">
        <f>_xlfn.PERCENTILE.INC(wzrost[1rok],5)</f>
        <v>#NUM!</v>
      </c>
      <c r="BC1083" s="8">
        <v>47</v>
      </c>
      <c r="BD1083" s="8">
        <v>69</v>
      </c>
      <c r="BE1083" s="8">
        <v>84</v>
      </c>
      <c r="BF1083" s="8">
        <v>92</v>
      </c>
      <c r="BG1083" s="8">
        <v>99</v>
      </c>
      <c r="BH1083" s="8">
        <v>105</v>
      </c>
      <c r="BI1083" s="8">
        <v>111</v>
      </c>
      <c r="BJ1083" s="8">
        <v>116</v>
      </c>
      <c r="BK1083" s="8">
        <v>121</v>
      </c>
      <c r="BL1083" s="8">
        <v>126</v>
      </c>
      <c r="BM1083" s="8">
        <v>131</v>
      </c>
      <c r="BN1083" s="8">
        <v>136</v>
      </c>
      <c r="BO1083" s="8">
        <v>142</v>
      </c>
      <c r="BP1083" s="8">
        <v>148</v>
      </c>
      <c r="BQ1083" s="8">
        <v>155</v>
      </c>
      <c r="BR1083" s="8">
        <v>161</v>
      </c>
      <c r="BS1083" s="8">
        <v>165</v>
      </c>
      <c r="BT1083" s="8">
        <v>167</v>
      </c>
      <c r="BU1083" s="8">
        <v>168</v>
      </c>
      <c r="BV1083" s="8">
        <v>169</v>
      </c>
      <c r="BW1083" s="9">
        <v>122</v>
      </c>
      <c r="BX1083" s="11">
        <f t="shared" si="312"/>
        <v>22</v>
      </c>
      <c r="BY1083" s="11">
        <f t="shared" si="313"/>
        <v>15</v>
      </c>
      <c r="BZ1083" s="11">
        <f t="shared" si="314"/>
        <v>8</v>
      </c>
      <c r="CA1083" s="11">
        <f t="shared" si="315"/>
        <v>7</v>
      </c>
      <c r="CB1083" s="11">
        <f t="shared" si="316"/>
        <v>6</v>
      </c>
      <c r="CC1083" s="11">
        <f t="shared" si="317"/>
        <v>6</v>
      </c>
      <c r="CD1083" s="11">
        <f t="shared" si="318"/>
        <v>5</v>
      </c>
      <c r="CE1083" s="11">
        <f t="shared" si="319"/>
        <v>5</v>
      </c>
      <c r="CF1083" s="11">
        <f t="shared" si="320"/>
        <v>5</v>
      </c>
      <c r="CG1083" s="11">
        <f t="shared" si="321"/>
        <v>5</v>
      </c>
      <c r="CH1083" s="11">
        <f t="shared" si="322"/>
        <v>5</v>
      </c>
      <c r="CI1083" s="11">
        <f t="shared" si="323"/>
        <v>6</v>
      </c>
      <c r="CJ1083" s="11">
        <f t="shared" si="324"/>
        <v>6</v>
      </c>
      <c r="CK1083" s="11">
        <f t="shared" si="325"/>
        <v>7</v>
      </c>
      <c r="CL1083" s="11">
        <f t="shared" si="326"/>
        <v>6</v>
      </c>
      <c r="CM1083" s="11">
        <f t="shared" si="327"/>
        <v>4</v>
      </c>
      <c r="CN1083" s="11">
        <f t="shared" si="328"/>
        <v>2</v>
      </c>
      <c r="CO1083" s="11">
        <f t="shared" si="329"/>
        <v>1</v>
      </c>
      <c r="CP1083" s="11">
        <f t="shared" si="330"/>
        <v>1</v>
      </c>
    </row>
    <row r="1084" spans="1:94" x14ac:dyDescent="0.25">
      <c r="A1084">
        <v>576</v>
      </c>
      <c r="B1084" s="1" t="s">
        <v>23</v>
      </c>
      <c r="C1084">
        <v>45</v>
      </c>
      <c r="D1084">
        <v>68</v>
      </c>
      <c r="E1084">
        <v>82</v>
      </c>
      <c r="F1084">
        <v>90</v>
      </c>
      <c r="G1084">
        <v>96</v>
      </c>
      <c r="H1084">
        <v>102</v>
      </c>
      <c r="I1084">
        <v>108</v>
      </c>
      <c r="J1084">
        <v>113</v>
      </c>
      <c r="K1084">
        <v>118</v>
      </c>
      <c r="L1084">
        <v>123</v>
      </c>
      <c r="M1084">
        <v>126</v>
      </c>
      <c r="N1084">
        <v>132</v>
      </c>
      <c r="O1084">
        <v>138</v>
      </c>
      <c r="P1084">
        <v>144</v>
      </c>
      <c r="Q1084">
        <v>151</v>
      </c>
      <c r="R1084">
        <v>155</v>
      </c>
      <c r="S1084">
        <v>160</v>
      </c>
      <c r="T1084">
        <v>163</v>
      </c>
      <c r="U1084">
        <v>164</v>
      </c>
      <c r="V1084">
        <v>165</v>
      </c>
      <c r="W1084">
        <f>wzrost[[#This Row],[19lat]]-wzrost[[#This Row],[dlugosc_ur]]</f>
        <v>120</v>
      </c>
      <c r="X1084">
        <f>wzrost[[#This Row],[19lat]]-wzrost[[#This Row],[15lat]]</f>
        <v>10</v>
      </c>
      <c r="Y1084">
        <f>IF(wzrost[[#This Row],[1rok]]&lt;=5,IF(wzrost[[#This Row],[plec]]="ch",1,0),0)</f>
        <v>0</v>
      </c>
      <c r="Z1084" s="1"/>
      <c r="AA1084" s="1"/>
      <c r="AB1084" s="1" t="e">
        <f>_xlfn.PERCENTILE.INC(wzrost[1rok],5)</f>
        <v>#NUM!</v>
      </c>
      <c r="BC1084" s="6">
        <v>46</v>
      </c>
      <c r="BD1084" s="6">
        <v>68</v>
      </c>
      <c r="BE1084" s="6">
        <v>83</v>
      </c>
      <c r="BF1084" s="6">
        <v>91</v>
      </c>
      <c r="BG1084" s="6">
        <v>98</v>
      </c>
      <c r="BH1084" s="6">
        <v>104</v>
      </c>
      <c r="BI1084" s="6">
        <v>109</v>
      </c>
      <c r="BJ1084" s="6">
        <v>115</v>
      </c>
      <c r="BK1084" s="6">
        <v>120</v>
      </c>
      <c r="BL1084" s="6">
        <v>125</v>
      </c>
      <c r="BM1084" s="6">
        <v>130</v>
      </c>
      <c r="BN1084" s="6">
        <v>135</v>
      </c>
      <c r="BO1084" s="6">
        <v>140</v>
      </c>
      <c r="BP1084" s="6">
        <v>147</v>
      </c>
      <c r="BQ1084" s="6">
        <v>154</v>
      </c>
      <c r="BR1084" s="6">
        <v>160</v>
      </c>
      <c r="BS1084" s="6">
        <v>163</v>
      </c>
      <c r="BT1084" s="6">
        <v>166</v>
      </c>
      <c r="BU1084" s="6">
        <v>167</v>
      </c>
      <c r="BV1084" s="6">
        <v>168</v>
      </c>
      <c r="BW1084" s="7">
        <v>122</v>
      </c>
      <c r="BX1084" s="11">
        <f t="shared" si="312"/>
        <v>22</v>
      </c>
      <c r="BY1084" s="11">
        <f t="shared" si="313"/>
        <v>15</v>
      </c>
      <c r="BZ1084" s="11">
        <f t="shared" si="314"/>
        <v>8</v>
      </c>
      <c r="CA1084" s="11">
        <f t="shared" si="315"/>
        <v>7</v>
      </c>
      <c r="CB1084" s="11">
        <f t="shared" si="316"/>
        <v>6</v>
      </c>
      <c r="CC1084" s="11">
        <f t="shared" si="317"/>
        <v>5</v>
      </c>
      <c r="CD1084" s="11">
        <f t="shared" si="318"/>
        <v>6</v>
      </c>
      <c r="CE1084" s="11">
        <f t="shared" si="319"/>
        <v>5</v>
      </c>
      <c r="CF1084" s="11">
        <f t="shared" si="320"/>
        <v>5</v>
      </c>
      <c r="CG1084" s="11">
        <f t="shared" si="321"/>
        <v>5</v>
      </c>
      <c r="CH1084" s="11">
        <f t="shared" si="322"/>
        <v>5</v>
      </c>
      <c r="CI1084" s="11">
        <f t="shared" si="323"/>
        <v>5</v>
      </c>
      <c r="CJ1084" s="11">
        <f t="shared" si="324"/>
        <v>7</v>
      </c>
      <c r="CK1084" s="11">
        <f t="shared" si="325"/>
        <v>7</v>
      </c>
      <c r="CL1084" s="11">
        <f t="shared" si="326"/>
        <v>6</v>
      </c>
      <c r="CM1084" s="11">
        <f t="shared" si="327"/>
        <v>3</v>
      </c>
      <c r="CN1084" s="11">
        <f t="shared" si="328"/>
        <v>3</v>
      </c>
      <c r="CO1084" s="11">
        <f t="shared" si="329"/>
        <v>1</v>
      </c>
      <c r="CP1084" s="11">
        <f t="shared" si="330"/>
        <v>1</v>
      </c>
    </row>
    <row r="1085" spans="1:94" x14ac:dyDescent="0.25">
      <c r="A1085">
        <v>755</v>
      </c>
      <c r="B1085" s="1" t="s">
        <v>23</v>
      </c>
      <c r="C1085">
        <v>46</v>
      </c>
      <c r="D1085">
        <v>68</v>
      </c>
      <c r="E1085">
        <v>82</v>
      </c>
      <c r="F1085">
        <v>90</v>
      </c>
      <c r="G1085">
        <v>97</v>
      </c>
      <c r="H1085">
        <v>103</v>
      </c>
      <c r="I1085">
        <v>109</v>
      </c>
      <c r="J1085">
        <v>114</v>
      </c>
      <c r="K1085">
        <v>119</v>
      </c>
      <c r="L1085">
        <v>124</v>
      </c>
      <c r="M1085">
        <v>129</v>
      </c>
      <c r="N1085">
        <v>134</v>
      </c>
      <c r="O1085">
        <v>139</v>
      </c>
      <c r="P1085">
        <v>146</v>
      </c>
      <c r="Q1085">
        <v>152</v>
      </c>
      <c r="R1085">
        <v>158</v>
      </c>
      <c r="S1085">
        <v>162</v>
      </c>
      <c r="T1085">
        <v>164</v>
      </c>
      <c r="U1085">
        <v>165</v>
      </c>
      <c r="V1085">
        <v>166</v>
      </c>
      <c r="W1085">
        <f>wzrost[[#This Row],[19lat]]-wzrost[[#This Row],[dlugosc_ur]]</f>
        <v>120</v>
      </c>
      <c r="X1085">
        <f>wzrost[[#This Row],[19lat]]-wzrost[[#This Row],[15lat]]</f>
        <v>8</v>
      </c>
      <c r="Y1085">
        <f>IF(wzrost[[#This Row],[1rok]]&lt;=5,IF(wzrost[[#This Row],[plec]]="ch",1,0),0)</f>
        <v>0</v>
      </c>
      <c r="Z1085" s="1"/>
      <c r="AA1085" s="1"/>
      <c r="AB1085" s="1" t="e">
        <f>_xlfn.PERCENTILE.INC(wzrost[1rok],5)</f>
        <v>#NUM!</v>
      </c>
      <c r="BC1085" s="8">
        <v>49</v>
      </c>
      <c r="BD1085" s="8">
        <v>71</v>
      </c>
      <c r="BE1085" s="8">
        <v>85</v>
      </c>
      <c r="BF1085" s="8">
        <v>93</v>
      </c>
      <c r="BG1085" s="8">
        <v>100</v>
      </c>
      <c r="BH1085" s="8">
        <v>107</v>
      </c>
      <c r="BI1085" s="8">
        <v>112</v>
      </c>
      <c r="BJ1085" s="8">
        <v>118</v>
      </c>
      <c r="BK1085" s="8">
        <v>123</v>
      </c>
      <c r="BL1085" s="8">
        <v>128</v>
      </c>
      <c r="BM1085" s="8">
        <v>133</v>
      </c>
      <c r="BN1085" s="8">
        <v>138</v>
      </c>
      <c r="BO1085" s="8">
        <v>144</v>
      </c>
      <c r="BP1085" s="8">
        <v>150</v>
      </c>
      <c r="BQ1085" s="8">
        <v>157</v>
      </c>
      <c r="BR1085" s="8">
        <v>163</v>
      </c>
      <c r="BS1085" s="8">
        <v>167</v>
      </c>
      <c r="BT1085" s="8">
        <v>170</v>
      </c>
      <c r="BU1085" s="8">
        <v>171</v>
      </c>
      <c r="BV1085" s="8">
        <v>171</v>
      </c>
      <c r="BW1085" s="9">
        <v>122</v>
      </c>
      <c r="BX1085" s="11">
        <f t="shared" si="312"/>
        <v>22</v>
      </c>
      <c r="BY1085" s="11">
        <f t="shared" si="313"/>
        <v>14</v>
      </c>
      <c r="BZ1085" s="11">
        <f t="shared" si="314"/>
        <v>8</v>
      </c>
      <c r="CA1085" s="11">
        <f t="shared" si="315"/>
        <v>7</v>
      </c>
      <c r="CB1085" s="11">
        <f t="shared" si="316"/>
        <v>7</v>
      </c>
      <c r="CC1085" s="11">
        <f t="shared" si="317"/>
        <v>5</v>
      </c>
      <c r="CD1085" s="11">
        <f t="shared" si="318"/>
        <v>6</v>
      </c>
      <c r="CE1085" s="11">
        <f t="shared" si="319"/>
        <v>5</v>
      </c>
      <c r="CF1085" s="11">
        <f t="shared" si="320"/>
        <v>5</v>
      </c>
      <c r="CG1085" s="11">
        <f t="shared" si="321"/>
        <v>5</v>
      </c>
      <c r="CH1085" s="11">
        <f t="shared" si="322"/>
        <v>5</v>
      </c>
      <c r="CI1085" s="11">
        <f t="shared" si="323"/>
        <v>6</v>
      </c>
      <c r="CJ1085" s="11">
        <f t="shared" si="324"/>
        <v>6</v>
      </c>
      <c r="CK1085" s="11">
        <f t="shared" si="325"/>
        <v>7</v>
      </c>
      <c r="CL1085" s="11">
        <f t="shared" si="326"/>
        <v>6</v>
      </c>
      <c r="CM1085" s="11">
        <f t="shared" si="327"/>
        <v>4</v>
      </c>
      <c r="CN1085" s="11">
        <f t="shared" si="328"/>
        <v>3</v>
      </c>
      <c r="CO1085" s="11">
        <f t="shared" si="329"/>
        <v>1</v>
      </c>
      <c r="CP1085" s="11">
        <f t="shared" si="330"/>
        <v>0</v>
      </c>
    </row>
    <row r="1086" spans="1:94" x14ac:dyDescent="0.25">
      <c r="A1086">
        <v>760</v>
      </c>
      <c r="B1086" s="1" t="s">
        <v>23</v>
      </c>
      <c r="C1086">
        <v>46</v>
      </c>
      <c r="D1086">
        <v>68</v>
      </c>
      <c r="E1086">
        <v>82</v>
      </c>
      <c r="F1086">
        <v>90</v>
      </c>
      <c r="G1086">
        <v>97</v>
      </c>
      <c r="H1086">
        <v>103</v>
      </c>
      <c r="I1086">
        <v>109</v>
      </c>
      <c r="J1086">
        <v>114</v>
      </c>
      <c r="K1086">
        <v>119</v>
      </c>
      <c r="L1086">
        <v>124</v>
      </c>
      <c r="M1086">
        <v>129</v>
      </c>
      <c r="N1086">
        <v>133</v>
      </c>
      <c r="O1086">
        <v>139</v>
      </c>
      <c r="P1086">
        <v>145</v>
      </c>
      <c r="Q1086">
        <v>152</v>
      </c>
      <c r="R1086">
        <v>158</v>
      </c>
      <c r="S1086">
        <v>162</v>
      </c>
      <c r="T1086">
        <v>164</v>
      </c>
      <c r="U1086">
        <v>165</v>
      </c>
      <c r="V1086">
        <v>166</v>
      </c>
      <c r="W1086">
        <f>wzrost[[#This Row],[19lat]]-wzrost[[#This Row],[dlugosc_ur]]</f>
        <v>120</v>
      </c>
      <c r="X1086">
        <f>wzrost[[#This Row],[19lat]]-wzrost[[#This Row],[15lat]]</f>
        <v>8</v>
      </c>
      <c r="Y1086">
        <f>IF(wzrost[[#This Row],[1rok]]&lt;=5,IF(wzrost[[#This Row],[plec]]="ch",1,0),0)</f>
        <v>0</v>
      </c>
      <c r="Z1086" s="1"/>
      <c r="AA1086" s="1"/>
      <c r="AB1086" s="1" t="e">
        <f>_xlfn.PERCENTILE.INC(wzrost[1rok],5)</f>
        <v>#NUM!</v>
      </c>
      <c r="BC1086" s="6">
        <v>47</v>
      </c>
      <c r="BD1086" s="6">
        <v>69</v>
      </c>
      <c r="BE1086" s="6">
        <v>84</v>
      </c>
      <c r="BF1086" s="6">
        <v>92</v>
      </c>
      <c r="BG1086" s="6">
        <v>99</v>
      </c>
      <c r="BH1086" s="6">
        <v>105</v>
      </c>
      <c r="BI1086" s="6">
        <v>111</v>
      </c>
      <c r="BJ1086" s="6">
        <v>116</v>
      </c>
      <c r="BK1086" s="6">
        <v>121</v>
      </c>
      <c r="BL1086" s="6">
        <v>126</v>
      </c>
      <c r="BM1086" s="6">
        <v>131</v>
      </c>
      <c r="BN1086" s="6">
        <v>136</v>
      </c>
      <c r="BO1086" s="6">
        <v>142</v>
      </c>
      <c r="BP1086" s="6">
        <v>148</v>
      </c>
      <c r="BQ1086" s="6">
        <v>152</v>
      </c>
      <c r="BR1086" s="6">
        <v>161</v>
      </c>
      <c r="BS1086" s="6">
        <v>165</v>
      </c>
      <c r="BT1086" s="6">
        <v>167</v>
      </c>
      <c r="BU1086" s="6">
        <v>168</v>
      </c>
      <c r="BV1086" s="6">
        <v>169</v>
      </c>
      <c r="BW1086" s="7">
        <v>122</v>
      </c>
      <c r="BX1086" s="11">
        <f t="shared" si="312"/>
        <v>22</v>
      </c>
      <c r="BY1086" s="11">
        <f t="shared" si="313"/>
        <v>15</v>
      </c>
      <c r="BZ1086" s="11">
        <f t="shared" si="314"/>
        <v>8</v>
      </c>
      <c r="CA1086" s="11">
        <f t="shared" si="315"/>
        <v>7</v>
      </c>
      <c r="CB1086" s="11">
        <f t="shared" si="316"/>
        <v>6</v>
      </c>
      <c r="CC1086" s="11">
        <f t="shared" si="317"/>
        <v>6</v>
      </c>
      <c r="CD1086" s="11">
        <f t="shared" si="318"/>
        <v>5</v>
      </c>
      <c r="CE1086" s="11">
        <f t="shared" si="319"/>
        <v>5</v>
      </c>
      <c r="CF1086" s="11">
        <f t="shared" si="320"/>
        <v>5</v>
      </c>
      <c r="CG1086" s="11">
        <f t="shared" si="321"/>
        <v>5</v>
      </c>
      <c r="CH1086" s="11">
        <f t="shared" si="322"/>
        <v>5</v>
      </c>
      <c r="CI1086" s="11">
        <f t="shared" si="323"/>
        <v>6</v>
      </c>
      <c r="CJ1086" s="11">
        <f t="shared" si="324"/>
        <v>6</v>
      </c>
      <c r="CK1086" s="11">
        <f t="shared" si="325"/>
        <v>4</v>
      </c>
      <c r="CL1086" s="11">
        <f t="shared" si="326"/>
        <v>9</v>
      </c>
      <c r="CM1086" s="11">
        <f t="shared" si="327"/>
        <v>4</v>
      </c>
      <c r="CN1086" s="11">
        <f t="shared" si="328"/>
        <v>2</v>
      </c>
      <c r="CO1086" s="11">
        <f t="shared" si="329"/>
        <v>1</v>
      </c>
      <c r="CP1086" s="11">
        <f t="shared" si="330"/>
        <v>1</v>
      </c>
    </row>
    <row r="1087" spans="1:94" x14ac:dyDescent="0.25">
      <c r="A1087">
        <v>767</v>
      </c>
      <c r="B1087" s="1" t="s">
        <v>23</v>
      </c>
      <c r="C1087">
        <v>46</v>
      </c>
      <c r="D1087">
        <v>68</v>
      </c>
      <c r="E1087">
        <v>82</v>
      </c>
      <c r="F1087">
        <v>90</v>
      </c>
      <c r="G1087">
        <v>97</v>
      </c>
      <c r="H1087">
        <v>103</v>
      </c>
      <c r="I1087">
        <v>109</v>
      </c>
      <c r="J1087">
        <v>114</v>
      </c>
      <c r="K1087">
        <v>119</v>
      </c>
      <c r="L1087">
        <v>124</v>
      </c>
      <c r="M1087">
        <v>129</v>
      </c>
      <c r="N1087">
        <v>134</v>
      </c>
      <c r="O1087">
        <v>139</v>
      </c>
      <c r="P1087">
        <v>146</v>
      </c>
      <c r="Q1087">
        <v>152</v>
      </c>
      <c r="R1087">
        <v>158</v>
      </c>
      <c r="S1087">
        <v>162</v>
      </c>
      <c r="T1087">
        <v>164</v>
      </c>
      <c r="U1087">
        <v>165</v>
      </c>
      <c r="V1087">
        <v>166</v>
      </c>
      <c r="W1087">
        <f>wzrost[[#This Row],[19lat]]-wzrost[[#This Row],[dlugosc_ur]]</f>
        <v>120</v>
      </c>
      <c r="X1087">
        <f>wzrost[[#This Row],[19lat]]-wzrost[[#This Row],[15lat]]</f>
        <v>8</v>
      </c>
      <c r="Y1087">
        <f>IF(wzrost[[#This Row],[1rok]]&lt;=5,IF(wzrost[[#This Row],[plec]]="ch",1,0),0)</f>
        <v>0</v>
      </c>
      <c r="Z1087" s="1"/>
      <c r="AA1087" s="1"/>
      <c r="AB1087" s="1" t="e">
        <f>_xlfn.PERCENTILE.INC(wzrost[1rok],5)</f>
        <v>#NUM!</v>
      </c>
      <c r="BC1087" s="8">
        <v>47</v>
      </c>
      <c r="BD1087" s="8">
        <v>69</v>
      </c>
      <c r="BE1087" s="8">
        <v>84</v>
      </c>
      <c r="BF1087" s="8">
        <v>92</v>
      </c>
      <c r="BG1087" s="8">
        <v>99</v>
      </c>
      <c r="BH1087" s="8">
        <v>105</v>
      </c>
      <c r="BI1087" s="8">
        <v>111</v>
      </c>
      <c r="BJ1087" s="8">
        <v>116</v>
      </c>
      <c r="BK1087" s="8">
        <v>121</v>
      </c>
      <c r="BL1087" s="8">
        <v>126</v>
      </c>
      <c r="BM1087" s="8">
        <v>131</v>
      </c>
      <c r="BN1087" s="8">
        <v>136</v>
      </c>
      <c r="BO1087" s="8">
        <v>141</v>
      </c>
      <c r="BP1087" s="8">
        <v>145</v>
      </c>
      <c r="BQ1087" s="8">
        <v>155</v>
      </c>
      <c r="BR1087" s="8">
        <v>161</v>
      </c>
      <c r="BS1087" s="8">
        <v>165</v>
      </c>
      <c r="BT1087" s="8">
        <v>167</v>
      </c>
      <c r="BU1087" s="8">
        <v>168</v>
      </c>
      <c r="BV1087" s="8">
        <v>169</v>
      </c>
      <c r="BW1087" s="9">
        <v>122</v>
      </c>
      <c r="BX1087" s="11">
        <f t="shared" si="312"/>
        <v>22</v>
      </c>
      <c r="BY1087" s="11">
        <f t="shared" si="313"/>
        <v>15</v>
      </c>
      <c r="BZ1087" s="11">
        <f t="shared" si="314"/>
        <v>8</v>
      </c>
      <c r="CA1087" s="11">
        <f t="shared" si="315"/>
        <v>7</v>
      </c>
      <c r="CB1087" s="11">
        <f t="shared" si="316"/>
        <v>6</v>
      </c>
      <c r="CC1087" s="11">
        <f t="shared" si="317"/>
        <v>6</v>
      </c>
      <c r="CD1087" s="11">
        <f t="shared" si="318"/>
        <v>5</v>
      </c>
      <c r="CE1087" s="11">
        <f t="shared" si="319"/>
        <v>5</v>
      </c>
      <c r="CF1087" s="11">
        <f t="shared" si="320"/>
        <v>5</v>
      </c>
      <c r="CG1087" s="11">
        <f t="shared" si="321"/>
        <v>5</v>
      </c>
      <c r="CH1087" s="11">
        <f t="shared" si="322"/>
        <v>5</v>
      </c>
      <c r="CI1087" s="11">
        <f t="shared" si="323"/>
        <v>5</v>
      </c>
      <c r="CJ1087" s="11">
        <f t="shared" si="324"/>
        <v>4</v>
      </c>
      <c r="CK1087" s="11">
        <f t="shared" si="325"/>
        <v>10</v>
      </c>
      <c r="CL1087" s="11">
        <f t="shared" si="326"/>
        <v>6</v>
      </c>
      <c r="CM1087" s="11">
        <f t="shared" si="327"/>
        <v>4</v>
      </c>
      <c r="CN1087" s="11">
        <f t="shared" si="328"/>
        <v>2</v>
      </c>
      <c r="CO1087" s="11">
        <f t="shared" si="329"/>
        <v>1</v>
      </c>
      <c r="CP1087" s="11">
        <f t="shared" si="330"/>
        <v>1</v>
      </c>
    </row>
    <row r="1088" spans="1:94" x14ac:dyDescent="0.25">
      <c r="A1088">
        <v>945</v>
      </c>
      <c r="B1088" s="1" t="s">
        <v>23</v>
      </c>
      <c r="C1088">
        <v>46</v>
      </c>
      <c r="D1088">
        <v>68</v>
      </c>
      <c r="E1088">
        <v>82</v>
      </c>
      <c r="F1088">
        <v>90</v>
      </c>
      <c r="G1088">
        <v>97</v>
      </c>
      <c r="H1088">
        <v>103</v>
      </c>
      <c r="I1088">
        <v>109</v>
      </c>
      <c r="J1088">
        <v>114</v>
      </c>
      <c r="K1088">
        <v>119</v>
      </c>
      <c r="L1088">
        <v>124</v>
      </c>
      <c r="M1088">
        <v>129</v>
      </c>
      <c r="N1088">
        <v>134</v>
      </c>
      <c r="O1088">
        <v>139</v>
      </c>
      <c r="P1088">
        <v>146</v>
      </c>
      <c r="Q1088">
        <v>152</v>
      </c>
      <c r="R1088">
        <v>158</v>
      </c>
      <c r="S1088">
        <v>162</v>
      </c>
      <c r="T1088">
        <v>164</v>
      </c>
      <c r="U1088">
        <v>165</v>
      </c>
      <c r="V1088">
        <v>166</v>
      </c>
      <c r="W1088">
        <f>wzrost[[#This Row],[19lat]]-wzrost[[#This Row],[dlugosc_ur]]</f>
        <v>120</v>
      </c>
      <c r="X1088">
        <f>wzrost[[#This Row],[19lat]]-wzrost[[#This Row],[15lat]]</f>
        <v>8</v>
      </c>
      <c r="Y1088">
        <f>IF(wzrost[[#This Row],[1rok]]&lt;=5,IF(wzrost[[#This Row],[plec]]="ch",1,0),0)</f>
        <v>0</v>
      </c>
      <c r="Z1088" s="1"/>
      <c r="AA1088" s="1"/>
      <c r="AB1088" s="1" t="e">
        <f>_xlfn.PERCENTILE.INC(wzrost[1rok],5)</f>
        <v>#NUM!</v>
      </c>
      <c r="BC1088" s="6">
        <v>47</v>
      </c>
      <c r="BD1088" s="6">
        <v>69</v>
      </c>
      <c r="BE1088" s="6">
        <v>84</v>
      </c>
      <c r="BF1088" s="6">
        <v>92</v>
      </c>
      <c r="BG1088" s="6">
        <v>99</v>
      </c>
      <c r="BH1088" s="6">
        <v>106</v>
      </c>
      <c r="BI1088" s="6">
        <v>111</v>
      </c>
      <c r="BJ1088" s="6">
        <v>117</v>
      </c>
      <c r="BK1088" s="6">
        <v>122</v>
      </c>
      <c r="BL1088" s="6">
        <v>127</v>
      </c>
      <c r="BM1088" s="6">
        <v>132</v>
      </c>
      <c r="BN1088" s="6">
        <v>137</v>
      </c>
      <c r="BO1088" s="6">
        <v>142</v>
      </c>
      <c r="BP1088" s="6">
        <v>149</v>
      </c>
      <c r="BQ1088" s="6">
        <v>153</v>
      </c>
      <c r="BR1088" s="6">
        <v>161</v>
      </c>
      <c r="BS1088" s="6">
        <v>165</v>
      </c>
      <c r="BT1088" s="6">
        <v>168</v>
      </c>
      <c r="BU1088" s="6">
        <v>169</v>
      </c>
      <c r="BV1088" s="6">
        <v>169</v>
      </c>
      <c r="BW1088" s="7">
        <v>122</v>
      </c>
      <c r="BX1088" s="11">
        <f t="shared" si="312"/>
        <v>22</v>
      </c>
      <c r="BY1088" s="11">
        <f t="shared" si="313"/>
        <v>15</v>
      </c>
      <c r="BZ1088" s="11">
        <f t="shared" si="314"/>
        <v>8</v>
      </c>
      <c r="CA1088" s="11">
        <f t="shared" si="315"/>
        <v>7</v>
      </c>
      <c r="CB1088" s="11">
        <f t="shared" si="316"/>
        <v>7</v>
      </c>
      <c r="CC1088" s="11">
        <f t="shared" si="317"/>
        <v>5</v>
      </c>
      <c r="CD1088" s="11">
        <f t="shared" si="318"/>
        <v>6</v>
      </c>
      <c r="CE1088" s="11">
        <f t="shared" si="319"/>
        <v>5</v>
      </c>
      <c r="CF1088" s="11">
        <f t="shared" si="320"/>
        <v>5</v>
      </c>
      <c r="CG1088" s="11">
        <f t="shared" si="321"/>
        <v>5</v>
      </c>
      <c r="CH1088" s="11">
        <f t="shared" si="322"/>
        <v>5</v>
      </c>
      <c r="CI1088" s="11">
        <f t="shared" si="323"/>
        <v>5</v>
      </c>
      <c r="CJ1088" s="11">
        <f t="shared" si="324"/>
        <v>7</v>
      </c>
      <c r="CK1088" s="11">
        <f t="shared" si="325"/>
        <v>4</v>
      </c>
      <c r="CL1088" s="11">
        <f t="shared" si="326"/>
        <v>8</v>
      </c>
      <c r="CM1088" s="11">
        <f t="shared" si="327"/>
        <v>4</v>
      </c>
      <c r="CN1088" s="11">
        <f t="shared" si="328"/>
        <v>3</v>
      </c>
      <c r="CO1088" s="11">
        <f t="shared" si="329"/>
        <v>1</v>
      </c>
      <c r="CP1088" s="11">
        <f t="shared" si="330"/>
        <v>0</v>
      </c>
    </row>
    <row r="1089" spans="1:94" x14ac:dyDescent="0.25">
      <c r="A1089">
        <v>1182</v>
      </c>
      <c r="B1089" s="1" t="s">
        <v>23</v>
      </c>
      <c r="C1089">
        <v>46</v>
      </c>
      <c r="D1089">
        <v>68</v>
      </c>
      <c r="E1089">
        <v>82</v>
      </c>
      <c r="F1089">
        <v>90</v>
      </c>
      <c r="G1089">
        <v>97</v>
      </c>
      <c r="H1089">
        <v>103</v>
      </c>
      <c r="I1089">
        <v>109</v>
      </c>
      <c r="J1089">
        <v>114</v>
      </c>
      <c r="K1089">
        <v>119</v>
      </c>
      <c r="L1089">
        <v>124</v>
      </c>
      <c r="M1089">
        <v>129</v>
      </c>
      <c r="N1089">
        <v>133</v>
      </c>
      <c r="O1089">
        <v>139</v>
      </c>
      <c r="P1089">
        <v>145</v>
      </c>
      <c r="Q1089">
        <v>152</v>
      </c>
      <c r="R1089">
        <v>158</v>
      </c>
      <c r="S1089">
        <v>162</v>
      </c>
      <c r="T1089">
        <v>164</v>
      </c>
      <c r="U1089">
        <v>165</v>
      </c>
      <c r="V1089">
        <v>166</v>
      </c>
      <c r="W1089">
        <f>wzrost[[#This Row],[19lat]]-wzrost[[#This Row],[dlugosc_ur]]</f>
        <v>120</v>
      </c>
      <c r="X1089">
        <f>wzrost[[#This Row],[19lat]]-wzrost[[#This Row],[15lat]]</f>
        <v>8</v>
      </c>
      <c r="Y1089">
        <f>IF(wzrost[[#This Row],[1rok]]&lt;=5,IF(wzrost[[#This Row],[plec]]="ch",1,0),0)</f>
        <v>0</v>
      </c>
      <c r="Z1089" s="1"/>
      <c r="AA1089" s="1"/>
      <c r="AB1089" s="1" t="e">
        <f>_xlfn.PERCENTILE.INC(wzrost[1rok],5)</f>
        <v>#NUM!</v>
      </c>
      <c r="BC1089" s="8">
        <v>47</v>
      </c>
      <c r="BD1089" s="8">
        <v>69</v>
      </c>
      <c r="BE1089" s="8">
        <v>84</v>
      </c>
      <c r="BF1089" s="8">
        <v>92</v>
      </c>
      <c r="BG1089" s="8">
        <v>99</v>
      </c>
      <c r="BH1089" s="8">
        <v>105</v>
      </c>
      <c r="BI1089" s="8">
        <v>111</v>
      </c>
      <c r="BJ1089" s="8">
        <v>116</v>
      </c>
      <c r="BK1089" s="8">
        <v>121</v>
      </c>
      <c r="BL1089" s="8">
        <v>126</v>
      </c>
      <c r="BM1089" s="8">
        <v>131</v>
      </c>
      <c r="BN1089" s="8">
        <v>136</v>
      </c>
      <c r="BO1089" s="8">
        <v>142</v>
      </c>
      <c r="BP1089" s="8">
        <v>148</v>
      </c>
      <c r="BQ1089" s="8">
        <v>155</v>
      </c>
      <c r="BR1089" s="8">
        <v>161</v>
      </c>
      <c r="BS1089" s="8">
        <v>165</v>
      </c>
      <c r="BT1089" s="8">
        <v>167</v>
      </c>
      <c r="BU1089" s="8">
        <v>168</v>
      </c>
      <c r="BV1089" s="8">
        <v>169</v>
      </c>
      <c r="BW1089" s="9">
        <v>122</v>
      </c>
      <c r="BX1089" s="11">
        <f t="shared" si="312"/>
        <v>22</v>
      </c>
      <c r="BY1089" s="11">
        <f t="shared" si="313"/>
        <v>15</v>
      </c>
      <c r="BZ1089" s="11">
        <f t="shared" si="314"/>
        <v>8</v>
      </c>
      <c r="CA1089" s="11">
        <f t="shared" si="315"/>
        <v>7</v>
      </c>
      <c r="CB1089" s="11">
        <f t="shared" si="316"/>
        <v>6</v>
      </c>
      <c r="CC1089" s="11">
        <f t="shared" si="317"/>
        <v>6</v>
      </c>
      <c r="CD1089" s="11">
        <f t="shared" si="318"/>
        <v>5</v>
      </c>
      <c r="CE1089" s="11">
        <f t="shared" si="319"/>
        <v>5</v>
      </c>
      <c r="CF1089" s="11">
        <f t="shared" si="320"/>
        <v>5</v>
      </c>
      <c r="CG1089" s="11">
        <f t="shared" si="321"/>
        <v>5</v>
      </c>
      <c r="CH1089" s="11">
        <f t="shared" si="322"/>
        <v>5</v>
      </c>
      <c r="CI1089" s="11">
        <f t="shared" si="323"/>
        <v>6</v>
      </c>
      <c r="CJ1089" s="11">
        <f t="shared" si="324"/>
        <v>6</v>
      </c>
      <c r="CK1089" s="11">
        <f t="shared" si="325"/>
        <v>7</v>
      </c>
      <c r="CL1089" s="11">
        <f t="shared" si="326"/>
        <v>6</v>
      </c>
      <c r="CM1089" s="11">
        <f t="shared" si="327"/>
        <v>4</v>
      </c>
      <c r="CN1089" s="11">
        <f t="shared" si="328"/>
        <v>2</v>
      </c>
      <c r="CO1089" s="11">
        <f t="shared" si="329"/>
        <v>1</v>
      </c>
      <c r="CP1089" s="11">
        <f t="shared" si="330"/>
        <v>1</v>
      </c>
    </row>
    <row r="1090" spans="1:94" x14ac:dyDescent="0.25">
      <c r="A1090">
        <v>1368</v>
      </c>
      <c r="B1090" s="1" t="s">
        <v>23</v>
      </c>
      <c r="C1090">
        <v>46</v>
      </c>
      <c r="D1090">
        <v>68</v>
      </c>
      <c r="E1090">
        <v>83</v>
      </c>
      <c r="F1090">
        <v>91</v>
      </c>
      <c r="G1090">
        <v>97</v>
      </c>
      <c r="H1090">
        <v>104</v>
      </c>
      <c r="I1090">
        <v>109</v>
      </c>
      <c r="J1090">
        <v>114</v>
      </c>
      <c r="K1090">
        <v>119</v>
      </c>
      <c r="L1090">
        <v>124</v>
      </c>
      <c r="M1090">
        <v>128</v>
      </c>
      <c r="N1090">
        <v>134</v>
      </c>
      <c r="O1090">
        <v>139</v>
      </c>
      <c r="P1090">
        <v>146</v>
      </c>
      <c r="Q1090">
        <v>153</v>
      </c>
      <c r="R1090">
        <v>158</v>
      </c>
      <c r="S1090">
        <v>162</v>
      </c>
      <c r="T1090">
        <v>164</v>
      </c>
      <c r="U1090">
        <v>166</v>
      </c>
      <c r="V1090">
        <v>166</v>
      </c>
      <c r="W1090">
        <f>wzrost[[#This Row],[19lat]]-wzrost[[#This Row],[dlugosc_ur]]</f>
        <v>120</v>
      </c>
      <c r="X1090">
        <f>wzrost[[#This Row],[19lat]]-wzrost[[#This Row],[15lat]]</f>
        <v>8</v>
      </c>
      <c r="Y1090">
        <f>IF(wzrost[[#This Row],[1rok]]&lt;=5,IF(wzrost[[#This Row],[plec]]="ch",1,0),0)</f>
        <v>0</v>
      </c>
      <c r="Z1090" s="1"/>
      <c r="AA1090" s="1"/>
      <c r="AB1090" s="1" t="e">
        <f>_xlfn.PERCENTILE.INC(wzrost[1rok],5)</f>
        <v>#NUM!</v>
      </c>
      <c r="BC1090" s="6">
        <v>47</v>
      </c>
      <c r="BD1090" s="6">
        <v>69</v>
      </c>
      <c r="BE1090" s="6">
        <v>84</v>
      </c>
      <c r="BF1090" s="6">
        <v>92</v>
      </c>
      <c r="BG1090" s="6">
        <v>99</v>
      </c>
      <c r="BH1090" s="6">
        <v>105</v>
      </c>
      <c r="BI1090" s="6">
        <v>110</v>
      </c>
      <c r="BJ1090" s="6">
        <v>116</v>
      </c>
      <c r="BK1090" s="6">
        <v>121</v>
      </c>
      <c r="BL1090" s="6">
        <v>126</v>
      </c>
      <c r="BM1090" s="6">
        <v>131</v>
      </c>
      <c r="BN1090" s="6">
        <v>136</v>
      </c>
      <c r="BO1090" s="6">
        <v>141</v>
      </c>
      <c r="BP1090" s="6">
        <v>148</v>
      </c>
      <c r="BQ1090" s="6">
        <v>155</v>
      </c>
      <c r="BR1090" s="6">
        <v>161</v>
      </c>
      <c r="BS1090" s="6">
        <v>164</v>
      </c>
      <c r="BT1090" s="6">
        <v>167</v>
      </c>
      <c r="BU1090" s="6">
        <v>168</v>
      </c>
      <c r="BV1090" s="6">
        <v>169</v>
      </c>
      <c r="BW1090" s="7">
        <v>122</v>
      </c>
      <c r="BX1090" s="11">
        <f t="shared" si="312"/>
        <v>22</v>
      </c>
      <c r="BY1090" s="11">
        <f t="shared" si="313"/>
        <v>15</v>
      </c>
      <c r="BZ1090" s="11">
        <f t="shared" si="314"/>
        <v>8</v>
      </c>
      <c r="CA1090" s="11">
        <f t="shared" si="315"/>
        <v>7</v>
      </c>
      <c r="CB1090" s="11">
        <f t="shared" si="316"/>
        <v>6</v>
      </c>
      <c r="CC1090" s="11">
        <f t="shared" si="317"/>
        <v>5</v>
      </c>
      <c r="CD1090" s="11">
        <f t="shared" si="318"/>
        <v>6</v>
      </c>
      <c r="CE1090" s="11">
        <f t="shared" si="319"/>
        <v>5</v>
      </c>
      <c r="CF1090" s="11">
        <f t="shared" si="320"/>
        <v>5</v>
      </c>
      <c r="CG1090" s="11">
        <f t="shared" si="321"/>
        <v>5</v>
      </c>
      <c r="CH1090" s="11">
        <f t="shared" si="322"/>
        <v>5</v>
      </c>
      <c r="CI1090" s="11">
        <f t="shared" si="323"/>
        <v>5</v>
      </c>
      <c r="CJ1090" s="11">
        <f t="shared" si="324"/>
        <v>7</v>
      </c>
      <c r="CK1090" s="11">
        <f t="shared" si="325"/>
        <v>7</v>
      </c>
      <c r="CL1090" s="11">
        <f t="shared" si="326"/>
        <v>6</v>
      </c>
      <c r="CM1090" s="11">
        <f t="shared" si="327"/>
        <v>3</v>
      </c>
      <c r="CN1090" s="11">
        <f t="shared" si="328"/>
        <v>3</v>
      </c>
      <c r="CO1090" s="11">
        <f t="shared" si="329"/>
        <v>1</v>
      </c>
      <c r="CP1090" s="11">
        <f t="shared" si="330"/>
        <v>1</v>
      </c>
    </row>
    <row r="1091" spans="1:94" x14ac:dyDescent="0.25">
      <c r="A1091">
        <v>1374</v>
      </c>
      <c r="B1091" s="1" t="s">
        <v>22</v>
      </c>
      <c r="C1091">
        <v>57</v>
      </c>
      <c r="D1091">
        <v>74</v>
      </c>
      <c r="E1091">
        <v>92</v>
      </c>
      <c r="F1091">
        <v>102</v>
      </c>
      <c r="G1091">
        <v>111</v>
      </c>
      <c r="H1091">
        <v>118</v>
      </c>
      <c r="I1091">
        <v>125</v>
      </c>
      <c r="J1091">
        <v>131</v>
      </c>
      <c r="K1091">
        <v>137</v>
      </c>
      <c r="L1091">
        <v>144</v>
      </c>
      <c r="M1091">
        <v>151</v>
      </c>
      <c r="N1091">
        <v>157</v>
      </c>
      <c r="O1091">
        <v>164</v>
      </c>
      <c r="P1091">
        <v>169</v>
      </c>
      <c r="Q1091">
        <v>173</v>
      </c>
      <c r="R1091">
        <v>175</v>
      </c>
      <c r="S1091">
        <v>177</v>
      </c>
      <c r="T1091">
        <v>177</v>
      </c>
      <c r="U1091">
        <v>177</v>
      </c>
      <c r="V1091">
        <v>177</v>
      </c>
      <c r="W1091">
        <f>wzrost[[#This Row],[19lat]]-wzrost[[#This Row],[dlugosc_ur]]</f>
        <v>120</v>
      </c>
      <c r="X1091">
        <f>wzrost[[#This Row],[19lat]]-wzrost[[#This Row],[15lat]]</f>
        <v>2</v>
      </c>
      <c r="Y1091">
        <f>IF(wzrost[[#This Row],[1rok]]&lt;=5,IF(wzrost[[#This Row],[plec]]="ch",1,0),0)</f>
        <v>0</v>
      </c>
      <c r="Z1091" s="1"/>
      <c r="AA1091" s="1"/>
      <c r="AB1091" s="1" t="e">
        <f>_xlfn.PERCENTILE.INC(wzrost[1rok],5)</f>
        <v>#NUM!</v>
      </c>
      <c r="BC1091" s="8">
        <v>47</v>
      </c>
      <c r="BD1091" s="8">
        <v>69</v>
      </c>
      <c r="BE1091" s="8">
        <v>84</v>
      </c>
      <c r="BF1091" s="8">
        <v>92</v>
      </c>
      <c r="BG1091" s="8">
        <v>99</v>
      </c>
      <c r="BH1091" s="8">
        <v>105</v>
      </c>
      <c r="BI1091" s="8">
        <v>111</v>
      </c>
      <c r="BJ1091" s="8">
        <v>116</v>
      </c>
      <c r="BK1091" s="8">
        <v>121</v>
      </c>
      <c r="BL1091" s="8">
        <v>126</v>
      </c>
      <c r="BM1091" s="8">
        <v>131</v>
      </c>
      <c r="BN1091" s="8">
        <v>136</v>
      </c>
      <c r="BO1091" s="8">
        <v>142</v>
      </c>
      <c r="BP1091" s="8">
        <v>148</v>
      </c>
      <c r="BQ1091" s="8">
        <v>155</v>
      </c>
      <c r="BR1091" s="8">
        <v>161</v>
      </c>
      <c r="BS1091" s="8">
        <v>165</v>
      </c>
      <c r="BT1091" s="8">
        <v>167</v>
      </c>
      <c r="BU1091" s="8">
        <v>168</v>
      </c>
      <c r="BV1091" s="8">
        <v>169</v>
      </c>
      <c r="BW1091" s="9">
        <v>122</v>
      </c>
      <c r="BX1091" s="11">
        <f t="shared" ref="BX1091:BX1154" si="331">BD1091-BC1091</f>
        <v>22</v>
      </c>
      <c r="BY1091" s="11">
        <f t="shared" ref="BY1091:BY1154" si="332">BE1091-BD1091</f>
        <v>15</v>
      </c>
      <c r="BZ1091" s="11">
        <f t="shared" ref="BZ1091:BZ1154" si="333">BF1091-BE1091</f>
        <v>8</v>
      </c>
      <c r="CA1091" s="11">
        <f t="shared" ref="CA1091:CA1154" si="334">BG1091-BF1091</f>
        <v>7</v>
      </c>
      <c r="CB1091" s="11">
        <f t="shared" ref="CB1091:CB1154" si="335">BH1091-BG1091</f>
        <v>6</v>
      </c>
      <c r="CC1091" s="11">
        <f t="shared" ref="CC1091:CC1154" si="336">BI1091-BH1091</f>
        <v>6</v>
      </c>
      <c r="CD1091" s="11">
        <f t="shared" ref="CD1091:CD1154" si="337">BJ1091-BI1091</f>
        <v>5</v>
      </c>
      <c r="CE1091" s="11">
        <f t="shared" ref="CE1091:CE1154" si="338">BK1091-BJ1091</f>
        <v>5</v>
      </c>
      <c r="CF1091" s="11">
        <f t="shared" ref="CF1091:CF1154" si="339">BL1091-BK1091</f>
        <v>5</v>
      </c>
      <c r="CG1091" s="11">
        <f t="shared" ref="CG1091:CG1154" si="340">BM1091-BL1091</f>
        <v>5</v>
      </c>
      <c r="CH1091" s="11">
        <f t="shared" ref="CH1091:CH1154" si="341">BN1091-BM1091</f>
        <v>5</v>
      </c>
      <c r="CI1091" s="11">
        <f t="shared" ref="CI1091:CI1154" si="342">BO1091-BN1091</f>
        <v>6</v>
      </c>
      <c r="CJ1091" s="11">
        <f t="shared" ref="CJ1091:CJ1154" si="343">BP1091-BO1091</f>
        <v>6</v>
      </c>
      <c r="CK1091" s="11">
        <f t="shared" ref="CK1091:CK1154" si="344">BQ1091-BP1091</f>
        <v>7</v>
      </c>
      <c r="CL1091" s="11">
        <f t="shared" ref="CL1091:CL1154" si="345">BR1091-BQ1091</f>
        <v>6</v>
      </c>
      <c r="CM1091" s="11">
        <f t="shared" ref="CM1091:CM1154" si="346">BS1091-BR1091</f>
        <v>4</v>
      </c>
      <c r="CN1091" s="11">
        <f t="shared" ref="CN1091:CN1154" si="347">BT1091-BS1091</f>
        <v>2</v>
      </c>
      <c r="CO1091" s="11">
        <f t="shared" ref="CO1091:CO1154" si="348">BU1091-BT1091</f>
        <v>1</v>
      </c>
      <c r="CP1091" s="11">
        <f t="shared" ref="CP1091:CP1154" si="349">BV1091-BU1091</f>
        <v>1</v>
      </c>
    </row>
    <row r="1092" spans="1:94" x14ac:dyDescent="0.25">
      <c r="A1092">
        <v>1530</v>
      </c>
      <c r="B1092" s="1" t="s">
        <v>23</v>
      </c>
      <c r="C1092">
        <v>49</v>
      </c>
      <c r="D1092">
        <v>68</v>
      </c>
      <c r="E1092">
        <v>84</v>
      </c>
      <c r="F1092">
        <v>92</v>
      </c>
      <c r="G1092">
        <v>99</v>
      </c>
      <c r="H1092">
        <v>106</v>
      </c>
      <c r="I1092">
        <v>111</v>
      </c>
      <c r="J1092">
        <v>117</v>
      </c>
      <c r="K1092">
        <v>122</v>
      </c>
      <c r="L1092">
        <v>127</v>
      </c>
      <c r="M1092">
        <v>132</v>
      </c>
      <c r="N1092">
        <v>137</v>
      </c>
      <c r="O1092">
        <v>142</v>
      </c>
      <c r="P1092">
        <v>149</v>
      </c>
      <c r="Q1092">
        <v>156</v>
      </c>
      <c r="R1092">
        <v>161</v>
      </c>
      <c r="S1092">
        <v>165</v>
      </c>
      <c r="T1092">
        <v>168</v>
      </c>
      <c r="U1092">
        <v>169</v>
      </c>
      <c r="V1092">
        <v>169</v>
      </c>
      <c r="W1092">
        <f>wzrost[[#This Row],[19lat]]-wzrost[[#This Row],[dlugosc_ur]]</f>
        <v>120</v>
      </c>
      <c r="X1092">
        <f>wzrost[[#This Row],[19lat]]-wzrost[[#This Row],[15lat]]</f>
        <v>8</v>
      </c>
      <c r="Y1092">
        <f>IF(wzrost[[#This Row],[1rok]]&lt;=5,IF(wzrost[[#This Row],[plec]]="ch",1,0),0)</f>
        <v>0</v>
      </c>
      <c r="Z1092" s="1"/>
      <c r="AA1092" s="1"/>
      <c r="AB1092" s="1" t="e">
        <f>_xlfn.PERCENTILE.INC(wzrost[1rok],5)</f>
        <v>#NUM!</v>
      </c>
      <c r="BC1092" s="6">
        <v>49</v>
      </c>
      <c r="BD1092" s="6">
        <v>71</v>
      </c>
      <c r="BE1092" s="6">
        <v>85</v>
      </c>
      <c r="BF1092" s="6">
        <v>93</v>
      </c>
      <c r="BG1092" s="6">
        <v>100</v>
      </c>
      <c r="BH1092" s="6">
        <v>107</v>
      </c>
      <c r="BI1092" s="6">
        <v>112</v>
      </c>
      <c r="BJ1092" s="6">
        <v>118</v>
      </c>
      <c r="BK1092" s="6">
        <v>123</v>
      </c>
      <c r="BL1092" s="6">
        <v>128</v>
      </c>
      <c r="BM1092" s="6">
        <v>133</v>
      </c>
      <c r="BN1092" s="6">
        <v>138</v>
      </c>
      <c r="BO1092" s="6">
        <v>144</v>
      </c>
      <c r="BP1092" s="6">
        <v>150</v>
      </c>
      <c r="BQ1092" s="6">
        <v>157</v>
      </c>
      <c r="BR1092" s="6">
        <v>163</v>
      </c>
      <c r="BS1092" s="6">
        <v>167</v>
      </c>
      <c r="BT1092" s="6">
        <v>170</v>
      </c>
      <c r="BU1092" s="6">
        <v>171</v>
      </c>
      <c r="BV1092" s="6">
        <v>171</v>
      </c>
      <c r="BW1092" s="7">
        <v>122</v>
      </c>
      <c r="BX1092" s="11">
        <f t="shared" si="331"/>
        <v>22</v>
      </c>
      <c r="BY1092" s="11">
        <f t="shared" si="332"/>
        <v>14</v>
      </c>
      <c r="BZ1092" s="11">
        <f t="shared" si="333"/>
        <v>8</v>
      </c>
      <c r="CA1092" s="11">
        <f t="shared" si="334"/>
        <v>7</v>
      </c>
      <c r="CB1092" s="11">
        <f t="shared" si="335"/>
        <v>7</v>
      </c>
      <c r="CC1092" s="11">
        <f t="shared" si="336"/>
        <v>5</v>
      </c>
      <c r="CD1092" s="11">
        <f t="shared" si="337"/>
        <v>6</v>
      </c>
      <c r="CE1092" s="11">
        <f t="shared" si="338"/>
        <v>5</v>
      </c>
      <c r="CF1092" s="11">
        <f t="shared" si="339"/>
        <v>5</v>
      </c>
      <c r="CG1092" s="11">
        <f t="shared" si="340"/>
        <v>5</v>
      </c>
      <c r="CH1092" s="11">
        <f t="shared" si="341"/>
        <v>5</v>
      </c>
      <c r="CI1092" s="11">
        <f t="shared" si="342"/>
        <v>6</v>
      </c>
      <c r="CJ1092" s="11">
        <f t="shared" si="343"/>
        <v>6</v>
      </c>
      <c r="CK1092" s="11">
        <f t="shared" si="344"/>
        <v>7</v>
      </c>
      <c r="CL1092" s="11">
        <f t="shared" si="345"/>
        <v>6</v>
      </c>
      <c r="CM1092" s="11">
        <f t="shared" si="346"/>
        <v>4</v>
      </c>
      <c r="CN1092" s="11">
        <f t="shared" si="347"/>
        <v>3</v>
      </c>
      <c r="CO1092" s="11">
        <f t="shared" si="348"/>
        <v>1</v>
      </c>
      <c r="CP1092" s="11">
        <f t="shared" si="349"/>
        <v>0</v>
      </c>
    </row>
    <row r="1093" spans="1:94" x14ac:dyDescent="0.25">
      <c r="A1093">
        <v>1590</v>
      </c>
      <c r="B1093" s="1" t="s">
        <v>23</v>
      </c>
      <c r="C1093">
        <v>46</v>
      </c>
      <c r="D1093">
        <v>68</v>
      </c>
      <c r="E1093">
        <v>82</v>
      </c>
      <c r="F1093">
        <v>90</v>
      </c>
      <c r="G1093">
        <v>97</v>
      </c>
      <c r="H1093">
        <v>103</v>
      </c>
      <c r="I1093">
        <v>109</v>
      </c>
      <c r="J1093">
        <v>114</v>
      </c>
      <c r="K1093">
        <v>119</v>
      </c>
      <c r="L1093">
        <v>124</v>
      </c>
      <c r="M1093">
        <v>129</v>
      </c>
      <c r="N1093">
        <v>134</v>
      </c>
      <c r="O1093">
        <v>139</v>
      </c>
      <c r="P1093">
        <v>146</v>
      </c>
      <c r="Q1093">
        <v>152</v>
      </c>
      <c r="R1093">
        <v>158</v>
      </c>
      <c r="S1093">
        <v>162</v>
      </c>
      <c r="T1093">
        <v>164</v>
      </c>
      <c r="U1093">
        <v>165</v>
      </c>
      <c r="V1093">
        <v>166</v>
      </c>
      <c r="W1093">
        <f>wzrost[[#This Row],[19lat]]-wzrost[[#This Row],[dlugosc_ur]]</f>
        <v>120</v>
      </c>
      <c r="X1093">
        <f>wzrost[[#This Row],[19lat]]-wzrost[[#This Row],[15lat]]</f>
        <v>8</v>
      </c>
      <c r="Y1093">
        <f>IF(wzrost[[#This Row],[1rok]]&lt;=5,IF(wzrost[[#This Row],[plec]]="ch",1,0),0)</f>
        <v>0</v>
      </c>
      <c r="Z1093" s="1"/>
      <c r="AA1093" s="1"/>
      <c r="AB1093" s="1" t="e">
        <f>_xlfn.PERCENTILE.INC(wzrost[1rok],5)</f>
        <v>#NUM!</v>
      </c>
      <c r="BC1093" s="8">
        <v>46</v>
      </c>
      <c r="BD1093" s="8">
        <v>68</v>
      </c>
      <c r="BE1093" s="8">
        <v>83</v>
      </c>
      <c r="BF1093" s="8">
        <v>91</v>
      </c>
      <c r="BG1093" s="8">
        <v>98</v>
      </c>
      <c r="BH1093" s="8">
        <v>104</v>
      </c>
      <c r="BI1093" s="8">
        <v>109</v>
      </c>
      <c r="BJ1093" s="8">
        <v>115</v>
      </c>
      <c r="BK1093" s="8">
        <v>120</v>
      </c>
      <c r="BL1093" s="8">
        <v>125</v>
      </c>
      <c r="BM1093" s="8">
        <v>130</v>
      </c>
      <c r="BN1093" s="8">
        <v>135</v>
      </c>
      <c r="BO1093" s="8">
        <v>140</v>
      </c>
      <c r="BP1093" s="8">
        <v>147</v>
      </c>
      <c r="BQ1093" s="8">
        <v>154</v>
      </c>
      <c r="BR1093" s="8">
        <v>160</v>
      </c>
      <c r="BS1093" s="8">
        <v>163</v>
      </c>
      <c r="BT1093" s="8">
        <v>166</v>
      </c>
      <c r="BU1093" s="8">
        <v>167</v>
      </c>
      <c r="BV1093" s="8">
        <v>168</v>
      </c>
      <c r="BW1093" s="9">
        <v>122</v>
      </c>
      <c r="BX1093" s="11">
        <f t="shared" si="331"/>
        <v>22</v>
      </c>
      <c r="BY1093" s="11">
        <f t="shared" si="332"/>
        <v>15</v>
      </c>
      <c r="BZ1093" s="11">
        <f t="shared" si="333"/>
        <v>8</v>
      </c>
      <c r="CA1093" s="11">
        <f t="shared" si="334"/>
        <v>7</v>
      </c>
      <c r="CB1093" s="11">
        <f t="shared" si="335"/>
        <v>6</v>
      </c>
      <c r="CC1093" s="11">
        <f t="shared" si="336"/>
        <v>5</v>
      </c>
      <c r="CD1093" s="11">
        <f t="shared" si="337"/>
        <v>6</v>
      </c>
      <c r="CE1093" s="11">
        <f t="shared" si="338"/>
        <v>5</v>
      </c>
      <c r="CF1093" s="11">
        <f t="shared" si="339"/>
        <v>5</v>
      </c>
      <c r="CG1093" s="11">
        <f t="shared" si="340"/>
        <v>5</v>
      </c>
      <c r="CH1093" s="11">
        <f t="shared" si="341"/>
        <v>5</v>
      </c>
      <c r="CI1093" s="11">
        <f t="shared" si="342"/>
        <v>5</v>
      </c>
      <c r="CJ1093" s="11">
        <f t="shared" si="343"/>
        <v>7</v>
      </c>
      <c r="CK1093" s="11">
        <f t="shared" si="344"/>
        <v>7</v>
      </c>
      <c r="CL1093" s="11">
        <f t="shared" si="345"/>
        <v>6</v>
      </c>
      <c r="CM1093" s="11">
        <f t="shared" si="346"/>
        <v>3</v>
      </c>
      <c r="CN1093" s="11">
        <f t="shared" si="347"/>
        <v>3</v>
      </c>
      <c r="CO1093" s="11">
        <f t="shared" si="348"/>
        <v>1</v>
      </c>
      <c r="CP1093" s="11">
        <f t="shared" si="349"/>
        <v>1</v>
      </c>
    </row>
    <row r="1094" spans="1:94" x14ac:dyDescent="0.25">
      <c r="A1094">
        <v>1706</v>
      </c>
      <c r="B1094" s="1" t="s">
        <v>22</v>
      </c>
      <c r="C1094">
        <v>56</v>
      </c>
      <c r="D1094">
        <v>74</v>
      </c>
      <c r="E1094">
        <v>92</v>
      </c>
      <c r="F1094">
        <v>102</v>
      </c>
      <c r="G1094">
        <v>111</v>
      </c>
      <c r="H1094">
        <v>118</v>
      </c>
      <c r="I1094">
        <v>125</v>
      </c>
      <c r="J1094">
        <v>131</v>
      </c>
      <c r="K1094">
        <v>137</v>
      </c>
      <c r="L1094">
        <v>144</v>
      </c>
      <c r="M1094">
        <v>151</v>
      </c>
      <c r="N1094">
        <v>157</v>
      </c>
      <c r="O1094">
        <v>164</v>
      </c>
      <c r="P1094">
        <v>169</v>
      </c>
      <c r="Q1094">
        <v>173</v>
      </c>
      <c r="R1094">
        <v>174</v>
      </c>
      <c r="S1094">
        <v>175</v>
      </c>
      <c r="T1094">
        <v>176</v>
      </c>
      <c r="U1094">
        <v>176</v>
      </c>
      <c r="V1094">
        <v>176</v>
      </c>
      <c r="W1094">
        <f>wzrost[[#This Row],[19lat]]-wzrost[[#This Row],[dlugosc_ur]]</f>
        <v>120</v>
      </c>
      <c r="X1094">
        <f>wzrost[[#This Row],[19lat]]-wzrost[[#This Row],[15lat]]</f>
        <v>2</v>
      </c>
      <c r="Y1094">
        <f>IF(wzrost[[#This Row],[1rok]]&lt;=5,IF(wzrost[[#This Row],[plec]]="ch",1,0),0)</f>
        <v>0</v>
      </c>
      <c r="Z1094" s="1"/>
      <c r="AA1094" s="1"/>
      <c r="AB1094" s="1" t="e">
        <f>_xlfn.PERCENTILE.INC(wzrost[1rok],5)</f>
        <v>#NUM!</v>
      </c>
      <c r="BC1094" s="6">
        <v>47</v>
      </c>
      <c r="BD1094" s="6">
        <v>69</v>
      </c>
      <c r="BE1094" s="6">
        <v>84</v>
      </c>
      <c r="BF1094" s="6">
        <v>92</v>
      </c>
      <c r="BG1094" s="6">
        <v>99</v>
      </c>
      <c r="BH1094" s="6">
        <v>105</v>
      </c>
      <c r="BI1094" s="6">
        <v>111</v>
      </c>
      <c r="BJ1094" s="6">
        <v>116</v>
      </c>
      <c r="BK1094" s="6">
        <v>121</v>
      </c>
      <c r="BL1094" s="6">
        <v>126</v>
      </c>
      <c r="BM1094" s="6">
        <v>131</v>
      </c>
      <c r="BN1094" s="6">
        <v>136</v>
      </c>
      <c r="BO1094" s="6">
        <v>142</v>
      </c>
      <c r="BP1094" s="6">
        <v>148</v>
      </c>
      <c r="BQ1094" s="6">
        <v>155</v>
      </c>
      <c r="BR1094" s="6">
        <v>161</v>
      </c>
      <c r="BS1094" s="6">
        <v>165</v>
      </c>
      <c r="BT1094" s="6">
        <v>167</v>
      </c>
      <c r="BU1094" s="6">
        <v>168</v>
      </c>
      <c r="BV1094" s="6">
        <v>169</v>
      </c>
      <c r="BW1094" s="7">
        <v>122</v>
      </c>
      <c r="BX1094" s="11">
        <f t="shared" si="331"/>
        <v>22</v>
      </c>
      <c r="BY1094" s="11">
        <f t="shared" si="332"/>
        <v>15</v>
      </c>
      <c r="BZ1094" s="11">
        <f t="shared" si="333"/>
        <v>8</v>
      </c>
      <c r="CA1094" s="11">
        <f t="shared" si="334"/>
        <v>7</v>
      </c>
      <c r="CB1094" s="11">
        <f t="shared" si="335"/>
        <v>6</v>
      </c>
      <c r="CC1094" s="11">
        <f t="shared" si="336"/>
        <v>6</v>
      </c>
      <c r="CD1094" s="11">
        <f t="shared" si="337"/>
        <v>5</v>
      </c>
      <c r="CE1094" s="11">
        <f t="shared" si="338"/>
        <v>5</v>
      </c>
      <c r="CF1094" s="11">
        <f t="shared" si="339"/>
        <v>5</v>
      </c>
      <c r="CG1094" s="11">
        <f t="shared" si="340"/>
        <v>5</v>
      </c>
      <c r="CH1094" s="11">
        <f t="shared" si="341"/>
        <v>5</v>
      </c>
      <c r="CI1094" s="11">
        <f t="shared" si="342"/>
        <v>6</v>
      </c>
      <c r="CJ1094" s="11">
        <f t="shared" si="343"/>
        <v>6</v>
      </c>
      <c r="CK1094" s="11">
        <f t="shared" si="344"/>
        <v>7</v>
      </c>
      <c r="CL1094" s="11">
        <f t="shared" si="345"/>
        <v>6</v>
      </c>
      <c r="CM1094" s="11">
        <f t="shared" si="346"/>
        <v>4</v>
      </c>
      <c r="CN1094" s="11">
        <f t="shared" si="347"/>
        <v>2</v>
      </c>
      <c r="CO1094" s="11">
        <f t="shared" si="348"/>
        <v>1</v>
      </c>
      <c r="CP1094" s="11">
        <f t="shared" si="349"/>
        <v>1</v>
      </c>
    </row>
    <row r="1095" spans="1:94" x14ac:dyDescent="0.25">
      <c r="A1095">
        <v>1790</v>
      </c>
      <c r="B1095" s="1" t="s">
        <v>23</v>
      </c>
      <c r="C1095">
        <v>46</v>
      </c>
      <c r="D1095">
        <v>68</v>
      </c>
      <c r="E1095">
        <v>83</v>
      </c>
      <c r="F1095">
        <v>91</v>
      </c>
      <c r="G1095">
        <v>97</v>
      </c>
      <c r="H1095">
        <v>104</v>
      </c>
      <c r="I1095">
        <v>109</v>
      </c>
      <c r="J1095">
        <v>114</v>
      </c>
      <c r="K1095">
        <v>119</v>
      </c>
      <c r="L1095">
        <v>124</v>
      </c>
      <c r="M1095">
        <v>129</v>
      </c>
      <c r="N1095">
        <v>134</v>
      </c>
      <c r="O1095">
        <v>139</v>
      </c>
      <c r="P1095">
        <v>146</v>
      </c>
      <c r="Q1095">
        <v>153</v>
      </c>
      <c r="R1095">
        <v>158</v>
      </c>
      <c r="S1095">
        <v>162</v>
      </c>
      <c r="T1095">
        <v>164</v>
      </c>
      <c r="U1095">
        <v>166</v>
      </c>
      <c r="V1095">
        <v>166</v>
      </c>
      <c r="W1095">
        <f>wzrost[[#This Row],[19lat]]-wzrost[[#This Row],[dlugosc_ur]]</f>
        <v>120</v>
      </c>
      <c r="X1095">
        <f>wzrost[[#This Row],[19lat]]-wzrost[[#This Row],[15lat]]</f>
        <v>8</v>
      </c>
      <c r="Y1095">
        <f>IF(wzrost[[#This Row],[1rok]]&lt;=5,IF(wzrost[[#This Row],[plec]]="ch",1,0),0)</f>
        <v>0</v>
      </c>
      <c r="Z1095" s="1"/>
      <c r="AA1095" s="1"/>
      <c r="AB1095" s="1" t="e">
        <f>_xlfn.PERCENTILE.INC(wzrost[1rok],5)</f>
        <v>#NUM!</v>
      </c>
      <c r="BC1095" s="8">
        <v>49</v>
      </c>
      <c r="BD1095" s="8">
        <v>71</v>
      </c>
      <c r="BE1095" s="8">
        <v>85</v>
      </c>
      <c r="BF1095" s="8">
        <v>93</v>
      </c>
      <c r="BG1095" s="8">
        <v>100</v>
      </c>
      <c r="BH1095" s="8">
        <v>107</v>
      </c>
      <c r="BI1095" s="8">
        <v>112</v>
      </c>
      <c r="BJ1095" s="8">
        <v>118</v>
      </c>
      <c r="BK1095" s="8">
        <v>123</v>
      </c>
      <c r="BL1095" s="8">
        <v>128</v>
      </c>
      <c r="BM1095" s="8">
        <v>133</v>
      </c>
      <c r="BN1095" s="8">
        <v>138</v>
      </c>
      <c r="BO1095" s="8">
        <v>144</v>
      </c>
      <c r="BP1095" s="8">
        <v>150</v>
      </c>
      <c r="BQ1095" s="8">
        <v>157</v>
      </c>
      <c r="BR1095" s="8">
        <v>163</v>
      </c>
      <c r="BS1095" s="8">
        <v>167</v>
      </c>
      <c r="BT1095" s="8">
        <v>170</v>
      </c>
      <c r="BU1095" s="8">
        <v>171</v>
      </c>
      <c r="BV1095" s="8">
        <v>171</v>
      </c>
      <c r="BW1095" s="9">
        <v>122</v>
      </c>
      <c r="BX1095" s="11">
        <f t="shared" si="331"/>
        <v>22</v>
      </c>
      <c r="BY1095" s="11">
        <f t="shared" si="332"/>
        <v>14</v>
      </c>
      <c r="BZ1095" s="11">
        <f t="shared" si="333"/>
        <v>8</v>
      </c>
      <c r="CA1095" s="11">
        <f t="shared" si="334"/>
        <v>7</v>
      </c>
      <c r="CB1095" s="11">
        <f t="shared" si="335"/>
        <v>7</v>
      </c>
      <c r="CC1095" s="11">
        <f t="shared" si="336"/>
        <v>5</v>
      </c>
      <c r="CD1095" s="11">
        <f t="shared" si="337"/>
        <v>6</v>
      </c>
      <c r="CE1095" s="11">
        <f t="shared" si="338"/>
        <v>5</v>
      </c>
      <c r="CF1095" s="11">
        <f t="shared" si="339"/>
        <v>5</v>
      </c>
      <c r="CG1095" s="11">
        <f t="shared" si="340"/>
        <v>5</v>
      </c>
      <c r="CH1095" s="11">
        <f t="shared" si="341"/>
        <v>5</v>
      </c>
      <c r="CI1095" s="11">
        <f t="shared" si="342"/>
        <v>6</v>
      </c>
      <c r="CJ1095" s="11">
        <f t="shared" si="343"/>
        <v>6</v>
      </c>
      <c r="CK1095" s="11">
        <f t="shared" si="344"/>
        <v>7</v>
      </c>
      <c r="CL1095" s="11">
        <f t="shared" si="345"/>
        <v>6</v>
      </c>
      <c r="CM1095" s="11">
        <f t="shared" si="346"/>
        <v>4</v>
      </c>
      <c r="CN1095" s="11">
        <f t="shared" si="347"/>
        <v>3</v>
      </c>
      <c r="CO1095" s="11">
        <f t="shared" si="348"/>
        <v>1</v>
      </c>
      <c r="CP1095" s="11">
        <f t="shared" si="349"/>
        <v>0</v>
      </c>
    </row>
    <row r="1096" spans="1:94" x14ac:dyDescent="0.25">
      <c r="A1096">
        <v>1843</v>
      </c>
      <c r="B1096" s="1" t="s">
        <v>23</v>
      </c>
      <c r="C1096">
        <v>46</v>
      </c>
      <c r="D1096">
        <v>67</v>
      </c>
      <c r="E1096">
        <v>83</v>
      </c>
      <c r="F1096">
        <v>91</v>
      </c>
      <c r="G1096">
        <v>98</v>
      </c>
      <c r="H1096">
        <v>104</v>
      </c>
      <c r="I1096">
        <v>109</v>
      </c>
      <c r="J1096">
        <v>115</v>
      </c>
      <c r="K1096">
        <v>120</v>
      </c>
      <c r="L1096">
        <v>124</v>
      </c>
      <c r="M1096">
        <v>129</v>
      </c>
      <c r="N1096">
        <v>134</v>
      </c>
      <c r="O1096">
        <v>139</v>
      </c>
      <c r="P1096">
        <v>146</v>
      </c>
      <c r="Q1096">
        <v>153</v>
      </c>
      <c r="R1096">
        <v>158</v>
      </c>
      <c r="S1096">
        <v>162</v>
      </c>
      <c r="T1096">
        <v>165</v>
      </c>
      <c r="U1096">
        <v>166</v>
      </c>
      <c r="V1096">
        <v>166</v>
      </c>
      <c r="W1096">
        <f>wzrost[[#This Row],[19lat]]-wzrost[[#This Row],[dlugosc_ur]]</f>
        <v>120</v>
      </c>
      <c r="X1096">
        <f>wzrost[[#This Row],[19lat]]-wzrost[[#This Row],[15lat]]</f>
        <v>8</v>
      </c>
      <c r="Y1096">
        <f>IF(wzrost[[#This Row],[1rok]]&lt;=5,IF(wzrost[[#This Row],[plec]]="ch",1,0),0)</f>
        <v>0</v>
      </c>
      <c r="Z1096" s="1"/>
      <c r="AA1096" s="1"/>
      <c r="AB1096" s="1" t="e">
        <f>_xlfn.PERCENTILE.INC(wzrost[1rok],5)</f>
        <v>#NUM!</v>
      </c>
      <c r="BC1096" s="6">
        <v>47</v>
      </c>
      <c r="BD1096" s="6">
        <v>69</v>
      </c>
      <c r="BE1096" s="6">
        <v>84</v>
      </c>
      <c r="BF1096" s="6">
        <v>92</v>
      </c>
      <c r="BG1096" s="6">
        <v>99</v>
      </c>
      <c r="BH1096" s="6">
        <v>105</v>
      </c>
      <c r="BI1096" s="6">
        <v>111</v>
      </c>
      <c r="BJ1096" s="6">
        <v>116</v>
      </c>
      <c r="BK1096" s="6">
        <v>121</v>
      </c>
      <c r="BL1096" s="6">
        <v>126</v>
      </c>
      <c r="BM1096" s="6">
        <v>131</v>
      </c>
      <c r="BN1096" s="6">
        <v>136</v>
      </c>
      <c r="BO1096" s="6">
        <v>142</v>
      </c>
      <c r="BP1096" s="6">
        <v>148</v>
      </c>
      <c r="BQ1096" s="6">
        <v>155</v>
      </c>
      <c r="BR1096" s="6">
        <v>161</v>
      </c>
      <c r="BS1096" s="6">
        <v>165</v>
      </c>
      <c r="BT1096" s="6">
        <v>167</v>
      </c>
      <c r="BU1096" s="6">
        <v>168</v>
      </c>
      <c r="BV1096" s="6">
        <v>169</v>
      </c>
      <c r="BW1096" s="7">
        <v>122</v>
      </c>
      <c r="BX1096" s="11">
        <f t="shared" si="331"/>
        <v>22</v>
      </c>
      <c r="BY1096" s="11">
        <f t="shared" si="332"/>
        <v>15</v>
      </c>
      <c r="BZ1096" s="11">
        <f t="shared" si="333"/>
        <v>8</v>
      </c>
      <c r="CA1096" s="11">
        <f t="shared" si="334"/>
        <v>7</v>
      </c>
      <c r="CB1096" s="11">
        <f t="shared" si="335"/>
        <v>6</v>
      </c>
      <c r="CC1096" s="11">
        <f t="shared" si="336"/>
        <v>6</v>
      </c>
      <c r="CD1096" s="11">
        <f t="shared" si="337"/>
        <v>5</v>
      </c>
      <c r="CE1096" s="11">
        <f t="shared" si="338"/>
        <v>5</v>
      </c>
      <c r="CF1096" s="11">
        <f t="shared" si="339"/>
        <v>5</v>
      </c>
      <c r="CG1096" s="11">
        <f t="shared" si="340"/>
        <v>5</v>
      </c>
      <c r="CH1096" s="11">
        <f t="shared" si="341"/>
        <v>5</v>
      </c>
      <c r="CI1096" s="11">
        <f t="shared" si="342"/>
        <v>6</v>
      </c>
      <c r="CJ1096" s="11">
        <f t="shared" si="343"/>
        <v>6</v>
      </c>
      <c r="CK1096" s="11">
        <f t="shared" si="344"/>
        <v>7</v>
      </c>
      <c r="CL1096" s="11">
        <f t="shared" si="345"/>
        <v>6</v>
      </c>
      <c r="CM1096" s="11">
        <f t="shared" si="346"/>
        <v>4</v>
      </c>
      <c r="CN1096" s="11">
        <f t="shared" si="347"/>
        <v>2</v>
      </c>
      <c r="CO1096" s="11">
        <f t="shared" si="348"/>
        <v>1</v>
      </c>
      <c r="CP1096" s="11">
        <f t="shared" si="349"/>
        <v>1</v>
      </c>
    </row>
    <row r="1097" spans="1:94" x14ac:dyDescent="0.25">
      <c r="A1097">
        <v>150</v>
      </c>
      <c r="B1097" s="1" t="s">
        <v>23</v>
      </c>
      <c r="C1097">
        <v>46</v>
      </c>
      <c r="D1097">
        <v>68</v>
      </c>
      <c r="E1097">
        <v>83</v>
      </c>
      <c r="F1097">
        <v>91</v>
      </c>
      <c r="G1097">
        <v>98</v>
      </c>
      <c r="H1097">
        <v>104</v>
      </c>
      <c r="I1097">
        <v>109</v>
      </c>
      <c r="J1097">
        <v>115</v>
      </c>
      <c r="K1097">
        <v>120</v>
      </c>
      <c r="L1097">
        <v>124</v>
      </c>
      <c r="M1097">
        <v>129</v>
      </c>
      <c r="N1097">
        <v>134</v>
      </c>
      <c r="O1097">
        <v>140</v>
      </c>
      <c r="P1097">
        <v>146</v>
      </c>
      <c r="Q1097">
        <v>153</v>
      </c>
      <c r="R1097">
        <v>158</v>
      </c>
      <c r="S1097">
        <v>162</v>
      </c>
      <c r="T1097">
        <v>165</v>
      </c>
      <c r="U1097">
        <v>166</v>
      </c>
      <c r="V1097">
        <v>167</v>
      </c>
      <c r="W1097">
        <f>wzrost[[#This Row],[19lat]]-wzrost[[#This Row],[dlugosc_ur]]</f>
        <v>121</v>
      </c>
      <c r="X1097">
        <f>wzrost[[#This Row],[19lat]]-wzrost[[#This Row],[15lat]]</f>
        <v>9</v>
      </c>
      <c r="Y1097">
        <f>IF(wzrost[[#This Row],[1rok]]&lt;=5,IF(wzrost[[#This Row],[plec]]="ch",1,0),0)</f>
        <v>0</v>
      </c>
      <c r="Z1097" s="1"/>
      <c r="AA1097" s="1"/>
      <c r="AB1097" s="1" t="e">
        <f>_xlfn.PERCENTILE.INC(wzrost[1rok],5)</f>
        <v>#NUM!</v>
      </c>
      <c r="BC1097" s="8">
        <v>47</v>
      </c>
      <c r="BD1097" s="8">
        <v>69</v>
      </c>
      <c r="BE1097" s="8">
        <v>84</v>
      </c>
      <c r="BF1097" s="8">
        <v>92</v>
      </c>
      <c r="BG1097" s="8">
        <v>99</v>
      </c>
      <c r="BH1097" s="8">
        <v>106</v>
      </c>
      <c r="BI1097" s="8">
        <v>111</v>
      </c>
      <c r="BJ1097" s="8">
        <v>117</v>
      </c>
      <c r="BK1097" s="8">
        <v>122</v>
      </c>
      <c r="BL1097" s="8">
        <v>127</v>
      </c>
      <c r="BM1097" s="8">
        <v>132</v>
      </c>
      <c r="BN1097" s="8">
        <v>137</v>
      </c>
      <c r="BO1097" s="8">
        <v>142</v>
      </c>
      <c r="BP1097" s="8">
        <v>149</v>
      </c>
      <c r="BQ1097" s="8">
        <v>156</v>
      </c>
      <c r="BR1097" s="8">
        <v>161</v>
      </c>
      <c r="BS1097" s="8">
        <v>165</v>
      </c>
      <c r="BT1097" s="8">
        <v>168</v>
      </c>
      <c r="BU1097" s="8">
        <v>169</v>
      </c>
      <c r="BV1097" s="8">
        <v>169</v>
      </c>
      <c r="BW1097" s="9">
        <v>122</v>
      </c>
      <c r="BX1097" s="11">
        <f t="shared" si="331"/>
        <v>22</v>
      </c>
      <c r="BY1097" s="11">
        <f t="shared" si="332"/>
        <v>15</v>
      </c>
      <c r="BZ1097" s="11">
        <f t="shared" si="333"/>
        <v>8</v>
      </c>
      <c r="CA1097" s="11">
        <f t="shared" si="334"/>
        <v>7</v>
      </c>
      <c r="CB1097" s="11">
        <f t="shared" si="335"/>
        <v>7</v>
      </c>
      <c r="CC1097" s="11">
        <f t="shared" si="336"/>
        <v>5</v>
      </c>
      <c r="CD1097" s="11">
        <f t="shared" si="337"/>
        <v>6</v>
      </c>
      <c r="CE1097" s="11">
        <f t="shared" si="338"/>
        <v>5</v>
      </c>
      <c r="CF1097" s="11">
        <f t="shared" si="339"/>
        <v>5</v>
      </c>
      <c r="CG1097" s="11">
        <f t="shared" si="340"/>
        <v>5</v>
      </c>
      <c r="CH1097" s="11">
        <f t="shared" si="341"/>
        <v>5</v>
      </c>
      <c r="CI1097" s="11">
        <f t="shared" si="342"/>
        <v>5</v>
      </c>
      <c r="CJ1097" s="11">
        <f t="shared" si="343"/>
        <v>7</v>
      </c>
      <c r="CK1097" s="11">
        <f t="shared" si="344"/>
        <v>7</v>
      </c>
      <c r="CL1097" s="11">
        <f t="shared" si="345"/>
        <v>5</v>
      </c>
      <c r="CM1097" s="11">
        <f t="shared" si="346"/>
        <v>4</v>
      </c>
      <c r="CN1097" s="11">
        <f t="shared" si="347"/>
        <v>3</v>
      </c>
      <c r="CO1097" s="11">
        <f t="shared" si="348"/>
        <v>1</v>
      </c>
      <c r="CP1097" s="11">
        <f t="shared" si="349"/>
        <v>0</v>
      </c>
    </row>
    <row r="1098" spans="1:94" x14ac:dyDescent="0.25">
      <c r="A1098">
        <v>205</v>
      </c>
      <c r="B1098" s="1" t="s">
        <v>23</v>
      </c>
      <c r="C1098">
        <v>47</v>
      </c>
      <c r="D1098">
        <v>69</v>
      </c>
      <c r="E1098">
        <v>83</v>
      </c>
      <c r="F1098">
        <v>91</v>
      </c>
      <c r="G1098">
        <v>98</v>
      </c>
      <c r="H1098">
        <v>104</v>
      </c>
      <c r="I1098">
        <v>110</v>
      </c>
      <c r="J1098">
        <v>115</v>
      </c>
      <c r="K1098">
        <v>120</v>
      </c>
      <c r="L1098">
        <v>125</v>
      </c>
      <c r="M1098">
        <v>130</v>
      </c>
      <c r="N1098">
        <v>135</v>
      </c>
      <c r="O1098">
        <v>141</v>
      </c>
      <c r="P1098">
        <v>147</v>
      </c>
      <c r="Q1098">
        <v>154</v>
      </c>
      <c r="R1098">
        <v>160</v>
      </c>
      <c r="S1098">
        <v>164</v>
      </c>
      <c r="T1098">
        <v>166</v>
      </c>
      <c r="U1098">
        <v>167</v>
      </c>
      <c r="V1098">
        <v>168</v>
      </c>
      <c r="W1098">
        <f>wzrost[[#This Row],[19lat]]-wzrost[[#This Row],[dlugosc_ur]]</f>
        <v>121</v>
      </c>
      <c r="X1098">
        <f>wzrost[[#This Row],[19lat]]-wzrost[[#This Row],[15lat]]</f>
        <v>8</v>
      </c>
      <c r="Y1098">
        <f>IF(wzrost[[#This Row],[1rok]]&lt;=5,IF(wzrost[[#This Row],[plec]]="ch",1,0),0)</f>
        <v>0</v>
      </c>
      <c r="Z1098" s="1"/>
      <c r="AA1098" s="1"/>
      <c r="AB1098" s="1" t="e">
        <f>_xlfn.PERCENTILE.INC(wzrost[1rok],5)</f>
        <v>#NUM!</v>
      </c>
      <c r="BC1098" s="6">
        <v>47</v>
      </c>
      <c r="BD1098" s="6">
        <v>69</v>
      </c>
      <c r="BE1098" s="6">
        <v>84</v>
      </c>
      <c r="BF1098" s="6">
        <v>92</v>
      </c>
      <c r="BG1098" s="6">
        <v>99</v>
      </c>
      <c r="BH1098" s="6">
        <v>106</v>
      </c>
      <c r="BI1098" s="6">
        <v>111</v>
      </c>
      <c r="BJ1098" s="6">
        <v>117</v>
      </c>
      <c r="BK1098" s="6">
        <v>122</v>
      </c>
      <c r="BL1098" s="6">
        <v>127</v>
      </c>
      <c r="BM1098" s="6">
        <v>132</v>
      </c>
      <c r="BN1098" s="6">
        <v>137</v>
      </c>
      <c r="BO1098" s="6">
        <v>142</v>
      </c>
      <c r="BP1098" s="6">
        <v>149</v>
      </c>
      <c r="BQ1098" s="6">
        <v>156</v>
      </c>
      <c r="BR1098" s="6">
        <v>161</v>
      </c>
      <c r="BS1098" s="6">
        <v>165</v>
      </c>
      <c r="BT1098" s="6">
        <v>168</v>
      </c>
      <c r="BU1098" s="6">
        <v>169</v>
      </c>
      <c r="BV1098" s="6">
        <v>169</v>
      </c>
      <c r="BW1098" s="7">
        <v>122</v>
      </c>
      <c r="BX1098" s="11">
        <f t="shared" si="331"/>
        <v>22</v>
      </c>
      <c r="BY1098" s="11">
        <f t="shared" si="332"/>
        <v>15</v>
      </c>
      <c r="BZ1098" s="11">
        <f t="shared" si="333"/>
        <v>8</v>
      </c>
      <c r="CA1098" s="11">
        <f t="shared" si="334"/>
        <v>7</v>
      </c>
      <c r="CB1098" s="11">
        <f t="shared" si="335"/>
        <v>7</v>
      </c>
      <c r="CC1098" s="11">
        <f t="shared" si="336"/>
        <v>5</v>
      </c>
      <c r="CD1098" s="11">
        <f t="shared" si="337"/>
        <v>6</v>
      </c>
      <c r="CE1098" s="11">
        <f t="shared" si="338"/>
        <v>5</v>
      </c>
      <c r="CF1098" s="11">
        <f t="shared" si="339"/>
        <v>5</v>
      </c>
      <c r="CG1098" s="11">
        <f t="shared" si="340"/>
        <v>5</v>
      </c>
      <c r="CH1098" s="11">
        <f t="shared" si="341"/>
        <v>5</v>
      </c>
      <c r="CI1098" s="11">
        <f t="shared" si="342"/>
        <v>5</v>
      </c>
      <c r="CJ1098" s="11">
        <f t="shared" si="343"/>
        <v>7</v>
      </c>
      <c r="CK1098" s="11">
        <f t="shared" si="344"/>
        <v>7</v>
      </c>
      <c r="CL1098" s="11">
        <f t="shared" si="345"/>
        <v>5</v>
      </c>
      <c r="CM1098" s="11">
        <f t="shared" si="346"/>
        <v>4</v>
      </c>
      <c r="CN1098" s="11">
        <f t="shared" si="347"/>
        <v>3</v>
      </c>
      <c r="CO1098" s="11">
        <f t="shared" si="348"/>
        <v>1</v>
      </c>
      <c r="CP1098" s="11">
        <f t="shared" si="349"/>
        <v>0</v>
      </c>
    </row>
    <row r="1099" spans="1:94" x14ac:dyDescent="0.25">
      <c r="A1099">
        <v>299</v>
      </c>
      <c r="B1099" s="1" t="s">
        <v>23</v>
      </c>
      <c r="C1099">
        <v>47</v>
      </c>
      <c r="D1099">
        <v>69</v>
      </c>
      <c r="E1099">
        <v>83</v>
      </c>
      <c r="F1099">
        <v>91</v>
      </c>
      <c r="G1099">
        <v>98</v>
      </c>
      <c r="H1099">
        <v>104</v>
      </c>
      <c r="I1099">
        <v>110</v>
      </c>
      <c r="J1099">
        <v>116</v>
      </c>
      <c r="K1099">
        <v>121</v>
      </c>
      <c r="L1099">
        <v>126</v>
      </c>
      <c r="M1099">
        <v>130</v>
      </c>
      <c r="N1099">
        <v>135</v>
      </c>
      <c r="O1099">
        <v>141</v>
      </c>
      <c r="P1099">
        <v>148</v>
      </c>
      <c r="Q1099">
        <v>154</v>
      </c>
      <c r="R1099">
        <v>160</v>
      </c>
      <c r="S1099">
        <v>164</v>
      </c>
      <c r="T1099">
        <v>166</v>
      </c>
      <c r="U1099">
        <v>168</v>
      </c>
      <c r="V1099">
        <v>168</v>
      </c>
      <c r="W1099">
        <f>wzrost[[#This Row],[19lat]]-wzrost[[#This Row],[dlugosc_ur]]</f>
        <v>121</v>
      </c>
      <c r="X1099">
        <f>wzrost[[#This Row],[19lat]]-wzrost[[#This Row],[15lat]]</f>
        <v>8</v>
      </c>
      <c r="Y1099">
        <f>IF(wzrost[[#This Row],[1rok]]&lt;=5,IF(wzrost[[#This Row],[plec]]="ch",1,0),0)</f>
        <v>0</v>
      </c>
      <c r="Z1099" s="1"/>
      <c r="AA1099" s="1"/>
      <c r="AB1099" s="1" t="e">
        <f>_xlfn.PERCENTILE.INC(wzrost[1rok],5)</f>
        <v>#NUM!</v>
      </c>
      <c r="BC1099" s="8">
        <v>47</v>
      </c>
      <c r="BD1099" s="8">
        <v>69</v>
      </c>
      <c r="BE1099" s="8">
        <v>84</v>
      </c>
      <c r="BF1099" s="8">
        <v>92</v>
      </c>
      <c r="BG1099" s="8">
        <v>99</v>
      </c>
      <c r="BH1099" s="8">
        <v>106</v>
      </c>
      <c r="BI1099" s="8">
        <v>111</v>
      </c>
      <c r="BJ1099" s="8">
        <v>117</v>
      </c>
      <c r="BK1099" s="8">
        <v>122</v>
      </c>
      <c r="BL1099" s="8">
        <v>127</v>
      </c>
      <c r="BM1099" s="8">
        <v>132</v>
      </c>
      <c r="BN1099" s="8">
        <v>137</v>
      </c>
      <c r="BO1099" s="8">
        <v>142</v>
      </c>
      <c r="BP1099" s="8">
        <v>149</v>
      </c>
      <c r="BQ1099" s="8">
        <v>156</v>
      </c>
      <c r="BR1099" s="8">
        <v>161</v>
      </c>
      <c r="BS1099" s="8">
        <v>165</v>
      </c>
      <c r="BT1099" s="8">
        <v>168</v>
      </c>
      <c r="BU1099" s="8">
        <v>169</v>
      </c>
      <c r="BV1099" s="8">
        <v>169</v>
      </c>
      <c r="BW1099" s="9">
        <v>122</v>
      </c>
      <c r="BX1099" s="11">
        <f t="shared" si="331"/>
        <v>22</v>
      </c>
      <c r="BY1099" s="11">
        <f t="shared" si="332"/>
        <v>15</v>
      </c>
      <c r="BZ1099" s="11">
        <f t="shared" si="333"/>
        <v>8</v>
      </c>
      <c r="CA1099" s="11">
        <f t="shared" si="334"/>
        <v>7</v>
      </c>
      <c r="CB1099" s="11">
        <f t="shared" si="335"/>
        <v>7</v>
      </c>
      <c r="CC1099" s="11">
        <f t="shared" si="336"/>
        <v>5</v>
      </c>
      <c r="CD1099" s="11">
        <f t="shared" si="337"/>
        <v>6</v>
      </c>
      <c r="CE1099" s="11">
        <f t="shared" si="338"/>
        <v>5</v>
      </c>
      <c r="CF1099" s="11">
        <f t="shared" si="339"/>
        <v>5</v>
      </c>
      <c r="CG1099" s="11">
        <f t="shared" si="340"/>
        <v>5</v>
      </c>
      <c r="CH1099" s="11">
        <f t="shared" si="341"/>
        <v>5</v>
      </c>
      <c r="CI1099" s="11">
        <f t="shared" si="342"/>
        <v>5</v>
      </c>
      <c r="CJ1099" s="11">
        <f t="shared" si="343"/>
        <v>7</v>
      </c>
      <c r="CK1099" s="11">
        <f t="shared" si="344"/>
        <v>7</v>
      </c>
      <c r="CL1099" s="11">
        <f t="shared" si="345"/>
        <v>5</v>
      </c>
      <c r="CM1099" s="11">
        <f t="shared" si="346"/>
        <v>4</v>
      </c>
      <c r="CN1099" s="11">
        <f t="shared" si="347"/>
        <v>3</v>
      </c>
      <c r="CO1099" s="11">
        <f t="shared" si="348"/>
        <v>1</v>
      </c>
      <c r="CP1099" s="11">
        <f t="shared" si="349"/>
        <v>0</v>
      </c>
    </row>
    <row r="1100" spans="1:94" x14ac:dyDescent="0.25">
      <c r="A1100">
        <v>347</v>
      </c>
      <c r="B1100" s="1" t="s">
        <v>23</v>
      </c>
      <c r="C1100">
        <v>47</v>
      </c>
      <c r="D1100">
        <v>69</v>
      </c>
      <c r="E1100">
        <v>83</v>
      </c>
      <c r="F1100">
        <v>91</v>
      </c>
      <c r="G1100">
        <v>98</v>
      </c>
      <c r="H1100">
        <v>104</v>
      </c>
      <c r="I1100">
        <v>110</v>
      </c>
      <c r="J1100">
        <v>116</v>
      </c>
      <c r="K1100">
        <v>121</v>
      </c>
      <c r="L1100">
        <v>126</v>
      </c>
      <c r="M1100">
        <v>130</v>
      </c>
      <c r="N1100">
        <v>135</v>
      </c>
      <c r="O1100">
        <v>141</v>
      </c>
      <c r="P1100">
        <v>148</v>
      </c>
      <c r="Q1100">
        <v>154</v>
      </c>
      <c r="R1100">
        <v>160</v>
      </c>
      <c r="S1100">
        <v>164</v>
      </c>
      <c r="T1100">
        <v>166</v>
      </c>
      <c r="U1100">
        <v>168</v>
      </c>
      <c r="V1100">
        <v>168</v>
      </c>
      <c r="W1100">
        <f>wzrost[[#This Row],[19lat]]-wzrost[[#This Row],[dlugosc_ur]]</f>
        <v>121</v>
      </c>
      <c r="X1100">
        <f>wzrost[[#This Row],[19lat]]-wzrost[[#This Row],[15lat]]</f>
        <v>8</v>
      </c>
      <c r="Y1100">
        <f>IF(wzrost[[#This Row],[1rok]]&lt;=5,IF(wzrost[[#This Row],[plec]]="ch",1,0),0)</f>
        <v>0</v>
      </c>
      <c r="Z1100" s="1"/>
      <c r="AA1100" s="1"/>
      <c r="AB1100" s="1" t="e">
        <f>_xlfn.PERCENTILE.INC(wzrost[1rok],5)</f>
        <v>#NUM!</v>
      </c>
      <c r="BC1100" s="6">
        <v>47</v>
      </c>
      <c r="BD1100" s="6">
        <v>69</v>
      </c>
      <c r="BE1100" s="6">
        <v>84</v>
      </c>
      <c r="BF1100" s="6">
        <v>92</v>
      </c>
      <c r="BG1100" s="6">
        <v>99</v>
      </c>
      <c r="BH1100" s="6">
        <v>105</v>
      </c>
      <c r="BI1100" s="6">
        <v>111</v>
      </c>
      <c r="BJ1100" s="6">
        <v>116</v>
      </c>
      <c r="BK1100" s="6">
        <v>121</v>
      </c>
      <c r="BL1100" s="6">
        <v>126</v>
      </c>
      <c r="BM1100" s="6">
        <v>131</v>
      </c>
      <c r="BN1100" s="6">
        <v>136</v>
      </c>
      <c r="BO1100" s="6">
        <v>141</v>
      </c>
      <c r="BP1100" s="6">
        <v>148</v>
      </c>
      <c r="BQ1100" s="6">
        <v>155</v>
      </c>
      <c r="BR1100" s="6">
        <v>161</v>
      </c>
      <c r="BS1100" s="6">
        <v>165</v>
      </c>
      <c r="BT1100" s="6">
        <v>167</v>
      </c>
      <c r="BU1100" s="6">
        <v>168</v>
      </c>
      <c r="BV1100" s="6">
        <v>169</v>
      </c>
      <c r="BW1100" s="7">
        <v>122</v>
      </c>
      <c r="BX1100" s="11">
        <f t="shared" si="331"/>
        <v>22</v>
      </c>
      <c r="BY1100" s="11">
        <f t="shared" si="332"/>
        <v>15</v>
      </c>
      <c r="BZ1100" s="11">
        <f t="shared" si="333"/>
        <v>8</v>
      </c>
      <c r="CA1100" s="11">
        <f t="shared" si="334"/>
        <v>7</v>
      </c>
      <c r="CB1100" s="11">
        <f t="shared" si="335"/>
        <v>6</v>
      </c>
      <c r="CC1100" s="11">
        <f t="shared" si="336"/>
        <v>6</v>
      </c>
      <c r="CD1100" s="11">
        <f t="shared" si="337"/>
        <v>5</v>
      </c>
      <c r="CE1100" s="11">
        <f t="shared" si="338"/>
        <v>5</v>
      </c>
      <c r="CF1100" s="11">
        <f t="shared" si="339"/>
        <v>5</v>
      </c>
      <c r="CG1100" s="11">
        <f t="shared" si="340"/>
        <v>5</v>
      </c>
      <c r="CH1100" s="11">
        <f t="shared" si="341"/>
        <v>5</v>
      </c>
      <c r="CI1100" s="11">
        <f t="shared" si="342"/>
        <v>5</v>
      </c>
      <c r="CJ1100" s="11">
        <f t="shared" si="343"/>
        <v>7</v>
      </c>
      <c r="CK1100" s="11">
        <f t="shared" si="344"/>
        <v>7</v>
      </c>
      <c r="CL1100" s="11">
        <f t="shared" si="345"/>
        <v>6</v>
      </c>
      <c r="CM1100" s="11">
        <f t="shared" si="346"/>
        <v>4</v>
      </c>
      <c r="CN1100" s="11">
        <f t="shared" si="347"/>
        <v>2</v>
      </c>
      <c r="CO1100" s="11">
        <f t="shared" si="348"/>
        <v>1</v>
      </c>
      <c r="CP1100" s="11">
        <f t="shared" si="349"/>
        <v>1</v>
      </c>
    </row>
    <row r="1101" spans="1:94" x14ac:dyDescent="0.25">
      <c r="A1101">
        <v>411</v>
      </c>
      <c r="B1101" s="1" t="s">
        <v>23</v>
      </c>
      <c r="C1101">
        <v>47</v>
      </c>
      <c r="D1101">
        <v>69</v>
      </c>
      <c r="E1101">
        <v>83</v>
      </c>
      <c r="F1101">
        <v>91</v>
      </c>
      <c r="G1101">
        <v>98</v>
      </c>
      <c r="H1101">
        <v>104</v>
      </c>
      <c r="I1101">
        <v>110</v>
      </c>
      <c r="J1101">
        <v>116</v>
      </c>
      <c r="K1101">
        <v>121</v>
      </c>
      <c r="L1101">
        <v>126</v>
      </c>
      <c r="M1101">
        <v>130</v>
      </c>
      <c r="N1101">
        <v>135</v>
      </c>
      <c r="O1101">
        <v>141</v>
      </c>
      <c r="P1101">
        <v>145</v>
      </c>
      <c r="Q1101">
        <v>154</v>
      </c>
      <c r="R1101">
        <v>160</v>
      </c>
      <c r="S1101">
        <v>164</v>
      </c>
      <c r="T1101">
        <v>166</v>
      </c>
      <c r="U1101">
        <v>168</v>
      </c>
      <c r="V1101">
        <v>168</v>
      </c>
      <c r="W1101">
        <f>wzrost[[#This Row],[19lat]]-wzrost[[#This Row],[dlugosc_ur]]</f>
        <v>121</v>
      </c>
      <c r="X1101">
        <f>wzrost[[#This Row],[19lat]]-wzrost[[#This Row],[15lat]]</f>
        <v>8</v>
      </c>
      <c r="Y1101">
        <f>IF(wzrost[[#This Row],[1rok]]&lt;=5,IF(wzrost[[#This Row],[plec]]="ch",1,0),0)</f>
        <v>0</v>
      </c>
      <c r="Z1101" s="1"/>
      <c r="AA1101" s="1"/>
      <c r="AB1101" s="1" t="e">
        <f>_xlfn.PERCENTILE.INC(wzrost[1rok],5)</f>
        <v>#NUM!</v>
      </c>
      <c r="BC1101" s="8">
        <v>47</v>
      </c>
      <c r="BD1101" s="8">
        <v>69</v>
      </c>
      <c r="BE1101" s="8">
        <v>84</v>
      </c>
      <c r="BF1101" s="8">
        <v>92</v>
      </c>
      <c r="BG1101" s="8">
        <v>99</v>
      </c>
      <c r="BH1101" s="8">
        <v>105</v>
      </c>
      <c r="BI1101" s="8">
        <v>111</v>
      </c>
      <c r="BJ1101" s="8">
        <v>116</v>
      </c>
      <c r="BK1101" s="8">
        <v>121</v>
      </c>
      <c r="BL1101" s="8">
        <v>126</v>
      </c>
      <c r="BM1101" s="8">
        <v>131</v>
      </c>
      <c r="BN1101" s="8">
        <v>136</v>
      </c>
      <c r="BO1101" s="8">
        <v>142</v>
      </c>
      <c r="BP1101" s="8">
        <v>148</v>
      </c>
      <c r="BQ1101" s="8">
        <v>155</v>
      </c>
      <c r="BR1101" s="8">
        <v>161</v>
      </c>
      <c r="BS1101" s="8">
        <v>165</v>
      </c>
      <c r="BT1101" s="8">
        <v>167</v>
      </c>
      <c r="BU1101" s="8">
        <v>168</v>
      </c>
      <c r="BV1101" s="8">
        <v>169</v>
      </c>
      <c r="BW1101" s="9">
        <v>122</v>
      </c>
      <c r="BX1101" s="11">
        <f t="shared" si="331"/>
        <v>22</v>
      </c>
      <c r="BY1101" s="11">
        <f t="shared" si="332"/>
        <v>15</v>
      </c>
      <c r="BZ1101" s="11">
        <f t="shared" si="333"/>
        <v>8</v>
      </c>
      <c r="CA1101" s="11">
        <f t="shared" si="334"/>
        <v>7</v>
      </c>
      <c r="CB1101" s="11">
        <f t="shared" si="335"/>
        <v>6</v>
      </c>
      <c r="CC1101" s="11">
        <f t="shared" si="336"/>
        <v>6</v>
      </c>
      <c r="CD1101" s="11">
        <f t="shared" si="337"/>
        <v>5</v>
      </c>
      <c r="CE1101" s="11">
        <f t="shared" si="338"/>
        <v>5</v>
      </c>
      <c r="CF1101" s="11">
        <f t="shared" si="339"/>
        <v>5</v>
      </c>
      <c r="CG1101" s="11">
        <f t="shared" si="340"/>
        <v>5</v>
      </c>
      <c r="CH1101" s="11">
        <f t="shared" si="341"/>
        <v>5</v>
      </c>
      <c r="CI1101" s="11">
        <f t="shared" si="342"/>
        <v>6</v>
      </c>
      <c r="CJ1101" s="11">
        <f t="shared" si="343"/>
        <v>6</v>
      </c>
      <c r="CK1101" s="11">
        <f t="shared" si="344"/>
        <v>7</v>
      </c>
      <c r="CL1101" s="11">
        <f t="shared" si="345"/>
        <v>6</v>
      </c>
      <c r="CM1101" s="11">
        <f t="shared" si="346"/>
        <v>4</v>
      </c>
      <c r="CN1101" s="11">
        <f t="shared" si="347"/>
        <v>2</v>
      </c>
      <c r="CO1101" s="11">
        <f t="shared" si="348"/>
        <v>1</v>
      </c>
      <c r="CP1101" s="11">
        <f t="shared" si="349"/>
        <v>1</v>
      </c>
    </row>
    <row r="1102" spans="1:94" x14ac:dyDescent="0.25">
      <c r="A1102">
        <v>448</v>
      </c>
      <c r="B1102" s="1" t="s">
        <v>23</v>
      </c>
      <c r="C1102">
        <v>46</v>
      </c>
      <c r="D1102">
        <v>68</v>
      </c>
      <c r="E1102">
        <v>83</v>
      </c>
      <c r="F1102">
        <v>91</v>
      </c>
      <c r="G1102">
        <v>98</v>
      </c>
      <c r="H1102">
        <v>104</v>
      </c>
      <c r="I1102">
        <v>109</v>
      </c>
      <c r="J1102">
        <v>115</v>
      </c>
      <c r="K1102">
        <v>120</v>
      </c>
      <c r="L1102">
        <v>124</v>
      </c>
      <c r="M1102">
        <v>129</v>
      </c>
      <c r="N1102">
        <v>134</v>
      </c>
      <c r="O1102">
        <v>140</v>
      </c>
      <c r="P1102">
        <v>146</v>
      </c>
      <c r="Q1102">
        <v>153</v>
      </c>
      <c r="R1102">
        <v>158</v>
      </c>
      <c r="S1102">
        <v>162</v>
      </c>
      <c r="T1102">
        <v>165</v>
      </c>
      <c r="U1102">
        <v>166</v>
      </c>
      <c r="V1102">
        <v>167</v>
      </c>
      <c r="W1102">
        <f>wzrost[[#This Row],[19lat]]-wzrost[[#This Row],[dlugosc_ur]]</f>
        <v>121</v>
      </c>
      <c r="X1102">
        <f>wzrost[[#This Row],[19lat]]-wzrost[[#This Row],[15lat]]</f>
        <v>9</v>
      </c>
      <c r="Y1102">
        <f>IF(wzrost[[#This Row],[1rok]]&lt;=5,IF(wzrost[[#This Row],[plec]]="ch",1,0),0)</f>
        <v>0</v>
      </c>
      <c r="Z1102" s="1"/>
      <c r="AA1102" s="1"/>
      <c r="AB1102" s="1" t="e">
        <f>_xlfn.PERCENTILE.INC(wzrost[1rok],5)</f>
        <v>#NUM!</v>
      </c>
      <c r="BC1102" s="6">
        <v>47</v>
      </c>
      <c r="BD1102" s="6">
        <v>69</v>
      </c>
      <c r="BE1102" s="6">
        <v>84</v>
      </c>
      <c r="BF1102" s="6">
        <v>92</v>
      </c>
      <c r="BG1102" s="6">
        <v>99</v>
      </c>
      <c r="BH1102" s="6">
        <v>105</v>
      </c>
      <c r="BI1102" s="6">
        <v>110</v>
      </c>
      <c r="BJ1102" s="6">
        <v>116</v>
      </c>
      <c r="BK1102" s="6">
        <v>121</v>
      </c>
      <c r="BL1102" s="6">
        <v>126</v>
      </c>
      <c r="BM1102" s="6">
        <v>131</v>
      </c>
      <c r="BN1102" s="6">
        <v>136</v>
      </c>
      <c r="BO1102" s="6">
        <v>141</v>
      </c>
      <c r="BP1102" s="6">
        <v>148</v>
      </c>
      <c r="BQ1102" s="6">
        <v>155</v>
      </c>
      <c r="BR1102" s="6">
        <v>161</v>
      </c>
      <c r="BS1102" s="6">
        <v>164</v>
      </c>
      <c r="BT1102" s="6">
        <v>167</v>
      </c>
      <c r="BU1102" s="6">
        <v>168</v>
      </c>
      <c r="BV1102" s="6">
        <v>169</v>
      </c>
      <c r="BW1102" s="7">
        <v>122</v>
      </c>
      <c r="BX1102" s="11">
        <f t="shared" si="331"/>
        <v>22</v>
      </c>
      <c r="BY1102" s="11">
        <f t="shared" si="332"/>
        <v>15</v>
      </c>
      <c r="BZ1102" s="11">
        <f t="shared" si="333"/>
        <v>8</v>
      </c>
      <c r="CA1102" s="11">
        <f t="shared" si="334"/>
        <v>7</v>
      </c>
      <c r="CB1102" s="11">
        <f t="shared" si="335"/>
        <v>6</v>
      </c>
      <c r="CC1102" s="11">
        <f t="shared" si="336"/>
        <v>5</v>
      </c>
      <c r="CD1102" s="11">
        <f t="shared" si="337"/>
        <v>6</v>
      </c>
      <c r="CE1102" s="11">
        <f t="shared" si="338"/>
        <v>5</v>
      </c>
      <c r="CF1102" s="11">
        <f t="shared" si="339"/>
        <v>5</v>
      </c>
      <c r="CG1102" s="11">
        <f t="shared" si="340"/>
        <v>5</v>
      </c>
      <c r="CH1102" s="11">
        <f t="shared" si="341"/>
        <v>5</v>
      </c>
      <c r="CI1102" s="11">
        <f t="shared" si="342"/>
        <v>5</v>
      </c>
      <c r="CJ1102" s="11">
        <f t="shared" si="343"/>
        <v>7</v>
      </c>
      <c r="CK1102" s="11">
        <f t="shared" si="344"/>
        <v>7</v>
      </c>
      <c r="CL1102" s="11">
        <f t="shared" si="345"/>
        <v>6</v>
      </c>
      <c r="CM1102" s="11">
        <f t="shared" si="346"/>
        <v>3</v>
      </c>
      <c r="CN1102" s="11">
        <f t="shared" si="347"/>
        <v>3</v>
      </c>
      <c r="CO1102" s="11">
        <f t="shared" si="348"/>
        <v>1</v>
      </c>
      <c r="CP1102" s="11">
        <f t="shared" si="349"/>
        <v>1</v>
      </c>
    </row>
    <row r="1103" spans="1:94" x14ac:dyDescent="0.25">
      <c r="A1103">
        <v>540</v>
      </c>
      <c r="B1103" s="1" t="s">
        <v>23</v>
      </c>
      <c r="C1103">
        <v>47</v>
      </c>
      <c r="D1103">
        <v>69</v>
      </c>
      <c r="E1103">
        <v>83</v>
      </c>
      <c r="F1103">
        <v>92</v>
      </c>
      <c r="G1103">
        <v>98</v>
      </c>
      <c r="H1103">
        <v>105</v>
      </c>
      <c r="I1103">
        <v>110</v>
      </c>
      <c r="J1103">
        <v>116</v>
      </c>
      <c r="K1103">
        <v>121</v>
      </c>
      <c r="L1103">
        <v>126</v>
      </c>
      <c r="M1103">
        <v>131</v>
      </c>
      <c r="N1103">
        <v>135</v>
      </c>
      <c r="O1103">
        <v>141</v>
      </c>
      <c r="P1103">
        <v>145</v>
      </c>
      <c r="Q1103">
        <v>155</v>
      </c>
      <c r="R1103">
        <v>160</v>
      </c>
      <c r="S1103">
        <v>164</v>
      </c>
      <c r="T1103">
        <v>167</v>
      </c>
      <c r="U1103">
        <v>168</v>
      </c>
      <c r="V1103">
        <v>168</v>
      </c>
      <c r="W1103">
        <f>wzrost[[#This Row],[19lat]]-wzrost[[#This Row],[dlugosc_ur]]</f>
        <v>121</v>
      </c>
      <c r="X1103">
        <f>wzrost[[#This Row],[19lat]]-wzrost[[#This Row],[15lat]]</f>
        <v>8</v>
      </c>
      <c r="Y1103">
        <f>IF(wzrost[[#This Row],[1rok]]&lt;=5,IF(wzrost[[#This Row],[plec]]="ch",1,0),0)</f>
        <v>0</v>
      </c>
      <c r="Z1103" s="1"/>
      <c r="AA1103" s="1"/>
      <c r="AB1103" s="1" t="e">
        <f>_xlfn.PERCENTILE.INC(wzrost[1rok],5)</f>
        <v>#NUM!</v>
      </c>
      <c r="BC1103" s="8">
        <v>47</v>
      </c>
      <c r="BD1103" s="8">
        <v>69</v>
      </c>
      <c r="BE1103" s="8">
        <v>84</v>
      </c>
      <c r="BF1103" s="8">
        <v>92</v>
      </c>
      <c r="BG1103" s="8">
        <v>99</v>
      </c>
      <c r="BH1103" s="8">
        <v>105</v>
      </c>
      <c r="BI1103" s="8">
        <v>111</v>
      </c>
      <c r="BJ1103" s="8">
        <v>116</v>
      </c>
      <c r="BK1103" s="8">
        <v>121</v>
      </c>
      <c r="BL1103" s="8">
        <v>126</v>
      </c>
      <c r="BM1103" s="8">
        <v>131</v>
      </c>
      <c r="BN1103" s="8">
        <v>136</v>
      </c>
      <c r="BO1103" s="8">
        <v>142</v>
      </c>
      <c r="BP1103" s="8">
        <v>148</v>
      </c>
      <c r="BQ1103" s="8">
        <v>155</v>
      </c>
      <c r="BR1103" s="8">
        <v>161</v>
      </c>
      <c r="BS1103" s="8">
        <v>165</v>
      </c>
      <c r="BT1103" s="8">
        <v>167</v>
      </c>
      <c r="BU1103" s="8">
        <v>168</v>
      </c>
      <c r="BV1103" s="8">
        <v>169</v>
      </c>
      <c r="BW1103" s="9">
        <v>122</v>
      </c>
      <c r="BX1103" s="11">
        <f t="shared" si="331"/>
        <v>22</v>
      </c>
      <c r="BY1103" s="11">
        <f t="shared" si="332"/>
        <v>15</v>
      </c>
      <c r="BZ1103" s="11">
        <f t="shared" si="333"/>
        <v>8</v>
      </c>
      <c r="CA1103" s="11">
        <f t="shared" si="334"/>
        <v>7</v>
      </c>
      <c r="CB1103" s="11">
        <f t="shared" si="335"/>
        <v>6</v>
      </c>
      <c r="CC1103" s="11">
        <f t="shared" si="336"/>
        <v>6</v>
      </c>
      <c r="CD1103" s="11">
        <f t="shared" si="337"/>
        <v>5</v>
      </c>
      <c r="CE1103" s="11">
        <f t="shared" si="338"/>
        <v>5</v>
      </c>
      <c r="CF1103" s="11">
        <f t="shared" si="339"/>
        <v>5</v>
      </c>
      <c r="CG1103" s="11">
        <f t="shared" si="340"/>
        <v>5</v>
      </c>
      <c r="CH1103" s="11">
        <f t="shared" si="341"/>
        <v>5</v>
      </c>
      <c r="CI1103" s="11">
        <f t="shared" si="342"/>
        <v>6</v>
      </c>
      <c r="CJ1103" s="11">
        <f t="shared" si="343"/>
        <v>6</v>
      </c>
      <c r="CK1103" s="11">
        <f t="shared" si="344"/>
        <v>7</v>
      </c>
      <c r="CL1103" s="11">
        <f t="shared" si="345"/>
        <v>6</v>
      </c>
      <c r="CM1103" s="11">
        <f t="shared" si="346"/>
        <v>4</v>
      </c>
      <c r="CN1103" s="11">
        <f t="shared" si="347"/>
        <v>2</v>
      </c>
      <c r="CO1103" s="11">
        <f t="shared" si="348"/>
        <v>1</v>
      </c>
      <c r="CP1103" s="11">
        <f t="shared" si="349"/>
        <v>1</v>
      </c>
    </row>
    <row r="1104" spans="1:94" x14ac:dyDescent="0.25">
      <c r="A1104">
        <v>563</v>
      </c>
      <c r="B1104" s="1" t="s">
        <v>23</v>
      </c>
      <c r="C1104">
        <v>46</v>
      </c>
      <c r="D1104">
        <v>68</v>
      </c>
      <c r="E1104">
        <v>83</v>
      </c>
      <c r="F1104">
        <v>91</v>
      </c>
      <c r="G1104">
        <v>98</v>
      </c>
      <c r="H1104">
        <v>104</v>
      </c>
      <c r="I1104">
        <v>109</v>
      </c>
      <c r="J1104">
        <v>115</v>
      </c>
      <c r="K1104">
        <v>120</v>
      </c>
      <c r="L1104">
        <v>124</v>
      </c>
      <c r="M1104">
        <v>129</v>
      </c>
      <c r="N1104">
        <v>134</v>
      </c>
      <c r="O1104">
        <v>140</v>
      </c>
      <c r="P1104">
        <v>146</v>
      </c>
      <c r="Q1104">
        <v>153</v>
      </c>
      <c r="R1104">
        <v>158</v>
      </c>
      <c r="S1104">
        <v>162</v>
      </c>
      <c r="T1104">
        <v>165</v>
      </c>
      <c r="U1104">
        <v>166</v>
      </c>
      <c r="V1104">
        <v>167</v>
      </c>
      <c r="W1104">
        <f>wzrost[[#This Row],[19lat]]-wzrost[[#This Row],[dlugosc_ur]]</f>
        <v>121</v>
      </c>
      <c r="X1104">
        <f>wzrost[[#This Row],[19lat]]-wzrost[[#This Row],[15lat]]</f>
        <v>9</v>
      </c>
      <c r="Y1104">
        <f>IF(wzrost[[#This Row],[1rok]]&lt;=5,IF(wzrost[[#This Row],[plec]]="ch",1,0),0)</f>
        <v>0</v>
      </c>
      <c r="Z1104" s="1"/>
      <c r="AA1104" s="1"/>
      <c r="AB1104" s="1" t="e">
        <f>_xlfn.PERCENTILE.INC(wzrost[1rok],5)</f>
        <v>#NUM!</v>
      </c>
      <c r="BC1104" s="6">
        <v>47</v>
      </c>
      <c r="BD1104" s="6">
        <v>69</v>
      </c>
      <c r="BE1104" s="6">
        <v>84</v>
      </c>
      <c r="BF1104" s="6">
        <v>92</v>
      </c>
      <c r="BG1104" s="6">
        <v>99</v>
      </c>
      <c r="BH1104" s="6">
        <v>105</v>
      </c>
      <c r="BI1104" s="6">
        <v>111</v>
      </c>
      <c r="BJ1104" s="6">
        <v>116</v>
      </c>
      <c r="BK1104" s="6">
        <v>121</v>
      </c>
      <c r="BL1104" s="6">
        <v>126</v>
      </c>
      <c r="BM1104" s="6">
        <v>131</v>
      </c>
      <c r="BN1104" s="6">
        <v>136</v>
      </c>
      <c r="BO1104" s="6">
        <v>142</v>
      </c>
      <c r="BP1104" s="6">
        <v>148</v>
      </c>
      <c r="BQ1104" s="6">
        <v>155</v>
      </c>
      <c r="BR1104" s="6">
        <v>161</v>
      </c>
      <c r="BS1104" s="6">
        <v>165</v>
      </c>
      <c r="BT1104" s="6">
        <v>167</v>
      </c>
      <c r="BU1104" s="6">
        <v>168</v>
      </c>
      <c r="BV1104" s="6">
        <v>169</v>
      </c>
      <c r="BW1104" s="7">
        <v>122</v>
      </c>
      <c r="BX1104" s="11">
        <f t="shared" si="331"/>
        <v>22</v>
      </c>
      <c r="BY1104" s="11">
        <f t="shared" si="332"/>
        <v>15</v>
      </c>
      <c r="BZ1104" s="11">
        <f t="shared" si="333"/>
        <v>8</v>
      </c>
      <c r="CA1104" s="11">
        <f t="shared" si="334"/>
        <v>7</v>
      </c>
      <c r="CB1104" s="11">
        <f t="shared" si="335"/>
        <v>6</v>
      </c>
      <c r="CC1104" s="11">
        <f t="shared" si="336"/>
        <v>6</v>
      </c>
      <c r="CD1104" s="11">
        <f t="shared" si="337"/>
        <v>5</v>
      </c>
      <c r="CE1104" s="11">
        <f t="shared" si="338"/>
        <v>5</v>
      </c>
      <c r="CF1104" s="11">
        <f t="shared" si="339"/>
        <v>5</v>
      </c>
      <c r="CG1104" s="11">
        <f t="shared" si="340"/>
        <v>5</v>
      </c>
      <c r="CH1104" s="11">
        <f t="shared" si="341"/>
        <v>5</v>
      </c>
      <c r="CI1104" s="11">
        <f t="shared" si="342"/>
        <v>6</v>
      </c>
      <c r="CJ1104" s="11">
        <f t="shared" si="343"/>
        <v>6</v>
      </c>
      <c r="CK1104" s="11">
        <f t="shared" si="344"/>
        <v>7</v>
      </c>
      <c r="CL1104" s="11">
        <f t="shared" si="345"/>
        <v>6</v>
      </c>
      <c r="CM1104" s="11">
        <f t="shared" si="346"/>
        <v>4</v>
      </c>
      <c r="CN1104" s="11">
        <f t="shared" si="347"/>
        <v>2</v>
      </c>
      <c r="CO1104" s="11">
        <f t="shared" si="348"/>
        <v>1</v>
      </c>
      <c r="CP1104" s="11">
        <f t="shared" si="349"/>
        <v>1</v>
      </c>
    </row>
    <row r="1105" spans="1:94" x14ac:dyDescent="0.25">
      <c r="A1105">
        <v>725</v>
      </c>
      <c r="B1105" s="1" t="s">
        <v>23</v>
      </c>
      <c r="C1105">
        <v>47</v>
      </c>
      <c r="D1105">
        <v>69</v>
      </c>
      <c r="E1105">
        <v>83</v>
      </c>
      <c r="F1105">
        <v>92</v>
      </c>
      <c r="G1105">
        <v>98</v>
      </c>
      <c r="H1105">
        <v>105</v>
      </c>
      <c r="I1105">
        <v>110</v>
      </c>
      <c r="J1105">
        <v>116</v>
      </c>
      <c r="K1105">
        <v>121</v>
      </c>
      <c r="L1105">
        <v>126</v>
      </c>
      <c r="M1105">
        <v>131</v>
      </c>
      <c r="N1105">
        <v>136</v>
      </c>
      <c r="O1105">
        <v>141</v>
      </c>
      <c r="P1105">
        <v>148</v>
      </c>
      <c r="Q1105">
        <v>155</v>
      </c>
      <c r="R1105">
        <v>160</v>
      </c>
      <c r="S1105">
        <v>164</v>
      </c>
      <c r="T1105">
        <v>167</v>
      </c>
      <c r="U1105">
        <v>168</v>
      </c>
      <c r="V1105">
        <v>168</v>
      </c>
      <c r="W1105">
        <f>wzrost[[#This Row],[19lat]]-wzrost[[#This Row],[dlugosc_ur]]</f>
        <v>121</v>
      </c>
      <c r="X1105">
        <f>wzrost[[#This Row],[19lat]]-wzrost[[#This Row],[15lat]]</f>
        <v>8</v>
      </c>
      <c r="Y1105">
        <f>IF(wzrost[[#This Row],[1rok]]&lt;=5,IF(wzrost[[#This Row],[plec]]="ch",1,0),0)</f>
        <v>0</v>
      </c>
      <c r="Z1105" s="1"/>
      <c r="AA1105" s="1"/>
      <c r="AB1105" s="1" t="e">
        <f>_xlfn.PERCENTILE.INC(wzrost[1rok],5)</f>
        <v>#NUM!</v>
      </c>
      <c r="BC1105" s="8">
        <v>47</v>
      </c>
      <c r="BD1105" s="8">
        <v>69</v>
      </c>
      <c r="BE1105" s="8">
        <v>84</v>
      </c>
      <c r="BF1105" s="8">
        <v>92</v>
      </c>
      <c r="BG1105" s="8">
        <v>99</v>
      </c>
      <c r="BH1105" s="8">
        <v>105</v>
      </c>
      <c r="BI1105" s="8">
        <v>111</v>
      </c>
      <c r="BJ1105" s="8">
        <v>116</v>
      </c>
      <c r="BK1105" s="8">
        <v>121</v>
      </c>
      <c r="BL1105" s="8">
        <v>126</v>
      </c>
      <c r="BM1105" s="8">
        <v>131</v>
      </c>
      <c r="BN1105" s="8">
        <v>136</v>
      </c>
      <c r="BO1105" s="8">
        <v>142</v>
      </c>
      <c r="BP1105" s="8">
        <v>148</v>
      </c>
      <c r="BQ1105" s="8">
        <v>155</v>
      </c>
      <c r="BR1105" s="8">
        <v>161</v>
      </c>
      <c r="BS1105" s="8">
        <v>165</v>
      </c>
      <c r="BT1105" s="8">
        <v>167</v>
      </c>
      <c r="BU1105" s="8">
        <v>168</v>
      </c>
      <c r="BV1105" s="8">
        <v>169</v>
      </c>
      <c r="BW1105" s="9">
        <v>122</v>
      </c>
      <c r="BX1105" s="11">
        <f t="shared" si="331"/>
        <v>22</v>
      </c>
      <c r="BY1105" s="11">
        <f t="shared" si="332"/>
        <v>15</v>
      </c>
      <c r="BZ1105" s="11">
        <f t="shared" si="333"/>
        <v>8</v>
      </c>
      <c r="CA1105" s="11">
        <f t="shared" si="334"/>
        <v>7</v>
      </c>
      <c r="CB1105" s="11">
        <f t="shared" si="335"/>
        <v>6</v>
      </c>
      <c r="CC1105" s="11">
        <f t="shared" si="336"/>
        <v>6</v>
      </c>
      <c r="CD1105" s="11">
        <f t="shared" si="337"/>
        <v>5</v>
      </c>
      <c r="CE1105" s="11">
        <f t="shared" si="338"/>
        <v>5</v>
      </c>
      <c r="CF1105" s="11">
        <f t="shared" si="339"/>
        <v>5</v>
      </c>
      <c r="CG1105" s="11">
        <f t="shared" si="340"/>
        <v>5</v>
      </c>
      <c r="CH1105" s="11">
        <f t="shared" si="341"/>
        <v>5</v>
      </c>
      <c r="CI1105" s="11">
        <f t="shared" si="342"/>
        <v>6</v>
      </c>
      <c r="CJ1105" s="11">
        <f t="shared" si="343"/>
        <v>6</v>
      </c>
      <c r="CK1105" s="11">
        <f t="shared" si="344"/>
        <v>7</v>
      </c>
      <c r="CL1105" s="11">
        <f t="shared" si="345"/>
        <v>6</v>
      </c>
      <c r="CM1105" s="11">
        <f t="shared" si="346"/>
        <v>4</v>
      </c>
      <c r="CN1105" s="11">
        <f t="shared" si="347"/>
        <v>2</v>
      </c>
      <c r="CO1105" s="11">
        <f t="shared" si="348"/>
        <v>1</v>
      </c>
      <c r="CP1105" s="11">
        <f t="shared" si="349"/>
        <v>1</v>
      </c>
    </row>
    <row r="1106" spans="1:94" x14ac:dyDescent="0.25">
      <c r="A1106">
        <v>748</v>
      </c>
      <c r="B1106" s="1" t="s">
        <v>23</v>
      </c>
      <c r="C1106">
        <v>47</v>
      </c>
      <c r="D1106">
        <v>69</v>
      </c>
      <c r="E1106">
        <v>83</v>
      </c>
      <c r="F1106">
        <v>92</v>
      </c>
      <c r="G1106">
        <v>98</v>
      </c>
      <c r="H1106">
        <v>105</v>
      </c>
      <c r="I1106">
        <v>110</v>
      </c>
      <c r="J1106">
        <v>116</v>
      </c>
      <c r="K1106">
        <v>121</v>
      </c>
      <c r="L1106">
        <v>126</v>
      </c>
      <c r="M1106">
        <v>131</v>
      </c>
      <c r="N1106">
        <v>135</v>
      </c>
      <c r="O1106">
        <v>141</v>
      </c>
      <c r="P1106">
        <v>148</v>
      </c>
      <c r="Q1106">
        <v>155</v>
      </c>
      <c r="R1106">
        <v>160</v>
      </c>
      <c r="S1106">
        <v>164</v>
      </c>
      <c r="T1106">
        <v>167</v>
      </c>
      <c r="U1106">
        <v>168</v>
      </c>
      <c r="V1106">
        <v>168</v>
      </c>
      <c r="W1106">
        <f>wzrost[[#This Row],[19lat]]-wzrost[[#This Row],[dlugosc_ur]]</f>
        <v>121</v>
      </c>
      <c r="X1106">
        <f>wzrost[[#This Row],[19lat]]-wzrost[[#This Row],[15lat]]</f>
        <v>8</v>
      </c>
      <c r="Y1106">
        <f>IF(wzrost[[#This Row],[1rok]]&lt;=5,IF(wzrost[[#This Row],[plec]]="ch",1,0),0)</f>
        <v>0</v>
      </c>
      <c r="Z1106" s="1"/>
      <c r="AA1106" s="1"/>
      <c r="AB1106" s="1" t="e">
        <f>_xlfn.PERCENTILE.INC(wzrost[1rok],5)</f>
        <v>#NUM!</v>
      </c>
      <c r="BC1106" s="6">
        <v>47</v>
      </c>
      <c r="BD1106" s="6">
        <v>69</v>
      </c>
      <c r="BE1106" s="6">
        <v>84</v>
      </c>
      <c r="BF1106" s="6">
        <v>92</v>
      </c>
      <c r="BG1106" s="6">
        <v>99</v>
      </c>
      <c r="BH1106" s="6">
        <v>105</v>
      </c>
      <c r="BI1106" s="6">
        <v>111</v>
      </c>
      <c r="BJ1106" s="6">
        <v>116</v>
      </c>
      <c r="BK1106" s="6">
        <v>121</v>
      </c>
      <c r="BL1106" s="6">
        <v>126</v>
      </c>
      <c r="BM1106" s="6">
        <v>131</v>
      </c>
      <c r="BN1106" s="6">
        <v>136</v>
      </c>
      <c r="BO1106" s="6">
        <v>142</v>
      </c>
      <c r="BP1106" s="6">
        <v>148</v>
      </c>
      <c r="BQ1106" s="6">
        <v>155</v>
      </c>
      <c r="BR1106" s="6">
        <v>161</v>
      </c>
      <c r="BS1106" s="6">
        <v>165</v>
      </c>
      <c r="BT1106" s="6">
        <v>167</v>
      </c>
      <c r="BU1106" s="6">
        <v>168</v>
      </c>
      <c r="BV1106" s="6">
        <v>169</v>
      </c>
      <c r="BW1106" s="7">
        <v>122</v>
      </c>
      <c r="BX1106" s="11">
        <f t="shared" si="331"/>
        <v>22</v>
      </c>
      <c r="BY1106" s="11">
        <f t="shared" si="332"/>
        <v>15</v>
      </c>
      <c r="BZ1106" s="11">
        <f t="shared" si="333"/>
        <v>8</v>
      </c>
      <c r="CA1106" s="11">
        <f t="shared" si="334"/>
        <v>7</v>
      </c>
      <c r="CB1106" s="11">
        <f t="shared" si="335"/>
        <v>6</v>
      </c>
      <c r="CC1106" s="11">
        <f t="shared" si="336"/>
        <v>6</v>
      </c>
      <c r="CD1106" s="11">
        <f t="shared" si="337"/>
        <v>5</v>
      </c>
      <c r="CE1106" s="11">
        <f t="shared" si="338"/>
        <v>5</v>
      </c>
      <c r="CF1106" s="11">
        <f t="shared" si="339"/>
        <v>5</v>
      </c>
      <c r="CG1106" s="11">
        <f t="shared" si="340"/>
        <v>5</v>
      </c>
      <c r="CH1106" s="11">
        <f t="shared" si="341"/>
        <v>5</v>
      </c>
      <c r="CI1106" s="11">
        <f t="shared" si="342"/>
        <v>6</v>
      </c>
      <c r="CJ1106" s="11">
        <f t="shared" si="343"/>
        <v>6</v>
      </c>
      <c r="CK1106" s="11">
        <f t="shared" si="344"/>
        <v>7</v>
      </c>
      <c r="CL1106" s="11">
        <f t="shared" si="345"/>
        <v>6</v>
      </c>
      <c r="CM1106" s="11">
        <f t="shared" si="346"/>
        <v>4</v>
      </c>
      <c r="CN1106" s="11">
        <f t="shared" si="347"/>
        <v>2</v>
      </c>
      <c r="CO1106" s="11">
        <f t="shared" si="348"/>
        <v>1</v>
      </c>
      <c r="CP1106" s="11">
        <f t="shared" si="349"/>
        <v>1</v>
      </c>
    </row>
    <row r="1107" spans="1:94" x14ac:dyDescent="0.25">
      <c r="A1107">
        <v>840</v>
      </c>
      <c r="B1107" s="1" t="s">
        <v>23</v>
      </c>
      <c r="C1107">
        <v>47</v>
      </c>
      <c r="D1107">
        <v>69</v>
      </c>
      <c r="E1107">
        <v>83</v>
      </c>
      <c r="F1107">
        <v>92</v>
      </c>
      <c r="G1107">
        <v>98</v>
      </c>
      <c r="H1107">
        <v>105</v>
      </c>
      <c r="I1107">
        <v>110</v>
      </c>
      <c r="J1107">
        <v>116</v>
      </c>
      <c r="K1107">
        <v>121</v>
      </c>
      <c r="L1107">
        <v>126</v>
      </c>
      <c r="M1107">
        <v>129</v>
      </c>
      <c r="N1107">
        <v>134</v>
      </c>
      <c r="O1107">
        <v>139</v>
      </c>
      <c r="P1107">
        <v>148</v>
      </c>
      <c r="Q1107">
        <v>155</v>
      </c>
      <c r="R1107">
        <v>160</v>
      </c>
      <c r="S1107">
        <v>164</v>
      </c>
      <c r="T1107">
        <v>167</v>
      </c>
      <c r="U1107">
        <v>168</v>
      </c>
      <c r="V1107">
        <v>168</v>
      </c>
      <c r="W1107">
        <f>wzrost[[#This Row],[19lat]]-wzrost[[#This Row],[dlugosc_ur]]</f>
        <v>121</v>
      </c>
      <c r="X1107">
        <f>wzrost[[#This Row],[19lat]]-wzrost[[#This Row],[15lat]]</f>
        <v>8</v>
      </c>
      <c r="Y1107">
        <f>IF(wzrost[[#This Row],[1rok]]&lt;=5,IF(wzrost[[#This Row],[plec]]="ch",1,0),0)</f>
        <v>0</v>
      </c>
      <c r="Z1107" s="1"/>
      <c r="AA1107" s="1"/>
      <c r="AB1107" s="1" t="e">
        <f>_xlfn.PERCENTILE.INC(wzrost[1rok],5)</f>
        <v>#NUM!</v>
      </c>
      <c r="BC1107" s="8">
        <v>47</v>
      </c>
      <c r="BD1107" s="8">
        <v>69</v>
      </c>
      <c r="BE1107" s="8">
        <v>84</v>
      </c>
      <c r="BF1107" s="8">
        <v>92</v>
      </c>
      <c r="BG1107" s="8">
        <v>99</v>
      </c>
      <c r="BH1107" s="8">
        <v>105</v>
      </c>
      <c r="BI1107" s="8">
        <v>111</v>
      </c>
      <c r="BJ1107" s="8">
        <v>116</v>
      </c>
      <c r="BK1107" s="8">
        <v>121</v>
      </c>
      <c r="BL1107" s="8">
        <v>126</v>
      </c>
      <c r="BM1107" s="8">
        <v>131</v>
      </c>
      <c r="BN1107" s="8">
        <v>136</v>
      </c>
      <c r="BO1107" s="8">
        <v>142</v>
      </c>
      <c r="BP1107" s="8">
        <v>148</v>
      </c>
      <c r="BQ1107" s="8">
        <v>155</v>
      </c>
      <c r="BR1107" s="8">
        <v>161</v>
      </c>
      <c r="BS1107" s="8">
        <v>165</v>
      </c>
      <c r="BT1107" s="8">
        <v>167</v>
      </c>
      <c r="BU1107" s="8">
        <v>168</v>
      </c>
      <c r="BV1107" s="8">
        <v>169</v>
      </c>
      <c r="BW1107" s="9">
        <v>122</v>
      </c>
      <c r="BX1107" s="11">
        <f t="shared" si="331"/>
        <v>22</v>
      </c>
      <c r="BY1107" s="11">
        <f t="shared" si="332"/>
        <v>15</v>
      </c>
      <c r="BZ1107" s="11">
        <f t="shared" si="333"/>
        <v>8</v>
      </c>
      <c r="CA1107" s="11">
        <f t="shared" si="334"/>
        <v>7</v>
      </c>
      <c r="CB1107" s="11">
        <f t="shared" si="335"/>
        <v>6</v>
      </c>
      <c r="CC1107" s="11">
        <f t="shared" si="336"/>
        <v>6</v>
      </c>
      <c r="CD1107" s="11">
        <f t="shared" si="337"/>
        <v>5</v>
      </c>
      <c r="CE1107" s="11">
        <f t="shared" si="338"/>
        <v>5</v>
      </c>
      <c r="CF1107" s="11">
        <f t="shared" si="339"/>
        <v>5</v>
      </c>
      <c r="CG1107" s="11">
        <f t="shared" si="340"/>
        <v>5</v>
      </c>
      <c r="CH1107" s="11">
        <f t="shared" si="341"/>
        <v>5</v>
      </c>
      <c r="CI1107" s="11">
        <f t="shared" si="342"/>
        <v>6</v>
      </c>
      <c r="CJ1107" s="11">
        <f t="shared" si="343"/>
        <v>6</v>
      </c>
      <c r="CK1107" s="11">
        <f t="shared" si="344"/>
        <v>7</v>
      </c>
      <c r="CL1107" s="11">
        <f t="shared" si="345"/>
        <v>6</v>
      </c>
      <c r="CM1107" s="11">
        <f t="shared" si="346"/>
        <v>4</v>
      </c>
      <c r="CN1107" s="11">
        <f t="shared" si="347"/>
        <v>2</v>
      </c>
      <c r="CO1107" s="11">
        <f t="shared" si="348"/>
        <v>1</v>
      </c>
      <c r="CP1107" s="11">
        <f t="shared" si="349"/>
        <v>1</v>
      </c>
    </row>
    <row r="1108" spans="1:94" x14ac:dyDescent="0.25">
      <c r="A1108">
        <v>1234</v>
      </c>
      <c r="B1108" s="1" t="s">
        <v>23</v>
      </c>
      <c r="C1108">
        <v>47</v>
      </c>
      <c r="D1108">
        <v>69</v>
      </c>
      <c r="E1108">
        <v>83</v>
      </c>
      <c r="F1108">
        <v>91</v>
      </c>
      <c r="G1108">
        <v>98</v>
      </c>
      <c r="H1108">
        <v>104</v>
      </c>
      <c r="I1108">
        <v>110</v>
      </c>
      <c r="J1108">
        <v>115</v>
      </c>
      <c r="K1108">
        <v>121</v>
      </c>
      <c r="L1108">
        <v>125</v>
      </c>
      <c r="M1108">
        <v>130</v>
      </c>
      <c r="N1108">
        <v>135</v>
      </c>
      <c r="O1108">
        <v>141</v>
      </c>
      <c r="P1108">
        <v>147</v>
      </c>
      <c r="Q1108">
        <v>154</v>
      </c>
      <c r="R1108">
        <v>160</v>
      </c>
      <c r="S1108">
        <v>164</v>
      </c>
      <c r="T1108">
        <v>166</v>
      </c>
      <c r="U1108">
        <v>168</v>
      </c>
      <c r="V1108">
        <v>168</v>
      </c>
      <c r="W1108">
        <f>wzrost[[#This Row],[19lat]]-wzrost[[#This Row],[dlugosc_ur]]</f>
        <v>121</v>
      </c>
      <c r="X1108">
        <f>wzrost[[#This Row],[19lat]]-wzrost[[#This Row],[15lat]]</f>
        <v>8</v>
      </c>
      <c r="Y1108">
        <f>IF(wzrost[[#This Row],[1rok]]&lt;=5,IF(wzrost[[#This Row],[plec]]="ch",1,0),0)</f>
        <v>0</v>
      </c>
      <c r="Z1108" s="1"/>
      <c r="AA1108" s="1"/>
      <c r="AB1108" s="1" t="e">
        <f>_xlfn.PERCENTILE.INC(wzrost[1rok],5)</f>
        <v>#NUM!</v>
      </c>
      <c r="BC1108" s="6">
        <v>49</v>
      </c>
      <c r="BD1108" s="6">
        <v>71</v>
      </c>
      <c r="BE1108" s="6">
        <v>85</v>
      </c>
      <c r="BF1108" s="6">
        <v>93</v>
      </c>
      <c r="BG1108" s="6">
        <v>100</v>
      </c>
      <c r="BH1108" s="6">
        <v>107</v>
      </c>
      <c r="BI1108" s="6">
        <v>112</v>
      </c>
      <c r="BJ1108" s="6">
        <v>118</v>
      </c>
      <c r="BK1108" s="6">
        <v>123</v>
      </c>
      <c r="BL1108" s="6">
        <v>128</v>
      </c>
      <c r="BM1108" s="6">
        <v>133</v>
      </c>
      <c r="BN1108" s="6">
        <v>138</v>
      </c>
      <c r="BO1108" s="6">
        <v>144</v>
      </c>
      <c r="BP1108" s="6">
        <v>150</v>
      </c>
      <c r="BQ1108" s="6">
        <v>157</v>
      </c>
      <c r="BR1108" s="6">
        <v>163</v>
      </c>
      <c r="BS1108" s="6">
        <v>167</v>
      </c>
      <c r="BT1108" s="6">
        <v>170</v>
      </c>
      <c r="BU1108" s="6">
        <v>171</v>
      </c>
      <c r="BV1108" s="6">
        <v>171</v>
      </c>
      <c r="BW1108" s="7">
        <v>122</v>
      </c>
      <c r="BX1108" s="11">
        <f t="shared" si="331"/>
        <v>22</v>
      </c>
      <c r="BY1108" s="11">
        <f t="shared" si="332"/>
        <v>14</v>
      </c>
      <c r="BZ1108" s="11">
        <f t="shared" si="333"/>
        <v>8</v>
      </c>
      <c r="CA1108" s="11">
        <f t="shared" si="334"/>
        <v>7</v>
      </c>
      <c r="CB1108" s="11">
        <f t="shared" si="335"/>
        <v>7</v>
      </c>
      <c r="CC1108" s="11">
        <f t="shared" si="336"/>
        <v>5</v>
      </c>
      <c r="CD1108" s="11">
        <f t="shared" si="337"/>
        <v>6</v>
      </c>
      <c r="CE1108" s="11">
        <f t="shared" si="338"/>
        <v>5</v>
      </c>
      <c r="CF1108" s="11">
        <f t="shared" si="339"/>
        <v>5</v>
      </c>
      <c r="CG1108" s="11">
        <f t="shared" si="340"/>
        <v>5</v>
      </c>
      <c r="CH1108" s="11">
        <f t="shared" si="341"/>
        <v>5</v>
      </c>
      <c r="CI1108" s="11">
        <f t="shared" si="342"/>
        <v>6</v>
      </c>
      <c r="CJ1108" s="11">
        <f t="shared" si="343"/>
        <v>6</v>
      </c>
      <c r="CK1108" s="11">
        <f t="shared" si="344"/>
        <v>7</v>
      </c>
      <c r="CL1108" s="11">
        <f t="shared" si="345"/>
        <v>6</v>
      </c>
      <c r="CM1108" s="11">
        <f t="shared" si="346"/>
        <v>4</v>
      </c>
      <c r="CN1108" s="11">
        <f t="shared" si="347"/>
        <v>3</v>
      </c>
      <c r="CO1108" s="11">
        <f t="shared" si="348"/>
        <v>1</v>
      </c>
      <c r="CP1108" s="11">
        <f t="shared" si="349"/>
        <v>0</v>
      </c>
    </row>
    <row r="1109" spans="1:94" x14ac:dyDescent="0.25">
      <c r="A1109">
        <v>1411</v>
      </c>
      <c r="B1109" s="1" t="s">
        <v>23</v>
      </c>
      <c r="C1109">
        <v>47</v>
      </c>
      <c r="D1109">
        <v>69</v>
      </c>
      <c r="E1109">
        <v>83</v>
      </c>
      <c r="F1109">
        <v>92</v>
      </c>
      <c r="G1109">
        <v>98</v>
      </c>
      <c r="H1109">
        <v>105</v>
      </c>
      <c r="I1109">
        <v>110</v>
      </c>
      <c r="J1109">
        <v>116</v>
      </c>
      <c r="K1109">
        <v>121</v>
      </c>
      <c r="L1109">
        <v>126</v>
      </c>
      <c r="M1109">
        <v>131</v>
      </c>
      <c r="N1109">
        <v>135</v>
      </c>
      <c r="O1109">
        <v>141</v>
      </c>
      <c r="P1109">
        <v>148</v>
      </c>
      <c r="Q1109">
        <v>155</v>
      </c>
      <c r="R1109">
        <v>160</v>
      </c>
      <c r="S1109">
        <v>164</v>
      </c>
      <c r="T1109">
        <v>167</v>
      </c>
      <c r="U1109">
        <v>168</v>
      </c>
      <c r="V1109">
        <v>168</v>
      </c>
      <c r="W1109">
        <f>wzrost[[#This Row],[19lat]]-wzrost[[#This Row],[dlugosc_ur]]</f>
        <v>121</v>
      </c>
      <c r="X1109">
        <f>wzrost[[#This Row],[19lat]]-wzrost[[#This Row],[15lat]]</f>
        <v>8</v>
      </c>
      <c r="Y1109">
        <f>IF(wzrost[[#This Row],[1rok]]&lt;=5,IF(wzrost[[#This Row],[plec]]="ch",1,0),0)</f>
        <v>0</v>
      </c>
      <c r="Z1109" s="1"/>
      <c r="AA1109" s="1"/>
      <c r="AB1109" s="1" t="e">
        <f>_xlfn.PERCENTILE.INC(wzrost[1rok],5)</f>
        <v>#NUM!</v>
      </c>
      <c r="BC1109" s="8">
        <v>47</v>
      </c>
      <c r="BD1109" s="8">
        <v>69</v>
      </c>
      <c r="BE1109" s="8">
        <v>84</v>
      </c>
      <c r="BF1109" s="8">
        <v>92</v>
      </c>
      <c r="BG1109" s="8">
        <v>99</v>
      </c>
      <c r="BH1109" s="8">
        <v>105</v>
      </c>
      <c r="BI1109" s="8">
        <v>111</v>
      </c>
      <c r="BJ1109" s="8">
        <v>116</v>
      </c>
      <c r="BK1109" s="8">
        <v>121</v>
      </c>
      <c r="BL1109" s="8">
        <v>126</v>
      </c>
      <c r="BM1109" s="8">
        <v>131</v>
      </c>
      <c r="BN1109" s="8">
        <v>136</v>
      </c>
      <c r="BO1109" s="8">
        <v>142</v>
      </c>
      <c r="BP1109" s="8">
        <v>148</v>
      </c>
      <c r="BQ1109" s="8">
        <v>153</v>
      </c>
      <c r="BR1109" s="8">
        <v>161</v>
      </c>
      <c r="BS1109" s="8">
        <v>165</v>
      </c>
      <c r="BT1109" s="8">
        <v>167</v>
      </c>
      <c r="BU1109" s="8">
        <v>168</v>
      </c>
      <c r="BV1109" s="8">
        <v>169</v>
      </c>
      <c r="BW1109" s="9">
        <v>122</v>
      </c>
      <c r="BX1109" s="11">
        <f t="shared" si="331"/>
        <v>22</v>
      </c>
      <c r="BY1109" s="11">
        <f t="shared" si="332"/>
        <v>15</v>
      </c>
      <c r="BZ1109" s="11">
        <f t="shared" si="333"/>
        <v>8</v>
      </c>
      <c r="CA1109" s="11">
        <f t="shared" si="334"/>
        <v>7</v>
      </c>
      <c r="CB1109" s="11">
        <f t="shared" si="335"/>
        <v>6</v>
      </c>
      <c r="CC1109" s="11">
        <f t="shared" si="336"/>
        <v>6</v>
      </c>
      <c r="CD1109" s="11">
        <f t="shared" si="337"/>
        <v>5</v>
      </c>
      <c r="CE1109" s="11">
        <f t="shared" si="338"/>
        <v>5</v>
      </c>
      <c r="CF1109" s="11">
        <f t="shared" si="339"/>
        <v>5</v>
      </c>
      <c r="CG1109" s="11">
        <f t="shared" si="340"/>
        <v>5</v>
      </c>
      <c r="CH1109" s="11">
        <f t="shared" si="341"/>
        <v>5</v>
      </c>
      <c r="CI1109" s="11">
        <f t="shared" si="342"/>
        <v>6</v>
      </c>
      <c r="CJ1109" s="11">
        <f t="shared" si="343"/>
        <v>6</v>
      </c>
      <c r="CK1109" s="11">
        <f t="shared" si="344"/>
        <v>5</v>
      </c>
      <c r="CL1109" s="11">
        <f t="shared" si="345"/>
        <v>8</v>
      </c>
      <c r="CM1109" s="11">
        <f t="shared" si="346"/>
        <v>4</v>
      </c>
      <c r="CN1109" s="11">
        <f t="shared" si="347"/>
        <v>2</v>
      </c>
      <c r="CO1109" s="11">
        <f t="shared" si="348"/>
        <v>1</v>
      </c>
      <c r="CP1109" s="11">
        <f t="shared" si="349"/>
        <v>1</v>
      </c>
    </row>
    <row r="1110" spans="1:94" x14ac:dyDescent="0.25">
      <c r="A1110">
        <v>1613</v>
      </c>
      <c r="B1110" s="1" t="s">
        <v>23</v>
      </c>
      <c r="C1110">
        <v>47</v>
      </c>
      <c r="D1110">
        <v>69</v>
      </c>
      <c r="E1110">
        <v>83</v>
      </c>
      <c r="F1110">
        <v>92</v>
      </c>
      <c r="G1110">
        <v>98</v>
      </c>
      <c r="H1110">
        <v>105</v>
      </c>
      <c r="I1110">
        <v>110</v>
      </c>
      <c r="J1110">
        <v>116</v>
      </c>
      <c r="K1110">
        <v>121</v>
      </c>
      <c r="L1110">
        <v>126</v>
      </c>
      <c r="M1110">
        <v>131</v>
      </c>
      <c r="N1110">
        <v>135</v>
      </c>
      <c r="O1110">
        <v>141</v>
      </c>
      <c r="P1110">
        <v>148</v>
      </c>
      <c r="Q1110">
        <v>155</v>
      </c>
      <c r="R1110">
        <v>160</v>
      </c>
      <c r="S1110">
        <v>164</v>
      </c>
      <c r="T1110">
        <v>167</v>
      </c>
      <c r="U1110">
        <v>168</v>
      </c>
      <c r="V1110">
        <v>168</v>
      </c>
      <c r="W1110">
        <f>wzrost[[#This Row],[19lat]]-wzrost[[#This Row],[dlugosc_ur]]</f>
        <v>121</v>
      </c>
      <c r="X1110">
        <f>wzrost[[#This Row],[19lat]]-wzrost[[#This Row],[15lat]]</f>
        <v>8</v>
      </c>
      <c r="Y1110">
        <f>IF(wzrost[[#This Row],[1rok]]&lt;=5,IF(wzrost[[#This Row],[plec]]="ch",1,0),0)</f>
        <v>0</v>
      </c>
      <c r="Z1110" s="1"/>
      <c r="AA1110" s="1"/>
      <c r="AB1110" s="1" t="e">
        <f>_xlfn.PERCENTILE.INC(wzrost[1rok],5)</f>
        <v>#NUM!</v>
      </c>
      <c r="BC1110" s="6">
        <v>47</v>
      </c>
      <c r="BD1110" s="6">
        <v>69</v>
      </c>
      <c r="BE1110" s="6">
        <v>84</v>
      </c>
      <c r="BF1110" s="6">
        <v>92</v>
      </c>
      <c r="BG1110" s="6">
        <v>99</v>
      </c>
      <c r="BH1110" s="6">
        <v>105</v>
      </c>
      <c r="BI1110" s="6">
        <v>111</v>
      </c>
      <c r="BJ1110" s="6">
        <v>116</v>
      </c>
      <c r="BK1110" s="6">
        <v>121</v>
      </c>
      <c r="BL1110" s="6">
        <v>126</v>
      </c>
      <c r="BM1110" s="6">
        <v>131</v>
      </c>
      <c r="BN1110" s="6">
        <v>136</v>
      </c>
      <c r="BO1110" s="6">
        <v>142</v>
      </c>
      <c r="BP1110" s="6">
        <v>148</v>
      </c>
      <c r="BQ1110" s="6">
        <v>155</v>
      </c>
      <c r="BR1110" s="6">
        <v>161</v>
      </c>
      <c r="BS1110" s="6">
        <v>165</v>
      </c>
      <c r="BT1110" s="6">
        <v>167</v>
      </c>
      <c r="BU1110" s="6">
        <v>168</v>
      </c>
      <c r="BV1110" s="6">
        <v>169</v>
      </c>
      <c r="BW1110" s="7">
        <v>122</v>
      </c>
      <c r="BX1110" s="11">
        <f t="shared" si="331"/>
        <v>22</v>
      </c>
      <c r="BY1110" s="11">
        <f t="shared" si="332"/>
        <v>15</v>
      </c>
      <c r="BZ1110" s="11">
        <f t="shared" si="333"/>
        <v>8</v>
      </c>
      <c r="CA1110" s="11">
        <f t="shared" si="334"/>
        <v>7</v>
      </c>
      <c r="CB1110" s="11">
        <f t="shared" si="335"/>
        <v>6</v>
      </c>
      <c r="CC1110" s="11">
        <f t="shared" si="336"/>
        <v>6</v>
      </c>
      <c r="CD1110" s="11">
        <f t="shared" si="337"/>
        <v>5</v>
      </c>
      <c r="CE1110" s="11">
        <f t="shared" si="338"/>
        <v>5</v>
      </c>
      <c r="CF1110" s="11">
        <f t="shared" si="339"/>
        <v>5</v>
      </c>
      <c r="CG1110" s="11">
        <f t="shared" si="340"/>
        <v>5</v>
      </c>
      <c r="CH1110" s="11">
        <f t="shared" si="341"/>
        <v>5</v>
      </c>
      <c r="CI1110" s="11">
        <f t="shared" si="342"/>
        <v>6</v>
      </c>
      <c r="CJ1110" s="11">
        <f t="shared" si="343"/>
        <v>6</v>
      </c>
      <c r="CK1110" s="11">
        <f t="shared" si="344"/>
        <v>7</v>
      </c>
      <c r="CL1110" s="11">
        <f t="shared" si="345"/>
        <v>6</v>
      </c>
      <c r="CM1110" s="11">
        <f t="shared" si="346"/>
        <v>4</v>
      </c>
      <c r="CN1110" s="11">
        <f t="shared" si="347"/>
        <v>2</v>
      </c>
      <c r="CO1110" s="11">
        <f t="shared" si="348"/>
        <v>1</v>
      </c>
      <c r="CP1110" s="11">
        <f t="shared" si="349"/>
        <v>1</v>
      </c>
    </row>
    <row r="1111" spans="1:94" x14ac:dyDescent="0.25">
      <c r="A1111">
        <v>1907</v>
      </c>
      <c r="B1111" s="1" t="s">
        <v>23</v>
      </c>
      <c r="C1111">
        <v>47</v>
      </c>
      <c r="D1111">
        <v>69</v>
      </c>
      <c r="E1111">
        <v>83</v>
      </c>
      <c r="F1111">
        <v>91</v>
      </c>
      <c r="G1111">
        <v>98</v>
      </c>
      <c r="H1111">
        <v>104</v>
      </c>
      <c r="I1111">
        <v>110</v>
      </c>
      <c r="J1111">
        <v>115</v>
      </c>
      <c r="K1111">
        <v>120</v>
      </c>
      <c r="L1111">
        <v>125</v>
      </c>
      <c r="M1111">
        <v>130</v>
      </c>
      <c r="N1111">
        <v>135</v>
      </c>
      <c r="O1111">
        <v>141</v>
      </c>
      <c r="P1111">
        <v>147</v>
      </c>
      <c r="Q1111">
        <v>154</v>
      </c>
      <c r="R1111">
        <v>160</v>
      </c>
      <c r="S1111">
        <v>164</v>
      </c>
      <c r="T1111">
        <v>166</v>
      </c>
      <c r="U1111">
        <v>167</v>
      </c>
      <c r="V1111">
        <v>168</v>
      </c>
      <c r="W1111">
        <f>wzrost[[#This Row],[19lat]]-wzrost[[#This Row],[dlugosc_ur]]</f>
        <v>121</v>
      </c>
      <c r="X1111">
        <f>wzrost[[#This Row],[19lat]]-wzrost[[#This Row],[15lat]]</f>
        <v>8</v>
      </c>
      <c r="Y1111">
        <f>IF(wzrost[[#This Row],[1rok]]&lt;=5,IF(wzrost[[#This Row],[plec]]="ch",1,0),0)</f>
        <v>0</v>
      </c>
      <c r="Z1111" s="1"/>
      <c r="AA1111" s="1"/>
      <c r="AB1111" s="1" t="e">
        <f>_xlfn.PERCENTILE.INC(wzrost[1rok],5)</f>
        <v>#NUM!</v>
      </c>
      <c r="BC1111" s="8">
        <v>47</v>
      </c>
      <c r="BD1111" s="8">
        <v>69</v>
      </c>
      <c r="BE1111" s="8">
        <v>84</v>
      </c>
      <c r="BF1111" s="8">
        <v>92</v>
      </c>
      <c r="BG1111" s="8">
        <v>99</v>
      </c>
      <c r="BH1111" s="8">
        <v>105</v>
      </c>
      <c r="BI1111" s="8">
        <v>111</v>
      </c>
      <c r="BJ1111" s="8">
        <v>116</v>
      </c>
      <c r="BK1111" s="8">
        <v>121</v>
      </c>
      <c r="BL1111" s="8">
        <v>126</v>
      </c>
      <c r="BM1111" s="8">
        <v>131</v>
      </c>
      <c r="BN1111" s="8">
        <v>136</v>
      </c>
      <c r="BO1111" s="8">
        <v>141</v>
      </c>
      <c r="BP1111" s="8">
        <v>148</v>
      </c>
      <c r="BQ1111" s="8">
        <v>155</v>
      </c>
      <c r="BR1111" s="8">
        <v>161</v>
      </c>
      <c r="BS1111" s="8">
        <v>165</v>
      </c>
      <c r="BT1111" s="8">
        <v>167</v>
      </c>
      <c r="BU1111" s="8">
        <v>168</v>
      </c>
      <c r="BV1111" s="8">
        <v>169</v>
      </c>
      <c r="BW1111" s="9">
        <v>122</v>
      </c>
      <c r="BX1111" s="11">
        <f t="shared" si="331"/>
        <v>22</v>
      </c>
      <c r="BY1111" s="11">
        <f t="shared" si="332"/>
        <v>15</v>
      </c>
      <c r="BZ1111" s="11">
        <f t="shared" si="333"/>
        <v>8</v>
      </c>
      <c r="CA1111" s="11">
        <f t="shared" si="334"/>
        <v>7</v>
      </c>
      <c r="CB1111" s="11">
        <f t="shared" si="335"/>
        <v>6</v>
      </c>
      <c r="CC1111" s="11">
        <f t="shared" si="336"/>
        <v>6</v>
      </c>
      <c r="CD1111" s="11">
        <f t="shared" si="337"/>
        <v>5</v>
      </c>
      <c r="CE1111" s="11">
        <f t="shared" si="338"/>
        <v>5</v>
      </c>
      <c r="CF1111" s="11">
        <f t="shared" si="339"/>
        <v>5</v>
      </c>
      <c r="CG1111" s="11">
        <f t="shared" si="340"/>
        <v>5</v>
      </c>
      <c r="CH1111" s="11">
        <f t="shared" si="341"/>
        <v>5</v>
      </c>
      <c r="CI1111" s="11">
        <f t="shared" si="342"/>
        <v>5</v>
      </c>
      <c r="CJ1111" s="11">
        <f t="shared" si="343"/>
        <v>7</v>
      </c>
      <c r="CK1111" s="11">
        <f t="shared" si="344"/>
        <v>7</v>
      </c>
      <c r="CL1111" s="11">
        <f t="shared" si="345"/>
        <v>6</v>
      </c>
      <c r="CM1111" s="11">
        <f t="shared" si="346"/>
        <v>4</v>
      </c>
      <c r="CN1111" s="11">
        <f t="shared" si="347"/>
        <v>2</v>
      </c>
      <c r="CO1111" s="11">
        <f t="shared" si="348"/>
        <v>1</v>
      </c>
      <c r="CP1111" s="11">
        <f t="shared" si="349"/>
        <v>1</v>
      </c>
    </row>
    <row r="1112" spans="1:94" x14ac:dyDescent="0.25">
      <c r="A1112">
        <v>1967</v>
      </c>
      <c r="B1112" s="1" t="s">
        <v>23</v>
      </c>
      <c r="C1112">
        <v>46</v>
      </c>
      <c r="D1112">
        <v>68</v>
      </c>
      <c r="E1112">
        <v>82</v>
      </c>
      <c r="F1112">
        <v>90</v>
      </c>
      <c r="G1112">
        <v>97</v>
      </c>
      <c r="H1112">
        <v>103</v>
      </c>
      <c r="I1112">
        <v>109</v>
      </c>
      <c r="J1112">
        <v>114</v>
      </c>
      <c r="K1112">
        <v>119</v>
      </c>
      <c r="L1112">
        <v>124</v>
      </c>
      <c r="M1112">
        <v>129</v>
      </c>
      <c r="N1112">
        <v>133</v>
      </c>
      <c r="O1112">
        <v>139</v>
      </c>
      <c r="P1112">
        <v>145</v>
      </c>
      <c r="Q1112">
        <v>152</v>
      </c>
      <c r="R1112">
        <v>158</v>
      </c>
      <c r="S1112">
        <v>162</v>
      </c>
      <c r="T1112">
        <v>163</v>
      </c>
      <c r="U1112">
        <v>165</v>
      </c>
      <c r="V1112">
        <v>167</v>
      </c>
      <c r="W1112">
        <f>wzrost[[#This Row],[19lat]]-wzrost[[#This Row],[dlugosc_ur]]</f>
        <v>121</v>
      </c>
      <c r="X1112">
        <f>wzrost[[#This Row],[19lat]]-wzrost[[#This Row],[15lat]]</f>
        <v>9</v>
      </c>
      <c r="Y1112">
        <f>IF(wzrost[[#This Row],[1rok]]&lt;=5,IF(wzrost[[#This Row],[plec]]="ch",1,0),0)</f>
        <v>0</v>
      </c>
      <c r="Z1112" s="1"/>
      <c r="AA1112" s="1"/>
      <c r="AB1112" s="1" t="e">
        <f>_xlfn.PERCENTILE.INC(wzrost[1rok],5)</f>
        <v>#NUM!</v>
      </c>
      <c r="BC1112" s="6">
        <v>49</v>
      </c>
      <c r="BD1112" s="6">
        <v>71</v>
      </c>
      <c r="BE1112" s="6">
        <v>85</v>
      </c>
      <c r="BF1112" s="6">
        <v>93</v>
      </c>
      <c r="BG1112" s="6">
        <v>100</v>
      </c>
      <c r="BH1112" s="6">
        <v>106</v>
      </c>
      <c r="BI1112" s="6">
        <v>112</v>
      </c>
      <c r="BJ1112" s="6">
        <v>118</v>
      </c>
      <c r="BK1112" s="6">
        <v>123</v>
      </c>
      <c r="BL1112" s="6">
        <v>128</v>
      </c>
      <c r="BM1112" s="6">
        <v>133</v>
      </c>
      <c r="BN1112" s="6">
        <v>138</v>
      </c>
      <c r="BO1112" s="6">
        <v>144</v>
      </c>
      <c r="BP1112" s="6">
        <v>150</v>
      </c>
      <c r="BQ1112" s="6">
        <v>157</v>
      </c>
      <c r="BR1112" s="6">
        <v>162</v>
      </c>
      <c r="BS1112" s="6">
        <v>167</v>
      </c>
      <c r="BT1112" s="6">
        <v>170</v>
      </c>
      <c r="BU1112" s="6">
        <v>171</v>
      </c>
      <c r="BV1112" s="6">
        <v>171</v>
      </c>
      <c r="BW1112" s="7">
        <v>122</v>
      </c>
      <c r="BX1112" s="11">
        <f t="shared" si="331"/>
        <v>22</v>
      </c>
      <c r="BY1112" s="11">
        <f t="shared" si="332"/>
        <v>14</v>
      </c>
      <c r="BZ1112" s="11">
        <f t="shared" si="333"/>
        <v>8</v>
      </c>
      <c r="CA1112" s="11">
        <f t="shared" si="334"/>
        <v>7</v>
      </c>
      <c r="CB1112" s="11">
        <f t="shared" si="335"/>
        <v>6</v>
      </c>
      <c r="CC1112" s="11">
        <f t="shared" si="336"/>
        <v>6</v>
      </c>
      <c r="CD1112" s="11">
        <f t="shared" si="337"/>
        <v>6</v>
      </c>
      <c r="CE1112" s="11">
        <f t="shared" si="338"/>
        <v>5</v>
      </c>
      <c r="CF1112" s="11">
        <f t="shared" si="339"/>
        <v>5</v>
      </c>
      <c r="CG1112" s="11">
        <f t="shared" si="340"/>
        <v>5</v>
      </c>
      <c r="CH1112" s="11">
        <f t="shared" si="341"/>
        <v>5</v>
      </c>
      <c r="CI1112" s="11">
        <f t="shared" si="342"/>
        <v>6</v>
      </c>
      <c r="CJ1112" s="11">
        <f t="shared" si="343"/>
        <v>6</v>
      </c>
      <c r="CK1112" s="11">
        <f t="shared" si="344"/>
        <v>7</v>
      </c>
      <c r="CL1112" s="11">
        <f t="shared" si="345"/>
        <v>5</v>
      </c>
      <c r="CM1112" s="11">
        <f t="shared" si="346"/>
        <v>5</v>
      </c>
      <c r="CN1112" s="11">
        <f t="shared" si="347"/>
        <v>3</v>
      </c>
      <c r="CO1112" s="11">
        <f t="shared" si="348"/>
        <v>1</v>
      </c>
      <c r="CP1112" s="11">
        <f t="shared" si="349"/>
        <v>0</v>
      </c>
    </row>
    <row r="1113" spans="1:94" x14ac:dyDescent="0.25">
      <c r="A1113">
        <v>2059</v>
      </c>
      <c r="B1113" s="1" t="s">
        <v>23</v>
      </c>
      <c r="C1113">
        <v>47</v>
      </c>
      <c r="D1113">
        <v>69</v>
      </c>
      <c r="E1113">
        <v>83</v>
      </c>
      <c r="F1113">
        <v>91</v>
      </c>
      <c r="G1113">
        <v>98</v>
      </c>
      <c r="H1113">
        <v>104</v>
      </c>
      <c r="I1113">
        <v>110</v>
      </c>
      <c r="J1113">
        <v>116</v>
      </c>
      <c r="K1113">
        <v>121</v>
      </c>
      <c r="L1113">
        <v>126</v>
      </c>
      <c r="M1113">
        <v>130</v>
      </c>
      <c r="N1113">
        <v>135</v>
      </c>
      <c r="O1113">
        <v>141</v>
      </c>
      <c r="P1113">
        <v>148</v>
      </c>
      <c r="Q1113">
        <v>154</v>
      </c>
      <c r="R1113">
        <v>160</v>
      </c>
      <c r="S1113">
        <v>164</v>
      </c>
      <c r="T1113">
        <v>166</v>
      </c>
      <c r="U1113">
        <v>168</v>
      </c>
      <c r="V1113">
        <v>168</v>
      </c>
      <c r="W1113">
        <f>wzrost[[#This Row],[19lat]]-wzrost[[#This Row],[dlugosc_ur]]</f>
        <v>121</v>
      </c>
      <c r="X1113">
        <f>wzrost[[#This Row],[19lat]]-wzrost[[#This Row],[15lat]]</f>
        <v>8</v>
      </c>
      <c r="Y1113">
        <f>IF(wzrost[[#This Row],[1rok]]&lt;=5,IF(wzrost[[#This Row],[plec]]="ch",1,0),0)</f>
        <v>0</v>
      </c>
      <c r="Z1113" s="1"/>
      <c r="AA1113" s="1"/>
      <c r="AB1113" s="1" t="e">
        <f>_xlfn.PERCENTILE.INC(wzrost[1rok],5)</f>
        <v>#NUM!</v>
      </c>
      <c r="BC1113" s="8">
        <v>47</v>
      </c>
      <c r="BD1113" s="8">
        <v>69</v>
      </c>
      <c r="BE1113" s="8">
        <v>84</v>
      </c>
      <c r="BF1113" s="8">
        <v>92</v>
      </c>
      <c r="BG1113" s="8">
        <v>99</v>
      </c>
      <c r="BH1113" s="8">
        <v>105</v>
      </c>
      <c r="BI1113" s="8">
        <v>111</v>
      </c>
      <c r="BJ1113" s="8">
        <v>116</v>
      </c>
      <c r="BK1113" s="8">
        <v>121</v>
      </c>
      <c r="BL1113" s="8">
        <v>126</v>
      </c>
      <c r="BM1113" s="8">
        <v>131</v>
      </c>
      <c r="BN1113" s="8">
        <v>136</v>
      </c>
      <c r="BO1113" s="8">
        <v>142</v>
      </c>
      <c r="BP1113" s="8">
        <v>148</v>
      </c>
      <c r="BQ1113" s="8">
        <v>155</v>
      </c>
      <c r="BR1113" s="8">
        <v>161</v>
      </c>
      <c r="BS1113" s="8">
        <v>165</v>
      </c>
      <c r="BT1113" s="8">
        <v>167</v>
      </c>
      <c r="BU1113" s="8">
        <v>168</v>
      </c>
      <c r="BV1113" s="8">
        <v>169</v>
      </c>
      <c r="BW1113" s="9">
        <v>122</v>
      </c>
      <c r="BX1113" s="11">
        <f t="shared" si="331"/>
        <v>22</v>
      </c>
      <c r="BY1113" s="11">
        <f t="shared" si="332"/>
        <v>15</v>
      </c>
      <c r="BZ1113" s="11">
        <f t="shared" si="333"/>
        <v>8</v>
      </c>
      <c r="CA1113" s="11">
        <f t="shared" si="334"/>
        <v>7</v>
      </c>
      <c r="CB1113" s="11">
        <f t="shared" si="335"/>
        <v>6</v>
      </c>
      <c r="CC1113" s="11">
        <f t="shared" si="336"/>
        <v>6</v>
      </c>
      <c r="CD1113" s="11">
        <f t="shared" si="337"/>
        <v>5</v>
      </c>
      <c r="CE1113" s="11">
        <f t="shared" si="338"/>
        <v>5</v>
      </c>
      <c r="CF1113" s="11">
        <f t="shared" si="339"/>
        <v>5</v>
      </c>
      <c r="CG1113" s="11">
        <f t="shared" si="340"/>
        <v>5</v>
      </c>
      <c r="CH1113" s="11">
        <f t="shared" si="341"/>
        <v>5</v>
      </c>
      <c r="CI1113" s="11">
        <f t="shared" si="342"/>
        <v>6</v>
      </c>
      <c r="CJ1113" s="11">
        <f t="shared" si="343"/>
        <v>6</v>
      </c>
      <c r="CK1113" s="11">
        <f t="shared" si="344"/>
        <v>7</v>
      </c>
      <c r="CL1113" s="11">
        <f t="shared" si="345"/>
        <v>6</v>
      </c>
      <c r="CM1113" s="11">
        <f t="shared" si="346"/>
        <v>4</v>
      </c>
      <c r="CN1113" s="11">
        <f t="shared" si="347"/>
        <v>2</v>
      </c>
      <c r="CO1113" s="11">
        <f t="shared" si="348"/>
        <v>1</v>
      </c>
      <c r="CP1113" s="11">
        <f t="shared" si="349"/>
        <v>1</v>
      </c>
    </row>
    <row r="1114" spans="1:94" x14ac:dyDescent="0.25">
      <c r="A1114">
        <v>2075</v>
      </c>
      <c r="B1114" s="1" t="s">
        <v>23</v>
      </c>
      <c r="C1114">
        <v>47</v>
      </c>
      <c r="D1114">
        <v>69</v>
      </c>
      <c r="E1114">
        <v>83</v>
      </c>
      <c r="F1114">
        <v>91</v>
      </c>
      <c r="G1114">
        <v>98</v>
      </c>
      <c r="H1114">
        <v>104</v>
      </c>
      <c r="I1114">
        <v>110</v>
      </c>
      <c r="J1114">
        <v>115</v>
      </c>
      <c r="K1114">
        <v>121</v>
      </c>
      <c r="L1114">
        <v>125</v>
      </c>
      <c r="M1114">
        <v>130</v>
      </c>
      <c r="N1114">
        <v>135</v>
      </c>
      <c r="O1114">
        <v>141</v>
      </c>
      <c r="P1114">
        <v>147</v>
      </c>
      <c r="Q1114">
        <v>154</v>
      </c>
      <c r="R1114">
        <v>160</v>
      </c>
      <c r="S1114">
        <v>164</v>
      </c>
      <c r="T1114">
        <v>166</v>
      </c>
      <c r="U1114">
        <v>168</v>
      </c>
      <c r="V1114">
        <v>168</v>
      </c>
      <c r="W1114">
        <f>wzrost[[#This Row],[19lat]]-wzrost[[#This Row],[dlugosc_ur]]</f>
        <v>121</v>
      </c>
      <c r="X1114">
        <f>wzrost[[#This Row],[19lat]]-wzrost[[#This Row],[15lat]]</f>
        <v>8</v>
      </c>
      <c r="Y1114">
        <f>IF(wzrost[[#This Row],[1rok]]&lt;=5,IF(wzrost[[#This Row],[plec]]="ch",1,0),0)</f>
        <v>0</v>
      </c>
      <c r="Z1114" s="1"/>
      <c r="AA1114" s="1"/>
      <c r="AB1114" s="1" t="e">
        <f>_xlfn.PERCENTILE.INC(wzrost[1rok],5)</f>
        <v>#NUM!</v>
      </c>
      <c r="BC1114" s="6">
        <v>49</v>
      </c>
      <c r="BD1114" s="6">
        <v>71</v>
      </c>
      <c r="BE1114" s="6">
        <v>85</v>
      </c>
      <c r="BF1114" s="6">
        <v>93</v>
      </c>
      <c r="BG1114" s="6">
        <v>100</v>
      </c>
      <c r="BH1114" s="6">
        <v>106</v>
      </c>
      <c r="BI1114" s="6">
        <v>112</v>
      </c>
      <c r="BJ1114" s="6">
        <v>118</v>
      </c>
      <c r="BK1114" s="6">
        <v>123</v>
      </c>
      <c r="BL1114" s="6">
        <v>128</v>
      </c>
      <c r="BM1114" s="6">
        <v>133</v>
      </c>
      <c r="BN1114" s="6">
        <v>138</v>
      </c>
      <c r="BO1114" s="6">
        <v>144</v>
      </c>
      <c r="BP1114" s="6">
        <v>150</v>
      </c>
      <c r="BQ1114" s="6">
        <v>157</v>
      </c>
      <c r="BR1114" s="6">
        <v>163</v>
      </c>
      <c r="BS1114" s="6">
        <v>167</v>
      </c>
      <c r="BT1114" s="6">
        <v>170</v>
      </c>
      <c r="BU1114" s="6">
        <v>171</v>
      </c>
      <c r="BV1114" s="6">
        <v>171</v>
      </c>
      <c r="BW1114" s="7">
        <v>122</v>
      </c>
      <c r="BX1114" s="11">
        <f t="shared" si="331"/>
        <v>22</v>
      </c>
      <c r="BY1114" s="11">
        <f t="shared" si="332"/>
        <v>14</v>
      </c>
      <c r="BZ1114" s="11">
        <f t="shared" si="333"/>
        <v>8</v>
      </c>
      <c r="CA1114" s="11">
        <f t="shared" si="334"/>
        <v>7</v>
      </c>
      <c r="CB1114" s="11">
        <f t="shared" si="335"/>
        <v>6</v>
      </c>
      <c r="CC1114" s="11">
        <f t="shared" si="336"/>
        <v>6</v>
      </c>
      <c r="CD1114" s="11">
        <f t="shared" si="337"/>
        <v>6</v>
      </c>
      <c r="CE1114" s="11">
        <f t="shared" si="338"/>
        <v>5</v>
      </c>
      <c r="CF1114" s="11">
        <f t="shared" si="339"/>
        <v>5</v>
      </c>
      <c r="CG1114" s="11">
        <f t="shared" si="340"/>
        <v>5</v>
      </c>
      <c r="CH1114" s="11">
        <f t="shared" si="341"/>
        <v>5</v>
      </c>
      <c r="CI1114" s="11">
        <f t="shared" si="342"/>
        <v>6</v>
      </c>
      <c r="CJ1114" s="11">
        <f t="shared" si="343"/>
        <v>6</v>
      </c>
      <c r="CK1114" s="11">
        <f t="shared" si="344"/>
        <v>7</v>
      </c>
      <c r="CL1114" s="11">
        <f t="shared" si="345"/>
        <v>6</v>
      </c>
      <c r="CM1114" s="11">
        <f t="shared" si="346"/>
        <v>4</v>
      </c>
      <c r="CN1114" s="11">
        <f t="shared" si="347"/>
        <v>3</v>
      </c>
      <c r="CO1114" s="11">
        <f t="shared" si="348"/>
        <v>1</v>
      </c>
      <c r="CP1114" s="11">
        <f t="shared" si="349"/>
        <v>0</v>
      </c>
    </row>
    <row r="1115" spans="1:94" x14ac:dyDescent="0.25">
      <c r="A1115">
        <v>2076</v>
      </c>
      <c r="B1115" s="1" t="s">
        <v>23</v>
      </c>
      <c r="C1115">
        <v>47</v>
      </c>
      <c r="D1115">
        <v>69</v>
      </c>
      <c r="E1115">
        <v>83</v>
      </c>
      <c r="F1115">
        <v>92</v>
      </c>
      <c r="G1115">
        <v>98</v>
      </c>
      <c r="H1115">
        <v>105</v>
      </c>
      <c r="I1115">
        <v>110</v>
      </c>
      <c r="J1115">
        <v>116</v>
      </c>
      <c r="K1115">
        <v>121</v>
      </c>
      <c r="L1115">
        <v>126</v>
      </c>
      <c r="M1115">
        <v>131</v>
      </c>
      <c r="N1115">
        <v>136</v>
      </c>
      <c r="O1115">
        <v>141</v>
      </c>
      <c r="P1115">
        <v>148</v>
      </c>
      <c r="Q1115">
        <v>155</v>
      </c>
      <c r="R1115">
        <v>160</v>
      </c>
      <c r="S1115">
        <v>164</v>
      </c>
      <c r="T1115">
        <v>167</v>
      </c>
      <c r="U1115">
        <v>168</v>
      </c>
      <c r="V1115">
        <v>168</v>
      </c>
      <c r="W1115">
        <f>wzrost[[#This Row],[19lat]]-wzrost[[#This Row],[dlugosc_ur]]</f>
        <v>121</v>
      </c>
      <c r="X1115">
        <f>wzrost[[#This Row],[19lat]]-wzrost[[#This Row],[15lat]]</f>
        <v>8</v>
      </c>
      <c r="Y1115">
        <f>IF(wzrost[[#This Row],[1rok]]&lt;=5,IF(wzrost[[#This Row],[plec]]="ch",1,0),0)</f>
        <v>0</v>
      </c>
      <c r="Z1115" s="1"/>
      <c r="AA1115" s="1"/>
      <c r="AB1115" s="1" t="e">
        <f>_xlfn.PERCENTILE.INC(wzrost[1rok],5)</f>
        <v>#NUM!</v>
      </c>
      <c r="BC1115" s="8">
        <v>49</v>
      </c>
      <c r="BD1115" s="8">
        <v>71</v>
      </c>
      <c r="BE1115" s="8">
        <v>85</v>
      </c>
      <c r="BF1115" s="8">
        <v>93</v>
      </c>
      <c r="BG1115" s="8">
        <v>100</v>
      </c>
      <c r="BH1115" s="8">
        <v>107</v>
      </c>
      <c r="BI1115" s="8">
        <v>112</v>
      </c>
      <c r="BJ1115" s="8">
        <v>118</v>
      </c>
      <c r="BK1115" s="8">
        <v>123</v>
      </c>
      <c r="BL1115" s="8">
        <v>128</v>
      </c>
      <c r="BM1115" s="8">
        <v>133</v>
      </c>
      <c r="BN1115" s="8">
        <v>138</v>
      </c>
      <c r="BO1115" s="8">
        <v>144</v>
      </c>
      <c r="BP1115" s="8">
        <v>150</v>
      </c>
      <c r="BQ1115" s="8">
        <v>157</v>
      </c>
      <c r="BR1115" s="8">
        <v>163</v>
      </c>
      <c r="BS1115" s="8">
        <v>167</v>
      </c>
      <c r="BT1115" s="8">
        <v>170</v>
      </c>
      <c r="BU1115" s="8">
        <v>171</v>
      </c>
      <c r="BV1115" s="8">
        <v>171</v>
      </c>
      <c r="BW1115" s="9">
        <v>122</v>
      </c>
      <c r="BX1115" s="11">
        <f t="shared" si="331"/>
        <v>22</v>
      </c>
      <c r="BY1115" s="11">
        <f t="shared" si="332"/>
        <v>14</v>
      </c>
      <c r="BZ1115" s="11">
        <f t="shared" si="333"/>
        <v>8</v>
      </c>
      <c r="CA1115" s="11">
        <f t="shared" si="334"/>
        <v>7</v>
      </c>
      <c r="CB1115" s="11">
        <f t="shared" si="335"/>
        <v>7</v>
      </c>
      <c r="CC1115" s="11">
        <f t="shared" si="336"/>
        <v>5</v>
      </c>
      <c r="CD1115" s="11">
        <f t="shared" si="337"/>
        <v>6</v>
      </c>
      <c r="CE1115" s="11">
        <f t="shared" si="338"/>
        <v>5</v>
      </c>
      <c r="CF1115" s="11">
        <f t="shared" si="339"/>
        <v>5</v>
      </c>
      <c r="CG1115" s="11">
        <f t="shared" si="340"/>
        <v>5</v>
      </c>
      <c r="CH1115" s="11">
        <f t="shared" si="341"/>
        <v>5</v>
      </c>
      <c r="CI1115" s="11">
        <f t="shared" si="342"/>
        <v>6</v>
      </c>
      <c r="CJ1115" s="11">
        <f t="shared" si="343"/>
        <v>6</v>
      </c>
      <c r="CK1115" s="11">
        <f t="shared" si="344"/>
        <v>7</v>
      </c>
      <c r="CL1115" s="11">
        <f t="shared" si="345"/>
        <v>6</v>
      </c>
      <c r="CM1115" s="11">
        <f t="shared" si="346"/>
        <v>4</v>
      </c>
      <c r="CN1115" s="11">
        <f t="shared" si="347"/>
        <v>3</v>
      </c>
      <c r="CO1115" s="11">
        <f t="shared" si="348"/>
        <v>1</v>
      </c>
      <c r="CP1115" s="11">
        <f t="shared" si="349"/>
        <v>0</v>
      </c>
    </row>
    <row r="1116" spans="1:94" x14ac:dyDescent="0.25">
      <c r="A1116">
        <v>2128</v>
      </c>
      <c r="B1116" s="1" t="s">
        <v>23</v>
      </c>
      <c r="C1116">
        <v>47</v>
      </c>
      <c r="D1116">
        <v>69</v>
      </c>
      <c r="E1116">
        <v>83</v>
      </c>
      <c r="F1116">
        <v>91</v>
      </c>
      <c r="G1116">
        <v>98</v>
      </c>
      <c r="H1116">
        <v>104</v>
      </c>
      <c r="I1116">
        <v>110</v>
      </c>
      <c r="J1116">
        <v>116</v>
      </c>
      <c r="K1116">
        <v>121</v>
      </c>
      <c r="L1116">
        <v>126</v>
      </c>
      <c r="M1116">
        <v>130</v>
      </c>
      <c r="N1116">
        <v>135</v>
      </c>
      <c r="O1116">
        <v>141</v>
      </c>
      <c r="P1116">
        <v>148</v>
      </c>
      <c r="Q1116">
        <v>154</v>
      </c>
      <c r="R1116">
        <v>160</v>
      </c>
      <c r="S1116">
        <v>164</v>
      </c>
      <c r="T1116">
        <v>166</v>
      </c>
      <c r="U1116">
        <v>168</v>
      </c>
      <c r="V1116">
        <v>168</v>
      </c>
      <c r="W1116">
        <f>wzrost[[#This Row],[19lat]]-wzrost[[#This Row],[dlugosc_ur]]</f>
        <v>121</v>
      </c>
      <c r="X1116">
        <f>wzrost[[#This Row],[19lat]]-wzrost[[#This Row],[15lat]]</f>
        <v>8</v>
      </c>
      <c r="Y1116">
        <f>IF(wzrost[[#This Row],[1rok]]&lt;=5,IF(wzrost[[#This Row],[plec]]="ch",1,0),0)</f>
        <v>0</v>
      </c>
      <c r="Z1116" s="1"/>
      <c r="AA1116" s="1"/>
      <c r="AB1116" s="1" t="e">
        <f>_xlfn.PERCENTILE.INC(wzrost[1rok],5)</f>
        <v>#NUM!</v>
      </c>
      <c r="BC1116" s="6">
        <v>46</v>
      </c>
      <c r="BD1116" s="6">
        <v>68</v>
      </c>
      <c r="BE1116" s="6">
        <v>83</v>
      </c>
      <c r="BF1116" s="6">
        <v>91</v>
      </c>
      <c r="BG1116" s="6">
        <v>98</v>
      </c>
      <c r="BH1116" s="6">
        <v>104</v>
      </c>
      <c r="BI1116" s="6">
        <v>109</v>
      </c>
      <c r="BJ1116" s="6">
        <v>115</v>
      </c>
      <c r="BK1116" s="6">
        <v>120</v>
      </c>
      <c r="BL1116" s="6">
        <v>125</v>
      </c>
      <c r="BM1116" s="6">
        <v>130</v>
      </c>
      <c r="BN1116" s="6">
        <v>135</v>
      </c>
      <c r="BO1116" s="6">
        <v>140</v>
      </c>
      <c r="BP1116" s="6">
        <v>147</v>
      </c>
      <c r="BQ1116" s="6">
        <v>154</v>
      </c>
      <c r="BR1116" s="6">
        <v>160</v>
      </c>
      <c r="BS1116" s="6">
        <v>163</v>
      </c>
      <c r="BT1116" s="6">
        <v>166</v>
      </c>
      <c r="BU1116" s="6">
        <v>167</v>
      </c>
      <c r="BV1116" s="6">
        <v>168</v>
      </c>
      <c r="BW1116" s="7">
        <v>122</v>
      </c>
      <c r="BX1116" s="11">
        <f t="shared" si="331"/>
        <v>22</v>
      </c>
      <c r="BY1116" s="11">
        <f t="shared" si="332"/>
        <v>15</v>
      </c>
      <c r="BZ1116" s="11">
        <f t="shared" si="333"/>
        <v>8</v>
      </c>
      <c r="CA1116" s="11">
        <f t="shared" si="334"/>
        <v>7</v>
      </c>
      <c r="CB1116" s="11">
        <f t="shared" si="335"/>
        <v>6</v>
      </c>
      <c r="CC1116" s="11">
        <f t="shared" si="336"/>
        <v>5</v>
      </c>
      <c r="CD1116" s="11">
        <f t="shared" si="337"/>
        <v>6</v>
      </c>
      <c r="CE1116" s="11">
        <f t="shared" si="338"/>
        <v>5</v>
      </c>
      <c r="CF1116" s="11">
        <f t="shared" si="339"/>
        <v>5</v>
      </c>
      <c r="CG1116" s="11">
        <f t="shared" si="340"/>
        <v>5</v>
      </c>
      <c r="CH1116" s="11">
        <f t="shared" si="341"/>
        <v>5</v>
      </c>
      <c r="CI1116" s="11">
        <f t="shared" si="342"/>
        <v>5</v>
      </c>
      <c r="CJ1116" s="11">
        <f t="shared" si="343"/>
        <v>7</v>
      </c>
      <c r="CK1116" s="11">
        <f t="shared" si="344"/>
        <v>7</v>
      </c>
      <c r="CL1116" s="11">
        <f t="shared" si="345"/>
        <v>6</v>
      </c>
      <c r="CM1116" s="11">
        <f t="shared" si="346"/>
        <v>3</v>
      </c>
      <c r="CN1116" s="11">
        <f t="shared" si="347"/>
        <v>3</v>
      </c>
      <c r="CO1116" s="11">
        <f t="shared" si="348"/>
        <v>1</v>
      </c>
      <c r="CP1116" s="11">
        <f t="shared" si="349"/>
        <v>1</v>
      </c>
    </row>
    <row r="1117" spans="1:94" x14ac:dyDescent="0.25">
      <c r="A1117">
        <v>2140</v>
      </c>
      <c r="B1117" s="1" t="s">
        <v>22</v>
      </c>
      <c r="C1117">
        <v>57</v>
      </c>
      <c r="D1117">
        <v>74</v>
      </c>
      <c r="E1117">
        <v>91</v>
      </c>
      <c r="F1117">
        <v>101</v>
      </c>
      <c r="G1117">
        <v>110</v>
      </c>
      <c r="H1117">
        <v>117</v>
      </c>
      <c r="I1117">
        <v>123</v>
      </c>
      <c r="J1117">
        <v>130</v>
      </c>
      <c r="K1117">
        <v>136</v>
      </c>
      <c r="L1117">
        <v>142</v>
      </c>
      <c r="M1117">
        <v>149</v>
      </c>
      <c r="N1117">
        <v>156</v>
      </c>
      <c r="O1117">
        <v>162</v>
      </c>
      <c r="P1117">
        <v>167</v>
      </c>
      <c r="Q1117">
        <v>175</v>
      </c>
      <c r="R1117">
        <v>177</v>
      </c>
      <c r="S1117">
        <v>177</v>
      </c>
      <c r="T1117">
        <v>178</v>
      </c>
      <c r="U1117">
        <v>178</v>
      </c>
      <c r="V1117">
        <v>178</v>
      </c>
      <c r="W1117">
        <f>wzrost[[#This Row],[19lat]]-wzrost[[#This Row],[dlugosc_ur]]</f>
        <v>121</v>
      </c>
      <c r="X1117">
        <f>wzrost[[#This Row],[19lat]]-wzrost[[#This Row],[15lat]]</f>
        <v>1</v>
      </c>
      <c r="Y1117">
        <f>IF(wzrost[[#This Row],[1rok]]&lt;=5,IF(wzrost[[#This Row],[plec]]="ch",1,0),0)</f>
        <v>0</v>
      </c>
      <c r="Z1117" s="1"/>
      <c r="AA1117" s="1"/>
      <c r="AB1117" s="1" t="e">
        <f>_xlfn.PERCENTILE.INC(wzrost[1rok],5)</f>
        <v>#NUM!</v>
      </c>
      <c r="BC1117" s="8">
        <v>47</v>
      </c>
      <c r="BD1117" s="8">
        <v>69</v>
      </c>
      <c r="BE1117" s="8">
        <v>84</v>
      </c>
      <c r="BF1117" s="8">
        <v>92</v>
      </c>
      <c r="BG1117" s="8">
        <v>99</v>
      </c>
      <c r="BH1117" s="8">
        <v>106</v>
      </c>
      <c r="BI1117" s="8">
        <v>111</v>
      </c>
      <c r="BJ1117" s="8">
        <v>117</v>
      </c>
      <c r="BK1117" s="8">
        <v>122</v>
      </c>
      <c r="BL1117" s="8">
        <v>127</v>
      </c>
      <c r="BM1117" s="8">
        <v>132</v>
      </c>
      <c r="BN1117" s="8">
        <v>137</v>
      </c>
      <c r="BO1117" s="8">
        <v>142</v>
      </c>
      <c r="BP1117" s="8">
        <v>149</v>
      </c>
      <c r="BQ1117" s="8">
        <v>153</v>
      </c>
      <c r="BR1117" s="8">
        <v>161</v>
      </c>
      <c r="BS1117" s="8">
        <v>165</v>
      </c>
      <c r="BT1117" s="8">
        <v>168</v>
      </c>
      <c r="BU1117" s="8">
        <v>169</v>
      </c>
      <c r="BV1117" s="8">
        <v>169</v>
      </c>
      <c r="BW1117" s="9">
        <v>122</v>
      </c>
      <c r="BX1117" s="11">
        <f t="shared" si="331"/>
        <v>22</v>
      </c>
      <c r="BY1117" s="11">
        <f t="shared" si="332"/>
        <v>15</v>
      </c>
      <c r="BZ1117" s="11">
        <f t="shared" si="333"/>
        <v>8</v>
      </c>
      <c r="CA1117" s="11">
        <f t="shared" si="334"/>
        <v>7</v>
      </c>
      <c r="CB1117" s="11">
        <f t="shared" si="335"/>
        <v>7</v>
      </c>
      <c r="CC1117" s="11">
        <f t="shared" si="336"/>
        <v>5</v>
      </c>
      <c r="CD1117" s="11">
        <f t="shared" si="337"/>
        <v>6</v>
      </c>
      <c r="CE1117" s="11">
        <f t="shared" si="338"/>
        <v>5</v>
      </c>
      <c r="CF1117" s="11">
        <f t="shared" si="339"/>
        <v>5</v>
      </c>
      <c r="CG1117" s="11">
        <f t="shared" si="340"/>
        <v>5</v>
      </c>
      <c r="CH1117" s="11">
        <f t="shared" si="341"/>
        <v>5</v>
      </c>
      <c r="CI1117" s="11">
        <f t="shared" si="342"/>
        <v>5</v>
      </c>
      <c r="CJ1117" s="11">
        <f t="shared" si="343"/>
        <v>7</v>
      </c>
      <c r="CK1117" s="11">
        <f t="shared" si="344"/>
        <v>4</v>
      </c>
      <c r="CL1117" s="11">
        <f t="shared" si="345"/>
        <v>8</v>
      </c>
      <c r="CM1117" s="11">
        <f t="shared" si="346"/>
        <v>4</v>
      </c>
      <c r="CN1117" s="11">
        <f t="shared" si="347"/>
        <v>3</v>
      </c>
      <c r="CO1117" s="11">
        <f t="shared" si="348"/>
        <v>1</v>
      </c>
      <c r="CP1117" s="11">
        <f t="shared" si="349"/>
        <v>0</v>
      </c>
    </row>
    <row r="1118" spans="1:94" x14ac:dyDescent="0.25">
      <c r="A1118">
        <v>2188</v>
      </c>
      <c r="B1118" s="1" t="s">
        <v>23</v>
      </c>
      <c r="C1118">
        <v>48</v>
      </c>
      <c r="D1118">
        <v>69</v>
      </c>
      <c r="E1118">
        <v>84</v>
      </c>
      <c r="F1118">
        <v>92</v>
      </c>
      <c r="G1118">
        <v>99</v>
      </c>
      <c r="H1118">
        <v>105</v>
      </c>
      <c r="I1118">
        <v>111</v>
      </c>
      <c r="J1118">
        <v>116</v>
      </c>
      <c r="K1118">
        <v>121</v>
      </c>
      <c r="L1118">
        <v>126</v>
      </c>
      <c r="M1118">
        <v>131</v>
      </c>
      <c r="N1118">
        <v>136</v>
      </c>
      <c r="O1118">
        <v>142</v>
      </c>
      <c r="P1118">
        <v>148</v>
      </c>
      <c r="Q1118">
        <v>155</v>
      </c>
      <c r="R1118">
        <v>161</v>
      </c>
      <c r="S1118">
        <v>165</v>
      </c>
      <c r="T1118">
        <v>167</v>
      </c>
      <c r="U1118">
        <v>168</v>
      </c>
      <c r="V1118">
        <v>169</v>
      </c>
      <c r="W1118">
        <f>wzrost[[#This Row],[19lat]]-wzrost[[#This Row],[dlugosc_ur]]</f>
        <v>121</v>
      </c>
      <c r="X1118">
        <f>wzrost[[#This Row],[19lat]]-wzrost[[#This Row],[15lat]]</f>
        <v>8</v>
      </c>
      <c r="Y1118">
        <f>IF(wzrost[[#This Row],[1rok]]&lt;=5,IF(wzrost[[#This Row],[plec]]="ch",1,0),0)</f>
        <v>0</v>
      </c>
      <c r="Z1118" s="1"/>
      <c r="AA1118" s="1"/>
      <c r="AB1118" s="1" t="e">
        <f>_xlfn.PERCENTILE.INC(wzrost[1rok],5)</f>
        <v>#NUM!</v>
      </c>
      <c r="BC1118" s="6">
        <v>49</v>
      </c>
      <c r="BD1118" s="6">
        <v>71</v>
      </c>
      <c r="BE1118" s="6">
        <v>85</v>
      </c>
      <c r="BF1118" s="6">
        <v>93</v>
      </c>
      <c r="BG1118" s="6">
        <v>100</v>
      </c>
      <c r="BH1118" s="6">
        <v>107</v>
      </c>
      <c r="BI1118" s="6">
        <v>112</v>
      </c>
      <c r="BJ1118" s="6">
        <v>118</v>
      </c>
      <c r="BK1118" s="6">
        <v>123</v>
      </c>
      <c r="BL1118" s="6">
        <v>128</v>
      </c>
      <c r="BM1118" s="6">
        <v>133</v>
      </c>
      <c r="BN1118" s="6">
        <v>138</v>
      </c>
      <c r="BO1118" s="6">
        <v>144</v>
      </c>
      <c r="BP1118" s="6">
        <v>150</v>
      </c>
      <c r="BQ1118" s="6">
        <v>157</v>
      </c>
      <c r="BR1118" s="6">
        <v>163</v>
      </c>
      <c r="BS1118" s="6">
        <v>167</v>
      </c>
      <c r="BT1118" s="6">
        <v>170</v>
      </c>
      <c r="BU1118" s="6">
        <v>171</v>
      </c>
      <c r="BV1118" s="6">
        <v>171</v>
      </c>
      <c r="BW1118" s="7">
        <v>122</v>
      </c>
      <c r="BX1118" s="11">
        <f t="shared" si="331"/>
        <v>22</v>
      </c>
      <c r="BY1118" s="11">
        <f t="shared" si="332"/>
        <v>14</v>
      </c>
      <c r="BZ1118" s="11">
        <f t="shared" si="333"/>
        <v>8</v>
      </c>
      <c r="CA1118" s="11">
        <f t="shared" si="334"/>
        <v>7</v>
      </c>
      <c r="CB1118" s="11">
        <f t="shared" si="335"/>
        <v>7</v>
      </c>
      <c r="CC1118" s="11">
        <f t="shared" si="336"/>
        <v>5</v>
      </c>
      <c r="CD1118" s="11">
        <f t="shared" si="337"/>
        <v>6</v>
      </c>
      <c r="CE1118" s="11">
        <f t="shared" si="338"/>
        <v>5</v>
      </c>
      <c r="CF1118" s="11">
        <f t="shared" si="339"/>
        <v>5</v>
      </c>
      <c r="CG1118" s="11">
        <f t="shared" si="340"/>
        <v>5</v>
      </c>
      <c r="CH1118" s="11">
        <f t="shared" si="341"/>
        <v>5</v>
      </c>
      <c r="CI1118" s="11">
        <f t="shared" si="342"/>
        <v>6</v>
      </c>
      <c r="CJ1118" s="11">
        <f t="shared" si="343"/>
        <v>6</v>
      </c>
      <c r="CK1118" s="11">
        <f t="shared" si="344"/>
        <v>7</v>
      </c>
      <c r="CL1118" s="11">
        <f t="shared" si="345"/>
        <v>6</v>
      </c>
      <c r="CM1118" s="11">
        <f t="shared" si="346"/>
        <v>4</v>
      </c>
      <c r="CN1118" s="11">
        <f t="shared" si="347"/>
        <v>3</v>
      </c>
      <c r="CO1118" s="11">
        <f t="shared" si="348"/>
        <v>1</v>
      </c>
      <c r="CP1118" s="11">
        <f t="shared" si="349"/>
        <v>0</v>
      </c>
    </row>
    <row r="1119" spans="1:94" x14ac:dyDescent="0.25">
      <c r="A1119">
        <v>2216</v>
      </c>
      <c r="B1119" s="1" t="s">
        <v>23</v>
      </c>
      <c r="C1119">
        <v>47</v>
      </c>
      <c r="D1119">
        <v>68</v>
      </c>
      <c r="E1119">
        <v>83</v>
      </c>
      <c r="F1119">
        <v>92</v>
      </c>
      <c r="G1119">
        <v>98</v>
      </c>
      <c r="H1119">
        <v>105</v>
      </c>
      <c r="I1119">
        <v>110</v>
      </c>
      <c r="J1119">
        <v>116</v>
      </c>
      <c r="K1119">
        <v>121</v>
      </c>
      <c r="L1119">
        <v>126</v>
      </c>
      <c r="M1119">
        <v>131</v>
      </c>
      <c r="N1119">
        <v>136</v>
      </c>
      <c r="O1119">
        <v>141</v>
      </c>
      <c r="P1119">
        <v>148</v>
      </c>
      <c r="Q1119">
        <v>155</v>
      </c>
      <c r="R1119">
        <v>160</v>
      </c>
      <c r="S1119">
        <v>164</v>
      </c>
      <c r="T1119">
        <v>167</v>
      </c>
      <c r="U1119">
        <v>168</v>
      </c>
      <c r="V1119">
        <v>168</v>
      </c>
      <c r="W1119">
        <f>wzrost[[#This Row],[19lat]]-wzrost[[#This Row],[dlugosc_ur]]</f>
        <v>121</v>
      </c>
      <c r="X1119">
        <f>wzrost[[#This Row],[19lat]]-wzrost[[#This Row],[15lat]]</f>
        <v>8</v>
      </c>
      <c r="Y1119">
        <f>IF(wzrost[[#This Row],[1rok]]&lt;=5,IF(wzrost[[#This Row],[plec]]="ch",1,0),0)</f>
        <v>0</v>
      </c>
      <c r="Z1119" s="1"/>
      <c r="AA1119" s="1"/>
      <c r="AB1119" s="1" t="e">
        <f>_xlfn.PERCENTILE.INC(wzrost[1rok],5)</f>
        <v>#NUM!</v>
      </c>
      <c r="BC1119" s="8">
        <v>47</v>
      </c>
      <c r="BD1119" s="8">
        <v>69</v>
      </c>
      <c r="BE1119" s="8">
        <v>84</v>
      </c>
      <c r="BF1119" s="8">
        <v>92</v>
      </c>
      <c r="BG1119" s="8">
        <v>99</v>
      </c>
      <c r="BH1119" s="8">
        <v>105</v>
      </c>
      <c r="BI1119" s="8">
        <v>111</v>
      </c>
      <c r="BJ1119" s="8">
        <v>116</v>
      </c>
      <c r="BK1119" s="8">
        <v>121</v>
      </c>
      <c r="BL1119" s="8">
        <v>126</v>
      </c>
      <c r="BM1119" s="8">
        <v>131</v>
      </c>
      <c r="BN1119" s="8">
        <v>136</v>
      </c>
      <c r="BO1119" s="8">
        <v>141</v>
      </c>
      <c r="BP1119" s="8">
        <v>148</v>
      </c>
      <c r="BQ1119" s="8">
        <v>155</v>
      </c>
      <c r="BR1119" s="8">
        <v>161</v>
      </c>
      <c r="BS1119" s="8">
        <v>165</v>
      </c>
      <c r="BT1119" s="8">
        <v>167</v>
      </c>
      <c r="BU1119" s="8">
        <v>168</v>
      </c>
      <c r="BV1119" s="8">
        <v>169</v>
      </c>
      <c r="BW1119" s="9">
        <v>122</v>
      </c>
      <c r="BX1119" s="11">
        <f t="shared" si="331"/>
        <v>22</v>
      </c>
      <c r="BY1119" s="11">
        <f t="shared" si="332"/>
        <v>15</v>
      </c>
      <c r="BZ1119" s="11">
        <f t="shared" si="333"/>
        <v>8</v>
      </c>
      <c r="CA1119" s="11">
        <f t="shared" si="334"/>
        <v>7</v>
      </c>
      <c r="CB1119" s="11">
        <f t="shared" si="335"/>
        <v>6</v>
      </c>
      <c r="CC1119" s="11">
        <f t="shared" si="336"/>
        <v>6</v>
      </c>
      <c r="CD1119" s="11">
        <f t="shared" si="337"/>
        <v>5</v>
      </c>
      <c r="CE1119" s="11">
        <f t="shared" si="338"/>
        <v>5</v>
      </c>
      <c r="CF1119" s="11">
        <f t="shared" si="339"/>
        <v>5</v>
      </c>
      <c r="CG1119" s="11">
        <f t="shared" si="340"/>
        <v>5</v>
      </c>
      <c r="CH1119" s="11">
        <f t="shared" si="341"/>
        <v>5</v>
      </c>
      <c r="CI1119" s="11">
        <f t="shared" si="342"/>
        <v>5</v>
      </c>
      <c r="CJ1119" s="11">
        <f t="shared" si="343"/>
        <v>7</v>
      </c>
      <c r="CK1119" s="11">
        <f t="shared" si="344"/>
        <v>7</v>
      </c>
      <c r="CL1119" s="11">
        <f t="shared" si="345"/>
        <v>6</v>
      </c>
      <c r="CM1119" s="11">
        <f t="shared" si="346"/>
        <v>4</v>
      </c>
      <c r="CN1119" s="11">
        <f t="shared" si="347"/>
        <v>2</v>
      </c>
      <c r="CO1119" s="11">
        <f t="shared" si="348"/>
        <v>1</v>
      </c>
      <c r="CP1119" s="11">
        <f t="shared" si="349"/>
        <v>1</v>
      </c>
    </row>
    <row r="1120" spans="1:94" x14ac:dyDescent="0.25">
      <c r="A1120">
        <v>2224</v>
      </c>
      <c r="B1120" s="1" t="s">
        <v>23</v>
      </c>
      <c r="C1120">
        <v>48</v>
      </c>
      <c r="D1120">
        <v>69</v>
      </c>
      <c r="E1120">
        <v>84</v>
      </c>
      <c r="F1120">
        <v>92</v>
      </c>
      <c r="G1120">
        <v>99</v>
      </c>
      <c r="H1120">
        <v>105</v>
      </c>
      <c r="I1120">
        <v>111</v>
      </c>
      <c r="J1120">
        <v>116</v>
      </c>
      <c r="K1120">
        <v>121</v>
      </c>
      <c r="L1120">
        <v>126</v>
      </c>
      <c r="M1120">
        <v>131</v>
      </c>
      <c r="N1120">
        <v>136</v>
      </c>
      <c r="O1120">
        <v>142</v>
      </c>
      <c r="P1120">
        <v>148</v>
      </c>
      <c r="Q1120">
        <v>155</v>
      </c>
      <c r="R1120">
        <v>161</v>
      </c>
      <c r="S1120">
        <v>165</v>
      </c>
      <c r="T1120">
        <v>167</v>
      </c>
      <c r="U1120">
        <v>168</v>
      </c>
      <c r="V1120">
        <v>169</v>
      </c>
      <c r="W1120">
        <f>wzrost[[#This Row],[19lat]]-wzrost[[#This Row],[dlugosc_ur]]</f>
        <v>121</v>
      </c>
      <c r="X1120">
        <f>wzrost[[#This Row],[19lat]]-wzrost[[#This Row],[15lat]]</f>
        <v>8</v>
      </c>
      <c r="Y1120">
        <f>IF(wzrost[[#This Row],[1rok]]&lt;=5,IF(wzrost[[#This Row],[plec]]="ch",1,0),0)</f>
        <v>0</v>
      </c>
      <c r="Z1120" s="1"/>
      <c r="AA1120" s="1"/>
      <c r="AB1120" s="1" t="e">
        <f>_xlfn.PERCENTILE.INC(wzrost[1rok],5)</f>
        <v>#NUM!</v>
      </c>
      <c r="BC1120" s="6">
        <v>49</v>
      </c>
      <c r="BD1120" s="6">
        <v>71</v>
      </c>
      <c r="BE1120" s="6">
        <v>85</v>
      </c>
      <c r="BF1120" s="6">
        <v>93</v>
      </c>
      <c r="BG1120" s="6">
        <v>100</v>
      </c>
      <c r="BH1120" s="6">
        <v>106</v>
      </c>
      <c r="BI1120" s="6">
        <v>112</v>
      </c>
      <c r="BJ1120" s="6">
        <v>118</v>
      </c>
      <c r="BK1120" s="6">
        <v>123</v>
      </c>
      <c r="BL1120" s="6">
        <v>128</v>
      </c>
      <c r="BM1120" s="6">
        <v>133</v>
      </c>
      <c r="BN1120" s="6">
        <v>138</v>
      </c>
      <c r="BO1120" s="6">
        <v>144</v>
      </c>
      <c r="BP1120" s="6">
        <v>150</v>
      </c>
      <c r="BQ1120" s="6">
        <v>157</v>
      </c>
      <c r="BR1120" s="6">
        <v>163</v>
      </c>
      <c r="BS1120" s="6">
        <v>167</v>
      </c>
      <c r="BT1120" s="6">
        <v>170</v>
      </c>
      <c r="BU1120" s="6">
        <v>171</v>
      </c>
      <c r="BV1120" s="6">
        <v>171</v>
      </c>
      <c r="BW1120" s="7">
        <v>122</v>
      </c>
      <c r="BX1120" s="11">
        <f t="shared" si="331"/>
        <v>22</v>
      </c>
      <c r="BY1120" s="11">
        <f t="shared" si="332"/>
        <v>14</v>
      </c>
      <c r="BZ1120" s="11">
        <f t="shared" si="333"/>
        <v>8</v>
      </c>
      <c r="CA1120" s="11">
        <f t="shared" si="334"/>
        <v>7</v>
      </c>
      <c r="CB1120" s="11">
        <f t="shared" si="335"/>
        <v>6</v>
      </c>
      <c r="CC1120" s="11">
        <f t="shared" si="336"/>
        <v>6</v>
      </c>
      <c r="CD1120" s="11">
        <f t="shared" si="337"/>
        <v>6</v>
      </c>
      <c r="CE1120" s="11">
        <f t="shared" si="338"/>
        <v>5</v>
      </c>
      <c r="CF1120" s="11">
        <f t="shared" si="339"/>
        <v>5</v>
      </c>
      <c r="CG1120" s="11">
        <f t="shared" si="340"/>
        <v>5</v>
      </c>
      <c r="CH1120" s="11">
        <f t="shared" si="341"/>
        <v>5</v>
      </c>
      <c r="CI1120" s="11">
        <f t="shared" si="342"/>
        <v>6</v>
      </c>
      <c r="CJ1120" s="11">
        <f t="shared" si="343"/>
        <v>6</v>
      </c>
      <c r="CK1120" s="11">
        <f t="shared" si="344"/>
        <v>7</v>
      </c>
      <c r="CL1120" s="11">
        <f t="shared" si="345"/>
        <v>6</v>
      </c>
      <c r="CM1120" s="11">
        <f t="shared" si="346"/>
        <v>4</v>
      </c>
      <c r="CN1120" s="11">
        <f t="shared" si="347"/>
        <v>3</v>
      </c>
      <c r="CO1120" s="11">
        <f t="shared" si="348"/>
        <v>1</v>
      </c>
      <c r="CP1120" s="11">
        <f t="shared" si="349"/>
        <v>0</v>
      </c>
    </row>
    <row r="1121" spans="1:94" x14ac:dyDescent="0.25">
      <c r="A1121">
        <v>2227</v>
      </c>
      <c r="B1121" s="1" t="s">
        <v>23</v>
      </c>
      <c r="C1121">
        <v>46</v>
      </c>
      <c r="D1121">
        <v>68</v>
      </c>
      <c r="E1121">
        <v>83</v>
      </c>
      <c r="F1121">
        <v>91</v>
      </c>
      <c r="G1121">
        <v>98</v>
      </c>
      <c r="H1121">
        <v>104</v>
      </c>
      <c r="I1121">
        <v>109</v>
      </c>
      <c r="J1121">
        <v>115</v>
      </c>
      <c r="K1121">
        <v>120</v>
      </c>
      <c r="L1121">
        <v>124</v>
      </c>
      <c r="M1121">
        <v>129</v>
      </c>
      <c r="N1121">
        <v>134</v>
      </c>
      <c r="O1121">
        <v>140</v>
      </c>
      <c r="P1121">
        <v>146</v>
      </c>
      <c r="Q1121">
        <v>153</v>
      </c>
      <c r="R1121">
        <v>158</v>
      </c>
      <c r="S1121">
        <v>162</v>
      </c>
      <c r="T1121">
        <v>165</v>
      </c>
      <c r="U1121">
        <v>166</v>
      </c>
      <c r="V1121">
        <v>167</v>
      </c>
      <c r="W1121">
        <f>wzrost[[#This Row],[19lat]]-wzrost[[#This Row],[dlugosc_ur]]</f>
        <v>121</v>
      </c>
      <c r="X1121">
        <f>wzrost[[#This Row],[19lat]]-wzrost[[#This Row],[15lat]]</f>
        <v>9</v>
      </c>
      <c r="Y1121">
        <f>IF(wzrost[[#This Row],[1rok]]&lt;=5,IF(wzrost[[#This Row],[plec]]="ch",1,0),0)</f>
        <v>0</v>
      </c>
      <c r="Z1121" s="1"/>
      <c r="AA1121" s="1"/>
      <c r="AB1121" s="1" t="e">
        <f>_xlfn.PERCENTILE.INC(wzrost[1rok],5)</f>
        <v>#NUM!</v>
      </c>
      <c r="BC1121" s="8">
        <v>47</v>
      </c>
      <c r="BD1121" s="8">
        <v>69</v>
      </c>
      <c r="BE1121" s="8">
        <v>84</v>
      </c>
      <c r="BF1121" s="8">
        <v>92</v>
      </c>
      <c r="BG1121" s="8">
        <v>99</v>
      </c>
      <c r="BH1121" s="8">
        <v>105</v>
      </c>
      <c r="BI1121" s="8">
        <v>111</v>
      </c>
      <c r="BJ1121" s="8">
        <v>116</v>
      </c>
      <c r="BK1121" s="8">
        <v>121</v>
      </c>
      <c r="BL1121" s="8">
        <v>126</v>
      </c>
      <c r="BM1121" s="8">
        <v>131</v>
      </c>
      <c r="BN1121" s="8">
        <v>136</v>
      </c>
      <c r="BO1121" s="8">
        <v>142</v>
      </c>
      <c r="BP1121" s="8">
        <v>148</v>
      </c>
      <c r="BQ1121" s="8">
        <v>155</v>
      </c>
      <c r="BR1121" s="8">
        <v>161</v>
      </c>
      <c r="BS1121" s="8">
        <v>165</v>
      </c>
      <c r="BT1121" s="8">
        <v>167</v>
      </c>
      <c r="BU1121" s="8">
        <v>168</v>
      </c>
      <c r="BV1121" s="8">
        <v>169</v>
      </c>
      <c r="BW1121" s="9">
        <v>122</v>
      </c>
      <c r="BX1121" s="11">
        <f t="shared" si="331"/>
        <v>22</v>
      </c>
      <c r="BY1121" s="11">
        <f t="shared" si="332"/>
        <v>15</v>
      </c>
      <c r="BZ1121" s="11">
        <f t="shared" si="333"/>
        <v>8</v>
      </c>
      <c r="CA1121" s="11">
        <f t="shared" si="334"/>
        <v>7</v>
      </c>
      <c r="CB1121" s="11">
        <f t="shared" si="335"/>
        <v>6</v>
      </c>
      <c r="CC1121" s="11">
        <f t="shared" si="336"/>
        <v>6</v>
      </c>
      <c r="CD1121" s="11">
        <f t="shared" si="337"/>
        <v>5</v>
      </c>
      <c r="CE1121" s="11">
        <f t="shared" si="338"/>
        <v>5</v>
      </c>
      <c r="CF1121" s="11">
        <f t="shared" si="339"/>
        <v>5</v>
      </c>
      <c r="CG1121" s="11">
        <f t="shared" si="340"/>
        <v>5</v>
      </c>
      <c r="CH1121" s="11">
        <f t="shared" si="341"/>
        <v>5</v>
      </c>
      <c r="CI1121" s="11">
        <f t="shared" si="342"/>
        <v>6</v>
      </c>
      <c r="CJ1121" s="11">
        <f t="shared" si="343"/>
        <v>6</v>
      </c>
      <c r="CK1121" s="11">
        <f t="shared" si="344"/>
        <v>7</v>
      </c>
      <c r="CL1121" s="11">
        <f t="shared" si="345"/>
        <v>6</v>
      </c>
      <c r="CM1121" s="11">
        <f t="shared" si="346"/>
        <v>4</v>
      </c>
      <c r="CN1121" s="11">
        <f t="shared" si="347"/>
        <v>2</v>
      </c>
      <c r="CO1121" s="11">
        <f t="shared" si="348"/>
        <v>1</v>
      </c>
      <c r="CP1121" s="11">
        <f t="shared" si="349"/>
        <v>1</v>
      </c>
    </row>
    <row r="1122" spans="1:94" x14ac:dyDescent="0.25">
      <c r="A1122">
        <v>12</v>
      </c>
      <c r="B1122" s="1" t="s">
        <v>23</v>
      </c>
      <c r="C1122">
        <v>47</v>
      </c>
      <c r="D1122">
        <v>69</v>
      </c>
      <c r="E1122">
        <v>84</v>
      </c>
      <c r="F1122">
        <v>92</v>
      </c>
      <c r="G1122">
        <v>99</v>
      </c>
      <c r="H1122">
        <v>105</v>
      </c>
      <c r="I1122">
        <v>110</v>
      </c>
      <c r="J1122">
        <v>116</v>
      </c>
      <c r="K1122">
        <v>121</v>
      </c>
      <c r="L1122">
        <v>126</v>
      </c>
      <c r="M1122">
        <v>131</v>
      </c>
      <c r="N1122">
        <v>136</v>
      </c>
      <c r="O1122">
        <v>141</v>
      </c>
      <c r="P1122">
        <v>145</v>
      </c>
      <c r="Q1122">
        <v>152</v>
      </c>
      <c r="R1122">
        <v>161</v>
      </c>
      <c r="S1122">
        <v>164</v>
      </c>
      <c r="T1122">
        <v>167</v>
      </c>
      <c r="U1122">
        <v>168</v>
      </c>
      <c r="V1122">
        <v>169</v>
      </c>
      <c r="W1122">
        <f>wzrost[[#This Row],[19lat]]-wzrost[[#This Row],[dlugosc_ur]]</f>
        <v>122</v>
      </c>
      <c r="X1122">
        <f>wzrost[[#This Row],[19lat]]-wzrost[[#This Row],[15lat]]</f>
        <v>8</v>
      </c>
      <c r="Y1122">
        <f>IF(wzrost[[#This Row],[1rok]]&lt;=5,IF(wzrost[[#This Row],[plec]]="ch",1,0),0)</f>
        <v>0</v>
      </c>
      <c r="Z1122" s="1"/>
      <c r="AA1122" s="1"/>
      <c r="AB1122" s="1" t="e">
        <f>_xlfn.PERCENTILE.INC(wzrost[1rok],5)</f>
        <v>#NUM!</v>
      </c>
      <c r="BC1122" s="6">
        <v>47</v>
      </c>
      <c r="BD1122" s="6">
        <v>69</v>
      </c>
      <c r="BE1122" s="6">
        <v>84</v>
      </c>
      <c r="BF1122" s="6">
        <v>92</v>
      </c>
      <c r="BG1122" s="6">
        <v>99</v>
      </c>
      <c r="BH1122" s="6">
        <v>105</v>
      </c>
      <c r="BI1122" s="6">
        <v>111</v>
      </c>
      <c r="BJ1122" s="6">
        <v>116</v>
      </c>
      <c r="BK1122" s="6">
        <v>121</v>
      </c>
      <c r="BL1122" s="6">
        <v>126</v>
      </c>
      <c r="BM1122" s="6">
        <v>131</v>
      </c>
      <c r="BN1122" s="6">
        <v>136</v>
      </c>
      <c r="BO1122" s="6">
        <v>141</v>
      </c>
      <c r="BP1122" s="6">
        <v>148</v>
      </c>
      <c r="BQ1122" s="6">
        <v>155</v>
      </c>
      <c r="BR1122" s="6">
        <v>161</v>
      </c>
      <c r="BS1122" s="6">
        <v>165</v>
      </c>
      <c r="BT1122" s="6">
        <v>167</v>
      </c>
      <c r="BU1122" s="6">
        <v>168</v>
      </c>
      <c r="BV1122" s="6">
        <v>169</v>
      </c>
      <c r="BW1122" s="7">
        <v>122</v>
      </c>
      <c r="BX1122" s="11">
        <f t="shared" si="331"/>
        <v>22</v>
      </c>
      <c r="BY1122" s="11">
        <f t="shared" si="332"/>
        <v>15</v>
      </c>
      <c r="BZ1122" s="11">
        <f t="shared" si="333"/>
        <v>8</v>
      </c>
      <c r="CA1122" s="11">
        <f t="shared" si="334"/>
        <v>7</v>
      </c>
      <c r="CB1122" s="11">
        <f t="shared" si="335"/>
        <v>6</v>
      </c>
      <c r="CC1122" s="11">
        <f t="shared" si="336"/>
        <v>6</v>
      </c>
      <c r="CD1122" s="11">
        <f t="shared" si="337"/>
        <v>5</v>
      </c>
      <c r="CE1122" s="11">
        <f t="shared" si="338"/>
        <v>5</v>
      </c>
      <c r="CF1122" s="11">
        <f t="shared" si="339"/>
        <v>5</v>
      </c>
      <c r="CG1122" s="11">
        <f t="shared" si="340"/>
        <v>5</v>
      </c>
      <c r="CH1122" s="11">
        <f t="shared" si="341"/>
        <v>5</v>
      </c>
      <c r="CI1122" s="11">
        <f t="shared" si="342"/>
        <v>5</v>
      </c>
      <c r="CJ1122" s="11">
        <f t="shared" si="343"/>
        <v>7</v>
      </c>
      <c r="CK1122" s="11">
        <f t="shared" si="344"/>
        <v>7</v>
      </c>
      <c r="CL1122" s="11">
        <f t="shared" si="345"/>
        <v>6</v>
      </c>
      <c r="CM1122" s="11">
        <f t="shared" si="346"/>
        <v>4</v>
      </c>
      <c r="CN1122" s="11">
        <f t="shared" si="347"/>
        <v>2</v>
      </c>
      <c r="CO1122" s="11">
        <f t="shared" si="348"/>
        <v>1</v>
      </c>
      <c r="CP1122" s="11">
        <f t="shared" si="349"/>
        <v>1</v>
      </c>
    </row>
    <row r="1123" spans="1:94" x14ac:dyDescent="0.25">
      <c r="A1123">
        <v>64</v>
      </c>
      <c r="B1123" s="1" t="s">
        <v>23</v>
      </c>
      <c r="C1123">
        <v>47</v>
      </c>
      <c r="D1123">
        <v>69</v>
      </c>
      <c r="E1123">
        <v>84</v>
      </c>
      <c r="F1123">
        <v>92</v>
      </c>
      <c r="G1123">
        <v>99</v>
      </c>
      <c r="H1123">
        <v>106</v>
      </c>
      <c r="I1123">
        <v>111</v>
      </c>
      <c r="J1123">
        <v>117</v>
      </c>
      <c r="K1123">
        <v>122</v>
      </c>
      <c r="L1123">
        <v>127</v>
      </c>
      <c r="M1123">
        <v>132</v>
      </c>
      <c r="N1123">
        <v>137</v>
      </c>
      <c r="O1123">
        <v>142</v>
      </c>
      <c r="P1123">
        <v>149</v>
      </c>
      <c r="Q1123">
        <v>156</v>
      </c>
      <c r="R1123">
        <v>161</v>
      </c>
      <c r="S1123">
        <v>165</v>
      </c>
      <c r="T1123">
        <v>168</v>
      </c>
      <c r="U1123">
        <v>169</v>
      </c>
      <c r="V1123">
        <v>169</v>
      </c>
      <c r="W1123">
        <f>wzrost[[#This Row],[19lat]]-wzrost[[#This Row],[dlugosc_ur]]</f>
        <v>122</v>
      </c>
      <c r="X1123">
        <f>wzrost[[#This Row],[19lat]]-wzrost[[#This Row],[15lat]]</f>
        <v>8</v>
      </c>
      <c r="Y1123">
        <f>IF(wzrost[[#This Row],[1rok]]&lt;=5,IF(wzrost[[#This Row],[plec]]="ch",1,0),0)</f>
        <v>0</v>
      </c>
      <c r="Z1123" s="1"/>
      <c r="AA1123" s="1"/>
      <c r="AB1123" s="1" t="e">
        <f>_xlfn.PERCENTILE.INC(wzrost[1rok],5)</f>
        <v>#NUM!</v>
      </c>
      <c r="BC1123" s="8">
        <v>47</v>
      </c>
      <c r="BD1123" s="8">
        <v>69</v>
      </c>
      <c r="BE1123" s="8">
        <v>84</v>
      </c>
      <c r="BF1123" s="8">
        <v>92</v>
      </c>
      <c r="BG1123" s="8">
        <v>99</v>
      </c>
      <c r="BH1123" s="8">
        <v>105</v>
      </c>
      <c r="BI1123" s="8">
        <v>111</v>
      </c>
      <c r="BJ1123" s="8">
        <v>116</v>
      </c>
      <c r="BK1123" s="8">
        <v>121</v>
      </c>
      <c r="BL1123" s="8">
        <v>126</v>
      </c>
      <c r="BM1123" s="8">
        <v>131</v>
      </c>
      <c r="BN1123" s="8">
        <v>136</v>
      </c>
      <c r="BO1123" s="8">
        <v>141</v>
      </c>
      <c r="BP1123" s="8">
        <v>148</v>
      </c>
      <c r="BQ1123" s="8">
        <v>155</v>
      </c>
      <c r="BR1123" s="8">
        <v>161</v>
      </c>
      <c r="BS1123" s="8">
        <v>165</v>
      </c>
      <c r="BT1123" s="8">
        <v>167</v>
      </c>
      <c r="BU1123" s="8">
        <v>168</v>
      </c>
      <c r="BV1123" s="8">
        <v>169</v>
      </c>
      <c r="BW1123" s="9">
        <v>122</v>
      </c>
      <c r="BX1123" s="11">
        <f t="shared" si="331"/>
        <v>22</v>
      </c>
      <c r="BY1123" s="11">
        <f t="shared" si="332"/>
        <v>15</v>
      </c>
      <c r="BZ1123" s="11">
        <f t="shared" si="333"/>
        <v>8</v>
      </c>
      <c r="CA1123" s="11">
        <f t="shared" si="334"/>
        <v>7</v>
      </c>
      <c r="CB1123" s="11">
        <f t="shared" si="335"/>
        <v>6</v>
      </c>
      <c r="CC1123" s="11">
        <f t="shared" si="336"/>
        <v>6</v>
      </c>
      <c r="CD1123" s="11">
        <f t="shared" si="337"/>
        <v>5</v>
      </c>
      <c r="CE1123" s="11">
        <f t="shared" si="338"/>
        <v>5</v>
      </c>
      <c r="CF1123" s="11">
        <f t="shared" si="339"/>
        <v>5</v>
      </c>
      <c r="CG1123" s="11">
        <f t="shared" si="340"/>
        <v>5</v>
      </c>
      <c r="CH1123" s="11">
        <f t="shared" si="341"/>
        <v>5</v>
      </c>
      <c r="CI1123" s="11">
        <f t="shared" si="342"/>
        <v>5</v>
      </c>
      <c r="CJ1123" s="11">
        <f t="shared" si="343"/>
        <v>7</v>
      </c>
      <c r="CK1123" s="11">
        <f t="shared" si="344"/>
        <v>7</v>
      </c>
      <c r="CL1123" s="11">
        <f t="shared" si="345"/>
        <v>6</v>
      </c>
      <c r="CM1123" s="11">
        <f t="shared" si="346"/>
        <v>4</v>
      </c>
      <c r="CN1123" s="11">
        <f t="shared" si="347"/>
        <v>2</v>
      </c>
      <c r="CO1123" s="11">
        <f t="shared" si="348"/>
        <v>1</v>
      </c>
      <c r="CP1123" s="11">
        <f t="shared" si="349"/>
        <v>1</v>
      </c>
    </row>
    <row r="1124" spans="1:94" x14ac:dyDescent="0.25">
      <c r="A1124">
        <v>116</v>
      </c>
      <c r="B1124" s="1" t="s">
        <v>23</v>
      </c>
      <c r="C1124">
        <v>49</v>
      </c>
      <c r="D1124">
        <v>71</v>
      </c>
      <c r="E1124">
        <v>85</v>
      </c>
      <c r="F1124">
        <v>93</v>
      </c>
      <c r="G1124">
        <v>100</v>
      </c>
      <c r="H1124">
        <v>106</v>
      </c>
      <c r="I1124">
        <v>112</v>
      </c>
      <c r="J1124">
        <v>118</v>
      </c>
      <c r="K1124">
        <v>123</v>
      </c>
      <c r="L1124">
        <v>128</v>
      </c>
      <c r="M1124">
        <v>133</v>
      </c>
      <c r="N1124">
        <v>138</v>
      </c>
      <c r="O1124">
        <v>144</v>
      </c>
      <c r="P1124">
        <v>150</v>
      </c>
      <c r="Q1124">
        <v>157</v>
      </c>
      <c r="R1124">
        <v>163</v>
      </c>
      <c r="S1124">
        <v>167</v>
      </c>
      <c r="T1124">
        <v>170</v>
      </c>
      <c r="U1124">
        <v>171</v>
      </c>
      <c r="V1124">
        <v>171</v>
      </c>
      <c r="W1124">
        <f>wzrost[[#This Row],[19lat]]-wzrost[[#This Row],[dlugosc_ur]]</f>
        <v>122</v>
      </c>
      <c r="X1124">
        <f>wzrost[[#This Row],[19lat]]-wzrost[[#This Row],[15lat]]</f>
        <v>8</v>
      </c>
      <c r="Y1124">
        <f>IF(wzrost[[#This Row],[1rok]]&lt;=5,IF(wzrost[[#This Row],[plec]]="ch",1,0),0)</f>
        <v>0</v>
      </c>
      <c r="Z1124" s="1"/>
      <c r="AA1124" s="1"/>
      <c r="AB1124" s="1" t="e">
        <f>_xlfn.PERCENTILE.INC(wzrost[1rok],5)</f>
        <v>#NUM!</v>
      </c>
      <c r="BC1124" s="6">
        <v>49</v>
      </c>
      <c r="BD1124" s="6">
        <v>71</v>
      </c>
      <c r="BE1124" s="6">
        <v>85</v>
      </c>
      <c r="BF1124" s="6">
        <v>93</v>
      </c>
      <c r="BG1124" s="6">
        <v>100</v>
      </c>
      <c r="BH1124" s="6">
        <v>107</v>
      </c>
      <c r="BI1124" s="6">
        <v>112</v>
      </c>
      <c r="BJ1124" s="6">
        <v>118</v>
      </c>
      <c r="BK1124" s="6">
        <v>123</v>
      </c>
      <c r="BL1124" s="6">
        <v>128</v>
      </c>
      <c r="BM1124" s="6">
        <v>133</v>
      </c>
      <c r="BN1124" s="6">
        <v>138</v>
      </c>
      <c r="BO1124" s="6">
        <v>144</v>
      </c>
      <c r="BP1124" s="6">
        <v>150</v>
      </c>
      <c r="BQ1124" s="6">
        <v>157</v>
      </c>
      <c r="BR1124" s="6">
        <v>163</v>
      </c>
      <c r="BS1124" s="6">
        <v>167</v>
      </c>
      <c r="BT1124" s="6">
        <v>170</v>
      </c>
      <c r="BU1124" s="6">
        <v>171</v>
      </c>
      <c r="BV1124" s="6">
        <v>171</v>
      </c>
      <c r="BW1124" s="7">
        <v>122</v>
      </c>
      <c r="BX1124" s="11">
        <f t="shared" si="331"/>
        <v>22</v>
      </c>
      <c r="BY1124" s="11">
        <f t="shared" si="332"/>
        <v>14</v>
      </c>
      <c r="BZ1124" s="11">
        <f t="shared" si="333"/>
        <v>8</v>
      </c>
      <c r="CA1124" s="11">
        <f t="shared" si="334"/>
        <v>7</v>
      </c>
      <c r="CB1124" s="11">
        <f t="shared" si="335"/>
        <v>7</v>
      </c>
      <c r="CC1124" s="11">
        <f t="shared" si="336"/>
        <v>5</v>
      </c>
      <c r="CD1124" s="11">
        <f t="shared" si="337"/>
        <v>6</v>
      </c>
      <c r="CE1124" s="11">
        <f t="shared" si="338"/>
        <v>5</v>
      </c>
      <c r="CF1124" s="11">
        <f t="shared" si="339"/>
        <v>5</v>
      </c>
      <c r="CG1124" s="11">
        <f t="shared" si="340"/>
        <v>5</v>
      </c>
      <c r="CH1124" s="11">
        <f t="shared" si="341"/>
        <v>5</v>
      </c>
      <c r="CI1124" s="11">
        <f t="shared" si="342"/>
        <v>6</v>
      </c>
      <c r="CJ1124" s="11">
        <f t="shared" si="343"/>
        <v>6</v>
      </c>
      <c r="CK1124" s="11">
        <f t="shared" si="344"/>
        <v>7</v>
      </c>
      <c r="CL1124" s="11">
        <f t="shared" si="345"/>
        <v>6</v>
      </c>
      <c r="CM1124" s="11">
        <f t="shared" si="346"/>
        <v>4</v>
      </c>
      <c r="CN1124" s="11">
        <f t="shared" si="347"/>
        <v>3</v>
      </c>
      <c r="CO1124" s="11">
        <f t="shared" si="348"/>
        <v>1</v>
      </c>
      <c r="CP1124" s="11">
        <f t="shared" si="349"/>
        <v>0</v>
      </c>
    </row>
    <row r="1125" spans="1:94" x14ac:dyDescent="0.25">
      <c r="A1125">
        <v>157</v>
      </c>
      <c r="B1125" s="1" t="s">
        <v>23</v>
      </c>
      <c r="C1125">
        <v>49</v>
      </c>
      <c r="D1125">
        <v>71</v>
      </c>
      <c r="E1125">
        <v>85</v>
      </c>
      <c r="F1125">
        <v>93</v>
      </c>
      <c r="G1125">
        <v>100</v>
      </c>
      <c r="H1125">
        <v>107</v>
      </c>
      <c r="I1125">
        <v>112</v>
      </c>
      <c r="J1125">
        <v>118</v>
      </c>
      <c r="K1125">
        <v>123</v>
      </c>
      <c r="L1125">
        <v>128</v>
      </c>
      <c r="M1125">
        <v>133</v>
      </c>
      <c r="N1125">
        <v>138</v>
      </c>
      <c r="O1125">
        <v>144</v>
      </c>
      <c r="P1125">
        <v>150</v>
      </c>
      <c r="Q1125">
        <v>157</v>
      </c>
      <c r="R1125">
        <v>163</v>
      </c>
      <c r="S1125">
        <v>167</v>
      </c>
      <c r="T1125">
        <v>170</v>
      </c>
      <c r="U1125">
        <v>171</v>
      </c>
      <c r="V1125">
        <v>171</v>
      </c>
      <c r="W1125">
        <f>wzrost[[#This Row],[19lat]]-wzrost[[#This Row],[dlugosc_ur]]</f>
        <v>122</v>
      </c>
      <c r="X1125">
        <f>wzrost[[#This Row],[19lat]]-wzrost[[#This Row],[15lat]]</f>
        <v>8</v>
      </c>
      <c r="Y1125">
        <f>IF(wzrost[[#This Row],[1rok]]&lt;=5,IF(wzrost[[#This Row],[plec]]="ch",1,0),0)</f>
        <v>0</v>
      </c>
      <c r="Z1125" s="1"/>
      <c r="AA1125" s="1"/>
      <c r="AB1125" s="1" t="e">
        <f>_xlfn.PERCENTILE.INC(wzrost[1rok],5)</f>
        <v>#NUM!</v>
      </c>
      <c r="BC1125" s="8">
        <v>47</v>
      </c>
      <c r="BD1125" s="8">
        <v>69</v>
      </c>
      <c r="BE1125" s="8">
        <v>84</v>
      </c>
      <c r="BF1125" s="8">
        <v>92</v>
      </c>
      <c r="BG1125" s="8">
        <v>99</v>
      </c>
      <c r="BH1125" s="8">
        <v>105</v>
      </c>
      <c r="BI1125" s="8">
        <v>111</v>
      </c>
      <c r="BJ1125" s="8">
        <v>116</v>
      </c>
      <c r="BK1125" s="8">
        <v>121</v>
      </c>
      <c r="BL1125" s="8">
        <v>126</v>
      </c>
      <c r="BM1125" s="8">
        <v>131</v>
      </c>
      <c r="BN1125" s="8">
        <v>136</v>
      </c>
      <c r="BO1125" s="8">
        <v>142</v>
      </c>
      <c r="BP1125" s="8">
        <v>148</v>
      </c>
      <c r="BQ1125" s="8">
        <v>155</v>
      </c>
      <c r="BR1125" s="8">
        <v>161</v>
      </c>
      <c r="BS1125" s="8">
        <v>165</v>
      </c>
      <c r="BT1125" s="8">
        <v>167</v>
      </c>
      <c r="BU1125" s="8">
        <v>168</v>
      </c>
      <c r="BV1125" s="8">
        <v>169</v>
      </c>
      <c r="BW1125" s="9">
        <v>122</v>
      </c>
      <c r="BX1125" s="11">
        <f t="shared" si="331"/>
        <v>22</v>
      </c>
      <c r="BY1125" s="11">
        <f t="shared" si="332"/>
        <v>15</v>
      </c>
      <c r="BZ1125" s="11">
        <f t="shared" si="333"/>
        <v>8</v>
      </c>
      <c r="CA1125" s="11">
        <f t="shared" si="334"/>
        <v>7</v>
      </c>
      <c r="CB1125" s="11">
        <f t="shared" si="335"/>
        <v>6</v>
      </c>
      <c r="CC1125" s="11">
        <f t="shared" si="336"/>
        <v>6</v>
      </c>
      <c r="CD1125" s="11">
        <f t="shared" si="337"/>
        <v>5</v>
      </c>
      <c r="CE1125" s="11">
        <f t="shared" si="338"/>
        <v>5</v>
      </c>
      <c r="CF1125" s="11">
        <f t="shared" si="339"/>
        <v>5</v>
      </c>
      <c r="CG1125" s="11">
        <f t="shared" si="340"/>
        <v>5</v>
      </c>
      <c r="CH1125" s="11">
        <f t="shared" si="341"/>
        <v>5</v>
      </c>
      <c r="CI1125" s="11">
        <f t="shared" si="342"/>
        <v>6</v>
      </c>
      <c r="CJ1125" s="11">
        <f t="shared" si="343"/>
        <v>6</v>
      </c>
      <c r="CK1125" s="11">
        <f t="shared" si="344"/>
        <v>7</v>
      </c>
      <c r="CL1125" s="11">
        <f t="shared" si="345"/>
        <v>6</v>
      </c>
      <c r="CM1125" s="11">
        <f t="shared" si="346"/>
        <v>4</v>
      </c>
      <c r="CN1125" s="11">
        <f t="shared" si="347"/>
        <v>2</v>
      </c>
      <c r="CO1125" s="11">
        <f t="shared" si="348"/>
        <v>1</v>
      </c>
      <c r="CP1125" s="11">
        <f t="shared" si="349"/>
        <v>1</v>
      </c>
    </row>
    <row r="1126" spans="1:94" x14ac:dyDescent="0.25">
      <c r="A1126">
        <v>177</v>
      </c>
      <c r="B1126" s="1" t="s">
        <v>23</v>
      </c>
      <c r="C1126">
        <v>47</v>
      </c>
      <c r="D1126">
        <v>69</v>
      </c>
      <c r="E1126">
        <v>84</v>
      </c>
      <c r="F1126">
        <v>92</v>
      </c>
      <c r="G1126">
        <v>99</v>
      </c>
      <c r="H1126">
        <v>106</v>
      </c>
      <c r="I1126">
        <v>111</v>
      </c>
      <c r="J1126">
        <v>117</v>
      </c>
      <c r="K1126">
        <v>122</v>
      </c>
      <c r="L1126">
        <v>127</v>
      </c>
      <c r="M1126">
        <v>132</v>
      </c>
      <c r="N1126">
        <v>137</v>
      </c>
      <c r="O1126">
        <v>142</v>
      </c>
      <c r="P1126">
        <v>149</v>
      </c>
      <c r="Q1126">
        <v>156</v>
      </c>
      <c r="R1126">
        <v>161</v>
      </c>
      <c r="S1126">
        <v>165</v>
      </c>
      <c r="T1126">
        <v>168</v>
      </c>
      <c r="U1126">
        <v>169</v>
      </c>
      <c r="V1126">
        <v>169</v>
      </c>
      <c r="W1126">
        <f>wzrost[[#This Row],[19lat]]-wzrost[[#This Row],[dlugosc_ur]]</f>
        <v>122</v>
      </c>
      <c r="X1126">
        <f>wzrost[[#This Row],[19lat]]-wzrost[[#This Row],[15lat]]</f>
        <v>8</v>
      </c>
      <c r="Y1126">
        <f>IF(wzrost[[#This Row],[1rok]]&lt;=5,IF(wzrost[[#This Row],[plec]]="ch",1,0),0)</f>
        <v>0</v>
      </c>
      <c r="Z1126" s="1"/>
      <c r="AA1126" s="1"/>
      <c r="AB1126" s="1" t="e">
        <f>_xlfn.PERCENTILE.INC(wzrost[1rok],5)</f>
        <v>#NUM!</v>
      </c>
      <c r="BC1126" s="6">
        <v>49</v>
      </c>
      <c r="BD1126" s="6">
        <v>71</v>
      </c>
      <c r="BE1126" s="6">
        <v>85</v>
      </c>
      <c r="BF1126" s="6">
        <v>93</v>
      </c>
      <c r="BG1126" s="6">
        <v>100</v>
      </c>
      <c r="BH1126" s="6">
        <v>107</v>
      </c>
      <c r="BI1126" s="6">
        <v>112</v>
      </c>
      <c r="BJ1126" s="6">
        <v>118</v>
      </c>
      <c r="BK1126" s="6">
        <v>123</v>
      </c>
      <c r="BL1126" s="6">
        <v>128</v>
      </c>
      <c r="BM1126" s="6">
        <v>133</v>
      </c>
      <c r="BN1126" s="6">
        <v>138</v>
      </c>
      <c r="BO1126" s="6">
        <v>144</v>
      </c>
      <c r="BP1126" s="6">
        <v>150</v>
      </c>
      <c r="BQ1126" s="6">
        <v>157</v>
      </c>
      <c r="BR1126" s="6">
        <v>163</v>
      </c>
      <c r="BS1126" s="6">
        <v>167</v>
      </c>
      <c r="BT1126" s="6">
        <v>170</v>
      </c>
      <c r="BU1126" s="6">
        <v>171</v>
      </c>
      <c r="BV1126" s="6">
        <v>171</v>
      </c>
      <c r="BW1126" s="7">
        <v>122</v>
      </c>
      <c r="BX1126" s="11">
        <f t="shared" si="331"/>
        <v>22</v>
      </c>
      <c r="BY1126" s="11">
        <f t="shared" si="332"/>
        <v>14</v>
      </c>
      <c r="BZ1126" s="11">
        <f t="shared" si="333"/>
        <v>8</v>
      </c>
      <c r="CA1126" s="11">
        <f t="shared" si="334"/>
        <v>7</v>
      </c>
      <c r="CB1126" s="11">
        <f t="shared" si="335"/>
        <v>7</v>
      </c>
      <c r="CC1126" s="11">
        <f t="shared" si="336"/>
        <v>5</v>
      </c>
      <c r="CD1126" s="11">
        <f t="shared" si="337"/>
        <v>6</v>
      </c>
      <c r="CE1126" s="11">
        <f t="shared" si="338"/>
        <v>5</v>
      </c>
      <c r="CF1126" s="11">
        <f t="shared" si="339"/>
        <v>5</v>
      </c>
      <c r="CG1126" s="11">
        <f t="shared" si="340"/>
        <v>5</v>
      </c>
      <c r="CH1126" s="11">
        <f t="shared" si="341"/>
        <v>5</v>
      </c>
      <c r="CI1126" s="11">
        <f t="shared" si="342"/>
        <v>6</v>
      </c>
      <c r="CJ1126" s="11">
        <f t="shared" si="343"/>
        <v>6</v>
      </c>
      <c r="CK1126" s="11">
        <f t="shared" si="344"/>
        <v>7</v>
      </c>
      <c r="CL1126" s="11">
        <f t="shared" si="345"/>
        <v>6</v>
      </c>
      <c r="CM1126" s="11">
        <f t="shared" si="346"/>
        <v>4</v>
      </c>
      <c r="CN1126" s="11">
        <f t="shared" si="347"/>
        <v>3</v>
      </c>
      <c r="CO1126" s="11">
        <f t="shared" si="348"/>
        <v>1</v>
      </c>
      <c r="CP1126" s="11">
        <f t="shared" si="349"/>
        <v>0</v>
      </c>
    </row>
    <row r="1127" spans="1:94" x14ac:dyDescent="0.25">
      <c r="A1127">
        <v>181</v>
      </c>
      <c r="B1127" s="1" t="s">
        <v>23</v>
      </c>
      <c r="C1127">
        <v>49</v>
      </c>
      <c r="D1127">
        <v>71</v>
      </c>
      <c r="E1127">
        <v>85</v>
      </c>
      <c r="F1127">
        <v>93</v>
      </c>
      <c r="G1127">
        <v>100</v>
      </c>
      <c r="H1127">
        <v>107</v>
      </c>
      <c r="I1127">
        <v>112</v>
      </c>
      <c r="J1127">
        <v>118</v>
      </c>
      <c r="K1127">
        <v>123</v>
      </c>
      <c r="L1127">
        <v>128</v>
      </c>
      <c r="M1127">
        <v>133</v>
      </c>
      <c r="N1127">
        <v>138</v>
      </c>
      <c r="O1127">
        <v>144</v>
      </c>
      <c r="P1127">
        <v>150</v>
      </c>
      <c r="Q1127">
        <v>157</v>
      </c>
      <c r="R1127">
        <v>163</v>
      </c>
      <c r="S1127">
        <v>167</v>
      </c>
      <c r="T1127">
        <v>170</v>
      </c>
      <c r="U1127">
        <v>171</v>
      </c>
      <c r="V1127">
        <v>171</v>
      </c>
      <c r="W1127">
        <f>wzrost[[#This Row],[19lat]]-wzrost[[#This Row],[dlugosc_ur]]</f>
        <v>122</v>
      </c>
      <c r="X1127">
        <f>wzrost[[#This Row],[19lat]]-wzrost[[#This Row],[15lat]]</f>
        <v>8</v>
      </c>
      <c r="Y1127">
        <f>IF(wzrost[[#This Row],[1rok]]&lt;=5,IF(wzrost[[#This Row],[plec]]="ch",1,0),0)</f>
        <v>0</v>
      </c>
      <c r="Z1127" s="1"/>
      <c r="AA1127" s="1"/>
      <c r="AB1127" s="1" t="e">
        <f>_xlfn.PERCENTILE.INC(wzrost[1rok],5)</f>
        <v>#NUM!</v>
      </c>
      <c r="BC1127" s="8">
        <v>47</v>
      </c>
      <c r="BD1127" s="8">
        <v>69</v>
      </c>
      <c r="BE1127" s="8">
        <v>84</v>
      </c>
      <c r="BF1127" s="8">
        <v>92</v>
      </c>
      <c r="BG1127" s="8">
        <v>99</v>
      </c>
      <c r="BH1127" s="8">
        <v>106</v>
      </c>
      <c r="BI1127" s="8">
        <v>111</v>
      </c>
      <c r="BJ1127" s="8">
        <v>117</v>
      </c>
      <c r="BK1127" s="8">
        <v>122</v>
      </c>
      <c r="BL1127" s="8">
        <v>127</v>
      </c>
      <c r="BM1127" s="8">
        <v>132</v>
      </c>
      <c r="BN1127" s="8">
        <v>137</v>
      </c>
      <c r="BO1127" s="8">
        <v>142</v>
      </c>
      <c r="BP1127" s="8">
        <v>149</v>
      </c>
      <c r="BQ1127" s="8">
        <v>156</v>
      </c>
      <c r="BR1127" s="8">
        <v>161</v>
      </c>
      <c r="BS1127" s="8">
        <v>165</v>
      </c>
      <c r="BT1127" s="8">
        <v>168</v>
      </c>
      <c r="BU1127" s="8">
        <v>169</v>
      </c>
      <c r="BV1127" s="8">
        <v>169</v>
      </c>
      <c r="BW1127" s="9">
        <v>122</v>
      </c>
      <c r="BX1127" s="11">
        <f t="shared" si="331"/>
        <v>22</v>
      </c>
      <c r="BY1127" s="11">
        <f t="shared" si="332"/>
        <v>15</v>
      </c>
      <c r="BZ1127" s="11">
        <f t="shared" si="333"/>
        <v>8</v>
      </c>
      <c r="CA1127" s="11">
        <f t="shared" si="334"/>
        <v>7</v>
      </c>
      <c r="CB1127" s="11">
        <f t="shared" si="335"/>
        <v>7</v>
      </c>
      <c r="CC1127" s="11">
        <f t="shared" si="336"/>
        <v>5</v>
      </c>
      <c r="CD1127" s="11">
        <f t="shared" si="337"/>
        <v>6</v>
      </c>
      <c r="CE1127" s="11">
        <f t="shared" si="338"/>
        <v>5</v>
      </c>
      <c r="CF1127" s="11">
        <f t="shared" si="339"/>
        <v>5</v>
      </c>
      <c r="CG1127" s="11">
        <f t="shared" si="340"/>
        <v>5</v>
      </c>
      <c r="CH1127" s="11">
        <f t="shared" si="341"/>
        <v>5</v>
      </c>
      <c r="CI1127" s="11">
        <f t="shared" si="342"/>
        <v>5</v>
      </c>
      <c r="CJ1127" s="11">
        <f t="shared" si="343"/>
        <v>7</v>
      </c>
      <c r="CK1127" s="11">
        <f t="shared" si="344"/>
        <v>7</v>
      </c>
      <c r="CL1127" s="11">
        <f t="shared" si="345"/>
        <v>5</v>
      </c>
      <c r="CM1127" s="11">
        <f t="shared" si="346"/>
        <v>4</v>
      </c>
      <c r="CN1127" s="11">
        <f t="shared" si="347"/>
        <v>3</v>
      </c>
      <c r="CO1127" s="11">
        <f t="shared" si="348"/>
        <v>1</v>
      </c>
      <c r="CP1127" s="11">
        <f t="shared" si="349"/>
        <v>0</v>
      </c>
    </row>
    <row r="1128" spans="1:94" x14ac:dyDescent="0.25">
      <c r="A1128">
        <v>214</v>
      </c>
      <c r="B1128" s="1" t="s">
        <v>23</v>
      </c>
      <c r="C1128">
        <v>47</v>
      </c>
      <c r="D1128">
        <v>69</v>
      </c>
      <c r="E1128">
        <v>84</v>
      </c>
      <c r="F1128">
        <v>92</v>
      </c>
      <c r="G1128">
        <v>99</v>
      </c>
      <c r="H1128">
        <v>105</v>
      </c>
      <c r="I1128">
        <v>111</v>
      </c>
      <c r="J1128">
        <v>116</v>
      </c>
      <c r="K1128">
        <v>121</v>
      </c>
      <c r="L1128">
        <v>126</v>
      </c>
      <c r="M1128">
        <v>131</v>
      </c>
      <c r="N1128">
        <v>136</v>
      </c>
      <c r="O1128">
        <v>142</v>
      </c>
      <c r="P1128">
        <v>148</v>
      </c>
      <c r="Q1128">
        <v>155</v>
      </c>
      <c r="R1128">
        <v>161</v>
      </c>
      <c r="S1128">
        <v>165</v>
      </c>
      <c r="T1128">
        <v>167</v>
      </c>
      <c r="U1128">
        <v>168</v>
      </c>
      <c r="V1128">
        <v>169</v>
      </c>
      <c r="W1128">
        <f>wzrost[[#This Row],[19lat]]-wzrost[[#This Row],[dlugosc_ur]]</f>
        <v>122</v>
      </c>
      <c r="X1128">
        <f>wzrost[[#This Row],[19lat]]-wzrost[[#This Row],[15lat]]</f>
        <v>8</v>
      </c>
      <c r="Y1128">
        <f>IF(wzrost[[#This Row],[1rok]]&lt;=5,IF(wzrost[[#This Row],[plec]]="ch",1,0),0)</f>
        <v>0</v>
      </c>
      <c r="Z1128" s="1"/>
      <c r="AA1128" s="1"/>
      <c r="AB1128" s="1" t="e">
        <f>_xlfn.PERCENTILE.INC(wzrost[1rok],5)</f>
        <v>#NUM!</v>
      </c>
      <c r="BC1128" s="6">
        <v>47</v>
      </c>
      <c r="BD1128" s="6">
        <v>69</v>
      </c>
      <c r="BE1128" s="6">
        <v>83</v>
      </c>
      <c r="BF1128" s="6">
        <v>92</v>
      </c>
      <c r="BG1128" s="6">
        <v>99</v>
      </c>
      <c r="BH1128" s="6">
        <v>105</v>
      </c>
      <c r="BI1128" s="6">
        <v>110</v>
      </c>
      <c r="BJ1128" s="6">
        <v>116</v>
      </c>
      <c r="BK1128" s="6">
        <v>121</v>
      </c>
      <c r="BL1128" s="6">
        <v>126</v>
      </c>
      <c r="BM1128" s="6">
        <v>131</v>
      </c>
      <c r="BN1128" s="6">
        <v>136</v>
      </c>
      <c r="BO1128" s="6">
        <v>141</v>
      </c>
      <c r="BP1128" s="6">
        <v>148</v>
      </c>
      <c r="BQ1128" s="6">
        <v>155</v>
      </c>
      <c r="BR1128" s="6">
        <v>160</v>
      </c>
      <c r="BS1128" s="6">
        <v>164</v>
      </c>
      <c r="BT1128" s="6">
        <v>167</v>
      </c>
      <c r="BU1128" s="6">
        <v>168</v>
      </c>
      <c r="BV1128" s="6">
        <v>169</v>
      </c>
      <c r="BW1128" s="7">
        <v>122</v>
      </c>
      <c r="BX1128" s="11">
        <f t="shared" si="331"/>
        <v>22</v>
      </c>
      <c r="BY1128" s="11">
        <f t="shared" si="332"/>
        <v>14</v>
      </c>
      <c r="BZ1128" s="11">
        <f t="shared" si="333"/>
        <v>9</v>
      </c>
      <c r="CA1128" s="11">
        <f t="shared" si="334"/>
        <v>7</v>
      </c>
      <c r="CB1128" s="11">
        <f t="shared" si="335"/>
        <v>6</v>
      </c>
      <c r="CC1128" s="11">
        <f t="shared" si="336"/>
        <v>5</v>
      </c>
      <c r="CD1128" s="11">
        <f t="shared" si="337"/>
        <v>6</v>
      </c>
      <c r="CE1128" s="11">
        <f t="shared" si="338"/>
        <v>5</v>
      </c>
      <c r="CF1128" s="11">
        <f t="shared" si="339"/>
        <v>5</v>
      </c>
      <c r="CG1128" s="11">
        <f t="shared" si="340"/>
        <v>5</v>
      </c>
      <c r="CH1128" s="11">
        <f t="shared" si="341"/>
        <v>5</v>
      </c>
      <c r="CI1128" s="11">
        <f t="shared" si="342"/>
        <v>5</v>
      </c>
      <c r="CJ1128" s="11">
        <f t="shared" si="343"/>
        <v>7</v>
      </c>
      <c r="CK1128" s="11">
        <f t="shared" si="344"/>
        <v>7</v>
      </c>
      <c r="CL1128" s="11">
        <f t="shared" si="345"/>
        <v>5</v>
      </c>
      <c r="CM1128" s="11">
        <f t="shared" si="346"/>
        <v>4</v>
      </c>
      <c r="CN1128" s="11">
        <f t="shared" si="347"/>
        <v>3</v>
      </c>
      <c r="CO1128" s="11">
        <f t="shared" si="348"/>
        <v>1</v>
      </c>
      <c r="CP1128" s="11">
        <f t="shared" si="349"/>
        <v>1</v>
      </c>
    </row>
    <row r="1129" spans="1:94" x14ac:dyDescent="0.25">
      <c r="A1129">
        <v>230</v>
      </c>
      <c r="B1129" s="1" t="s">
        <v>23</v>
      </c>
      <c r="C1129">
        <v>47</v>
      </c>
      <c r="D1129">
        <v>69</v>
      </c>
      <c r="E1129">
        <v>84</v>
      </c>
      <c r="F1129">
        <v>92</v>
      </c>
      <c r="G1129">
        <v>99</v>
      </c>
      <c r="H1129">
        <v>105</v>
      </c>
      <c r="I1129">
        <v>111</v>
      </c>
      <c r="J1129">
        <v>116</v>
      </c>
      <c r="K1129">
        <v>121</v>
      </c>
      <c r="L1129">
        <v>126</v>
      </c>
      <c r="M1129">
        <v>131</v>
      </c>
      <c r="N1129">
        <v>136</v>
      </c>
      <c r="O1129">
        <v>142</v>
      </c>
      <c r="P1129">
        <v>148</v>
      </c>
      <c r="Q1129">
        <v>155</v>
      </c>
      <c r="R1129">
        <v>161</v>
      </c>
      <c r="S1129">
        <v>165</v>
      </c>
      <c r="T1129">
        <v>167</v>
      </c>
      <c r="U1129">
        <v>168</v>
      </c>
      <c r="V1129">
        <v>169</v>
      </c>
      <c r="W1129">
        <f>wzrost[[#This Row],[19lat]]-wzrost[[#This Row],[dlugosc_ur]]</f>
        <v>122</v>
      </c>
      <c r="X1129">
        <f>wzrost[[#This Row],[19lat]]-wzrost[[#This Row],[15lat]]</f>
        <v>8</v>
      </c>
      <c r="Y1129">
        <f>IF(wzrost[[#This Row],[1rok]]&lt;=5,IF(wzrost[[#This Row],[plec]]="ch",1,0),0)</f>
        <v>0</v>
      </c>
      <c r="Z1129" s="1"/>
      <c r="AA1129" s="1"/>
      <c r="AB1129" s="1" t="e">
        <f>_xlfn.PERCENTILE.INC(wzrost[1rok],5)</f>
        <v>#NUM!</v>
      </c>
      <c r="BC1129" s="8">
        <v>47</v>
      </c>
      <c r="BD1129" s="8">
        <v>69</v>
      </c>
      <c r="BE1129" s="8">
        <v>84</v>
      </c>
      <c r="BF1129" s="8">
        <v>92</v>
      </c>
      <c r="BG1129" s="8">
        <v>99</v>
      </c>
      <c r="BH1129" s="8">
        <v>105</v>
      </c>
      <c r="BI1129" s="8">
        <v>111</v>
      </c>
      <c r="BJ1129" s="8">
        <v>116</v>
      </c>
      <c r="BK1129" s="8">
        <v>121</v>
      </c>
      <c r="BL1129" s="8">
        <v>126</v>
      </c>
      <c r="BM1129" s="8">
        <v>131</v>
      </c>
      <c r="BN1129" s="8">
        <v>136</v>
      </c>
      <c r="BO1129" s="8">
        <v>142</v>
      </c>
      <c r="BP1129" s="8">
        <v>148</v>
      </c>
      <c r="BQ1129" s="8">
        <v>153</v>
      </c>
      <c r="BR1129" s="8">
        <v>161</v>
      </c>
      <c r="BS1129" s="8">
        <v>165</v>
      </c>
      <c r="BT1129" s="8">
        <v>167</v>
      </c>
      <c r="BU1129" s="8">
        <v>168</v>
      </c>
      <c r="BV1129" s="8">
        <v>169</v>
      </c>
      <c r="BW1129" s="9">
        <v>122</v>
      </c>
      <c r="BX1129" s="11">
        <f t="shared" si="331"/>
        <v>22</v>
      </c>
      <c r="BY1129" s="11">
        <f t="shared" si="332"/>
        <v>15</v>
      </c>
      <c r="BZ1129" s="11">
        <f t="shared" si="333"/>
        <v>8</v>
      </c>
      <c r="CA1129" s="11">
        <f t="shared" si="334"/>
        <v>7</v>
      </c>
      <c r="CB1129" s="11">
        <f t="shared" si="335"/>
        <v>6</v>
      </c>
      <c r="CC1129" s="11">
        <f t="shared" si="336"/>
        <v>6</v>
      </c>
      <c r="CD1129" s="11">
        <f t="shared" si="337"/>
        <v>5</v>
      </c>
      <c r="CE1129" s="11">
        <f t="shared" si="338"/>
        <v>5</v>
      </c>
      <c r="CF1129" s="11">
        <f t="shared" si="339"/>
        <v>5</v>
      </c>
      <c r="CG1129" s="11">
        <f t="shared" si="340"/>
        <v>5</v>
      </c>
      <c r="CH1129" s="11">
        <f t="shared" si="341"/>
        <v>5</v>
      </c>
      <c r="CI1129" s="11">
        <f t="shared" si="342"/>
        <v>6</v>
      </c>
      <c r="CJ1129" s="11">
        <f t="shared" si="343"/>
        <v>6</v>
      </c>
      <c r="CK1129" s="11">
        <f t="shared" si="344"/>
        <v>5</v>
      </c>
      <c r="CL1129" s="11">
        <f t="shared" si="345"/>
        <v>8</v>
      </c>
      <c r="CM1129" s="11">
        <f t="shared" si="346"/>
        <v>4</v>
      </c>
      <c r="CN1129" s="11">
        <f t="shared" si="347"/>
        <v>2</v>
      </c>
      <c r="CO1129" s="11">
        <f t="shared" si="348"/>
        <v>1</v>
      </c>
      <c r="CP1129" s="11">
        <f t="shared" si="349"/>
        <v>1</v>
      </c>
    </row>
    <row r="1130" spans="1:94" x14ac:dyDescent="0.25">
      <c r="A1130">
        <v>231</v>
      </c>
      <c r="B1130" s="1" t="s">
        <v>23</v>
      </c>
      <c r="C1130">
        <v>47</v>
      </c>
      <c r="D1130">
        <v>69</v>
      </c>
      <c r="E1130">
        <v>84</v>
      </c>
      <c r="F1130">
        <v>92</v>
      </c>
      <c r="G1130">
        <v>99</v>
      </c>
      <c r="H1130">
        <v>105</v>
      </c>
      <c r="I1130">
        <v>111</v>
      </c>
      <c r="J1130">
        <v>116</v>
      </c>
      <c r="K1130">
        <v>121</v>
      </c>
      <c r="L1130">
        <v>126</v>
      </c>
      <c r="M1130">
        <v>131</v>
      </c>
      <c r="N1130">
        <v>136</v>
      </c>
      <c r="O1130">
        <v>141</v>
      </c>
      <c r="P1130">
        <v>145</v>
      </c>
      <c r="Q1130">
        <v>152</v>
      </c>
      <c r="R1130">
        <v>161</v>
      </c>
      <c r="S1130">
        <v>165</v>
      </c>
      <c r="T1130">
        <v>167</v>
      </c>
      <c r="U1130">
        <v>168</v>
      </c>
      <c r="V1130">
        <v>169</v>
      </c>
      <c r="W1130">
        <f>wzrost[[#This Row],[19lat]]-wzrost[[#This Row],[dlugosc_ur]]</f>
        <v>122</v>
      </c>
      <c r="X1130">
        <f>wzrost[[#This Row],[19lat]]-wzrost[[#This Row],[15lat]]</f>
        <v>8</v>
      </c>
      <c r="Y1130">
        <f>IF(wzrost[[#This Row],[1rok]]&lt;=5,IF(wzrost[[#This Row],[plec]]="ch",1,0),0)</f>
        <v>0</v>
      </c>
      <c r="Z1130" s="1"/>
      <c r="AA1130" s="1"/>
      <c r="AB1130" s="1" t="e">
        <f>_xlfn.PERCENTILE.INC(wzrost[1rok],5)</f>
        <v>#NUM!</v>
      </c>
      <c r="BC1130" s="6">
        <v>47</v>
      </c>
      <c r="BD1130" s="6">
        <v>69</v>
      </c>
      <c r="BE1130" s="6">
        <v>84</v>
      </c>
      <c r="BF1130" s="6">
        <v>92</v>
      </c>
      <c r="BG1130" s="6">
        <v>99</v>
      </c>
      <c r="BH1130" s="6">
        <v>105</v>
      </c>
      <c r="BI1130" s="6">
        <v>111</v>
      </c>
      <c r="BJ1130" s="6">
        <v>116</v>
      </c>
      <c r="BK1130" s="6">
        <v>121</v>
      </c>
      <c r="BL1130" s="6">
        <v>126</v>
      </c>
      <c r="BM1130" s="6">
        <v>131</v>
      </c>
      <c r="BN1130" s="6">
        <v>136</v>
      </c>
      <c r="BO1130" s="6">
        <v>142</v>
      </c>
      <c r="BP1130" s="6">
        <v>148</v>
      </c>
      <c r="BQ1130" s="6">
        <v>155</v>
      </c>
      <c r="BR1130" s="6">
        <v>161</v>
      </c>
      <c r="BS1130" s="6">
        <v>165</v>
      </c>
      <c r="BT1130" s="6">
        <v>167</v>
      </c>
      <c r="BU1130" s="6">
        <v>168</v>
      </c>
      <c r="BV1130" s="6">
        <v>169</v>
      </c>
      <c r="BW1130" s="7">
        <v>122</v>
      </c>
      <c r="BX1130" s="11">
        <f t="shared" si="331"/>
        <v>22</v>
      </c>
      <c r="BY1130" s="11">
        <f t="shared" si="332"/>
        <v>15</v>
      </c>
      <c r="BZ1130" s="11">
        <f t="shared" si="333"/>
        <v>8</v>
      </c>
      <c r="CA1130" s="11">
        <f t="shared" si="334"/>
        <v>7</v>
      </c>
      <c r="CB1130" s="11">
        <f t="shared" si="335"/>
        <v>6</v>
      </c>
      <c r="CC1130" s="11">
        <f t="shared" si="336"/>
        <v>6</v>
      </c>
      <c r="CD1130" s="11">
        <f t="shared" si="337"/>
        <v>5</v>
      </c>
      <c r="CE1130" s="11">
        <f t="shared" si="338"/>
        <v>5</v>
      </c>
      <c r="CF1130" s="11">
        <f t="shared" si="339"/>
        <v>5</v>
      </c>
      <c r="CG1130" s="11">
        <f t="shared" si="340"/>
        <v>5</v>
      </c>
      <c r="CH1130" s="11">
        <f t="shared" si="341"/>
        <v>5</v>
      </c>
      <c r="CI1130" s="11">
        <f t="shared" si="342"/>
        <v>6</v>
      </c>
      <c r="CJ1130" s="11">
        <f t="shared" si="343"/>
        <v>6</v>
      </c>
      <c r="CK1130" s="11">
        <f t="shared" si="344"/>
        <v>7</v>
      </c>
      <c r="CL1130" s="11">
        <f t="shared" si="345"/>
        <v>6</v>
      </c>
      <c r="CM1130" s="11">
        <f t="shared" si="346"/>
        <v>4</v>
      </c>
      <c r="CN1130" s="11">
        <f t="shared" si="347"/>
        <v>2</v>
      </c>
      <c r="CO1130" s="11">
        <f t="shared" si="348"/>
        <v>1</v>
      </c>
      <c r="CP1130" s="11">
        <f t="shared" si="349"/>
        <v>1</v>
      </c>
    </row>
    <row r="1131" spans="1:94" x14ac:dyDescent="0.25">
      <c r="A1131">
        <v>234</v>
      </c>
      <c r="B1131" s="1" t="s">
        <v>23</v>
      </c>
      <c r="C1131">
        <v>49</v>
      </c>
      <c r="D1131">
        <v>71</v>
      </c>
      <c r="E1131">
        <v>85</v>
      </c>
      <c r="F1131">
        <v>93</v>
      </c>
      <c r="G1131">
        <v>100</v>
      </c>
      <c r="H1131">
        <v>107</v>
      </c>
      <c r="I1131">
        <v>112</v>
      </c>
      <c r="J1131">
        <v>118</v>
      </c>
      <c r="K1131">
        <v>123</v>
      </c>
      <c r="L1131">
        <v>128</v>
      </c>
      <c r="M1131">
        <v>133</v>
      </c>
      <c r="N1131">
        <v>138</v>
      </c>
      <c r="O1131">
        <v>144</v>
      </c>
      <c r="P1131">
        <v>150</v>
      </c>
      <c r="Q1131">
        <v>157</v>
      </c>
      <c r="R1131">
        <v>163</v>
      </c>
      <c r="S1131">
        <v>167</v>
      </c>
      <c r="T1131">
        <v>170</v>
      </c>
      <c r="U1131">
        <v>171</v>
      </c>
      <c r="V1131">
        <v>171</v>
      </c>
      <c r="W1131">
        <f>wzrost[[#This Row],[19lat]]-wzrost[[#This Row],[dlugosc_ur]]</f>
        <v>122</v>
      </c>
      <c r="X1131">
        <f>wzrost[[#This Row],[19lat]]-wzrost[[#This Row],[15lat]]</f>
        <v>8</v>
      </c>
      <c r="Y1131">
        <f>IF(wzrost[[#This Row],[1rok]]&lt;=5,IF(wzrost[[#This Row],[plec]]="ch",1,0),0)</f>
        <v>0</v>
      </c>
      <c r="Z1131" s="1"/>
      <c r="AA1131" s="1"/>
      <c r="AB1131" s="1" t="e">
        <f>_xlfn.PERCENTILE.INC(wzrost[1rok],5)</f>
        <v>#NUM!</v>
      </c>
      <c r="BC1131" s="8">
        <v>47</v>
      </c>
      <c r="BD1131" s="8">
        <v>67</v>
      </c>
      <c r="BE1131" s="8">
        <v>84</v>
      </c>
      <c r="BF1131" s="8">
        <v>92</v>
      </c>
      <c r="BG1131" s="8">
        <v>99</v>
      </c>
      <c r="BH1131" s="8">
        <v>105</v>
      </c>
      <c r="BI1131" s="8">
        <v>110</v>
      </c>
      <c r="BJ1131" s="8">
        <v>116</v>
      </c>
      <c r="BK1131" s="8">
        <v>121</v>
      </c>
      <c r="BL1131" s="8">
        <v>126</v>
      </c>
      <c r="BM1131" s="8">
        <v>131</v>
      </c>
      <c r="BN1131" s="8">
        <v>136</v>
      </c>
      <c r="BO1131" s="8">
        <v>141</v>
      </c>
      <c r="BP1131" s="8">
        <v>148</v>
      </c>
      <c r="BQ1131" s="8">
        <v>155</v>
      </c>
      <c r="BR1131" s="8">
        <v>161</v>
      </c>
      <c r="BS1131" s="8">
        <v>164</v>
      </c>
      <c r="BT1131" s="8">
        <v>167</v>
      </c>
      <c r="BU1131" s="8">
        <v>168</v>
      </c>
      <c r="BV1131" s="8">
        <v>169</v>
      </c>
      <c r="BW1131" s="9">
        <v>122</v>
      </c>
      <c r="BX1131" s="11">
        <f t="shared" si="331"/>
        <v>20</v>
      </c>
      <c r="BY1131" s="11">
        <f t="shared" si="332"/>
        <v>17</v>
      </c>
      <c r="BZ1131" s="11">
        <f t="shared" si="333"/>
        <v>8</v>
      </c>
      <c r="CA1131" s="11">
        <f t="shared" si="334"/>
        <v>7</v>
      </c>
      <c r="CB1131" s="11">
        <f t="shared" si="335"/>
        <v>6</v>
      </c>
      <c r="CC1131" s="11">
        <f t="shared" si="336"/>
        <v>5</v>
      </c>
      <c r="CD1131" s="11">
        <f t="shared" si="337"/>
        <v>6</v>
      </c>
      <c r="CE1131" s="11">
        <f t="shared" si="338"/>
        <v>5</v>
      </c>
      <c r="CF1131" s="11">
        <f t="shared" si="339"/>
        <v>5</v>
      </c>
      <c r="CG1131" s="11">
        <f t="shared" si="340"/>
        <v>5</v>
      </c>
      <c r="CH1131" s="11">
        <f t="shared" si="341"/>
        <v>5</v>
      </c>
      <c r="CI1131" s="11">
        <f t="shared" si="342"/>
        <v>5</v>
      </c>
      <c r="CJ1131" s="11">
        <f t="shared" si="343"/>
        <v>7</v>
      </c>
      <c r="CK1131" s="11">
        <f t="shared" si="344"/>
        <v>7</v>
      </c>
      <c r="CL1131" s="11">
        <f t="shared" si="345"/>
        <v>6</v>
      </c>
      <c r="CM1131" s="11">
        <f t="shared" si="346"/>
        <v>3</v>
      </c>
      <c r="CN1131" s="11">
        <f t="shared" si="347"/>
        <v>3</v>
      </c>
      <c r="CO1131" s="11">
        <f t="shared" si="348"/>
        <v>1</v>
      </c>
      <c r="CP1131" s="11">
        <f t="shared" si="349"/>
        <v>1</v>
      </c>
    </row>
    <row r="1132" spans="1:94" x14ac:dyDescent="0.25">
      <c r="A1132">
        <v>241</v>
      </c>
      <c r="B1132" s="1" t="s">
        <v>23</v>
      </c>
      <c r="C1132">
        <v>47</v>
      </c>
      <c r="D1132">
        <v>69</v>
      </c>
      <c r="E1132">
        <v>84</v>
      </c>
      <c r="F1132">
        <v>92</v>
      </c>
      <c r="G1132">
        <v>99</v>
      </c>
      <c r="H1132">
        <v>105</v>
      </c>
      <c r="I1132">
        <v>111</v>
      </c>
      <c r="J1132">
        <v>116</v>
      </c>
      <c r="K1132">
        <v>121</v>
      </c>
      <c r="L1132">
        <v>126</v>
      </c>
      <c r="M1132">
        <v>131</v>
      </c>
      <c r="N1132">
        <v>136</v>
      </c>
      <c r="O1132">
        <v>142</v>
      </c>
      <c r="P1132">
        <v>148</v>
      </c>
      <c r="Q1132">
        <v>155</v>
      </c>
      <c r="R1132">
        <v>161</v>
      </c>
      <c r="S1132">
        <v>165</v>
      </c>
      <c r="T1132">
        <v>167</v>
      </c>
      <c r="U1132">
        <v>168</v>
      </c>
      <c r="V1132">
        <v>169</v>
      </c>
      <c r="W1132">
        <f>wzrost[[#This Row],[19lat]]-wzrost[[#This Row],[dlugosc_ur]]</f>
        <v>122</v>
      </c>
      <c r="X1132">
        <f>wzrost[[#This Row],[19lat]]-wzrost[[#This Row],[15lat]]</f>
        <v>8</v>
      </c>
      <c r="Y1132">
        <f>IF(wzrost[[#This Row],[1rok]]&lt;=5,IF(wzrost[[#This Row],[plec]]="ch",1,0),0)</f>
        <v>0</v>
      </c>
      <c r="Z1132" s="1"/>
      <c r="AA1132" s="1"/>
      <c r="AB1132" s="1" t="e">
        <f>_xlfn.PERCENTILE.INC(wzrost[1rok],5)</f>
        <v>#NUM!</v>
      </c>
      <c r="BC1132" s="6">
        <v>47</v>
      </c>
      <c r="BD1132" s="6">
        <v>69</v>
      </c>
      <c r="BE1132" s="6">
        <v>84</v>
      </c>
      <c r="BF1132" s="6">
        <v>92</v>
      </c>
      <c r="BG1132" s="6">
        <v>99</v>
      </c>
      <c r="BH1132" s="6">
        <v>106</v>
      </c>
      <c r="BI1132" s="6">
        <v>111</v>
      </c>
      <c r="BJ1132" s="6">
        <v>117</v>
      </c>
      <c r="BK1132" s="6">
        <v>122</v>
      </c>
      <c r="BL1132" s="6">
        <v>127</v>
      </c>
      <c r="BM1132" s="6">
        <v>132</v>
      </c>
      <c r="BN1132" s="6">
        <v>137</v>
      </c>
      <c r="BO1132" s="6">
        <v>142</v>
      </c>
      <c r="BP1132" s="6">
        <v>149</v>
      </c>
      <c r="BQ1132" s="6">
        <v>156</v>
      </c>
      <c r="BR1132" s="6">
        <v>161</v>
      </c>
      <c r="BS1132" s="6">
        <v>165</v>
      </c>
      <c r="BT1132" s="6">
        <v>168</v>
      </c>
      <c r="BU1132" s="6">
        <v>169</v>
      </c>
      <c r="BV1132" s="6">
        <v>169</v>
      </c>
      <c r="BW1132" s="7">
        <v>122</v>
      </c>
      <c r="BX1132" s="11">
        <f t="shared" si="331"/>
        <v>22</v>
      </c>
      <c r="BY1132" s="11">
        <f t="shared" si="332"/>
        <v>15</v>
      </c>
      <c r="BZ1132" s="11">
        <f t="shared" si="333"/>
        <v>8</v>
      </c>
      <c r="CA1132" s="11">
        <f t="shared" si="334"/>
        <v>7</v>
      </c>
      <c r="CB1132" s="11">
        <f t="shared" si="335"/>
        <v>7</v>
      </c>
      <c r="CC1132" s="11">
        <f t="shared" si="336"/>
        <v>5</v>
      </c>
      <c r="CD1132" s="11">
        <f t="shared" si="337"/>
        <v>6</v>
      </c>
      <c r="CE1132" s="11">
        <f t="shared" si="338"/>
        <v>5</v>
      </c>
      <c r="CF1132" s="11">
        <f t="shared" si="339"/>
        <v>5</v>
      </c>
      <c r="CG1132" s="11">
        <f t="shared" si="340"/>
        <v>5</v>
      </c>
      <c r="CH1132" s="11">
        <f t="shared" si="341"/>
        <v>5</v>
      </c>
      <c r="CI1132" s="11">
        <f t="shared" si="342"/>
        <v>5</v>
      </c>
      <c r="CJ1132" s="11">
        <f t="shared" si="343"/>
        <v>7</v>
      </c>
      <c r="CK1132" s="11">
        <f t="shared" si="344"/>
        <v>7</v>
      </c>
      <c r="CL1132" s="11">
        <f t="shared" si="345"/>
        <v>5</v>
      </c>
      <c r="CM1132" s="11">
        <f t="shared" si="346"/>
        <v>4</v>
      </c>
      <c r="CN1132" s="11">
        <f t="shared" si="347"/>
        <v>3</v>
      </c>
      <c r="CO1132" s="11">
        <f t="shared" si="348"/>
        <v>1</v>
      </c>
      <c r="CP1132" s="11">
        <f t="shared" si="349"/>
        <v>0</v>
      </c>
    </row>
    <row r="1133" spans="1:94" x14ac:dyDescent="0.25">
      <c r="A1133">
        <v>284</v>
      </c>
      <c r="B1133" s="1" t="s">
        <v>23</v>
      </c>
      <c r="C1133">
        <v>46</v>
      </c>
      <c r="D1133">
        <v>68</v>
      </c>
      <c r="E1133">
        <v>83</v>
      </c>
      <c r="F1133">
        <v>91</v>
      </c>
      <c r="G1133">
        <v>98</v>
      </c>
      <c r="H1133">
        <v>104</v>
      </c>
      <c r="I1133">
        <v>109</v>
      </c>
      <c r="J1133">
        <v>115</v>
      </c>
      <c r="K1133">
        <v>120</v>
      </c>
      <c r="L1133">
        <v>125</v>
      </c>
      <c r="M1133">
        <v>130</v>
      </c>
      <c r="N1133">
        <v>135</v>
      </c>
      <c r="O1133">
        <v>140</v>
      </c>
      <c r="P1133">
        <v>147</v>
      </c>
      <c r="Q1133">
        <v>154</v>
      </c>
      <c r="R1133">
        <v>160</v>
      </c>
      <c r="S1133">
        <v>163</v>
      </c>
      <c r="T1133">
        <v>166</v>
      </c>
      <c r="U1133">
        <v>167</v>
      </c>
      <c r="V1133">
        <v>168</v>
      </c>
      <c r="W1133">
        <f>wzrost[[#This Row],[19lat]]-wzrost[[#This Row],[dlugosc_ur]]</f>
        <v>122</v>
      </c>
      <c r="X1133">
        <f>wzrost[[#This Row],[19lat]]-wzrost[[#This Row],[15lat]]</f>
        <v>8</v>
      </c>
      <c r="Y1133">
        <f>IF(wzrost[[#This Row],[1rok]]&lt;=5,IF(wzrost[[#This Row],[plec]]="ch",1,0),0)</f>
        <v>0</v>
      </c>
      <c r="Z1133" s="1"/>
      <c r="AA1133" s="1"/>
      <c r="AB1133" s="1" t="e">
        <f>_xlfn.PERCENTILE.INC(wzrost[1rok],5)</f>
        <v>#NUM!</v>
      </c>
      <c r="BC1133" s="8">
        <v>47</v>
      </c>
      <c r="BD1133" s="8">
        <v>69</v>
      </c>
      <c r="BE1133" s="8">
        <v>84</v>
      </c>
      <c r="BF1133" s="8">
        <v>92</v>
      </c>
      <c r="BG1133" s="8">
        <v>99</v>
      </c>
      <c r="BH1133" s="8">
        <v>105</v>
      </c>
      <c r="BI1133" s="8">
        <v>111</v>
      </c>
      <c r="BJ1133" s="8">
        <v>116</v>
      </c>
      <c r="BK1133" s="8">
        <v>121</v>
      </c>
      <c r="BL1133" s="8">
        <v>126</v>
      </c>
      <c r="BM1133" s="8">
        <v>131</v>
      </c>
      <c r="BN1133" s="8">
        <v>136</v>
      </c>
      <c r="BO1133" s="8">
        <v>141</v>
      </c>
      <c r="BP1133" s="8">
        <v>148</v>
      </c>
      <c r="BQ1133" s="8">
        <v>155</v>
      </c>
      <c r="BR1133" s="8">
        <v>161</v>
      </c>
      <c r="BS1133" s="8">
        <v>165</v>
      </c>
      <c r="BT1133" s="8">
        <v>167</v>
      </c>
      <c r="BU1133" s="8">
        <v>168</v>
      </c>
      <c r="BV1133" s="8">
        <v>169</v>
      </c>
      <c r="BW1133" s="9">
        <v>122</v>
      </c>
      <c r="BX1133" s="11">
        <f t="shared" si="331"/>
        <v>22</v>
      </c>
      <c r="BY1133" s="11">
        <f t="shared" si="332"/>
        <v>15</v>
      </c>
      <c r="BZ1133" s="11">
        <f t="shared" si="333"/>
        <v>8</v>
      </c>
      <c r="CA1133" s="11">
        <f t="shared" si="334"/>
        <v>7</v>
      </c>
      <c r="CB1133" s="11">
        <f t="shared" si="335"/>
        <v>6</v>
      </c>
      <c r="CC1133" s="11">
        <f t="shared" si="336"/>
        <v>6</v>
      </c>
      <c r="CD1133" s="11">
        <f t="shared" si="337"/>
        <v>5</v>
      </c>
      <c r="CE1133" s="11">
        <f t="shared" si="338"/>
        <v>5</v>
      </c>
      <c r="CF1133" s="11">
        <f t="shared" si="339"/>
        <v>5</v>
      </c>
      <c r="CG1133" s="11">
        <f t="shared" si="340"/>
        <v>5</v>
      </c>
      <c r="CH1133" s="11">
        <f t="shared" si="341"/>
        <v>5</v>
      </c>
      <c r="CI1133" s="11">
        <f t="shared" si="342"/>
        <v>5</v>
      </c>
      <c r="CJ1133" s="11">
        <f t="shared" si="343"/>
        <v>7</v>
      </c>
      <c r="CK1133" s="11">
        <f t="shared" si="344"/>
        <v>7</v>
      </c>
      <c r="CL1133" s="11">
        <f t="shared" si="345"/>
        <v>6</v>
      </c>
      <c r="CM1133" s="11">
        <f t="shared" si="346"/>
        <v>4</v>
      </c>
      <c r="CN1133" s="11">
        <f t="shared" si="347"/>
        <v>2</v>
      </c>
      <c r="CO1133" s="11">
        <f t="shared" si="348"/>
        <v>1</v>
      </c>
      <c r="CP1133" s="11">
        <f t="shared" si="349"/>
        <v>1</v>
      </c>
    </row>
    <row r="1134" spans="1:94" x14ac:dyDescent="0.25">
      <c r="A1134">
        <v>313</v>
      </c>
      <c r="B1134" s="1" t="s">
        <v>23</v>
      </c>
      <c r="C1134">
        <v>47</v>
      </c>
      <c r="D1134">
        <v>69</v>
      </c>
      <c r="E1134">
        <v>84</v>
      </c>
      <c r="F1134">
        <v>92</v>
      </c>
      <c r="G1134">
        <v>99</v>
      </c>
      <c r="H1134">
        <v>105</v>
      </c>
      <c r="I1134">
        <v>110</v>
      </c>
      <c r="J1134">
        <v>116</v>
      </c>
      <c r="K1134">
        <v>121</v>
      </c>
      <c r="L1134">
        <v>126</v>
      </c>
      <c r="M1134">
        <v>131</v>
      </c>
      <c r="N1134">
        <v>136</v>
      </c>
      <c r="O1134">
        <v>141</v>
      </c>
      <c r="P1134">
        <v>148</v>
      </c>
      <c r="Q1134">
        <v>155</v>
      </c>
      <c r="R1134">
        <v>161</v>
      </c>
      <c r="S1134">
        <v>164</v>
      </c>
      <c r="T1134">
        <v>167</v>
      </c>
      <c r="U1134">
        <v>168</v>
      </c>
      <c r="V1134">
        <v>169</v>
      </c>
      <c r="W1134">
        <f>wzrost[[#This Row],[19lat]]-wzrost[[#This Row],[dlugosc_ur]]</f>
        <v>122</v>
      </c>
      <c r="X1134">
        <f>wzrost[[#This Row],[19lat]]-wzrost[[#This Row],[15lat]]</f>
        <v>8</v>
      </c>
      <c r="Y1134">
        <f>IF(wzrost[[#This Row],[1rok]]&lt;=5,IF(wzrost[[#This Row],[plec]]="ch",1,0),0)</f>
        <v>0</v>
      </c>
      <c r="Z1134" s="1"/>
      <c r="AA1134" s="1"/>
      <c r="AB1134" s="1" t="e">
        <f>_xlfn.PERCENTILE.INC(wzrost[1rok],5)</f>
        <v>#NUM!</v>
      </c>
      <c r="BC1134" s="6">
        <v>47</v>
      </c>
      <c r="BD1134" s="6">
        <v>69</v>
      </c>
      <c r="BE1134" s="6">
        <v>84</v>
      </c>
      <c r="BF1134" s="6">
        <v>92</v>
      </c>
      <c r="BG1134" s="6">
        <v>99</v>
      </c>
      <c r="BH1134" s="6">
        <v>105</v>
      </c>
      <c r="BI1134" s="6">
        <v>111</v>
      </c>
      <c r="BJ1134" s="6">
        <v>116</v>
      </c>
      <c r="BK1134" s="6">
        <v>121</v>
      </c>
      <c r="BL1134" s="6">
        <v>126</v>
      </c>
      <c r="BM1134" s="6">
        <v>131</v>
      </c>
      <c r="BN1134" s="6">
        <v>136</v>
      </c>
      <c r="BO1134" s="6">
        <v>142</v>
      </c>
      <c r="BP1134" s="6">
        <v>148</v>
      </c>
      <c r="BQ1134" s="6">
        <v>155</v>
      </c>
      <c r="BR1134" s="6">
        <v>161</v>
      </c>
      <c r="BS1134" s="6">
        <v>165</v>
      </c>
      <c r="BT1134" s="6">
        <v>167</v>
      </c>
      <c r="BU1134" s="6">
        <v>168</v>
      </c>
      <c r="BV1134" s="6">
        <v>169</v>
      </c>
      <c r="BW1134" s="7">
        <v>122</v>
      </c>
      <c r="BX1134" s="11">
        <f t="shared" si="331"/>
        <v>22</v>
      </c>
      <c r="BY1134" s="11">
        <f t="shared" si="332"/>
        <v>15</v>
      </c>
      <c r="BZ1134" s="11">
        <f t="shared" si="333"/>
        <v>8</v>
      </c>
      <c r="CA1134" s="11">
        <f t="shared" si="334"/>
        <v>7</v>
      </c>
      <c r="CB1134" s="11">
        <f t="shared" si="335"/>
        <v>6</v>
      </c>
      <c r="CC1134" s="11">
        <f t="shared" si="336"/>
        <v>6</v>
      </c>
      <c r="CD1134" s="11">
        <f t="shared" si="337"/>
        <v>5</v>
      </c>
      <c r="CE1134" s="11">
        <f t="shared" si="338"/>
        <v>5</v>
      </c>
      <c r="CF1134" s="11">
        <f t="shared" si="339"/>
        <v>5</v>
      </c>
      <c r="CG1134" s="11">
        <f t="shared" si="340"/>
        <v>5</v>
      </c>
      <c r="CH1134" s="11">
        <f t="shared" si="341"/>
        <v>5</v>
      </c>
      <c r="CI1134" s="11">
        <f t="shared" si="342"/>
        <v>6</v>
      </c>
      <c r="CJ1134" s="11">
        <f t="shared" si="343"/>
        <v>6</v>
      </c>
      <c r="CK1134" s="11">
        <f t="shared" si="344"/>
        <v>7</v>
      </c>
      <c r="CL1134" s="11">
        <f t="shared" si="345"/>
        <v>6</v>
      </c>
      <c r="CM1134" s="11">
        <f t="shared" si="346"/>
        <v>4</v>
      </c>
      <c r="CN1134" s="11">
        <f t="shared" si="347"/>
        <v>2</v>
      </c>
      <c r="CO1134" s="11">
        <f t="shared" si="348"/>
        <v>1</v>
      </c>
      <c r="CP1134" s="11">
        <f t="shared" si="349"/>
        <v>1</v>
      </c>
    </row>
    <row r="1135" spans="1:94" x14ac:dyDescent="0.25">
      <c r="A1135">
        <v>331</v>
      </c>
      <c r="B1135" s="1" t="s">
        <v>23</v>
      </c>
      <c r="C1135">
        <v>47</v>
      </c>
      <c r="D1135">
        <v>69</v>
      </c>
      <c r="E1135">
        <v>84</v>
      </c>
      <c r="F1135">
        <v>92</v>
      </c>
      <c r="G1135">
        <v>99</v>
      </c>
      <c r="H1135">
        <v>105</v>
      </c>
      <c r="I1135">
        <v>111</v>
      </c>
      <c r="J1135">
        <v>116</v>
      </c>
      <c r="K1135">
        <v>121</v>
      </c>
      <c r="L1135">
        <v>126</v>
      </c>
      <c r="M1135">
        <v>131</v>
      </c>
      <c r="N1135">
        <v>136</v>
      </c>
      <c r="O1135">
        <v>142</v>
      </c>
      <c r="P1135">
        <v>148</v>
      </c>
      <c r="Q1135">
        <v>155</v>
      </c>
      <c r="R1135">
        <v>161</v>
      </c>
      <c r="S1135">
        <v>165</v>
      </c>
      <c r="T1135">
        <v>167</v>
      </c>
      <c r="U1135">
        <v>168</v>
      </c>
      <c r="V1135">
        <v>169</v>
      </c>
      <c r="W1135">
        <f>wzrost[[#This Row],[19lat]]-wzrost[[#This Row],[dlugosc_ur]]</f>
        <v>122</v>
      </c>
      <c r="X1135">
        <f>wzrost[[#This Row],[19lat]]-wzrost[[#This Row],[15lat]]</f>
        <v>8</v>
      </c>
      <c r="Y1135">
        <f>IF(wzrost[[#This Row],[1rok]]&lt;=5,IF(wzrost[[#This Row],[plec]]="ch",1,0),0)</f>
        <v>0</v>
      </c>
      <c r="Z1135" s="1"/>
      <c r="AA1135" s="1"/>
      <c r="AB1135" s="1" t="e">
        <f>_xlfn.PERCENTILE.INC(wzrost[1rok],5)</f>
        <v>#NUM!</v>
      </c>
      <c r="BC1135" s="8">
        <v>49</v>
      </c>
      <c r="BD1135" s="8">
        <v>71</v>
      </c>
      <c r="BE1135" s="8">
        <v>85</v>
      </c>
      <c r="BF1135" s="8">
        <v>93</v>
      </c>
      <c r="BG1135" s="8">
        <v>100</v>
      </c>
      <c r="BH1135" s="8">
        <v>106</v>
      </c>
      <c r="BI1135" s="8">
        <v>112</v>
      </c>
      <c r="BJ1135" s="8">
        <v>118</v>
      </c>
      <c r="BK1135" s="8">
        <v>123</v>
      </c>
      <c r="BL1135" s="8">
        <v>128</v>
      </c>
      <c r="BM1135" s="8">
        <v>133</v>
      </c>
      <c r="BN1135" s="8">
        <v>138</v>
      </c>
      <c r="BO1135" s="8">
        <v>144</v>
      </c>
      <c r="BP1135" s="8">
        <v>150</v>
      </c>
      <c r="BQ1135" s="8">
        <v>157</v>
      </c>
      <c r="BR1135" s="8">
        <v>163</v>
      </c>
      <c r="BS1135" s="8">
        <v>167</v>
      </c>
      <c r="BT1135" s="8">
        <v>170</v>
      </c>
      <c r="BU1135" s="8">
        <v>171</v>
      </c>
      <c r="BV1135" s="8">
        <v>171</v>
      </c>
      <c r="BW1135" s="9">
        <v>122</v>
      </c>
      <c r="BX1135" s="11">
        <f t="shared" si="331"/>
        <v>22</v>
      </c>
      <c r="BY1135" s="11">
        <f t="shared" si="332"/>
        <v>14</v>
      </c>
      <c r="BZ1135" s="11">
        <f t="shared" si="333"/>
        <v>8</v>
      </c>
      <c r="CA1135" s="11">
        <f t="shared" si="334"/>
        <v>7</v>
      </c>
      <c r="CB1135" s="11">
        <f t="shared" si="335"/>
        <v>6</v>
      </c>
      <c r="CC1135" s="11">
        <f t="shared" si="336"/>
        <v>6</v>
      </c>
      <c r="CD1135" s="11">
        <f t="shared" si="337"/>
        <v>6</v>
      </c>
      <c r="CE1135" s="11">
        <f t="shared" si="338"/>
        <v>5</v>
      </c>
      <c r="CF1135" s="11">
        <f t="shared" si="339"/>
        <v>5</v>
      </c>
      <c r="CG1135" s="11">
        <f t="shared" si="340"/>
        <v>5</v>
      </c>
      <c r="CH1135" s="11">
        <f t="shared" si="341"/>
        <v>5</v>
      </c>
      <c r="CI1135" s="11">
        <f t="shared" si="342"/>
        <v>6</v>
      </c>
      <c r="CJ1135" s="11">
        <f t="shared" si="343"/>
        <v>6</v>
      </c>
      <c r="CK1135" s="11">
        <f t="shared" si="344"/>
        <v>7</v>
      </c>
      <c r="CL1135" s="11">
        <f t="shared" si="345"/>
        <v>6</v>
      </c>
      <c r="CM1135" s="11">
        <f t="shared" si="346"/>
        <v>4</v>
      </c>
      <c r="CN1135" s="11">
        <f t="shared" si="347"/>
        <v>3</v>
      </c>
      <c r="CO1135" s="11">
        <f t="shared" si="348"/>
        <v>1</v>
      </c>
      <c r="CP1135" s="11">
        <f t="shared" si="349"/>
        <v>0</v>
      </c>
    </row>
    <row r="1136" spans="1:94" x14ac:dyDescent="0.25">
      <c r="A1136">
        <v>336</v>
      </c>
      <c r="B1136" s="1" t="s">
        <v>23</v>
      </c>
      <c r="C1136">
        <v>47</v>
      </c>
      <c r="D1136">
        <v>69</v>
      </c>
      <c r="E1136">
        <v>84</v>
      </c>
      <c r="F1136">
        <v>92</v>
      </c>
      <c r="G1136">
        <v>99</v>
      </c>
      <c r="H1136">
        <v>105</v>
      </c>
      <c r="I1136">
        <v>111</v>
      </c>
      <c r="J1136">
        <v>116</v>
      </c>
      <c r="K1136">
        <v>121</v>
      </c>
      <c r="L1136">
        <v>126</v>
      </c>
      <c r="M1136">
        <v>131</v>
      </c>
      <c r="N1136">
        <v>136</v>
      </c>
      <c r="O1136">
        <v>142</v>
      </c>
      <c r="P1136">
        <v>148</v>
      </c>
      <c r="Q1136">
        <v>155</v>
      </c>
      <c r="R1136">
        <v>161</v>
      </c>
      <c r="S1136">
        <v>165</v>
      </c>
      <c r="T1136">
        <v>167</v>
      </c>
      <c r="U1136">
        <v>168</v>
      </c>
      <c r="V1136">
        <v>169</v>
      </c>
      <c r="W1136">
        <f>wzrost[[#This Row],[19lat]]-wzrost[[#This Row],[dlugosc_ur]]</f>
        <v>122</v>
      </c>
      <c r="X1136">
        <f>wzrost[[#This Row],[19lat]]-wzrost[[#This Row],[15lat]]</f>
        <v>8</v>
      </c>
      <c r="Y1136">
        <f>IF(wzrost[[#This Row],[1rok]]&lt;=5,IF(wzrost[[#This Row],[plec]]="ch",1,0),0)</f>
        <v>0</v>
      </c>
      <c r="Z1136" s="1"/>
      <c r="AA1136" s="1"/>
      <c r="AB1136" s="1" t="e">
        <f>_xlfn.PERCENTILE.INC(wzrost[1rok],5)</f>
        <v>#NUM!</v>
      </c>
      <c r="BC1136" s="6">
        <v>46</v>
      </c>
      <c r="BD1136" s="6">
        <v>68</v>
      </c>
      <c r="BE1136" s="6">
        <v>83</v>
      </c>
      <c r="BF1136" s="6">
        <v>91</v>
      </c>
      <c r="BG1136" s="6">
        <v>98</v>
      </c>
      <c r="BH1136" s="6">
        <v>104</v>
      </c>
      <c r="BI1136" s="6">
        <v>109</v>
      </c>
      <c r="BJ1136" s="6">
        <v>115</v>
      </c>
      <c r="BK1136" s="6">
        <v>120</v>
      </c>
      <c r="BL1136" s="6">
        <v>125</v>
      </c>
      <c r="BM1136" s="6">
        <v>130</v>
      </c>
      <c r="BN1136" s="6">
        <v>135</v>
      </c>
      <c r="BO1136" s="6">
        <v>140</v>
      </c>
      <c r="BP1136" s="6">
        <v>147</v>
      </c>
      <c r="BQ1136" s="6">
        <v>154</v>
      </c>
      <c r="BR1136" s="6">
        <v>160</v>
      </c>
      <c r="BS1136" s="6">
        <v>163</v>
      </c>
      <c r="BT1136" s="6">
        <v>166</v>
      </c>
      <c r="BU1136" s="6">
        <v>167</v>
      </c>
      <c r="BV1136" s="6">
        <v>168</v>
      </c>
      <c r="BW1136" s="7">
        <v>122</v>
      </c>
      <c r="BX1136" s="11">
        <f t="shared" si="331"/>
        <v>22</v>
      </c>
      <c r="BY1136" s="11">
        <f t="shared" si="332"/>
        <v>15</v>
      </c>
      <c r="BZ1136" s="11">
        <f t="shared" si="333"/>
        <v>8</v>
      </c>
      <c r="CA1136" s="11">
        <f t="shared" si="334"/>
        <v>7</v>
      </c>
      <c r="CB1136" s="11">
        <f t="shared" si="335"/>
        <v>6</v>
      </c>
      <c r="CC1136" s="11">
        <f t="shared" si="336"/>
        <v>5</v>
      </c>
      <c r="CD1136" s="11">
        <f t="shared" si="337"/>
        <v>6</v>
      </c>
      <c r="CE1136" s="11">
        <f t="shared" si="338"/>
        <v>5</v>
      </c>
      <c r="CF1136" s="11">
        <f t="shared" si="339"/>
        <v>5</v>
      </c>
      <c r="CG1136" s="11">
        <f t="shared" si="340"/>
        <v>5</v>
      </c>
      <c r="CH1136" s="11">
        <f t="shared" si="341"/>
        <v>5</v>
      </c>
      <c r="CI1136" s="11">
        <f t="shared" si="342"/>
        <v>5</v>
      </c>
      <c r="CJ1136" s="11">
        <f t="shared" si="343"/>
        <v>7</v>
      </c>
      <c r="CK1136" s="11">
        <f t="shared" si="344"/>
        <v>7</v>
      </c>
      <c r="CL1136" s="11">
        <f t="shared" si="345"/>
        <v>6</v>
      </c>
      <c r="CM1136" s="11">
        <f t="shared" si="346"/>
        <v>3</v>
      </c>
      <c r="CN1136" s="11">
        <f t="shared" si="347"/>
        <v>3</v>
      </c>
      <c r="CO1136" s="11">
        <f t="shared" si="348"/>
        <v>1</v>
      </c>
      <c r="CP1136" s="11">
        <f t="shared" si="349"/>
        <v>1</v>
      </c>
    </row>
    <row r="1137" spans="1:94" x14ac:dyDescent="0.25">
      <c r="A1137">
        <v>397</v>
      </c>
      <c r="B1137" s="1" t="s">
        <v>23</v>
      </c>
      <c r="C1137">
        <v>47</v>
      </c>
      <c r="D1137">
        <v>69</v>
      </c>
      <c r="E1137">
        <v>84</v>
      </c>
      <c r="F1137">
        <v>92</v>
      </c>
      <c r="G1137">
        <v>99</v>
      </c>
      <c r="H1137">
        <v>105</v>
      </c>
      <c r="I1137">
        <v>111</v>
      </c>
      <c r="J1137">
        <v>116</v>
      </c>
      <c r="K1137">
        <v>121</v>
      </c>
      <c r="L1137">
        <v>126</v>
      </c>
      <c r="M1137">
        <v>131</v>
      </c>
      <c r="N1137">
        <v>136</v>
      </c>
      <c r="O1137">
        <v>141</v>
      </c>
      <c r="P1137">
        <v>148</v>
      </c>
      <c r="Q1137">
        <v>155</v>
      </c>
      <c r="R1137">
        <v>161</v>
      </c>
      <c r="S1137">
        <v>165</v>
      </c>
      <c r="T1137">
        <v>167</v>
      </c>
      <c r="U1137">
        <v>168</v>
      </c>
      <c r="V1137">
        <v>169</v>
      </c>
      <c r="W1137">
        <f>wzrost[[#This Row],[19lat]]-wzrost[[#This Row],[dlugosc_ur]]</f>
        <v>122</v>
      </c>
      <c r="X1137">
        <f>wzrost[[#This Row],[19lat]]-wzrost[[#This Row],[15lat]]</f>
        <v>8</v>
      </c>
      <c r="Y1137">
        <f>IF(wzrost[[#This Row],[1rok]]&lt;=5,IF(wzrost[[#This Row],[plec]]="ch",1,0),0)</f>
        <v>0</v>
      </c>
      <c r="Z1137" s="1"/>
      <c r="AA1137" s="1"/>
      <c r="AB1137" s="1" t="e">
        <f>_xlfn.PERCENTILE.INC(wzrost[1rok],5)</f>
        <v>#NUM!</v>
      </c>
      <c r="BC1137" s="8">
        <v>47</v>
      </c>
      <c r="BD1137" s="8">
        <v>69</v>
      </c>
      <c r="BE1137" s="8">
        <v>84</v>
      </c>
      <c r="BF1137" s="8">
        <v>92</v>
      </c>
      <c r="BG1137" s="8">
        <v>99</v>
      </c>
      <c r="BH1137" s="8">
        <v>105</v>
      </c>
      <c r="BI1137" s="8">
        <v>111</v>
      </c>
      <c r="BJ1137" s="8">
        <v>116</v>
      </c>
      <c r="BK1137" s="8">
        <v>121</v>
      </c>
      <c r="BL1137" s="8">
        <v>126</v>
      </c>
      <c r="BM1137" s="8">
        <v>131</v>
      </c>
      <c r="BN1137" s="8">
        <v>136</v>
      </c>
      <c r="BO1137" s="8">
        <v>142</v>
      </c>
      <c r="BP1137" s="8">
        <v>148</v>
      </c>
      <c r="BQ1137" s="8">
        <v>155</v>
      </c>
      <c r="BR1137" s="8">
        <v>161</v>
      </c>
      <c r="BS1137" s="8">
        <v>165</v>
      </c>
      <c r="BT1137" s="8">
        <v>167</v>
      </c>
      <c r="BU1137" s="8">
        <v>168</v>
      </c>
      <c r="BV1137" s="8">
        <v>169</v>
      </c>
      <c r="BW1137" s="9">
        <v>122</v>
      </c>
      <c r="BX1137" s="11">
        <f t="shared" si="331"/>
        <v>22</v>
      </c>
      <c r="BY1137" s="11">
        <f t="shared" si="332"/>
        <v>15</v>
      </c>
      <c r="BZ1137" s="11">
        <f t="shared" si="333"/>
        <v>8</v>
      </c>
      <c r="CA1137" s="11">
        <f t="shared" si="334"/>
        <v>7</v>
      </c>
      <c r="CB1137" s="11">
        <f t="shared" si="335"/>
        <v>6</v>
      </c>
      <c r="CC1137" s="11">
        <f t="shared" si="336"/>
        <v>6</v>
      </c>
      <c r="CD1137" s="11">
        <f t="shared" si="337"/>
        <v>5</v>
      </c>
      <c r="CE1137" s="11">
        <f t="shared" si="338"/>
        <v>5</v>
      </c>
      <c r="CF1137" s="11">
        <f t="shared" si="339"/>
        <v>5</v>
      </c>
      <c r="CG1137" s="11">
        <f t="shared" si="340"/>
        <v>5</v>
      </c>
      <c r="CH1137" s="11">
        <f t="shared" si="341"/>
        <v>5</v>
      </c>
      <c r="CI1137" s="11">
        <f t="shared" si="342"/>
        <v>6</v>
      </c>
      <c r="CJ1137" s="11">
        <f t="shared" si="343"/>
        <v>6</v>
      </c>
      <c r="CK1137" s="11">
        <f t="shared" si="344"/>
        <v>7</v>
      </c>
      <c r="CL1137" s="11">
        <f t="shared" si="345"/>
        <v>6</v>
      </c>
      <c r="CM1137" s="11">
        <f t="shared" si="346"/>
        <v>4</v>
      </c>
      <c r="CN1137" s="11">
        <f t="shared" si="347"/>
        <v>2</v>
      </c>
      <c r="CO1137" s="11">
        <f t="shared" si="348"/>
        <v>1</v>
      </c>
      <c r="CP1137" s="11">
        <f t="shared" si="349"/>
        <v>1</v>
      </c>
    </row>
    <row r="1138" spans="1:94" x14ac:dyDescent="0.25">
      <c r="A1138">
        <v>417</v>
      </c>
      <c r="B1138" s="1" t="s">
        <v>23</v>
      </c>
      <c r="C1138">
        <v>47</v>
      </c>
      <c r="D1138">
        <v>69</v>
      </c>
      <c r="E1138">
        <v>84</v>
      </c>
      <c r="F1138">
        <v>92</v>
      </c>
      <c r="G1138">
        <v>99</v>
      </c>
      <c r="H1138">
        <v>106</v>
      </c>
      <c r="I1138">
        <v>111</v>
      </c>
      <c r="J1138">
        <v>117</v>
      </c>
      <c r="K1138">
        <v>122</v>
      </c>
      <c r="L1138">
        <v>127</v>
      </c>
      <c r="M1138">
        <v>132</v>
      </c>
      <c r="N1138">
        <v>137</v>
      </c>
      <c r="O1138">
        <v>142</v>
      </c>
      <c r="P1138">
        <v>149</v>
      </c>
      <c r="Q1138">
        <v>156</v>
      </c>
      <c r="R1138">
        <v>161</v>
      </c>
      <c r="S1138">
        <v>165</v>
      </c>
      <c r="T1138">
        <v>168</v>
      </c>
      <c r="U1138">
        <v>169</v>
      </c>
      <c r="V1138">
        <v>169</v>
      </c>
      <c r="W1138">
        <f>wzrost[[#This Row],[19lat]]-wzrost[[#This Row],[dlugosc_ur]]</f>
        <v>122</v>
      </c>
      <c r="X1138">
        <f>wzrost[[#This Row],[19lat]]-wzrost[[#This Row],[15lat]]</f>
        <v>8</v>
      </c>
      <c r="Y1138">
        <f>IF(wzrost[[#This Row],[1rok]]&lt;=5,IF(wzrost[[#This Row],[plec]]="ch",1,0),0)</f>
        <v>0</v>
      </c>
      <c r="Z1138" s="1"/>
      <c r="AA1138" s="1"/>
      <c r="AB1138" s="1" t="e">
        <f>_xlfn.PERCENTILE.INC(wzrost[1rok],5)</f>
        <v>#NUM!</v>
      </c>
      <c r="BC1138" s="6">
        <v>47</v>
      </c>
      <c r="BD1138" s="6">
        <v>69</v>
      </c>
      <c r="BE1138" s="6">
        <v>84</v>
      </c>
      <c r="BF1138" s="6">
        <v>92</v>
      </c>
      <c r="BG1138" s="6">
        <v>99</v>
      </c>
      <c r="BH1138" s="6">
        <v>105</v>
      </c>
      <c r="BI1138" s="6">
        <v>111</v>
      </c>
      <c r="BJ1138" s="6">
        <v>116</v>
      </c>
      <c r="BK1138" s="6">
        <v>121</v>
      </c>
      <c r="BL1138" s="6">
        <v>126</v>
      </c>
      <c r="BM1138" s="6">
        <v>131</v>
      </c>
      <c r="BN1138" s="6">
        <v>136</v>
      </c>
      <c r="BO1138" s="6">
        <v>142</v>
      </c>
      <c r="BP1138" s="6">
        <v>148</v>
      </c>
      <c r="BQ1138" s="6">
        <v>155</v>
      </c>
      <c r="BR1138" s="6">
        <v>161</v>
      </c>
      <c r="BS1138" s="6">
        <v>165</v>
      </c>
      <c r="BT1138" s="6">
        <v>167</v>
      </c>
      <c r="BU1138" s="6">
        <v>168</v>
      </c>
      <c r="BV1138" s="6">
        <v>169</v>
      </c>
      <c r="BW1138" s="7">
        <v>122</v>
      </c>
      <c r="BX1138" s="11">
        <f t="shared" si="331"/>
        <v>22</v>
      </c>
      <c r="BY1138" s="11">
        <f t="shared" si="332"/>
        <v>15</v>
      </c>
      <c r="BZ1138" s="11">
        <f t="shared" si="333"/>
        <v>8</v>
      </c>
      <c r="CA1138" s="11">
        <f t="shared" si="334"/>
        <v>7</v>
      </c>
      <c r="CB1138" s="11">
        <f t="shared" si="335"/>
        <v>6</v>
      </c>
      <c r="CC1138" s="11">
        <f t="shared" si="336"/>
        <v>6</v>
      </c>
      <c r="CD1138" s="11">
        <f t="shared" si="337"/>
        <v>5</v>
      </c>
      <c r="CE1138" s="11">
        <f t="shared" si="338"/>
        <v>5</v>
      </c>
      <c r="CF1138" s="11">
        <f t="shared" si="339"/>
        <v>5</v>
      </c>
      <c r="CG1138" s="11">
        <f t="shared" si="340"/>
        <v>5</v>
      </c>
      <c r="CH1138" s="11">
        <f t="shared" si="341"/>
        <v>5</v>
      </c>
      <c r="CI1138" s="11">
        <f t="shared" si="342"/>
        <v>6</v>
      </c>
      <c r="CJ1138" s="11">
        <f t="shared" si="343"/>
        <v>6</v>
      </c>
      <c r="CK1138" s="11">
        <f t="shared" si="344"/>
        <v>7</v>
      </c>
      <c r="CL1138" s="11">
        <f t="shared" si="345"/>
        <v>6</v>
      </c>
      <c r="CM1138" s="11">
        <f t="shared" si="346"/>
        <v>4</v>
      </c>
      <c r="CN1138" s="11">
        <f t="shared" si="347"/>
        <v>2</v>
      </c>
      <c r="CO1138" s="11">
        <f t="shared" si="348"/>
        <v>1</v>
      </c>
      <c r="CP1138" s="11">
        <f t="shared" si="349"/>
        <v>1</v>
      </c>
    </row>
    <row r="1139" spans="1:94" x14ac:dyDescent="0.25">
      <c r="A1139">
        <v>438</v>
      </c>
      <c r="B1139" s="1" t="s">
        <v>23</v>
      </c>
      <c r="C1139">
        <v>49</v>
      </c>
      <c r="D1139">
        <v>71</v>
      </c>
      <c r="E1139">
        <v>85</v>
      </c>
      <c r="F1139">
        <v>93</v>
      </c>
      <c r="G1139">
        <v>100</v>
      </c>
      <c r="H1139">
        <v>107</v>
      </c>
      <c r="I1139">
        <v>112</v>
      </c>
      <c r="J1139">
        <v>118</v>
      </c>
      <c r="K1139">
        <v>123</v>
      </c>
      <c r="L1139">
        <v>128</v>
      </c>
      <c r="M1139">
        <v>133</v>
      </c>
      <c r="N1139">
        <v>138</v>
      </c>
      <c r="O1139">
        <v>144</v>
      </c>
      <c r="P1139">
        <v>150</v>
      </c>
      <c r="Q1139">
        <v>157</v>
      </c>
      <c r="R1139">
        <v>163</v>
      </c>
      <c r="S1139">
        <v>167</v>
      </c>
      <c r="T1139">
        <v>170</v>
      </c>
      <c r="U1139">
        <v>171</v>
      </c>
      <c r="V1139">
        <v>171</v>
      </c>
      <c r="W1139">
        <f>wzrost[[#This Row],[19lat]]-wzrost[[#This Row],[dlugosc_ur]]</f>
        <v>122</v>
      </c>
      <c r="X1139">
        <f>wzrost[[#This Row],[19lat]]-wzrost[[#This Row],[15lat]]</f>
        <v>8</v>
      </c>
      <c r="Y1139">
        <f>IF(wzrost[[#This Row],[1rok]]&lt;=5,IF(wzrost[[#This Row],[plec]]="ch",1,0),0)</f>
        <v>0</v>
      </c>
      <c r="Z1139" s="1"/>
      <c r="AA1139" s="1"/>
      <c r="AB1139" s="1" t="e">
        <f>_xlfn.PERCENTILE.INC(wzrost[1rok],5)</f>
        <v>#NUM!</v>
      </c>
      <c r="BC1139" s="8">
        <v>47</v>
      </c>
      <c r="BD1139" s="8">
        <v>69</v>
      </c>
      <c r="BE1139" s="8">
        <v>84</v>
      </c>
      <c r="BF1139" s="8">
        <v>92</v>
      </c>
      <c r="BG1139" s="8">
        <v>99</v>
      </c>
      <c r="BH1139" s="8">
        <v>105</v>
      </c>
      <c r="BI1139" s="8">
        <v>111</v>
      </c>
      <c r="BJ1139" s="8">
        <v>116</v>
      </c>
      <c r="BK1139" s="8">
        <v>121</v>
      </c>
      <c r="BL1139" s="8">
        <v>126</v>
      </c>
      <c r="BM1139" s="8">
        <v>131</v>
      </c>
      <c r="BN1139" s="8">
        <v>136</v>
      </c>
      <c r="BO1139" s="8">
        <v>141</v>
      </c>
      <c r="BP1139" s="8">
        <v>148</v>
      </c>
      <c r="BQ1139" s="8">
        <v>155</v>
      </c>
      <c r="BR1139" s="8">
        <v>161</v>
      </c>
      <c r="BS1139" s="8">
        <v>165</v>
      </c>
      <c r="BT1139" s="8">
        <v>167</v>
      </c>
      <c r="BU1139" s="8">
        <v>168</v>
      </c>
      <c r="BV1139" s="8">
        <v>169</v>
      </c>
      <c r="BW1139" s="9">
        <v>122</v>
      </c>
      <c r="BX1139" s="11">
        <f t="shared" si="331"/>
        <v>22</v>
      </c>
      <c r="BY1139" s="11">
        <f t="shared" si="332"/>
        <v>15</v>
      </c>
      <c r="BZ1139" s="11">
        <f t="shared" si="333"/>
        <v>8</v>
      </c>
      <c r="CA1139" s="11">
        <f t="shared" si="334"/>
        <v>7</v>
      </c>
      <c r="CB1139" s="11">
        <f t="shared" si="335"/>
        <v>6</v>
      </c>
      <c r="CC1139" s="11">
        <f t="shared" si="336"/>
        <v>6</v>
      </c>
      <c r="CD1139" s="11">
        <f t="shared" si="337"/>
        <v>5</v>
      </c>
      <c r="CE1139" s="11">
        <f t="shared" si="338"/>
        <v>5</v>
      </c>
      <c r="CF1139" s="11">
        <f t="shared" si="339"/>
        <v>5</v>
      </c>
      <c r="CG1139" s="11">
        <f t="shared" si="340"/>
        <v>5</v>
      </c>
      <c r="CH1139" s="11">
        <f t="shared" si="341"/>
        <v>5</v>
      </c>
      <c r="CI1139" s="11">
        <f t="shared" si="342"/>
        <v>5</v>
      </c>
      <c r="CJ1139" s="11">
        <f t="shared" si="343"/>
        <v>7</v>
      </c>
      <c r="CK1139" s="11">
        <f t="shared" si="344"/>
        <v>7</v>
      </c>
      <c r="CL1139" s="11">
        <f t="shared" si="345"/>
        <v>6</v>
      </c>
      <c r="CM1139" s="11">
        <f t="shared" si="346"/>
        <v>4</v>
      </c>
      <c r="CN1139" s="11">
        <f t="shared" si="347"/>
        <v>2</v>
      </c>
      <c r="CO1139" s="11">
        <f t="shared" si="348"/>
        <v>1</v>
      </c>
      <c r="CP1139" s="11">
        <f t="shared" si="349"/>
        <v>1</v>
      </c>
    </row>
    <row r="1140" spans="1:94" x14ac:dyDescent="0.25">
      <c r="A1140">
        <v>457</v>
      </c>
      <c r="B1140" s="1" t="s">
        <v>23</v>
      </c>
      <c r="C1140">
        <v>49</v>
      </c>
      <c r="D1140">
        <v>71</v>
      </c>
      <c r="E1140">
        <v>85</v>
      </c>
      <c r="F1140">
        <v>93</v>
      </c>
      <c r="G1140">
        <v>100</v>
      </c>
      <c r="H1140">
        <v>107</v>
      </c>
      <c r="I1140">
        <v>112</v>
      </c>
      <c r="J1140">
        <v>118</v>
      </c>
      <c r="K1140">
        <v>123</v>
      </c>
      <c r="L1140">
        <v>128</v>
      </c>
      <c r="M1140">
        <v>133</v>
      </c>
      <c r="N1140">
        <v>138</v>
      </c>
      <c r="O1140">
        <v>144</v>
      </c>
      <c r="P1140">
        <v>150</v>
      </c>
      <c r="Q1140">
        <v>157</v>
      </c>
      <c r="R1140">
        <v>163</v>
      </c>
      <c r="S1140">
        <v>167</v>
      </c>
      <c r="T1140">
        <v>170</v>
      </c>
      <c r="U1140">
        <v>171</v>
      </c>
      <c r="V1140">
        <v>171</v>
      </c>
      <c r="W1140">
        <f>wzrost[[#This Row],[19lat]]-wzrost[[#This Row],[dlugosc_ur]]</f>
        <v>122</v>
      </c>
      <c r="X1140">
        <f>wzrost[[#This Row],[19lat]]-wzrost[[#This Row],[15lat]]</f>
        <v>8</v>
      </c>
      <c r="Y1140">
        <f>IF(wzrost[[#This Row],[1rok]]&lt;=5,IF(wzrost[[#This Row],[plec]]="ch",1,0),0)</f>
        <v>0</v>
      </c>
      <c r="Z1140" s="1"/>
      <c r="AA1140" s="1"/>
      <c r="AB1140" s="1" t="e">
        <f>_xlfn.PERCENTILE.INC(wzrost[1rok],5)</f>
        <v>#NUM!</v>
      </c>
      <c r="BC1140" s="6">
        <v>47</v>
      </c>
      <c r="BD1140" s="6">
        <v>69</v>
      </c>
      <c r="BE1140" s="6">
        <v>84</v>
      </c>
      <c r="BF1140" s="6">
        <v>92</v>
      </c>
      <c r="BG1140" s="6">
        <v>99</v>
      </c>
      <c r="BH1140" s="6">
        <v>106</v>
      </c>
      <c r="BI1140" s="6">
        <v>111</v>
      </c>
      <c r="BJ1140" s="6">
        <v>117</v>
      </c>
      <c r="BK1140" s="6">
        <v>122</v>
      </c>
      <c r="BL1140" s="6">
        <v>127</v>
      </c>
      <c r="BM1140" s="6">
        <v>132</v>
      </c>
      <c r="BN1140" s="6">
        <v>137</v>
      </c>
      <c r="BO1140" s="6">
        <v>142</v>
      </c>
      <c r="BP1140" s="6">
        <v>149</v>
      </c>
      <c r="BQ1140" s="6">
        <v>156</v>
      </c>
      <c r="BR1140" s="6">
        <v>161</v>
      </c>
      <c r="BS1140" s="6">
        <v>165</v>
      </c>
      <c r="BT1140" s="6">
        <v>168</v>
      </c>
      <c r="BU1140" s="6">
        <v>169</v>
      </c>
      <c r="BV1140" s="6">
        <v>169</v>
      </c>
      <c r="BW1140" s="7">
        <v>122</v>
      </c>
      <c r="BX1140" s="11">
        <f t="shared" si="331"/>
        <v>22</v>
      </c>
      <c r="BY1140" s="11">
        <f t="shared" si="332"/>
        <v>15</v>
      </c>
      <c r="BZ1140" s="11">
        <f t="shared" si="333"/>
        <v>8</v>
      </c>
      <c r="CA1140" s="11">
        <f t="shared" si="334"/>
        <v>7</v>
      </c>
      <c r="CB1140" s="11">
        <f t="shared" si="335"/>
        <v>7</v>
      </c>
      <c r="CC1140" s="11">
        <f t="shared" si="336"/>
        <v>5</v>
      </c>
      <c r="CD1140" s="11">
        <f t="shared" si="337"/>
        <v>6</v>
      </c>
      <c r="CE1140" s="11">
        <f t="shared" si="338"/>
        <v>5</v>
      </c>
      <c r="CF1140" s="11">
        <f t="shared" si="339"/>
        <v>5</v>
      </c>
      <c r="CG1140" s="11">
        <f t="shared" si="340"/>
        <v>5</v>
      </c>
      <c r="CH1140" s="11">
        <f t="shared" si="341"/>
        <v>5</v>
      </c>
      <c r="CI1140" s="11">
        <f t="shared" si="342"/>
        <v>5</v>
      </c>
      <c r="CJ1140" s="11">
        <f t="shared" si="343"/>
        <v>7</v>
      </c>
      <c r="CK1140" s="11">
        <f t="shared" si="344"/>
        <v>7</v>
      </c>
      <c r="CL1140" s="11">
        <f t="shared" si="345"/>
        <v>5</v>
      </c>
      <c r="CM1140" s="11">
        <f t="shared" si="346"/>
        <v>4</v>
      </c>
      <c r="CN1140" s="11">
        <f t="shared" si="347"/>
        <v>3</v>
      </c>
      <c r="CO1140" s="11">
        <f t="shared" si="348"/>
        <v>1</v>
      </c>
      <c r="CP1140" s="11">
        <f t="shared" si="349"/>
        <v>0</v>
      </c>
    </row>
    <row r="1141" spans="1:94" x14ac:dyDescent="0.25">
      <c r="A1141">
        <v>480</v>
      </c>
      <c r="B1141" s="1" t="s">
        <v>23</v>
      </c>
      <c r="C1141">
        <v>48</v>
      </c>
      <c r="D1141">
        <v>70</v>
      </c>
      <c r="E1141">
        <v>84</v>
      </c>
      <c r="F1141">
        <v>93</v>
      </c>
      <c r="G1141">
        <v>100</v>
      </c>
      <c r="H1141">
        <v>106</v>
      </c>
      <c r="I1141">
        <v>112</v>
      </c>
      <c r="J1141">
        <v>117</v>
      </c>
      <c r="K1141">
        <v>122</v>
      </c>
      <c r="L1141">
        <v>127</v>
      </c>
      <c r="M1141">
        <v>132</v>
      </c>
      <c r="N1141">
        <v>137</v>
      </c>
      <c r="O1141">
        <v>143</v>
      </c>
      <c r="P1141">
        <v>150</v>
      </c>
      <c r="Q1141">
        <v>157</v>
      </c>
      <c r="R1141">
        <v>163</v>
      </c>
      <c r="S1141">
        <v>167</v>
      </c>
      <c r="T1141">
        <v>169</v>
      </c>
      <c r="U1141">
        <v>170</v>
      </c>
      <c r="V1141">
        <v>170</v>
      </c>
      <c r="W1141">
        <f>wzrost[[#This Row],[19lat]]-wzrost[[#This Row],[dlugosc_ur]]</f>
        <v>122</v>
      </c>
      <c r="X1141">
        <f>wzrost[[#This Row],[19lat]]-wzrost[[#This Row],[15lat]]</f>
        <v>7</v>
      </c>
      <c r="Y1141">
        <f>IF(wzrost[[#This Row],[1rok]]&lt;=5,IF(wzrost[[#This Row],[plec]]="ch",1,0),0)</f>
        <v>0</v>
      </c>
      <c r="Z1141" s="1"/>
      <c r="AA1141" s="1"/>
      <c r="AB1141" s="1" t="e">
        <f>_xlfn.PERCENTILE.INC(wzrost[1rok],5)</f>
        <v>#NUM!</v>
      </c>
      <c r="BC1141" s="8">
        <v>47</v>
      </c>
      <c r="BD1141" s="8">
        <v>69</v>
      </c>
      <c r="BE1141" s="8">
        <v>84</v>
      </c>
      <c r="BF1141" s="8">
        <v>92</v>
      </c>
      <c r="BG1141" s="8">
        <v>99</v>
      </c>
      <c r="BH1141" s="8">
        <v>105</v>
      </c>
      <c r="BI1141" s="8">
        <v>111</v>
      </c>
      <c r="BJ1141" s="8">
        <v>116</v>
      </c>
      <c r="BK1141" s="8">
        <v>121</v>
      </c>
      <c r="BL1141" s="8">
        <v>126</v>
      </c>
      <c r="BM1141" s="8">
        <v>131</v>
      </c>
      <c r="BN1141" s="8">
        <v>136</v>
      </c>
      <c r="BO1141" s="8">
        <v>142</v>
      </c>
      <c r="BP1141" s="8">
        <v>148</v>
      </c>
      <c r="BQ1141" s="8">
        <v>155</v>
      </c>
      <c r="BR1141" s="8">
        <v>161</v>
      </c>
      <c r="BS1141" s="8">
        <v>165</v>
      </c>
      <c r="BT1141" s="8">
        <v>167</v>
      </c>
      <c r="BU1141" s="8">
        <v>168</v>
      </c>
      <c r="BV1141" s="8">
        <v>169</v>
      </c>
      <c r="BW1141" s="9">
        <v>122</v>
      </c>
      <c r="BX1141" s="11">
        <f t="shared" si="331"/>
        <v>22</v>
      </c>
      <c r="BY1141" s="11">
        <f t="shared" si="332"/>
        <v>15</v>
      </c>
      <c r="BZ1141" s="11">
        <f t="shared" si="333"/>
        <v>8</v>
      </c>
      <c r="CA1141" s="11">
        <f t="shared" si="334"/>
        <v>7</v>
      </c>
      <c r="CB1141" s="11">
        <f t="shared" si="335"/>
        <v>6</v>
      </c>
      <c r="CC1141" s="11">
        <f t="shared" si="336"/>
        <v>6</v>
      </c>
      <c r="CD1141" s="11">
        <f t="shared" si="337"/>
        <v>5</v>
      </c>
      <c r="CE1141" s="11">
        <f t="shared" si="338"/>
        <v>5</v>
      </c>
      <c r="CF1141" s="11">
        <f t="shared" si="339"/>
        <v>5</v>
      </c>
      <c r="CG1141" s="11">
        <f t="shared" si="340"/>
        <v>5</v>
      </c>
      <c r="CH1141" s="11">
        <f t="shared" si="341"/>
        <v>5</v>
      </c>
      <c r="CI1141" s="11">
        <f t="shared" si="342"/>
        <v>6</v>
      </c>
      <c r="CJ1141" s="11">
        <f t="shared" si="343"/>
        <v>6</v>
      </c>
      <c r="CK1141" s="11">
        <f t="shared" si="344"/>
        <v>7</v>
      </c>
      <c r="CL1141" s="11">
        <f t="shared" si="345"/>
        <v>6</v>
      </c>
      <c r="CM1141" s="11">
        <f t="shared" si="346"/>
        <v>4</v>
      </c>
      <c r="CN1141" s="11">
        <f t="shared" si="347"/>
        <v>2</v>
      </c>
      <c r="CO1141" s="11">
        <f t="shared" si="348"/>
        <v>1</v>
      </c>
      <c r="CP1141" s="11">
        <f t="shared" si="349"/>
        <v>1</v>
      </c>
    </row>
    <row r="1142" spans="1:94" x14ac:dyDescent="0.25">
      <c r="A1142">
        <v>556</v>
      </c>
      <c r="B1142" s="1" t="s">
        <v>23</v>
      </c>
      <c r="C1142">
        <v>47</v>
      </c>
      <c r="D1142">
        <v>69</v>
      </c>
      <c r="E1142">
        <v>84</v>
      </c>
      <c r="F1142">
        <v>92</v>
      </c>
      <c r="G1142">
        <v>99</v>
      </c>
      <c r="H1142">
        <v>105</v>
      </c>
      <c r="I1142">
        <v>111</v>
      </c>
      <c r="J1142">
        <v>116</v>
      </c>
      <c r="K1142">
        <v>121</v>
      </c>
      <c r="L1142">
        <v>126</v>
      </c>
      <c r="M1142">
        <v>131</v>
      </c>
      <c r="N1142">
        <v>136</v>
      </c>
      <c r="O1142">
        <v>142</v>
      </c>
      <c r="P1142">
        <v>148</v>
      </c>
      <c r="Q1142">
        <v>155</v>
      </c>
      <c r="R1142">
        <v>161</v>
      </c>
      <c r="S1142">
        <v>165</v>
      </c>
      <c r="T1142">
        <v>167</v>
      </c>
      <c r="U1142">
        <v>168</v>
      </c>
      <c r="V1142">
        <v>169</v>
      </c>
      <c r="W1142">
        <f>wzrost[[#This Row],[19lat]]-wzrost[[#This Row],[dlugosc_ur]]</f>
        <v>122</v>
      </c>
      <c r="X1142">
        <f>wzrost[[#This Row],[19lat]]-wzrost[[#This Row],[15lat]]</f>
        <v>8</v>
      </c>
      <c r="Y1142">
        <f>IF(wzrost[[#This Row],[1rok]]&lt;=5,IF(wzrost[[#This Row],[plec]]="ch",1,0),0)</f>
        <v>0</v>
      </c>
      <c r="Z1142" s="1"/>
      <c r="AA1142" s="1"/>
      <c r="AB1142" s="1" t="e">
        <f>_xlfn.PERCENTILE.INC(wzrost[1rok],5)</f>
        <v>#NUM!</v>
      </c>
      <c r="BC1142" s="6">
        <v>46</v>
      </c>
      <c r="BD1142" s="6">
        <v>68</v>
      </c>
      <c r="BE1142" s="6">
        <v>83</v>
      </c>
      <c r="BF1142" s="6">
        <v>91</v>
      </c>
      <c r="BG1142" s="6">
        <v>98</v>
      </c>
      <c r="BH1142" s="6">
        <v>104</v>
      </c>
      <c r="BI1142" s="6">
        <v>109</v>
      </c>
      <c r="BJ1142" s="6">
        <v>115</v>
      </c>
      <c r="BK1142" s="6">
        <v>120</v>
      </c>
      <c r="BL1142" s="6">
        <v>124</v>
      </c>
      <c r="BM1142" s="6">
        <v>129</v>
      </c>
      <c r="BN1142" s="6">
        <v>134</v>
      </c>
      <c r="BO1142" s="6">
        <v>140</v>
      </c>
      <c r="BP1142" s="6">
        <v>146</v>
      </c>
      <c r="BQ1142" s="6">
        <v>153</v>
      </c>
      <c r="BR1142" s="6">
        <v>158</v>
      </c>
      <c r="BS1142" s="6">
        <v>162</v>
      </c>
      <c r="BT1142" s="6">
        <v>165</v>
      </c>
      <c r="BU1142" s="6">
        <v>166</v>
      </c>
      <c r="BV1142" s="6">
        <v>167</v>
      </c>
      <c r="BW1142" s="7">
        <v>121</v>
      </c>
      <c r="BX1142" s="11">
        <f t="shared" si="331"/>
        <v>22</v>
      </c>
      <c r="BY1142" s="11">
        <f t="shared" si="332"/>
        <v>15</v>
      </c>
      <c r="BZ1142" s="11">
        <f t="shared" si="333"/>
        <v>8</v>
      </c>
      <c r="CA1142" s="11">
        <f t="shared" si="334"/>
        <v>7</v>
      </c>
      <c r="CB1142" s="11">
        <f t="shared" si="335"/>
        <v>6</v>
      </c>
      <c r="CC1142" s="11">
        <f t="shared" si="336"/>
        <v>5</v>
      </c>
      <c r="CD1142" s="11">
        <f t="shared" si="337"/>
        <v>6</v>
      </c>
      <c r="CE1142" s="11">
        <f t="shared" si="338"/>
        <v>5</v>
      </c>
      <c r="CF1142" s="11">
        <f t="shared" si="339"/>
        <v>4</v>
      </c>
      <c r="CG1142" s="11">
        <f t="shared" si="340"/>
        <v>5</v>
      </c>
      <c r="CH1142" s="11">
        <f t="shared" si="341"/>
        <v>5</v>
      </c>
      <c r="CI1142" s="11">
        <f t="shared" si="342"/>
        <v>6</v>
      </c>
      <c r="CJ1142" s="11">
        <f t="shared" si="343"/>
        <v>6</v>
      </c>
      <c r="CK1142" s="11">
        <f t="shared" si="344"/>
        <v>7</v>
      </c>
      <c r="CL1142" s="11">
        <f t="shared" si="345"/>
        <v>5</v>
      </c>
      <c r="CM1142" s="11">
        <f t="shared" si="346"/>
        <v>4</v>
      </c>
      <c r="CN1142" s="11">
        <f t="shared" si="347"/>
        <v>3</v>
      </c>
      <c r="CO1142" s="11">
        <f t="shared" si="348"/>
        <v>1</v>
      </c>
      <c r="CP1142" s="11">
        <f t="shared" si="349"/>
        <v>1</v>
      </c>
    </row>
    <row r="1143" spans="1:94" x14ac:dyDescent="0.25">
      <c r="A1143">
        <v>571</v>
      </c>
      <c r="B1143" s="1" t="s">
        <v>23</v>
      </c>
      <c r="C1143">
        <v>47</v>
      </c>
      <c r="D1143">
        <v>68</v>
      </c>
      <c r="E1143">
        <v>84</v>
      </c>
      <c r="F1143">
        <v>92</v>
      </c>
      <c r="G1143">
        <v>99</v>
      </c>
      <c r="H1143">
        <v>105</v>
      </c>
      <c r="I1143">
        <v>111</v>
      </c>
      <c r="J1143">
        <v>116</v>
      </c>
      <c r="K1143">
        <v>121</v>
      </c>
      <c r="L1143">
        <v>126</v>
      </c>
      <c r="M1143">
        <v>131</v>
      </c>
      <c r="N1143">
        <v>136</v>
      </c>
      <c r="O1143">
        <v>141</v>
      </c>
      <c r="P1143">
        <v>145</v>
      </c>
      <c r="Q1143">
        <v>155</v>
      </c>
      <c r="R1143">
        <v>161</v>
      </c>
      <c r="S1143">
        <v>165</v>
      </c>
      <c r="T1143">
        <v>167</v>
      </c>
      <c r="U1143">
        <v>168</v>
      </c>
      <c r="V1143">
        <v>169</v>
      </c>
      <c r="W1143">
        <f>wzrost[[#This Row],[19lat]]-wzrost[[#This Row],[dlugosc_ur]]</f>
        <v>122</v>
      </c>
      <c r="X1143">
        <f>wzrost[[#This Row],[19lat]]-wzrost[[#This Row],[15lat]]</f>
        <v>8</v>
      </c>
      <c r="Y1143">
        <f>IF(wzrost[[#This Row],[1rok]]&lt;=5,IF(wzrost[[#This Row],[plec]]="ch",1,0),0)</f>
        <v>0</v>
      </c>
      <c r="Z1143" s="1"/>
      <c r="AA1143" s="1"/>
      <c r="AB1143" s="1" t="e">
        <f>_xlfn.PERCENTILE.INC(wzrost[1rok],5)</f>
        <v>#NUM!</v>
      </c>
      <c r="BC1143" s="8">
        <v>47</v>
      </c>
      <c r="BD1143" s="8">
        <v>69</v>
      </c>
      <c r="BE1143" s="8">
        <v>83</v>
      </c>
      <c r="BF1143" s="8">
        <v>91</v>
      </c>
      <c r="BG1143" s="8">
        <v>98</v>
      </c>
      <c r="BH1143" s="8">
        <v>104</v>
      </c>
      <c r="BI1143" s="8">
        <v>110</v>
      </c>
      <c r="BJ1143" s="8">
        <v>115</v>
      </c>
      <c r="BK1143" s="8">
        <v>120</v>
      </c>
      <c r="BL1143" s="8">
        <v>125</v>
      </c>
      <c r="BM1143" s="8">
        <v>130</v>
      </c>
      <c r="BN1143" s="8">
        <v>135</v>
      </c>
      <c r="BO1143" s="8">
        <v>141</v>
      </c>
      <c r="BP1143" s="8">
        <v>147</v>
      </c>
      <c r="BQ1143" s="8">
        <v>154</v>
      </c>
      <c r="BR1143" s="8">
        <v>160</v>
      </c>
      <c r="BS1143" s="8">
        <v>164</v>
      </c>
      <c r="BT1143" s="8">
        <v>166</v>
      </c>
      <c r="BU1143" s="8">
        <v>167</v>
      </c>
      <c r="BV1143" s="8">
        <v>168</v>
      </c>
      <c r="BW1143" s="9">
        <v>121</v>
      </c>
      <c r="BX1143" s="11">
        <f t="shared" si="331"/>
        <v>22</v>
      </c>
      <c r="BY1143" s="11">
        <f t="shared" si="332"/>
        <v>14</v>
      </c>
      <c r="BZ1143" s="11">
        <f t="shared" si="333"/>
        <v>8</v>
      </c>
      <c r="CA1143" s="11">
        <f t="shared" si="334"/>
        <v>7</v>
      </c>
      <c r="CB1143" s="11">
        <f t="shared" si="335"/>
        <v>6</v>
      </c>
      <c r="CC1143" s="11">
        <f t="shared" si="336"/>
        <v>6</v>
      </c>
      <c r="CD1143" s="11">
        <f t="shared" si="337"/>
        <v>5</v>
      </c>
      <c r="CE1143" s="11">
        <f t="shared" si="338"/>
        <v>5</v>
      </c>
      <c r="CF1143" s="11">
        <f t="shared" si="339"/>
        <v>5</v>
      </c>
      <c r="CG1143" s="11">
        <f t="shared" si="340"/>
        <v>5</v>
      </c>
      <c r="CH1143" s="11">
        <f t="shared" si="341"/>
        <v>5</v>
      </c>
      <c r="CI1143" s="11">
        <f t="shared" si="342"/>
        <v>6</v>
      </c>
      <c r="CJ1143" s="11">
        <f t="shared" si="343"/>
        <v>6</v>
      </c>
      <c r="CK1143" s="11">
        <f t="shared" si="344"/>
        <v>7</v>
      </c>
      <c r="CL1143" s="11">
        <f t="shared" si="345"/>
        <v>6</v>
      </c>
      <c r="CM1143" s="11">
        <f t="shared" si="346"/>
        <v>4</v>
      </c>
      <c r="CN1143" s="11">
        <f t="shared" si="347"/>
        <v>2</v>
      </c>
      <c r="CO1143" s="11">
        <f t="shared" si="348"/>
        <v>1</v>
      </c>
      <c r="CP1143" s="11">
        <f t="shared" si="349"/>
        <v>1</v>
      </c>
    </row>
    <row r="1144" spans="1:94" x14ac:dyDescent="0.25">
      <c r="A1144">
        <v>592</v>
      </c>
      <c r="B1144" s="1" t="s">
        <v>23</v>
      </c>
      <c r="C1144">
        <v>47</v>
      </c>
      <c r="D1144">
        <v>69</v>
      </c>
      <c r="E1144">
        <v>84</v>
      </c>
      <c r="F1144">
        <v>92</v>
      </c>
      <c r="G1144">
        <v>99</v>
      </c>
      <c r="H1144">
        <v>105</v>
      </c>
      <c r="I1144">
        <v>111</v>
      </c>
      <c r="J1144">
        <v>116</v>
      </c>
      <c r="K1144">
        <v>121</v>
      </c>
      <c r="L1144">
        <v>126</v>
      </c>
      <c r="M1144">
        <v>131</v>
      </c>
      <c r="N1144">
        <v>136</v>
      </c>
      <c r="O1144">
        <v>141</v>
      </c>
      <c r="P1144">
        <v>148</v>
      </c>
      <c r="Q1144">
        <v>155</v>
      </c>
      <c r="R1144">
        <v>161</v>
      </c>
      <c r="S1144">
        <v>165</v>
      </c>
      <c r="T1144">
        <v>167</v>
      </c>
      <c r="U1144">
        <v>168</v>
      </c>
      <c r="V1144">
        <v>169</v>
      </c>
      <c r="W1144">
        <f>wzrost[[#This Row],[19lat]]-wzrost[[#This Row],[dlugosc_ur]]</f>
        <v>122</v>
      </c>
      <c r="X1144">
        <f>wzrost[[#This Row],[19lat]]-wzrost[[#This Row],[15lat]]</f>
        <v>8</v>
      </c>
      <c r="Y1144">
        <f>IF(wzrost[[#This Row],[1rok]]&lt;=5,IF(wzrost[[#This Row],[plec]]="ch",1,0),0)</f>
        <v>0</v>
      </c>
      <c r="Z1144" s="1"/>
      <c r="AA1144" s="1"/>
      <c r="AB1144" s="1" t="e">
        <f>_xlfn.PERCENTILE.INC(wzrost[1rok],5)</f>
        <v>#NUM!</v>
      </c>
      <c r="BC1144" s="6">
        <v>47</v>
      </c>
      <c r="BD1144" s="6">
        <v>69</v>
      </c>
      <c r="BE1144" s="6">
        <v>83</v>
      </c>
      <c r="BF1144" s="6">
        <v>91</v>
      </c>
      <c r="BG1144" s="6">
        <v>98</v>
      </c>
      <c r="BH1144" s="6">
        <v>104</v>
      </c>
      <c r="BI1144" s="6">
        <v>110</v>
      </c>
      <c r="BJ1144" s="6">
        <v>116</v>
      </c>
      <c r="BK1144" s="6">
        <v>121</v>
      </c>
      <c r="BL1144" s="6">
        <v>126</v>
      </c>
      <c r="BM1144" s="6">
        <v>130</v>
      </c>
      <c r="BN1144" s="6">
        <v>135</v>
      </c>
      <c r="BO1144" s="6">
        <v>141</v>
      </c>
      <c r="BP1144" s="6">
        <v>148</v>
      </c>
      <c r="BQ1144" s="6">
        <v>154</v>
      </c>
      <c r="BR1144" s="6">
        <v>160</v>
      </c>
      <c r="BS1144" s="6">
        <v>164</v>
      </c>
      <c r="BT1144" s="6">
        <v>166</v>
      </c>
      <c r="BU1144" s="6">
        <v>168</v>
      </c>
      <c r="BV1144" s="6">
        <v>168</v>
      </c>
      <c r="BW1144" s="7">
        <v>121</v>
      </c>
      <c r="BX1144" s="11">
        <f t="shared" si="331"/>
        <v>22</v>
      </c>
      <c r="BY1144" s="11">
        <f t="shared" si="332"/>
        <v>14</v>
      </c>
      <c r="BZ1144" s="11">
        <f t="shared" si="333"/>
        <v>8</v>
      </c>
      <c r="CA1144" s="11">
        <f t="shared" si="334"/>
        <v>7</v>
      </c>
      <c r="CB1144" s="11">
        <f t="shared" si="335"/>
        <v>6</v>
      </c>
      <c r="CC1144" s="11">
        <f t="shared" si="336"/>
        <v>6</v>
      </c>
      <c r="CD1144" s="11">
        <f t="shared" si="337"/>
        <v>6</v>
      </c>
      <c r="CE1144" s="11">
        <f t="shared" si="338"/>
        <v>5</v>
      </c>
      <c r="CF1144" s="11">
        <f t="shared" si="339"/>
        <v>5</v>
      </c>
      <c r="CG1144" s="11">
        <f t="shared" si="340"/>
        <v>4</v>
      </c>
      <c r="CH1144" s="11">
        <f t="shared" si="341"/>
        <v>5</v>
      </c>
      <c r="CI1144" s="11">
        <f t="shared" si="342"/>
        <v>6</v>
      </c>
      <c r="CJ1144" s="11">
        <f t="shared" si="343"/>
        <v>7</v>
      </c>
      <c r="CK1144" s="11">
        <f t="shared" si="344"/>
        <v>6</v>
      </c>
      <c r="CL1144" s="11">
        <f t="shared" si="345"/>
        <v>6</v>
      </c>
      <c r="CM1144" s="11">
        <f t="shared" si="346"/>
        <v>4</v>
      </c>
      <c r="CN1144" s="11">
        <f t="shared" si="347"/>
        <v>2</v>
      </c>
      <c r="CO1144" s="11">
        <f t="shared" si="348"/>
        <v>2</v>
      </c>
      <c r="CP1144" s="11">
        <f t="shared" si="349"/>
        <v>0</v>
      </c>
    </row>
    <row r="1145" spans="1:94" x14ac:dyDescent="0.25">
      <c r="A1145">
        <v>593</v>
      </c>
      <c r="B1145" s="1" t="s">
        <v>23</v>
      </c>
      <c r="C1145">
        <v>49</v>
      </c>
      <c r="D1145">
        <v>71</v>
      </c>
      <c r="E1145">
        <v>85</v>
      </c>
      <c r="F1145">
        <v>93</v>
      </c>
      <c r="G1145">
        <v>100</v>
      </c>
      <c r="H1145">
        <v>107</v>
      </c>
      <c r="I1145">
        <v>112</v>
      </c>
      <c r="J1145">
        <v>118</v>
      </c>
      <c r="K1145">
        <v>123</v>
      </c>
      <c r="L1145">
        <v>128</v>
      </c>
      <c r="M1145">
        <v>133</v>
      </c>
      <c r="N1145">
        <v>138</v>
      </c>
      <c r="O1145">
        <v>144</v>
      </c>
      <c r="P1145">
        <v>150</v>
      </c>
      <c r="Q1145">
        <v>157</v>
      </c>
      <c r="R1145">
        <v>163</v>
      </c>
      <c r="S1145">
        <v>167</v>
      </c>
      <c r="T1145">
        <v>170</v>
      </c>
      <c r="U1145">
        <v>171</v>
      </c>
      <c r="V1145">
        <v>171</v>
      </c>
      <c r="W1145">
        <f>wzrost[[#This Row],[19lat]]-wzrost[[#This Row],[dlugosc_ur]]</f>
        <v>122</v>
      </c>
      <c r="X1145">
        <f>wzrost[[#This Row],[19lat]]-wzrost[[#This Row],[15lat]]</f>
        <v>8</v>
      </c>
      <c r="Y1145">
        <f>IF(wzrost[[#This Row],[1rok]]&lt;=5,IF(wzrost[[#This Row],[plec]]="ch",1,0),0)</f>
        <v>0</v>
      </c>
      <c r="Z1145" s="1"/>
      <c r="AA1145" s="1"/>
      <c r="AB1145" s="1" t="e">
        <f>_xlfn.PERCENTILE.INC(wzrost[1rok],5)</f>
        <v>#NUM!</v>
      </c>
      <c r="BC1145" s="8">
        <v>47</v>
      </c>
      <c r="BD1145" s="8">
        <v>69</v>
      </c>
      <c r="BE1145" s="8">
        <v>83</v>
      </c>
      <c r="BF1145" s="8">
        <v>91</v>
      </c>
      <c r="BG1145" s="8">
        <v>98</v>
      </c>
      <c r="BH1145" s="8">
        <v>104</v>
      </c>
      <c r="BI1145" s="8">
        <v>110</v>
      </c>
      <c r="BJ1145" s="8">
        <v>116</v>
      </c>
      <c r="BK1145" s="8">
        <v>121</v>
      </c>
      <c r="BL1145" s="8">
        <v>126</v>
      </c>
      <c r="BM1145" s="8">
        <v>130</v>
      </c>
      <c r="BN1145" s="8">
        <v>135</v>
      </c>
      <c r="BO1145" s="8">
        <v>141</v>
      </c>
      <c r="BP1145" s="8">
        <v>148</v>
      </c>
      <c r="BQ1145" s="8">
        <v>154</v>
      </c>
      <c r="BR1145" s="8">
        <v>160</v>
      </c>
      <c r="BS1145" s="8">
        <v>164</v>
      </c>
      <c r="BT1145" s="8">
        <v>166</v>
      </c>
      <c r="BU1145" s="8">
        <v>168</v>
      </c>
      <c r="BV1145" s="8">
        <v>168</v>
      </c>
      <c r="BW1145" s="9">
        <v>121</v>
      </c>
      <c r="BX1145" s="11">
        <f t="shared" si="331"/>
        <v>22</v>
      </c>
      <c r="BY1145" s="11">
        <f t="shared" si="332"/>
        <v>14</v>
      </c>
      <c r="BZ1145" s="11">
        <f t="shared" si="333"/>
        <v>8</v>
      </c>
      <c r="CA1145" s="11">
        <f t="shared" si="334"/>
        <v>7</v>
      </c>
      <c r="CB1145" s="11">
        <f t="shared" si="335"/>
        <v>6</v>
      </c>
      <c r="CC1145" s="11">
        <f t="shared" si="336"/>
        <v>6</v>
      </c>
      <c r="CD1145" s="11">
        <f t="shared" si="337"/>
        <v>6</v>
      </c>
      <c r="CE1145" s="11">
        <f t="shared" si="338"/>
        <v>5</v>
      </c>
      <c r="CF1145" s="11">
        <f t="shared" si="339"/>
        <v>5</v>
      </c>
      <c r="CG1145" s="11">
        <f t="shared" si="340"/>
        <v>4</v>
      </c>
      <c r="CH1145" s="11">
        <f t="shared" si="341"/>
        <v>5</v>
      </c>
      <c r="CI1145" s="11">
        <f t="shared" si="342"/>
        <v>6</v>
      </c>
      <c r="CJ1145" s="11">
        <f t="shared" si="343"/>
        <v>7</v>
      </c>
      <c r="CK1145" s="11">
        <f t="shared" si="344"/>
        <v>6</v>
      </c>
      <c r="CL1145" s="11">
        <f t="shared" si="345"/>
        <v>6</v>
      </c>
      <c r="CM1145" s="11">
        <f t="shared" si="346"/>
        <v>4</v>
      </c>
      <c r="CN1145" s="11">
        <f t="shared" si="347"/>
        <v>2</v>
      </c>
      <c r="CO1145" s="11">
        <f t="shared" si="348"/>
        <v>2</v>
      </c>
      <c r="CP1145" s="11">
        <f t="shared" si="349"/>
        <v>0</v>
      </c>
    </row>
    <row r="1146" spans="1:94" x14ac:dyDescent="0.25">
      <c r="A1146">
        <v>630</v>
      </c>
      <c r="B1146" s="1" t="s">
        <v>23</v>
      </c>
      <c r="C1146">
        <v>47</v>
      </c>
      <c r="D1146">
        <v>69</v>
      </c>
      <c r="E1146">
        <v>84</v>
      </c>
      <c r="F1146">
        <v>92</v>
      </c>
      <c r="G1146">
        <v>99</v>
      </c>
      <c r="H1146">
        <v>105</v>
      </c>
      <c r="I1146">
        <v>111</v>
      </c>
      <c r="J1146">
        <v>116</v>
      </c>
      <c r="K1146">
        <v>121</v>
      </c>
      <c r="L1146">
        <v>126</v>
      </c>
      <c r="M1146">
        <v>131</v>
      </c>
      <c r="N1146">
        <v>136</v>
      </c>
      <c r="O1146">
        <v>141</v>
      </c>
      <c r="P1146">
        <v>148</v>
      </c>
      <c r="Q1146">
        <v>155</v>
      </c>
      <c r="R1146">
        <v>161</v>
      </c>
      <c r="S1146">
        <v>165</v>
      </c>
      <c r="T1146">
        <v>167</v>
      </c>
      <c r="U1146">
        <v>168</v>
      </c>
      <c r="V1146">
        <v>169</v>
      </c>
      <c r="W1146">
        <f>wzrost[[#This Row],[19lat]]-wzrost[[#This Row],[dlugosc_ur]]</f>
        <v>122</v>
      </c>
      <c r="X1146">
        <f>wzrost[[#This Row],[19lat]]-wzrost[[#This Row],[15lat]]</f>
        <v>8</v>
      </c>
      <c r="Y1146">
        <f>IF(wzrost[[#This Row],[1rok]]&lt;=5,IF(wzrost[[#This Row],[plec]]="ch",1,0),0)</f>
        <v>0</v>
      </c>
      <c r="Z1146" s="1"/>
      <c r="AA1146" s="1"/>
      <c r="AB1146" s="1" t="e">
        <f>_xlfn.PERCENTILE.INC(wzrost[1rok],5)</f>
        <v>#NUM!</v>
      </c>
      <c r="BC1146" s="6">
        <v>47</v>
      </c>
      <c r="BD1146" s="6">
        <v>69</v>
      </c>
      <c r="BE1146" s="6">
        <v>83</v>
      </c>
      <c r="BF1146" s="6">
        <v>91</v>
      </c>
      <c r="BG1146" s="6">
        <v>98</v>
      </c>
      <c r="BH1146" s="6">
        <v>104</v>
      </c>
      <c r="BI1146" s="6">
        <v>110</v>
      </c>
      <c r="BJ1146" s="6">
        <v>116</v>
      </c>
      <c r="BK1146" s="6">
        <v>121</v>
      </c>
      <c r="BL1146" s="6">
        <v>126</v>
      </c>
      <c r="BM1146" s="6">
        <v>130</v>
      </c>
      <c r="BN1146" s="6">
        <v>135</v>
      </c>
      <c r="BO1146" s="6">
        <v>141</v>
      </c>
      <c r="BP1146" s="6">
        <v>145</v>
      </c>
      <c r="BQ1146" s="6">
        <v>154</v>
      </c>
      <c r="BR1146" s="6">
        <v>160</v>
      </c>
      <c r="BS1146" s="6">
        <v>164</v>
      </c>
      <c r="BT1146" s="6">
        <v>166</v>
      </c>
      <c r="BU1146" s="6">
        <v>168</v>
      </c>
      <c r="BV1146" s="6">
        <v>168</v>
      </c>
      <c r="BW1146" s="7">
        <v>121</v>
      </c>
      <c r="BX1146" s="11">
        <f t="shared" si="331"/>
        <v>22</v>
      </c>
      <c r="BY1146" s="11">
        <f t="shared" si="332"/>
        <v>14</v>
      </c>
      <c r="BZ1146" s="11">
        <f t="shared" si="333"/>
        <v>8</v>
      </c>
      <c r="CA1146" s="11">
        <f t="shared" si="334"/>
        <v>7</v>
      </c>
      <c r="CB1146" s="11">
        <f t="shared" si="335"/>
        <v>6</v>
      </c>
      <c r="CC1146" s="11">
        <f t="shared" si="336"/>
        <v>6</v>
      </c>
      <c r="CD1146" s="11">
        <f t="shared" si="337"/>
        <v>6</v>
      </c>
      <c r="CE1146" s="11">
        <f t="shared" si="338"/>
        <v>5</v>
      </c>
      <c r="CF1146" s="11">
        <f t="shared" si="339"/>
        <v>5</v>
      </c>
      <c r="CG1146" s="11">
        <f t="shared" si="340"/>
        <v>4</v>
      </c>
      <c r="CH1146" s="11">
        <f t="shared" si="341"/>
        <v>5</v>
      </c>
      <c r="CI1146" s="11">
        <f t="shared" si="342"/>
        <v>6</v>
      </c>
      <c r="CJ1146" s="11">
        <f t="shared" si="343"/>
        <v>4</v>
      </c>
      <c r="CK1146" s="11">
        <f t="shared" si="344"/>
        <v>9</v>
      </c>
      <c r="CL1146" s="11">
        <f t="shared" si="345"/>
        <v>6</v>
      </c>
      <c r="CM1146" s="11">
        <f t="shared" si="346"/>
        <v>4</v>
      </c>
      <c r="CN1146" s="11">
        <f t="shared" si="347"/>
        <v>2</v>
      </c>
      <c r="CO1146" s="11">
        <f t="shared" si="348"/>
        <v>2</v>
      </c>
      <c r="CP1146" s="11">
        <f t="shared" si="349"/>
        <v>0</v>
      </c>
    </row>
    <row r="1147" spans="1:94" x14ac:dyDescent="0.25">
      <c r="A1147">
        <v>631</v>
      </c>
      <c r="B1147" s="1" t="s">
        <v>23</v>
      </c>
      <c r="C1147">
        <v>49</v>
      </c>
      <c r="D1147">
        <v>71</v>
      </c>
      <c r="E1147">
        <v>85</v>
      </c>
      <c r="F1147">
        <v>93</v>
      </c>
      <c r="G1147">
        <v>100</v>
      </c>
      <c r="H1147">
        <v>107</v>
      </c>
      <c r="I1147">
        <v>112</v>
      </c>
      <c r="J1147">
        <v>118</v>
      </c>
      <c r="K1147">
        <v>123</v>
      </c>
      <c r="L1147">
        <v>128</v>
      </c>
      <c r="M1147">
        <v>133</v>
      </c>
      <c r="N1147">
        <v>138</v>
      </c>
      <c r="O1147">
        <v>144</v>
      </c>
      <c r="P1147">
        <v>150</v>
      </c>
      <c r="Q1147">
        <v>157</v>
      </c>
      <c r="R1147">
        <v>163</v>
      </c>
      <c r="S1147">
        <v>167</v>
      </c>
      <c r="T1147">
        <v>170</v>
      </c>
      <c r="U1147">
        <v>171</v>
      </c>
      <c r="V1147">
        <v>171</v>
      </c>
      <c r="W1147">
        <f>wzrost[[#This Row],[19lat]]-wzrost[[#This Row],[dlugosc_ur]]</f>
        <v>122</v>
      </c>
      <c r="X1147">
        <f>wzrost[[#This Row],[19lat]]-wzrost[[#This Row],[15lat]]</f>
        <v>8</v>
      </c>
      <c r="Y1147">
        <f>IF(wzrost[[#This Row],[1rok]]&lt;=5,IF(wzrost[[#This Row],[plec]]="ch",1,0),0)</f>
        <v>0</v>
      </c>
      <c r="Z1147" s="1"/>
      <c r="AA1147" s="1"/>
      <c r="AB1147" s="1" t="e">
        <f>_xlfn.PERCENTILE.INC(wzrost[1rok],5)</f>
        <v>#NUM!</v>
      </c>
      <c r="BC1147" s="8">
        <v>46</v>
      </c>
      <c r="BD1147" s="8">
        <v>68</v>
      </c>
      <c r="BE1147" s="8">
        <v>83</v>
      </c>
      <c r="BF1147" s="8">
        <v>91</v>
      </c>
      <c r="BG1147" s="8">
        <v>98</v>
      </c>
      <c r="BH1147" s="8">
        <v>104</v>
      </c>
      <c r="BI1147" s="8">
        <v>109</v>
      </c>
      <c r="BJ1147" s="8">
        <v>115</v>
      </c>
      <c r="BK1147" s="8">
        <v>120</v>
      </c>
      <c r="BL1147" s="8">
        <v>124</v>
      </c>
      <c r="BM1147" s="8">
        <v>129</v>
      </c>
      <c r="BN1147" s="8">
        <v>134</v>
      </c>
      <c r="BO1147" s="8">
        <v>140</v>
      </c>
      <c r="BP1147" s="8">
        <v>146</v>
      </c>
      <c r="BQ1147" s="8">
        <v>153</v>
      </c>
      <c r="BR1147" s="8">
        <v>158</v>
      </c>
      <c r="BS1147" s="8">
        <v>162</v>
      </c>
      <c r="BT1147" s="8">
        <v>165</v>
      </c>
      <c r="BU1147" s="8">
        <v>166</v>
      </c>
      <c r="BV1147" s="8">
        <v>167</v>
      </c>
      <c r="BW1147" s="9">
        <v>121</v>
      </c>
      <c r="BX1147" s="11">
        <f t="shared" si="331"/>
        <v>22</v>
      </c>
      <c r="BY1147" s="11">
        <f t="shared" si="332"/>
        <v>15</v>
      </c>
      <c r="BZ1147" s="11">
        <f t="shared" si="333"/>
        <v>8</v>
      </c>
      <c r="CA1147" s="11">
        <f t="shared" si="334"/>
        <v>7</v>
      </c>
      <c r="CB1147" s="11">
        <f t="shared" si="335"/>
        <v>6</v>
      </c>
      <c r="CC1147" s="11">
        <f t="shared" si="336"/>
        <v>5</v>
      </c>
      <c r="CD1147" s="11">
        <f t="shared" si="337"/>
        <v>6</v>
      </c>
      <c r="CE1147" s="11">
        <f t="shared" si="338"/>
        <v>5</v>
      </c>
      <c r="CF1147" s="11">
        <f t="shared" si="339"/>
        <v>4</v>
      </c>
      <c r="CG1147" s="11">
        <f t="shared" si="340"/>
        <v>5</v>
      </c>
      <c r="CH1147" s="11">
        <f t="shared" si="341"/>
        <v>5</v>
      </c>
      <c r="CI1147" s="11">
        <f t="shared" si="342"/>
        <v>6</v>
      </c>
      <c r="CJ1147" s="11">
        <f t="shared" si="343"/>
        <v>6</v>
      </c>
      <c r="CK1147" s="11">
        <f t="shared" si="344"/>
        <v>7</v>
      </c>
      <c r="CL1147" s="11">
        <f t="shared" si="345"/>
        <v>5</v>
      </c>
      <c r="CM1147" s="11">
        <f t="shared" si="346"/>
        <v>4</v>
      </c>
      <c r="CN1147" s="11">
        <f t="shared" si="347"/>
        <v>3</v>
      </c>
      <c r="CO1147" s="11">
        <f t="shared" si="348"/>
        <v>1</v>
      </c>
      <c r="CP1147" s="11">
        <f t="shared" si="349"/>
        <v>1</v>
      </c>
    </row>
    <row r="1148" spans="1:94" x14ac:dyDescent="0.25">
      <c r="A1148">
        <v>664</v>
      </c>
      <c r="B1148" s="1" t="s">
        <v>23</v>
      </c>
      <c r="C1148">
        <v>47</v>
      </c>
      <c r="D1148">
        <v>69</v>
      </c>
      <c r="E1148">
        <v>84</v>
      </c>
      <c r="F1148">
        <v>92</v>
      </c>
      <c r="G1148">
        <v>99</v>
      </c>
      <c r="H1148">
        <v>105</v>
      </c>
      <c r="I1148">
        <v>111</v>
      </c>
      <c r="J1148">
        <v>116</v>
      </c>
      <c r="K1148">
        <v>121</v>
      </c>
      <c r="L1148">
        <v>126</v>
      </c>
      <c r="M1148">
        <v>131</v>
      </c>
      <c r="N1148">
        <v>136</v>
      </c>
      <c r="O1148">
        <v>142</v>
      </c>
      <c r="P1148">
        <v>148</v>
      </c>
      <c r="Q1148">
        <v>155</v>
      </c>
      <c r="R1148">
        <v>161</v>
      </c>
      <c r="S1148">
        <v>165</v>
      </c>
      <c r="T1148">
        <v>167</v>
      </c>
      <c r="U1148">
        <v>168</v>
      </c>
      <c r="V1148">
        <v>169</v>
      </c>
      <c r="W1148">
        <f>wzrost[[#This Row],[19lat]]-wzrost[[#This Row],[dlugosc_ur]]</f>
        <v>122</v>
      </c>
      <c r="X1148">
        <f>wzrost[[#This Row],[19lat]]-wzrost[[#This Row],[15lat]]</f>
        <v>8</v>
      </c>
      <c r="Y1148">
        <f>IF(wzrost[[#This Row],[1rok]]&lt;=5,IF(wzrost[[#This Row],[plec]]="ch",1,0),0)</f>
        <v>0</v>
      </c>
      <c r="Z1148" s="1"/>
      <c r="AA1148" s="1"/>
      <c r="AB1148" s="1" t="e">
        <f>_xlfn.PERCENTILE.INC(wzrost[1rok],5)</f>
        <v>#NUM!</v>
      </c>
      <c r="BC1148" s="6">
        <v>47</v>
      </c>
      <c r="BD1148" s="6">
        <v>69</v>
      </c>
      <c r="BE1148" s="6">
        <v>83</v>
      </c>
      <c r="BF1148" s="6">
        <v>92</v>
      </c>
      <c r="BG1148" s="6">
        <v>98</v>
      </c>
      <c r="BH1148" s="6">
        <v>105</v>
      </c>
      <c r="BI1148" s="6">
        <v>110</v>
      </c>
      <c r="BJ1148" s="6">
        <v>116</v>
      </c>
      <c r="BK1148" s="6">
        <v>121</v>
      </c>
      <c r="BL1148" s="6">
        <v>126</v>
      </c>
      <c r="BM1148" s="6">
        <v>131</v>
      </c>
      <c r="BN1148" s="6">
        <v>135</v>
      </c>
      <c r="BO1148" s="6">
        <v>141</v>
      </c>
      <c r="BP1148" s="6">
        <v>145</v>
      </c>
      <c r="BQ1148" s="6">
        <v>155</v>
      </c>
      <c r="BR1148" s="6">
        <v>160</v>
      </c>
      <c r="BS1148" s="6">
        <v>164</v>
      </c>
      <c r="BT1148" s="6">
        <v>167</v>
      </c>
      <c r="BU1148" s="6">
        <v>168</v>
      </c>
      <c r="BV1148" s="6">
        <v>168</v>
      </c>
      <c r="BW1148" s="7">
        <v>121</v>
      </c>
      <c r="BX1148" s="11">
        <f t="shared" si="331"/>
        <v>22</v>
      </c>
      <c r="BY1148" s="11">
        <f t="shared" si="332"/>
        <v>14</v>
      </c>
      <c r="BZ1148" s="11">
        <f t="shared" si="333"/>
        <v>9</v>
      </c>
      <c r="CA1148" s="11">
        <f t="shared" si="334"/>
        <v>6</v>
      </c>
      <c r="CB1148" s="11">
        <f t="shared" si="335"/>
        <v>7</v>
      </c>
      <c r="CC1148" s="11">
        <f t="shared" si="336"/>
        <v>5</v>
      </c>
      <c r="CD1148" s="11">
        <f t="shared" si="337"/>
        <v>6</v>
      </c>
      <c r="CE1148" s="11">
        <f t="shared" si="338"/>
        <v>5</v>
      </c>
      <c r="CF1148" s="11">
        <f t="shared" si="339"/>
        <v>5</v>
      </c>
      <c r="CG1148" s="11">
        <f t="shared" si="340"/>
        <v>5</v>
      </c>
      <c r="CH1148" s="11">
        <f t="shared" si="341"/>
        <v>4</v>
      </c>
      <c r="CI1148" s="11">
        <f t="shared" si="342"/>
        <v>6</v>
      </c>
      <c r="CJ1148" s="11">
        <f t="shared" si="343"/>
        <v>4</v>
      </c>
      <c r="CK1148" s="11">
        <f t="shared" si="344"/>
        <v>10</v>
      </c>
      <c r="CL1148" s="11">
        <f t="shared" si="345"/>
        <v>5</v>
      </c>
      <c r="CM1148" s="11">
        <f t="shared" si="346"/>
        <v>4</v>
      </c>
      <c r="CN1148" s="11">
        <f t="shared" si="347"/>
        <v>3</v>
      </c>
      <c r="CO1148" s="11">
        <f t="shared" si="348"/>
        <v>1</v>
      </c>
      <c r="CP1148" s="11">
        <f t="shared" si="349"/>
        <v>0</v>
      </c>
    </row>
    <row r="1149" spans="1:94" x14ac:dyDescent="0.25">
      <c r="A1149">
        <v>685</v>
      </c>
      <c r="B1149" s="1" t="s">
        <v>23</v>
      </c>
      <c r="C1149">
        <v>47</v>
      </c>
      <c r="D1149">
        <v>69</v>
      </c>
      <c r="E1149">
        <v>84</v>
      </c>
      <c r="F1149">
        <v>92</v>
      </c>
      <c r="G1149">
        <v>99</v>
      </c>
      <c r="H1149">
        <v>105</v>
      </c>
      <c r="I1149">
        <v>111</v>
      </c>
      <c r="J1149">
        <v>116</v>
      </c>
      <c r="K1149">
        <v>121</v>
      </c>
      <c r="L1149">
        <v>126</v>
      </c>
      <c r="M1149">
        <v>131</v>
      </c>
      <c r="N1149">
        <v>136</v>
      </c>
      <c r="O1149">
        <v>142</v>
      </c>
      <c r="P1149">
        <v>148</v>
      </c>
      <c r="Q1149">
        <v>155</v>
      </c>
      <c r="R1149">
        <v>161</v>
      </c>
      <c r="S1149">
        <v>165</v>
      </c>
      <c r="T1149">
        <v>167</v>
      </c>
      <c r="U1149">
        <v>168</v>
      </c>
      <c r="V1149">
        <v>169</v>
      </c>
      <c r="W1149">
        <f>wzrost[[#This Row],[19lat]]-wzrost[[#This Row],[dlugosc_ur]]</f>
        <v>122</v>
      </c>
      <c r="X1149">
        <f>wzrost[[#This Row],[19lat]]-wzrost[[#This Row],[15lat]]</f>
        <v>8</v>
      </c>
      <c r="Y1149">
        <f>IF(wzrost[[#This Row],[1rok]]&lt;=5,IF(wzrost[[#This Row],[plec]]="ch",1,0),0)</f>
        <v>0</v>
      </c>
      <c r="Z1149" s="1"/>
      <c r="AA1149" s="1"/>
      <c r="AB1149" s="1" t="e">
        <f>_xlfn.PERCENTILE.INC(wzrost[1rok],5)</f>
        <v>#NUM!</v>
      </c>
      <c r="BC1149" s="8">
        <v>46</v>
      </c>
      <c r="BD1149" s="8">
        <v>68</v>
      </c>
      <c r="BE1149" s="8">
        <v>83</v>
      </c>
      <c r="BF1149" s="8">
        <v>91</v>
      </c>
      <c r="BG1149" s="8">
        <v>98</v>
      </c>
      <c r="BH1149" s="8">
        <v>104</v>
      </c>
      <c r="BI1149" s="8">
        <v>109</v>
      </c>
      <c r="BJ1149" s="8">
        <v>115</v>
      </c>
      <c r="BK1149" s="8">
        <v>120</v>
      </c>
      <c r="BL1149" s="8">
        <v>124</v>
      </c>
      <c r="BM1149" s="8">
        <v>129</v>
      </c>
      <c r="BN1149" s="8">
        <v>134</v>
      </c>
      <c r="BO1149" s="8">
        <v>140</v>
      </c>
      <c r="BP1149" s="8">
        <v>146</v>
      </c>
      <c r="BQ1149" s="8">
        <v>153</v>
      </c>
      <c r="BR1149" s="8">
        <v>158</v>
      </c>
      <c r="BS1149" s="8">
        <v>162</v>
      </c>
      <c r="BT1149" s="8">
        <v>165</v>
      </c>
      <c r="BU1149" s="8">
        <v>166</v>
      </c>
      <c r="BV1149" s="8">
        <v>167</v>
      </c>
      <c r="BW1149" s="9">
        <v>121</v>
      </c>
      <c r="BX1149" s="11">
        <f t="shared" si="331"/>
        <v>22</v>
      </c>
      <c r="BY1149" s="11">
        <f t="shared" si="332"/>
        <v>15</v>
      </c>
      <c r="BZ1149" s="11">
        <f t="shared" si="333"/>
        <v>8</v>
      </c>
      <c r="CA1149" s="11">
        <f t="shared" si="334"/>
        <v>7</v>
      </c>
      <c r="CB1149" s="11">
        <f t="shared" si="335"/>
        <v>6</v>
      </c>
      <c r="CC1149" s="11">
        <f t="shared" si="336"/>
        <v>5</v>
      </c>
      <c r="CD1149" s="11">
        <f t="shared" si="337"/>
        <v>6</v>
      </c>
      <c r="CE1149" s="11">
        <f t="shared" si="338"/>
        <v>5</v>
      </c>
      <c r="CF1149" s="11">
        <f t="shared" si="339"/>
        <v>4</v>
      </c>
      <c r="CG1149" s="11">
        <f t="shared" si="340"/>
        <v>5</v>
      </c>
      <c r="CH1149" s="11">
        <f t="shared" si="341"/>
        <v>5</v>
      </c>
      <c r="CI1149" s="11">
        <f t="shared" si="342"/>
        <v>6</v>
      </c>
      <c r="CJ1149" s="11">
        <f t="shared" si="343"/>
        <v>6</v>
      </c>
      <c r="CK1149" s="11">
        <f t="shared" si="344"/>
        <v>7</v>
      </c>
      <c r="CL1149" s="11">
        <f t="shared" si="345"/>
        <v>5</v>
      </c>
      <c r="CM1149" s="11">
        <f t="shared" si="346"/>
        <v>4</v>
      </c>
      <c r="CN1149" s="11">
        <f t="shared" si="347"/>
        <v>3</v>
      </c>
      <c r="CO1149" s="11">
        <f t="shared" si="348"/>
        <v>1</v>
      </c>
      <c r="CP1149" s="11">
        <f t="shared" si="349"/>
        <v>1</v>
      </c>
    </row>
    <row r="1150" spans="1:94" x14ac:dyDescent="0.25">
      <c r="A1150">
        <v>728</v>
      </c>
      <c r="B1150" s="1" t="s">
        <v>23</v>
      </c>
      <c r="C1150">
        <v>47</v>
      </c>
      <c r="D1150">
        <v>69</v>
      </c>
      <c r="E1150">
        <v>84</v>
      </c>
      <c r="F1150">
        <v>92</v>
      </c>
      <c r="G1150">
        <v>99</v>
      </c>
      <c r="H1150">
        <v>105</v>
      </c>
      <c r="I1150">
        <v>111</v>
      </c>
      <c r="J1150">
        <v>116</v>
      </c>
      <c r="K1150">
        <v>121</v>
      </c>
      <c r="L1150">
        <v>126</v>
      </c>
      <c r="M1150">
        <v>131</v>
      </c>
      <c r="N1150">
        <v>136</v>
      </c>
      <c r="O1150">
        <v>141</v>
      </c>
      <c r="P1150">
        <v>148</v>
      </c>
      <c r="Q1150">
        <v>155</v>
      </c>
      <c r="R1150">
        <v>161</v>
      </c>
      <c r="S1150">
        <v>165</v>
      </c>
      <c r="T1150">
        <v>167</v>
      </c>
      <c r="U1150">
        <v>168</v>
      </c>
      <c r="V1150">
        <v>169</v>
      </c>
      <c r="W1150">
        <f>wzrost[[#This Row],[19lat]]-wzrost[[#This Row],[dlugosc_ur]]</f>
        <v>122</v>
      </c>
      <c r="X1150">
        <f>wzrost[[#This Row],[19lat]]-wzrost[[#This Row],[15lat]]</f>
        <v>8</v>
      </c>
      <c r="Y1150">
        <f>IF(wzrost[[#This Row],[1rok]]&lt;=5,IF(wzrost[[#This Row],[plec]]="ch",1,0),0)</f>
        <v>0</v>
      </c>
      <c r="Z1150" s="1"/>
      <c r="AA1150" s="1"/>
      <c r="AB1150" s="1" t="e">
        <f>_xlfn.PERCENTILE.INC(wzrost[1rok],5)</f>
        <v>#NUM!</v>
      </c>
      <c r="BC1150" s="6">
        <v>47</v>
      </c>
      <c r="BD1150" s="6">
        <v>69</v>
      </c>
      <c r="BE1150" s="6">
        <v>83</v>
      </c>
      <c r="BF1150" s="6">
        <v>92</v>
      </c>
      <c r="BG1150" s="6">
        <v>98</v>
      </c>
      <c r="BH1150" s="6">
        <v>105</v>
      </c>
      <c r="BI1150" s="6">
        <v>110</v>
      </c>
      <c r="BJ1150" s="6">
        <v>116</v>
      </c>
      <c r="BK1150" s="6">
        <v>121</v>
      </c>
      <c r="BL1150" s="6">
        <v>126</v>
      </c>
      <c r="BM1150" s="6">
        <v>131</v>
      </c>
      <c r="BN1150" s="6">
        <v>136</v>
      </c>
      <c r="BO1150" s="6">
        <v>141</v>
      </c>
      <c r="BP1150" s="6">
        <v>148</v>
      </c>
      <c r="BQ1150" s="6">
        <v>155</v>
      </c>
      <c r="BR1150" s="6">
        <v>160</v>
      </c>
      <c r="BS1150" s="6">
        <v>164</v>
      </c>
      <c r="BT1150" s="6">
        <v>167</v>
      </c>
      <c r="BU1150" s="6">
        <v>168</v>
      </c>
      <c r="BV1150" s="6">
        <v>168</v>
      </c>
      <c r="BW1150" s="7">
        <v>121</v>
      </c>
      <c r="BX1150" s="11">
        <f t="shared" si="331"/>
        <v>22</v>
      </c>
      <c r="BY1150" s="11">
        <f t="shared" si="332"/>
        <v>14</v>
      </c>
      <c r="BZ1150" s="11">
        <f t="shared" si="333"/>
        <v>9</v>
      </c>
      <c r="CA1150" s="11">
        <f t="shared" si="334"/>
        <v>6</v>
      </c>
      <c r="CB1150" s="11">
        <f t="shared" si="335"/>
        <v>7</v>
      </c>
      <c r="CC1150" s="11">
        <f t="shared" si="336"/>
        <v>5</v>
      </c>
      <c r="CD1150" s="11">
        <f t="shared" si="337"/>
        <v>6</v>
      </c>
      <c r="CE1150" s="11">
        <f t="shared" si="338"/>
        <v>5</v>
      </c>
      <c r="CF1150" s="11">
        <f t="shared" si="339"/>
        <v>5</v>
      </c>
      <c r="CG1150" s="11">
        <f t="shared" si="340"/>
        <v>5</v>
      </c>
      <c r="CH1150" s="11">
        <f t="shared" si="341"/>
        <v>5</v>
      </c>
      <c r="CI1150" s="11">
        <f t="shared" si="342"/>
        <v>5</v>
      </c>
      <c r="CJ1150" s="11">
        <f t="shared" si="343"/>
        <v>7</v>
      </c>
      <c r="CK1150" s="11">
        <f t="shared" si="344"/>
        <v>7</v>
      </c>
      <c r="CL1150" s="11">
        <f t="shared" si="345"/>
        <v>5</v>
      </c>
      <c r="CM1150" s="11">
        <f t="shared" si="346"/>
        <v>4</v>
      </c>
      <c r="CN1150" s="11">
        <f t="shared" si="347"/>
        <v>3</v>
      </c>
      <c r="CO1150" s="11">
        <f t="shared" si="348"/>
        <v>1</v>
      </c>
      <c r="CP1150" s="11">
        <f t="shared" si="349"/>
        <v>0</v>
      </c>
    </row>
    <row r="1151" spans="1:94" x14ac:dyDescent="0.25">
      <c r="A1151">
        <v>765</v>
      </c>
      <c r="B1151" s="1" t="s">
        <v>23</v>
      </c>
      <c r="C1151">
        <v>47</v>
      </c>
      <c r="D1151">
        <v>69</v>
      </c>
      <c r="E1151">
        <v>84</v>
      </c>
      <c r="F1151">
        <v>92</v>
      </c>
      <c r="G1151">
        <v>99</v>
      </c>
      <c r="H1151">
        <v>105</v>
      </c>
      <c r="I1151">
        <v>111</v>
      </c>
      <c r="J1151">
        <v>116</v>
      </c>
      <c r="K1151">
        <v>121</v>
      </c>
      <c r="L1151">
        <v>126</v>
      </c>
      <c r="M1151">
        <v>131</v>
      </c>
      <c r="N1151">
        <v>136</v>
      </c>
      <c r="O1151">
        <v>142</v>
      </c>
      <c r="P1151">
        <v>148</v>
      </c>
      <c r="Q1151">
        <v>155</v>
      </c>
      <c r="R1151">
        <v>161</v>
      </c>
      <c r="S1151">
        <v>165</v>
      </c>
      <c r="T1151">
        <v>167</v>
      </c>
      <c r="U1151">
        <v>168</v>
      </c>
      <c r="V1151">
        <v>169</v>
      </c>
      <c r="W1151">
        <f>wzrost[[#This Row],[19lat]]-wzrost[[#This Row],[dlugosc_ur]]</f>
        <v>122</v>
      </c>
      <c r="X1151">
        <f>wzrost[[#This Row],[19lat]]-wzrost[[#This Row],[15lat]]</f>
        <v>8</v>
      </c>
      <c r="Y1151">
        <f>IF(wzrost[[#This Row],[1rok]]&lt;=5,IF(wzrost[[#This Row],[plec]]="ch",1,0),0)</f>
        <v>0</v>
      </c>
      <c r="Z1151" s="1"/>
      <c r="AA1151" s="1"/>
      <c r="AB1151" s="1" t="e">
        <f>_xlfn.PERCENTILE.INC(wzrost[1rok],5)</f>
        <v>#NUM!</v>
      </c>
      <c r="BC1151" s="8">
        <v>47</v>
      </c>
      <c r="BD1151" s="8">
        <v>69</v>
      </c>
      <c r="BE1151" s="8">
        <v>83</v>
      </c>
      <c r="BF1151" s="8">
        <v>92</v>
      </c>
      <c r="BG1151" s="8">
        <v>98</v>
      </c>
      <c r="BH1151" s="8">
        <v>105</v>
      </c>
      <c r="BI1151" s="8">
        <v>110</v>
      </c>
      <c r="BJ1151" s="8">
        <v>116</v>
      </c>
      <c r="BK1151" s="8">
        <v>121</v>
      </c>
      <c r="BL1151" s="8">
        <v>126</v>
      </c>
      <c r="BM1151" s="8">
        <v>131</v>
      </c>
      <c r="BN1151" s="8">
        <v>135</v>
      </c>
      <c r="BO1151" s="8">
        <v>141</v>
      </c>
      <c r="BP1151" s="8">
        <v>148</v>
      </c>
      <c r="BQ1151" s="8">
        <v>155</v>
      </c>
      <c r="BR1151" s="8">
        <v>160</v>
      </c>
      <c r="BS1151" s="8">
        <v>164</v>
      </c>
      <c r="BT1151" s="8">
        <v>167</v>
      </c>
      <c r="BU1151" s="8">
        <v>168</v>
      </c>
      <c r="BV1151" s="8">
        <v>168</v>
      </c>
      <c r="BW1151" s="9">
        <v>121</v>
      </c>
      <c r="BX1151" s="11">
        <f t="shared" si="331"/>
        <v>22</v>
      </c>
      <c r="BY1151" s="11">
        <f t="shared" si="332"/>
        <v>14</v>
      </c>
      <c r="BZ1151" s="11">
        <f t="shared" si="333"/>
        <v>9</v>
      </c>
      <c r="CA1151" s="11">
        <f t="shared" si="334"/>
        <v>6</v>
      </c>
      <c r="CB1151" s="11">
        <f t="shared" si="335"/>
        <v>7</v>
      </c>
      <c r="CC1151" s="11">
        <f t="shared" si="336"/>
        <v>5</v>
      </c>
      <c r="CD1151" s="11">
        <f t="shared" si="337"/>
        <v>6</v>
      </c>
      <c r="CE1151" s="11">
        <f t="shared" si="338"/>
        <v>5</v>
      </c>
      <c r="CF1151" s="11">
        <f t="shared" si="339"/>
        <v>5</v>
      </c>
      <c r="CG1151" s="11">
        <f t="shared" si="340"/>
        <v>5</v>
      </c>
      <c r="CH1151" s="11">
        <f t="shared" si="341"/>
        <v>4</v>
      </c>
      <c r="CI1151" s="11">
        <f t="shared" si="342"/>
        <v>6</v>
      </c>
      <c r="CJ1151" s="11">
        <f t="shared" si="343"/>
        <v>7</v>
      </c>
      <c r="CK1151" s="11">
        <f t="shared" si="344"/>
        <v>7</v>
      </c>
      <c r="CL1151" s="11">
        <f t="shared" si="345"/>
        <v>5</v>
      </c>
      <c r="CM1151" s="11">
        <f t="shared" si="346"/>
        <v>4</v>
      </c>
      <c r="CN1151" s="11">
        <f t="shared" si="347"/>
        <v>3</v>
      </c>
      <c r="CO1151" s="11">
        <f t="shared" si="348"/>
        <v>1</v>
      </c>
      <c r="CP1151" s="11">
        <f t="shared" si="349"/>
        <v>0</v>
      </c>
    </row>
    <row r="1152" spans="1:94" x14ac:dyDescent="0.25">
      <c r="A1152">
        <v>786</v>
      </c>
      <c r="B1152" s="1" t="s">
        <v>23</v>
      </c>
      <c r="C1152">
        <v>47</v>
      </c>
      <c r="D1152">
        <v>69</v>
      </c>
      <c r="E1152">
        <v>84</v>
      </c>
      <c r="F1152">
        <v>92</v>
      </c>
      <c r="G1152">
        <v>99</v>
      </c>
      <c r="H1152">
        <v>105</v>
      </c>
      <c r="I1152">
        <v>111</v>
      </c>
      <c r="J1152">
        <v>116</v>
      </c>
      <c r="K1152">
        <v>121</v>
      </c>
      <c r="L1152">
        <v>126</v>
      </c>
      <c r="M1152">
        <v>131</v>
      </c>
      <c r="N1152">
        <v>136</v>
      </c>
      <c r="O1152">
        <v>141</v>
      </c>
      <c r="P1152">
        <v>148</v>
      </c>
      <c r="Q1152">
        <v>155</v>
      </c>
      <c r="R1152">
        <v>161</v>
      </c>
      <c r="S1152">
        <v>165</v>
      </c>
      <c r="T1152">
        <v>167</v>
      </c>
      <c r="U1152">
        <v>168</v>
      </c>
      <c r="V1152">
        <v>169</v>
      </c>
      <c r="W1152">
        <f>wzrost[[#This Row],[19lat]]-wzrost[[#This Row],[dlugosc_ur]]</f>
        <v>122</v>
      </c>
      <c r="X1152">
        <f>wzrost[[#This Row],[19lat]]-wzrost[[#This Row],[15lat]]</f>
        <v>8</v>
      </c>
      <c r="Y1152">
        <f>IF(wzrost[[#This Row],[1rok]]&lt;=5,IF(wzrost[[#This Row],[plec]]="ch",1,0),0)</f>
        <v>0</v>
      </c>
      <c r="Z1152" s="1"/>
      <c r="AA1152" s="1"/>
      <c r="AB1152" s="1" t="e">
        <f>_xlfn.PERCENTILE.INC(wzrost[1rok],5)</f>
        <v>#NUM!</v>
      </c>
      <c r="BC1152" s="6">
        <v>47</v>
      </c>
      <c r="BD1152" s="6">
        <v>69</v>
      </c>
      <c r="BE1152" s="6">
        <v>83</v>
      </c>
      <c r="BF1152" s="6">
        <v>92</v>
      </c>
      <c r="BG1152" s="6">
        <v>98</v>
      </c>
      <c r="BH1152" s="6">
        <v>105</v>
      </c>
      <c r="BI1152" s="6">
        <v>110</v>
      </c>
      <c r="BJ1152" s="6">
        <v>116</v>
      </c>
      <c r="BK1152" s="6">
        <v>121</v>
      </c>
      <c r="BL1152" s="6">
        <v>126</v>
      </c>
      <c r="BM1152" s="6">
        <v>129</v>
      </c>
      <c r="BN1152" s="6">
        <v>134</v>
      </c>
      <c r="BO1152" s="6">
        <v>139</v>
      </c>
      <c r="BP1152" s="6">
        <v>148</v>
      </c>
      <c r="BQ1152" s="6">
        <v>155</v>
      </c>
      <c r="BR1152" s="6">
        <v>160</v>
      </c>
      <c r="BS1152" s="6">
        <v>164</v>
      </c>
      <c r="BT1152" s="6">
        <v>167</v>
      </c>
      <c r="BU1152" s="6">
        <v>168</v>
      </c>
      <c r="BV1152" s="6">
        <v>168</v>
      </c>
      <c r="BW1152" s="7">
        <v>121</v>
      </c>
      <c r="BX1152" s="11">
        <f t="shared" si="331"/>
        <v>22</v>
      </c>
      <c r="BY1152" s="11">
        <f t="shared" si="332"/>
        <v>14</v>
      </c>
      <c r="BZ1152" s="11">
        <f t="shared" si="333"/>
        <v>9</v>
      </c>
      <c r="CA1152" s="11">
        <f t="shared" si="334"/>
        <v>6</v>
      </c>
      <c r="CB1152" s="11">
        <f t="shared" si="335"/>
        <v>7</v>
      </c>
      <c r="CC1152" s="11">
        <f t="shared" si="336"/>
        <v>5</v>
      </c>
      <c r="CD1152" s="11">
        <f t="shared" si="337"/>
        <v>6</v>
      </c>
      <c r="CE1152" s="11">
        <f t="shared" si="338"/>
        <v>5</v>
      </c>
      <c r="CF1152" s="11">
        <f t="shared" si="339"/>
        <v>5</v>
      </c>
      <c r="CG1152" s="11">
        <f t="shared" si="340"/>
        <v>3</v>
      </c>
      <c r="CH1152" s="11">
        <f t="shared" si="341"/>
        <v>5</v>
      </c>
      <c r="CI1152" s="11">
        <f t="shared" si="342"/>
        <v>5</v>
      </c>
      <c r="CJ1152" s="11">
        <f t="shared" si="343"/>
        <v>9</v>
      </c>
      <c r="CK1152" s="11">
        <f t="shared" si="344"/>
        <v>7</v>
      </c>
      <c r="CL1152" s="11">
        <f t="shared" si="345"/>
        <v>5</v>
      </c>
      <c r="CM1152" s="11">
        <f t="shared" si="346"/>
        <v>4</v>
      </c>
      <c r="CN1152" s="11">
        <f t="shared" si="347"/>
        <v>3</v>
      </c>
      <c r="CO1152" s="11">
        <f t="shared" si="348"/>
        <v>1</v>
      </c>
      <c r="CP1152" s="11">
        <f t="shared" si="349"/>
        <v>0</v>
      </c>
    </row>
    <row r="1153" spans="1:94" x14ac:dyDescent="0.25">
      <c r="A1153">
        <v>796</v>
      </c>
      <c r="B1153" s="1" t="s">
        <v>23</v>
      </c>
      <c r="C1153">
        <v>47</v>
      </c>
      <c r="D1153">
        <v>69</v>
      </c>
      <c r="E1153">
        <v>84</v>
      </c>
      <c r="F1153">
        <v>92</v>
      </c>
      <c r="G1153">
        <v>99</v>
      </c>
      <c r="H1153">
        <v>105</v>
      </c>
      <c r="I1153">
        <v>111</v>
      </c>
      <c r="J1153">
        <v>116</v>
      </c>
      <c r="K1153">
        <v>121</v>
      </c>
      <c r="L1153">
        <v>126</v>
      </c>
      <c r="M1153">
        <v>131</v>
      </c>
      <c r="N1153">
        <v>136</v>
      </c>
      <c r="O1153">
        <v>141</v>
      </c>
      <c r="P1153">
        <v>148</v>
      </c>
      <c r="Q1153">
        <v>155</v>
      </c>
      <c r="R1153">
        <v>161</v>
      </c>
      <c r="S1153">
        <v>165</v>
      </c>
      <c r="T1153">
        <v>167</v>
      </c>
      <c r="U1153">
        <v>168</v>
      </c>
      <c r="V1153">
        <v>169</v>
      </c>
      <c r="W1153">
        <f>wzrost[[#This Row],[19lat]]-wzrost[[#This Row],[dlugosc_ur]]</f>
        <v>122</v>
      </c>
      <c r="X1153">
        <f>wzrost[[#This Row],[19lat]]-wzrost[[#This Row],[15lat]]</f>
        <v>8</v>
      </c>
      <c r="Y1153">
        <f>IF(wzrost[[#This Row],[1rok]]&lt;=5,IF(wzrost[[#This Row],[plec]]="ch",1,0),0)</f>
        <v>0</v>
      </c>
      <c r="Z1153" s="1"/>
      <c r="AA1153" s="1"/>
      <c r="AB1153" s="1" t="e">
        <f>_xlfn.PERCENTILE.INC(wzrost[1rok],5)</f>
        <v>#NUM!</v>
      </c>
      <c r="BC1153" s="8">
        <v>47</v>
      </c>
      <c r="BD1153" s="8">
        <v>69</v>
      </c>
      <c r="BE1153" s="8">
        <v>83</v>
      </c>
      <c r="BF1153" s="8">
        <v>91</v>
      </c>
      <c r="BG1153" s="8">
        <v>98</v>
      </c>
      <c r="BH1153" s="8">
        <v>104</v>
      </c>
      <c r="BI1153" s="8">
        <v>110</v>
      </c>
      <c r="BJ1153" s="8">
        <v>115</v>
      </c>
      <c r="BK1153" s="8">
        <v>121</v>
      </c>
      <c r="BL1153" s="8">
        <v>125</v>
      </c>
      <c r="BM1153" s="8">
        <v>130</v>
      </c>
      <c r="BN1153" s="8">
        <v>135</v>
      </c>
      <c r="BO1153" s="8">
        <v>141</v>
      </c>
      <c r="BP1153" s="8">
        <v>147</v>
      </c>
      <c r="BQ1153" s="8">
        <v>154</v>
      </c>
      <c r="BR1153" s="8">
        <v>160</v>
      </c>
      <c r="BS1153" s="8">
        <v>164</v>
      </c>
      <c r="BT1153" s="8">
        <v>166</v>
      </c>
      <c r="BU1153" s="8">
        <v>168</v>
      </c>
      <c r="BV1153" s="8">
        <v>168</v>
      </c>
      <c r="BW1153" s="9">
        <v>121</v>
      </c>
      <c r="BX1153" s="11">
        <f t="shared" si="331"/>
        <v>22</v>
      </c>
      <c r="BY1153" s="11">
        <f t="shared" si="332"/>
        <v>14</v>
      </c>
      <c r="BZ1153" s="11">
        <f t="shared" si="333"/>
        <v>8</v>
      </c>
      <c r="CA1153" s="11">
        <f t="shared" si="334"/>
        <v>7</v>
      </c>
      <c r="CB1153" s="11">
        <f t="shared" si="335"/>
        <v>6</v>
      </c>
      <c r="CC1153" s="11">
        <f t="shared" si="336"/>
        <v>6</v>
      </c>
      <c r="CD1153" s="11">
        <f t="shared" si="337"/>
        <v>5</v>
      </c>
      <c r="CE1153" s="11">
        <f t="shared" si="338"/>
        <v>6</v>
      </c>
      <c r="CF1153" s="11">
        <f t="shared" si="339"/>
        <v>4</v>
      </c>
      <c r="CG1153" s="11">
        <f t="shared" si="340"/>
        <v>5</v>
      </c>
      <c r="CH1153" s="11">
        <f t="shared" si="341"/>
        <v>5</v>
      </c>
      <c r="CI1153" s="11">
        <f t="shared" si="342"/>
        <v>6</v>
      </c>
      <c r="CJ1153" s="11">
        <f t="shared" si="343"/>
        <v>6</v>
      </c>
      <c r="CK1153" s="11">
        <f t="shared" si="344"/>
        <v>7</v>
      </c>
      <c r="CL1153" s="11">
        <f t="shared" si="345"/>
        <v>6</v>
      </c>
      <c r="CM1153" s="11">
        <f t="shared" si="346"/>
        <v>4</v>
      </c>
      <c r="CN1153" s="11">
        <f t="shared" si="347"/>
        <v>2</v>
      </c>
      <c r="CO1153" s="11">
        <f t="shared" si="348"/>
        <v>2</v>
      </c>
      <c r="CP1153" s="11">
        <f t="shared" si="349"/>
        <v>0</v>
      </c>
    </row>
    <row r="1154" spans="1:94" x14ac:dyDescent="0.25">
      <c r="A1154">
        <v>838</v>
      </c>
      <c r="B1154" s="1" t="s">
        <v>23</v>
      </c>
      <c r="C1154">
        <v>47</v>
      </c>
      <c r="D1154">
        <v>69</v>
      </c>
      <c r="E1154">
        <v>84</v>
      </c>
      <c r="F1154">
        <v>92</v>
      </c>
      <c r="G1154">
        <v>99</v>
      </c>
      <c r="H1154">
        <v>106</v>
      </c>
      <c r="I1154">
        <v>111</v>
      </c>
      <c r="J1154">
        <v>117</v>
      </c>
      <c r="K1154">
        <v>122</v>
      </c>
      <c r="L1154">
        <v>127</v>
      </c>
      <c r="M1154">
        <v>132</v>
      </c>
      <c r="N1154">
        <v>137</v>
      </c>
      <c r="O1154">
        <v>142</v>
      </c>
      <c r="P1154">
        <v>149</v>
      </c>
      <c r="Q1154">
        <v>156</v>
      </c>
      <c r="R1154">
        <v>161</v>
      </c>
      <c r="S1154">
        <v>165</v>
      </c>
      <c r="T1154">
        <v>168</v>
      </c>
      <c r="U1154">
        <v>169</v>
      </c>
      <c r="V1154">
        <v>169</v>
      </c>
      <c r="W1154">
        <f>wzrost[[#This Row],[19lat]]-wzrost[[#This Row],[dlugosc_ur]]</f>
        <v>122</v>
      </c>
      <c r="X1154">
        <f>wzrost[[#This Row],[19lat]]-wzrost[[#This Row],[15lat]]</f>
        <v>8</v>
      </c>
      <c r="Y1154">
        <f>IF(wzrost[[#This Row],[1rok]]&lt;=5,IF(wzrost[[#This Row],[plec]]="ch",1,0),0)</f>
        <v>0</v>
      </c>
      <c r="Z1154" s="1"/>
      <c r="AA1154" s="1"/>
      <c r="AB1154" s="1" t="e">
        <f>_xlfn.PERCENTILE.INC(wzrost[1rok],5)</f>
        <v>#NUM!</v>
      </c>
      <c r="BC1154" s="6">
        <v>47</v>
      </c>
      <c r="BD1154" s="6">
        <v>69</v>
      </c>
      <c r="BE1154" s="6">
        <v>83</v>
      </c>
      <c r="BF1154" s="6">
        <v>92</v>
      </c>
      <c r="BG1154" s="6">
        <v>98</v>
      </c>
      <c r="BH1154" s="6">
        <v>105</v>
      </c>
      <c r="BI1154" s="6">
        <v>110</v>
      </c>
      <c r="BJ1154" s="6">
        <v>116</v>
      </c>
      <c r="BK1154" s="6">
        <v>121</v>
      </c>
      <c r="BL1154" s="6">
        <v>126</v>
      </c>
      <c r="BM1154" s="6">
        <v>131</v>
      </c>
      <c r="BN1154" s="6">
        <v>135</v>
      </c>
      <c r="BO1154" s="6">
        <v>141</v>
      </c>
      <c r="BP1154" s="6">
        <v>148</v>
      </c>
      <c r="BQ1154" s="6">
        <v>155</v>
      </c>
      <c r="BR1154" s="6">
        <v>160</v>
      </c>
      <c r="BS1154" s="6">
        <v>164</v>
      </c>
      <c r="BT1154" s="6">
        <v>167</v>
      </c>
      <c r="BU1154" s="6">
        <v>168</v>
      </c>
      <c r="BV1154" s="6">
        <v>168</v>
      </c>
      <c r="BW1154" s="7">
        <v>121</v>
      </c>
      <c r="BX1154" s="11">
        <f t="shared" si="331"/>
        <v>22</v>
      </c>
      <c r="BY1154" s="11">
        <f t="shared" si="332"/>
        <v>14</v>
      </c>
      <c r="BZ1154" s="11">
        <f t="shared" si="333"/>
        <v>9</v>
      </c>
      <c r="CA1154" s="11">
        <f t="shared" si="334"/>
        <v>6</v>
      </c>
      <c r="CB1154" s="11">
        <f t="shared" si="335"/>
        <v>7</v>
      </c>
      <c r="CC1154" s="11">
        <f t="shared" si="336"/>
        <v>5</v>
      </c>
      <c r="CD1154" s="11">
        <f t="shared" si="337"/>
        <v>6</v>
      </c>
      <c r="CE1154" s="11">
        <f t="shared" si="338"/>
        <v>5</v>
      </c>
      <c r="CF1154" s="11">
        <f t="shared" si="339"/>
        <v>5</v>
      </c>
      <c r="CG1154" s="11">
        <f t="shared" si="340"/>
        <v>5</v>
      </c>
      <c r="CH1154" s="11">
        <f t="shared" si="341"/>
        <v>4</v>
      </c>
      <c r="CI1154" s="11">
        <f t="shared" si="342"/>
        <v>6</v>
      </c>
      <c r="CJ1154" s="11">
        <f t="shared" si="343"/>
        <v>7</v>
      </c>
      <c r="CK1154" s="11">
        <f t="shared" si="344"/>
        <v>7</v>
      </c>
      <c r="CL1154" s="11">
        <f t="shared" si="345"/>
        <v>5</v>
      </c>
      <c r="CM1154" s="11">
        <f t="shared" si="346"/>
        <v>4</v>
      </c>
      <c r="CN1154" s="11">
        <f t="shared" si="347"/>
        <v>3</v>
      </c>
      <c r="CO1154" s="11">
        <f t="shared" si="348"/>
        <v>1</v>
      </c>
      <c r="CP1154" s="11">
        <f t="shared" si="349"/>
        <v>0</v>
      </c>
    </row>
    <row r="1155" spans="1:94" x14ac:dyDescent="0.25">
      <c r="A1155">
        <v>845</v>
      </c>
      <c r="B1155" s="1" t="s">
        <v>23</v>
      </c>
      <c r="C1155">
        <v>49</v>
      </c>
      <c r="D1155">
        <v>71</v>
      </c>
      <c r="E1155">
        <v>85</v>
      </c>
      <c r="F1155">
        <v>93</v>
      </c>
      <c r="G1155">
        <v>100</v>
      </c>
      <c r="H1155">
        <v>107</v>
      </c>
      <c r="I1155">
        <v>112</v>
      </c>
      <c r="J1155">
        <v>118</v>
      </c>
      <c r="K1155">
        <v>123</v>
      </c>
      <c r="L1155">
        <v>128</v>
      </c>
      <c r="M1155">
        <v>133</v>
      </c>
      <c r="N1155">
        <v>138</v>
      </c>
      <c r="O1155">
        <v>144</v>
      </c>
      <c r="P1155">
        <v>150</v>
      </c>
      <c r="Q1155">
        <v>157</v>
      </c>
      <c r="R1155">
        <v>163</v>
      </c>
      <c r="S1155">
        <v>167</v>
      </c>
      <c r="T1155">
        <v>170</v>
      </c>
      <c r="U1155">
        <v>171</v>
      </c>
      <c r="V1155">
        <v>171</v>
      </c>
      <c r="W1155">
        <f>wzrost[[#This Row],[19lat]]-wzrost[[#This Row],[dlugosc_ur]]</f>
        <v>122</v>
      </c>
      <c r="X1155">
        <f>wzrost[[#This Row],[19lat]]-wzrost[[#This Row],[15lat]]</f>
        <v>8</v>
      </c>
      <c r="Y1155">
        <f>IF(wzrost[[#This Row],[1rok]]&lt;=5,IF(wzrost[[#This Row],[plec]]="ch",1,0),0)</f>
        <v>0</v>
      </c>
      <c r="Z1155" s="1"/>
      <c r="AA1155" s="1"/>
      <c r="AB1155" s="1" t="e">
        <f>_xlfn.PERCENTILE.INC(wzrost[1rok],5)</f>
        <v>#NUM!</v>
      </c>
      <c r="BC1155" s="8">
        <v>47</v>
      </c>
      <c r="BD1155" s="8">
        <v>69</v>
      </c>
      <c r="BE1155" s="8">
        <v>83</v>
      </c>
      <c r="BF1155" s="8">
        <v>92</v>
      </c>
      <c r="BG1155" s="8">
        <v>98</v>
      </c>
      <c r="BH1155" s="8">
        <v>105</v>
      </c>
      <c r="BI1155" s="8">
        <v>110</v>
      </c>
      <c r="BJ1155" s="8">
        <v>116</v>
      </c>
      <c r="BK1155" s="8">
        <v>121</v>
      </c>
      <c r="BL1155" s="8">
        <v>126</v>
      </c>
      <c r="BM1155" s="8">
        <v>131</v>
      </c>
      <c r="BN1155" s="8">
        <v>135</v>
      </c>
      <c r="BO1155" s="8">
        <v>141</v>
      </c>
      <c r="BP1155" s="8">
        <v>148</v>
      </c>
      <c r="BQ1155" s="8">
        <v>155</v>
      </c>
      <c r="BR1155" s="8">
        <v>160</v>
      </c>
      <c r="BS1155" s="8">
        <v>164</v>
      </c>
      <c r="BT1155" s="8">
        <v>167</v>
      </c>
      <c r="BU1155" s="8">
        <v>168</v>
      </c>
      <c r="BV1155" s="8">
        <v>168</v>
      </c>
      <c r="BW1155" s="9">
        <v>121</v>
      </c>
      <c r="BX1155" s="11">
        <f t="shared" ref="BX1155:BX1218" si="350">BD1155-BC1155</f>
        <v>22</v>
      </c>
      <c r="BY1155" s="11">
        <f t="shared" ref="BY1155:BY1218" si="351">BE1155-BD1155</f>
        <v>14</v>
      </c>
      <c r="BZ1155" s="11">
        <f t="shared" ref="BZ1155:BZ1218" si="352">BF1155-BE1155</f>
        <v>9</v>
      </c>
      <c r="CA1155" s="11">
        <f t="shared" ref="CA1155:CA1218" si="353">BG1155-BF1155</f>
        <v>6</v>
      </c>
      <c r="CB1155" s="11">
        <f t="shared" ref="CB1155:CB1218" si="354">BH1155-BG1155</f>
        <v>7</v>
      </c>
      <c r="CC1155" s="11">
        <f t="shared" ref="CC1155:CC1218" si="355">BI1155-BH1155</f>
        <v>5</v>
      </c>
      <c r="CD1155" s="11">
        <f t="shared" ref="CD1155:CD1218" si="356">BJ1155-BI1155</f>
        <v>6</v>
      </c>
      <c r="CE1155" s="11">
        <f t="shared" ref="CE1155:CE1218" si="357">BK1155-BJ1155</f>
        <v>5</v>
      </c>
      <c r="CF1155" s="11">
        <f t="shared" ref="CF1155:CF1218" si="358">BL1155-BK1155</f>
        <v>5</v>
      </c>
      <c r="CG1155" s="11">
        <f t="shared" ref="CG1155:CG1218" si="359">BM1155-BL1155</f>
        <v>5</v>
      </c>
      <c r="CH1155" s="11">
        <f t="shared" ref="CH1155:CH1218" si="360">BN1155-BM1155</f>
        <v>4</v>
      </c>
      <c r="CI1155" s="11">
        <f t="shared" ref="CI1155:CI1218" si="361">BO1155-BN1155</f>
        <v>6</v>
      </c>
      <c r="CJ1155" s="11">
        <f t="shared" ref="CJ1155:CJ1218" si="362">BP1155-BO1155</f>
        <v>7</v>
      </c>
      <c r="CK1155" s="11">
        <f t="shared" ref="CK1155:CK1218" si="363">BQ1155-BP1155</f>
        <v>7</v>
      </c>
      <c r="CL1155" s="11">
        <f t="shared" ref="CL1155:CL1218" si="364">BR1155-BQ1155</f>
        <v>5</v>
      </c>
      <c r="CM1155" s="11">
        <f t="shared" ref="CM1155:CM1218" si="365">BS1155-BR1155</f>
        <v>4</v>
      </c>
      <c r="CN1155" s="11">
        <f t="shared" ref="CN1155:CN1218" si="366">BT1155-BS1155</f>
        <v>3</v>
      </c>
      <c r="CO1155" s="11">
        <f t="shared" ref="CO1155:CO1218" si="367">BU1155-BT1155</f>
        <v>1</v>
      </c>
      <c r="CP1155" s="11">
        <f t="shared" ref="CP1155:CP1218" si="368">BV1155-BU1155</f>
        <v>0</v>
      </c>
    </row>
    <row r="1156" spans="1:94" x14ac:dyDescent="0.25">
      <c r="A1156">
        <v>847</v>
      </c>
      <c r="B1156" s="1" t="s">
        <v>23</v>
      </c>
      <c r="C1156">
        <v>46</v>
      </c>
      <c r="D1156">
        <v>68</v>
      </c>
      <c r="E1156">
        <v>83</v>
      </c>
      <c r="F1156">
        <v>91</v>
      </c>
      <c r="G1156">
        <v>98</v>
      </c>
      <c r="H1156">
        <v>104</v>
      </c>
      <c r="I1156">
        <v>109</v>
      </c>
      <c r="J1156">
        <v>115</v>
      </c>
      <c r="K1156">
        <v>120</v>
      </c>
      <c r="L1156">
        <v>125</v>
      </c>
      <c r="M1156">
        <v>130</v>
      </c>
      <c r="N1156">
        <v>135</v>
      </c>
      <c r="O1156">
        <v>140</v>
      </c>
      <c r="P1156">
        <v>147</v>
      </c>
      <c r="Q1156">
        <v>154</v>
      </c>
      <c r="R1156">
        <v>160</v>
      </c>
      <c r="S1156">
        <v>163</v>
      </c>
      <c r="T1156">
        <v>166</v>
      </c>
      <c r="U1156">
        <v>167</v>
      </c>
      <c r="V1156">
        <v>168</v>
      </c>
      <c r="W1156">
        <f>wzrost[[#This Row],[19lat]]-wzrost[[#This Row],[dlugosc_ur]]</f>
        <v>122</v>
      </c>
      <c r="X1156">
        <f>wzrost[[#This Row],[19lat]]-wzrost[[#This Row],[15lat]]</f>
        <v>8</v>
      </c>
      <c r="Y1156">
        <f>IF(wzrost[[#This Row],[1rok]]&lt;=5,IF(wzrost[[#This Row],[plec]]="ch",1,0),0)</f>
        <v>0</v>
      </c>
      <c r="Z1156" s="1"/>
      <c r="AA1156" s="1"/>
      <c r="AB1156" s="1" t="e">
        <f>_xlfn.PERCENTILE.INC(wzrost[1rok],5)</f>
        <v>#NUM!</v>
      </c>
      <c r="BC1156" s="6">
        <v>47</v>
      </c>
      <c r="BD1156" s="6">
        <v>69</v>
      </c>
      <c r="BE1156" s="6">
        <v>83</v>
      </c>
      <c r="BF1156" s="6">
        <v>91</v>
      </c>
      <c r="BG1156" s="6">
        <v>98</v>
      </c>
      <c r="BH1156" s="6">
        <v>104</v>
      </c>
      <c r="BI1156" s="6">
        <v>110</v>
      </c>
      <c r="BJ1156" s="6">
        <v>115</v>
      </c>
      <c r="BK1156" s="6">
        <v>120</v>
      </c>
      <c r="BL1156" s="6">
        <v>125</v>
      </c>
      <c r="BM1156" s="6">
        <v>130</v>
      </c>
      <c r="BN1156" s="6">
        <v>135</v>
      </c>
      <c r="BO1156" s="6">
        <v>141</v>
      </c>
      <c r="BP1156" s="6">
        <v>147</v>
      </c>
      <c r="BQ1156" s="6">
        <v>154</v>
      </c>
      <c r="BR1156" s="6">
        <v>160</v>
      </c>
      <c r="BS1156" s="6">
        <v>164</v>
      </c>
      <c r="BT1156" s="6">
        <v>166</v>
      </c>
      <c r="BU1156" s="6">
        <v>167</v>
      </c>
      <c r="BV1156" s="6">
        <v>168</v>
      </c>
      <c r="BW1156" s="7">
        <v>121</v>
      </c>
      <c r="BX1156" s="11">
        <f t="shared" si="350"/>
        <v>22</v>
      </c>
      <c r="BY1156" s="11">
        <f t="shared" si="351"/>
        <v>14</v>
      </c>
      <c r="BZ1156" s="11">
        <f t="shared" si="352"/>
        <v>8</v>
      </c>
      <c r="CA1156" s="11">
        <f t="shared" si="353"/>
        <v>7</v>
      </c>
      <c r="CB1156" s="11">
        <f t="shared" si="354"/>
        <v>6</v>
      </c>
      <c r="CC1156" s="11">
        <f t="shared" si="355"/>
        <v>6</v>
      </c>
      <c r="CD1156" s="11">
        <f t="shared" si="356"/>
        <v>5</v>
      </c>
      <c r="CE1156" s="11">
        <f t="shared" si="357"/>
        <v>5</v>
      </c>
      <c r="CF1156" s="11">
        <f t="shared" si="358"/>
        <v>5</v>
      </c>
      <c r="CG1156" s="11">
        <f t="shared" si="359"/>
        <v>5</v>
      </c>
      <c r="CH1156" s="11">
        <f t="shared" si="360"/>
        <v>5</v>
      </c>
      <c r="CI1156" s="11">
        <f t="shared" si="361"/>
        <v>6</v>
      </c>
      <c r="CJ1156" s="11">
        <f t="shared" si="362"/>
        <v>6</v>
      </c>
      <c r="CK1156" s="11">
        <f t="shared" si="363"/>
        <v>7</v>
      </c>
      <c r="CL1156" s="11">
        <f t="shared" si="364"/>
        <v>6</v>
      </c>
      <c r="CM1156" s="11">
        <f t="shared" si="365"/>
        <v>4</v>
      </c>
      <c r="CN1156" s="11">
        <f t="shared" si="366"/>
        <v>2</v>
      </c>
      <c r="CO1156" s="11">
        <f t="shared" si="367"/>
        <v>1</v>
      </c>
      <c r="CP1156" s="11">
        <f t="shared" si="368"/>
        <v>1</v>
      </c>
    </row>
    <row r="1157" spans="1:94" x14ac:dyDescent="0.25">
      <c r="A1157">
        <v>848</v>
      </c>
      <c r="B1157" s="1" t="s">
        <v>23</v>
      </c>
      <c r="C1157">
        <v>47</v>
      </c>
      <c r="D1157">
        <v>69</v>
      </c>
      <c r="E1157">
        <v>84</v>
      </c>
      <c r="F1157">
        <v>92</v>
      </c>
      <c r="G1157">
        <v>99</v>
      </c>
      <c r="H1157">
        <v>105</v>
      </c>
      <c r="I1157">
        <v>111</v>
      </c>
      <c r="J1157">
        <v>116</v>
      </c>
      <c r="K1157">
        <v>121</v>
      </c>
      <c r="L1157">
        <v>126</v>
      </c>
      <c r="M1157">
        <v>131</v>
      </c>
      <c r="N1157">
        <v>136</v>
      </c>
      <c r="O1157">
        <v>141</v>
      </c>
      <c r="P1157">
        <v>148</v>
      </c>
      <c r="Q1157">
        <v>155</v>
      </c>
      <c r="R1157">
        <v>161</v>
      </c>
      <c r="S1157">
        <v>165</v>
      </c>
      <c r="T1157">
        <v>167</v>
      </c>
      <c r="U1157">
        <v>168</v>
      </c>
      <c r="V1157">
        <v>169</v>
      </c>
      <c r="W1157">
        <f>wzrost[[#This Row],[19lat]]-wzrost[[#This Row],[dlugosc_ur]]</f>
        <v>122</v>
      </c>
      <c r="X1157">
        <f>wzrost[[#This Row],[19lat]]-wzrost[[#This Row],[15lat]]</f>
        <v>8</v>
      </c>
      <c r="Y1157">
        <f>IF(wzrost[[#This Row],[1rok]]&lt;=5,IF(wzrost[[#This Row],[plec]]="ch",1,0),0)</f>
        <v>0</v>
      </c>
      <c r="Z1157" s="1"/>
      <c r="AA1157" s="1"/>
      <c r="AB1157" s="1" t="e">
        <f>_xlfn.PERCENTILE.INC(wzrost[1rok],5)</f>
        <v>#NUM!</v>
      </c>
      <c r="BC1157" s="8">
        <v>46</v>
      </c>
      <c r="BD1157" s="8">
        <v>68</v>
      </c>
      <c r="BE1157" s="8">
        <v>82</v>
      </c>
      <c r="BF1157" s="8">
        <v>90</v>
      </c>
      <c r="BG1157" s="8">
        <v>97</v>
      </c>
      <c r="BH1157" s="8">
        <v>103</v>
      </c>
      <c r="BI1157" s="8">
        <v>109</v>
      </c>
      <c r="BJ1157" s="8">
        <v>114</v>
      </c>
      <c r="BK1157" s="8">
        <v>119</v>
      </c>
      <c r="BL1157" s="8">
        <v>124</v>
      </c>
      <c r="BM1157" s="8">
        <v>129</v>
      </c>
      <c r="BN1157" s="8">
        <v>133</v>
      </c>
      <c r="BO1157" s="8">
        <v>139</v>
      </c>
      <c r="BP1157" s="8">
        <v>145</v>
      </c>
      <c r="BQ1157" s="8">
        <v>152</v>
      </c>
      <c r="BR1157" s="8">
        <v>158</v>
      </c>
      <c r="BS1157" s="8">
        <v>162</v>
      </c>
      <c r="BT1157" s="8">
        <v>163</v>
      </c>
      <c r="BU1157" s="8">
        <v>165</v>
      </c>
      <c r="BV1157" s="8">
        <v>167</v>
      </c>
      <c r="BW1157" s="9">
        <v>121</v>
      </c>
      <c r="BX1157" s="11">
        <f t="shared" si="350"/>
        <v>22</v>
      </c>
      <c r="BY1157" s="11">
        <f t="shared" si="351"/>
        <v>14</v>
      </c>
      <c r="BZ1157" s="11">
        <f t="shared" si="352"/>
        <v>8</v>
      </c>
      <c r="CA1157" s="11">
        <f t="shared" si="353"/>
        <v>7</v>
      </c>
      <c r="CB1157" s="11">
        <f t="shared" si="354"/>
        <v>6</v>
      </c>
      <c r="CC1157" s="11">
        <f t="shared" si="355"/>
        <v>6</v>
      </c>
      <c r="CD1157" s="11">
        <f t="shared" si="356"/>
        <v>5</v>
      </c>
      <c r="CE1157" s="11">
        <f t="shared" si="357"/>
        <v>5</v>
      </c>
      <c r="CF1157" s="11">
        <f t="shared" si="358"/>
        <v>5</v>
      </c>
      <c r="CG1157" s="11">
        <f t="shared" si="359"/>
        <v>5</v>
      </c>
      <c r="CH1157" s="11">
        <f t="shared" si="360"/>
        <v>4</v>
      </c>
      <c r="CI1157" s="11">
        <f t="shared" si="361"/>
        <v>6</v>
      </c>
      <c r="CJ1157" s="11">
        <f t="shared" si="362"/>
        <v>6</v>
      </c>
      <c r="CK1157" s="11">
        <f t="shared" si="363"/>
        <v>7</v>
      </c>
      <c r="CL1157" s="11">
        <f t="shared" si="364"/>
        <v>6</v>
      </c>
      <c r="CM1157" s="11">
        <f t="shared" si="365"/>
        <v>4</v>
      </c>
      <c r="CN1157" s="11">
        <f t="shared" si="366"/>
        <v>1</v>
      </c>
      <c r="CO1157" s="11">
        <f t="shared" si="367"/>
        <v>2</v>
      </c>
      <c r="CP1157" s="11">
        <f t="shared" si="368"/>
        <v>2</v>
      </c>
    </row>
    <row r="1158" spans="1:94" x14ac:dyDescent="0.25">
      <c r="A1158">
        <v>862</v>
      </c>
      <c r="B1158" s="1" t="s">
        <v>23</v>
      </c>
      <c r="C1158">
        <v>47</v>
      </c>
      <c r="D1158">
        <v>69</v>
      </c>
      <c r="E1158">
        <v>84</v>
      </c>
      <c r="F1158">
        <v>92</v>
      </c>
      <c r="G1158">
        <v>99</v>
      </c>
      <c r="H1158">
        <v>105</v>
      </c>
      <c r="I1158">
        <v>111</v>
      </c>
      <c r="J1158">
        <v>116</v>
      </c>
      <c r="K1158">
        <v>121</v>
      </c>
      <c r="L1158">
        <v>126</v>
      </c>
      <c r="M1158">
        <v>131</v>
      </c>
      <c r="N1158">
        <v>136</v>
      </c>
      <c r="O1158">
        <v>142</v>
      </c>
      <c r="P1158">
        <v>148</v>
      </c>
      <c r="Q1158">
        <v>155</v>
      </c>
      <c r="R1158">
        <v>161</v>
      </c>
      <c r="S1158">
        <v>165</v>
      </c>
      <c r="T1158">
        <v>167</v>
      </c>
      <c r="U1158">
        <v>168</v>
      </c>
      <c r="V1158">
        <v>169</v>
      </c>
      <c r="W1158">
        <f>wzrost[[#This Row],[19lat]]-wzrost[[#This Row],[dlugosc_ur]]</f>
        <v>122</v>
      </c>
      <c r="X1158">
        <f>wzrost[[#This Row],[19lat]]-wzrost[[#This Row],[15lat]]</f>
        <v>8</v>
      </c>
      <c r="Y1158">
        <f>IF(wzrost[[#This Row],[1rok]]&lt;=5,IF(wzrost[[#This Row],[plec]]="ch",1,0),0)</f>
        <v>0</v>
      </c>
      <c r="Z1158" s="1"/>
      <c r="AA1158" s="1"/>
      <c r="AB1158" s="1" t="e">
        <f>_xlfn.PERCENTILE.INC(wzrost[1rok],5)</f>
        <v>#NUM!</v>
      </c>
      <c r="BC1158" s="6">
        <v>47</v>
      </c>
      <c r="BD1158" s="6">
        <v>69</v>
      </c>
      <c r="BE1158" s="6">
        <v>83</v>
      </c>
      <c r="BF1158" s="6">
        <v>91</v>
      </c>
      <c r="BG1158" s="6">
        <v>98</v>
      </c>
      <c r="BH1158" s="6">
        <v>104</v>
      </c>
      <c r="BI1158" s="6">
        <v>110</v>
      </c>
      <c r="BJ1158" s="6">
        <v>116</v>
      </c>
      <c r="BK1158" s="6">
        <v>121</v>
      </c>
      <c r="BL1158" s="6">
        <v>126</v>
      </c>
      <c r="BM1158" s="6">
        <v>130</v>
      </c>
      <c r="BN1158" s="6">
        <v>135</v>
      </c>
      <c r="BO1158" s="6">
        <v>141</v>
      </c>
      <c r="BP1158" s="6">
        <v>148</v>
      </c>
      <c r="BQ1158" s="6">
        <v>154</v>
      </c>
      <c r="BR1158" s="6">
        <v>160</v>
      </c>
      <c r="BS1158" s="6">
        <v>164</v>
      </c>
      <c r="BT1158" s="6">
        <v>166</v>
      </c>
      <c r="BU1158" s="6">
        <v>168</v>
      </c>
      <c r="BV1158" s="6">
        <v>168</v>
      </c>
      <c r="BW1158" s="7">
        <v>121</v>
      </c>
      <c r="BX1158" s="11">
        <f t="shared" si="350"/>
        <v>22</v>
      </c>
      <c r="BY1158" s="11">
        <f t="shared" si="351"/>
        <v>14</v>
      </c>
      <c r="BZ1158" s="11">
        <f t="shared" si="352"/>
        <v>8</v>
      </c>
      <c r="CA1158" s="11">
        <f t="shared" si="353"/>
        <v>7</v>
      </c>
      <c r="CB1158" s="11">
        <f t="shared" si="354"/>
        <v>6</v>
      </c>
      <c r="CC1158" s="11">
        <f t="shared" si="355"/>
        <v>6</v>
      </c>
      <c r="CD1158" s="11">
        <f t="shared" si="356"/>
        <v>6</v>
      </c>
      <c r="CE1158" s="11">
        <f t="shared" si="357"/>
        <v>5</v>
      </c>
      <c r="CF1158" s="11">
        <f t="shared" si="358"/>
        <v>5</v>
      </c>
      <c r="CG1158" s="11">
        <f t="shared" si="359"/>
        <v>4</v>
      </c>
      <c r="CH1158" s="11">
        <f t="shared" si="360"/>
        <v>5</v>
      </c>
      <c r="CI1158" s="11">
        <f t="shared" si="361"/>
        <v>6</v>
      </c>
      <c r="CJ1158" s="11">
        <f t="shared" si="362"/>
        <v>7</v>
      </c>
      <c r="CK1158" s="11">
        <f t="shared" si="363"/>
        <v>6</v>
      </c>
      <c r="CL1158" s="11">
        <f t="shared" si="364"/>
        <v>6</v>
      </c>
      <c r="CM1158" s="11">
        <f t="shared" si="365"/>
        <v>4</v>
      </c>
      <c r="CN1158" s="11">
        <f t="shared" si="366"/>
        <v>2</v>
      </c>
      <c r="CO1158" s="11">
        <f t="shared" si="367"/>
        <v>2</v>
      </c>
      <c r="CP1158" s="11">
        <f t="shared" si="368"/>
        <v>0</v>
      </c>
    </row>
    <row r="1159" spans="1:94" x14ac:dyDescent="0.25">
      <c r="A1159">
        <v>882</v>
      </c>
      <c r="B1159" s="1" t="s">
        <v>23</v>
      </c>
      <c r="C1159">
        <v>49</v>
      </c>
      <c r="D1159">
        <v>71</v>
      </c>
      <c r="E1159">
        <v>85</v>
      </c>
      <c r="F1159">
        <v>93</v>
      </c>
      <c r="G1159">
        <v>100</v>
      </c>
      <c r="H1159">
        <v>107</v>
      </c>
      <c r="I1159">
        <v>112</v>
      </c>
      <c r="J1159">
        <v>118</v>
      </c>
      <c r="K1159">
        <v>123</v>
      </c>
      <c r="L1159">
        <v>128</v>
      </c>
      <c r="M1159">
        <v>133</v>
      </c>
      <c r="N1159">
        <v>138</v>
      </c>
      <c r="O1159">
        <v>144</v>
      </c>
      <c r="P1159">
        <v>150</v>
      </c>
      <c r="Q1159">
        <v>157</v>
      </c>
      <c r="R1159">
        <v>163</v>
      </c>
      <c r="S1159">
        <v>167</v>
      </c>
      <c r="T1159">
        <v>170</v>
      </c>
      <c r="U1159">
        <v>171</v>
      </c>
      <c r="V1159">
        <v>171</v>
      </c>
      <c r="W1159">
        <f>wzrost[[#This Row],[19lat]]-wzrost[[#This Row],[dlugosc_ur]]</f>
        <v>122</v>
      </c>
      <c r="X1159">
        <f>wzrost[[#This Row],[19lat]]-wzrost[[#This Row],[15lat]]</f>
        <v>8</v>
      </c>
      <c r="Y1159">
        <f>IF(wzrost[[#This Row],[1rok]]&lt;=5,IF(wzrost[[#This Row],[plec]]="ch",1,0),0)</f>
        <v>0</v>
      </c>
      <c r="Z1159" s="1"/>
      <c r="AA1159" s="1"/>
      <c r="AB1159" s="1" t="e">
        <f>_xlfn.PERCENTILE.INC(wzrost[1rok],5)</f>
        <v>#NUM!</v>
      </c>
      <c r="BC1159" s="8">
        <v>47</v>
      </c>
      <c r="BD1159" s="8">
        <v>69</v>
      </c>
      <c r="BE1159" s="8">
        <v>83</v>
      </c>
      <c r="BF1159" s="8">
        <v>91</v>
      </c>
      <c r="BG1159" s="8">
        <v>98</v>
      </c>
      <c r="BH1159" s="8">
        <v>104</v>
      </c>
      <c r="BI1159" s="8">
        <v>110</v>
      </c>
      <c r="BJ1159" s="8">
        <v>115</v>
      </c>
      <c r="BK1159" s="8">
        <v>121</v>
      </c>
      <c r="BL1159" s="8">
        <v>125</v>
      </c>
      <c r="BM1159" s="8">
        <v>130</v>
      </c>
      <c r="BN1159" s="8">
        <v>135</v>
      </c>
      <c r="BO1159" s="8">
        <v>141</v>
      </c>
      <c r="BP1159" s="8">
        <v>147</v>
      </c>
      <c r="BQ1159" s="8">
        <v>154</v>
      </c>
      <c r="BR1159" s="8">
        <v>160</v>
      </c>
      <c r="BS1159" s="8">
        <v>164</v>
      </c>
      <c r="BT1159" s="8">
        <v>166</v>
      </c>
      <c r="BU1159" s="8">
        <v>168</v>
      </c>
      <c r="BV1159" s="8">
        <v>168</v>
      </c>
      <c r="BW1159" s="9">
        <v>121</v>
      </c>
      <c r="BX1159" s="11">
        <f t="shared" si="350"/>
        <v>22</v>
      </c>
      <c r="BY1159" s="11">
        <f t="shared" si="351"/>
        <v>14</v>
      </c>
      <c r="BZ1159" s="11">
        <f t="shared" si="352"/>
        <v>8</v>
      </c>
      <c r="CA1159" s="11">
        <f t="shared" si="353"/>
        <v>7</v>
      </c>
      <c r="CB1159" s="11">
        <f t="shared" si="354"/>
        <v>6</v>
      </c>
      <c r="CC1159" s="11">
        <f t="shared" si="355"/>
        <v>6</v>
      </c>
      <c r="CD1159" s="11">
        <f t="shared" si="356"/>
        <v>5</v>
      </c>
      <c r="CE1159" s="11">
        <f t="shared" si="357"/>
        <v>6</v>
      </c>
      <c r="CF1159" s="11">
        <f t="shared" si="358"/>
        <v>4</v>
      </c>
      <c r="CG1159" s="11">
        <f t="shared" si="359"/>
        <v>5</v>
      </c>
      <c r="CH1159" s="11">
        <f t="shared" si="360"/>
        <v>5</v>
      </c>
      <c r="CI1159" s="11">
        <f t="shared" si="361"/>
        <v>6</v>
      </c>
      <c r="CJ1159" s="11">
        <f t="shared" si="362"/>
        <v>6</v>
      </c>
      <c r="CK1159" s="11">
        <f t="shared" si="363"/>
        <v>7</v>
      </c>
      <c r="CL1159" s="11">
        <f t="shared" si="364"/>
        <v>6</v>
      </c>
      <c r="CM1159" s="11">
        <f t="shared" si="365"/>
        <v>4</v>
      </c>
      <c r="CN1159" s="11">
        <f t="shared" si="366"/>
        <v>2</v>
      </c>
      <c r="CO1159" s="11">
        <f t="shared" si="367"/>
        <v>2</v>
      </c>
      <c r="CP1159" s="11">
        <f t="shared" si="368"/>
        <v>0</v>
      </c>
    </row>
    <row r="1160" spans="1:94" x14ac:dyDescent="0.25">
      <c r="A1160">
        <v>886</v>
      </c>
      <c r="B1160" s="1" t="s">
        <v>23</v>
      </c>
      <c r="C1160">
        <v>47</v>
      </c>
      <c r="D1160">
        <v>69</v>
      </c>
      <c r="E1160">
        <v>84</v>
      </c>
      <c r="F1160">
        <v>92</v>
      </c>
      <c r="G1160">
        <v>99</v>
      </c>
      <c r="H1160">
        <v>105</v>
      </c>
      <c r="I1160">
        <v>111</v>
      </c>
      <c r="J1160">
        <v>116</v>
      </c>
      <c r="K1160">
        <v>121</v>
      </c>
      <c r="L1160">
        <v>126</v>
      </c>
      <c r="M1160">
        <v>131</v>
      </c>
      <c r="N1160">
        <v>136</v>
      </c>
      <c r="O1160">
        <v>142</v>
      </c>
      <c r="P1160">
        <v>148</v>
      </c>
      <c r="Q1160">
        <v>155</v>
      </c>
      <c r="R1160">
        <v>161</v>
      </c>
      <c r="S1160">
        <v>165</v>
      </c>
      <c r="T1160">
        <v>167</v>
      </c>
      <c r="U1160">
        <v>168</v>
      </c>
      <c r="V1160">
        <v>169</v>
      </c>
      <c r="W1160">
        <f>wzrost[[#This Row],[19lat]]-wzrost[[#This Row],[dlugosc_ur]]</f>
        <v>122</v>
      </c>
      <c r="X1160">
        <f>wzrost[[#This Row],[19lat]]-wzrost[[#This Row],[15lat]]</f>
        <v>8</v>
      </c>
      <c r="Y1160">
        <f>IF(wzrost[[#This Row],[1rok]]&lt;=5,IF(wzrost[[#This Row],[plec]]="ch",1,0),0)</f>
        <v>0</v>
      </c>
      <c r="Z1160" s="1"/>
      <c r="AA1160" s="1"/>
      <c r="AB1160" s="1" t="e">
        <f>_xlfn.PERCENTILE.INC(wzrost[1rok],5)</f>
        <v>#NUM!</v>
      </c>
      <c r="BC1160" s="6">
        <v>47</v>
      </c>
      <c r="BD1160" s="6">
        <v>69</v>
      </c>
      <c r="BE1160" s="6">
        <v>83</v>
      </c>
      <c r="BF1160" s="6">
        <v>92</v>
      </c>
      <c r="BG1160" s="6">
        <v>98</v>
      </c>
      <c r="BH1160" s="6">
        <v>105</v>
      </c>
      <c r="BI1160" s="6">
        <v>110</v>
      </c>
      <c r="BJ1160" s="6">
        <v>116</v>
      </c>
      <c r="BK1160" s="6">
        <v>121</v>
      </c>
      <c r="BL1160" s="6">
        <v>126</v>
      </c>
      <c r="BM1160" s="6">
        <v>131</v>
      </c>
      <c r="BN1160" s="6">
        <v>136</v>
      </c>
      <c r="BO1160" s="6">
        <v>141</v>
      </c>
      <c r="BP1160" s="6">
        <v>148</v>
      </c>
      <c r="BQ1160" s="6">
        <v>155</v>
      </c>
      <c r="BR1160" s="6">
        <v>160</v>
      </c>
      <c r="BS1160" s="6">
        <v>164</v>
      </c>
      <c r="BT1160" s="6">
        <v>167</v>
      </c>
      <c r="BU1160" s="6">
        <v>168</v>
      </c>
      <c r="BV1160" s="6">
        <v>168</v>
      </c>
      <c r="BW1160" s="7">
        <v>121</v>
      </c>
      <c r="BX1160" s="11">
        <f t="shared" si="350"/>
        <v>22</v>
      </c>
      <c r="BY1160" s="11">
        <f t="shared" si="351"/>
        <v>14</v>
      </c>
      <c r="BZ1160" s="11">
        <f t="shared" si="352"/>
        <v>9</v>
      </c>
      <c r="CA1160" s="11">
        <f t="shared" si="353"/>
        <v>6</v>
      </c>
      <c r="CB1160" s="11">
        <f t="shared" si="354"/>
        <v>7</v>
      </c>
      <c r="CC1160" s="11">
        <f t="shared" si="355"/>
        <v>5</v>
      </c>
      <c r="CD1160" s="11">
        <f t="shared" si="356"/>
        <v>6</v>
      </c>
      <c r="CE1160" s="11">
        <f t="shared" si="357"/>
        <v>5</v>
      </c>
      <c r="CF1160" s="11">
        <f t="shared" si="358"/>
        <v>5</v>
      </c>
      <c r="CG1160" s="11">
        <f t="shared" si="359"/>
        <v>5</v>
      </c>
      <c r="CH1160" s="11">
        <f t="shared" si="360"/>
        <v>5</v>
      </c>
      <c r="CI1160" s="11">
        <f t="shared" si="361"/>
        <v>5</v>
      </c>
      <c r="CJ1160" s="11">
        <f t="shared" si="362"/>
        <v>7</v>
      </c>
      <c r="CK1160" s="11">
        <f t="shared" si="363"/>
        <v>7</v>
      </c>
      <c r="CL1160" s="11">
        <f t="shared" si="364"/>
        <v>5</v>
      </c>
      <c r="CM1160" s="11">
        <f t="shared" si="365"/>
        <v>4</v>
      </c>
      <c r="CN1160" s="11">
        <f t="shared" si="366"/>
        <v>3</v>
      </c>
      <c r="CO1160" s="11">
        <f t="shared" si="367"/>
        <v>1</v>
      </c>
      <c r="CP1160" s="11">
        <f t="shared" si="368"/>
        <v>0</v>
      </c>
    </row>
    <row r="1161" spans="1:94" x14ac:dyDescent="0.25">
      <c r="A1161">
        <v>900</v>
      </c>
      <c r="B1161" s="1" t="s">
        <v>23</v>
      </c>
      <c r="C1161">
        <v>47</v>
      </c>
      <c r="D1161">
        <v>69</v>
      </c>
      <c r="E1161">
        <v>84</v>
      </c>
      <c r="F1161">
        <v>92</v>
      </c>
      <c r="G1161">
        <v>99</v>
      </c>
      <c r="H1161">
        <v>105</v>
      </c>
      <c r="I1161">
        <v>111</v>
      </c>
      <c r="J1161">
        <v>116</v>
      </c>
      <c r="K1161">
        <v>121</v>
      </c>
      <c r="L1161">
        <v>126</v>
      </c>
      <c r="M1161">
        <v>131</v>
      </c>
      <c r="N1161">
        <v>136</v>
      </c>
      <c r="O1161">
        <v>141</v>
      </c>
      <c r="P1161">
        <v>148</v>
      </c>
      <c r="Q1161">
        <v>155</v>
      </c>
      <c r="R1161">
        <v>161</v>
      </c>
      <c r="S1161">
        <v>165</v>
      </c>
      <c r="T1161">
        <v>167</v>
      </c>
      <c r="U1161">
        <v>168</v>
      </c>
      <c r="V1161">
        <v>169</v>
      </c>
      <c r="W1161">
        <f>wzrost[[#This Row],[19lat]]-wzrost[[#This Row],[dlugosc_ur]]</f>
        <v>122</v>
      </c>
      <c r="X1161">
        <f>wzrost[[#This Row],[19lat]]-wzrost[[#This Row],[15lat]]</f>
        <v>8</v>
      </c>
      <c r="Y1161">
        <f>IF(wzrost[[#This Row],[1rok]]&lt;=5,IF(wzrost[[#This Row],[plec]]="ch",1,0),0)</f>
        <v>0</v>
      </c>
      <c r="Z1161" s="1"/>
      <c r="AA1161" s="1"/>
      <c r="AB1161" s="1" t="e">
        <f>_xlfn.PERCENTILE.INC(wzrost[1rok],5)</f>
        <v>#NUM!</v>
      </c>
      <c r="BC1161" s="8">
        <v>47</v>
      </c>
      <c r="BD1161" s="8">
        <v>69</v>
      </c>
      <c r="BE1161" s="8">
        <v>83</v>
      </c>
      <c r="BF1161" s="8">
        <v>91</v>
      </c>
      <c r="BG1161" s="8">
        <v>98</v>
      </c>
      <c r="BH1161" s="8">
        <v>104</v>
      </c>
      <c r="BI1161" s="8">
        <v>110</v>
      </c>
      <c r="BJ1161" s="8">
        <v>116</v>
      </c>
      <c r="BK1161" s="8">
        <v>121</v>
      </c>
      <c r="BL1161" s="8">
        <v>126</v>
      </c>
      <c r="BM1161" s="8">
        <v>130</v>
      </c>
      <c r="BN1161" s="8">
        <v>135</v>
      </c>
      <c r="BO1161" s="8">
        <v>141</v>
      </c>
      <c r="BP1161" s="8">
        <v>148</v>
      </c>
      <c r="BQ1161" s="8">
        <v>154</v>
      </c>
      <c r="BR1161" s="8">
        <v>160</v>
      </c>
      <c r="BS1161" s="8">
        <v>164</v>
      </c>
      <c r="BT1161" s="8">
        <v>166</v>
      </c>
      <c r="BU1161" s="8">
        <v>168</v>
      </c>
      <c r="BV1161" s="8">
        <v>168</v>
      </c>
      <c r="BW1161" s="9">
        <v>121</v>
      </c>
      <c r="BX1161" s="11">
        <f t="shared" si="350"/>
        <v>22</v>
      </c>
      <c r="BY1161" s="11">
        <f t="shared" si="351"/>
        <v>14</v>
      </c>
      <c r="BZ1161" s="11">
        <f t="shared" si="352"/>
        <v>8</v>
      </c>
      <c r="CA1161" s="11">
        <f t="shared" si="353"/>
        <v>7</v>
      </c>
      <c r="CB1161" s="11">
        <f t="shared" si="354"/>
        <v>6</v>
      </c>
      <c r="CC1161" s="11">
        <f t="shared" si="355"/>
        <v>6</v>
      </c>
      <c r="CD1161" s="11">
        <f t="shared" si="356"/>
        <v>6</v>
      </c>
      <c r="CE1161" s="11">
        <f t="shared" si="357"/>
        <v>5</v>
      </c>
      <c r="CF1161" s="11">
        <f t="shared" si="358"/>
        <v>5</v>
      </c>
      <c r="CG1161" s="11">
        <f t="shared" si="359"/>
        <v>4</v>
      </c>
      <c r="CH1161" s="11">
        <f t="shared" si="360"/>
        <v>5</v>
      </c>
      <c r="CI1161" s="11">
        <f t="shared" si="361"/>
        <v>6</v>
      </c>
      <c r="CJ1161" s="11">
        <f t="shared" si="362"/>
        <v>7</v>
      </c>
      <c r="CK1161" s="11">
        <f t="shared" si="363"/>
        <v>6</v>
      </c>
      <c r="CL1161" s="11">
        <f t="shared" si="364"/>
        <v>6</v>
      </c>
      <c r="CM1161" s="11">
        <f t="shared" si="365"/>
        <v>4</v>
      </c>
      <c r="CN1161" s="11">
        <f t="shared" si="366"/>
        <v>2</v>
      </c>
      <c r="CO1161" s="11">
        <f t="shared" si="367"/>
        <v>2</v>
      </c>
      <c r="CP1161" s="11">
        <f t="shared" si="368"/>
        <v>0</v>
      </c>
    </row>
    <row r="1162" spans="1:94" x14ac:dyDescent="0.25">
      <c r="A1162">
        <v>906</v>
      </c>
      <c r="B1162" s="1" t="s">
        <v>23</v>
      </c>
      <c r="C1162">
        <v>47</v>
      </c>
      <c r="D1162">
        <v>69</v>
      </c>
      <c r="E1162">
        <v>84</v>
      </c>
      <c r="F1162">
        <v>92</v>
      </c>
      <c r="G1162">
        <v>99</v>
      </c>
      <c r="H1162">
        <v>105</v>
      </c>
      <c r="I1162">
        <v>111</v>
      </c>
      <c r="J1162">
        <v>116</v>
      </c>
      <c r="K1162">
        <v>121</v>
      </c>
      <c r="L1162">
        <v>126</v>
      </c>
      <c r="M1162">
        <v>131</v>
      </c>
      <c r="N1162">
        <v>136</v>
      </c>
      <c r="O1162">
        <v>142</v>
      </c>
      <c r="P1162">
        <v>148</v>
      </c>
      <c r="Q1162">
        <v>155</v>
      </c>
      <c r="R1162">
        <v>161</v>
      </c>
      <c r="S1162">
        <v>165</v>
      </c>
      <c r="T1162">
        <v>167</v>
      </c>
      <c r="U1162">
        <v>168</v>
      </c>
      <c r="V1162">
        <v>169</v>
      </c>
      <c r="W1162">
        <f>wzrost[[#This Row],[19lat]]-wzrost[[#This Row],[dlugosc_ur]]</f>
        <v>122</v>
      </c>
      <c r="X1162">
        <f>wzrost[[#This Row],[19lat]]-wzrost[[#This Row],[15lat]]</f>
        <v>8</v>
      </c>
      <c r="Y1162">
        <f>IF(wzrost[[#This Row],[1rok]]&lt;=5,IF(wzrost[[#This Row],[plec]]="ch",1,0),0)</f>
        <v>0</v>
      </c>
      <c r="Z1162" s="1"/>
      <c r="AA1162" s="1"/>
      <c r="AB1162" s="1" t="e">
        <f>_xlfn.PERCENTILE.INC(wzrost[1rok],5)</f>
        <v>#NUM!</v>
      </c>
      <c r="BC1162" s="6">
        <v>48</v>
      </c>
      <c r="BD1162" s="6">
        <v>69</v>
      </c>
      <c r="BE1162" s="6">
        <v>84</v>
      </c>
      <c r="BF1162" s="6">
        <v>92</v>
      </c>
      <c r="BG1162" s="6">
        <v>99</v>
      </c>
      <c r="BH1162" s="6">
        <v>105</v>
      </c>
      <c r="BI1162" s="6">
        <v>111</v>
      </c>
      <c r="BJ1162" s="6">
        <v>116</v>
      </c>
      <c r="BK1162" s="6">
        <v>121</v>
      </c>
      <c r="BL1162" s="6">
        <v>126</v>
      </c>
      <c r="BM1162" s="6">
        <v>131</v>
      </c>
      <c r="BN1162" s="6">
        <v>136</v>
      </c>
      <c r="BO1162" s="6">
        <v>142</v>
      </c>
      <c r="BP1162" s="6">
        <v>148</v>
      </c>
      <c r="BQ1162" s="6">
        <v>155</v>
      </c>
      <c r="BR1162" s="6">
        <v>161</v>
      </c>
      <c r="BS1162" s="6">
        <v>165</v>
      </c>
      <c r="BT1162" s="6">
        <v>167</v>
      </c>
      <c r="BU1162" s="6">
        <v>168</v>
      </c>
      <c r="BV1162" s="6">
        <v>169</v>
      </c>
      <c r="BW1162" s="7">
        <v>121</v>
      </c>
      <c r="BX1162" s="11">
        <f t="shared" si="350"/>
        <v>21</v>
      </c>
      <c r="BY1162" s="11">
        <f t="shared" si="351"/>
        <v>15</v>
      </c>
      <c r="BZ1162" s="11">
        <f t="shared" si="352"/>
        <v>8</v>
      </c>
      <c r="CA1162" s="11">
        <f t="shared" si="353"/>
        <v>7</v>
      </c>
      <c r="CB1162" s="11">
        <f t="shared" si="354"/>
        <v>6</v>
      </c>
      <c r="CC1162" s="11">
        <f t="shared" si="355"/>
        <v>6</v>
      </c>
      <c r="CD1162" s="11">
        <f t="shared" si="356"/>
        <v>5</v>
      </c>
      <c r="CE1162" s="11">
        <f t="shared" si="357"/>
        <v>5</v>
      </c>
      <c r="CF1162" s="11">
        <f t="shared" si="358"/>
        <v>5</v>
      </c>
      <c r="CG1162" s="11">
        <f t="shared" si="359"/>
        <v>5</v>
      </c>
      <c r="CH1162" s="11">
        <f t="shared" si="360"/>
        <v>5</v>
      </c>
      <c r="CI1162" s="11">
        <f t="shared" si="361"/>
        <v>6</v>
      </c>
      <c r="CJ1162" s="11">
        <f t="shared" si="362"/>
        <v>6</v>
      </c>
      <c r="CK1162" s="11">
        <f t="shared" si="363"/>
        <v>7</v>
      </c>
      <c r="CL1162" s="11">
        <f t="shared" si="364"/>
        <v>6</v>
      </c>
      <c r="CM1162" s="11">
        <f t="shared" si="365"/>
        <v>4</v>
      </c>
      <c r="CN1162" s="11">
        <f t="shared" si="366"/>
        <v>2</v>
      </c>
      <c r="CO1162" s="11">
        <f t="shared" si="367"/>
        <v>1</v>
      </c>
      <c r="CP1162" s="11">
        <f t="shared" si="368"/>
        <v>1</v>
      </c>
    </row>
    <row r="1163" spans="1:94" x14ac:dyDescent="0.25">
      <c r="A1163">
        <v>933</v>
      </c>
      <c r="B1163" s="1" t="s">
        <v>23</v>
      </c>
      <c r="C1163">
        <v>46</v>
      </c>
      <c r="D1163">
        <v>68</v>
      </c>
      <c r="E1163">
        <v>83</v>
      </c>
      <c r="F1163">
        <v>91</v>
      </c>
      <c r="G1163">
        <v>98</v>
      </c>
      <c r="H1163">
        <v>104</v>
      </c>
      <c r="I1163">
        <v>109</v>
      </c>
      <c r="J1163">
        <v>115</v>
      </c>
      <c r="K1163">
        <v>120</v>
      </c>
      <c r="L1163">
        <v>125</v>
      </c>
      <c r="M1163">
        <v>130</v>
      </c>
      <c r="N1163">
        <v>135</v>
      </c>
      <c r="O1163">
        <v>140</v>
      </c>
      <c r="P1163">
        <v>147</v>
      </c>
      <c r="Q1163">
        <v>154</v>
      </c>
      <c r="R1163">
        <v>160</v>
      </c>
      <c r="S1163">
        <v>163</v>
      </c>
      <c r="T1163">
        <v>166</v>
      </c>
      <c r="U1163">
        <v>167</v>
      </c>
      <c r="V1163">
        <v>168</v>
      </c>
      <c r="W1163">
        <f>wzrost[[#This Row],[19lat]]-wzrost[[#This Row],[dlugosc_ur]]</f>
        <v>122</v>
      </c>
      <c r="X1163">
        <f>wzrost[[#This Row],[19lat]]-wzrost[[#This Row],[15lat]]</f>
        <v>8</v>
      </c>
      <c r="Y1163">
        <f>IF(wzrost[[#This Row],[1rok]]&lt;=5,IF(wzrost[[#This Row],[plec]]="ch",1,0),0)</f>
        <v>0</v>
      </c>
      <c r="Z1163" s="1"/>
      <c r="AA1163" s="1"/>
      <c r="AB1163" s="1" t="e">
        <f>_xlfn.PERCENTILE.INC(wzrost[1rok],5)</f>
        <v>#NUM!</v>
      </c>
      <c r="BC1163" s="8">
        <v>47</v>
      </c>
      <c r="BD1163" s="8">
        <v>68</v>
      </c>
      <c r="BE1163" s="8">
        <v>83</v>
      </c>
      <c r="BF1163" s="8">
        <v>92</v>
      </c>
      <c r="BG1163" s="8">
        <v>98</v>
      </c>
      <c r="BH1163" s="8">
        <v>105</v>
      </c>
      <c r="BI1163" s="8">
        <v>110</v>
      </c>
      <c r="BJ1163" s="8">
        <v>116</v>
      </c>
      <c r="BK1163" s="8">
        <v>121</v>
      </c>
      <c r="BL1163" s="8">
        <v>126</v>
      </c>
      <c r="BM1163" s="8">
        <v>131</v>
      </c>
      <c r="BN1163" s="8">
        <v>136</v>
      </c>
      <c r="BO1163" s="8">
        <v>141</v>
      </c>
      <c r="BP1163" s="8">
        <v>148</v>
      </c>
      <c r="BQ1163" s="8">
        <v>155</v>
      </c>
      <c r="BR1163" s="8">
        <v>160</v>
      </c>
      <c r="BS1163" s="8">
        <v>164</v>
      </c>
      <c r="BT1163" s="8">
        <v>167</v>
      </c>
      <c r="BU1163" s="8">
        <v>168</v>
      </c>
      <c r="BV1163" s="8">
        <v>168</v>
      </c>
      <c r="BW1163" s="9">
        <v>121</v>
      </c>
      <c r="BX1163" s="11">
        <f t="shared" si="350"/>
        <v>21</v>
      </c>
      <c r="BY1163" s="11">
        <f t="shared" si="351"/>
        <v>15</v>
      </c>
      <c r="BZ1163" s="11">
        <f t="shared" si="352"/>
        <v>9</v>
      </c>
      <c r="CA1163" s="11">
        <f t="shared" si="353"/>
        <v>6</v>
      </c>
      <c r="CB1163" s="11">
        <f t="shared" si="354"/>
        <v>7</v>
      </c>
      <c r="CC1163" s="11">
        <f t="shared" si="355"/>
        <v>5</v>
      </c>
      <c r="CD1163" s="11">
        <f t="shared" si="356"/>
        <v>6</v>
      </c>
      <c r="CE1163" s="11">
        <f t="shared" si="357"/>
        <v>5</v>
      </c>
      <c r="CF1163" s="11">
        <f t="shared" si="358"/>
        <v>5</v>
      </c>
      <c r="CG1163" s="11">
        <f t="shared" si="359"/>
        <v>5</v>
      </c>
      <c r="CH1163" s="11">
        <f t="shared" si="360"/>
        <v>5</v>
      </c>
      <c r="CI1163" s="11">
        <f t="shared" si="361"/>
        <v>5</v>
      </c>
      <c r="CJ1163" s="11">
        <f t="shared" si="362"/>
        <v>7</v>
      </c>
      <c r="CK1163" s="11">
        <f t="shared" si="363"/>
        <v>7</v>
      </c>
      <c r="CL1163" s="11">
        <f t="shared" si="364"/>
        <v>5</v>
      </c>
      <c r="CM1163" s="11">
        <f t="shared" si="365"/>
        <v>4</v>
      </c>
      <c r="CN1163" s="11">
        <f t="shared" si="366"/>
        <v>3</v>
      </c>
      <c r="CO1163" s="11">
        <f t="shared" si="367"/>
        <v>1</v>
      </c>
      <c r="CP1163" s="11">
        <f t="shared" si="368"/>
        <v>0</v>
      </c>
    </row>
    <row r="1164" spans="1:94" x14ac:dyDescent="0.25">
      <c r="A1164">
        <v>965</v>
      </c>
      <c r="B1164" s="1" t="s">
        <v>23</v>
      </c>
      <c r="C1164">
        <v>49</v>
      </c>
      <c r="D1164">
        <v>71</v>
      </c>
      <c r="E1164">
        <v>85</v>
      </c>
      <c r="F1164">
        <v>93</v>
      </c>
      <c r="G1164">
        <v>100</v>
      </c>
      <c r="H1164">
        <v>107</v>
      </c>
      <c r="I1164">
        <v>112</v>
      </c>
      <c r="J1164">
        <v>118</v>
      </c>
      <c r="K1164">
        <v>123</v>
      </c>
      <c r="L1164">
        <v>128</v>
      </c>
      <c r="M1164">
        <v>133</v>
      </c>
      <c r="N1164">
        <v>138</v>
      </c>
      <c r="O1164">
        <v>144</v>
      </c>
      <c r="P1164">
        <v>150</v>
      </c>
      <c r="Q1164">
        <v>157</v>
      </c>
      <c r="R1164">
        <v>163</v>
      </c>
      <c r="S1164">
        <v>167</v>
      </c>
      <c r="T1164">
        <v>170</v>
      </c>
      <c r="U1164">
        <v>171</v>
      </c>
      <c r="V1164">
        <v>171</v>
      </c>
      <c r="W1164">
        <f>wzrost[[#This Row],[19lat]]-wzrost[[#This Row],[dlugosc_ur]]</f>
        <v>122</v>
      </c>
      <c r="X1164">
        <f>wzrost[[#This Row],[19lat]]-wzrost[[#This Row],[15lat]]</f>
        <v>8</v>
      </c>
      <c r="Y1164">
        <f>IF(wzrost[[#This Row],[1rok]]&lt;=5,IF(wzrost[[#This Row],[plec]]="ch",1,0),0)</f>
        <v>0</v>
      </c>
      <c r="Z1164" s="1"/>
      <c r="AA1164" s="1"/>
      <c r="AB1164" s="1" t="e">
        <f>_xlfn.PERCENTILE.INC(wzrost[1rok],5)</f>
        <v>#NUM!</v>
      </c>
      <c r="BC1164" s="6">
        <v>48</v>
      </c>
      <c r="BD1164" s="6">
        <v>69</v>
      </c>
      <c r="BE1164" s="6">
        <v>84</v>
      </c>
      <c r="BF1164" s="6">
        <v>92</v>
      </c>
      <c r="BG1164" s="6">
        <v>99</v>
      </c>
      <c r="BH1164" s="6">
        <v>105</v>
      </c>
      <c r="BI1164" s="6">
        <v>111</v>
      </c>
      <c r="BJ1164" s="6">
        <v>116</v>
      </c>
      <c r="BK1164" s="6">
        <v>121</v>
      </c>
      <c r="BL1164" s="6">
        <v>126</v>
      </c>
      <c r="BM1164" s="6">
        <v>131</v>
      </c>
      <c r="BN1164" s="6">
        <v>136</v>
      </c>
      <c r="BO1164" s="6">
        <v>142</v>
      </c>
      <c r="BP1164" s="6">
        <v>148</v>
      </c>
      <c r="BQ1164" s="6">
        <v>155</v>
      </c>
      <c r="BR1164" s="6">
        <v>161</v>
      </c>
      <c r="BS1164" s="6">
        <v>165</v>
      </c>
      <c r="BT1164" s="6">
        <v>167</v>
      </c>
      <c r="BU1164" s="6">
        <v>168</v>
      </c>
      <c r="BV1164" s="6">
        <v>169</v>
      </c>
      <c r="BW1164" s="7">
        <v>121</v>
      </c>
      <c r="BX1164" s="11">
        <f t="shared" si="350"/>
        <v>21</v>
      </c>
      <c r="BY1164" s="11">
        <f t="shared" si="351"/>
        <v>15</v>
      </c>
      <c r="BZ1164" s="11">
        <f t="shared" si="352"/>
        <v>8</v>
      </c>
      <c r="CA1164" s="11">
        <f t="shared" si="353"/>
        <v>7</v>
      </c>
      <c r="CB1164" s="11">
        <f t="shared" si="354"/>
        <v>6</v>
      </c>
      <c r="CC1164" s="11">
        <f t="shared" si="355"/>
        <v>6</v>
      </c>
      <c r="CD1164" s="11">
        <f t="shared" si="356"/>
        <v>5</v>
      </c>
      <c r="CE1164" s="11">
        <f t="shared" si="357"/>
        <v>5</v>
      </c>
      <c r="CF1164" s="11">
        <f t="shared" si="358"/>
        <v>5</v>
      </c>
      <c r="CG1164" s="11">
        <f t="shared" si="359"/>
        <v>5</v>
      </c>
      <c r="CH1164" s="11">
        <f t="shared" si="360"/>
        <v>5</v>
      </c>
      <c r="CI1164" s="11">
        <f t="shared" si="361"/>
        <v>6</v>
      </c>
      <c r="CJ1164" s="11">
        <f t="shared" si="362"/>
        <v>6</v>
      </c>
      <c r="CK1164" s="11">
        <f t="shared" si="363"/>
        <v>7</v>
      </c>
      <c r="CL1164" s="11">
        <f t="shared" si="364"/>
        <v>6</v>
      </c>
      <c r="CM1164" s="11">
        <f t="shared" si="365"/>
        <v>4</v>
      </c>
      <c r="CN1164" s="11">
        <f t="shared" si="366"/>
        <v>2</v>
      </c>
      <c r="CO1164" s="11">
        <f t="shared" si="367"/>
        <v>1</v>
      </c>
      <c r="CP1164" s="11">
        <f t="shared" si="368"/>
        <v>1</v>
      </c>
    </row>
    <row r="1165" spans="1:94" x14ac:dyDescent="0.25">
      <c r="A1165">
        <v>1000</v>
      </c>
      <c r="B1165" s="1" t="s">
        <v>23</v>
      </c>
      <c r="C1165">
        <v>47</v>
      </c>
      <c r="D1165">
        <v>69</v>
      </c>
      <c r="E1165">
        <v>84</v>
      </c>
      <c r="F1165">
        <v>92</v>
      </c>
      <c r="G1165">
        <v>99</v>
      </c>
      <c r="H1165">
        <v>105</v>
      </c>
      <c r="I1165">
        <v>111</v>
      </c>
      <c r="J1165">
        <v>116</v>
      </c>
      <c r="K1165">
        <v>121</v>
      </c>
      <c r="L1165">
        <v>126</v>
      </c>
      <c r="M1165">
        <v>131</v>
      </c>
      <c r="N1165">
        <v>136</v>
      </c>
      <c r="O1165">
        <v>142</v>
      </c>
      <c r="P1165">
        <v>148</v>
      </c>
      <c r="Q1165">
        <v>152</v>
      </c>
      <c r="R1165">
        <v>161</v>
      </c>
      <c r="S1165">
        <v>165</v>
      </c>
      <c r="T1165">
        <v>167</v>
      </c>
      <c r="U1165">
        <v>168</v>
      </c>
      <c r="V1165">
        <v>169</v>
      </c>
      <c r="W1165">
        <f>wzrost[[#This Row],[19lat]]-wzrost[[#This Row],[dlugosc_ur]]</f>
        <v>122</v>
      </c>
      <c r="X1165">
        <f>wzrost[[#This Row],[19lat]]-wzrost[[#This Row],[15lat]]</f>
        <v>8</v>
      </c>
      <c r="Y1165">
        <f>IF(wzrost[[#This Row],[1rok]]&lt;=5,IF(wzrost[[#This Row],[plec]]="ch",1,0),0)</f>
        <v>0</v>
      </c>
      <c r="Z1165" s="1"/>
      <c r="AA1165" s="1"/>
      <c r="AB1165" s="1" t="e">
        <f>_xlfn.PERCENTILE.INC(wzrost[1rok],5)</f>
        <v>#NUM!</v>
      </c>
      <c r="BC1165" s="8">
        <v>46</v>
      </c>
      <c r="BD1165" s="8">
        <v>68</v>
      </c>
      <c r="BE1165" s="8">
        <v>83</v>
      </c>
      <c r="BF1165" s="8">
        <v>91</v>
      </c>
      <c r="BG1165" s="8">
        <v>98</v>
      </c>
      <c r="BH1165" s="8">
        <v>104</v>
      </c>
      <c r="BI1165" s="8">
        <v>109</v>
      </c>
      <c r="BJ1165" s="8">
        <v>115</v>
      </c>
      <c r="BK1165" s="8">
        <v>120</v>
      </c>
      <c r="BL1165" s="8">
        <v>124</v>
      </c>
      <c r="BM1165" s="8">
        <v>129</v>
      </c>
      <c r="BN1165" s="8">
        <v>134</v>
      </c>
      <c r="BO1165" s="8">
        <v>140</v>
      </c>
      <c r="BP1165" s="8">
        <v>146</v>
      </c>
      <c r="BQ1165" s="8">
        <v>153</v>
      </c>
      <c r="BR1165" s="8">
        <v>158</v>
      </c>
      <c r="BS1165" s="8">
        <v>162</v>
      </c>
      <c r="BT1165" s="8">
        <v>165</v>
      </c>
      <c r="BU1165" s="8">
        <v>166</v>
      </c>
      <c r="BV1165" s="8">
        <v>167</v>
      </c>
      <c r="BW1165" s="9">
        <v>121</v>
      </c>
      <c r="BX1165" s="11">
        <f t="shared" si="350"/>
        <v>22</v>
      </c>
      <c r="BY1165" s="11">
        <f t="shared" si="351"/>
        <v>15</v>
      </c>
      <c r="BZ1165" s="11">
        <f t="shared" si="352"/>
        <v>8</v>
      </c>
      <c r="CA1165" s="11">
        <f t="shared" si="353"/>
        <v>7</v>
      </c>
      <c r="CB1165" s="11">
        <f t="shared" si="354"/>
        <v>6</v>
      </c>
      <c r="CC1165" s="11">
        <f t="shared" si="355"/>
        <v>5</v>
      </c>
      <c r="CD1165" s="11">
        <f t="shared" si="356"/>
        <v>6</v>
      </c>
      <c r="CE1165" s="11">
        <f t="shared" si="357"/>
        <v>5</v>
      </c>
      <c r="CF1165" s="11">
        <f t="shared" si="358"/>
        <v>4</v>
      </c>
      <c r="CG1165" s="11">
        <f t="shared" si="359"/>
        <v>5</v>
      </c>
      <c r="CH1165" s="11">
        <f t="shared" si="360"/>
        <v>5</v>
      </c>
      <c r="CI1165" s="11">
        <f t="shared" si="361"/>
        <v>6</v>
      </c>
      <c r="CJ1165" s="11">
        <f t="shared" si="362"/>
        <v>6</v>
      </c>
      <c r="CK1165" s="11">
        <f t="shared" si="363"/>
        <v>7</v>
      </c>
      <c r="CL1165" s="11">
        <f t="shared" si="364"/>
        <v>5</v>
      </c>
      <c r="CM1165" s="11">
        <f t="shared" si="365"/>
        <v>4</v>
      </c>
      <c r="CN1165" s="11">
        <f t="shared" si="366"/>
        <v>3</v>
      </c>
      <c r="CO1165" s="11">
        <f t="shared" si="367"/>
        <v>1</v>
      </c>
      <c r="CP1165" s="11">
        <f t="shared" si="368"/>
        <v>1</v>
      </c>
    </row>
    <row r="1166" spans="1:94" x14ac:dyDescent="0.25">
      <c r="A1166">
        <v>1008</v>
      </c>
      <c r="B1166" s="1" t="s">
        <v>23</v>
      </c>
      <c r="C1166">
        <v>47</v>
      </c>
      <c r="D1166">
        <v>69</v>
      </c>
      <c r="E1166">
        <v>84</v>
      </c>
      <c r="F1166">
        <v>92</v>
      </c>
      <c r="G1166">
        <v>99</v>
      </c>
      <c r="H1166">
        <v>105</v>
      </c>
      <c r="I1166">
        <v>111</v>
      </c>
      <c r="J1166">
        <v>116</v>
      </c>
      <c r="K1166">
        <v>121</v>
      </c>
      <c r="L1166">
        <v>126</v>
      </c>
      <c r="M1166">
        <v>131</v>
      </c>
      <c r="N1166">
        <v>136</v>
      </c>
      <c r="O1166">
        <v>141</v>
      </c>
      <c r="P1166">
        <v>145</v>
      </c>
      <c r="Q1166">
        <v>155</v>
      </c>
      <c r="R1166">
        <v>161</v>
      </c>
      <c r="S1166">
        <v>165</v>
      </c>
      <c r="T1166">
        <v>167</v>
      </c>
      <c r="U1166">
        <v>168</v>
      </c>
      <c r="V1166">
        <v>169</v>
      </c>
      <c r="W1166">
        <f>wzrost[[#This Row],[19lat]]-wzrost[[#This Row],[dlugosc_ur]]</f>
        <v>122</v>
      </c>
      <c r="X1166">
        <f>wzrost[[#This Row],[19lat]]-wzrost[[#This Row],[15lat]]</f>
        <v>8</v>
      </c>
      <c r="Y1166">
        <f>IF(wzrost[[#This Row],[1rok]]&lt;=5,IF(wzrost[[#This Row],[plec]]="ch",1,0),0)</f>
        <v>0</v>
      </c>
      <c r="Z1166" s="1"/>
      <c r="AA1166" s="1"/>
      <c r="AB1166" s="1" t="e">
        <f>_xlfn.PERCENTILE.INC(wzrost[1rok],5)</f>
        <v>#NUM!</v>
      </c>
      <c r="BC1166" s="6">
        <v>46</v>
      </c>
      <c r="BD1166" s="6">
        <v>68</v>
      </c>
      <c r="BE1166" s="6">
        <v>82</v>
      </c>
      <c r="BF1166" s="6">
        <v>91</v>
      </c>
      <c r="BG1166" s="6">
        <v>97</v>
      </c>
      <c r="BH1166" s="6">
        <v>103</v>
      </c>
      <c r="BI1166" s="6">
        <v>109</v>
      </c>
      <c r="BJ1166" s="6">
        <v>114</v>
      </c>
      <c r="BK1166" s="6">
        <v>119</v>
      </c>
      <c r="BL1166" s="6">
        <v>124</v>
      </c>
      <c r="BM1166" s="6">
        <v>128</v>
      </c>
      <c r="BN1166" s="6">
        <v>134</v>
      </c>
      <c r="BO1166" s="6">
        <v>139</v>
      </c>
      <c r="BP1166" s="6">
        <v>146</v>
      </c>
      <c r="BQ1166" s="6">
        <v>153</v>
      </c>
      <c r="BR1166" s="6">
        <v>158</v>
      </c>
      <c r="BS1166" s="6">
        <v>162</v>
      </c>
      <c r="BT1166" s="6">
        <v>164</v>
      </c>
      <c r="BU1166" s="6">
        <v>166</v>
      </c>
      <c r="BV1166" s="6">
        <v>166</v>
      </c>
      <c r="BW1166" s="7">
        <v>120</v>
      </c>
      <c r="BX1166" s="11">
        <f t="shared" si="350"/>
        <v>22</v>
      </c>
      <c r="BY1166" s="11">
        <f t="shared" si="351"/>
        <v>14</v>
      </c>
      <c r="BZ1166" s="11">
        <f t="shared" si="352"/>
        <v>9</v>
      </c>
      <c r="CA1166" s="11">
        <f t="shared" si="353"/>
        <v>6</v>
      </c>
      <c r="CB1166" s="11">
        <f t="shared" si="354"/>
        <v>6</v>
      </c>
      <c r="CC1166" s="11">
        <f t="shared" si="355"/>
        <v>6</v>
      </c>
      <c r="CD1166" s="11">
        <f t="shared" si="356"/>
        <v>5</v>
      </c>
      <c r="CE1166" s="11">
        <f t="shared" si="357"/>
        <v>5</v>
      </c>
      <c r="CF1166" s="11">
        <f t="shared" si="358"/>
        <v>5</v>
      </c>
      <c r="CG1166" s="11">
        <f t="shared" si="359"/>
        <v>4</v>
      </c>
      <c r="CH1166" s="11">
        <f t="shared" si="360"/>
        <v>6</v>
      </c>
      <c r="CI1166" s="11">
        <f t="shared" si="361"/>
        <v>5</v>
      </c>
      <c r="CJ1166" s="11">
        <f t="shared" si="362"/>
        <v>7</v>
      </c>
      <c r="CK1166" s="11">
        <f t="shared" si="363"/>
        <v>7</v>
      </c>
      <c r="CL1166" s="11">
        <f t="shared" si="364"/>
        <v>5</v>
      </c>
      <c r="CM1166" s="11">
        <f t="shared" si="365"/>
        <v>4</v>
      </c>
      <c r="CN1166" s="11">
        <f t="shared" si="366"/>
        <v>2</v>
      </c>
      <c r="CO1166" s="11">
        <f t="shared" si="367"/>
        <v>2</v>
      </c>
      <c r="CP1166" s="11">
        <f t="shared" si="368"/>
        <v>0</v>
      </c>
    </row>
    <row r="1167" spans="1:94" x14ac:dyDescent="0.25">
      <c r="A1167">
        <v>1066</v>
      </c>
      <c r="B1167" s="1" t="s">
        <v>23</v>
      </c>
      <c r="C1167">
        <v>47</v>
      </c>
      <c r="D1167">
        <v>69</v>
      </c>
      <c r="E1167">
        <v>84</v>
      </c>
      <c r="F1167">
        <v>92</v>
      </c>
      <c r="G1167">
        <v>99</v>
      </c>
      <c r="H1167">
        <v>106</v>
      </c>
      <c r="I1167">
        <v>111</v>
      </c>
      <c r="J1167">
        <v>117</v>
      </c>
      <c r="K1167">
        <v>122</v>
      </c>
      <c r="L1167">
        <v>127</v>
      </c>
      <c r="M1167">
        <v>132</v>
      </c>
      <c r="N1167">
        <v>137</v>
      </c>
      <c r="O1167">
        <v>142</v>
      </c>
      <c r="P1167">
        <v>149</v>
      </c>
      <c r="Q1167">
        <v>153</v>
      </c>
      <c r="R1167">
        <v>161</v>
      </c>
      <c r="S1167">
        <v>165</v>
      </c>
      <c r="T1167">
        <v>168</v>
      </c>
      <c r="U1167">
        <v>169</v>
      </c>
      <c r="V1167">
        <v>169</v>
      </c>
      <c r="W1167">
        <f>wzrost[[#This Row],[19lat]]-wzrost[[#This Row],[dlugosc_ur]]</f>
        <v>122</v>
      </c>
      <c r="X1167">
        <f>wzrost[[#This Row],[19lat]]-wzrost[[#This Row],[15lat]]</f>
        <v>8</v>
      </c>
      <c r="Y1167">
        <f>IF(wzrost[[#This Row],[1rok]]&lt;=5,IF(wzrost[[#This Row],[plec]]="ch",1,0),0)</f>
        <v>0</v>
      </c>
      <c r="Z1167" s="1"/>
      <c r="AA1167" s="1"/>
      <c r="AB1167" s="1" t="e">
        <f>_xlfn.PERCENTILE.INC(wzrost[1rok],5)</f>
        <v>#NUM!</v>
      </c>
      <c r="BC1167" s="8">
        <v>46</v>
      </c>
      <c r="BD1167" s="8">
        <v>68</v>
      </c>
      <c r="BE1167" s="8">
        <v>82</v>
      </c>
      <c r="BF1167" s="8">
        <v>91</v>
      </c>
      <c r="BG1167" s="8">
        <v>97</v>
      </c>
      <c r="BH1167" s="8">
        <v>103</v>
      </c>
      <c r="BI1167" s="8">
        <v>109</v>
      </c>
      <c r="BJ1167" s="8">
        <v>114</v>
      </c>
      <c r="BK1167" s="8">
        <v>119</v>
      </c>
      <c r="BL1167" s="8">
        <v>124</v>
      </c>
      <c r="BM1167" s="8">
        <v>128</v>
      </c>
      <c r="BN1167" s="8">
        <v>134</v>
      </c>
      <c r="BO1167" s="8">
        <v>139</v>
      </c>
      <c r="BP1167" s="8">
        <v>146</v>
      </c>
      <c r="BQ1167" s="8">
        <v>152</v>
      </c>
      <c r="BR1167" s="8">
        <v>158</v>
      </c>
      <c r="BS1167" s="8">
        <v>162</v>
      </c>
      <c r="BT1167" s="8">
        <v>164</v>
      </c>
      <c r="BU1167" s="8">
        <v>165</v>
      </c>
      <c r="BV1167" s="8">
        <v>166</v>
      </c>
      <c r="BW1167" s="9">
        <v>120</v>
      </c>
      <c r="BX1167" s="11">
        <f t="shared" si="350"/>
        <v>22</v>
      </c>
      <c r="BY1167" s="11">
        <f t="shared" si="351"/>
        <v>14</v>
      </c>
      <c r="BZ1167" s="11">
        <f t="shared" si="352"/>
        <v>9</v>
      </c>
      <c r="CA1167" s="11">
        <f t="shared" si="353"/>
        <v>6</v>
      </c>
      <c r="CB1167" s="11">
        <f t="shared" si="354"/>
        <v>6</v>
      </c>
      <c r="CC1167" s="11">
        <f t="shared" si="355"/>
        <v>6</v>
      </c>
      <c r="CD1167" s="11">
        <f t="shared" si="356"/>
        <v>5</v>
      </c>
      <c r="CE1167" s="11">
        <f t="shared" si="357"/>
        <v>5</v>
      </c>
      <c r="CF1167" s="11">
        <f t="shared" si="358"/>
        <v>5</v>
      </c>
      <c r="CG1167" s="11">
        <f t="shared" si="359"/>
        <v>4</v>
      </c>
      <c r="CH1167" s="11">
        <f t="shared" si="360"/>
        <v>6</v>
      </c>
      <c r="CI1167" s="11">
        <f t="shared" si="361"/>
        <v>5</v>
      </c>
      <c r="CJ1167" s="11">
        <f t="shared" si="362"/>
        <v>7</v>
      </c>
      <c r="CK1167" s="11">
        <f t="shared" si="363"/>
        <v>6</v>
      </c>
      <c r="CL1167" s="11">
        <f t="shared" si="364"/>
        <v>6</v>
      </c>
      <c r="CM1167" s="11">
        <f t="shared" si="365"/>
        <v>4</v>
      </c>
      <c r="CN1167" s="11">
        <f t="shared" si="366"/>
        <v>2</v>
      </c>
      <c r="CO1167" s="11">
        <f t="shared" si="367"/>
        <v>1</v>
      </c>
      <c r="CP1167" s="11">
        <f t="shared" si="368"/>
        <v>1</v>
      </c>
    </row>
    <row r="1168" spans="1:94" x14ac:dyDescent="0.25">
      <c r="A1168">
        <v>1081</v>
      </c>
      <c r="B1168" s="1" t="s">
        <v>23</v>
      </c>
      <c r="C1168">
        <v>47</v>
      </c>
      <c r="D1168">
        <v>69</v>
      </c>
      <c r="E1168">
        <v>84</v>
      </c>
      <c r="F1168">
        <v>92</v>
      </c>
      <c r="G1168">
        <v>99</v>
      </c>
      <c r="H1168">
        <v>105</v>
      </c>
      <c r="I1168">
        <v>111</v>
      </c>
      <c r="J1168">
        <v>116</v>
      </c>
      <c r="K1168">
        <v>121</v>
      </c>
      <c r="L1168">
        <v>126</v>
      </c>
      <c r="M1168">
        <v>131</v>
      </c>
      <c r="N1168">
        <v>136</v>
      </c>
      <c r="O1168">
        <v>142</v>
      </c>
      <c r="P1168">
        <v>148</v>
      </c>
      <c r="Q1168">
        <v>155</v>
      </c>
      <c r="R1168">
        <v>161</v>
      </c>
      <c r="S1168">
        <v>165</v>
      </c>
      <c r="T1168">
        <v>167</v>
      </c>
      <c r="U1168">
        <v>168</v>
      </c>
      <c r="V1168">
        <v>169</v>
      </c>
      <c r="W1168">
        <f>wzrost[[#This Row],[19lat]]-wzrost[[#This Row],[dlugosc_ur]]</f>
        <v>122</v>
      </c>
      <c r="X1168">
        <f>wzrost[[#This Row],[19lat]]-wzrost[[#This Row],[15lat]]</f>
        <v>8</v>
      </c>
      <c r="Y1168">
        <f>IF(wzrost[[#This Row],[1rok]]&lt;=5,IF(wzrost[[#This Row],[plec]]="ch",1,0),0)</f>
        <v>0</v>
      </c>
      <c r="Z1168" s="1"/>
      <c r="AA1168" s="1"/>
      <c r="AB1168" s="1" t="e">
        <f>_xlfn.PERCENTILE.INC(wzrost[1rok],5)</f>
        <v>#NUM!</v>
      </c>
      <c r="BC1168" s="6">
        <v>45</v>
      </c>
      <c r="BD1168" s="6">
        <v>68</v>
      </c>
      <c r="BE1168" s="6">
        <v>82</v>
      </c>
      <c r="BF1168" s="6">
        <v>90</v>
      </c>
      <c r="BG1168" s="6">
        <v>96</v>
      </c>
      <c r="BH1168" s="6">
        <v>102</v>
      </c>
      <c r="BI1168" s="6">
        <v>108</v>
      </c>
      <c r="BJ1168" s="6">
        <v>113</v>
      </c>
      <c r="BK1168" s="6">
        <v>118</v>
      </c>
      <c r="BL1168" s="6">
        <v>123</v>
      </c>
      <c r="BM1168" s="6">
        <v>126</v>
      </c>
      <c r="BN1168" s="6">
        <v>132</v>
      </c>
      <c r="BO1168" s="6">
        <v>138</v>
      </c>
      <c r="BP1168" s="6">
        <v>144</v>
      </c>
      <c r="BQ1168" s="6">
        <v>151</v>
      </c>
      <c r="BR1168" s="6">
        <v>155</v>
      </c>
      <c r="BS1168" s="6">
        <v>160</v>
      </c>
      <c r="BT1168" s="6">
        <v>163</v>
      </c>
      <c r="BU1168" s="6">
        <v>164</v>
      </c>
      <c r="BV1168" s="6">
        <v>165</v>
      </c>
      <c r="BW1168" s="7">
        <v>120</v>
      </c>
      <c r="BX1168" s="11">
        <f t="shared" si="350"/>
        <v>23</v>
      </c>
      <c r="BY1168" s="11">
        <f t="shared" si="351"/>
        <v>14</v>
      </c>
      <c r="BZ1168" s="11">
        <f t="shared" si="352"/>
        <v>8</v>
      </c>
      <c r="CA1168" s="11">
        <f t="shared" si="353"/>
        <v>6</v>
      </c>
      <c r="CB1168" s="11">
        <f t="shared" si="354"/>
        <v>6</v>
      </c>
      <c r="CC1168" s="11">
        <f t="shared" si="355"/>
        <v>6</v>
      </c>
      <c r="CD1168" s="11">
        <f t="shared" si="356"/>
        <v>5</v>
      </c>
      <c r="CE1168" s="11">
        <f t="shared" si="357"/>
        <v>5</v>
      </c>
      <c r="CF1168" s="11">
        <f t="shared" si="358"/>
        <v>5</v>
      </c>
      <c r="CG1168" s="11">
        <f t="shared" si="359"/>
        <v>3</v>
      </c>
      <c r="CH1168" s="11">
        <f t="shared" si="360"/>
        <v>6</v>
      </c>
      <c r="CI1168" s="11">
        <f t="shared" si="361"/>
        <v>6</v>
      </c>
      <c r="CJ1168" s="11">
        <f t="shared" si="362"/>
        <v>6</v>
      </c>
      <c r="CK1168" s="11">
        <f t="shared" si="363"/>
        <v>7</v>
      </c>
      <c r="CL1168" s="11">
        <f t="shared" si="364"/>
        <v>4</v>
      </c>
      <c r="CM1168" s="11">
        <f t="shared" si="365"/>
        <v>5</v>
      </c>
      <c r="CN1168" s="11">
        <f t="shared" si="366"/>
        <v>3</v>
      </c>
      <c r="CO1168" s="11">
        <f t="shared" si="367"/>
        <v>1</v>
      </c>
      <c r="CP1168" s="11">
        <f t="shared" si="368"/>
        <v>1</v>
      </c>
    </row>
    <row r="1169" spans="1:94" x14ac:dyDescent="0.25">
      <c r="A1169">
        <v>1134</v>
      </c>
      <c r="B1169" s="1" t="s">
        <v>23</v>
      </c>
      <c r="C1169">
        <v>47</v>
      </c>
      <c r="D1169">
        <v>69</v>
      </c>
      <c r="E1169">
        <v>84</v>
      </c>
      <c r="F1169">
        <v>92</v>
      </c>
      <c r="G1169">
        <v>99</v>
      </c>
      <c r="H1169">
        <v>105</v>
      </c>
      <c r="I1169">
        <v>110</v>
      </c>
      <c r="J1169">
        <v>116</v>
      </c>
      <c r="K1169">
        <v>121</v>
      </c>
      <c r="L1169">
        <v>126</v>
      </c>
      <c r="M1169">
        <v>131</v>
      </c>
      <c r="N1169">
        <v>136</v>
      </c>
      <c r="O1169">
        <v>141</v>
      </c>
      <c r="P1169">
        <v>148</v>
      </c>
      <c r="Q1169">
        <v>155</v>
      </c>
      <c r="R1169">
        <v>161</v>
      </c>
      <c r="S1169">
        <v>164</v>
      </c>
      <c r="T1169">
        <v>167</v>
      </c>
      <c r="U1169">
        <v>168</v>
      </c>
      <c r="V1169">
        <v>169</v>
      </c>
      <c r="W1169">
        <f>wzrost[[#This Row],[19lat]]-wzrost[[#This Row],[dlugosc_ur]]</f>
        <v>122</v>
      </c>
      <c r="X1169">
        <f>wzrost[[#This Row],[19lat]]-wzrost[[#This Row],[15lat]]</f>
        <v>8</v>
      </c>
      <c r="Y1169">
        <f>IF(wzrost[[#This Row],[1rok]]&lt;=5,IF(wzrost[[#This Row],[plec]]="ch",1,0),0)</f>
        <v>0</v>
      </c>
      <c r="Z1169" s="1"/>
      <c r="AA1169" s="1"/>
      <c r="AB1169" s="1" t="e">
        <f>_xlfn.PERCENTILE.INC(wzrost[1rok],5)</f>
        <v>#NUM!</v>
      </c>
      <c r="BC1169" s="8">
        <v>46</v>
      </c>
      <c r="BD1169" s="8">
        <v>68</v>
      </c>
      <c r="BE1169" s="8">
        <v>82</v>
      </c>
      <c r="BF1169" s="8">
        <v>90</v>
      </c>
      <c r="BG1169" s="8">
        <v>97</v>
      </c>
      <c r="BH1169" s="8">
        <v>103</v>
      </c>
      <c r="BI1169" s="8">
        <v>109</v>
      </c>
      <c r="BJ1169" s="8">
        <v>114</v>
      </c>
      <c r="BK1169" s="8">
        <v>119</v>
      </c>
      <c r="BL1169" s="8">
        <v>124</v>
      </c>
      <c r="BM1169" s="8">
        <v>129</v>
      </c>
      <c r="BN1169" s="8">
        <v>134</v>
      </c>
      <c r="BO1169" s="8">
        <v>139</v>
      </c>
      <c r="BP1169" s="8">
        <v>146</v>
      </c>
      <c r="BQ1169" s="8">
        <v>152</v>
      </c>
      <c r="BR1169" s="8">
        <v>158</v>
      </c>
      <c r="BS1169" s="8">
        <v>162</v>
      </c>
      <c r="BT1169" s="8">
        <v>164</v>
      </c>
      <c r="BU1169" s="8">
        <v>165</v>
      </c>
      <c r="BV1169" s="8">
        <v>166</v>
      </c>
      <c r="BW1169" s="9">
        <v>120</v>
      </c>
      <c r="BX1169" s="11">
        <f t="shared" si="350"/>
        <v>22</v>
      </c>
      <c r="BY1169" s="11">
        <f t="shared" si="351"/>
        <v>14</v>
      </c>
      <c r="BZ1169" s="11">
        <f t="shared" si="352"/>
        <v>8</v>
      </c>
      <c r="CA1169" s="11">
        <f t="shared" si="353"/>
        <v>7</v>
      </c>
      <c r="CB1169" s="11">
        <f t="shared" si="354"/>
        <v>6</v>
      </c>
      <c r="CC1169" s="11">
        <f t="shared" si="355"/>
        <v>6</v>
      </c>
      <c r="CD1169" s="11">
        <f t="shared" si="356"/>
        <v>5</v>
      </c>
      <c r="CE1169" s="11">
        <f t="shared" si="357"/>
        <v>5</v>
      </c>
      <c r="CF1169" s="11">
        <f t="shared" si="358"/>
        <v>5</v>
      </c>
      <c r="CG1169" s="11">
        <f t="shared" si="359"/>
        <v>5</v>
      </c>
      <c r="CH1169" s="11">
        <f t="shared" si="360"/>
        <v>5</v>
      </c>
      <c r="CI1169" s="11">
        <f t="shared" si="361"/>
        <v>5</v>
      </c>
      <c r="CJ1169" s="11">
        <f t="shared" si="362"/>
        <v>7</v>
      </c>
      <c r="CK1169" s="11">
        <f t="shared" si="363"/>
        <v>6</v>
      </c>
      <c r="CL1169" s="11">
        <f t="shared" si="364"/>
        <v>6</v>
      </c>
      <c r="CM1169" s="11">
        <f t="shared" si="365"/>
        <v>4</v>
      </c>
      <c r="CN1169" s="11">
        <f t="shared" si="366"/>
        <v>2</v>
      </c>
      <c r="CO1169" s="11">
        <f t="shared" si="367"/>
        <v>1</v>
      </c>
      <c r="CP1169" s="11">
        <f t="shared" si="368"/>
        <v>1</v>
      </c>
    </row>
    <row r="1170" spans="1:94" x14ac:dyDescent="0.25">
      <c r="A1170">
        <v>1147</v>
      </c>
      <c r="B1170" s="1" t="s">
        <v>23</v>
      </c>
      <c r="C1170">
        <v>47</v>
      </c>
      <c r="D1170">
        <v>69</v>
      </c>
      <c r="E1170">
        <v>84</v>
      </c>
      <c r="F1170">
        <v>92</v>
      </c>
      <c r="G1170">
        <v>99</v>
      </c>
      <c r="H1170">
        <v>105</v>
      </c>
      <c r="I1170">
        <v>111</v>
      </c>
      <c r="J1170">
        <v>116</v>
      </c>
      <c r="K1170">
        <v>121</v>
      </c>
      <c r="L1170">
        <v>126</v>
      </c>
      <c r="M1170">
        <v>131</v>
      </c>
      <c r="N1170">
        <v>136</v>
      </c>
      <c r="O1170">
        <v>142</v>
      </c>
      <c r="P1170">
        <v>148</v>
      </c>
      <c r="Q1170">
        <v>155</v>
      </c>
      <c r="R1170">
        <v>161</v>
      </c>
      <c r="S1170">
        <v>165</v>
      </c>
      <c r="T1170">
        <v>167</v>
      </c>
      <c r="U1170">
        <v>168</v>
      </c>
      <c r="V1170">
        <v>169</v>
      </c>
      <c r="W1170">
        <f>wzrost[[#This Row],[19lat]]-wzrost[[#This Row],[dlugosc_ur]]</f>
        <v>122</v>
      </c>
      <c r="X1170">
        <f>wzrost[[#This Row],[19lat]]-wzrost[[#This Row],[15lat]]</f>
        <v>8</v>
      </c>
      <c r="Y1170">
        <f>IF(wzrost[[#This Row],[1rok]]&lt;=5,IF(wzrost[[#This Row],[plec]]="ch",1,0),0)</f>
        <v>0</v>
      </c>
      <c r="Z1170" s="1"/>
      <c r="AA1170" s="1"/>
      <c r="AB1170" s="1" t="e">
        <f>_xlfn.PERCENTILE.INC(wzrost[1rok],5)</f>
        <v>#NUM!</v>
      </c>
      <c r="BC1170" s="6">
        <v>46</v>
      </c>
      <c r="BD1170" s="6">
        <v>68</v>
      </c>
      <c r="BE1170" s="6">
        <v>82</v>
      </c>
      <c r="BF1170" s="6">
        <v>90</v>
      </c>
      <c r="BG1170" s="6">
        <v>97</v>
      </c>
      <c r="BH1170" s="6">
        <v>103</v>
      </c>
      <c r="BI1170" s="6">
        <v>109</v>
      </c>
      <c r="BJ1170" s="6">
        <v>114</v>
      </c>
      <c r="BK1170" s="6">
        <v>119</v>
      </c>
      <c r="BL1170" s="6">
        <v>124</v>
      </c>
      <c r="BM1170" s="6">
        <v>129</v>
      </c>
      <c r="BN1170" s="6">
        <v>133</v>
      </c>
      <c r="BO1170" s="6">
        <v>139</v>
      </c>
      <c r="BP1170" s="6">
        <v>145</v>
      </c>
      <c r="BQ1170" s="6">
        <v>152</v>
      </c>
      <c r="BR1170" s="6">
        <v>158</v>
      </c>
      <c r="BS1170" s="6">
        <v>162</v>
      </c>
      <c r="BT1170" s="6">
        <v>164</v>
      </c>
      <c r="BU1170" s="6">
        <v>165</v>
      </c>
      <c r="BV1170" s="6">
        <v>166</v>
      </c>
      <c r="BW1170" s="7">
        <v>120</v>
      </c>
      <c r="BX1170" s="11">
        <f t="shared" si="350"/>
        <v>22</v>
      </c>
      <c r="BY1170" s="11">
        <f t="shared" si="351"/>
        <v>14</v>
      </c>
      <c r="BZ1170" s="11">
        <f t="shared" si="352"/>
        <v>8</v>
      </c>
      <c r="CA1170" s="11">
        <f t="shared" si="353"/>
        <v>7</v>
      </c>
      <c r="CB1170" s="11">
        <f t="shared" si="354"/>
        <v>6</v>
      </c>
      <c r="CC1170" s="11">
        <f t="shared" si="355"/>
        <v>6</v>
      </c>
      <c r="CD1170" s="11">
        <f t="shared" si="356"/>
        <v>5</v>
      </c>
      <c r="CE1170" s="11">
        <f t="shared" si="357"/>
        <v>5</v>
      </c>
      <c r="CF1170" s="11">
        <f t="shared" si="358"/>
        <v>5</v>
      </c>
      <c r="CG1170" s="11">
        <f t="shared" si="359"/>
        <v>5</v>
      </c>
      <c r="CH1170" s="11">
        <f t="shared" si="360"/>
        <v>4</v>
      </c>
      <c r="CI1170" s="11">
        <f t="shared" si="361"/>
        <v>6</v>
      </c>
      <c r="CJ1170" s="11">
        <f t="shared" si="362"/>
        <v>6</v>
      </c>
      <c r="CK1170" s="11">
        <f t="shared" si="363"/>
        <v>7</v>
      </c>
      <c r="CL1170" s="11">
        <f t="shared" si="364"/>
        <v>6</v>
      </c>
      <c r="CM1170" s="11">
        <f t="shared" si="365"/>
        <v>4</v>
      </c>
      <c r="CN1170" s="11">
        <f t="shared" si="366"/>
        <v>2</v>
      </c>
      <c r="CO1170" s="11">
        <f t="shared" si="367"/>
        <v>1</v>
      </c>
      <c r="CP1170" s="11">
        <f t="shared" si="368"/>
        <v>1</v>
      </c>
    </row>
    <row r="1171" spans="1:94" x14ac:dyDescent="0.25">
      <c r="A1171">
        <v>1164</v>
      </c>
      <c r="B1171" s="1" t="s">
        <v>23</v>
      </c>
      <c r="C1171">
        <v>49</v>
      </c>
      <c r="D1171">
        <v>71</v>
      </c>
      <c r="E1171">
        <v>85</v>
      </c>
      <c r="F1171">
        <v>93</v>
      </c>
      <c r="G1171">
        <v>100</v>
      </c>
      <c r="H1171">
        <v>107</v>
      </c>
      <c r="I1171">
        <v>112</v>
      </c>
      <c r="J1171">
        <v>118</v>
      </c>
      <c r="K1171">
        <v>123</v>
      </c>
      <c r="L1171">
        <v>128</v>
      </c>
      <c r="M1171">
        <v>133</v>
      </c>
      <c r="N1171">
        <v>138</v>
      </c>
      <c r="O1171">
        <v>144</v>
      </c>
      <c r="P1171">
        <v>150</v>
      </c>
      <c r="Q1171">
        <v>157</v>
      </c>
      <c r="R1171">
        <v>163</v>
      </c>
      <c r="S1171">
        <v>167</v>
      </c>
      <c r="T1171">
        <v>170</v>
      </c>
      <c r="U1171">
        <v>171</v>
      </c>
      <c r="V1171">
        <v>171</v>
      </c>
      <c r="W1171">
        <f>wzrost[[#This Row],[19lat]]-wzrost[[#This Row],[dlugosc_ur]]</f>
        <v>122</v>
      </c>
      <c r="X1171">
        <f>wzrost[[#This Row],[19lat]]-wzrost[[#This Row],[15lat]]</f>
        <v>8</v>
      </c>
      <c r="Y1171">
        <f>IF(wzrost[[#This Row],[1rok]]&lt;=5,IF(wzrost[[#This Row],[plec]]="ch",1,0),0)</f>
        <v>0</v>
      </c>
      <c r="Z1171" s="1"/>
      <c r="AA1171" s="1"/>
      <c r="AB1171" s="1" t="e">
        <f>_xlfn.PERCENTILE.INC(wzrost[1rok],5)</f>
        <v>#NUM!</v>
      </c>
      <c r="BC1171" s="8">
        <v>46</v>
      </c>
      <c r="BD1171" s="8">
        <v>68</v>
      </c>
      <c r="BE1171" s="8">
        <v>82</v>
      </c>
      <c r="BF1171" s="8">
        <v>90</v>
      </c>
      <c r="BG1171" s="8">
        <v>97</v>
      </c>
      <c r="BH1171" s="8">
        <v>103</v>
      </c>
      <c r="BI1171" s="8">
        <v>109</v>
      </c>
      <c r="BJ1171" s="8">
        <v>114</v>
      </c>
      <c r="BK1171" s="8">
        <v>119</v>
      </c>
      <c r="BL1171" s="8">
        <v>124</v>
      </c>
      <c r="BM1171" s="8">
        <v>129</v>
      </c>
      <c r="BN1171" s="8">
        <v>134</v>
      </c>
      <c r="BO1171" s="8">
        <v>139</v>
      </c>
      <c r="BP1171" s="8">
        <v>146</v>
      </c>
      <c r="BQ1171" s="8">
        <v>152</v>
      </c>
      <c r="BR1171" s="8">
        <v>158</v>
      </c>
      <c r="BS1171" s="8">
        <v>162</v>
      </c>
      <c r="BT1171" s="8">
        <v>164</v>
      </c>
      <c r="BU1171" s="8">
        <v>165</v>
      </c>
      <c r="BV1171" s="8">
        <v>166</v>
      </c>
      <c r="BW1171" s="9">
        <v>120</v>
      </c>
      <c r="BX1171" s="11">
        <f t="shared" si="350"/>
        <v>22</v>
      </c>
      <c r="BY1171" s="11">
        <f t="shared" si="351"/>
        <v>14</v>
      </c>
      <c r="BZ1171" s="11">
        <f t="shared" si="352"/>
        <v>8</v>
      </c>
      <c r="CA1171" s="11">
        <f t="shared" si="353"/>
        <v>7</v>
      </c>
      <c r="CB1171" s="11">
        <f t="shared" si="354"/>
        <v>6</v>
      </c>
      <c r="CC1171" s="11">
        <f t="shared" si="355"/>
        <v>6</v>
      </c>
      <c r="CD1171" s="11">
        <f t="shared" si="356"/>
        <v>5</v>
      </c>
      <c r="CE1171" s="11">
        <f t="shared" si="357"/>
        <v>5</v>
      </c>
      <c r="CF1171" s="11">
        <f t="shared" si="358"/>
        <v>5</v>
      </c>
      <c r="CG1171" s="11">
        <f t="shared" si="359"/>
        <v>5</v>
      </c>
      <c r="CH1171" s="11">
        <f t="shared" si="360"/>
        <v>5</v>
      </c>
      <c r="CI1171" s="11">
        <f t="shared" si="361"/>
        <v>5</v>
      </c>
      <c r="CJ1171" s="11">
        <f t="shared" si="362"/>
        <v>7</v>
      </c>
      <c r="CK1171" s="11">
        <f t="shared" si="363"/>
        <v>6</v>
      </c>
      <c r="CL1171" s="11">
        <f t="shared" si="364"/>
        <v>6</v>
      </c>
      <c r="CM1171" s="11">
        <f t="shared" si="365"/>
        <v>4</v>
      </c>
      <c r="CN1171" s="11">
        <f t="shared" si="366"/>
        <v>2</v>
      </c>
      <c r="CO1171" s="11">
        <f t="shared" si="367"/>
        <v>1</v>
      </c>
      <c r="CP1171" s="11">
        <f t="shared" si="368"/>
        <v>1</v>
      </c>
    </row>
    <row r="1172" spans="1:94" x14ac:dyDescent="0.25">
      <c r="A1172">
        <v>1177</v>
      </c>
      <c r="B1172" s="1" t="s">
        <v>23</v>
      </c>
      <c r="C1172">
        <v>46</v>
      </c>
      <c r="D1172">
        <v>68</v>
      </c>
      <c r="E1172">
        <v>83</v>
      </c>
      <c r="F1172">
        <v>91</v>
      </c>
      <c r="G1172">
        <v>98</v>
      </c>
      <c r="H1172">
        <v>104</v>
      </c>
      <c r="I1172">
        <v>109</v>
      </c>
      <c r="J1172">
        <v>115</v>
      </c>
      <c r="K1172">
        <v>120</v>
      </c>
      <c r="L1172">
        <v>125</v>
      </c>
      <c r="M1172">
        <v>130</v>
      </c>
      <c r="N1172">
        <v>135</v>
      </c>
      <c r="O1172">
        <v>140</v>
      </c>
      <c r="P1172">
        <v>147</v>
      </c>
      <c r="Q1172">
        <v>154</v>
      </c>
      <c r="R1172">
        <v>160</v>
      </c>
      <c r="S1172">
        <v>163</v>
      </c>
      <c r="T1172">
        <v>166</v>
      </c>
      <c r="U1172">
        <v>167</v>
      </c>
      <c r="V1172">
        <v>168</v>
      </c>
      <c r="W1172">
        <f>wzrost[[#This Row],[19lat]]-wzrost[[#This Row],[dlugosc_ur]]</f>
        <v>122</v>
      </c>
      <c r="X1172">
        <f>wzrost[[#This Row],[19lat]]-wzrost[[#This Row],[15lat]]</f>
        <v>8</v>
      </c>
      <c r="Y1172">
        <f>IF(wzrost[[#This Row],[1rok]]&lt;=5,IF(wzrost[[#This Row],[plec]]="ch",1,0),0)</f>
        <v>0</v>
      </c>
      <c r="Z1172" s="1"/>
      <c r="AA1172" s="1"/>
      <c r="AB1172" s="1" t="e">
        <f>_xlfn.PERCENTILE.INC(wzrost[1rok],5)</f>
        <v>#NUM!</v>
      </c>
      <c r="BC1172" s="6">
        <v>46</v>
      </c>
      <c r="BD1172" s="6">
        <v>68</v>
      </c>
      <c r="BE1172" s="6">
        <v>82</v>
      </c>
      <c r="BF1172" s="6">
        <v>90</v>
      </c>
      <c r="BG1172" s="6">
        <v>97</v>
      </c>
      <c r="BH1172" s="6">
        <v>103</v>
      </c>
      <c r="BI1172" s="6">
        <v>109</v>
      </c>
      <c r="BJ1172" s="6">
        <v>114</v>
      </c>
      <c r="BK1172" s="6">
        <v>119</v>
      </c>
      <c r="BL1172" s="6">
        <v>124</v>
      </c>
      <c r="BM1172" s="6">
        <v>129</v>
      </c>
      <c r="BN1172" s="6">
        <v>134</v>
      </c>
      <c r="BO1172" s="6">
        <v>139</v>
      </c>
      <c r="BP1172" s="6">
        <v>146</v>
      </c>
      <c r="BQ1172" s="6">
        <v>152</v>
      </c>
      <c r="BR1172" s="6">
        <v>158</v>
      </c>
      <c r="BS1172" s="6">
        <v>162</v>
      </c>
      <c r="BT1172" s="6">
        <v>164</v>
      </c>
      <c r="BU1172" s="6">
        <v>165</v>
      </c>
      <c r="BV1172" s="6">
        <v>166</v>
      </c>
      <c r="BW1172" s="7">
        <v>120</v>
      </c>
      <c r="BX1172" s="11">
        <f t="shared" si="350"/>
        <v>22</v>
      </c>
      <c r="BY1172" s="11">
        <f t="shared" si="351"/>
        <v>14</v>
      </c>
      <c r="BZ1172" s="11">
        <f t="shared" si="352"/>
        <v>8</v>
      </c>
      <c r="CA1172" s="11">
        <f t="shared" si="353"/>
        <v>7</v>
      </c>
      <c r="CB1172" s="11">
        <f t="shared" si="354"/>
        <v>6</v>
      </c>
      <c r="CC1172" s="11">
        <f t="shared" si="355"/>
        <v>6</v>
      </c>
      <c r="CD1172" s="11">
        <f t="shared" si="356"/>
        <v>5</v>
      </c>
      <c r="CE1172" s="11">
        <f t="shared" si="357"/>
        <v>5</v>
      </c>
      <c r="CF1172" s="11">
        <f t="shared" si="358"/>
        <v>5</v>
      </c>
      <c r="CG1172" s="11">
        <f t="shared" si="359"/>
        <v>5</v>
      </c>
      <c r="CH1172" s="11">
        <f t="shared" si="360"/>
        <v>5</v>
      </c>
      <c r="CI1172" s="11">
        <f t="shared" si="361"/>
        <v>5</v>
      </c>
      <c r="CJ1172" s="11">
        <f t="shared" si="362"/>
        <v>7</v>
      </c>
      <c r="CK1172" s="11">
        <f t="shared" si="363"/>
        <v>6</v>
      </c>
      <c r="CL1172" s="11">
        <f t="shared" si="364"/>
        <v>6</v>
      </c>
      <c r="CM1172" s="11">
        <f t="shared" si="365"/>
        <v>4</v>
      </c>
      <c r="CN1172" s="11">
        <f t="shared" si="366"/>
        <v>2</v>
      </c>
      <c r="CO1172" s="11">
        <f t="shared" si="367"/>
        <v>1</v>
      </c>
      <c r="CP1172" s="11">
        <f t="shared" si="368"/>
        <v>1</v>
      </c>
    </row>
    <row r="1173" spans="1:94" x14ac:dyDescent="0.25">
      <c r="A1173">
        <v>1186</v>
      </c>
      <c r="B1173" s="1" t="s">
        <v>23</v>
      </c>
      <c r="C1173">
        <v>47</v>
      </c>
      <c r="D1173">
        <v>69</v>
      </c>
      <c r="E1173">
        <v>84</v>
      </c>
      <c r="F1173">
        <v>92</v>
      </c>
      <c r="G1173">
        <v>99</v>
      </c>
      <c r="H1173">
        <v>105</v>
      </c>
      <c r="I1173">
        <v>111</v>
      </c>
      <c r="J1173">
        <v>116</v>
      </c>
      <c r="K1173">
        <v>121</v>
      </c>
      <c r="L1173">
        <v>126</v>
      </c>
      <c r="M1173">
        <v>131</v>
      </c>
      <c r="N1173">
        <v>136</v>
      </c>
      <c r="O1173">
        <v>142</v>
      </c>
      <c r="P1173">
        <v>148</v>
      </c>
      <c r="Q1173">
        <v>155</v>
      </c>
      <c r="R1173">
        <v>161</v>
      </c>
      <c r="S1173">
        <v>165</v>
      </c>
      <c r="T1173">
        <v>167</v>
      </c>
      <c r="U1173">
        <v>168</v>
      </c>
      <c r="V1173">
        <v>169</v>
      </c>
      <c r="W1173">
        <f>wzrost[[#This Row],[19lat]]-wzrost[[#This Row],[dlugosc_ur]]</f>
        <v>122</v>
      </c>
      <c r="X1173">
        <f>wzrost[[#This Row],[19lat]]-wzrost[[#This Row],[15lat]]</f>
        <v>8</v>
      </c>
      <c r="Y1173">
        <f>IF(wzrost[[#This Row],[1rok]]&lt;=5,IF(wzrost[[#This Row],[plec]]="ch",1,0),0)</f>
        <v>0</v>
      </c>
      <c r="Z1173" s="1"/>
      <c r="AA1173" s="1"/>
      <c r="AB1173" s="1" t="e">
        <f>_xlfn.PERCENTILE.INC(wzrost[1rok],5)</f>
        <v>#NUM!</v>
      </c>
      <c r="BC1173" s="8">
        <v>46</v>
      </c>
      <c r="BD1173" s="8">
        <v>68</v>
      </c>
      <c r="BE1173" s="8">
        <v>82</v>
      </c>
      <c r="BF1173" s="8">
        <v>90</v>
      </c>
      <c r="BG1173" s="8">
        <v>97</v>
      </c>
      <c r="BH1173" s="8">
        <v>103</v>
      </c>
      <c r="BI1173" s="8">
        <v>109</v>
      </c>
      <c r="BJ1173" s="8">
        <v>114</v>
      </c>
      <c r="BK1173" s="8">
        <v>119</v>
      </c>
      <c r="BL1173" s="8">
        <v>124</v>
      </c>
      <c r="BM1173" s="8">
        <v>129</v>
      </c>
      <c r="BN1173" s="8">
        <v>133</v>
      </c>
      <c r="BO1173" s="8">
        <v>139</v>
      </c>
      <c r="BP1173" s="8">
        <v>145</v>
      </c>
      <c r="BQ1173" s="8">
        <v>152</v>
      </c>
      <c r="BR1173" s="8">
        <v>158</v>
      </c>
      <c r="BS1173" s="8">
        <v>162</v>
      </c>
      <c r="BT1173" s="8">
        <v>164</v>
      </c>
      <c r="BU1173" s="8">
        <v>165</v>
      </c>
      <c r="BV1173" s="8">
        <v>166</v>
      </c>
      <c r="BW1173" s="9">
        <v>120</v>
      </c>
      <c r="BX1173" s="11">
        <f t="shared" si="350"/>
        <v>22</v>
      </c>
      <c r="BY1173" s="11">
        <f t="shared" si="351"/>
        <v>14</v>
      </c>
      <c r="BZ1173" s="11">
        <f t="shared" si="352"/>
        <v>8</v>
      </c>
      <c r="CA1173" s="11">
        <f t="shared" si="353"/>
        <v>7</v>
      </c>
      <c r="CB1173" s="11">
        <f t="shared" si="354"/>
        <v>6</v>
      </c>
      <c r="CC1173" s="11">
        <f t="shared" si="355"/>
        <v>6</v>
      </c>
      <c r="CD1173" s="11">
        <f t="shared" si="356"/>
        <v>5</v>
      </c>
      <c r="CE1173" s="11">
        <f t="shared" si="357"/>
        <v>5</v>
      </c>
      <c r="CF1173" s="11">
        <f t="shared" si="358"/>
        <v>5</v>
      </c>
      <c r="CG1173" s="11">
        <f t="shared" si="359"/>
        <v>5</v>
      </c>
      <c r="CH1173" s="11">
        <f t="shared" si="360"/>
        <v>4</v>
      </c>
      <c r="CI1173" s="11">
        <f t="shared" si="361"/>
        <v>6</v>
      </c>
      <c r="CJ1173" s="11">
        <f t="shared" si="362"/>
        <v>6</v>
      </c>
      <c r="CK1173" s="11">
        <f t="shared" si="363"/>
        <v>7</v>
      </c>
      <c r="CL1173" s="11">
        <f t="shared" si="364"/>
        <v>6</v>
      </c>
      <c r="CM1173" s="11">
        <f t="shared" si="365"/>
        <v>4</v>
      </c>
      <c r="CN1173" s="11">
        <f t="shared" si="366"/>
        <v>2</v>
      </c>
      <c r="CO1173" s="11">
        <f t="shared" si="367"/>
        <v>1</v>
      </c>
      <c r="CP1173" s="11">
        <f t="shared" si="368"/>
        <v>1</v>
      </c>
    </row>
    <row r="1174" spans="1:94" x14ac:dyDescent="0.25">
      <c r="A1174">
        <v>1219</v>
      </c>
      <c r="B1174" s="1" t="s">
        <v>23</v>
      </c>
      <c r="C1174">
        <v>49</v>
      </c>
      <c r="D1174">
        <v>71</v>
      </c>
      <c r="E1174">
        <v>85</v>
      </c>
      <c r="F1174">
        <v>93</v>
      </c>
      <c r="G1174">
        <v>100</v>
      </c>
      <c r="H1174">
        <v>107</v>
      </c>
      <c r="I1174">
        <v>112</v>
      </c>
      <c r="J1174">
        <v>118</v>
      </c>
      <c r="K1174">
        <v>123</v>
      </c>
      <c r="L1174">
        <v>128</v>
      </c>
      <c r="M1174">
        <v>133</v>
      </c>
      <c r="N1174">
        <v>138</v>
      </c>
      <c r="O1174">
        <v>144</v>
      </c>
      <c r="P1174">
        <v>150</v>
      </c>
      <c r="Q1174">
        <v>157</v>
      </c>
      <c r="R1174">
        <v>163</v>
      </c>
      <c r="S1174">
        <v>167</v>
      </c>
      <c r="T1174">
        <v>170</v>
      </c>
      <c r="U1174">
        <v>171</v>
      </c>
      <c r="V1174">
        <v>171</v>
      </c>
      <c r="W1174">
        <f>wzrost[[#This Row],[19lat]]-wzrost[[#This Row],[dlugosc_ur]]</f>
        <v>122</v>
      </c>
      <c r="X1174">
        <f>wzrost[[#This Row],[19lat]]-wzrost[[#This Row],[15lat]]</f>
        <v>8</v>
      </c>
      <c r="Y1174">
        <f>IF(wzrost[[#This Row],[1rok]]&lt;=5,IF(wzrost[[#This Row],[plec]]="ch",1,0),0)</f>
        <v>0</v>
      </c>
      <c r="Z1174" s="1"/>
      <c r="AA1174" s="1"/>
      <c r="AB1174" s="1" t="e">
        <f>_xlfn.PERCENTILE.INC(wzrost[1rok],5)</f>
        <v>#NUM!</v>
      </c>
      <c r="BC1174" s="6">
        <v>46</v>
      </c>
      <c r="BD1174" s="6">
        <v>68</v>
      </c>
      <c r="BE1174" s="6">
        <v>83</v>
      </c>
      <c r="BF1174" s="6">
        <v>91</v>
      </c>
      <c r="BG1174" s="6">
        <v>97</v>
      </c>
      <c r="BH1174" s="6">
        <v>104</v>
      </c>
      <c r="BI1174" s="6">
        <v>109</v>
      </c>
      <c r="BJ1174" s="6">
        <v>114</v>
      </c>
      <c r="BK1174" s="6">
        <v>119</v>
      </c>
      <c r="BL1174" s="6">
        <v>124</v>
      </c>
      <c r="BM1174" s="6">
        <v>128</v>
      </c>
      <c r="BN1174" s="6">
        <v>134</v>
      </c>
      <c r="BO1174" s="6">
        <v>139</v>
      </c>
      <c r="BP1174" s="6">
        <v>146</v>
      </c>
      <c r="BQ1174" s="6">
        <v>153</v>
      </c>
      <c r="BR1174" s="6">
        <v>158</v>
      </c>
      <c r="BS1174" s="6">
        <v>162</v>
      </c>
      <c r="BT1174" s="6">
        <v>164</v>
      </c>
      <c r="BU1174" s="6">
        <v>166</v>
      </c>
      <c r="BV1174" s="6">
        <v>166</v>
      </c>
      <c r="BW1174" s="7">
        <v>120</v>
      </c>
      <c r="BX1174" s="11">
        <f t="shared" si="350"/>
        <v>22</v>
      </c>
      <c r="BY1174" s="11">
        <f t="shared" si="351"/>
        <v>15</v>
      </c>
      <c r="BZ1174" s="11">
        <f t="shared" si="352"/>
        <v>8</v>
      </c>
      <c r="CA1174" s="11">
        <f t="shared" si="353"/>
        <v>6</v>
      </c>
      <c r="CB1174" s="11">
        <f t="shared" si="354"/>
        <v>7</v>
      </c>
      <c r="CC1174" s="11">
        <f t="shared" si="355"/>
        <v>5</v>
      </c>
      <c r="CD1174" s="11">
        <f t="shared" si="356"/>
        <v>5</v>
      </c>
      <c r="CE1174" s="11">
        <f t="shared" si="357"/>
        <v>5</v>
      </c>
      <c r="CF1174" s="11">
        <f t="shared" si="358"/>
        <v>5</v>
      </c>
      <c r="CG1174" s="11">
        <f t="shared" si="359"/>
        <v>4</v>
      </c>
      <c r="CH1174" s="11">
        <f t="shared" si="360"/>
        <v>6</v>
      </c>
      <c r="CI1174" s="11">
        <f t="shared" si="361"/>
        <v>5</v>
      </c>
      <c r="CJ1174" s="11">
        <f t="shared" si="362"/>
        <v>7</v>
      </c>
      <c r="CK1174" s="11">
        <f t="shared" si="363"/>
        <v>7</v>
      </c>
      <c r="CL1174" s="11">
        <f t="shared" si="364"/>
        <v>5</v>
      </c>
      <c r="CM1174" s="11">
        <f t="shared" si="365"/>
        <v>4</v>
      </c>
      <c r="CN1174" s="11">
        <f t="shared" si="366"/>
        <v>2</v>
      </c>
      <c r="CO1174" s="11">
        <f t="shared" si="367"/>
        <v>2</v>
      </c>
      <c r="CP1174" s="11">
        <f t="shared" si="368"/>
        <v>0</v>
      </c>
    </row>
    <row r="1175" spans="1:94" x14ac:dyDescent="0.25">
      <c r="A1175">
        <v>1221</v>
      </c>
      <c r="B1175" s="1" t="s">
        <v>23</v>
      </c>
      <c r="C1175">
        <v>47</v>
      </c>
      <c r="D1175">
        <v>69</v>
      </c>
      <c r="E1175">
        <v>84</v>
      </c>
      <c r="F1175">
        <v>92</v>
      </c>
      <c r="G1175">
        <v>99</v>
      </c>
      <c r="H1175">
        <v>105</v>
      </c>
      <c r="I1175">
        <v>111</v>
      </c>
      <c r="J1175">
        <v>116</v>
      </c>
      <c r="K1175">
        <v>121</v>
      </c>
      <c r="L1175">
        <v>126</v>
      </c>
      <c r="M1175">
        <v>131</v>
      </c>
      <c r="N1175">
        <v>136</v>
      </c>
      <c r="O1175">
        <v>142</v>
      </c>
      <c r="P1175">
        <v>148</v>
      </c>
      <c r="Q1175">
        <v>155</v>
      </c>
      <c r="R1175">
        <v>161</v>
      </c>
      <c r="S1175">
        <v>165</v>
      </c>
      <c r="T1175">
        <v>167</v>
      </c>
      <c r="U1175">
        <v>168</v>
      </c>
      <c r="V1175">
        <v>169</v>
      </c>
      <c r="W1175">
        <f>wzrost[[#This Row],[19lat]]-wzrost[[#This Row],[dlugosc_ur]]</f>
        <v>122</v>
      </c>
      <c r="X1175">
        <f>wzrost[[#This Row],[19lat]]-wzrost[[#This Row],[15lat]]</f>
        <v>8</v>
      </c>
      <c r="Y1175">
        <f>IF(wzrost[[#This Row],[1rok]]&lt;=5,IF(wzrost[[#This Row],[plec]]="ch",1,0),0)</f>
        <v>0</v>
      </c>
      <c r="Z1175" s="1"/>
      <c r="AA1175" s="1"/>
      <c r="AB1175" s="1" t="e">
        <f>_xlfn.PERCENTILE.INC(wzrost[1rok],5)</f>
        <v>#NUM!</v>
      </c>
      <c r="BC1175" s="8">
        <v>49</v>
      </c>
      <c r="BD1175" s="8">
        <v>68</v>
      </c>
      <c r="BE1175" s="8">
        <v>84</v>
      </c>
      <c r="BF1175" s="8">
        <v>92</v>
      </c>
      <c r="BG1175" s="8">
        <v>99</v>
      </c>
      <c r="BH1175" s="8">
        <v>106</v>
      </c>
      <c r="BI1175" s="8">
        <v>111</v>
      </c>
      <c r="BJ1175" s="8">
        <v>117</v>
      </c>
      <c r="BK1175" s="8">
        <v>122</v>
      </c>
      <c r="BL1175" s="8">
        <v>127</v>
      </c>
      <c r="BM1175" s="8">
        <v>132</v>
      </c>
      <c r="BN1175" s="8">
        <v>137</v>
      </c>
      <c r="BO1175" s="8">
        <v>142</v>
      </c>
      <c r="BP1175" s="8">
        <v>149</v>
      </c>
      <c r="BQ1175" s="8">
        <v>156</v>
      </c>
      <c r="BR1175" s="8">
        <v>161</v>
      </c>
      <c r="BS1175" s="8">
        <v>165</v>
      </c>
      <c r="BT1175" s="8">
        <v>168</v>
      </c>
      <c r="BU1175" s="8">
        <v>169</v>
      </c>
      <c r="BV1175" s="8">
        <v>169</v>
      </c>
      <c r="BW1175" s="9">
        <v>120</v>
      </c>
      <c r="BX1175" s="11">
        <f t="shared" si="350"/>
        <v>19</v>
      </c>
      <c r="BY1175" s="11">
        <f t="shared" si="351"/>
        <v>16</v>
      </c>
      <c r="BZ1175" s="11">
        <f t="shared" si="352"/>
        <v>8</v>
      </c>
      <c r="CA1175" s="11">
        <f t="shared" si="353"/>
        <v>7</v>
      </c>
      <c r="CB1175" s="11">
        <f t="shared" si="354"/>
        <v>7</v>
      </c>
      <c r="CC1175" s="11">
        <f t="shared" si="355"/>
        <v>5</v>
      </c>
      <c r="CD1175" s="11">
        <f t="shared" si="356"/>
        <v>6</v>
      </c>
      <c r="CE1175" s="11">
        <f t="shared" si="357"/>
        <v>5</v>
      </c>
      <c r="CF1175" s="11">
        <f t="shared" si="358"/>
        <v>5</v>
      </c>
      <c r="CG1175" s="11">
        <f t="shared" si="359"/>
        <v>5</v>
      </c>
      <c r="CH1175" s="11">
        <f t="shared" si="360"/>
        <v>5</v>
      </c>
      <c r="CI1175" s="11">
        <f t="shared" si="361"/>
        <v>5</v>
      </c>
      <c r="CJ1175" s="11">
        <f t="shared" si="362"/>
        <v>7</v>
      </c>
      <c r="CK1175" s="11">
        <f t="shared" si="363"/>
        <v>7</v>
      </c>
      <c r="CL1175" s="11">
        <f t="shared" si="364"/>
        <v>5</v>
      </c>
      <c r="CM1175" s="11">
        <f t="shared" si="365"/>
        <v>4</v>
      </c>
      <c r="CN1175" s="11">
        <f t="shared" si="366"/>
        <v>3</v>
      </c>
      <c r="CO1175" s="11">
        <f t="shared" si="367"/>
        <v>1</v>
      </c>
      <c r="CP1175" s="11">
        <f t="shared" si="368"/>
        <v>0</v>
      </c>
    </row>
    <row r="1176" spans="1:94" x14ac:dyDescent="0.25">
      <c r="A1176">
        <v>1284</v>
      </c>
      <c r="B1176" s="1" t="s">
        <v>23</v>
      </c>
      <c r="C1176">
        <v>47</v>
      </c>
      <c r="D1176">
        <v>69</v>
      </c>
      <c r="E1176">
        <v>84</v>
      </c>
      <c r="F1176">
        <v>92</v>
      </c>
      <c r="G1176">
        <v>99</v>
      </c>
      <c r="H1176">
        <v>106</v>
      </c>
      <c r="I1176">
        <v>111</v>
      </c>
      <c r="J1176">
        <v>117</v>
      </c>
      <c r="K1176">
        <v>122</v>
      </c>
      <c r="L1176">
        <v>127</v>
      </c>
      <c r="M1176">
        <v>132</v>
      </c>
      <c r="N1176">
        <v>137</v>
      </c>
      <c r="O1176">
        <v>142</v>
      </c>
      <c r="P1176">
        <v>149</v>
      </c>
      <c r="Q1176">
        <v>156</v>
      </c>
      <c r="R1176">
        <v>161</v>
      </c>
      <c r="S1176">
        <v>165</v>
      </c>
      <c r="T1176">
        <v>168</v>
      </c>
      <c r="U1176">
        <v>169</v>
      </c>
      <c r="V1176">
        <v>169</v>
      </c>
      <c r="W1176">
        <f>wzrost[[#This Row],[19lat]]-wzrost[[#This Row],[dlugosc_ur]]</f>
        <v>122</v>
      </c>
      <c r="X1176">
        <f>wzrost[[#This Row],[19lat]]-wzrost[[#This Row],[15lat]]</f>
        <v>8</v>
      </c>
      <c r="Y1176">
        <f>IF(wzrost[[#This Row],[1rok]]&lt;=5,IF(wzrost[[#This Row],[plec]]="ch",1,0),0)</f>
        <v>0</v>
      </c>
      <c r="Z1176" s="1"/>
      <c r="AA1176" s="1"/>
      <c r="AB1176" s="1" t="e">
        <f>_xlfn.PERCENTILE.INC(wzrost[1rok],5)</f>
        <v>#NUM!</v>
      </c>
      <c r="BC1176" s="6">
        <v>46</v>
      </c>
      <c r="BD1176" s="6">
        <v>68</v>
      </c>
      <c r="BE1176" s="6">
        <v>82</v>
      </c>
      <c r="BF1176" s="6">
        <v>90</v>
      </c>
      <c r="BG1176" s="6">
        <v>97</v>
      </c>
      <c r="BH1176" s="6">
        <v>103</v>
      </c>
      <c r="BI1176" s="6">
        <v>109</v>
      </c>
      <c r="BJ1176" s="6">
        <v>114</v>
      </c>
      <c r="BK1176" s="6">
        <v>119</v>
      </c>
      <c r="BL1176" s="6">
        <v>124</v>
      </c>
      <c r="BM1176" s="6">
        <v>129</v>
      </c>
      <c r="BN1176" s="6">
        <v>134</v>
      </c>
      <c r="BO1176" s="6">
        <v>139</v>
      </c>
      <c r="BP1176" s="6">
        <v>146</v>
      </c>
      <c r="BQ1176" s="6">
        <v>152</v>
      </c>
      <c r="BR1176" s="6">
        <v>158</v>
      </c>
      <c r="BS1176" s="6">
        <v>162</v>
      </c>
      <c r="BT1176" s="6">
        <v>164</v>
      </c>
      <c r="BU1176" s="6">
        <v>165</v>
      </c>
      <c r="BV1176" s="6">
        <v>166</v>
      </c>
      <c r="BW1176" s="7">
        <v>120</v>
      </c>
      <c r="BX1176" s="11">
        <f t="shared" si="350"/>
        <v>22</v>
      </c>
      <c r="BY1176" s="11">
        <f t="shared" si="351"/>
        <v>14</v>
      </c>
      <c r="BZ1176" s="11">
        <f t="shared" si="352"/>
        <v>8</v>
      </c>
      <c r="CA1176" s="11">
        <f t="shared" si="353"/>
        <v>7</v>
      </c>
      <c r="CB1176" s="11">
        <f t="shared" si="354"/>
        <v>6</v>
      </c>
      <c r="CC1176" s="11">
        <f t="shared" si="355"/>
        <v>6</v>
      </c>
      <c r="CD1176" s="11">
        <f t="shared" si="356"/>
        <v>5</v>
      </c>
      <c r="CE1176" s="11">
        <f t="shared" si="357"/>
        <v>5</v>
      </c>
      <c r="CF1176" s="11">
        <f t="shared" si="358"/>
        <v>5</v>
      </c>
      <c r="CG1176" s="11">
        <f t="shared" si="359"/>
        <v>5</v>
      </c>
      <c r="CH1176" s="11">
        <f t="shared" si="360"/>
        <v>5</v>
      </c>
      <c r="CI1176" s="11">
        <f t="shared" si="361"/>
        <v>5</v>
      </c>
      <c r="CJ1176" s="11">
        <f t="shared" si="362"/>
        <v>7</v>
      </c>
      <c r="CK1176" s="11">
        <f t="shared" si="363"/>
        <v>6</v>
      </c>
      <c r="CL1176" s="11">
        <f t="shared" si="364"/>
        <v>6</v>
      </c>
      <c r="CM1176" s="11">
        <f t="shared" si="365"/>
        <v>4</v>
      </c>
      <c r="CN1176" s="11">
        <f t="shared" si="366"/>
        <v>2</v>
      </c>
      <c r="CO1176" s="11">
        <f t="shared" si="367"/>
        <v>1</v>
      </c>
      <c r="CP1176" s="11">
        <f t="shared" si="368"/>
        <v>1</v>
      </c>
    </row>
    <row r="1177" spans="1:94" x14ac:dyDescent="0.25">
      <c r="A1177">
        <v>1299</v>
      </c>
      <c r="B1177" s="1" t="s">
        <v>23</v>
      </c>
      <c r="C1177">
        <v>47</v>
      </c>
      <c r="D1177">
        <v>69</v>
      </c>
      <c r="E1177">
        <v>84</v>
      </c>
      <c r="F1177">
        <v>92</v>
      </c>
      <c r="G1177">
        <v>99</v>
      </c>
      <c r="H1177">
        <v>106</v>
      </c>
      <c r="I1177">
        <v>111</v>
      </c>
      <c r="J1177">
        <v>117</v>
      </c>
      <c r="K1177">
        <v>122</v>
      </c>
      <c r="L1177">
        <v>127</v>
      </c>
      <c r="M1177">
        <v>132</v>
      </c>
      <c r="N1177">
        <v>137</v>
      </c>
      <c r="O1177">
        <v>142</v>
      </c>
      <c r="P1177">
        <v>149</v>
      </c>
      <c r="Q1177">
        <v>156</v>
      </c>
      <c r="R1177">
        <v>161</v>
      </c>
      <c r="S1177">
        <v>165</v>
      </c>
      <c r="T1177">
        <v>168</v>
      </c>
      <c r="U1177">
        <v>169</v>
      </c>
      <c r="V1177">
        <v>169</v>
      </c>
      <c r="W1177">
        <f>wzrost[[#This Row],[19lat]]-wzrost[[#This Row],[dlugosc_ur]]</f>
        <v>122</v>
      </c>
      <c r="X1177">
        <f>wzrost[[#This Row],[19lat]]-wzrost[[#This Row],[15lat]]</f>
        <v>8</v>
      </c>
      <c r="Y1177">
        <f>IF(wzrost[[#This Row],[1rok]]&lt;=5,IF(wzrost[[#This Row],[plec]]="ch",1,0),0)</f>
        <v>0</v>
      </c>
      <c r="Z1177" s="1"/>
      <c r="AA1177" s="1"/>
      <c r="AB1177" s="1" t="e">
        <f>_xlfn.PERCENTILE.INC(wzrost[1rok],5)</f>
        <v>#NUM!</v>
      </c>
      <c r="BC1177" s="8">
        <v>46</v>
      </c>
      <c r="BD1177" s="8">
        <v>68</v>
      </c>
      <c r="BE1177" s="8">
        <v>83</v>
      </c>
      <c r="BF1177" s="8">
        <v>91</v>
      </c>
      <c r="BG1177" s="8">
        <v>97</v>
      </c>
      <c r="BH1177" s="8">
        <v>104</v>
      </c>
      <c r="BI1177" s="8">
        <v>109</v>
      </c>
      <c r="BJ1177" s="8">
        <v>114</v>
      </c>
      <c r="BK1177" s="8">
        <v>119</v>
      </c>
      <c r="BL1177" s="8">
        <v>124</v>
      </c>
      <c r="BM1177" s="8">
        <v>129</v>
      </c>
      <c r="BN1177" s="8">
        <v>134</v>
      </c>
      <c r="BO1177" s="8">
        <v>139</v>
      </c>
      <c r="BP1177" s="8">
        <v>146</v>
      </c>
      <c r="BQ1177" s="8">
        <v>153</v>
      </c>
      <c r="BR1177" s="8">
        <v>158</v>
      </c>
      <c r="BS1177" s="8">
        <v>162</v>
      </c>
      <c r="BT1177" s="8">
        <v>164</v>
      </c>
      <c r="BU1177" s="8">
        <v>166</v>
      </c>
      <c r="BV1177" s="8">
        <v>166</v>
      </c>
      <c r="BW1177" s="9">
        <v>120</v>
      </c>
      <c r="BX1177" s="11">
        <f t="shared" si="350"/>
        <v>22</v>
      </c>
      <c r="BY1177" s="11">
        <f t="shared" si="351"/>
        <v>15</v>
      </c>
      <c r="BZ1177" s="11">
        <f t="shared" si="352"/>
        <v>8</v>
      </c>
      <c r="CA1177" s="11">
        <f t="shared" si="353"/>
        <v>6</v>
      </c>
      <c r="CB1177" s="11">
        <f t="shared" si="354"/>
        <v>7</v>
      </c>
      <c r="CC1177" s="11">
        <f t="shared" si="355"/>
        <v>5</v>
      </c>
      <c r="CD1177" s="11">
        <f t="shared" si="356"/>
        <v>5</v>
      </c>
      <c r="CE1177" s="11">
        <f t="shared" si="357"/>
        <v>5</v>
      </c>
      <c r="CF1177" s="11">
        <f t="shared" si="358"/>
        <v>5</v>
      </c>
      <c r="CG1177" s="11">
        <f t="shared" si="359"/>
        <v>5</v>
      </c>
      <c r="CH1177" s="11">
        <f t="shared" si="360"/>
        <v>5</v>
      </c>
      <c r="CI1177" s="11">
        <f t="shared" si="361"/>
        <v>5</v>
      </c>
      <c r="CJ1177" s="11">
        <f t="shared" si="362"/>
        <v>7</v>
      </c>
      <c r="CK1177" s="11">
        <f t="shared" si="363"/>
        <v>7</v>
      </c>
      <c r="CL1177" s="11">
        <f t="shared" si="364"/>
        <v>5</v>
      </c>
      <c r="CM1177" s="11">
        <f t="shared" si="365"/>
        <v>4</v>
      </c>
      <c r="CN1177" s="11">
        <f t="shared" si="366"/>
        <v>2</v>
      </c>
      <c r="CO1177" s="11">
        <f t="shared" si="367"/>
        <v>2</v>
      </c>
      <c r="CP1177" s="11">
        <f t="shared" si="368"/>
        <v>0</v>
      </c>
    </row>
    <row r="1178" spans="1:94" x14ac:dyDescent="0.25">
      <c r="A1178">
        <v>1302</v>
      </c>
      <c r="B1178" s="1" t="s">
        <v>23</v>
      </c>
      <c r="C1178">
        <v>47</v>
      </c>
      <c r="D1178">
        <v>69</v>
      </c>
      <c r="E1178">
        <v>84</v>
      </c>
      <c r="F1178">
        <v>92</v>
      </c>
      <c r="G1178">
        <v>99</v>
      </c>
      <c r="H1178">
        <v>106</v>
      </c>
      <c r="I1178">
        <v>111</v>
      </c>
      <c r="J1178">
        <v>117</v>
      </c>
      <c r="K1178">
        <v>122</v>
      </c>
      <c r="L1178">
        <v>127</v>
      </c>
      <c r="M1178">
        <v>132</v>
      </c>
      <c r="N1178">
        <v>137</v>
      </c>
      <c r="O1178">
        <v>142</v>
      </c>
      <c r="P1178">
        <v>149</v>
      </c>
      <c r="Q1178">
        <v>156</v>
      </c>
      <c r="R1178">
        <v>161</v>
      </c>
      <c r="S1178">
        <v>165</v>
      </c>
      <c r="T1178">
        <v>168</v>
      </c>
      <c r="U1178">
        <v>169</v>
      </c>
      <c r="V1178">
        <v>169</v>
      </c>
      <c r="W1178">
        <f>wzrost[[#This Row],[19lat]]-wzrost[[#This Row],[dlugosc_ur]]</f>
        <v>122</v>
      </c>
      <c r="X1178">
        <f>wzrost[[#This Row],[19lat]]-wzrost[[#This Row],[15lat]]</f>
        <v>8</v>
      </c>
      <c r="Y1178">
        <f>IF(wzrost[[#This Row],[1rok]]&lt;=5,IF(wzrost[[#This Row],[plec]]="ch",1,0),0)</f>
        <v>0</v>
      </c>
      <c r="Z1178" s="1"/>
      <c r="AA1178" s="1"/>
      <c r="AB1178" s="1" t="e">
        <f>_xlfn.PERCENTILE.INC(wzrost[1rok],5)</f>
        <v>#NUM!</v>
      </c>
      <c r="BC1178" s="6">
        <v>46</v>
      </c>
      <c r="BD1178" s="6">
        <v>67</v>
      </c>
      <c r="BE1178" s="6">
        <v>83</v>
      </c>
      <c r="BF1178" s="6">
        <v>91</v>
      </c>
      <c r="BG1178" s="6">
        <v>98</v>
      </c>
      <c r="BH1178" s="6">
        <v>104</v>
      </c>
      <c r="BI1178" s="6">
        <v>109</v>
      </c>
      <c r="BJ1178" s="6">
        <v>115</v>
      </c>
      <c r="BK1178" s="6">
        <v>120</v>
      </c>
      <c r="BL1178" s="6">
        <v>124</v>
      </c>
      <c r="BM1178" s="6">
        <v>129</v>
      </c>
      <c r="BN1178" s="6">
        <v>134</v>
      </c>
      <c r="BO1178" s="6">
        <v>139</v>
      </c>
      <c r="BP1178" s="6">
        <v>146</v>
      </c>
      <c r="BQ1178" s="6">
        <v>153</v>
      </c>
      <c r="BR1178" s="6">
        <v>158</v>
      </c>
      <c r="BS1178" s="6">
        <v>162</v>
      </c>
      <c r="BT1178" s="6">
        <v>165</v>
      </c>
      <c r="BU1178" s="6">
        <v>166</v>
      </c>
      <c r="BV1178" s="6">
        <v>166</v>
      </c>
      <c r="BW1178" s="7">
        <v>120</v>
      </c>
      <c r="BX1178" s="11">
        <f t="shared" si="350"/>
        <v>21</v>
      </c>
      <c r="BY1178" s="11">
        <f t="shared" si="351"/>
        <v>16</v>
      </c>
      <c r="BZ1178" s="11">
        <f t="shared" si="352"/>
        <v>8</v>
      </c>
      <c r="CA1178" s="11">
        <f t="shared" si="353"/>
        <v>7</v>
      </c>
      <c r="CB1178" s="11">
        <f t="shared" si="354"/>
        <v>6</v>
      </c>
      <c r="CC1178" s="11">
        <f t="shared" si="355"/>
        <v>5</v>
      </c>
      <c r="CD1178" s="11">
        <f t="shared" si="356"/>
        <v>6</v>
      </c>
      <c r="CE1178" s="11">
        <f t="shared" si="357"/>
        <v>5</v>
      </c>
      <c r="CF1178" s="11">
        <f t="shared" si="358"/>
        <v>4</v>
      </c>
      <c r="CG1178" s="11">
        <f t="shared" si="359"/>
        <v>5</v>
      </c>
      <c r="CH1178" s="11">
        <f t="shared" si="360"/>
        <v>5</v>
      </c>
      <c r="CI1178" s="11">
        <f t="shared" si="361"/>
        <v>5</v>
      </c>
      <c r="CJ1178" s="11">
        <f t="shared" si="362"/>
        <v>7</v>
      </c>
      <c r="CK1178" s="11">
        <f t="shared" si="363"/>
        <v>7</v>
      </c>
      <c r="CL1178" s="11">
        <f t="shared" si="364"/>
        <v>5</v>
      </c>
      <c r="CM1178" s="11">
        <f t="shared" si="365"/>
        <v>4</v>
      </c>
      <c r="CN1178" s="11">
        <f t="shared" si="366"/>
        <v>3</v>
      </c>
      <c r="CO1178" s="11">
        <f t="shared" si="367"/>
        <v>1</v>
      </c>
      <c r="CP1178" s="11">
        <f t="shared" si="368"/>
        <v>0</v>
      </c>
    </row>
    <row r="1179" spans="1:94" x14ac:dyDescent="0.25">
      <c r="A1179">
        <v>1350</v>
      </c>
      <c r="B1179" s="1" t="s">
        <v>23</v>
      </c>
      <c r="C1179">
        <v>47</v>
      </c>
      <c r="D1179">
        <v>69</v>
      </c>
      <c r="E1179">
        <v>84</v>
      </c>
      <c r="F1179">
        <v>92</v>
      </c>
      <c r="G1179">
        <v>99</v>
      </c>
      <c r="H1179">
        <v>105</v>
      </c>
      <c r="I1179">
        <v>111</v>
      </c>
      <c r="J1179">
        <v>116</v>
      </c>
      <c r="K1179">
        <v>121</v>
      </c>
      <c r="L1179">
        <v>126</v>
      </c>
      <c r="M1179">
        <v>131</v>
      </c>
      <c r="N1179">
        <v>136</v>
      </c>
      <c r="O1179">
        <v>141</v>
      </c>
      <c r="P1179">
        <v>148</v>
      </c>
      <c r="Q1179">
        <v>155</v>
      </c>
      <c r="R1179">
        <v>161</v>
      </c>
      <c r="S1179">
        <v>165</v>
      </c>
      <c r="T1179">
        <v>167</v>
      </c>
      <c r="U1179">
        <v>168</v>
      </c>
      <c r="V1179">
        <v>169</v>
      </c>
      <c r="W1179">
        <f>wzrost[[#This Row],[19lat]]-wzrost[[#This Row],[dlugosc_ur]]</f>
        <v>122</v>
      </c>
      <c r="X1179">
        <f>wzrost[[#This Row],[19lat]]-wzrost[[#This Row],[15lat]]</f>
        <v>8</v>
      </c>
      <c r="Y1179">
        <f>IF(wzrost[[#This Row],[1rok]]&lt;=5,IF(wzrost[[#This Row],[plec]]="ch",1,0),0)</f>
        <v>0</v>
      </c>
      <c r="Z1179" s="1"/>
      <c r="AA1179" s="1"/>
      <c r="AB1179" s="1" t="e">
        <f>_xlfn.PERCENTILE.INC(wzrost[1rok],5)</f>
        <v>#NUM!</v>
      </c>
      <c r="BC1179" s="8">
        <v>46</v>
      </c>
      <c r="BD1179" s="8">
        <v>68</v>
      </c>
      <c r="BE1179" s="8">
        <v>82</v>
      </c>
      <c r="BF1179" s="8">
        <v>90</v>
      </c>
      <c r="BG1179" s="8">
        <v>96</v>
      </c>
      <c r="BH1179" s="8">
        <v>102</v>
      </c>
      <c r="BI1179" s="8">
        <v>108</v>
      </c>
      <c r="BJ1179" s="8">
        <v>113</v>
      </c>
      <c r="BK1179" s="8">
        <v>118</v>
      </c>
      <c r="BL1179" s="8">
        <v>123</v>
      </c>
      <c r="BM1179" s="8">
        <v>126</v>
      </c>
      <c r="BN1179" s="8">
        <v>132</v>
      </c>
      <c r="BO1179" s="8">
        <v>138</v>
      </c>
      <c r="BP1179" s="8">
        <v>144</v>
      </c>
      <c r="BQ1179" s="8">
        <v>151</v>
      </c>
      <c r="BR1179" s="8">
        <v>155</v>
      </c>
      <c r="BS1179" s="8">
        <v>161</v>
      </c>
      <c r="BT1179" s="8">
        <v>163</v>
      </c>
      <c r="BU1179" s="8">
        <v>164</v>
      </c>
      <c r="BV1179" s="8">
        <v>165</v>
      </c>
      <c r="BW1179" s="9">
        <v>119</v>
      </c>
      <c r="BX1179" s="11">
        <f t="shared" si="350"/>
        <v>22</v>
      </c>
      <c r="BY1179" s="11">
        <f t="shared" si="351"/>
        <v>14</v>
      </c>
      <c r="BZ1179" s="11">
        <f t="shared" si="352"/>
        <v>8</v>
      </c>
      <c r="CA1179" s="11">
        <f t="shared" si="353"/>
        <v>6</v>
      </c>
      <c r="CB1179" s="11">
        <f t="shared" si="354"/>
        <v>6</v>
      </c>
      <c r="CC1179" s="11">
        <f t="shared" si="355"/>
        <v>6</v>
      </c>
      <c r="CD1179" s="11">
        <f t="shared" si="356"/>
        <v>5</v>
      </c>
      <c r="CE1179" s="11">
        <f t="shared" si="357"/>
        <v>5</v>
      </c>
      <c r="CF1179" s="11">
        <f t="shared" si="358"/>
        <v>5</v>
      </c>
      <c r="CG1179" s="11">
        <f t="shared" si="359"/>
        <v>3</v>
      </c>
      <c r="CH1179" s="11">
        <f t="shared" si="360"/>
        <v>6</v>
      </c>
      <c r="CI1179" s="11">
        <f t="shared" si="361"/>
        <v>6</v>
      </c>
      <c r="CJ1179" s="11">
        <f t="shared" si="362"/>
        <v>6</v>
      </c>
      <c r="CK1179" s="11">
        <f t="shared" si="363"/>
        <v>7</v>
      </c>
      <c r="CL1179" s="11">
        <f t="shared" si="364"/>
        <v>4</v>
      </c>
      <c r="CM1179" s="11">
        <f t="shared" si="365"/>
        <v>6</v>
      </c>
      <c r="CN1179" s="11">
        <f t="shared" si="366"/>
        <v>2</v>
      </c>
      <c r="CO1179" s="11">
        <f t="shared" si="367"/>
        <v>1</v>
      </c>
      <c r="CP1179" s="11">
        <f t="shared" si="368"/>
        <v>1</v>
      </c>
    </row>
    <row r="1180" spans="1:94" x14ac:dyDescent="0.25">
      <c r="A1180">
        <v>1351</v>
      </c>
      <c r="B1180" s="1" t="s">
        <v>23</v>
      </c>
      <c r="C1180">
        <v>47</v>
      </c>
      <c r="D1180">
        <v>69</v>
      </c>
      <c r="E1180">
        <v>84</v>
      </c>
      <c r="F1180">
        <v>92</v>
      </c>
      <c r="G1180">
        <v>99</v>
      </c>
      <c r="H1180">
        <v>105</v>
      </c>
      <c r="I1180">
        <v>111</v>
      </c>
      <c r="J1180">
        <v>116</v>
      </c>
      <c r="K1180">
        <v>121</v>
      </c>
      <c r="L1180">
        <v>126</v>
      </c>
      <c r="M1180">
        <v>131</v>
      </c>
      <c r="N1180">
        <v>136</v>
      </c>
      <c r="O1180">
        <v>142</v>
      </c>
      <c r="P1180">
        <v>148</v>
      </c>
      <c r="Q1180">
        <v>155</v>
      </c>
      <c r="R1180">
        <v>161</v>
      </c>
      <c r="S1180">
        <v>165</v>
      </c>
      <c r="T1180">
        <v>167</v>
      </c>
      <c r="U1180">
        <v>168</v>
      </c>
      <c r="V1180">
        <v>169</v>
      </c>
      <c r="W1180">
        <f>wzrost[[#This Row],[19lat]]-wzrost[[#This Row],[dlugosc_ur]]</f>
        <v>122</v>
      </c>
      <c r="X1180">
        <f>wzrost[[#This Row],[19lat]]-wzrost[[#This Row],[15lat]]</f>
        <v>8</v>
      </c>
      <c r="Y1180">
        <f>IF(wzrost[[#This Row],[1rok]]&lt;=5,IF(wzrost[[#This Row],[plec]]="ch",1,0),0)</f>
        <v>0</v>
      </c>
      <c r="Z1180" s="1"/>
      <c r="AA1180" s="1"/>
      <c r="AB1180" s="1" t="e">
        <f>_xlfn.PERCENTILE.INC(wzrost[1rok],5)</f>
        <v>#NUM!</v>
      </c>
      <c r="BC1180" s="6">
        <v>46</v>
      </c>
      <c r="BD1180" s="6">
        <v>68</v>
      </c>
      <c r="BE1180" s="6">
        <v>82</v>
      </c>
      <c r="BF1180" s="6">
        <v>90</v>
      </c>
      <c r="BG1180" s="6">
        <v>96</v>
      </c>
      <c r="BH1180" s="6">
        <v>102</v>
      </c>
      <c r="BI1180" s="6">
        <v>107</v>
      </c>
      <c r="BJ1180" s="6">
        <v>113</v>
      </c>
      <c r="BK1180" s="6">
        <v>118</v>
      </c>
      <c r="BL1180" s="6">
        <v>122</v>
      </c>
      <c r="BM1180" s="6">
        <v>127</v>
      </c>
      <c r="BN1180" s="6">
        <v>132</v>
      </c>
      <c r="BO1180" s="6">
        <v>137</v>
      </c>
      <c r="BP1180" s="6">
        <v>144</v>
      </c>
      <c r="BQ1180" s="6">
        <v>150</v>
      </c>
      <c r="BR1180" s="6">
        <v>155</v>
      </c>
      <c r="BS1180" s="6">
        <v>160</v>
      </c>
      <c r="BT1180" s="6">
        <v>163</v>
      </c>
      <c r="BU1180" s="6">
        <v>164</v>
      </c>
      <c r="BV1180" s="6">
        <v>165</v>
      </c>
      <c r="BW1180" s="7">
        <v>119</v>
      </c>
      <c r="BX1180" s="11">
        <f t="shared" si="350"/>
        <v>22</v>
      </c>
      <c r="BY1180" s="11">
        <f t="shared" si="351"/>
        <v>14</v>
      </c>
      <c r="BZ1180" s="11">
        <f t="shared" si="352"/>
        <v>8</v>
      </c>
      <c r="CA1180" s="11">
        <f t="shared" si="353"/>
        <v>6</v>
      </c>
      <c r="CB1180" s="11">
        <f t="shared" si="354"/>
        <v>6</v>
      </c>
      <c r="CC1180" s="11">
        <f t="shared" si="355"/>
        <v>5</v>
      </c>
      <c r="CD1180" s="11">
        <f t="shared" si="356"/>
        <v>6</v>
      </c>
      <c r="CE1180" s="11">
        <f t="shared" si="357"/>
        <v>5</v>
      </c>
      <c r="CF1180" s="11">
        <f t="shared" si="358"/>
        <v>4</v>
      </c>
      <c r="CG1180" s="11">
        <f t="shared" si="359"/>
        <v>5</v>
      </c>
      <c r="CH1180" s="11">
        <f t="shared" si="360"/>
        <v>5</v>
      </c>
      <c r="CI1180" s="11">
        <f t="shared" si="361"/>
        <v>5</v>
      </c>
      <c r="CJ1180" s="11">
        <f t="shared" si="362"/>
        <v>7</v>
      </c>
      <c r="CK1180" s="11">
        <f t="shared" si="363"/>
        <v>6</v>
      </c>
      <c r="CL1180" s="11">
        <f t="shared" si="364"/>
        <v>5</v>
      </c>
      <c r="CM1180" s="11">
        <f t="shared" si="365"/>
        <v>5</v>
      </c>
      <c r="CN1180" s="11">
        <f t="shared" si="366"/>
        <v>3</v>
      </c>
      <c r="CO1180" s="11">
        <f t="shared" si="367"/>
        <v>1</v>
      </c>
      <c r="CP1180" s="11">
        <f t="shared" si="368"/>
        <v>1</v>
      </c>
    </row>
    <row r="1181" spans="1:94" x14ac:dyDescent="0.25">
      <c r="A1181">
        <v>1384</v>
      </c>
      <c r="B1181" s="1" t="s">
        <v>23</v>
      </c>
      <c r="C1181">
        <v>47</v>
      </c>
      <c r="D1181">
        <v>69</v>
      </c>
      <c r="E1181">
        <v>84</v>
      </c>
      <c r="F1181">
        <v>92</v>
      </c>
      <c r="G1181">
        <v>99</v>
      </c>
      <c r="H1181">
        <v>105</v>
      </c>
      <c r="I1181">
        <v>110</v>
      </c>
      <c r="J1181">
        <v>116</v>
      </c>
      <c r="K1181">
        <v>121</v>
      </c>
      <c r="L1181">
        <v>126</v>
      </c>
      <c r="M1181">
        <v>131</v>
      </c>
      <c r="N1181">
        <v>136</v>
      </c>
      <c r="O1181">
        <v>141</v>
      </c>
      <c r="P1181">
        <v>148</v>
      </c>
      <c r="Q1181">
        <v>155</v>
      </c>
      <c r="R1181">
        <v>161</v>
      </c>
      <c r="S1181">
        <v>164</v>
      </c>
      <c r="T1181">
        <v>167</v>
      </c>
      <c r="U1181">
        <v>168</v>
      </c>
      <c r="V1181">
        <v>169</v>
      </c>
      <c r="W1181">
        <f>wzrost[[#This Row],[19lat]]-wzrost[[#This Row],[dlugosc_ur]]</f>
        <v>122</v>
      </c>
      <c r="X1181">
        <f>wzrost[[#This Row],[19lat]]-wzrost[[#This Row],[15lat]]</f>
        <v>8</v>
      </c>
      <c r="Y1181">
        <f>IF(wzrost[[#This Row],[1rok]]&lt;=5,IF(wzrost[[#This Row],[plec]]="ch",1,0),0)</f>
        <v>0</v>
      </c>
      <c r="Z1181" s="1"/>
      <c r="AA1181" s="1"/>
      <c r="AB1181" s="1" t="e">
        <f>_xlfn.PERCENTILE.INC(wzrost[1rok],5)</f>
        <v>#NUM!</v>
      </c>
      <c r="BC1181" s="8">
        <v>46</v>
      </c>
      <c r="BD1181" s="8">
        <v>68</v>
      </c>
      <c r="BE1181" s="8">
        <v>82</v>
      </c>
      <c r="BF1181" s="8">
        <v>90</v>
      </c>
      <c r="BG1181" s="8">
        <v>96</v>
      </c>
      <c r="BH1181" s="8">
        <v>102</v>
      </c>
      <c r="BI1181" s="8">
        <v>108</v>
      </c>
      <c r="BJ1181" s="8">
        <v>113</v>
      </c>
      <c r="BK1181" s="8">
        <v>118</v>
      </c>
      <c r="BL1181" s="8">
        <v>123</v>
      </c>
      <c r="BM1181" s="8">
        <v>127</v>
      </c>
      <c r="BN1181" s="8">
        <v>132</v>
      </c>
      <c r="BO1181" s="8">
        <v>137</v>
      </c>
      <c r="BP1181" s="8">
        <v>144</v>
      </c>
      <c r="BQ1181" s="8">
        <v>150</v>
      </c>
      <c r="BR1181" s="8">
        <v>155</v>
      </c>
      <c r="BS1181" s="8">
        <v>160</v>
      </c>
      <c r="BT1181" s="8">
        <v>163</v>
      </c>
      <c r="BU1181" s="8">
        <v>164</v>
      </c>
      <c r="BV1181" s="8">
        <v>165</v>
      </c>
      <c r="BW1181" s="9">
        <v>119</v>
      </c>
      <c r="BX1181" s="11">
        <f t="shared" si="350"/>
        <v>22</v>
      </c>
      <c r="BY1181" s="11">
        <f t="shared" si="351"/>
        <v>14</v>
      </c>
      <c r="BZ1181" s="11">
        <f t="shared" si="352"/>
        <v>8</v>
      </c>
      <c r="CA1181" s="11">
        <f t="shared" si="353"/>
        <v>6</v>
      </c>
      <c r="CB1181" s="11">
        <f t="shared" si="354"/>
        <v>6</v>
      </c>
      <c r="CC1181" s="11">
        <f t="shared" si="355"/>
        <v>6</v>
      </c>
      <c r="CD1181" s="11">
        <f t="shared" si="356"/>
        <v>5</v>
      </c>
      <c r="CE1181" s="11">
        <f t="shared" si="357"/>
        <v>5</v>
      </c>
      <c r="CF1181" s="11">
        <f t="shared" si="358"/>
        <v>5</v>
      </c>
      <c r="CG1181" s="11">
        <f t="shared" si="359"/>
        <v>4</v>
      </c>
      <c r="CH1181" s="11">
        <f t="shared" si="360"/>
        <v>5</v>
      </c>
      <c r="CI1181" s="11">
        <f t="shared" si="361"/>
        <v>5</v>
      </c>
      <c r="CJ1181" s="11">
        <f t="shared" si="362"/>
        <v>7</v>
      </c>
      <c r="CK1181" s="11">
        <f t="shared" si="363"/>
        <v>6</v>
      </c>
      <c r="CL1181" s="11">
        <f t="shared" si="364"/>
        <v>5</v>
      </c>
      <c r="CM1181" s="11">
        <f t="shared" si="365"/>
        <v>5</v>
      </c>
      <c r="CN1181" s="11">
        <f t="shared" si="366"/>
        <v>3</v>
      </c>
      <c r="CO1181" s="11">
        <f t="shared" si="367"/>
        <v>1</v>
      </c>
      <c r="CP1181" s="11">
        <f t="shared" si="368"/>
        <v>1</v>
      </c>
    </row>
    <row r="1182" spans="1:94" x14ac:dyDescent="0.25">
      <c r="A1182">
        <v>1455</v>
      </c>
      <c r="B1182" s="1" t="s">
        <v>23</v>
      </c>
      <c r="C1182">
        <v>47</v>
      </c>
      <c r="D1182">
        <v>69</v>
      </c>
      <c r="E1182">
        <v>84</v>
      </c>
      <c r="F1182">
        <v>92</v>
      </c>
      <c r="G1182">
        <v>99</v>
      </c>
      <c r="H1182">
        <v>105</v>
      </c>
      <c r="I1182">
        <v>111</v>
      </c>
      <c r="J1182">
        <v>116</v>
      </c>
      <c r="K1182">
        <v>121</v>
      </c>
      <c r="L1182">
        <v>126</v>
      </c>
      <c r="M1182">
        <v>131</v>
      </c>
      <c r="N1182">
        <v>136</v>
      </c>
      <c r="O1182">
        <v>142</v>
      </c>
      <c r="P1182">
        <v>148</v>
      </c>
      <c r="Q1182">
        <v>155</v>
      </c>
      <c r="R1182">
        <v>161</v>
      </c>
      <c r="S1182">
        <v>165</v>
      </c>
      <c r="T1182">
        <v>167</v>
      </c>
      <c r="U1182">
        <v>168</v>
      </c>
      <c r="V1182">
        <v>169</v>
      </c>
      <c r="W1182">
        <f>wzrost[[#This Row],[19lat]]-wzrost[[#This Row],[dlugosc_ur]]</f>
        <v>122</v>
      </c>
      <c r="X1182">
        <f>wzrost[[#This Row],[19lat]]-wzrost[[#This Row],[15lat]]</f>
        <v>8</v>
      </c>
      <c r="Y1182">
        <f>IF(wzrost[[#This Row],[1rok]]&lt;=5,IF(wzrost[[#This Row],[plec]]="ch",1,0),0)</f>
        <v>0</v>
      </c>
      <c r="Z1182" s="1"/>
      <c r="AA1182" s="1"/>
      <c r="AB1182" s="1" t="e">
        <f>_xlfn.PERCENTILE.INC(wzrost[1rok],5)</f>
        <v>#NUM!</v>
      </c>
      <c r="BC1182" s="6">
        <v>46</v>
      </c>
      <c r="BD1182" s="6">
        <v>68</v>
      </c>
      <c r="BE1182" s="6">
        <v>82</v>
      </c>
      <c r="BF1182" s="6">
        <v>90</v>
      </c>
      <c r="BG1182" s="6">
        <v>96</v>
      </c>
      <c r="BH1182" s="6">
        <v>102</v>
      </c>
      <c r="BI1182" s="6">
        <v>107</v>
      </c>
      <c r="BJ1182" s="6">
        <v>113</v>
      </c>
      <c r="BK1182" s="6">
        <v>118</v>
      </c>
      <c r="BL1182" s="6">
        <v>122</v>
      </c>
      <c r="BM1182" s="6">
        <v>127</v>
      </c>
      <c r="BN1182" s="6">
        <v>132</v>
      </c>
      <c r="BO1182" s="6">
        <v>137</v>
      </c>
      <c r="BP1182" s="6">
        <v>144</v>
      </c>
      <c r="BQ1182" s="6">
        <v>150</v>
      </c>
      <c r="BR1182" s="6">
        <v>155</v>
      </c>
      <c r="BS1182" s="6">
        <v>160</v>
      </c>
      <c r="BT1182" s="6">
        <v>163</v>
      </c>
      <c r="BU1182" s="6">
        <v>164</v>
      </c>
      <c r="BV1182" s="6">
        <v>165</v>
      </c>
      <c r="BW1182" s="7">
        <v>119</v>
      </c>
      <c r="BX1182" s="11">
        <f t="shared" si="350"/>
        <v>22</v>
      </c>
      <c r="BY1182" s="11">
        <f t="shared" si="351"/>
        <v>14</v>
      </c>
      <c r="BZ1182" s="11">
        <f t="shared" si="352"/>
        <v>8</v>
      </c>
      <c r="CA1182" s="11">
        <f t="shared" si="353"/>
        <v>6</v>
      </c>
      <c r="CB1182" s="11">
        <f t="shared" si="354"/>
        <v>6</v>
      </c>
      <c r="CC1182" s="11">
        <f t="shared" si="355"/>
        <v>5</v>
      </c>
      <c r="CD1182" s="11">
        <f t="shared" si="356"/>
        <v>6</v>
      </c>
      <c r="CE1182" s="11">
        <f t="shared" si="357"/>
        <v>5</v>
      </c>
      <c r="CF1182" s="11">
        <f t="shared" si="358"/>
        <v>4</v>
      </c>
      <c r="CG1182" s="11">
        <f t="shared" si="359"/>
        <v>5</v>
      </c>
      <c r="CH1182" s="11">
        <f t="shared" si="360"/>
        <v>5</v>
      </c>
      <c r="CI1182" s="11">
        <f t="shared" si="361"/>
        <v>5</v>
      </c>
      <c r="CJ1182" s="11">
        <f t="shared" si="362"/>
        <v>7</v>
      </c>
      <c r="CK1182" s="11">
        <f t="shared" si="363"/>
        <v>6</v>
      </c>
      <c r="CL1182" s="11">
        <f t="shared" si="364"/>
        <v>5</v>
      </c>
      <c r="CM1182" s="11">
        <f t="shared" si="365"/>
        <v>5</v>
      </c>
      <c r="CN1182" s="11">
        <f t="shared" si="366"/>
        <v>3</v>
      </c>
      <c r="CO1182" s="11">
        <f t="shared" si="367"/>
        <v>1</v>
      </c>
      <c r="CP1182" s="11">
        <f t="shared" si="368"/>
        <v>1</v>
      </c>
    </row>
    <row r="1183" spans="1:94" x14ac:dyDescent="0.25">
      <c r="A1183">
        <v>1456</v>
      </c>
      <c r="B1183" s="1" t="s">
        <v>23</v>
      </c>
      <c r="C1183">
        <v>47</v>
      </c>
      <c r="D1183">
        <v>69</v>
      </c>
      <c r="E1183">
        <v>84</v>
      </c>
      <c r="F1183">
        <v>92</v>
      </c>
      <c r="G1183">
        <v>99</v>
      </c>
      <c r="H1183">
        <v>105</v>
      </c>
      <c r="I1183">
        <v>111</v>
      </c>
      <c r="J1183">
        <v>116</v>
      </c>
      <c r="K1183">
        <v>121</v>
      </c>
      <c r="L1183">
        <v>126</v>
      </c>
      <c r="M1183">
        <v>131</v>
      </c>
      <c r="N1183">
        <v>136</v>
      </c>
      <c r="O1183">
        <v>142</v>
      </c>
      <c r="P1183">
        <v>148</v>
      </c>
      <c r="Q1183">
        <v>155</v>
      </c>
      <c r="R1183">
        <v>161</v>
      </c>
      <c r="S1183">
        <v>165</v>
      </c>
      <c r="T1183">
        <v>167</v>
      </c>
      <c r="U1183">
        <v>168</v>
      </c>
      <c r="V1183">
        <v>169</v>
      </c>
      <c r="W1183">
        <f>wzrost[[#This Row],[19lat]]-wzrost[[#This Row],[dlugosc_ur]]</f>
        <v>122</v>
      </c>
      <c r="X1183">
        <f>wzrost[[#This Row],[19lat]]-wzrost[[#This Row],[15lat]]</f>
        <v>8</v>
      </c>
      <c r="Y1183">
        <f>IF(wzrost[[#This Row],[1rok]]&lt;=5,IF(wzrost[[#This Row],[plec]]="ch",1,0),0)</f>
        <v>0</v>
      </c>
      <c r="Z1183" s="1"/>
      <c r="AA1183" s="1"/>
      <c r="AB1183" s="1" t="e">
        <f>_xlfn.PERCENTILE.INC(wzrost[1rok],5)</f>
        <v>#NUM!</v>
      </c>
      <c r="BC1183" s="8">
        <v>46</v>
      </c>
      <c r="BD1183" s="8">
        <v>68</v>
      </c>
      <c r="BE1183" s="8">
        <v>82</v>
      </c>
      <c r="BF1183" s="8">
        <v>90</v>
      </c>
      <c r="BG1183" s="8">
        <v>96</v>
      </c>
      <c r="BH1183" s="8">
        <v>102</v>
      </c>
      <c r="BI1183" s="8">
        <v>108</v>
      </c>
      <c r="BJ1183" s="8">
        <v>113</v>
      </c>
      <c r="BK1183" s="8">
        <v>118</v>
      </c>
      <c r="BL1183" s="8">
        <v>123</v>
      </c>
      <c r="BM1183" s="8">
        <v>126</v>
      </c>
      <c r="BN1183" s="8">
        <v>132</v>
      </c>
      <c r="BO1183" s="8">
        <v>137</v>
      </c>
      <c r="BP1183" s="8">
        <v>144</v>
      </c>
      <c r="BQ1183" s="8">
        <v>150</v>
      </c>
      <c r="BR1183" s="8">
        <v>155</v>
      </c>
      <c r="BS1183" s="8">
        <v>160</v>
      </c>
      <c r="BT1183" s="8">
        <v>163</v>
      </c>
      <c r="BU1183" s="8">
        <v>164</v>
      </c>
      <c r="BV1183" s="8">
        <v>165</v>
      </c>
      <c r="BW1183" s="9">
        <v>119</v>
      </c>
      <c r="BX1183" s="11">
        <f t="shared" si="350"/>
        <v>22</v>
      </c>
      <c r="BY1183" s="11">
        <f t="shared" si="351"/>
        <v>14</v>
      </c>
      <c r="BZ1183" s="11">
        <f t="shared" si="352"/>
        <v>8</v>
      </c>
      <c r="CA1183" s="11">
        <f t="shared" si="353"/>
        <v>6</v>
      </c>
      <c r="CB1183" s="11">
        <f t="shared" si="354"/>
        <v>6</v>
      </c>
      <c r="CC1183" s="11">
        <f t="shared" si="355"/>
        <v>6</v>
      </c>
      <c r="CD1183" s="11">
        <f t="shared" si="356"/>
        <v>5</v>
      </c>
      <c r="CE1183" s="11">
        <f t="shared" si="357"/>
        <v>5</v>
      </c>
      <c r="CF1183" s="11">
        <f t="shared" si="358"/>
        <v>5</v>
      </c>
      <c r="CG1183" s="11">
        <f t="shared" si="359"/>
        <v>3</v>
      </c>
      <c r="CH1183" s="11">
        <f t="shared" si="360"/>
        <v>6</v>
      </c>
      <c r="CI1183" s="11">
        <f t="shared" si="361"/>
        <v>5</v>
      </c>
      <c r="CJ1183" s="11">
        <f t="shared" si="362"/>
        <v>7</v>
      </c>
      <c r="CK1183" s="11">
        <f t="shared" si="363"/>
        <v>6</v>
      </c>
      <c r="CL1183" s="11">
        <f t="shared" si="364"/>
        <v>5</v>
      </c>
      <c r="CM1183" s="11">
        <f t="shared" si="365"/>
        <v>5</v>
      </c>
      <c r="CN1183" s="11">
        <f t="shared" si="366"/>
        <v>3</v>
      </c>
      <c r="CO1183" s="11">
        <f t="shared" si="367"/>
        <v>1</v>
      </c>
      <c r="CP1183" s="11">
        <f t="shared" si="368"/>
        <v>1</v>
      </c>
    </row>
    <row r="1184" spans="1:94" x14ac:dyDescent="0.25">
      <c r="A1184">
        <v>1471</v>
      </c>
      <c r="B1184" s="1" t="s">
        <v>23</v>
      </c>
      <c r="C1184">
        <v>47</v>
      </c>
      <c r="D1184">
        <v>69</v>
      </c>
      <c r="E1184">
        <v>84</v>
      </c>
      <c r="F1184">
        <v>92</v>
      </c>
      <c r="G1184">
        <v>99</v>
      </c>
      <c r="H1184">
        <v>105</v>
      </c>
      <c r="I1184">
        <v>111</v>
      </c>
      <c r="J1184">
        <v>116</v>
      </c>
      <c r="K1184">
        <v>121</v>
      </c>
      <c r="L1184">
        <v>126</v>
      </c>
      <c r="M1184">
        <v>131</v>
      </c>
      <c r="N1184">
        <v>136</v>
      </c>
      <c r="O1184">
        <v>142</v>
      </c>
      <c r="P1184">
        <v>148</v>
      </c>
      <c r="Q1184">
        <v>155</v>
      </c>
      <c r="R1184">
        <v>161</v>
      </c>
      <c r="S1184">
        <v>165</v>
      </c>
      <c r="T1184">
        <v>167</v>
      </c>
      <c r="U1184">
        <v>168</v>
      </c>
      <c r="V1184">
        <v>169</v>
      </c>
      <c r="W1184">
        <f>wzrost[[#This Row],[19lat]]-wzrost[[#This Row],[dlugosc_ur]]</f>
        <v>122</v>
      </c>
      <c r="X1184">
        <f>wzrost[[#This Row],[19lat]]-wzrost[[#This Row],[15lat]]</f>
        <v>8</v>
      </c>
      <c r="Y1184">
        <f>IF(wzrost[[#This Row],[1rok]]&lt;=5,IF(wzrost[[#This Row],[plec]]="ch",1,0),0)</f>
        <v>0</v>
      </c>
      <c r="Z1184" s="1"/>
      <c r="AA1184" s="1"/>
      <c r="AB1184" s="1" t="e">
        <f>_xlfn.PERCENTILE.INC(wzrost[1rok],5)</f>
        <v>#NUM!</v>
      </c>
      <c r="BC1184" s="6">
        <v>47</v>
      </c>
      <c r="BD1184" s="6">
        <v>68</v>
      </c>
      <c r="BE1184" s="6">
        <v>83</v>
      </c>
      <c r="BF1184" s="6">
        <v>91</v>
      </c>
      <c r="BG1184" s="6">
        <v>98</v>
      </c>
      <c r="BH1184" s="6">
        <v>104</v>
      </c>
      <c r="BI1184" s="6">
        <v>109</v>
      </c>
      <c r="BJ1184" s="6">
        <v>115</v>
      </c>
      <c r="BK1184" s="6">
        <v>120</v>
      </c>
      <c r="BL1184" s="6">
        <v>124</v>
      </c>
      <c r="BM1184" s="6">
        <v>129</v>
      </c>
      <c r="BN1184" s="6">
        <v>134</v>
      </c>
      <c r="BO1184" s="6">
        <v>139</v>
      </c>
      <c r="BP1184" s="6">
        <v>146</v>
      </c>
      <c r="BQ1184" s="6">
        <v>153</v>
      </c>
      <c r="BR1184" s="6">
        <v>158</v>
      </c>
      <c r="BS1184" s="6">
        <v>162</v>
      </c>
      <c r="BT1184" s="6">
        <v>165</v>
      </c>
      <c r="BU1184" s="6">
        <v>166</v>
      </c>
      <c r="BV1184" s="6">
        <v>166</v>
      </c>
      <c r="BW1184" s="7">
        <v>119</v>
      </c>
      <c r="BX1184" s="11">
        <f t="shared" si="350"/>
        <v>21</v>
      </c>
      <c r="BY1184" s="11">
        <f t="shared" si="351"/>
        <v>15</v>
      </c>
      <c r="BZ1184" s="11">
        <f t="shared" si="352"/>
        <v>8</v>
      </c>
      <c r="CA1184" s="11">
        <f t="shared" si="353"/>
        <v>7</v>
      </c>
      <c r="CB1184" s="11">
        <f t="shared" si="354"/>
        <v>6</v>
      </c>
      <c r="CC1184" s="11">
        <f t="shared" si="355"/>
        <v>5</v>
      </c>
      <c r="CD1184" s="11">
        <f t="shared" si="356"/>
        <v>6</v>
      </c>
      <c r="CE1184" s="11">
        <f t="shared" si="357"/>
        <v>5</v>
      </c>
      <c r="CF1184" s="11">
        <f t="shared" si="358"/>
        <v>4</v>
      </c>
      <c r="CG1184" s="11">
        <f t="shared" si="359"/>
        <v>5</v>
      </c>
      <c r="CH1184" s="11">
        <f t="shared" si="360"/>
        <v>5</v>
      </c>
      <c r="CI1184" s="11">
        <f t="shared" si="361"/>
        <v>5</v>
      </c>
      <c r="CJ1184" s="11">
        <f t="shared" si="362"/>
        <v>7</v>
      </c>
      <c r="CK1184" s="11">
        <f t="shared" si="363"/>
        <v>7</v>
      </c>
      <c r="CL1184" s="11">
        <f t="shared" si="364"/>
        <v>5</v>
      </c>
      <c r="CM1184" s="11">
        <f t="shared" si="365"/>
        <v>4</v>
      </c>
      <c r="CN1184" s="11">
        <f t="shared" si="366"/>
        <v>3</v>
      </c>
      <c r="CO1184" s="11">
        <f t="shared" si="367"/>
        <v>1</v>
      </c>
      <c r="CP1184" s="11">
        <f t="shared" si="368"/>
        <v>0</v>
      </c>
    </row>
    <row r="1185" spans="1:94" x14ac:dyDescent="0.25">
      <c r="A1185">
        <v>1499</v>
      </c>
      <c r="B1185" s="1" t="s">
        <v>23</v>
      </c>
      <c r="C1185">
        <v>47</v>
      </c>
      <c r="D1185">
        <v>69</v>
      </c>
      <c r="E1185">
        <v>84</v>
      </c>
      <c r="F1185">
        <v>92</v>
      </c>
      <c r="G1185">
        <v>99</v>
      </c>
      <c r="H1185">
        <v>105</v>
      </c>
      <c r="I1185">
        <v>111</v>
      </c>
      <c r="J1185">
        <v>116</v>
      </c>
      <c r="K1185">
        <v>121</v>
      </c>
      <c r="L1185">
        <v>126</v>
      </c>
      <c r="M1185">
        <v>131</v>
      </c>
      <c r="N1185">
        <v>136</v>
      </c>
      <c r="O1185">
        <v>142</v>
      </c>
      <c r="P1185">
        <v>148</v>
      </c>
      <c r="Q1185">
        <v>155</v>
      </c>
      <c r="R1185">
        <v>161</v>
      </c>
      <c r="S1185">
        <v>165</v>
      </c>
      <c r="T1185">
        <v>167</v>
      </c>
      <c r="U1185">
        <v>168</v>
      </c>
      <c r="V1185">
        <v>169</v>
      </c>
      <c r="W1185">
        <f>wzrost[[#This Row],[19lat]]-wzrost[[#This Row],[dlugosc_ur]]</f>
        <v>122</v>
      </c>
      <c r="X1185">
        <f>wzrost[[#This Row],[19lat]]-wzrost[[#This Row],[15lat]]</f>
        <v>8</v>
      </c>
      <c r="Y1185">
        <f>IF(wzrost[[#This Row],[1rok]]&lt;=5,IF(wzrost[[#This Row],[plec]]="ch",1,0),0)</f>
        <v>0</v>
      </c>
      <c r="Z1185" s="1"/>
      <c r="AA1185" s="1"/>
      <c r="AB1185" s="1" t="e">
        <f>_xlfn.PERCENTILE.INC(wzrost[1rok],5)</f>
        <v>#NUM!</v>
      </c>
      <c r="BC1185" s="8">
        <v>46</v>
      </c>
      <c r="BD1185" s="8">
        <v>68</v>
      </c>
      <c r="BE1185" s="8">
        <v>82</v>
      </c>
      <c r="BF1185" s="8">
        <v>90</v>
      </c>
      <c r="BG1185" s="8">
        <v>96</v>
      </c>
      <c r="BH1185" s="8">
        <v>102</v>
      </c>
      <c r="BI1185" s="8">
        <v>108</v>
      </c>
      <c r="BJ1185" s="8">
        <v>113</v>
      </c>
      <c r="BK1185" s="8">
        <v>118</v>
      </c>
      <c r="BL1185" s="8">
        <v>123</v>
      </c>
      <c r="BM1185" s="8">
        <v>126</v>
      </c>
      <c r="BN1185" s="8">
        <v>132</v>
      </c>
      <c r="BO1185" s="8">
        <v>138</v>
      </c>
      <c r="BP1185" s="8">
        <v>144</v>
      </c>
      <c r="BQ1185" s="8">
        <v>151</v>
      </c>
      <c r="BR1185" s="8">
        <v>155</v>
      </c>
      <c r="BS1185" s="8">
        <v>161</v>
      </c>
      <c r="BT1185" s="8">
        <v>163</v>
      </c>
      <c r="BU1185" s="8">
        <v>164</v>
      </c>
      <c r="BV1185" s="8">
        <v>165</v>
      </c>
      <c r="BW1185" s="9">
        <v>119</v>
      </c>
      <c r="BX1185" s="11">
        <f t="shared" si="350"/>
        <v>22</v>
      </c>
      <c r="BY1185" s="11">
        <f t="shared" si="351"/>
        <v>14</v>
      </c>
      <c r="BZ1185" s="11">
        <f t="shared" si="352"/>
        <v>8</v>
      </c>
      <c r="CA1185" s="11">
        <f t="shared" si="353"/>
        <v>6</v>
      </c>
      <c r="CB1185" s="11">
        <f t="shared" si="354"/>
        <v>6</v>
      </c>
      <c r="CC1185" s="11">
        <f t="shared" si="355"/>
        <v>6</v>
      </c>
      <c r="CD1185" s="11">
        <f t="shared" si="356"/>
        <v>5</v>
      </c>
      <c r="CE1185" s="11">
        <f t="shared" si="357"/>
        <v>5</v>
      </c>
      <c r="CF1185" s="11">
        <f t="shared" si="358"/>
        <v>5</v>
      </c>
      <c r="CG1185" s="11">
        <f t="shared" si="359"/>
        <v>3</v>
      </c>
      <c r="CH1185" s="11">
        <f t="shared" si="360"/>
        <v>6</v>
      </c>
      <c r="CI1185" s="11">
        <f t="shared" si="361"/>
        <v>6</v>
      </c>
      <c r="CJ1185" s="11">
        <f t="shared" si="362"/>
        <v>6</v>
      </c>
      <c r="CK1185" s="11">
        <f t="shared" si="363"/>
        <v>7</v>
      </c>
      <c r="CL1185" s="11">
        <f t="shared" si="364"/>
        <v>4</v>
      </c>
      <c r="CM1185" s="11">
        <f t="shared" si="365"/>
        <v>6</v>
      </c>
      <c r="CN1185" s="11">
        <f t="shared" si="366"/>
        <v>2</v>
      </c>
      <c r="CO1185" s="11">
        <f t="shared" si="367"/>
        <v>1</v>
      </c>
      <c r="CP1185" s="11">
        <f t="shared" si="368"/>
        <v>1</v>
      </c>
    </row>
    <row r="1186" spans="1:94" x14ac:dyDescent="0.25">
      <c r="A1186">
        <v>1607</v>
      </c>
      <c r="B1186" s="1" t="s">
        <v>23</v>
      </c>
      <c r="C1186">
        <v>47</v>
      </c>
      <c r="D1186">
        <v>69</v>
      </c>
      <c r="E1186">
        <v>84</v>
      </c>
      <c r="F1186">
        <v>92</v>
      </c>
      <c r="G1186">
        <v>99</v>
      </c>
      <c r="H1186">
        <v>105</v>
      </c>
      <c r="I1186">
        <v>111</v>
      </c>
      <c r="J1186">
        <v>116</v>
      </c>
      <c r="K1186">
        <v>121</v>
      </c>
      <c r="L1186">
        <v>126</v>
      </c>
      <c r="M1186">
        <v>131</v>
      </c>
      <c r="N1186">
        <v>136</v>
      </c>
      <c r="O1186">
        <v>142</v>
      </c>
      <c r="P1186">
        <v>148</v>
      </c>
      <c r="Q1186">
        <v>155</v>
      </c>
      <c r="R1186">
        <v>161</v>
      </c>
      <c r="S1186">
        <v>165</v>
      </c>
      <c r="T1186">
        <v>167</v>
      </c>
      <c r="U1186">
        <v>168</v>
      </c>
      <c r="V1186">
        <v>169</v>
      </c>
      <c r="W1186">
        <f>wzrost[[#This Row],[19lat]]-wzrost[[#This Row],[dlugosc_ur]]</f>
        <v>122</v>
      </c>
      <c r="X1186">
        <f>wzrost[[#This Row],[19lat]]-wzrost[[#This Row],[15lat]]</f>
        <v>8</v>
      </c>
      <c r="Y1186">
        <f>IF(wzrost[[#This Row],[1rok]]&lt;=5,IF(wzrost[[#This Row],[plec]]="ch",1,0),0)</f>
        <v>0</v>
      </c>
      <c r="Z1186" s="1"/>
      <c r="AA1186" s="1"/>
      <c r="AB1186" s="1" t="e">
        <f>_xlfn.PERCENTILE.INC(wzrost[1rok],5)</f>
        <v>#NUM!</v>
      </c>
      <c r="BC1186" s="6">
        <v>46</v>
      </c>
      <c r="BD1186" s="6">
        <v>68</v>
      </c>
      <c r="BE1186" s="6">
        <v>82</v>
      </c>
      <c r="BF1186" s="6">
        <v>90</v>
      </c>
      <c r="BG1186" s="6">
        <v>97</v>
      </c>
      <c r="BH1186" s="6">
        <v>102</v>
      </c>
      <c r="BI1186" s="6">
        <v>108</v>
      </c>
      <c r="BJ1186" s="6">
        <v>113</v>
      </c>
      <c r="BK1186" s="6">
        <v>118</v>
      </c>
      <c r="BL1186" s="6">
        <v>123</v>
      </c>
      <c r="BM1186" s="6">
        <v>128</v>
      </c>
      <c r="BN1186" s="6">
        <v>132</v>
      </c>
      <c r="BO1186" s="6">
        <v>138</v>
      </c>
      <c r="BP1186" s="6">
        <v>144</v>
      </c>
      <c r="BQ1186" s="6">
        <v>151</v>
      </c>
      <c r="BR1186" s="6">
        <v>156</v>
      </c>
      <c r="BS1186" s="6">
        <v>161</v>
      </c>
      <c r="BT1186" s="6">
        <v>163</v>
      </c>
      <c r="BU1186" s="6">
        <v>165</v>
      </c>
      <c r="BV1186" s="6">
        <v>165</v>
      </c>
      <c r="BW1186" s="7">
        <v>119</v>
      </c>
      <c r="BX1186" s="11">
        <f t="shared" si="350"/>
        <v>22</v>
      </c>
      <c r="BY1186" s="11">
        <f t="shared" si="351"/>
        <v>14</v>
      </c>
      <c r="BZ1186" s="11">
        <f t="shared" si="352"/>
        <v>8</v>
      </c>
      <c r="CA1186" s="11">
        <f t="shared" si="353"/>
        <v>7</v>
      </c>
      <c r="CB1186" s="11">
        <f t="shared" si="354"/>
        <v>5</v>
      </c>
      <c r="CC1186" s="11">
        <f t="shared" si="355"/>
        <v>6</v>
      </c>
      <c r="CD1186" s="11">
        <f t="shared" si="356"/>
        <v>5</v>
      </c>
      <c r="CE1186" s="11">
        <f t="shared" si="357"/>
        <v>5</v>
      </c>
      <c r="CF1186" s="11">
        <f t="shared" si="358"/>
        <v>5</v>
      </c>
      <c r="CG1186" s="11">
        <f t="shared" si="359"/>
        <v>5</v>
      </c>
      <c r="CH1186" s="11">
        <f t="shared" si="360"/>
        <v>4</v>
      </c>
      <c r="CI1186" s="11">
        <f t="shared" si="361"/>
        <v>6</v>
      </c>
      <c r="CJ1186" s="11">
        <f t="shared" si="362"/>
        <v>6</v>
      </c>
      <c r="CK1186" s="11">
        <f t="shared" si="363"/>
        <v>7</v>
      </c>
      <c r="CL1186" s="11">
        <f t="shared" si="364"/>
        <v>5</v>
      </c>
      <c r="CM1186" s="11">
        <f t="shared" si="365"/>
        <v>5</v>
      </c>
      <c r="CN1186" s="11">
        <f t="shared" si="366"/>
        <v>2</v>
      </c>
      <c r="CO1186" s="11">
        <f t="shared" si="367"/>
        <v>2</v>
      </c>
      <c r="CP1186" s="11">
        <f t="shared" si="368"/>
        <v>0</v>
      </c>
    </row>
    <row r="1187" spans="1:94" x14ac:dyDescent="0.25">
      <c r="A1187">
        <v>1648</v>
      </c>
      <c r="B1187" s="1" t="s">
        <v>23</v>
      </c>
      <c r="C1187">
        <v>49</v>
      </c>
      <c r="D1187">
        <v>71</v>
      </c>
      <c r="E1187">
        <v>85</v>
      </c>
      <c r="F1187">
        <v>93</v>
      </c>
      <c r="G1187">
        <v>100</v>
      </c>
      <c r="H1187">
        <v>107</v>
      </c>
      <c r="I1187">
        <v>112</v>
      </c>
      <c r="J1187">
        <v>118</v>
      </c>
      <c r="K1187">
        <v>123</v>
      </c>
      <c r="L1187">
        <v>128</v>
      </c>
      <c r="M1187">
        <v>133</v>
      </c>
      <c r="N1187">
        <v>138</v>
      </c>
      <c r="O1187">
        <v>144</v>
      </c>
      <c r="P1187">
        <v>150</v>
      </c>
      <c r="Q1187">
        <v>157</v>
      </c>
      <c r="R1187">
        <v>163</v>
      </c>
      <c r="S1187">
        <v>167</v>
      </c>
      <c r="T1187">
        <v>170</v>
      </c>
      <c r="U1187">
        <v>171</v>
      </c>
      <c r="V1187">
        <v>171</v>
      </c>
      <c r="W1187">
        <f>wzrost[[#This Row],[19lat]]-wzrost[[#This Row],[dlugosc_ur]]</f>
        <v>122</v>
      </c>
      <c r="X1187">
        <f>wzrost[[#This Row],[19lat]]-wzrost[[#This Row],[15lat]]</f>
        <v>8</v>
      </c>
      <c r="Y1187">
        <f>IF(wzrost[[#This Row],[1rok]]&lt;=5,IF(wzrost[[#This Row],[plec]]="ch",1,0),0)</f>
        <v>0</v>
      </c>
      <c r="Z1187" s="1"/>
      <c r="AA1187" s="1"/>
      <c r="AB1187" s="1" t="e">
        <f>_xlfn.PERCENTILE.INC(wzrost[1rok],5)</f>
        <v>#NUM!</v>
      </c>
      <c r="BC1187" s="8">
        <v>46</v>
      </c>
      <c r="BD1187" s="8">
        <v>68</v>
      </c>
      <c r="BE1187" s="8">
        <v>82</v>
      </c>
      <c r="BF1187" s="8">
        <v>90</v>
      </c>
      <c r="BG1187" s="8">
        <v>96</v>
      </c>
      <c r="BH1187" s="8">
        <v>102</v>
      </c>
      <c r="BI1187" s="8">
        <v>107</v>
      </c>
      <c r="BJ1187" s="8">
        <v>113</v>
      </c>
      <c r="BK1187" s="8">
        <v>118</v>
      </c>
      <c r="BL1187" s="8">
        <v>122</v>
      </c>
      <c r="BM1187" s="8">
        <v>127</v>
      </c>
      <c r="BN1187" s="8">
        <v>132</v>
      </c>
      <c r="BO1187" s="8">
        <v>137</v>
      </c>
      <c r="BP1187" s="8">
        <v>144</v>
      </c>
      <c r="BQ1187" s="8">
        <v>150</v>
      </c>
      <c r="BR1187" s="8">
        <v>155</v>
      </c>
      <c r="BS1187" s="8">
        <v>160</v>
      </c>
      <c r="BT1187" s="8">
        <v>163</v>
      </c>
      <c r="BU1187" s="8">
        <v>164</v>
      </c>
      <c r="BV1187" s="8">
        <v>165</v>
      </c>
      <c r="BW1187" s="9">
        <v>119</v>
      </c>
      <c r="BX1187" s="11">
        <f t="shared" si="350"/>
        <v>22</v>
      </c>
      <c r="BY1187" s="11">
        <f t="shared" si="351"/>
        <v>14</v>
      </c>
      <c r="BZ1187" s="11">
        <f t="shared" si="352"/>
        <v>8</v>
      </c>
      <c r="CA1187" s="11">
        <f t="shared" si="353"/>
        <v>6</v>
      </c>
      <c r="CB1187" s="11">
        <f t="shared" si="354"/>
        <v>6</v>
      </c>
      <c r="CC1187" s="11">
        <f t="shared" si="355"/>
        <v>5</v>
      </c>
      <c r="CD1187" s="11">
        <f t="shared" si="356"/>
        <v>6</v>
      </c>
      <c r="CE1187" s="11">
        <f t="shared" si="357"/>
        <v>5</v>
      </c>
      <c r="CF1187" s="11">
        <f t="shared" si="358"/>
        <v>4</v>
      </c>
      <c r="CG1187" s="11">
        <f t="shared" si="359"/>
        <v>5</v>
      </c>
      <c r="CH1187" s="11">
        <f t="shared" si="360"/>
        <v>5</v>
      </c>
      <c r="CI1187" s="11">
        <f t="shared" si="361"/>
        <v>5</v>
      </c>
      <c r="CJ1187" s="11">
        <f t="shared" si="362"/>
        <v>7</v>
      </c>
      <c r="CK1187" s="11">
        <f t="shared" si="363"/>
        <v>6</v>
      </c>
      <c r="CL1187" s="11">
        <f t="shared" si="364"/>
        <v>5</v>
      </c>
      <c r="CM1187" s="11">
        <f t="shared" si="365"/>
        <v>5</v>
      </c>
      <c r="CN1187" s="11">
        <f t="shared" si="366"/>
        <v>3</v>
      </c>
      <c r="CO1187" s="11">
        <f t="shared" si="367"/>
        <v>1</v>
      </c>
      <c r="CP1187" s="11">
        <f t="shared" si="368"/>
        <v>1</v>
      </c>
    </row>
    <row r="1188" spans="1:94" x14ac:dyDescent="0.25">
      <c r="A1188">
        <v>1678</v>
      </c>
      <c r="B1188" s="1" t="s">
        <v>23</v>
      </c>
      <c r="C1188">
        <v>47</v>
      </c>
      <c r="D1188">
        <v>69</v>
      </c>
      <c r="E1188">
        <v>84</v>
      </c>
      <c r="F1188">
        <v>92</v>
      </c>
      <c r="G1188">
        <v>99</v>
      </c>
      <c r="H1188">
        <v>105</v>
      </c>
      <c r="I1188">
        <v>111</v>
      </c>
      <c r="J1188">
        <v>116</v>
      </c>
      <c r="K1188">
        <v>121</v>
      </c>
      <c r="L1188">
        <v>126</v>
      </c>
      <c r="M1188">
        <v>131</v>
      </c>
      <c r="N1188">
        <v>136</v>
      </c>
      <c r="O1188">
        <v>142</v>
      </c>
      <c r="P1188">
        <v>148</v>
      </c>
      <c r="Q1188">
        <v>153</v>
      </c>
      <c r="R1188">
        <v>161</v>
      </c>
      <c r="S1188">
        <v>165</v>
      </c>
      <c r="T1188">
        <v>167</v>
      </c>
      <c r="U1188">
        <v>168</v>
      </c>
      <c r="V1188">
        <v>169</v>
      </c>
      <c r="W1188">
        <f>wzrost[[#This Row],[19lat]]-wzrost[[#This Row],[dlugosc_ur]]</f>
        <v>122</v>
      </c>
      <c r="X1188">
        <f>wzrost[[#This Row],[19lat]]-wzrost[[#This Row],[15lat]]</f>
        <v>8</v>
      </c>
      <c r="Y1188">
        <f>IF(wzrost[[#This Row],[1rok]]&lt;=5,IF(wzrost[[#This Row],[plec]]="ch",1,0),0)</f>
        <v>0</v>
      </c>
      <c r="Z1188" s="1"/>
      <c r="AA1188" s="1"/>
      <c r="AB1188" s="1" t="e">
        <f>_xlfn.PERCENTILE.INC(wzrost[1rok],5)</f>
        <v>#NUM!</v>
      </c>
      <c r="BC1188" s="6">
        <v>46</v>
      </c>
      <c r="BD1188" s="6">
        <v>68</v>
      </c>
      <c r="BE1188" s="6">
        <v>82</v>
      </c>
      <c r="BF1188" s="6">
        <v>90</v>
      </c>
      <c r="BG1188" s="6">
        <v>97</v>
      </c>
      <c r="BH1188" s="6">
        <v>103</v>
      </c>
      <c r="BI1188" s="6">
        <v>108</v>
      </c>
      <c r="BJ1188" s="6">
        <v>113</v>
      </c>
      <c r="BK1188" s="6">
        <v>118</v>
      </c>
      <c r="BL1188" s="6">
        <v>123</v>
      </c>
      <c r="BM1188" s="6">
        <v>128</v>
      </c>
      <c r="BN1188" s="6">
        <v>132</v>
      </c>
      <c r="BO1188" s="6">
        <v>138</v>
      </c>
      <c r="BP1188" s="6">
        <v>144</v>
      </c>
      <c r="BQ1188" s="6">
        <v>151</v>
      </c>
      <c r="BR1188" s="6">
        <v>156</v>
      </c>
      <c r="BS1188" s="6">
        <v>161</v>
      </c>
      <c r="BT1188" s="6">
        <v>163</v>
      </c>
      <c r="BU1188" s="6">
        <v>165</v>
      </c>
      <c r="BV1188" s="6">
        <v>165</v>
      </c>
      <c r="BW1188" s="7">
        <v>119</v>
      </c>
      <c r="BX1188" s="11">
        <f t="shared" si="350"/>
        <v>22</v>
      </c>
      <c r="BY1188" s="11">
        <f t="shared" si="351"/>
        <v>14</v>
      </c>
      <c r="BZ1188" s="11">
        <f t="shared" si="352"/>
        <v>8</v>
      </c>
      <c r="CA1188" s="11">
        <f t="shared" si="353"/>
        <v>7</v>
      </c>
      <c r="CB1188" s="11">
        <f t="shared" si="354"/>
        <v>6</v>
      </c>
      <c r="CC1188" s="11">
        <f t="shared" si="355"/>
        <v>5</v>
      </c>
      <c r="CD1188" s="11">
        <f t="shared" si="356"/>
        <v>5</v>
      </c>
      <c r="CE1188" s="11">
        <f t="shared" si="357"/>
        <v>5</v>
      </c>
      <c r="CF1188" s="11">
        <f t="shared" si="358"/>
        <v>5</v>
      </c>
      <c r="CG1188" s="11">
        <f t="shared" si="359"/>
        <v>5</v>
      </c>
      <c r="CH1188" s="11">
        <f t="shared" si="360"/>
        <v>4</v>
      </c>
      <c r="CI1188" s="11">
        <f t="shared" si="361"/>
        <v>6</v>
      </c>
      <c r="CJ1188" s="11">
        <f t="shared" si="362"/>
        <v>6</v>
      </c>
      <c r="CK1188" s="11">
        <f t="shared" si="363"/>
        <v>7</v>
      </c>
      <c r="CL1188" s="11">
        <f t="shared" si="364"/>
        <v>5</v>
      </c>
      <c r="CM1188" s="11">
        <f t="shared" si="365"/>
        <v>5</v>
      </c>
      <c r="CN1188" s="11">
        <f t="shared" si="366"/>
        <v>2</v>
      </c>
      <c r="CO1188" s="11">
        <f t="shared" si="367"/>
        <v>2</v>
      </c>
      <c r="CP1188" s="11">
        <f t="shared" si="368"/>
        <v>0</v>
      </c>
    </row>
    <row r="1189" spans="1:94" x14ac:dyDescent="0.25">
      <c r="A1189">
        <v>1709</v>
      </c>
      <c r="B1189" s="1" t="s">
        <v>23</v>
      </c>
      <c r="C1189">
        <v>47</v>
      </c>
      <c r="D1189">
        <v>69</v>
      </c>
      <c r="E1189">
        <v>84</v>
      </c>
      <c r="F1189">
        <v>92</v>
      </c>
      <c r="G1189">
        <v>99</v>
      </c>
      <c r="H1189">
        <v>105</v>
      </c>
      <c r="I1189">
        <v>111</v>
      </c>
      <c r="J1189">
        <v>116</v>
      </c>
      <c r="K1189">
        <v>121</v>
      </c>
      <c r="L1189">
        <v>126</v>
      </c>
      <c r="M1189">
        <v>131</v>
      </c>
      <c r="N1189">
        <v>136</v>
      </c>
      <c r="O1189">
        <v>142</v>
      </c>
      <c r="P1189">
        <v>148</v>
      </c>
      <c r="Q1189">
        <v>155</v>
      </c>
      <c r="R1189">
        <v>161</v>
      </c>
      <c r="S1189">
        <v>165</v>
      </c>
      <c r="T1189">
        <v>167</v>
      </c>
      <c r="U1189">
        <v>168</v>
      </c>
      <c r="V1189">
        <v>169</v>
      </c>
      <c r="W1189">
        <f>wzrost[[#This Row],[19lat]]-wzrost[[#This Row],[dlugosc_ur]]</f>
        <v>122</v>
      </c>
      <c r="X1189">
        <f>wzrost[[#This Row],[19lat]]-wzrost[[#This Row],[15lat]]</f>
        <v>8</v>
      </c>
      <c r="Y1189">
        <f>IF(wzrost[[#This Row],[1rok]]&lt;=5,IF(wzrost[[#This Row],[plec]]="ch",1,0),0)</f>
        <v>0</v>
      </c>
      <c r="Z1189" s="1"/>
      <c r="AA1189" s="1"/>
      <c r="AB1189" s="1" t="e">
        <f>_xlfn.PERCENTILE.INC(wzrost[1rok],5)</f>
        <v>#NUM!</v>
      </c>
      <c r="BC1189" s="8">
        <v>46</v>
      </c>
      <c r="BD1189" s="8">
        <v>68</v>
      </c>
      <c r="BE1189" s="8">
        <v>82</v>
      </c>
      <c r="BF1189" s="8">
        <v>90</v>
      </c>
      <c r="BG1189" s="8">
        <v>96</v>
      </c>
      <c r="BH1189" s="8">
        <v>102</v>
      </c>
      <c r="BI1189" s="8">
        <v>108</v>
      </c>
      <c r="BJ1189" s="8">
        <v>113</v>
      </c>
      <c r="BK1189" s="8">
        <v>118</v>
      </c>
      <c r="BL1189" s="8">
        <v>122</v>
      </c>
      <c r="BM1189" s="8">
        <v>127</v>
      </c>
      <c r="BN1189" s="8">
        <v>132</v>
      </c>
      <c r="BO1189" s="8">
        <v>137</v>
      </c>
      <c r="BP1189" s="8">
        <v>144</v>
      </c>
      <c r="BQ1189" s="8">
        <v>150</v>
      </c>
      <c r="BR1189" s="8">
        <v>155</v>
      </c>
      <c r="BS1189" s="8">
        <v>160</v>
      </c>
      <c r="BT1189" s="8">
        <v>163</v>
      </c>
      <c r="BU1189" s="8">
        <v>164</v>
      </c>
      <c r="BV1189" s="8">
        <v>165</v>
      </c>
      <c r="BW1189" s="9">
        <v>119</v>
      </c>
      <c r="BX1189" s="11">
        <f t="shared" si="350"/>
        <v>22</v>
      </c>
      <c r="BY1189" s="11">
        <f t="shared" si="351"/>
        <v>14</v>
      </c>
      <c r="BZ1189" s="11">
        <f t="shared" si="352"/>
        <v>8</v>
      </c>
      <c r="CA1189" s="11">
        <f t="shared" si="353"/>
        <v>6</v>
      </c>
      <c r="CB1189" s="11">
        <f t="shared" si="354"/>
        <v>6</v>
      </c>
      <c r="CC1189" s="11">
        <f t="shared" si="355"/>
        <v>6</v>
      </c>
      <c r="CD1189" s="11">
        <f t="shared" si="356"/>
        <v>5</v>
      </c>
      <c r="CE1189" s="11">
        <f t="shared" si="357"/>
        <v>5</v>
      </c>
      <c r="CF1189" s="11">
        <f t="shared" si="358"/>
        <v>4</v>
      </c>
      <c r="CG1189" s="11">
        <f t="shared" si="359"/>
        <v>5</v>
      </c>
      <c r="CH1189" s="11">
        <f t="shared" si="360"/>
        <v>5</v>
      </c>
      <c r="CI1189" s="11">
        <f t="shared" si="361"/>
        <v>5</v>
      </c>
      <c r="CJ1189" s="11">
        <f t="shared" si="362"/>
        <v>7</v>
      </c>
      <c r="CK1189" s="11">
        <f t="shared" si="363"/>
        <v>6</v>
      </c>
      <c r="CL1189" s="11">
        <f t="shared" si="364"/>
        <v>5</v>
      </c>
      <c r="CM1189" s="11">
        <f t="shared" si="365"/>
        <v>5</v>
      </c>
      <c r="CN1189" s="11">
        <f t="shared" si="366"/>
        <v>3</v>
      </c>
      <c r="CO1189" s="11">
        <f t="shared" si="367"/>
        <v>1</v>
      </c>
      <c r="CP1189" s="11">
        <f t="shared" si="368"/>
        <v>1</v>
      </c>
    </row>
    <row r="1190" spans="1:94" x14ac:dyDescent="0.25">
      <c r="A1190">
        <v>1739</v>
      </c>
      <c r="B1190" s="1" t="s">
        <v>23</v>
      </c>
      <c r="C1190">
        <v>47</v>
      </c>
      <c r="D1190">
        <v>69</v>
      </c>
      <c r="E1190">
        <v>84</v>
      </c>
      <c r="F1190">
        <v>92</v>
      </c>
      <c r="G1190">
        <v>99</v>
      </c>
      <c r="H1190">
        <v>105</v>
      </c>
      <c r="I1190">
        <v>111</v>
      </c>
      <c r="J1190">
        <v>116</v>
      </c>
      <c r="K1190">
        <v>121</v>
      </c>
      <c r="L1190">
        <v>126</v>
      </c>
      <c r="M1190">
        <v>131</v>
      </c>
      <c r="N1190">
        <v>136</v>
      </c>
      <c r="O1190">
        <v>141</v>
      </c>
      <c r="P1190">
        <v>148</v>
      </c>
      <c r="Q1190">
        <v>155</v>
      </c>
      <c r="R1190">
        <v>161</v>
      </c>
      <c r="S1190">
        <v>165</v>
      </c>
      <c r="T1190">
        <v>167</v>
      </c>
      <c r="U1190">
        <v>168</v>
      </c>
      <c r="V1190">
        <v>169</v>
      </c>
      <c r="W1190">
        <f>wzrost[[#This Row],[19lat]]-wzrost[[#This Row],[dlugosc_ur]]</f>
        <v>122</v>
      </c>
      <c r="X1190">
        <f>wzrost[[#This Row],[19lat]]-wzrost[[#This Row],[15lat]]</f>
        <v>8</v>
      </c>
      <c r="Y1190">
        <f>IF(wzrost[[#This Row],[1rok]]&lt;=5,IF(wzrost[[#This Row],[plec]]="ch",1,0),0)</f>
        <v>0</v>
      </c>
      <c r="Z1190" s="1"/>
      <c r="AA1190" s="1"/>
      <c r="AB1190" s="1" t="e">
        <f>_xlfn.PERCENTILE.INC(wzrost[1rok],5)</f>
        <v>#NUM!</v>
      </c>
      <c r="BC1190" s="6">
        <v>47</v>
      </c>
      <c r="BD1190" s="6">
        <v>68</v>
      </c>
      <c r="BE1190" s="6">
        <v>82</v>
      </c>
      <c r="BF1190" s="6">
        <v>90</v>
      </c>
      <c r="BG1190" s="6">
        <v>97</v>
      </c>
      <c r="BH1190" s="6">
        <v>103</v>
      </c>
      <c r="BI1190" s="6">
        <v>109</v>
      </c>
      <c r="BJ1190" s="6">
        <v>114</v>
      </c>
      <c r="BK1190" s="6">
        <v>119</v>
      </c>
      <c r="BL1190" s="6">
        <v>124</v>
      </c>
      <c r="BM1190" s="6">
        <v>129</v>
      </c>
      <c r="BN1190" s="6">
        <v>134</v>
      </c>
      <c r="BO1190" s="6">
        <v>139</v>
      </c>
      <c r="BP1190" s="6">
        <v>146</v>
      </c>
      <c r="BQ1190" s="6">
        <v>152</v>
      </c>
      <c r="BR1190" s="6">
        <v>158</v>
      </c>
      <c r="BS1190" s="6">
        <v>162</v>
      </c>
      <c r="BT1190" s="6">
        <v>164</v>
      </c>
      <c r="BU1190" s="6">
        <v>165</v>
      </c>
      <c r="BV1190" s="6">
        <v>166</v>
      </c>
      <c r="BW1190" s="7">
        <v>119</v>
      </c>
      <c r="BX1190" s="11">
        <f t="shared" si="350"/>
        <v>21</v>
      </c>
      <c r="BY1190" s="11">
        <f t="shared" si="351"/>
        <v>14</v>
      </c>
      <c r="BZ1190" s="11">
        <f t="shared" si="352"/>
        <v>8</v>
      </c>
      <c r="CA1190" s="11">
        <f t="shared" si="353"/>
        <v>7</v>
      </c>
      <c r="CB1190" s="11">
        <f t="shared" si="354"/>
        <v>6</v>
      </c>
      <c r="CC1190" s="11">
        <f t="shared" si="355"/>
        <v>6</v>
      </c>
      <c r="CD1190" s="11">
        <f t="shared" si="356"/>
        <v>5</v>
      </c>
      <c r="CE1190" s="11">
        <f t="shared" si="357"/>
        <v>5</v>
      </c>
      <c r="CF1190" s="11">
        <f t="shared" si="358"/>
        <v>5</v>
      </c>
      <c r="CG1190" s="11">
        <f t="shared" si="359"/>
        <v>5</v>
      </c>
      <c r="CH1190" s="11">
        <f t="shared" si="360"/>
        <v>5</v>
      </c>
      <c r="CI1190" s="11">
        <f t="shared" si="361"/>
        <v>5</v>
      </c>
      <c r="CJ1190" s="11">
        <f t="shared" si="362"/>
        <v>7</v>
      </c>
      <c r="CK1190" s="11">
        <f t="shared" si="363"/>
        <v>6</v>
      </c>
      <c r="CL1190" s="11">
        <f t="shared" si="364"/>
        <v>6</v>
      </c>
      <c r="CM1190" s="11">
        <f t="shared" si="365"/>
        <v>4</v>
      </c>
      <c r="CN1190" s="11">
        <f t="shared" si="366"/>
        <v>2</v>
      </c>
      <c r="CO1190" s="11">
        <f t="shared" si="367"/>
        <v>1</v>
      </c>
      <c r="CP1190" s="11">
        <f t="shared" si="368"/>
        <v>1</v>
      </c>
    </row>
    <row r="1191" spans="1:94" x14ac:dyDescent="0.25">
      <c r="A1191">
        <v>1761</v>
      </c>
      <c r="B1191" s="1" t="s">
        <v>23</v>
      </c>
      <c r="C1191">
        <v>49</v>
      </c>
      <c r="D1191">
        <v>71</v>
      </c>
      <c r="E1191">
        <v>85</v>
      </c>
      <c r="F1191">
        <v>93</v>
      </c>
      <c r="G1191">
        <v>100</v>
      </c>
      <c r="H1191">
        <v>106</v>
      </c>
      <c r="I1191">
        <v>112</v>
      </c>
      <c r="J1191">
        <v>118</v>
      </c>
      <c r="K1191">
        <v>123</v>
      </c>
      <c r="L1191">
        <v>128</v>
      </c>
      <c r="M1191">
        <v>133</v>
      </c>
      <c r="N1191">
        <v>138</v>
      </c>
      <c r="O1191">
        <v>144</v>
      </c>
      <c r="P1191">
        <v>150</v>
      </c>
      <c r="Q1191">
        <v>157</v>
      </c>
      <c r="R1191">
        <v>162</v>
      </c>
      <c r="S1191">
        <v>167</v>
      </c>
      <c r="T1191">
        <v>170</v>
      </c>
      <c r="U1191">
        <v>171</v>
      </c>
      <c r="V1191">
        <v>171</v>
      </c>
      <c r="W1191">
        <f>wzrost[[#This Row],[19lat]]-wzrost[[#This Row],[dlugosc_ur]]</f>
        <v>122</v>
      </c>
      <c r="X1191">
        <f>wzrost[[#This Row],[19lat]]-wzrost[[#This Row],[15lat]]</f>
        <v>9</v>
      </c>
      <c r="Y1191">
        <f>IF(wzrost[[#This Row],[1rok]]&lt;=5,IF(wzrost[[#This Row],[plec]]="ch",1,0),0)</f>
        <v>0</v>
      </c>
      <c r="Z1191" s="1"/>
      <c r="AA1191" s="1"/>
      <c r="AB1191" s="1" t="e">
        <f>_xlfn.PERCENTILE.INC(wzrost[1rok],5)</f>
        <v>#NUM!</v>
      </c>
      <c r="BC1191" s="8">
        <v>46</v>
      </c>
      <c r="BD1191" s="8">
        <v>68</v>
      </c>
      <c r="BE1191" s="8">
        <v>82</v>
      </c>
      <c r="BF1191" s="8">
        <v>90</v>
      </c>
      <c r="BG1191" s="8">
        <v>96</v>
      </c>
      <c r="BH1191" s="8">
        <v>102</v>
      </c>
      <c r="BI1191" s="8">
        <v>107</v>
      </c>
      <c r="BJ1191" s="8">
        <v>113</v>
      </c>
      <c r="BK1191" s="8">
        <v>118</v>
      </c>
      <c r="BL1191" s="8">
        <v>122</v>
      </c>
      <c r="BM1191" s="8">
        <v>127</v>
      </c>
      <c r="BN1191" s="8">
        <v>132</v>
      </c>
      <c r="BO1191" s="8">
        <v>137</v>
      </c>
      <c r="BP1191" s="8">
        <v>144</v>
      </c>
      <c r="BQ1191" s="8">
        <v>150</v>
      </c>
      <c r="BR1191" s="8">
        <v>155</v>
      </c>
      <c r="BS1191" s="8">
        <v>160</v>
      </c>
      <c r="BT1191" s="8">
        <v>163</v>
      </c>
      <c r="BU1191" s="8">
        <v>164</v>
      </c>
      <c r="BV1191" s="8">
        <v>165</v>
      </c>
      <c r="BW1191" s="9">
        <v>119</v>
      </c>
      <c r="BX1191" s="11">
        <f t="shared" si="350"/>
        <v>22</v>
      </c>
      <c r="BY1191" s="11">
        <f t="shared" si="351"/>
        <v>14</v>
      </c>
      <c r="BZ1191" s="11">
        <f t="shared" si="352"/>
        <v>8</v>
      </c>
      <c r="CA1191" s="11">
        <f t="shared" si="353"/>
        <v>6</v>
      </c>
      <c r="CB1191" s="11">
        <f t="shared" si="354"/>
        <v>6</v>
      </c>
      <c r="CC1191" s="11">
        <f t="shared" si="355"/>
        <v>5</v>
      </c>
      <c r="CD1191" s="11">
        <f t="shared" si="356"/>
        <v>6</v>
      </c>
      <c r="CE1191" s="11">
        <f t="shared" si="357"/>
        <v>5</v>
      </c>
      <c r="CF1191" s="11">
        <f t="shared" si="358"/>
        <v>4</v>
      </c>
      <c r="CG1191" s="11">
        <f t="shared" si="359"/>
        <v>5</v>
      </c>
      <c r="CH1191" s="11">
        <f t="shared" si="360"/>
        <v>5</v>
      </c>
      <c r="CI1191" s="11">
        <f t="shared" si="361"/>
        <v>5</v>
      </c>
      <c r="CJ1191" s="11">
        <f t="shared" si="362"/>
        <v>7</v>
      </c>
      <c r="CK1191" s="11">
        <f t="shared" si="363"/>
        <v>6</v>
      </c>
      <c r="CL1191" s="11">
        <f t="shared" si="364"/>
        <v>5</v>
      </c>
      <c r="CM1191" s="11">
        <f t="shared" si="365"/>
        <v>5</v>
      </c>
      <c r="CN1191" s="11">
        <f t="shared" si="366"/>
        <v>3</v>
      </c>
      <c r="CO1191" s="11">
        <f t="shared" si="367"/>
        <v>1</v>
      </c>
      <c r="CP1191" s="11">
        <f t="shared" si="368"/>
        <v>1</v>
      </c>
    </row>
    <row r="1192" spans="1:94" x14ac:dyDescent="0.25">
      <c r="A1192">
        <v>1770</v>
      </c>
      <c r="B1192" s="1" t="s">
        <v>23</v>
      </c>
      <c r="C1192">
        <v>47</v>
      </c>
      <c r="D1192">
        <v>69</v>
      </c>
      <c r="E1192">
        <v>84</v>
      </c>
      <c r="F1192">
        <v>92</v>
      </c>
      <c r="G1192">
        <v>99</v>
      </c>
      <c r="H1192">
        <v>105</v>
      </c>
      <c r="I1192">
        <v>111</v>
      </c>
      <c r="J1192">
        <v>116</v>
      </c>
      <c r="K1192">
        <v>121</v>
      </c>
      <c r="L1192">
        <v>126</v>
      </c>
      <c r="M1192">
        <v>131</v>
      </c>
      <c r="N1192">
        <v>136</v>
      </c>
      <c r="O1192">
        <v>142</v>
      </c>
      <c r="P1192">
        <v>148</v>
      </c>
      <c r="Q1192">
        <v>155</v>
      </c>
      <c r="R1192">
        <v>161</v>
      </c>
      <c r="S1192">
        <v>165</v>
      </c>
      <c r="T1192">
        <v>167</v>
      </c>
      <c r="U1192">
        <v>168</v>
      </c>
      <c r="V1192">
        <v>169</v>
      </c>
      <c r="W1192">
        <f>wzrost[[#This Row],[19lat]]-wzrost[[#This Row],[dlugosc_ur]]</f>
        <v>122</v>
      </c>
      <c r="X1192">
        <f>wzrost[[#This Row],[19lat]]-wzrost[[#This Row],[15lat]]</f>
        <v>8</v>
      </c>
      <c r="Y1192">
        <f>IF(wzrost[[#This Row],[1rok]]&lt;=5,IF(wzrost[[#This Row],[plec]]="ch",1,0),0)</f>
        <v>0</v>
      </c>
      <c r="Z1192" s="1"/>
      <c r="AA1192" s="1"/>
      <c r="AB1192" s="1" t="e">
        <f>_xlfn.PERCENTILE.INC(wzrost[1rok],5)</f>
        <v>#NUM!</v>
      </c>
      <c r="BC1192" s="6">
        <v>46</v>
      </c>
      <c r="BD1192" s="6">
        <v>69</v>
      </c>
      <c r="BE1192" s="6">
        <v>82</v>
      </c>
      <c r="BF1192" s="6">
        <v>90</v>
      </c>
      <c r="BG1192" s="6">
        <v>96</v>
      </c>
      <c r="BH1192" s="6">
        <v>102</v>
      </c>
      <c r="BI1192" s="6">
        <v>108</v>
      </c>
      <c r="BJ1192" s="6">
        <v>113</v>
      </c>
      <c r="BK1192" s="6">
        <v>118</v>
      </c>
      <c r="BL1192" s="6">
        <v>123</v>
      </c>
      <c r="BM1192" s="6">
        <v>126</v>
      </c>
      <c r="BN1192" s="6">
        <v>132</v>
      </c>
      <c r="BO1192" s="6">
        <v>137</v>
      </c>
      <c r="BP1192" s="6">
        <v>144</v>
      </c>
      <c r="BQ1192" s="6">
        <v>151</v>
      </c>
      <c r="BR1192" s="6">
        <v>155</v>
      </c>
      <c r="BS1192" s="6">
        <v>160</v>
      </c>
      <c r="BT1192" s="6">
        <v>163</v>
      </c>
      <c r="BU1192" s="6">
        <v>164</v>
      </c>
      <c r="BV1192" s="6">
        <v>165</v>
      </c>
      <c r="BW1192" s="7">
        <v>119</v>
      </c>
      <c r="BX1192" s="11">
        <f t="shared" si="350"/>
        <v>23</v>
      </c>
      <c r="BY1192" s="11">
        <f t="shared" si="351"/>
        <v>13</v>
      </c>
      <c r="BZ1192" s="11">
        <f t="shared" si="352"/>
        <v>8</v>
      </c>
      <c r="CA1192" s="11">
        <f t="shared" si="353"/>
        <v>6</v>
      </c>
      <c r="CB1192" s="11">
        <f t="shared" si="354"/>
        <v>6</v>
      </c>
      <c r="CC1192" s="11">
        <f t="shared" si="355"/>
        <v>6</v>
      </c>
      <c r="CD1192" s="11">
        <f t="shared" si="356"/>
        <v>5</v>
      </c>
      <c r="CE1192" s="11">
        <f t="shared" si="357"/>
        <v>5</v>
      </c>
      <c r="CF1192" s="11">
        <f t="shared" si="358"/>
        <v>5</v>
      </c>
      <c r="CG1192" s="11">
        <f t="shared" si="359"/>
        <v>3</v>
      </c>
      <c r="CH1192" s="11">
        <f t="shared" si="360"/>
        <v>6</v>
      </c>
      <c r="CI1192" s="11">
        <f t="shared" si="361"/>
        <v>5</v>
      </c>
      <c r="CJ1192" s="11">
        <f t="shared" si="362"/>
        <v>7</v>
      </c>
      <c r="CK1192" s="11">
        <f t="shared" si="363"/>
        <v>7</v>
      </c>
      <c r="CL1192" s="11">
        <f t="shared" si="364"/>
        <v>4</v>
      </c>
      <c r="CM1192" s="11">
        <f t="shared" si="365"/>
        <v>5</v>
      </c>
      <c r="CN1192" s="11">
        <f t="shared" si="366"/>
        <v>3</v>
      </c>
      <c r="CO1192" s="11">
        <f t="shared" si="367"/>
        <v>1</v>
      </c>
      <c r="CP1192" s="11">
        <f t="shared" si="368"/>
        <v>1</v>
      </c>
    </row>
    <row r="1193" spans="1:94" x14ac:dyDescent="0.25">
      <c r="A1193">
        <v>1783</v>
      </c>
      <c r="B1193" s="1" t="s">
        <v>23</v>
      </c>
      <c r="C1193">
        <v>49</v>
      </c>
      <c r="D1193">
        <v>71</v>
      </c>
      <c r="E1193">
        <v>85</v>
      </c>
      <c r="F1193">
        <v>93</v>
      </c>
      <c r="G1193">
        <v>100</v>
      </c>
      <c r="H1193">
        <v>106</v>
      </c>
      <c r="I1193">
        <v>112</v>
      </c>
      <c r="J1193">
        <v>118</v>
      </c>
      <c r="K1193">
        <v>123</v>
      </c>
      <c r="L1193">
        <v>128</v>
      </c>
      <c r="M1193">
        <v>133</v>
      </c>
      <c r="N1193">
        <v>138</v>
      </c>
      <c r="O1193">
        <v>144</v>
      </c>
      <c r="P1193">
        <v>150</v>
      </c>
      <c r="Q1193">
        <v>157</v>
      </c>
      <c r="R1193">
        <v>163</v>
      </c>
      <c r="S1193">
        <v>167</v>
      </c>
      <c r="T1193">
        <v>170</v>
      </c>
      <c r="U1193">
        <v>171</v>
      </c>
      <c r="V1193">
        <v>171</v>
      </c>
      <c r="W1193">
        <f>wzrost[[#This Row],[19lat]]-wzrost[[#This Row],[dlugosc_ur]]</f>
        <v>122</v>
      </c>
      <c r="X1193">
        <f>wzrost[[#This Row],[19lat]]-wzrost[[#This Row],[15lat]]</f>
        <v>8</v>
      </c>
      <c r="Y1193">
        <f>IF(wzrost[[#This Row],[1rok]]&lt;=5,IF(wzrost[[#This Row],[plec]]="ch",1,0),0)</f>
        <v>0</v>
      </c>
      <c r="Z1193" s="1"/>
      <c r="AA1193" s="1"/>
      <c r="AB1193" s="1" t="e">
        <f>_xlfn.PERCENTILE.INC(wzrost[1rok],5)</f>
        <v>#NUM!</v>
      </c>
      <c r="BC1193" s="8">
        <v>46</v>
      </c>
      <c r="BD1193" s="8">
        <v>69</v>
      </c>
      <c r="BE1193" s="8">
        <v>82</v>
      </c>
      <c r="BF1193" s="8">
        <v>90</v>
      </c>
      <c r="BG1193" s="8">
        <v>96</v>
      </c>
      <c r="BH1193" s="8">
        <v>102</v>
      </c>
      <c r="BI1193" s="8">
        <v>108</v>
      </c>
      <c r="BJ1193" s="8">
        <v>113</v>
      </c>
      <c r="BK1193" s="8">
        <v>118</v>
      </c>
      <c r="BL1193" s="8">
        <v>122</v>
      </c>
      <c r="BM1193" s="8">
        <v>127</v>
      </c>
      <c r="BN1193" s="8">
        <v>132</v>
      </c>
      <c r="BO1193" s="8">
        <v>137</v>
      </c>
      <c r="BP1193" s="8">
        <v>144</v>
      </c>
      <c r="BQ1193" s="8">
        <v>150</v>
      </c>
      <c r="BR1193" s="8">
        <v>155</v>
      </c>
      <c r="BS1193" s="8">
        <v>160</v>
      </c>
      <c r="BT1193" s="8">
        <v>163</v>
      </c>
      <c r="BU1193" s="8">
        <v>164</v>
      </c>
      <c r="BV1193" s="8">
        <v>165</v>
      </c>
      <c r="BW1193" s="9">
        <v>119</v>
      </c>
      <c r="BX1193" s="11">
        <f t="shared" si="350"/>
        <v>23</v>
      </c>
      <c r="BY1193" s="11">
        <f t="shared" si="351"/>
        <v>13</v>
      </c>
      <c r="BZ1193" s="11">
        <f t="shared" si="352"/>
        <v>8</v>
      </c>
      <c r="CA1193" s="11">
        <f t="shared" si="353"/>
        <v>6</v>
      </c>
      <c r="CB1193" s="11">
        <f t="shared" si="354"/>
        <v>6</v>
      </c>
      <c r="CC1193" s="11">
        <f t="shared" si="355"/>
        <v>6</v>
      </c>
      <c r="CD1193" s="11">
        <f t="shared" si="356"/>
        <v>5</v>
      </c>
      <c r="CE1193" s="11">
        <f t="shared" si="357"/>
        <v>5</v>
      </c>
      <c r="CF1193" s="11">
        <f t="shared" si="358"/>
        <v>4</v>
      </c>
      <c r="CG1193" s="11">
        <f t="shared" si="359"/>
        <v>5</v>
      </c>
      <c r="CH1193" s="11">
        <f t="shared" si="360"/>
        <v>5</v>
      </c>
      <c r="CI1193" s="11">
        <f t="shared" si="361"/>
        <v>5</v>
      </c>
      <c r="CJ1193" s="11">
        <f t="shared" si="362"/>
        <v>7</v>
      </c>
      <c r="CK1193" s="11">
        <f t="shared" si="363"/>
        <v>6</v>
      </c>
      <c r="CL1193" s="11">
        <f t="shared" si="364"/>
        <v>5</v>
      </c>
      <c r="CM1193" s="11">
        <f t="shared" si="365"/>
        <v>5</v>
      </c>
      <c r="CN1193" s="11">
        <f t="shared" si="366"/>
        <v>3</v>
      </c>
      <c r="CO1193" s="11">
        <f t="shared" si="367"/>
        <v>1</v>
      </c>
      <c r="CP1193" s="11">
        <f t="shared" si="368"/>
        <v>1</v>
      </c>
    </row>
    <row r="1194" spans="1:94" x14ac:dyDescent="0.25">
      <c r="A1194">
        <v>1810</v>
      </c>
      <c r="B1194" s="1" t="s">
        <v>23</v>
      </c>
      <c r="C1194">
        <v>49</v>
      </c>
      <c r="D1194">
        <v>71</v>
      </c>
      <c r="E1194">
        <v>85</v>
      </c>
      <c r="F1194">
        <v>93</v>
      </c>
      <c r="G1194">
        <v>100</v>
      </c>
      <c r="H1194">
        <v>107</v>
      </c>
      <c r="I1194">
        <v>112</v>
      </c>
      <c r="J1194">
        <v>118</v>
      </c>
      <c r="K1194">
        <v>123</v>
      </c>
      <c r="L1194">
        <v>128</v>
      </c>
      <c r="M1194">
        <v>133</v>
      </c>
      <c r="N1194">
        <v>138</v>
      </c>
      <c r="O1194">
        <v>144</v>
      </c>
      <c r="P1194">
        <v>150</v>
      </c>
      <c r="Q1194">
        <v>157</v>
      </c>
      <c r="R1194">
        <v>163</v>
      </c>
      <c r="S1194">
        <v>167</v>
      </c>
      <c r="T1194">
        <v>170</v>
      </c>
      <c r="U1194">
        <v>171</v>
      </c>
      <c r="V1194">
        <v>171</v>
      </c>
      <c r="W1194">
        <f>wzrost[[#This Row],[19lat]]-wzrost[[#This Row],[dlugosc_ur]]</f>
        <v>122</v>
      </c>
      <c r="X1194">
        <f>wzrost[[#This Row],[19lat]]-wzrost[[#This Row],[15lat]]</f>
        <v>8</v>
      </c>
      <c r="Y1194">
        <f>IF(wzrost[[#This Row],[1rok]]&lt;=5,IF(wzrost[[#This Row],[plec]]="ch",1,0),0)</f>
        <v>0</v>
      </c>
      <c r="Z1194" s="1"/>
      <c r="AA1194" s="1"/>
      <c r="AB1194" s="1" t="e">
        <f>_xlfn.PERCENTILE.INC(wzrost[1rok],5)</f>
        <v>#NUM!</v>
      </c>
      <c r="BC1194" s="6">
        <v>46</v>
      </c>
      <c r="BD1194" s="6">
        <v>68</v>
      </c>
      <c r="BE1194" s="6">
        <v>82</v>
      </c>
      <c r="BF1194" s="6">
        <v>90</v>
      </c>
      <c r="BG1194" s="6">
        <v>96</v>
      </c>
      <c r="BH1194" s="6">
        <v>102</v>
      </c>
      <c r="BI1194" s="6">
        <v>108</v>
      </c>
      <c r="BJ1194" s="6">
        <v>113</v>
      </c>
      <c r="BK1194" s="6">
        <v>118</v>
      </c>
      <c r="BL1194" s="6">
        <v>122</v>
      </c>
      <c r="BM1194" s="6">
        <v>127</v>
      </c>
      <c r="BN1194" s="6">
        <v>132</v>
      </c>
      <c r="BO1194" s="6">
        <v>137</v>
      </c>
      <c r="BP1194" s="6">
        <v>144</v>
      </c>
      <c r="BQ1194" s="6">
        <v>150</v>
      </c>
      <c r="BR1194" s="6">
        <v>155</v>
      </c>
      <c r="BS1194" s="6">
        <v>160</v>
      </c>
      <c r="BT1194" s="6">
        <v>163</v>
      </c>
      <c r="BU1194" s="6">
        <v>164</v>
      </c>
      <c r="BV1194" s="6">
        <v>165</v>
      </c>
      <c r="BW1194" s="7">
        <v>119</v>
      </c>
      <c r="BX1194" s="11">
        <f t="shared" si="350"/>
        <v>22</v>
      </c>
      <c r="BY1194" s="11">
        <f t="shared" si="351"/>
        <v>14</v>
      </c>
      <c r="BZ1194" s="11">
        <f t="shared" si="352"/>
        <v>8</v>
      </c>
      <c r="CA1194" s="11">
        <f t="shared" si="353"/>
        <v>6</v>
      </c>
      <c r="CB1194" s="11">
        <f t="shared" si="354"/>
        <v>6</v>
      </c>
      <c r="CC1194" s="11">
        <f t="shared" si="355"/>
        <v>6</v>
      </c>
      <c r="CD1194" s="11">
        <f t="shared" si="356"/>
        <v>5</v>
      </c>
      <c r="CE1194" s="11">
        <f t="shared" si="357"/>
        <v>5</v>
      </c>
      <c r="CF1194" s="11">
        <f t="shared" si="358"/>
        <v>4</v>
      </c>
      <c r="CG1194" s="11">
        <f t="shared" si="359"/>
        <v>5</v>
      </c>
      <c r="CH1194" s="11">
        <f t="shared" si="360"/>
        <v>5</v>
      </c>
      <c r="CI1194" s="11">
        <f t="shared" si="361"/>
        <v>5</v>
      </c>
      <c r="CJ1194" s="11">
        <f t="shared" si="362"/>
        <v>7</v>
      </c>
      <c r="CK1194" s="11">
        <f t="shared" si="363"/>
        <v>6</v>
      </c>
      <c r="CL1194" s="11">
        <f t="shared" si="364"/>
        <v>5</v>
      </c>
      <c r="CM1194" s="11">
        <f t="shared" si="365"/>
        <v>5</v>
      </c>
      <c r="CN1194" s="11">
        <f t="shared" si="366"/>
        <v>3</v>
      </c>
      <c r="CO1194" s="11">
        <f t="shared" si="367"/>
        <v>1</v>
      </c>
      <c r="CP1194" s="11">
        <f t="shared" si="368"/>
        <v>1</v>
      </c>
    </row>
    <row r="1195" spans="1:94" x14ac:dyDescent="0.25">
      <c r="A1195">
        <v>1830</v>
      </c>
      <c r="B1195" s="1" t="s">
        <v>23</v>
      </c>
      <c r="C1195">
        <v>46</v>
      </c>
      <c r="D1195">
        <v>68</v>
      </c>
      <c r="E1195">
        <v>83</v>
      </c>
      <c r="F1195">
        <v>91</v>
      </c>
      <c r="G1195">
        <v>98</v>
      </c>
      <c r="H1195">
        <v>104</v>
      </c>
      <c r="I1195">
        <v>109</v>
      </c>
      <c r="J1195">
        <v>115</v>
      </c>
      <c r="K1195">
        <v>120</v>
      </c>
      <c r="L1195">
        <v>125</v>
      </c>
      <c r="M1195">
        <v>130</v>
      </c>
      <c r="N1195">
        <v>135</v>
      </c>
      <c r="O1195">
        <v>140</v>
      </c>
      <c r="P1195">
        <v>147</v>
      </c>
      <c r="Q1195">
        <v>154</v>
      </c>
      <c r="R1195">
        <v>160</v>
      </c>
      <c r="S1195">
        <v>163</v>
      </c>
      <c r="T1195">
        <v>166</v>
      </c>
      <c r="U1195">
        <v>167</v>
      </c>
      <c r="V1195">
        <v>168</v>
      </c>
      <c r="W1195">
        <f>wzrost[[#This Row],[19lat]]-wzrost[[#This Row],[dlugosc_ur]]</f>
        <v>122</v>
      </c>
      <c r="X1195">
        <f>wzrost[[#This Row],[19lat]]-wzrost[[#This Row],[15lat]]</f>
        <v>8</v>
      </c>
      <c r="Y1195">
        <f>IF(wzrost[[#This Row],[1rok]]&lt;=5,IF(wzrost[[#This Row],[plec]]="ch",1,0),0)</f>
        <v>0</v>
      </c>
      <c r="Z1195" s="1"/>
      <c r="AA1195" s="1"/>
      <c r="AB1195" s="1" t="e">
        <f>_xlfn.PERCENTILE.INC(wzrost[1rok],5)</f>
        <v>#NUM!</v>
      </c>
      <c r="BC1195" s="8">
        <v>46</v>
      </c>
      <c r="BD1195" s="8">
        <v>68</v>
      </c>
      <c r="BE1195" s="8">
        <v>82</v>
      </c>
      <c r="BF1195" s="8">
        <v>90</v>
      </c>
      <c r="BG1195" s="8">
        <v>96</v>
      </c>
      <c r="BH1195" s="8">
        <v>102</v>
      </c>
      <c r="BI1195" s="8">
        <v>107</v>
      </c>
      <c r="BJ1195" s="8">
        <v>113</v>
      </c>
      <c r="BK1195" s="8">
        <v>118</v>
      </c>
      <c r="BL1195" s="8">
        <v>122</v>
      </c>
      <c r="BM1195" s="8">
        <v>127</v>
      </c>
      <c r="BN1195" s="8">
        <v>132</v>
      </c>
      <c r="BO1195" s="8">
        <v>137</v>
      </c>
      <c r="BP1195" s="8">
        <v>144</v>
      </c>
      <c r="BQ1195" s="8">
        <v>150</v>
      </c>
      <c r="BR1195" s="8">
        <v>155</v>
      </c>
      <c r="BS1195" s="8">
        <v>160</v>
      </c>
      <c r="BT1195" s="8">
        <v>163</v>
      </c>
      <c r="BU1195" s="8">
        <v>164</v>
      </c>
      <c r="BV1195" s="8">
        <v>165</v>
      </c>
      <c r="BW1195" s="9">
        <v>119</v>
      </c>
      <c r="BX1195" s="11">
        <f t="shared" si="350"/>
        <v>22</v>
      </c>
      <c r="BY1195" s="11">
        <f t="shared" si="351"/>
        <v>14</v>
      </c>
      <c r="BZ1195" s="11">
        <f t="shared" si="352"/>
        <v>8</v>
      </c>
      <c r="CA1195" s="11">
        <f t="shared" si="353"/>
        <v>6</v>
      </c>
      <c r="CB1195" s="11">
        <f t="shared" si="354"/>
        <v>6</v>
      </c>
      <c r="CC1195" s="11">
        <f t="shared" si="355"/>
        <v>5</v>
      </c>
      <c r="CD1195" s="11">
        <f t="shared" si="356"/>
        <v>6</v>
      </c>
      <c r="CE1195" s="11">
        <f t="shared" si="357"/>
        <v>5</v>
      </c>
      <c r="CF1195" s="11">
        <f t="shared" si="358"/>
        <v>4</v>
      </c>
      <c r="CG1195" s="11">
        <f t="shared" si="359"/>
        <v>5</v>
      </c>
      <c r="CH1195" s="11">
        <f t="shared" si="360"/>
        <v>5</v>
      </c>
      <c r="CI1195" s="11">
        <f t="shared" si="361"/>
        <v>5</v>
      </c>
      <c r="CJ1195" s="11">
        <f t="shared" si="362"/>
        <v>7</v>
      </c>
      <c r="CK1195" s="11">
        <f t="shared" si="363"/>
        <v>6</v>
      </c>
      <c r="CL1195" s="11">
        <f t="shared" si="364"/>
        <v>5</v>
      </c>
      <c r="CM1195" s="11">
        <f t="shared" si="365"/>
        <v>5</v>
      </c>
      <c r="CN1195" s="11">
        <f t="shared" si="366"/>
        <v>3</v>
      </c>
      <c r="CO1195" s="11">
        <f t="shared" si="367"/>
        <v>1</v>
      </c>
      <c r="CP1195" s="11">
        <f t="shared" si="368"/>
        <v>1</v>
      </c>
    </row>
    <row r="1196" spans="1:94" x14ac:dyDescent="0.25">
      <c r="A1196">
        <v>1840</v>
      </c>
      <c r="B1196" s="1" t="s">
        <v>23</v>
      </c>
      <c r="C1196">
        <v>47</v>
      </c>
      <c r="D1196">
        <v>69</v>
      </c>
      <c r="E1196">
        <v>84</v>
      </c>
      <c r="F1196">
        <v>92</v>
      </c>
      <c r="G1196">
        <v>99</v>
      </c>
      <c r="H1196">
        <v>106</v>
      </c>
      <c r="I1196">
        <v>111</v>
      </c>
      <c r="J1196">
        <v>117</v>
      </c>
      <c r="K1196">
        <v>122</v>
      </c>
      <c r="L1196">
        <v>127</v>
      </c>
      <c r="M1196">
        <v>132</v>
      </c>
      <c r="N1196">
        <v>137</v>
      </c>
      <c r="O1196">
        <v>142</v>
      </c>
      <c r="P1196">
        <v>149</v>
      </c>
      <c r="Q1196">
        <v>153</v>
      </c>
      <c r="R1196">
        <v>161</v>
      </c>
      <c r="S1196">
        <v>165</v>
      </c>
      <c r="T1196">
        <v>168</v>
      </c>
      <c r="U1196">
        <v>169</v>
      </c>
      <c r="V1196">
        <v>169</v>
      </c>
      <c r="W1196">
        <f>wzrost[[#This Row],[19lat]]-wzrost[[#This Row],[dlugosc_ur]]</f>
        <v>122</v>
      </c>
      <c r="X1196">
        <f>wzrost[[#This Row],[19lat]]-wzrost[[#This Row],[15lat]]</f>
        <v>8</v>
      </c>
      <c r="Y1196">
        <f>IF(wzrost[[#This Row],[1rok]]&lt;=5,IF(wzrost[[#This Row],[plec]]="ch",1,0),0)</f>
        <v>0</v>
      </c>
      <c r="Z1196" s="1"/>
      <c r="AA1196" s="1"/>
      <c r="AB1196" s="1" t="e">
        <f>_xlfn.PERCENTILE.INC(wzrost[1rok],5)</f>
        <v>#NUM!</v>
      </c>
      <c r="BC1196" s="6">
        <v>46</v>
      </c>
      <c r="BD1196" s="6">
        <v>68</v>
      </c>
      <c r="BE1196" s="6">
        <v>82</v>
      </c>
      <c r="BF1196" s="6">
        <v>90</v>
      </c>
      <c r="BG1196" s="6">
        <v>96</v>
      </c>
      <c r="BH1196" s="6">
        <v>102</v>
      </c>
      <c r="BI1196" s="6">
        <v>108</v>
      </c>
      <c r="BJ1196" s="6">
        <v>113</v>
      </c>
      <c r="BK1196" s="6">
        <v>118</v>
      </c>
      <c r="BL1196" s="6">
        <v>123</v>
      </c>
      <c r="BM1196" s="6">
        <v>126</v>
      </c>
      <c r="BN1196" s="6">
        <v>132</v>
      </c>
      <c r="BO1196" s="6">
        <v>138</v>
      </c>
      <c r="BP1196" s="6">
        <v>144</v>
      </c>
      <c r="BQ1196" s="6">
        <v>151</v>
      </c>
      <c r="BR1196" s="6">
        <v>155</v>
      </c>
      <c r="BS1196" s="6">
        <v>161</v>
      </c>
      <c r="BT1196" s="6">
        <v>163</v>
      </c>
      <c r="BU1196" s="6">
        <v>164</v>
      </c>
      <c r="BV1196" s="6">
        <v>165</v>
      </c>
      <c r="BW1196" s="7">
        <v>119</v>
      </c>
      <c r="BX1196" s="11">
        <f t="shared" si="350"/>
        <v>22</v>
      </c>
      <c r="BY1196" s="11">
        <f t="shared" si="351"/>
        <v>14</v>
      </c>
      <c r="BZ1196" s="11">
        <f t="shared" si="352"/>
        <v>8</v>
      </c>
      <c r="CA1196" s="11">
        <f t="shared" si="353"/>
        <v>6</v>
      </c>
      <c r="CB1196" s="11">
        <f t="shared" si="354"/>
        <v>6</v>
      </c>
      <c r="CC1196" s="11">
        <f t="shared" si="355"/>
        <v>6</v>
      </c>
      <c r="CD1196" s="11">
        <f t="shared" si="356"/>
        <v>5</v>
      </c>
      <c r="CE1196" s="11">
        <f t="shared" si="357"/>
        <v>5</v>
      </c>
      <c r="CF1196" s="11">
        <f t="shared" si="358"/>
        <v>5</v>
      </c>
      <c r="CG1196" s="11">
        <f t="shared" si="359"/>
        <v>3</v>
      </c>
      <c r="CH1196" s="11">
        <f t="shared" si="360"/>
        <v>6</v>
      </c>
      <c r="CI1196" s="11">
        <f t="shared" si="361"/>
        <v>6</v>
      </c>
      <c r="CJ1196" s="11">
        <f t="shared" si="362"/>
        <v>6</v>
      </c>
      <c r="CK1196" s="11">
        <f t="shared" si="363"/>
        <v>7</v>
      </c>
      <c r="CL1196" s="11">
        <f t="shared" si="364"/>
        <v>4</v>
      </c>
      <c r="CM1196" s="11">
        <f t="shared" si="365"/>
        <v>6</v>
      </c>
      <c r="CN1196" s="11">
        <f t="shared" si="366"/>
        <v>2</v>
      </c>
      <c r="CO1196" s="11">
        <f t="shared" si="367"/>
        <v>1</v>
      </c>
      <c r="CP1196" s="11">
        <f t="shared" si="368"/>
        <v>1</v>
      </c>
    </row>
    <row r="1197" spans="1:94" x14ac:dyDescent="0.25">
      <c r="A1197">
        <v>1851</v>
      </c>
      <c r="B1197" s="1" t="s">
        <v>23</v>
      </c>
      <c r="C1197">
        <v>49</v>
      </c>
      <c r="D1197">
        <v>71</v>
      </c>
      <c r="E1197">
        <v>85</v>
      </c>
      <c r="F1197">
        <v>93</v>
      </c>
      <c r="G1197">
        <v>100</v>
      </c>
      <c r="H1197">
        <v>107</v>
      </c>
      <c r="I1197">
        <v>112</v>
      </c>
      <c r="J1197">
        <v>118</v>
      </c>
      <c r="K1197">
        <v>123</v>
      </c>
      <c r="L1197">
        <v>128</v>
      </c>
      <c r="M1197">
        <v>133</v>
      </c>
      <c r="N1197">
        <v>138</v>
      </c>
      <c r="O1197">
        <v>144</v>
      </c>
      <c r="P1197">
        <v>150</v>
      </c>
      <c r="Q1197">
        <v>157</v>
      </c>
      <c r="R1197">
        <v>163</v>
      </c>
      <c r="S1197">
        <v>167</v>
      </c>
      <c r="T1197">
        <v>170</v>
      </c>
      <c r="U1197">
        <v>171</v>
      </c>
      <c r="V1197">
        <v>171</v>
      </c>
      <c r="W1197">
        <f>wzrost[[#This Row],[19lat]]-wzrost[[#This Row],[dlugosc_ur]]</f>
        <v>122</v>
      </c>
      <c r="X1197">
        <f>wzrost[[#This Row],[19lat]]-wzrost[[#This Row],[15lat]]</f>
        <v>8</v>
      </c>
      <c r="Y1197">
        <f>IF(wzrost[[#This Row],[1rok]]&lt;=5,IF(wzrost[[#This Row],[plec]]="ch",1,0),0)</f>
        <v>0</v>
      </c>
      <c r="Z1197" s="1"/>
      <c r="AA1197" s="1"/>
      <c r="AB1197" s="1" t="e">
        <f>_xlfn.PERCENTILE.INC(wzrost[1rok],5)</f>
        <v>#NUM!</v>
      </c>
      <c r="BC1197" s="8">
        <v>46</v>
      </c>
      <c r="BD1197" s="8">
        <v>68</v>
      </c>
      <c r="BE1197" s="8">
        <v>82</v>
      </c>
      <c r="BF1197" s="8">
        <v>90</v>
      </c>
      <c r="BG1197" s="8">
        <v>96</v>
      </c>
      <c r="BH1197" s="8">
        <v>102</v>
      </c>
      <c r="BI1197" s="8">
        <v>108</v>
      </c>
      <c r="BJ1197" s="8">
        <v>113</v>
      </c>
      <c r="BK1197" s="8">
        <v>118</v>
      </c>
      <c r="BL1197" s="8">
        <v>123</v>
      </c>
      <c r="BM1197" s="8">
        <v>127</v>
      </c>
      <c r="BN1197" s="8">
        <v>132</v>
      </c>
      <c r="BO1197" s="8">
        <v>137</v>
      </c>
      <c r="BP1197" s="8">
        <v>144</v>
      </c>
      <c r="BQ1197" s="8">
        <v>150</v>
      </c>
      <c r="BR1197" s="8">
        <v>155</v>
      </c>
      <c r="BS1197" s="8">
        <v>160</v>
      </c>
      <c r="BT1197" s="8">
        <v>163</v>
      </c>
      <c r="BU1197" s="8">
        <v>164</v>
      </c>
      <c r="BV1197" s="8">
        <v>165</v>
      </c>
      <c r="BW1197" s="9">
        <v>119</v>
      </c>
      <c r="BX1197" s="11">
        <f t="shared" si="350"/>
        <v>22</v>
      </c>
      <c r="BY1197" s="11">
        <f t="shared" si="351"/>
        <v>14</v>
      </c>
      <c r="BZ1197" s="11">
        <f t="shared" si="352"/>
        <v>8</v>
      </c>
      <c r="CA1197" s="11">
        <f t="shared" si="353"/>
        <v>6</v>
      </c>
      <c r="CB1197" s="11">
        <f t="shared" si="354"/>
        <v>6</v>
      </c>
      <c r="CC1197" s="11">
        <f t="shared" si="355"/>
        <v>6</v>
      </c>
      <c r="CD1197" s="11">
        <f t="shared" si="356"/>
        <v>5</v>
      </c>
      <c r="CE1197" s="11">
        <f t="shared" si="357"/>
        <v>5</v>
      </c>
      <c r="CF1197" s="11">
        <f t="shared" si="358"/>
        <v>5</v>
      </c>
      <c r="CG1197" s="11">
        <f t="shared" si="359"/>
        <v>4</v>
      </c>
      <c r="CH1197" s="11">
        <f t="shared" si="360"/>
        <v>5</v>
      </c>
      <c r="CI1197" s="11">
        <f t="shared" si="361"/>
        <v>5</v>
      </c>
      <c r="CJ1197" s="11">
        <f t="shared" si="362"/>
        <v>7</v>
      </c>
      <c r="CK1197" s="11">
        <f t="shared" si="363"/>
        <v>6</v>
      </c>
      <c r="CL1197" s="11">
        <f t="shared" si="364"/>
        <v>5</v>
      </c>
      <c r="CM1197" s="11">
        <f t="shared" si="365"/>
        <v>5</v>
      </c>
      <c r="CN1197" s="11">
        <f t="shared" si="366"/>
        <v>3</v>
      </c>
      <c r="CO1197" s="11">
        <f t="shared" si="367"/>
        <v>1</v>
      </c>
      <c r="CP1197" s="11">
        <f t="shared" si="368"/>
        <v>1</v>
      </c>
    </row>
    <row r="1198" spans="1:94" x14ac:dyDescent="0.25">
      <c r="A1198">
        <v>1878</v>
      </c>
      <c r="B1198" s="1" t="s">
        <v>23</v>
      </c>
      <c r="C1198">
        <v>47</v>
      </c>
      <c r="D1198">
        <v>69</v>
      </c>
      <c r="E1198">
        <v>84</v>
      </c>
      <c r="F1198">
        <v>92</v>
      </c>
      <c r="G1198">
        <v>99</v>
      </c>
      <c r="H1198">
        <v>105</v>
      </c>
      <c r="I1198">
        <v>111</v>
      </c>
      <c r="J1198">
        <v>116</v>
      </c>
      <c r="K1198">
        <v>121</v>
      </c>
      <c r="L1198">
        <v>126</v>
      </c>
      <c r="M1198">
        <v>131</v>
      </c>
      <c r="N1198">
        <v>136</v>
      </c>
      <c r="O1198">
        <v>141</v>
      </c>
      <c r="P1198">
        <v>148</v>
      </c>
      <c r="Q1198">
        <v>155</v>
      </c>
      <c r="R1198">
        <v>161</v>
      </c>
      <c r="S1198">
        <v>165</v>
      </c>
      <c r="T1198">
        <v>167</v>
      </c>
      <c r="U1198">
        <v>168</v>
      </c>
      <c r="V1198">
        <v>169</v>
      </c>
      <c r="W1198">
        <f>wzrost[[#This Row],[19lat]]-wzrost[[#This Row],[dlugosc_ur]]</f>
        <v>122</v>
      </c>
      <c r="X1198">
        <f>wzrost[[#This Row],[19lat]]-wzrost[[#This Row],[15lat]]</f>
        <v>8</v>
      </c>
      <c r="Y1198">
        <f>IF(wzrost[[#This Row],[1rok]]&lt;=5,IF(wzrost[[#This Row],[plec]]="ch",1,0),0)</f>
        <v>0</v>
      </c>
      <c r="Z1198" s="1"/>
      <c r="AA1198" s="1"/>
      <c r="AB1198" s="1" t="e">
        <f>_xlfn.PERCENTILE.INC(wzrost[1rok],5)</f>
        <v>#NUM!</v>
      </c>
      <c r="BC1198" s="6">
        <v>46</v>
      </c>
      <c r="BD1198" s="6">
        <v>68</v>
      </c>
      <c r="BE1198" s="6">
        <v>82</v>
      </c>
      <c r="BF1198" s="6">
        <v>90</v>
      </c>
      <c r="BG1198" s="6">
        <v>96</v>
      </c>
      <c r="BH1198" s="6">
        <v>102</v>
      </c>
      <c r="BI1198" s="6">
        <v>108</v>
      </c>
      <c r="BJ1198" s="6">
        <v>113</v>
      </c>
      <c r="BK1198" s="6">
        <v>118</v>
      </c>
      <c r="BL1198" s="6">
        <v>122</v>
      </c>
      <c r="BM1198" s="6">
        <v>127</v>
      </c>
      <c r="BN1198" s="6">
        <v>132</v>
      </c>
      <c r="BO1198" s="6">
        <v>137</v>
      </c>
      <c r="BP1198" s="6">
        <v>144</v>
      </c>
      <c r="BQ1198" s="6">
        <v>150</v>
      </c>
      <c r="BR1198" s="6">
        <v>155</v>
      </c>
      <c r="BS1198" s="6">
        <v>160</v>
      </c>
      <c r="BT1198" s="6">
        <v>163</v>
      </c>
      <c r="BU1198" s="6">
        <v>164</v>
      </c>
      <c r="BV1198" s="6">
        <v>165</v>
      </c>
      <c r="BW1198" s="7">
        <v>119</v>
      </c>
      <c r="BX1198" s="11">
        <f t="shared" si="350"/>
        <v>22</v>
      </c>
      <c r="BY1198" s="11">
        <f t="shared" si="351"/>
        <v>14</v>
      </c>
      <c r="BZ1198" s="11">
        <f t="shared" si="352"/>
        <v>8</v>
      </c>
      <c r="CA1198" s="11">
        <f t="shared" si="353"/>
        <v>6</v>
      </c>
      <c r="CB1198" s="11">
        <f t="shared" si="354"/>
        <v>6</v>
      </c>
      <c r="CC1198" s="11">
        <f t="shared" si="355"/>
        <v>6</v>
      </c>
      <c r="CD1198" s="11">
        <f t="shared" si="356"/>
        <v>5</v>
      </c>
      <c r="CE1198" s="11">
        <f t="shared" si="357"/>
        <v>5</v>
      </c>
      <c r="CF1198" s="11">
        <f t="shared" si="358"/>
        <v>4</v>
      </c>
      <c r="CG1198" s="11">
        <f t="shared" si="359"/>
        <v>5</v>
      </c>
      <c r="CH1198" s="11">
        <f t="shared" si="360"/>
        <v>5</v>
      </c>
      <c r="CI1198" s="11">
        <f t="shared" si="361"/>
        <v>5</v>
      </c>
      <c r="CJ1198" s="11">
        <f t="shared" si="362"/>
        <v>7</v>
      </c>
      <c r="CK1198" s="11">
        <f t="shared" si="363"/>
        <v>6</v>
      </c>
      <c r="CL1198" s="11">
        <f t="shared" si="364"/>
        <v>5</v>
      </c>
      <c r="CM1198" s="11">
        <f t="shared" si="365"/>
        <v>5</v>
      </c>
      <c r="CN1198" s="11">
        <f t="shared" si="366"/>
        <v>3</v>
      </c>
      <c r="CO1198" s="11">
        <f t="shared" si="367"/>
        <v>1</v>
      </c>
      <c r="CP1198" s="11">
        <f t="shared" si="368"/>
        <v>1</v>
      </c>
    </row>
    <row r="1199" spans="1:94" x14ac:dyDescent="0.25">
      <c r="A1199">
        <v>1894</v>
      </c>
      <c r="B1199" s="1" t="s">
        <v>23</v>
      </c>
      <c r="C1199">
        <v>49</v>
      </c>
      <c r="D1199">
        <v>71</v>
      </c>
      <c r="E1199">
        <v>85</v>
      </c>
      <c r="F1199">
        <v>93</v>
      </c>
      <c r="G1199">
        <v>100</v>
      </c>
      <c r="H1199">
        <v>106</v>
      </c>
      <c r="I1199">
        <v>112</v>
      </c>
      <c r="J1199">
        <v>118</v>
      </c>
      <c r="K1199">
        <v>123</v>
      </c>
      <c r="L1199">
        <v>128</v>
      </c>
      <c r="M1199">
        <v>133</v>
      </c>
      <c r="N1199">
        <v>138</v>
      </c>
      <c r="O1199">
        <v>144</v>
      </c>
      <c r="P1199">
        <v>150</v>
      </c>
      <c r="Q1199">
        <v>157</v>
      </c>
      <c r="R1199">
        <v>163</v>
      </c>
      <c r="S1199">
        <v>167</v>
      </c>
      <c r="T1199">
        <v>170</v>
      </c>
      <c r="U1199">
        <v>171</v>
      </c>
      <c r="V1199">
        <v>171</v>
      </c>
      <c r="W1199">
        <f>wzrost[[#This Row],[19lat]]-wzrost[[#This Row],[dlugosc_ur]]</f>
        <v>122</v>
      </c>
      <c r="X1199">
        <f>wzrost[[#This Row],[19lat]]-wzrost[[#This Row],[15lat]]</f>
        <v>8</v>
      </c>
      <c r="Y1199">
        <f>IF(wzrost[[#This Row],[1rok]]&lt;=5,IF(wzrost[[#This Row],[plec]]="ch",1,0),0)</f>
        <v>0</v>
      </c>
      <c r="Z1199" s="1"/>
      <c r="AA1199" s="1"/>
      <c r="AB1199" s="1" t="e">
        <f>_xlfn.PERCENTILE.INC(wzrost[1rok],5)</f>
        <v>#NUM!</v>
      </c>
      <c r="BC1199" s="8">
        <v>46</v>
      </c>
      <c r="BD1199" s="8">
        <v>68</v>
      </c>
      <c r="BE1199" s="8">
        <v>82</v>
      </c>
      <c r="BF1199" s="8">
        <v>90</v>
      </c>
      <c r="BG1199" s="8">
        <v>96</v>
      </c>
      <c r="BH1199" s="8">
        <v>102</v>
      </c>
      <c r="BI1199" s="8">
        <v>108</v>
      </c>
      <c r="BJ1199" s="8">
        <v>113</v>
      </c>
      <c r="BK1199" s="8">
        <v>118</v>
      </c>
      <c r="BL1199" s="8">
        <v>123</v>
      </c>
      <c r="BM1199" s="8">
        <v>126</v>
      </c>
      <c r="BN1199" s="8">
        <v>132</v>
      </c>
      <c r="BO1199" s="8">
        <v>138</v>
      </c>
      <c r="BP1199" s="8">
        <v>144</v>
      </c>
      <c r="BQ1199" s="8">
        <v>151</v>
      </c>
      <c r="BR1199" s="8">
        <v>155</v>
      </c>
      <c r="BS1199" s="8">
        <v>161</v>
      </c>
      <c r="BT1199" s="8">
        <v>163</v>
      </c>
      <c r="BU1199" s="8">
        <v>164</v>
      </c>
      <c r="BV1199" s="8">
        <v>165</v>
      </c>
      <c r="BW1199" s="9">
        <v>119</v>
      </c>
      <c r="BX1199" s="11">
        <f t="shared" si="350"/>
        <v>22</v>
      </c>
      <c r="BY1199" s="11">
        <f t="shared" si="351"/>
        <v>14</v>
      </c>
      <c r="BZ1199" s="11">
        <f t="shared" si="352"/>
        <v>8</v>
      </c>
      <c r="CA1199" s="11">
        <f t="shared" si="353"/>
        <v>6</v>
      </c>
      <c r="CB1199" s="11">
        <f t="shared" si="354"/>
        <v>6</v>
      </c>
      <c r="CC1199" s="11">
        <f t="shared" si="355"/>
        <v>6</v>
      </c>
      <c r="CD1199" s="11">
        <f t="shared" si="356"/>
        <v>5</v>
      </c>
      <c r="CE1199" s="11">
        <f t="shared" si="357"/>
        <v>5</v>
      </c>
      <c r="CF1199" s="11">
        <f t="shared" si="358"/>
        <v>5</v>
      </c>
      <c r="CG1199" s="11">
        <f t="shared" si="359"/>
        <v>3</v>
      </c>
      <c r="CH1199" s="11">
        <f t="shared" si="360"/>
        <v>6</v>
      </c>
      <c r="CI1199" s="11">
        <f t="shared" si="361"/>
        <v>6</v>
      </c>
      <c r="CJ1199" s="11">
        <f t="shared" si="362"/>
        <v>6</v>
      </c>
      <c r="CK1199" s="11">
        <f t="shared" si="363"/>
        <v>7</v>
      </c>
      <c r="CL1199" s="11">
        <f t="shared" si="364"/>
        <v>4</v>
      </c>
      <c r="CM1199" s="11">
        <f t="shared" si="365"/>
        <v>6</v>
      </c>
      <c r="CN1199" s="11">
        <f t="shared" si="366"/>
        <v>2</v>
      </c>
      <c r="CO1199" s="11">
        <f t="shared" si="367"/>
        <v>1</v>
      </c>
      <c r="CP1199" s="11">
        <f t="shared" si="368"/>
        <v>1</v>
      </c>
    </row>
    <row r="1200" spans="1:94" x14ac:dyDescent="0.25">
      <c r="A1200">
        <v>1895</v>
      </c>
      <c r="B1200" s="1" t="s">
        <v>23</v>
      </c>
      <c r="C1200">
        <v>47</v>
      </c>
      <c r="D1200">
        <v>69</v>
      </c>
      <c r="E1200">
        <v>84</v>
      </c>
      <c r="F1200">
        <v>92</v>
      </c>
      <c r="G1200">
        <v>99</v>
      </c>
      <c r="H1200">
        <v>105</v>
      </c>
      <c r="I1200">
        <v>111</v>
      </c>
      <c r="J1200">
        <v>116</v>
      </c>
      <c r="K1200">
        <v>121</v>
      </c>
      <c r="L1200">
        <v>126</v>
      </c>
      <c r="M1200">
        <v>131</v>
      </c>
      <c r="N1200">
        <v>136</v>
      </c>
      <c r="O1200">
        <v>142</v>
      </c>
      <c r="P1200">
        <v>148</v>
      </c>
      <c r="Q1200">
        <v>155</v>
      </c>
      <c r="R1200">
        <v>161</v>
      </c>
      <c r="S1200">
        <v>165</v>
      </c>
      <c r="T1200">
        <v>167</v>
      </c>
      <c r="U1200">
        <v>168</v>
      </c>
      <c r="V1200">
        <v>169</v>
      </c>
      <c r="W1200">
        <f>wzrost[[#This Row],[19lat]]-wzrost[[#This Row],[dlugosc_ur]]</f>
        <v>122</v>
      </c>
      <c r="X1200">
        <f>wzrost[[#This Row],[19lat]]-wzrost[[#This Row],[15lat]]</f>
        <v>8</v>
      </c>
      <c r="Y1200">
        <f>IF(wzrost[[#This Row],[1rok]]&lt;=5,IF(wzrost[[#This Row],[plec]]="ch",1,0),0)</f>
        <v>0</v>
      </c>
      <c r="Z1200" s="1"/>
      <c r="AA1200" s="1"/>
      <c r="AB1200" s="1" t="e">
        <f>_xlfn.PERCENTILE.INC(wzrost[1rok],5)</f>
        <v>#NUM!</v>
      </c>
      <c r="BC1200" s="6">
        <v>46</v>
      </c>
      <c r="BD1200" s="6">
        <v>68</v>
      </c>
      <c r="BE1200" s="6">
        <v>82</v>
      </c>
      <c r="BF1200" s="6">
        <v>90</v>
      </c>
      <c r="BG1200" s="6">
        <v>96</v>
      </c>
      <c r="BH1200" s="6">
        <v>102</v>
      </c>
      <c r="BI1200" s="6">
        <v>108</v>
      </c>
      <c r="BJ1200" s="6">
        <v>113</v>
      </c>
      <c r="BK1200" s="6">
        <v>118</v>
      </c>
      <c r="BL1200" s="6">
        <v>122</v>
      </c>
      <c r="BM1200" s="6">
        <v>127</v>
      </c>
      <c r="BN1200" s="6">
        <v>132</v>
      </c>
      <c r="BO1200" s="6">
        <v>137</v>
      </c>
      <c r="BP1200" s="6">
        <v>144</v>
      </c>
      <c r="BQ1200" s="6">
        <v>150</v>
      </c>
      <c r="BR1200" s="6">
        <v>155</v>
      </c>
      <c r="BS1200" s="6">
        <v>160</v>
      </c>
      <c r="BT1200" s="6">
        <v>163</v>
      </c>
      <c r="BU1200" s="6">
        <v>164</v>
      </c>
      <c r="BV1200" s="6">
        <v>165</v>
      </c>
      <c r="BW1200" s="7">
        <v>119</v>
      </c>
      <c r="BX1200" s="11">
        <f t="shared" si="350"/>
        <v>22</v>
      </c>
      <c r="BY1200" s="11">
        <f t="shared" si="351"/>
        <v>14</v>
      </c>
      <c r="BZ1200" s="11">
        <f t="shared" si="352"/>
        <v>8</v>
      </c>
      <c r="CA1200" s="11">
        <f t="shared" si="353"/>
        <v>6</v>
      </c>
      <c r="CB1200" s="11">
        <f t="shared" si="354"/>
        <v>6</v>
      </c>
      <c r="CC1200" s="11">
        <f t="shared" si="355"/>
        <v>6</v>
      </c>
      <c r="CD1200" s="11">
        <f t="shared" si="356"/>
        <v>5</v>
      </c>
      <c r="CE1200" s="11">
        <f t="shared" si="357"/>
        <v>5</v>
      </c>
      <c r="CF1200" s="11">
        <f t="shared" si="358"/>
        <v>4</v>
      </c>
      <c r="CG1200" s="11">
        <f t="shared" si="359"/>
        <v>5</v>
      </c>
      <c r="CH1200" s="11">
        <f t="shared" si="360"/>
        <v>5</v>
      </c>
      <c r="CI1200" s="11">
        <f t="shared" si="361"/>
        <v>5</v>
      </c>
      <c r="CJ1200" s="11">
        <f t="shared" si="362"/>
        <v>7</v>
      </c>
      <c r="CK1200" s="11">
        <f t="shared" si="363"/>
        <v>6</v>
      </c>
      <c r="CL1200" s="11">
        <f t="shared" si="364"/>
        <v>5</v>
      </c>
      <c r="CM1200" s="11">
        <f t="shared" si="365"/>
        <v>5</v>
      </c>
      <c r="CN1200" s="11">
        <f t="shared" si="366"/>
        <v>3</v>
      </c>
      <c r="CO1200" s="11">
        <f t="shared" si="367"/>
        <v>1</v>
      </c>
      <c r="CP1200" s="11">
        <f t="shared" si="368"/>
        <v>1</v>
      </c>
    </row>
    <row r="1201" spans="1:94" x14ac:dyDescent="0.25">
      <c r="A1201">
        <v>1903</v>
      </c>
      <c r="B1201" s="1" t="s">
        <v>23</v>
      </c>
      <c r="C1201">
        <v>47</v>
      </c>
      <c r="D1201">
        <v>69</v>
      </c>
      <c r="E1201">
        <v>84</v>
      </c>
      <c r="F1201">
        <v>92</v>
      </c>
      <c r="G1201">
        <v>99</v>
      </c>
      <c r="H1201">
        <v>105</v>
      </c>
      <c r="I1201">
        <v>111</v>
      </c>
      <c r="J1201">
        <v>116</v>
      </c>
      <c r="K1201">
        <v>121</v>
      </c>
      <c r="L1201">
        <v>126</v>
      </c>
      <c r="M1201">
        <v>131</v>
      </c>
      <c r="N1201">
        <v>136</v>
      </c>
      <c r="O1201">
        <v>141</v>
      </c>
      <c r="P1201">
        <v>148</v>
      </c>
      <c r="Q1201">
        <v>155</v>
      </c>
      <c r="R1201">
        <v>161</v>
      </c>
      <c r="S1201">
        <v>165</v>
      </c>
      <c r="T1201">
        <v>167</v>
      </c>
      <c r="U1201">
        <v>168</v>
      </c>
      <c r="V1201">
        <v>169</v>
      </c>
      <c r="W1201">
        <f>wzrost[[#This Row],[19lat]]-wzrost[[#This Row],[dlugosc_ur]]</f>
        <v>122</v>
      </c>
      <c r="X1201">
        <f>wzrost[[#This Row],[19lat]]-wzrost[[#This Row],[15lat]]</f>
        <v>8</v>
      </c>
      <c r="Y1201">
        <f>IF(wzrost[[#This Row],[1rok]]&lt;=5,IF(wzrost[[#This Row],[plec]]="ch",1,0),0)</f>
        <v>0</v>
      </c>
      <c r="Z1201" s="1"/>
      <c r="AA1201" s="1"/>
      <c r="AB1201" s="1" t="e">
        <f>_xlfn.PERCENTILE.INC(wzrost[1rok],5)</f>
        <v>#NUM!</v>
      </c>
      <c r="BC1201" s="8">
        <v>46</v>
      </c>
      <c r="BD1201" s="8">
        <v>68</v>
      </c>
      <c r="BE1201" s="8">
        <v>82</v>
      </c>
      <c r="BF1201" s="8">
        <v>90</v>
      </c>
      <c r="BG1201" s="8">
        <v>96</v>
      </c>
      <c r="BH1201" s="8">
        <v>102</v>
      </c>
      <c r="BI1201" s="8">
        <v>108</v>
      </c>
      <c r="BJ1201" s="8">
        <v>113</v>
      </c>
      <c r="BK1201" s="8">
        <v>118</v>
      </c>
      <c r="BL1201" s="8">
        <v>122</v>
      </c>
      <c r="BM1201" s="8">
        <v>127</v>
      </c>
      <c r="BN1201" s="8">
        <v>132</v>
      </c>
      <c r="BO1201" s="8">
        <v>137</v>
      </c>
      <c r="BP1201" s="8">
        <v>144</v>
      </c>
      <c r="BQ1201" s="8">
        <v>150</v>
      </c>
      <c r="BR1201" s="8">
        <v>155</v>
      </c>
      <c r="BS1201" s="8">
        <v>160</v>
      </c>
      <c r="BT1201" s="8">
        <v>163</v>
      </c>
      <c r="BU1201" s="8">
        <v>164</v>
      </c>
      <c r="BV1201" s="8">
        <v>165</v>
      </c>
      <c r="BW1201" s="9">
        <v>119</v>
      </c>
      <c r="BX1201" s="11">
        <f t="shared" si="350"/>
        <v>22</v>
      </c>
      <c r="BY1201" s="11">
        <f t="shared" si="351"/>
        <v>14</v>
      </c>
      <c r="BZ1201" s="11">
        <f t="shared" si="352"/>
        <v>8</v>
      </c>
      <c r="CA1201" s="11">
        <f t="shared" si="353"/>
        <v>6</v>
      </c>
      <c r="CB1201" s="11">
        <f t="shared" si="354"/>
        <v>6</v>
      </c>
      <c r="CC1201" s="11">
        <f t="shared" si="355"/>
        <v>6</v>
      </c>
      <c r="CD1201" s="11">
        <f t="shared" si="356"/>
        <v>5</v>
      </c>
      <c r="CE1201" s="11">
        <f t="shared" si="357"/>
        <v>5</v>
      </c>
      <c r="CF1201" s="11">
        <f t="shared" si="358"/>
        <v>4</v>
      </c>
      <c r="CG1201" s="11">
        <f t="shared" si="359"/>
        <v>5</v>
      </c>
      <c r="CH1201" s="11">
        <f t="shared" si="360"/>
        <v>5</v>
      </c>
      <c r="CI1201" s="11">
        <f t="shared" si="361"/>
        <v>5</v>
      </c>
      <c r="CJ1201" s="11">
        <f t="shared" si="362"/>
        <v>7</v>
      </c>
      <c r="CK1201" s="11">
        <f t="shared" si="363"/>
        <v>6</v>
      </c>
      <c r="CL1201" s="11">
        <f t="shared" si="364"/>
        <v>5</v>
      </c>
      <c r="CM1201" s="11">
        <f t="shared" si="365"/>
        <v>5</v>
      </c>
      <c r="CN1201" s="11">
        <f t="shared" si="366"/>
        <v>3</v>
      </c>
      <c r="CO1201" s="11">
        <f t="shared" si="367"/>
        <v>1</v>
      </c>
      <c r="CP1201" s="11">
        <f t="shared" si="368"/>
        <v>1</v>
      </c>
    </row>
    <row r="1202" spans="1:94" x14ac:dyDescent="0.25">
      <c r="A1202">
        <v>1925</v>
      </c>
      <c r="B1202" s="1" t="s">
        <v>23</v>
      </c>
      <c r="C1202">
        <v>47</v>
      </c>
      <c r="D1202">
        <v>69</v>
      </c>
      <c r="E1202">
        <v>84</v>
      </c>
      <c r="F1202">
        <v>92</v>
      </c>
      <c r="G1202">
        <v>99</v>
      </c>
      <c r="H1202">
        <v>105</v>
      </c>
      <c r="I1202">
        <v>111</v>
      </c>
      <c r="J1202">
        <v>116</v>
      </c>
      <c r="K1202">
        <v>121</v>
      </c>
      <c r="L1202">
        <v>126</v>
      </c>
      <c r="M1202">
        <v>131</v>
      </c>
      <c r="N1202">
        <v>136</v>
      </c>
      <c r="O1202">
        <v>141</v>
      </c>
      <c r="P1202">
        <v>148</v>
      </c>
      <c r="Q1202">
        <v>155</v>
      </c>
      <c r="R1202">
        <v>161</v>
      </c>
      <c r="S1202">
        <v>165</v>
      </c>
      <c r="T1202">
        <v>167</v>
      </c>
      <c r="U1202">
        <v>168</v>
      </c>
      <c r="V1202">
        <v>169</v>
      </c>
      <c r="W1202">
        <f>wzrost[[#This Row],[19lat]]-wzrost[[#This Row],[dlugosc_ur]]</f>
        <v>122</v>
      </c>
      <c r="X1202">
        <f>wzrost[[#This Row],[19lat]]-wzrost[[#This Row],[15lat]]</f>
        <v>8</v>
      </c>
      <c r="Y1202">
        <f>IF(wzrost[[#This Row],[1rok]]&lt;=5,IF(wzrost[[#This Row],[plec]]="ch",1,0),0)</f>
        <v>0</v>
      </c>
      <c r="Z1202" s="1"/>
      <c r="AA1202" s="1"/>
      <c r="AB1202" s="1" t="e">
        <f>_xlfn.PERCENTILE.INC(wzrost[1rok],5)</f>
        <v>#NUM!</v>
      </c>
      <c r="BC1202" s="6">
        <v>46</v>
      </c>
      <c r="BD1202" s="6">
        <v>68</v>
      </c>
      <c r="BE1202" s="6">
        <v>82</v>
      </c>
      <c r="BF1202" s="6">
        <v>90</v>
      </c>
      <c r="BG1202" s="6">
        <v>96</v>
      </c>
      <c r="BH1202" s="6">
        <v>102</v>
      </c>
      <c r="BI1202" s="6">
        <v>108</v>
      </c>
      <c r="BJ1202" s="6">
        <v>113</v>
      </c>
      <c r="BK1202" s="6">
        <v>118</v>
      </c>
      <c r="BL1202" s="6">
        <v>123</v>
      </c>
      <c r="BM1202" s="6">
        <v>126</v>
      </c>
      <c r="BN1202" s="6">
        <v>132</v>
      </c>
      <c r="BO1202" s="6">
        <v>138</v>
      </c>
      <c r="BP1202" s="6">
        <v>144</v>
      </c>
      <c r="BQ1202" s="6">
        <v>151</v>
      </c>
      <c r="BR1202" s="6">
        <v>155</v>
      </c>
      <c r="BS1202" s="6">
        <v>160</v>
      </c>
      <c r="BT1202" s="6">
        <v>163</v>
      </c>
      <c r="BU1202" s="6">
        <v>164</v>
      </c>
      <c r="BV1202" s="6">
        <v>165</v>
      </c>
      <c r="BW1202" s="7">
        <v>119</v>
      </c>
      <c r="BX1202" s="11">
        <f t="shared" si="350"/>
        <v>22</v>
      </c>
      <c r="BY1202" s="11">
        <f t="shared" si="351"/>
        <v>14</v>
      </c>
      <c r="BZ1202" s="11">
        <f t="shared" si="352"/>
        <v>8</v>
      </c>
      <c r="CA1202" s="11">
        <f t="shared" si="353"/>
        <v>6</v>
      </c>
      <c r="CB1202" s="11">
        <f t="shared" si="354"/>
        <v>6</v>
      </c>
      <c r="CC1202" s="11">
        <f t="shared" si="355"/>
        <v>6</v>
      </c>
      <c r="CD1202" s="11">
        <f t="shared" si="356"/>
        <v>5</v>
      </c>
      <c r="CE1202" s="11">
        <f t="shared" si="357"/>
        <v>5</v>
      </c>
      <c r="CF1202" s="11">
        <f t="shared" si="358"/>
        <v>5</v>
      </c>
      <c r="CG1202" s="11">
        <f t="shared" si="359"/>
        <v>3</v>
      </c>
      <c r="CH1202" s="11">
        <f t="shared" si="360"/>
        <v>6</v>
      </c>
      <c r="CI1202" s="11">
        <f t="shared" si="361"/>
        <v>6</v>
      </c>
      <c r="CJ1202" s="11">
        <f t="shared" si="362"/>
        <v>6</v>
      </c>
      <c r="CK1202" s="11">
        <f t="shared" si="363"/>
        <v>7</v>
      </c>
      <c r="CL1202" s="11">
        <f t="shared" si="364"/>
        <v>4</v>
      </c>
      <c r="CM1202" s="11">
        <f t="shared" si="365"/>
        <v>5</v>
      </c>
      <c r="CN1202" s="11">
        <f t="shared" si="366"/>
        <v>3</v>
      </c>
      <c r="CO1202" s="11">
        <f t="shared" si="367"/>
        <v>1</v>
      </c>
      <c r="CP1202" s="11">
        <f t="shared" si="368"/>
        <v>1</v>
      </c>
    </row>
    <row r="1203" spans="1:94" x14ac:dyDescent="0.25">
      <c r="A1203">
        <v>1960</v>
      </c>
      <c r="B1203" s="1" t="s">
        <v>23</v>
      </c>
      <c r="C1203">
        <v>49</v>
      </c>
      <c r="D1203">
        <v>71</v>
      </c>
      <c r="E1203">
        <v>85</v>
      </c>
      <c r="F1203">
        <v>93</v>
      </c>
      <c r="G1203">
        <v>100</v>
      </c>
      <c r="H1203">
        <v>107</v>
      </c>
      <c r="I1203">
        <v>112</v>
      </c>
      <c r="J1203">
        <v>118</v>
      </c>
      <c r="K1203">
        <v>123</v>
      </c>
      <c r="L1203">
        <v>128</v>
      </c>
      <c r="M1203">
        <v>133</v>
      </c>
      <c r="N1203">
        <v>138</v>
      </c>
      <c r="O1203">
        <v>144</v>
      </c>
      <c r="P1203">
        <v>150</v>
      </c>
      <c r="Q1203">
        <v>157</v>
      </c>
      <c r="R1203">
        <v>163</v>
      </c>
      <c r="S1203">
        <v>167</v>
      </c>
      <c r="T1203">
        <v>170</v>
      </c>
      <c r="U1203">
        <v>171</v>
      </c>
      <c r="V1203">
        <v>171</v>
      </c>
      <c r="W1203">
        <f>wzrost[[#This Row],[19lat]]-wzrost[[#This Row],[dlugosc_ur]]</f>
        <v>122</v>
      </c>
      <c r="X1203">
        <f>wzrost[[#This Row],[19lat]]-wzrost[[#This Row],[15lat]]</f>
        <v>8</v>
      </c>
      <c r="Y1203">
        <f>IF(wzrost[[#This Row],[1rok]]&lt;=5,IF(wzrost[[#This Row],[plec]]="ch",1,0),0)</f>
        <v>0</v>
      </c>
      <c r="Z1203" s="1"/>
      <c r="AA1203" s="1"/>
      <c r="AB1203" s="1" t="e">
        <f>_xlfn.PERCENTILE.INC(wzrost[1rok],5)</f>
        <v>#NUM!</v>
      </c>
      <c r="BC1203" s="8">
        <v>46</v>
      </c>
      <c r="BD1203" s="8">
        <v>68</v>
      </c>
      <c r="BE1203" s="8">
        <v>82</v>
      </c>
      <c r="BF1203" s="8">
        <v>90</v>
      </c>
      <c r="BG1203" s="8">
        <v>96</v>
      </c>
      <c r="BH1203" s="8">
        <v>102</v>
      </c>
      <c r="BI1203" s="8">
        <v>108</v>
      </c>
      <c r="BJ1203" s="8">
        <v>113</v>
      </c>
      <c r="BK1203" s="8">
        <v>118</v>
      </c>
      <c r="BL1203" s="8">
        <v>123</v>
      </c>
      <c r="BM1203" s="8">
        <v>126</v>
      </c>
      <c r="BN1203" s="8">
        <v>132</v>
      </c>
      <c r="BO1203" s="8">
        <v>138</v>
      </c>
      <c r="BP1203" s="8">
        <v>144</v>
      </c>
      <c r="BQ1203" s="8">
        <v>151</v>
      </c>
      <c r="BR1203" s="8">
        <v>155</v>
      </c>
      <c r="BS1203" s="8">
        <v>161</v>
      </c>
      <c r="BT1203" s="8">
        <v>163</v>
      </c>
      <c r="BU1203" s="8">
        <v>164</v>
      </c>
      <c r="BV1203" s="8">
        <v>165</v>
      </c>
      <c r="BW1203" s="9">
        <v>119</v>
      </c>
      <c r="BX1203" s="11">
        <f t="shared" si="350"/>
        <v>22</v>
      </c>
      <c r="BY1203" s="11">
        <f t="shared" si="351"/>
        <v>14</v>
      </c>
      <c r="BZ1203" s="11">
        <f t="shared" si="352"/>
        <v>8</v>
      </c>
      <c r="CA1203" s="11">
        <f t="shared" si="353"/>
        <v>6</v>
      </c>
      <c r="CB1203" s="11">
        <f t="shared" si="354"/>
        <v>6</v>
      </c>
      <c r="CC1203" s="11">
        <f t="shared" si="355"/>
        <v>6</v>
      </c>
      <c r="CD1203" s="11">
        <f t="shared" si="356"/>
        <v>5</v>
      </c>
      <c r="CE1203" s="11">
        <f t="shared" si="357"/>
        <v>5</v>
      </c>
      <c r="CF1203" s="11">
        <f t="shared" si="358"/>
        <v>5</v>
      </c>
      <c r="CG1203" s="11">
        <f t="shared" si="359"/>
        <v>3</v>
      </c>
      <c r="CH1203" s="11">
        <f t="shared" si="360"/>
        <v>6</v>
      </c>
      <c r="CI1203" s="11">
        <f t="shared" si="361"/>
        <v>6</v>
      </c>
      <c r="CJ1203" s="11">
        <f t="shared" si="362"/>
        <v>6</v>
      </c>
      <c r="CK1203" s="11">
        <f t="shared" si="363"/>
        <v>7</v>
      </c>
      <c r="CL1203" s="11">
        <f t="shared" si="364"/>
        <v>4</v>
      </c>
      <c r="CM1203" s="11">
        <f t="shared" si="365"/>
        <v>6</v>
      </c>
      <c r="CN1203" s="11">
        <f t="shared" si="366"/>
        <v>2</v>
      </c>
      <c r="CO1203" s="11">
        <f t="shared" si="367"/>
        <v>1</v>
      </c>
      <c r="CP1203" s="11">
        <f t="shared" si="368"/>
        <v>1</v>
      </c>
    </row>
    <row r="1204" spans="1:94" x14ac:dyDescent="0.25">
      <c r="A1204">
        <v>1990</v>
      </c>
      <c r="B1204" s="1" t="s">
        <v>23</v>
      </c>
      <c r="C1204">
        <v>47</v>
      </c>
      <c r="D1204">
        <v>69</v>
      </c>
      <c r="E1204">
        <v>84</v>
      </c>
      <c r="F1204">
        <v>92</v>
      </c>
      <c r="G1204">
        <v>99</v>
      </c>
      <c r="H1204">
        <v>105</v>
      </c>
      <c r="I1204">
        <v>111</v>
      </c>
      <c r="J1204">
        <v>116</v>
      </c>
      <c r="K1204">
        <v>121</v>
      </c>
      <c r="L1204">
        <v>126</v>
      </c>
      <c r="M1204">
        <v>131</v>
      </c>
      <c r="N1204">
        <v>136</v>
      </c>
      <c r="O1204">
        <v>142</v>
      </c>
      <c r="P1204">
        <v>148</v>
      </c>
      <c r="Q1204">
        <v>155</v>
      </c>
      <c r="R1204">
        <v>161</v>
      </c>
      <c r="S1204">
        <v>165</v>
      </c>
      <c r="T1204">
        <v>167</v>
      </c>
      <c r="U1204">
        <v>168</v>
      </c>
      <c r="V1204">
        <v>169</v>
      </c>
      <c r="W1204">
        <f>wzrost[[#This Row],[19lat]]-wzrost[[#This Row],[dlugosc_ur]]</f>
        <v>122</v>
      </c>
      <c r="X1204">
        <f>wzrost[[#This Row],[19lat]]-wzrost[[#This Row],[15lat]]</f>
        <v>8</v>
      </c>
      <c r="Y1204">
        <f>IF(wzrost[[#This Row],[1rok]]&lt;=5,IF(wzrost[[#This Row],[plec]]="ch",1,0),0)</f>
        <v>0</v>
      </c>
      <c r="Z1204" s="1"/>
      <c r="AA1204" s="1"/>
      <c r="AB1204" s="1" t="e">
        <f>_xlfn.PERCENTILE.INC(wzrost[1rok],5)</f>
        <v>#NUM!</v>
      </c>
      <c r="BC1204" s="6">
        <v>46</v>
      </c>
      <c r="BD1204" s="6">
        <v>68</v>
      </c>
      <c r="BE1204" s="6">
        <v>82</v>
      </c>
      <c r="BF1204" s="6">
        <v>90</v>
      </c>
      <c r="BG1204" s="6">
        <v>97</v>
      </c>
      <c r="BH1204" s="6">
        <v>103</v>
      </c>
      <c r="BI1204" s="6">
        <v>108</v>
      </c>
      <c r="BJ1204" s="6">
        <v>113</v>
      </c>
      <c r="BK1204" s="6">
        <v>118</v>
      </c>
      <c r="BL1204" s="6">
        <v>123</v>
      </c>
      <c r="BM1204" s="6">
        <v>128</v>
      </c>
      <c r="BN1204" s="6">
        <v>132</v>
      </c>
      <c r="BO1204" s="6">
        <v>138</v>
      </c>
      <c r="BP1204" s="6">
        <v>144</v>
      </c>
      <c r="BQ1204" s="6">
        <v>151</v>
      </c>
      <c r="BR1204" s="6">
        <v>156</v>
      </c>
      <c r="BS1204" s="6">
        <v>162</v>
      </c>
      <c r="BT1204" s="6">
        <v>164</v>
      </c>
      <c r="BU1204" s="6">
        <v>165</v>
      </c>
      <c r="BV1204" s="6">
        <v>165</v>
      </c>
      <c r="BW1204" s="7">
        <v>119</v>
      </c>
      <c r="BX1204" s="11">
        <f t="shared" si="350"/>
        <v>22</v>
      </c>
      <c r="BY1204" s="11">
        <f t="shared" si="351"/>
        <v>14</v>
      </c>
      <c r="BZ1204" s="11">
        <f t="shared" si="352"/>
        <v>8</v>
      </c>
      <c r="CA1204" s="11">
        <f t="shared" si="353"/>
        <v>7</v>
      </c>
      <c r="CB1204" s="11">
        <f t="shared" si="354"/>
        <v>6</v>
      </c>
      <c r="CC1204" s="11">
        <f t="shared" si="355"/>
        <v>5</v>
      </c>
      <c r="CD1204" s="11">
        <f t="shared" si="356"/>
        <v>5</v>
      </c>
      <c r="CE1204" s="11">
        <f t="shared" si="357"/>
        <v>5</v>
      </c>
      <c r="CF1204" s="11">
        <f t="shared" si="358"/>
        <v>5</v>
      </c>
      <c r="CG1204" s="11">
        <f t="shared" si="359"/>
        <v>5</v>
      </c>
      <c r="CH1204" s="11">
        <f t="shared" si="360"/>
        <v>4</v>
      </c>
      <c r="CI1204" s="11">
        <f t="shared" si="361"/>
        <v>6</v>
      </c>
      <c r="CJ1204" s="11">
        <f t="shared" si="362"/>
        <v>6</v>
      </c>
      <c r="CK1204" s="11">
        <f t="shared" si="363"/>
        <v>7</v>
      </c>
      <c r="CL1204" s="11">
        <f t="shared" si="364"/>
        <v>5</v>
      </c>
      <c r="CM1204" s="11">
        <f t="shared" si="365"/>
        <v>6</v>
      </c>
      <c r="CN1204" s="11">
        <f t="shared" si="366"/>
        <v>2</v>
      </c>
      <c r="CO1204" s="11">
        <f t="shared" si="367"/>
        <v>1</v>
      </c>
      <c r="CP1204" s="11">
        <f t="shared" si="368"/>
        <v>0</v>
      </c>
    </row>
    <row r="1205" spans="1:94" x14ac:dyDescent="0.25">
      <c r="A1205">
        <v>2002</v>
      </c>
      <c r="B1205" s="1" t="s">
        <v>23</v>
      </c>
      <c r="C1205">
        <v>49</v>
      </c>
      <c r="D1205">
        <v>71</v>
      </c>
      <c r="E1205">
        <v>85</v>
      </c>
      <c r="F1205">
        <v>93</v>
      </c>
      <c r="G1205">
        <v>100</v>
      </c>
      <c r="H1205">
        <v>107</v>
      </c>
      <c r="I1205">
        <v>112</v>
      </c>
      <c r="J1205">
        <v>118</v>
      </c>
      <c r="K1205">
        <v>123</v>
      </c>
      <c r="L1205">
        <v>128</v>
      </c>
      <c r="M1205">
        <v>133</v>
      </c>
      <c r="N1205">
        <v>138</v>
      </c>
      <c r="O1205">
        <v>144</v>
      </c>
      <c r="P1205">
        <v>150</v>
      </c>
      <c r="Q1205">
        <v>157</v>
      </c>
      <c r="R1205">
        <v>163</v>
      </c>
      <c r="S1205">
        <v>167</v>
      </c>
      <c r="T1205">
        <v>170</v>
      </c>
      <c r="U1205">
        <v>171</v>
      </c>
      <c r="V1205">
        <v>171</v>
      </c>
      <c r="W1205">
        <f>wzrost[[#This Row],[19lat]]-wzrost[[#This Row],[dlugosc_ur]]</f>
        <v>122</v>
      </c>
      <c r="X1205">
        <f>wzrost[[#This Row],[19lat]]-wzrost[[#This Row],[15lat]]</f>
        <v>8</v>
      </c>
      <c r="Y1205">
        <f>IF(wzrost[[#This Row],[1rok]]&lt;=5,IF(wzrost[[#This Row],[plec]]="ch",1,0),0)</f>
        <v>0</v>
      </c>
      <c r="Z1205" s="1"/>
      <c r="AA1205" s="1"/>
      <c r="AB1205" s="1" t="e">
        <f>_xlfn.PERCENTILE.INC(wzrost[1rok],5)</f>
        <v>#NUM!</v>
      </c>
      <c r="BC1205" s="8">
        <v>46</v>
      </c>
      <c r="BD1205" s="8">
        <v>67</v>
      </c>
      <c r="BE1205" s="8">
        <v>82</v>
      </c>
      <c r="BF1205" s="8">
        <v>89</v>
      </c>
      <c r="BG1205" s="8">
        <v>96</v>
      </c>
      <c r="BH1205" s="8">
        <v>102</v>
      </c>
      <c r="BI1205" s="8">
        <v>107</v>
      </c>
      <c r="BJ1205" s="8">
        <v>113</v>
      </c>
      <c r="BK1205" s="8">
        <v>117</v>
      </c>
      <c r="BL1205" s="8">
        <v>122</v>
      </c>
      <c r="BM1205" s="8">
        <v>127</v>
      </c>
      <c r="BN1205" s="8">
        <v>132</v>
      </c>
      <c r="BO1205" s="8">
        <v>137</v>
      </c>
      <c r="BP1205" s="8">
        <v>143</v>
      </c>
      <c r="BQ1205" s="8">
        <v>150</v>
      </c>
      <c r="BR1205" s="8">
        <v>155</v>
      </c>
      <c r="BS1205" s="8">
        <v>160</v>
      </c>
      <c r="BT1205" s="8">
        <v>162</v>
      </c>
      <c r="BU1205" s="8">
        <v>164</v>
      </c>
      <c r="BV1205" s="8">
        <v>164</v>
      </c>
      <c r="BW1205" s="9">
        <v>118</v>
      </c>
      <c r="BX1205" s="11">
        <f t="shared" si="350"/>
        <v>21</v>
      </c>
      <c r="BY1205" s="11">
        <f t="shared" si="351"/>
        <v>15</v>
      </c>
      <c r="BZ1205" s="11">
        <f t="shared" si="352"/>
        <v>7</v>
      </c>
      <c r="CA1205" s="11">
        <f t="shared" si="353"/>
        <v>7</v>
      </c>
      <c r="CB1205" s="11">
        <f t="shared" si="354"/>
        <v>6</v>
      </c>
      <c r="CC1205" s="11">
        <f t="shared" si="355"/>
        <v>5</v>
      </c>
      <c r="CD1205" s="11">
        <f t="shared" si="356"/>
        <v>6</v>
      </c>
      <c r="CE1205" s="11">
        <f t="shared" si="357"/>
        <v>4</v>
      </c>
      <c r="CF1205" s="11">
        <f t="shared" si="358"/>
        <v>5</v>
      </c>
      <c r="CG1205" s="11">
        <f t="shared" si="359"/>
        <v>5</v>
      </c>
      <c r="CH1205" s="11">
        <f t="shared" si="360"/>
        <v>5</v>
      </c>
      <c r="CI1205" s="11">
        <f t="shared" si="361"/>
        <v>5</v>
      </c>
      <c r="CJ1205" s="11">
        <f t="shared" si="362"/>
        <v>6</v>
      </c>
      <c r="CK1205" s="11">
        <f t="shared" si="363"/>
        <v>7</v>
      </c>
      <c r="CL1205" s="11">
        <f t="shared" si="364"/>
        <v>5</v>
      </c>
      <c r="CM1205" s="11">
        <f t="shared" si="365"/>
        <v>5</v>
      </c>
      <c r="CN1205" s="11">
        <f t="shared" si="366"/>
        <v>2</v>
      </c>
      <c r="CO1205" s="11">
        <f t="shared" si="367"/>
        <v>2</v>
      </c>
      <c r="CP1205" s="11">
        <f t="shared" si="368"/>
        <v>0</v>
      </c>
    </row>
    <row r="1206" spans="1:94" x14ac:dyDescent="0.25">
      <c r="A1206">
        <v>2040</v>
      </c>
      <c r="B1206" s="1" t="s">
        <v>23</v>
      </c>
      <c r="C1206">
        <v>47</v>
      </c>
      <c r="D1206">
        <v>69</v>
      </c>
      <c r="E1206">
        <v>84</v>
      </c>
      <c r="F1206">
        <v>92</v>
      </c>
      <c r="G1206">
        <v>99</v>
      </c>
      <c r="H1206">
        <v>106</v>
      </c>
      <c r="I1206">
        <v>111</v>
      </c>
      <c r="J1206">
        <v>117</v>
      </c>
      <c r="K1206">
        <v>122</v>
      </c>
      <c r="L1206">
        <v>127</v>
      </c>
      <c r="M1206">
        <v>132</v>
      </c>
      <c r="N1206">
        <v>137</v>
      </c>
      <c r="O1206">
        <v>142</v>
      </c>
      <c r="P1206">
        <v>149</v>
      </c>
      <c r="Q1206">
        <v>156</v>
      </c>
      <c r="R1206">
        <v>161</v>
      </c>
      <c r="S1206">
        <v>165</v>
      </c>
      <c r="T1206">
        <v>168</v>
      </c>
      <c r="U1206">
        <v>169</v>
      </c>
      <c r="V1206">
        <v>169</v>
      </c>
      <c r="W1206">
        <f>wzrost[[#This Row],[19lat]]-wzrost[[#This Row],[dlugosc_ur]]</f>
        <v>122</v>
      </c>
      <c r="X1206">
        <f>wzrost[[#This Row],[19lat]]-wzrost[[#This Row],[15lat]]</f>
        <v>8</v>
      </c>
      <c r="Y1206">
        <f>IF(wzrost[[#This Row],[1rok]]&lt;=5,IF(wzrost[[#This Row],[plec]]="ch",1,0),0)</f>
        <v>0</v>
      </c>
      <c r="Z1206" s="1"/>
      <c r="AA1206" s="1"/>
      <c r="AB1206" s="1" t="e">
        <f>_xlfn.PERCENTILE.INC(wzrost[1rok],5)</f>
        <v>#NUM!</v>
      </c>
      <c r="BC1206" s="6">
        <v>46</v>
      </c>
      <c r="BD1206" s="6">
        <v>67</v>
      </c>
      <c r="BE1206" s="6">
        <v>82</v>
      </c>
      <c r="BF1206" s="6">
        <v>89</v>
      </c>
      <c r="BG1206" s="6">
        <v>96</v>
      </c>
      <c r="BH1206" s="6">
        <v>102</v>
      </c>
      <c r="BI1206" s="6">
        <v>107</v>
      </c>
      <c r="BJ1206" s="6">
        <v>113</v>
      </c>
      <c r="BK1206" s="6">
        <v>117</v>
      </c>
      <c r="BL1206" s="6">
        <v>122</v>
      </c>
      <c r="BM1206" s="6">
        <v>127</v>
      </c>
      <c r="BN1206" s="6">
        <v>132</v>
      </c>
      <c r="BO1206" s="6">
        <v>137</v>
      </c>
      <c r="BP1206" s="6">
        <v>143</v>
      </c>
      <c r="BQ1206" s="6">
        <v>150</v>
      </c>
      <c r="BR1206" s="6">
        <v>155</v>
      </c>
      <c r="BS1206" s="6">
        <v>160</v>
      </c>
      <c r="BT1206" s="6">
        <v>162</v>
      </c>
      <c r="BU1206" s="6">
        <v>164</v>
      </c>
      <c r="BV1206" s="6">
        <v>164</v>
      </c>
      <c r="BW1206" s="7">
        <v>118</v>
      </c>
      <c r="BX1206" s="11">
        <f t="shared" si="350"/>
        <v>21</v>
      </c>
      <c r="BY1206" s="11">
        <f t="shared" si="351"/>
        <v>15</v>
      </c>
      <c r="BZ1206" s="11">
        <f t="shared" si="352"/>
        <v>7</v>
      </c>
      <c r="CA1206" s="11">
        <f t="shared" si="353"/>
        <v>7</v>
      </c>
      <c r="CB1206" s="11">
        <f t="shared" si="354"/>
        <v>6</v>
      </c>
      <c r="CC1206" s="11">
        <f t="shared" si="355"/>
        <v>5</v>
      </c>
      <c r="CD1206" s="11">
        <f t="shared" si="356"/>
        <v>6</v>
      </c>
      <c r="CE1206" s="11">
        <f t="shared" si="357"/>
        <v>4</v>
      </c>
      <c r="CF1206" s="11">
        <f t="shared" si="358"/>
        <v>5</v>
      </c>
      <c r="CG1206" s="11">
        <f t="shared" si="359"/>
        <v>5</v>
      </c>
      <c r="CH1206" s="11">
        <f t="shared" si="360"/>
        <v>5</v>
      </c>
      <c r="CI1206" s="11">
        <f t="shared" si="361"/>
        <v>5</v>
      </c>
      <c r="CJ1206" s="11">
        <f t="shared" si="362"/>
        <v>6</v>
      </c>
      <c r="CK1206" s="11">
        <f t="shared" si="363"/>
        <v>7</v>
      </c>
      <c r="CL1206" s="11">
        <f t="shared" si="364"/>
        <v>5</v>
      </c>
      <c r="CM1206" s="11">
        <f t="shared" si="365"/>
        <v>5</v>
      </c>
      <c r="CN1206" s="11">
        <f t="shared" si="366"/>
        <v>2</v>
      </c>
      <c r="CO1206" s="11">
        <f t="shared" si="367"/>
        <v>2</v>
      </c>
      <c r="CP1206" s="11">
        <f t="shared" si="368"/>
        <v>0</v>
      </c>
    </row>
    <row r="1207" spans="1:94" x14ac:dyDescent="0.25">
      <c r="A1207">
        <v>2043</v>
      </c>
      <c r="B1207" s="1" t="s">
        <v>23</v>
      </c>
      <c r="C1207">
        <v>47</v>
      </c>
      <c r="D1207">
        <v>69</v>
      </c>
      <c r="E1207">
        <v>83</v>
      </c>
      <c r="F1207">
        <v>92</v>
      </c>
      <c r="G1207">
        <v>99</v>
      </c>
      <c r="H1207">
        <v>105</v>
      </c>
      <c r="I1207">
        <v>110</v>
      </c>
      <c r="J1207">
        <v>116</v>
      </c>
      <c r="K1207">
        <v>121</v>
      </c>
      <c r="L1207">
        <v>126</v>
      </c>
      <c r="M1207">
        <v>131</v>
      </c>
      <c r="N1207">
        <v>136</v>
      </c>
      <c r="O1207">
        <v>141</v>
      </c>
      <c r="P1207">
        <v>148</v>
      </c>
      <c r="Q1207">
        <v>155</v>
      </c>
      <c r="R1207">
        <v>160</v>
      </c>
      <c r="S1207">
        <v>164</v>
      </c>
      <c r="T1207">
        <v>167</v>
      </c>
      <c r="U1207">
        <v>168</v>
      </c>
      <c r="V1207">
        <v>169</v>
      </c>
      <c r="W1207">
        <f>wzrost[[#This Row],[19lat]]-wzrost[[#This Row],[dlugosc_ur]]</f>
        <v>122</v>
      </c>
      <c r="X1207">
        <f>wzrost[[#This Row],[19lat]]-wzrost[[#This Row],[15lat]]</f>
        <v>9</v>
      </c>
      <c r="Y1207">
        <f>IF(wzrost[[#This Row],[1rok]]&lt;=5,IF(wzrost[[#This Row],[plec]]="ch",1,0),0)</f>
        <v>0</v>
      </c>
      <c r="Z1207" s="1"/>
      <c r="AA1207" s="1"/>
      <c r="AB1207" s="1" t="e">
        <f>_xlfn.PERCENTILE.INC(wzrost[1rok],5)</f>
        <v>#NUM!</v>
      </c>
      <c r="BC1207" s="8">
        <v>46</v>
      </c>
      <c r="BD1207" s="8">
        <v>67</v>
      </c>
      <c r="BE1207" s="8">
        <v>82</v>
      </c>
      <c r="BF1207" s="8">
        <v>89</v>
      </c>
      <c r="BG1207" s="8">
        <v>96</v>
      </c>
      <c r="BH1207" s="8">
        <v>101</v>
      </c>
      <c r="BI1207" s="8">
        <v>107</v>
      </c>
      <c r="BJ1207" s="8">
        <v>112</v>
      </c>
      <c r="BK1207" s="8">
        <v>117</v>
      </c>
      <c r="BL1207" s="8">
        <v>122</v>
      </c>
      <c r="BM1207" s="8">
        <v>126</v>
      </c>
      <c r="BN1207" s="8">
        <v>131</v>
      </c>
      <c r="BO1207" s="8">
        <v>136</v>
      </c>
      <c r="BP1207" s="8">
        <v>142</v>
      </c>
      <c r="BQ1207" s="8">
        <v>149</v>
      </c>
      <c r="BR1207" s="8">
        <v>154</v>
      </c>
      <c r="BS1207" s="8">
        <v>159</v>
      </c>
      <c r="BT1207" s="8">
        <v>161</v>
      </c>
      <c r="BU1207" s="8">
        <v>162</v>
      </c>
      <c r="BV1207" s="8">
        <v>163</v>
      </c>
      <c r="BW1207" s="9">
        <v>117</v>
      </c>
      <c r="BX1207" s="11">
        <f t="shared" si="350"/>
        <v>21</v>
      </c>
      <c r="BY1207" s="11">
        <f t="shared" si="351"/>
        <v>15</v>
      </c>
      <c r="BZ1207" s="11">
        <f t="shared" si="352"/>
        <v>7</v>
      </c>
      <c r="CA1207" s="11">
        <f t="shared" si="353"/>
        <v>7</v>
      </c>
      <c r="CB1207" s="11">
        <f t="shared" si="354"/>
        <v>5</v>
      </c>
      <c r="CC1207" s="11">
        <f t="shared" si="355"/>
        <v>6</v>
      </c>
      <c r="CD1207" s="11">
        <f t="shared" si="356"/>
        <v>5</v>
      </c>
      <c r="CE1207" s="11">
        <f t="shared" si="357"/>
        <v>5</v>
      </c>
      <c r="CF1207" s="11">
        <f t="shared" si="358"/>
        <v>5</v>
      </c>
      <c r="CG1207" s="11">
        <f t="shared" si="359"/>
        <v>4</v>
      </c>
      <c r="CH1207" s="11">
        <f t="shared" si="360"/>
        <v>5</v>
      </c>
      <c r="CI1207" s="11">
        <f t="shared" si="361"/>
        <v>5</v>
      </c>
      <c r="CJ1207" s="11">
        <f t="shared" si="362"/>
        <v>6</v>
      </c>
      <c r="CK1207" s="11">
        <f t="shared" si="363"/>
        <v>7</v>
      </c>
      <c r="CL1207" s="11">
        <f t="shared" si="364"/>
        <v>5</v>
      </c>
      <c r="CM1207" s="11">
        <f t="shared" si="365"/>
        <v>5</v>
      </c>
      <c r="CN1207" s="11">
        <f t="shared" si="366"/>
        <v>2</v>
      </c>
      <c r="CO1207" s="11">
        <f t="shared" si="367"/>
        <v>1</v>
      </c>
      <c r="CP1207" s="11">
        <f t="shared" si="368"/>
        <v>1</v>
      </c>
    </row>
    <row r="1208" spans="1:94" x14ac:dyDescent="0.25">
      <c r="A1208">
        <v>2048</v>
      </c>
      <c r="B1208" s="1" t="s">
        <v>23</v>
      </c>
      <c r="C1208">
        <v>47</v>
      </c>
      <c r="D1208">
        <v>69</v>
      </c>
      <c r="E1208">
        <v>84</v>
      </c>
      <c r="F1208">
        <v>92</v>
      </c>
      <c r="G1208">
        <v>99</v>
      </c>
      <c r="H1208">
        <v>105</v>
      </c>
      <c r="I1208">
        <v>111</v>
      </c>
      <c r="J1208">
        <v>116</v>
      </c>
      <c r="K1208">
        <v>121</v>
      </c>
      <c r="L1208">
        <v>126</v>
      </c>
      <c r="M1208">
        <v>131</v>
      </c>
      <c r="N1208">
        <v>136</v>
      </c>
      <c r="O1208">
        <v>142</v>
      </c>
      <c r="P1208">
        <v>148</v>
      </c>
      <c r="Q1208">
        <v>153</v>
      </c>
      <c r="R1208">
        <v>161</v>
      </c>
      <c r="S1208">
        <v>165</v>
      </c>
      <c r="T1208">
        <v>167</v>
      </c>
      <c r="U1208">
        <v>168</v>
      </c>
      <c r="V1208">
        <v>169</v>
      </c>
      <c r="W1208">
        <f>wzrost[[#This Row],[19lat]]-wzrost[[#This Row],[dlugosc_ur]]</f>
        <v>122</v>
      </c>
      <c r="X1208">
        <f>wzrost[[#This Row],[19lat]]-wzrost[[#This Row],[15lat]]</f>
        <v>8</v>
      </c>
      <c r="Y1208">
        <f>IF(wzrost[[#This Row],[1rok]]&lt;=5,IF(wzrost[[#This Row],[plec]]="ch",1,0),0)</f>
        <v>0</v>
      </c>
      <c r="Z1208" s="1"/>
      <c r="AA1208" s="1"/>
      <c r="AB1208" s="1" t="e">
        <f>_xlfn.PERCENTILE.INC(wzrost[1rok],5)</f>
        <v>#NUM!</v>
      </c>
      <c r="BC1208" s="6">
        <v>46</v>
      </c>
      <c r="BD1208" s="6">
        <v>67</v>
      </c>
      <c r="BE1208" s="6">
        <v>81</v>
      </c>
      <c r="BF1208" s="6">
        <v>89</v>
      </c>
      <c r="BG1208" s="6">
        <v>95</v>
      </c>
      <c r="BH1208" s="6">
        <v>101</v>
      </c>
      <c r="BI1208" s="6">
        <v>106</v>
      </c>
      <c r="BJ1208" s="6">
        <v>111</v>
      </c>
      <c r="BK1208" s="6">
        <v>116</v>
      </c>
      <c r="BL1208" s="6">
        <v>121</v>
      </c>
      <c r="BM1208" s="6">
        <v>125</v>
      </c>
      <c r="BN1208" s="6">
        <v>130</v>
      </c>
      <c r="BO1208" s="6">
        <v>135</v>
      </c>
      <c r="BP1208" s="6">
        <v>142</v>
      </c>
      <c r="BQ1208" s="6">
        <v>148</v>
      </c>
      <c r="BR1208" s="6">
        <v>153</v>
      </c>
      <c r="BS1208" s="6">
        <v>158</v>
      </c>
      <c r="BT1208" s="6">
        <v>160</v>
      </c>
      <c r="BU1208" s="6">
        <v>163</v>
      </c>
      <c r="BV1208" s="6">
        <v>163</v>
      </c>
      <c r="BW1208" s="7">
        <v>117</v>
      </c>
      <c r="BX1208" s="11">
        <f t="shared" si="350"/>
        <v>21</v>
      </c>
      <c r="BY1208" s="11">
        <f t="shared" si="351"/>
        <v>14</v>
      </c>
      <c r="BZ1208" s="11">
        <f t="shared" si="352"/>
        <v>8</v>
      </c>
      <c r="CA1208" s="11">
        <f t="shared" si="353"/>
        <v>6</v>
      </c>
      <c r="CB1208" s="11">
        <f t="shared" si="354"/>
        <v>6</v>
      </c>
      <c r="CC1208" s="11">
        <f t="shared" si="355"/>
        <v>5</v>
      </c>
      <c r="CD1208" s="11">
        <f t="shared" si="356"/>
        <v>5</v>
      </c>
      <c r="CE1208" s="11">
        <f t="shared" si="357"/>
        <v>5</v>
      </c>
      <c r="CF1208" s="11">
        <f t="shared" si="358"/>
        <v>5</v>
      </c>
      <c r="CG1208" s="11">
        <f t="shared" si="359"/>
        <v>4</v>
      </c>
      <c r="CH1208" s="11">
        <f t="shared" si="360"/>
        <v>5</v>
      </c>
      <c r="CI1208" s="11">
        <f t="shared" si="361"/>
        <v>5</v>
      </c>
      <c r="CJ1208" s="11">
        <f t="shared" si="362"/>
        <v>7</v>
      </c>
      <c r="CK1208" s="11">
        <f t="shared" si="363"/>
        <v>6</v>
      </c>
      <c r="CL1208" s="11">
        <f t="shared" si="364"/>
        <v>5</v>
      </c>
      <c r="CM1208" s="11">
        <f t="shared" si="365"/>
        <v>5</v>
      </c>
      <c r="CN1208" s="11">
        <f t="shared" si="366"/>
        <v>2</v>
      </c>
      <c r="CO1208" s="11">
        <f t="shared" si="367"/>
        <v>3</v>
      </c>
      <c r="CP1208" s="11">
        <f t="shared" si="368"/>
        <v>0</v>
      </c>
    </row>
    <row r="1209" spans="1:94" x14ac:dyDescent="0.25">
      <c r="A1209">
        <v>2061</v>
      </c>
      <c r="B1209" s="1" t="s">
        <v>23</v>
      </c>
      <c r="C1209">
        <v>47</v>
      </c>
      <c r="D1209">
        <v>69</v>
      </c>
      <c r="E1209">
        <v>84</v>
      </c>
      <c r="F1209">
        <v>92</v>
      </c>
      <c r="G1209">
        <v>99</v>
      </c>
      <c r="H1209">
        <v>105</v>
      </c>
      <c r="I1209">
        <v>111</v>
      </c>
      <c r="J1209">
        <v>116</v>
      </c>
      <c r="K1209">
        <v>121</v>
      </c>
      <c r="L1209">
        <v>126</v>
      </c>
      <c r="M1209">
        <v>131</v>
      </c>
      <c r="N1209">
        <v>136</v>
      </c>
      <c r="O1209">
        <v>142</v>
      </c>
      <c r="P1209">
        <v>148</v>
      </c>
      <c r="Q1209">
        <v>155</v>
      </c>
      <c r="R1209">
        <v>161</v>
      </c>
      <c r="S1209">
        <v>165</v>
      </c>
      <c r="T1209">
        <v>167</v>
      </c>
      <c r="U1209">
        <v>168</v>
      </c>
      <c r="V1209">
        <v>169</v>
      </c>
      <c r="W1209">
        <f>wzrost[[#This Row],[19lat]]-wzrost[[#This Row],[dlugosc_ur]]</f>
        <v>122</v>
      </c>
      <c r="X1209">
        <f>wzrost[[#This Row],[19lat]]-wzrost[[#This Row],[15lat]]</f>
        <v>8</v>
      </c>
      <c r="Y1209">
        <f>IF(wzrost[[#This Row],[1rok]]&lt;=5,IF(wzrost[[#This Row],[plec]]="ch",1,0),0)</f>
        <v>0</v>
      </c>
      <c r="Z1209" s="1"/>
      <c r="AA1209" s="1"/>
      <c r="AB1209" s="1" t="e">
        <f>_xlfn.PERCENTILE.INC(wzrost[1rok],5)</f>
        <v>#NUM!</v>
      </c>
      <c r="BC1209" s="8">
        <v>46</v>
      </c>
      <c r="BD1209" s="8">
        <v>67</v>
      </c>
      <c r="BE1209" s="8">
        <v>81</v>
      </c>
      <c r="BF1209" s="8">
        <v>89</v>
      </c>
      <c r="BG1209" s="8">
        <v>95</v>
      </c>
      <c r="BH1209" s="8">
        <v>101</v>
      </c>
      <c r="BI1209" s="8">
        <v>106</v>
      </c>
      <c r="BJ1209" s="8">
        <v>111</v>
      </c>
      <c r="BK1209" s="8">
        <v>116</v>
      </c>
      <c r="BL1209" s="8">
        <v>121</v>
      </c>
      <c r="BM1209" s="8">
        <v>125</v>
      </c>
      <c r="BN1209" s="8">
        <v>130</v>
      </c>
      <c r="BO1209" s="8">
        <v>135</v>
      </c>
      <c r="BP1209" s="8">
        <v>142</v>
      </c>
      <c r="BQ1209" s="8">
        <v>148</v>
      </c>
      <c r="BR1209" s="8">
        <v>153</v>
      </c>
      <c r="BS1209" s="8">
        <v>158</v>
      </c>
      <c r="BT1209" s="8">
        <v>160</v>
      </c>
      <c r="BU1209" s="8">
        <v>163</v>
      </c>
      <c r="BV1209" s="8">
        <v>163</v>
      </c>
      <c r="BW1209" s="9">
        <v>117</v>
      </c>
      <c r="BX1209" s="11">
        <f t="shared" si="350"/>
        <v>21</v>
      </c>
      <c r="BY1209" s="11">
        <f t="shared" si="351"/>
        <v>14</v>
      </c>
      <c r="BZ1209" s="11">
        <f t="shared" si="352"/>
        <v>8</v>
      </c>
      <c r="CA1209" s="11">
        <f t="shared" si="353"/>
        <v>6</v>
      </c>
      <c r="CB1209" s="11">
        <f t="shared" si="354"/>
        <v>6</v>
      </c>
      <c r="CC1209" s="11">
        <f t="shared" si="355"/>
        <v>5</v>
      </c>
      <c r="CD1209" s="11">
        <f t="shared" si="356"/>
        <v>5</v>
      </c>
      <c r="CE1209" s="11">
        <f t="shared" si="357"/>
        <v>5</v>
      </c>
      <c r="CF1209" s="11">
        <f t="shared" si="358"/>
        <v>5</v>
      </c>
      <c r="CG1209" s="11">
        <f t="shared" si="359"/>
        <v>4</v>
      </c>
      <c r="CH1209" s="11">
        <f t="shared" si="360"/>
        <v>5</v>
      </c>
      <c r="CI1209" s="11">
        <f t="shared" si="361"/>
        <v>5</v>
      </c>
      <c r="CJ1209" s="11">
        <f t="shared" si="362"/>
        <v>7</v>
      </c>
      <c r="CK1209" s="11">
        <f t="shared" si="363"/>
        <v>6</v>
      </c>
      <c r="CL1209" s="11">
        <f t="shared" si="364"/>
        <v>5</v>
      </c>
      <c r="CM1209" s="11">
        <f t="shared" si="365"/>
        <v>5</v>
      </c>
      <c r="CN1209" s="11">
        <f t="shared" si="366"/>
        <v>2</v>
      </c>
      <c r="CO1209" s="11">
        <f t="shared" si="367"/>
        <v>3</v>
      </c>
      <c r="CP1209" s="11">
        <f t="shared" si="368"/>
        <v>0</v>
      </c>
    </row>
    <row r="1210" spans="1:94" x14ac:dyDescent="0.25">
      <c r="A1210">
        <v>2083</v>
      </c>
      <c r="B1210" s="1" t="s">
        <v>23</v>
      </c>
      <c r="C1210">
        <v>47</v>
      </c>
      <c r="D1210">
        <v>67</v>
      </c>
      <c r="E1210">
        <v>84</v>
      </c>
      <c r="F1210">
        <v>92</v>
      </c>
      <c r="G1210">
        <v>99</v>
      </c>
      <c r="H1210">
        <v>105</v>
      </c>
      <c r="I1210">
        <v>110</v>
      </c>
      <c r="J1210">
        <v>116</v>
      </c>
      <c r="K1210">
        <v>121</v>
      </c>
      <c r="L1210">
        <v>126</v>
      </c>
      <c r="M1210">
        <v>131</v>
      </c>
      <c r="N1210">
        <v>136</v>
      </c>
      <c r="O1210">
        <v>141</v>
      </c>
      <c r="P1210">
        <v>148</v>
      </c>
      <c r="Q1210">
        <v>155</v>
      </c>
      <c r="R1210">
        <v>161</v>
      </c>
      <c r="S1210">
        <v>164</v>
      </c>
      <c r="T1210">
        <v>167</v>
      </c>
      <c r="U1210">
        <v>168</v>
      </c>
      <c r="V1210">
        <v>169</v>
      </c>
      <c r="W1210">
        <f>wzrost[[#This Row],[19lat]]-wzrost[[#This Row],[dlugosc_ur]]</f>
        <v>122</v>
      </c>
      <c r="X1210">
        <f>wzrost[[#This Row],[19lat]]-wzrost[[#This Row],[15lat]]</f>
        <v>8</v>
      </c>
      <c r="Y1210">
        <f>IF(wzrost[[#This Row],[1rok]]&lt;=5,IF(wzrost[[#This Row],[plec]]="ch",1,0),0)</f>
        <v>0</v>
      </c>
      <c r="Z1210" s="1"/>
      <c r="AA1210" s="1"/>
      <c r="AB1210" s="1" t="e">
        <f>_xlfn.PERCENTILE.INC(wzrost[1rok],5)</f>
        <v>#NUM!</v>
      </c>
      <c r="BC1210" s="6">
        <v>46</v>
      </c>
      <c r="BD1210" s="6">
        <v>67</v>
      </c>
      <c r="BE1210" s="6">
        <v>82</v>
      </c>
      <c r="BF1210" s="6">
        <v>89</v>
      </c>
      <c r="BG1210" s="6">
        <v>96</v>
      </c>
      <c r="BH1210" s="6">
        <v>101</v>
      </c>
      <c r="BI1210" s="6">
        <v>107</v>
      </c>
      <c r="BJ1210" s="6">
        <v>112</v>
      </c>
      <c r="BK1210" s="6">
        <v>117</v>
      </c>
      <c r="BL1210" s="6">
        <v>122</v>
      </c>
      <c r="BM1210" s="6">
        <v>126</v>
      </c>
      <c r="BN1210" s="6">
        <v>131</v>
      </c>
      <c r="BO1210" s="6">
        <v>136</v>
      </c>
      <c r="BP1210" s="6">
        <v>142</v>
      </c>
      <c r="BQ1210" s="6">
        <v>149</v>
      </c>
      <c r="BR1210" s="6">
        <v>154</v>
      </c>
      <c r="BS1210" s="6">
        <v>159</v>
      </c>
      <c r="BT1210" s="6">
        <v>161</v>
      </c>
      <c r="BU1210" s="6">
        <v>162</v>
      </c>
      <c r="BV1210" s="6">
        <v>163</v>
      </c>
      <c r="BW1210" s="7">
        <v>117</v>
      </c>
      <c r="BX1210" s="11">
        <f t="shared" si="350"/>
        <v>21</v>
      </c>
      <c r="BY1210" s="11">
        <f t="shared" si="351"/>
        <v>15</v>
      </c>
      <c r="BZ1210" s="11">
        <f t="shared" si="352"/>
        <v>7</v>
      </c>
      <c r="CA1210" s="11">
        <f t="shared" si="353"/>
        <v>7</v>
      </c>
      <c r="CB1210" s="11">
        <f t="shared" si="354"/>
        <v>5</v>
      </c>
      <c r="CC1210" s="11">
        <f t="shared" si="355"/>
        <v>6</v>
      </c>
      <c r="CD1210" s="11">
        <f t="shared" si="356"/>
        <v>5</v>
      </c>
      <c r="CE1210" s="11">
        <f t="shared" si="357"/>
        <v>5</v>
      </c>
      <c r="CF1210" s="11">
        <f t="shared" si="358"/>
        <v>5</v>
      </c>
      <c r="CG1210" s="11">
        <f t="shared" si="359"/>
        <v>4</v>
      </c>
      <c r="CH1210" s="11">
        <f t="shared" si="360"/>
        <v>5</v>
      </c>
      <c r="CI1210" s="11">
        <f t="shared" si="361"/>
        <v>5</v>
      </c>
      <c r="CJ1210" s="11">
        <f t="shared" si="362"/>
        <v>6</v>
      </c>
      <c r="CK1210" s="11">
        <f t="shared" si="363"/>
        <v>7</v>
      </c>
      <c r="CL1210" s="11">
        <f t="shared" si="364"/>
        <v>5</v>
      </c>
      <c r="CM1210" s="11">
        <f t="shared" si="365"/>
        <v>5</v>
      </c>
      <c r="CN1210" s="11">
        <f t="shared" si="366"/>
        <v>2</v>
      </c>
      <c r="CO1210" s="11">
        <f t="shared" si="367"/>
        <v>1</v>
      </c>
      <c r="CP1210" s="11">
        <f t="shared" si="368"/>
        <v>1</v>
      </c>
    </row>
    <row r="1211" spans="1:94" x14ac:dyDescent="0.25">
      <c r="A1211">
        <v>2088</v>
      </c>
      <c r="B1211" s="1" t="s">
        <v>23</v>
      </c>
      <c r="C1211">
        <v>47</v>
      </c>
      <c r="D1211">
        <v>69</v>
      </c>
      <c r="E1211">
        <v>84</v>
      </c>
      <c r="F1211">
        <v>92</v>
      </c>
      <c r="G1211">
        <v>99</v>
      </c>
      <c r="H1211">
        <v>106</v>
      </c>
      <c r="I1211">
        <v>111</v>
      </c>
      <c r="J1211">
        <v>117</v>
      </c>
      <c r="K1211">
        <v>122</v>
      </c>
      <c r="L1211">
        <v>127</v>
      </c>
      <c r="M1211">
        <v>132</v>
      </c>
      <c r="N1211">
        <v>137</v>
      </c>
      <c r="O1211">
        <v>142</v>
      </c>
      <c r="P1211">
        <v>149</v>
      </c>
      <c r="Q1211">
        <v>156</v>
      </c>
      <c r="R1211">
        <v>161</v>
      </c>
      <c r="S1211">
        <v>165</v>
      </c>
      <c r="T1211">
        <v>168</v>
      </c>
      <c r="U1211">
        <v>169</v>
      </c>
      <c r="V1211">
        <v>169</v>
      </c>
      <c r="W1211">
        <f>wzrost[[#This Row],[19lat]]-wzrost[[#This Row],[dlugosc_ur]]</f>
        <v>122</v>
      </c>
      <c r="X1211">
        <f>wzrost[[#This Row],[19lat]]-wzrost[[#This Row],[15lat]]</f>
        <v>8</v>
      </c>
      <c r="Y1211">
        <f>IF(wzrost[[#This Row],[1rok]]&lt;=5,IF(wzrost[[#This Row],[plec]]="ch",1,0),0)</f>
        <v>0</v>
      </c>
      <c r="Z1211" s="1"/>
      <c r="AA1211" s="1"/>
      <c r="AB1211" s="1" t="e">
        <f>_xlfn.PERCENTILE.INC(wzrost[1rok],5)</f>
        <v>#NUM!</v>
      </c>
      <c r="BC1211" s="8">
        <v>46</v>
      </c>
      <c r="BD1211" s="8">
        <v>67</v>
      </c>
      <c r="BE1211" s="8">
        <v>81</v>
      </c>
      <c r="BF1211" s="8">
        <v>89</v>
      </c>
      <c r="BG1211" s="8">
        <v>95</v>
      </c>
      <c r="BH1211" s="8">
        <v>101</v>
      </c>
      <c r="BI1211" s="8">
        <v>106</v>
      </c>
      <c r="BJ1211" s="8">
        <v>111</v>
      </c>
      <c r="BK1211" s="8">
        <v>116</v>
      </c>
      <c r="BL1211" s="8">
        <v>121</v>
      </c>
      <c r="BM1211" s="8">
        <v>125</v>
      </c>
      <c r="BN1211" s="8">
        <v>130</v>
      </c>
      <c r="BO1211" s="8">
        <v>135</v>
      </c>
      <c r="BP1211" s="8">
        <v>142</v>
      </c>
      <c r="BQ1211" s="8">
        <v>148</v>
      </c>
      <c r="BR1211" s="8">
        <v>153</v>
      </c>
      <c r="BS1211" s="8">
        <v>158</v>
      </c>
      <c r="BT1211" s="8">
        <v>160</v>
      </c>
      <c r="BU1211" s="8">
        <v>163</v>
      </c>
      <c r="BV1211" s="8">
        <v>163</v>
      </c>
      <c r="BW1211" s="9">
        <v>117</v>
      </c>
      <c r="BX1211" s="11">
        <f t="shared" si="350"/>
        <v>21</v>
      </c>
      <c r="BY1211" s="11">
        <f t="shared" si="351"/>
        <v>14</v>
      </c>
      <c r="BZ1211" s="11">
        <f t="shared" si="352"/>
        <v>8</v>
      </c>
      <c r="CA1211" s="11">
        <f t="shared" si="353"/>
        <v>6</v>
      </c>
      <c r="CB1211" s="11">
        <f t="shared" si="354"/>
        <v>6</v>
      </c>
      <c r="CC1211" s="11">
        <f t="shared" si="355"/>
        <v>5</v>
      </c>
      <c r="CD1211" s="11">
        <f t="shared" si="356"/>
        <v>5</v>
      </c>
      <c r="CE1211" s="11">
        <f t="shared" si="357"/>
        <v>5</v>
      </c>
      <c r="CF1211" s="11">
        <f t="shared" si="358"/>
        <v>5</v>
      </c>
      <c r="CG1211" s="11">
        <f t="shared" si="359"/>
        <v>4</v>
      </c>
      <c r="CH1211" s="11">
        <f t="shared" si="360"/>
        <v>5</v>
      </c>
      <c r="CI1211" s="11">
        <f t="shared" si="361"/>
        <v>5</v>
      </c>
      <c r="CJ1211" s="11">
        <f t="shared" si="362"/>
        <v>7</v>
      </c>
      <c r="CK1211" s="11">
        <f t="shared" si="363"/>
        <v>6</v>
      </c>
      <c r="CL1211" s="11">
        <f t="shared" si="364"/>
        <v>5</v>
      </c>
      <c r="CM1211" s="11">
        <f t="shared" si="365"/>
        <v>5</v>
      </c>
      <c r="CN1211" s="11">
        <f t="shared" si="366"/>
        <v>2</v>
      </c>
      <c r="CO1211" s="11">
        <f t="shared" si="367"/>
        <v>3</v>
      </c>
      <c r="CP1211" s="11">
        <f t="shared" si="368"/>
        <v>0</v>
      </c>
    </row>
    <row r="1212" spans="1:94" x14ac:dyDescent="0.25">
      <c r="A1212">
        <v>2099</v>
      </c>
      <c r="B1212" s="1" t="s">
        <v>23</v>
      </c>
      <c r="C1212">
        <v>47</v>
      </c>
      <c r="D1212">
        <v>69</v>
      </c>
      <c r="E1212">
        <v>84</v>
      </c>
      <c r="F1212">
        <v>92</v>
      </c>
      <c r="G1212">
        <v>99</v>
      </c>
      <c r="H1212">
        <v>105</v>
      </c>
      <c r="I1212">
        <v>111</v>
      </c>
      <c r="J1212">
        <v>116</v>
      </c>
      <c r="K1212">
        <v>121</v>
      </c>
      <c r="L1212">
        <v>126</v>
      </c>
      <c r="M1212">
        <v>131</v>
      </c>
      <c r="N1212">
        <v>136</v>
      </c>
      <c r="O1212">
        <v>141</v>
      </c>
      <c r="P1212">
        <v>148</v>
      </c>
      <c r="Q1212">
        <v>155</v>
      </c>
      <c r="R1212">
        <v>161</v>
      </c>
      <c r="S1212">
        <v>165</v>
      </c>
      <c r="T1212">
        <v>167</v>
      </c>
      <c r="U1212">
        <v>168</v>
      </c>
      <c r="V1212">
        <v>169</v>
      </c>
      <c r="W1212">
        <f>wzrost[[#This Row],[19lat]]-wzrost[[#This Row],[dlugosc_ur]]</f>
        <v>122</v>
      </c>
      <c r="X1212">
        <f>wzrost[[#This Row],[19lat]]-wzrost[[#This Row],[15lat]]</f>
        <v>8</v>
      </c>
      <c r="Y1212">
        <f>IF(wzrost[[#This Row],[1rok]]&lt;=5,IF(wzrost[[#This Row],[plec]]="ch",1,0),0)</f>
        <v>0</v>
      </c>
      <c r="Z1212" s="1"/>
      <c r="AA1212" s="1"/>
      <c r="AB1212" s="1" t="e">
        <f>_xlfn.PERCENTILE.INC(wzrost[1rok],5)</f>
        <v>#NUM!</v>
      </c>
      <c r="BC1212" s="6">
        <v>46</v>
      </c>
      <c r="BD1212" s="6">
        <v>67</v>
      </c>
      <c r="BE1212" s="6">
        <v>81</v>
      </c>
      <c r="BF1212" s="6">
        <v>89</v>
      </c>
      <c r="BG1212" s="6">
        <v>95</v>
      </c>
      <c r="BH1212" s="6">
        <v>101</v>
      </c>
      <c r="BI1212" s="6">
        <v>106</v>
      </c>
      <c r="BJ1212" s="6">
        <v>111</v>
      </c>
      <c r="BK1212" s="6">
        <v>116</v>
      </c>
      <c r="BL1212" s="6">
        <v>121</v>
      </c>
      <c r="BM1212" s="6">
        <v>125</v>
      </c>
      <c r="BN1212" s="6">
        <v>130</v>
      </c>
      <c r="BO1212" s="6">
        <v>135</v>
      </c>
      <c r="BP1212" s="6">
        <v>142</v>
      </c>
      <c r="BQ1212" s="6">
        <v>148</v>
      </c>
      <c r="BR1212" s="6">
        <v>153</v>
      </c>
      <c r="BS1212" s="6">
        <v>158</v>
      </c>
      <c r="BT1212" s="6">
        <v>160</v>
      </c>
      <c r="BU1212" s="6">
        <v>163</v>
      </c>
      <c r="BV1212" s="6">
        <v>163</v>
      </c>
      <c r="BW1212" s="7">
        <v>117</v>
      </c>
      <c r="BX1212" s="11">
        <f t="shared" si="350"/>
        <v>21</v>
      </c>
      <c r="BY1212" s="11">
        <f t="shared" si="351"/>
        <v>14</v>
      </c>
      <c r="BZ1212" s="11">
        <f t="shared" si="352"/>
        <v>8</v>
      </c>
      <c r="CA1212" s="11">
        <f t="shared" si="353"/>
        <v>6</v>
      </c>
      <c r="CB1212" s="11">
        <f t="shared" si="354"/>
        <v>6</v>
      </c>
      <c r="CC1212" s="11">
        <f t="shared" si="355"/>
        <v>5</v>
      </c>
      <c r="CD1212" s="11">
        <f t="shared" si="356"/>
        <v>5</v>
      </c>
      <c r="CE1212" s="11">
        <f t="shared" si="357"/>
        <v>5</v>
      </c>
      <c r="CF1212" s="11">
        <f t="shared" si="358"/>
        <v>5</v>
      </c>
      <c r="CG1212" s="11">
        <f t="shared" si="359"/>
        <v>4</v>
      </c>
      <c r="CH1212" s="11">
        <f t="shared" si="360"/>
        <v>5</v>
      </c>
      <c r="CI1212" s="11">
        <f t="shared" si="361"/>
        <v>5</v>
      </c>
      <c r="CJ1212" s="11">
        <f t="shared" si="362"/>
        <v>7</v>
      </c>
      <c r="CK1212" s="11">
        <f t="shared" si="363"/>
        <v>6</v>
      </c>
      <c r="CL1212" s="11">
        <f t="shared" si="364"/>
        <v>5</v>
      </c>
      <c r="CM1212" s="11">
        <f t="shared" si="365"/>
        <v>5</v>
      </c>
      <c r="CN1212" s="11">
        <f t="shared" si="366"/>
        <v>2</v>
      </c>
      <c r="CO1212" s="11">
        <f t="shared" si="367"/>
        <v>3</v>
      </c>
      <c r="CP1212" s="11">
        <f t="shared" si="368"/>
        <v>0</v>
      </c>
    </row>
    <row r="1213" spans="1:94" x14ac:dyDescent="0.25">
      <c r="A1213">
        <v>2124</v>
      </c>
      <c r="B1213" s="1" t="s">
        <v>23</v>
      </c>
      <c r="C1213">
        <v>47</v>
      </c>
      <c r="D1213">
        <v>69</v>
      </c>
      <c r="E1213">
        <v>84</v>
      </c>
      <c r="F1213">
        <v>92</v>
      </c>
      <c r="G1213">
        <v>99</v>
      </c>
      <c r="H1213">
        <v>105</v>
      </c>
      <c r="I1213">
        <v>111</v>
      </c>
      <c r="J1213">
        <v>116</v>
      </c>
      <c r="K1213">
        <v>121</v>
      </c>
      <c r="L1213">
        <v>126</v>
      </c>
      <c r="M1213">
        <v>131</v>
      </c>
      <c r="N1213">
        <v>136</v>
      </c>
      <c r="O1213">
        <v>142</v>
      </c>
      <c r="P1213">
        <v>148</v>
      </c>
      <c r="Q1213">
        <v>155</v>
      </c>
      <c r="R1213">
        <v>161</v>
      </c>
      <c r="S1213">
        <v>165</v>
      </c>
      <c r="T1213">
        <v>167</v>
      </c>
      <c r="U1213">
        <v>168</v>
      </c>
      <c r="V1213">
        <v>169</v>
      </c>
      <c r="W1213">
        <f>wzrost[[#This Row],[19lat]]-wzrost[[#This Row],[dlugosc_ur]]</f>
        <v>122</v>
      </c>
      <c r="X1213">
        <f>wzrost[[#This Row],[19lat]]-wzrost[[#This Row],[15lat]]</f>
        <v>8</v>
      </c>
      <c r="Y1213">
        <f>IF(wzrost[[#This Row],[1rok]]&lt;=5,IF(wzrost[[#This Row],[plec]]="ch",1,0),0)</f>
        <v>0</v>
      </c>
      <c r="Z1213" s="1"/>
      <c r="AA1213" s="1"/>
      <c r="AB1213" s="1" t="e">
        <f>_xlfn.PERCENTILE.INC(wzrost[1rok],5)</f>
        <v>#NUM!</v>
      </c>
      <c r="BC1213" s="8">
        <v>46</v>
      </c>
      <c r="BD1213" s="8">
        <v>67</v>
      </c>
      <c r="BE1213" s="8">
        <v>81</v>
      </c>
      <c r="BF1213" s="8">
        <v>88</v>
      </c>
      <c r="BG1213" s="8">
        <v>95</v>
      </c>
      <c r="BH1213" s="8">
        <v>100</v>
      </c>
      <c r="BI1213" s="8">
        <v>106</v>
      </c>
      <c r="BJ1213" s="8">
        <v>111</v>
      </c>
      <c r="BK1213" s="8">
        <v>116</v>
      </c>
      <c r="BL1213" s="8">
        <v>120</v>
      </c>
      <c r="BM1213" s="8">
        <v>125</v>
      </c>
      <c r="BN1213" s="8">
        <v>130</v>
      </c>
      <c r="BO1213" s="8">
        <v>135</v>
      </c>
      <c r="BP1213" s="8">
        <v>141</v>
      </c>
      <c r="BQ1213" s="8">
        <v>148</v>
      </c>
      <c r="BR1213" s="8">
        <v>152</v>
      </c>
      <c r="BS1213" s="8">
        <v>157</v>
      </c>
      <c r="BT1213" s="8">
        <v>160</v>
      </c>
      <c r="BU1213" s="8">
        <v>161</v>
      </c>
      <c r="BV1213" s="8">
        <v>162</v>
      </c>
      <c r="BW1213" s="9">
        <v>116</v>
      </c>
      <c r="BX1213" s="11">
        <f t="shared" si="350"/>
        <v>21</v>
      </c>
      <c r="BY1213" s="11">
        <f t="shared" si="351"/>
        <v>14</v>
      </c>
      <c r="BZ1213" s="11">
        <f t="shared" si="352"/>
        <v>7</v>
      </c>
      <c r="CA1213" s="11">
        <f t="shared" si="353"/>
        <v>7</v>
      </c>
      <c r="CB1213" s="11">
        <f t="shared" si="354"/>
        <v>5</v>
      </c>
      <c r="CC1213" s="11">
        <f t="shared" si="355"/>
        <v>6</v>
      </c>
      <c r="CD1213" s="11">
        <f t="shared" si="356"/>
        <v>5</v>
      </c>
      <c r="CE1213" s="11">
        <f t="shared" si="357"/>
        <v>5</v>
      </c>
      <c r="CF1213" s="11">
        <f t="shared" si="358"/>
        <v>4</v>
      </c>
      <c r="CG1213" s="11">
        <f t="shared" si="359"/>
        <v>5</v>
      </c>
      <c r="CH1213" s="11">
        <f t="shared" si="360"/>
        <v>5</v>
      </c>
      <c r="CI1213" s="11">
        <f t="shared" si="361"/>
        <v>5</v>
      </c>
      <c r="CJ1213" s="11">
        <f t="shared" si="362"/>
        <v>6</v>
      </c>
      <c r="CK1213" s="11">
        <f t="shared" si="363"/>
        <v>7</v>
      </c>
      <c r="CL1213" s="11">
        <f t="shared" si="364"/>
        <v>4</v>
      </c>
      <c r="CM1213" s="11">
        <f t="shared" si="365"/>
        <v>5</v>
      </c>
      <c r="CN1213" s="11">
        <f t="shared" si="366"/>
        <v>3</v>
      </c>
      <c r="CO1213" s="11">
        <f t="shared" si="367"/>
        <v>1</v>
      </c>
      <c r="CP1213" s="11">
        <f t="shared" si="368"/>
        <v>1</v>
      </c>
    </row>
    <row r="1214" spans="1:94" x14ac:dyDescent="0.25">
      <c r="A1214">
        <v>2127</v>
      </c>
      <c r="B1214" s="1" t="s">
        <v>23</v>
      </c>
      <c r="C1214">
        <v>49</v>
      </c>
      <c r="D1214">
        <v>71</v>
      </c>
      <c r="E1214">
        <v>85</v>
      </c>
      <c r="F1214">
        <v>93</v>
      </c>
      <c r="G1214">
        <v>100</v>
      </c>
      <c r="H1214">
        <v>106</v>
      </c>
      <c r="I1214">
        <v>112</v>
      </c>
      <c r="J1214">
        <v>118</v>
      </c>
      <c r="K1214">
        <v>123</v>
      </c>
      <c r="L1214">
        <v>128</v>
      </c>
      <c r="M1214">
        <v>133</v>
      </c>
      <c r="N1214">
        <v>138</v>
      </c>
      <c r="O1214">
        <v>144</v>
      </c>
      <c r="P1214">
        <v>150</v>
      </c>
      <c r="Q1214">
        <v>157</v>
      </c>
      <c r="R1214">
        <v>163</v>
      </c>
      <c r="S1214">
        <v>167</v>
      </c>
      <c r="T1214">
        <v>170</v>
      </c>
      <c r="U1214">
        <v>171</v>
      </c>
      <c r="V1214">
        <v>171</v>
      </c>
      <c r="W1214">
        <f>wzrost[[#This Row],[19lat]]-wzrost[[#This Row],[dlugosc_ur]]</f>
        <v>122</v>
      </c>
      <c r="X1214">
        <f>wzrost[[#This Row],[19lat]]-wzrost[[#This Row],[15lat]]</f>
        <v>8</v>
      </c>
      <c r="Y1214">
        <f>IF(wzrost[[#This Row],[1rok]]&lt;=5,IF(wzrost[[#This Row],[plec]]="ch",1,0),0)</f>
        <v>0</v>
      </c>
      <c r="Z1214" s="1"/>
      <c r="AA1214" s="1"/>
      <c r="AB1214" s="1" t="e">
        <f>_xlfn.PERCENTILE.INC(wzrost[1rok],5)</f>
        <v>#NUM!</v>
      </c>
      <c r="BC1214" s="6">
        <v>46</v>
      </c>
      <c r="BD1214" s="6">
        <v>67</v>
      </c>
      <c r="BE1214" s="6">
        <v>81</v>
      </c>
      <c r="BF1214" s="6">
        <v>88</v>
      </c>
      <c r="BG1214" s="6">
        <v>95</v>
      </c>
      <c r="BH1214" s="6">
        <v>100</v>
      </c>
      <c r="BI1214" s="6">
        <v>106</v>
      </c>
      <c r="BJ1214" s="6">
        <v>111</v>
      </c>
      <c r="BK1214" s="6">
        <v>116</v>
      </c>
      <c r="BL1214" s="6">
        <v>120</v>
      </c>
      <c r="BM1214" s="6">
        <v>124</v>
      </c>
      <c r="BN1214" s="6">
        <v>130</v>
      </c>
      <c r="BO1214" s="6">
        <v>135</v>
      </c>
      <c r="BP1214" s="6">
        <v>141</v>
      </c>
      <c r="BQ1214" s="6">
        <v>148</v>
      </c>
      <c r="BR1214" s="6">
        <v>152</v>
      </c>
      <c r="BS1214" s="6">
        <v>157</v>
      </c>
      <c r="BT1214" s="6">
        <v>160</v>
      </c>
      <c r="BU1214" s="6">
        <v>161</v>
      </c>
      <c r="BV1214" s="6">
        <v>162</v>
      </c>
      <c r="BW1214" s="7">
        <v>116</v>
      </c>
      <c r="BX1214" s="11">
        <f t="shared" si="350"/>
        <v>21</v>
      </c>
      <c r="BY1214" s="11">
        <f t="shared" si="351"/>
        <v>14</v>
      </c>
      <c r="BZ1214" s="11">
        <f t="shared" si="352"/>
        <v>7</v>
      </c>
      <c r="CA1214" s="11">
        <f t="shared" si="353"/>
        <v>7</v>
      </c>
      <c r="CB1214" s="11">
        <f t="shared" si="354"/>
        <v>5</v>
      </c>
      <c r="CC1214" s="11">
        <f t="shared" si="355"/>
        <v>6</v>
      </c>
      <c r="CD1214" s="11">
        <f t="shared" si="356"/>
        <v>5</v>
      </c>
      <c r="CE1214" s="11">
        <f t="shared" si="357"/>
        <v>5</v>
      </c>
      <c r="CF1214" s="11">
        <f t="shared" si="358"/>
        <v>4</v>
      </c>
      <c r="CG1214" s="11">
        <f t="shared" si="359"/>
        <v>4</v>
      </c>
      <c r="CH1214" s="11">
        <f t="shared" si="360"/>
        <v>6</v>
      </c>
      <c r="CI1214" s="11">
        <f t="shared" si="361"/>
        <v>5</v>
      </c>
      <c r="CJ1214" s="11">
        <f t="shared" si="362"/>
        <v>6</v>
      </c>
      <c r="CK1214" s="11">
        <f t="shared" si="363"/>
        <v>7</v>
      </c>
      <c r="CL1214" s="11">
        <f t="shared" si="364"/>
        <v>4</v>
      </c>
      <c r="CM1214" s="11">
        <f t="shared" si="365"/>
        <v>5</v>
      </c>
      <c r="CN1214" s="11">
        <f t="shared" si="366"/>
        <v>3</v>
      </c>
      <c r="CO1214" s="11">
        <f t="shared" si="367"/>
        <v>1</v>
      </c>
      <c r="CP1214" s="11">
        <f t="shared" si="368"/>
        <v>1</v>
      </c>
    </row>
    <row r="1215" spans="1:94" x14ac:dyDescent="0.25">
      <c r="A1215">
        <v>2180</v>
      </c>
      <c r="B1215" s="1" t="s">
        <v>23</v>
      </c>
      <c r="C1215">
        <v>46</v>
      </c>
      <c r="D1215">
        <v>68</v>
      </c>
      <c r="E1215">
        <v>83</v>
      </c>
      <c r="F1215">
        <v>91</v>
      </c>
      <c r="G1215">
        <v>98</v>
      </c>
      <c r="H1215">
        <v>104</v>
      </c>
      <c r="I1215">
        <v>109</v>
      </c>
      <c r="J1215">
        <v>115</v>
      </c>
      <c r="K1215">
        <v>120</v>
      </c>
      <c r="L1215">
        <v>125</v>
      </c>
      <c r="M1215">
        <v>130</v>
      </c>
      <c r="N1215">
        <v>135</v>
      </c>
      <c r="O1215">
        <v>140</v>
      </c>
      <c r="P1215">
        <v>147</v>
      </c>
      <c r="Q1215">
        <v>154</v>
      </c>
      <c r="R1215">
        <v>160</v>
      </c>
      <c r="S1215">
        <v>163</v>
      </c>
      <c r="T1215">
        <v>166</v>
      </c>
      <c r="U1215">
        <v>167</v>
      </c>
      <c r="V1215">
        <v>168</v>
      </c>
      <c r="W1215">
        <f>wzrost[[#This Row],[19lat]]-wzrost[[#This Row],[dlugosc_ur]]</f>
        <v>122</v>
      </c>
      <c r="X1215">
        <f>wzrost[[#This Row],[19lat]]-wzrost[[#This Row],[15lat]]</f>
        <v>8</v>
      </c>
      <c r="Y1215">
        <f>IF(wzrost[[#This Row],[1rok]]&lt;=5,IF(wzrost[[#This Row],[plec]]="ch",1,0),0)</f>
        <v>0</v>
      </c>
      <c r="Z1215" s="1"/>
      <c r="AA1215" s="1"/>
      <c r="AB1215" s="1" t="e">
        <f>_xlfn.PERCENTILE.INC(wzrost[1rok],5)</f>
        <v>#NUM!</v>
      </c>
      <c r="BC1215" s="8">
        <v>46</v>
      </c>
      <c r="BD1215" s="8">
        <v>67</v>
      </c>
      <c r="BE1215" s="8">
        <v>81</v>
      </c>
      <c r="BF1215" s="8">
        <v>88</v>
      </c>
      <c r="BG1215" s="8">
        <v>95</v>
      </c>
      <c r="BH1215" s="8">
        <v>100</v>
      </c>
      <c r="BI1215" s="8">
        <v>106</v>
      </c>
      <c r="BJ1215" s="8">
        <v>111</v>
      </c>
      <c r="BK1215" s="8">
        <v>113</v>
      </c>
      <c r="BL1215" s="8">
        <v>119</v>
      </c>
      <c r="BM1215" s="8">
        <v>125</v>
      </c>
      <c r="BN1215" s="8">
        <v>130</v>
      </c>
      <c r="BO1215" s="8">
        <v>135</v>
      </c>
      <c r="BP1215" s="8">
        <v>141</v>
      </c>
      <c r="BQ1215" s="8">
        <v>148</v>
      </c>
      <c r="BR1215" s="8">
        <v>152</v>
      </c>
      <c r="BS1215" s="8">
        <v>157</v>
      </c>
      <c r="BT1215" s="8">
        <v>160</v>
      </c>
      <c r="BU1215" s="8">
        <v>161</v>
      </c>
      <c r="BV1215" s="8">
        <v>162</v>
      </c>
      <c r="BW1215" s="9">
        <v>116</v>
      </c>
      <c r="BX1215" s="11">
        <f t="shared" si="350"/>
        <v>21</v>
      </c>
      <c r="BY1215" s="11">
        <f t="shared" si="351"/>
        <v>14</v>
      </c>
      <c r="BZ1215" s="11">
        <f t="shared" si="352"/>
        <v>7</v>
      </c>
      <c r="CA1215" s="11">
        <f t="shared" si="353"/>
        <v>7</v>
      </c>
      <c r="CB1215" s="11">
        <f t="shared" si="354"/>
        <v>5</v>
      </c>
      <c r="CC1215" s="11">
        <f t="shared" si="355"/>
        <v>6</v>
      </c>
      <c r="CD1215" s="11">
        <f t="shared" si="356"/>
        <v>5</v>
      </c>
      <c r="CE1215" s="11">
        <f t="shared" si="357"/>
        <v>2</v>
      </c>
      <c r="CF1215" s="11">
        <f t="shared" si="358"/>
        <v>6</v>
      </c>
      <c r="CG1215" s="11">
        <f t="shared" si="359"/>
        <v>6</v>
      </c>
      <c r="CH1215" s="11">
        <f t="shared" si="360"/>
        <v>5</v>
      </c>
      <c r="CI1215" s="11">
        <f t="shared" si="361"/>
        <v>5</v>
      </c>
      <c r="CJ1215" s="11">
        <f t="shared" si="362"/>
        <v>6</v>
      </c>
      <c r="CK1215" s="11">
        <f t="shared" si="363"/>
        <v>7</v>
      </c>
      <c r="CL1215" s="11">
        <f t="shared" si="364"/>
        <v>4</v>
      </c>
      <c r="CM1215" s="11">
        <f t="shared" si="365"/>
        <v>5</v>
      </c>
      <c r="CN1215" s="11">
        <f t="shared" si="366"/>
        <v>3</v>
      </c>
      <c r="CO1215" s="11">
        <f t="shared" si="367"/>
        <v>1</v>
      </c>
      <c r="CP1215" s="11">
        <f t="shared" si="368"/>
        <v>1</v>
      </c>
    </row>
    <row r="1216" spans="1:94" x14ac:dyDescent="0.25">
      <c r="A1216">
        <v>2199</v>
      </c>
      <c r="B1216" s="1" t="s">
        <v>23</v>
      </c>
      <c r="C1216">
        <v>47</v>
      </c>
      <c r="D1216">
        <v>69</v>
      </c>
      <c r="E1216">
        <v>84</v>
      </c>
      <c r="F1216">
        <v>92</v>
      </c>
      <c r="G1216">
        <v>99</v>
      </c>
      <c r="H1216">
        <v>105</v>
      </c>
      <c r="I1216">
        <v>111</v>
      </c>
      <c r="J1216">
        <v>116</v>
      </c>
      <c r="K1216">
        <v>121</v>
      </c>
      <c r="L1216">
        <v>126</v>
      </c>
      <c r="M1216">
        <v>131</v>
      </c>
      <c r="N1216">
        <v>136</v>
      </c>
      <c r="O1216">
        <v>142</v>
      </c>
      <c r="P1216">
        <v>148</v>
      </c>
      <c r="Q1216">
        <v>155</v>
      </c>
      <c r="R1216">
        <v>161</v>
      </c>
      <c r="S1216">
        <v>165</v>
      </c>
      <c r="T1216">
        <v>167</v>
      </c>
      <c r="U1216">
        <v>168</v>
      </c>
      <c r="V1216">
        <v>169</v>
      </c>
      <c r="W1216">
        <f>wzrost[[#This Row],[19lat]]-wzrost[[#This Row],[dlugosc_ur]]</f>
        <v>122</v>
      </c>
      <c r="X1216">
        <f>wzrost[[#This Row],[19lat]]-wzrost[[#This Row],[15lat]]</f>
        <v>8</v>
      </c>
      <c r="Y1216">
        <f>IF(wzrost[[#This Row],[1rok]]&lt;=5,IF(wzrost[[#This Row],[plec]]="ch",1,0),0)</f>
        <v>0</v>
      </c>
      <c r="Z1216" s="1"/>
      <c r="AA1216" s="1"/>
      <c r="AB1216" s="1" t="e">
        <f>_xlfn.PERCENTILE.INC(wzrost[1rok],5)</f>
        <v>#NUM!</v>
      </c>
      <c r="BC1216" s="6">
        <v>46</v>
      </c>
      <c r="BD1216" s="6">
        <v>67</v>
      </c>
      <c r="BE1216" s="6">
        <v>81</v>
      </c>
      <c r="BF1216" s="6">
        <v>89</v>
      </c>
      <c r="BG1216" s="6">
        <v>95</v>
      </c>
      <c r="BH1216" s="6">
        <v>101</v>
      </c>
      <c r="BI1216" s="6">
        <v>106</v>
      </c>
      <c r="BJ1216" s="6">
        <v>111</v>
      </c>
      <c r="BK1216" s="6">
        <v>118</v>
      </c>
      <c r="BL1216" s="6">
        <v>121</v>
      </c>
      <c r="BM1216" s="6">
        <v>124</v>
      </c>
      <c r="BN1216" s="6">
        <v>130</v>
      </c>
      <c r="BO1216" s="6">
        <v>135</v>
      </c>
      <c r="BP1216" s="6">
        <v>142</v>
      </c>
      <c r="BQ1216" s="6">
        <v>148</v>
      </c>
      <c r="BR1216" s="6">
        <v>153</v>
      </c>
      <c r="BS1216" s="6">
        <v>158</v>
      </c>
      <c r="BT1216" s="6">
        <v>160</v>
      </c>
      <c r="BU1216" s="6">
        <v>162</v>
      </c>
      <c r="BV1216" s="6">
        <v>162</v>
      </c>
      <c r="BW1216" s="7">
        <v>116</v>
      </c>
      <c r="BX1216" s="11">
        <f t="shared" si="350"/>
        <v>21</v>
      </c>
      <c r="BY1216" s="11">
        <f t="shared" si="351"/>
        <v>14</v>
      </c>
      <c r="BZ1216" s="11">
        <f t="shared" si="352"/>
        <v>8</v>
      </c>
      <c r="CA1216" s="11">
        <f t="shared" si="353"/>
        <v>6</v>
      </c>
      <c r="CB1216" s="11">
        <f t="shared" si="354"/>
        <v>6</v>
      </c>
      <c r="CC1216" s="11">
        <f t="shared" si="355"/>
        <v>5</v>
      </c>
      <c r="CD1216" s="11">
        <f t="shared" si="356"/>
        <v>5</v>
      </c>
      <c r="CE1216" s="11">
        <f t="shared" si="357"/>
        <v>7</v>
      </c>
      <c r="CF1216" s="11">
        <f t="shared" si="358"/>
        <v>3</v>
      </c>
      <c r="CG1216" s="11">
        <f t="shared" si="359"/>
        <v>3</v>
      </c>
      <c r="CH1216" s="11">
        <f t="shared" si="360"/>
        <v>6</v>
      </c>
      <c r="CI1216" s="11">
        <f t="shared" si="361"/>
        <v>5</v>
      </c>
      <c r="CJ1216" s="11">
        <f t="shared" si="362"/>
        <v>7</v>
      </c>
      <c r="CK1216" s="11">
        <f t="shared" si="363"/>
        <v>6</v>
      </c>
      <c r="CL1216" s="11">
        <f t="shared" si="364"/>
        <v>5</v>
      </c>
      <c r="CM1216" s="11">
        <f t="shared" si="365"/>
        <v>5</v>
      </c>
      <c r="CN1216" s="11">
        <f t="shared" si="366"/>
        <v>2</v>
      </c>
      <c r="CO1216" s="11">
        <f t="shared" si="367"/>
        <v>2</v>
      </c>
      <c r="CP1216" s="11">
        <f t="shared" si="368"/>
        <v>0</v>
      </c>
    </row>
    <row r="1217" spans="1:94" x14ac:dyDescent="0.25">
      <c r="A1217">
        <v>2221</v>
      </c>
      <c r="B1217" s="1" t="s">
        <v>23</v>
      </c>
      <c r="C1217">
        <v>47</v>
      </c>
      <c r="D1217">
        <v>69</v>
      </c>
      <c r="E1217">
        <v>84</v>
      </c>
      <c r="F1217">
        <v>92</v>
      </c>
      <c r="G1217">
        <v>99</v>
      </c>
      <c r="H1217">
        <v>105</v>
      </c>
      <c r="I1217">
        <v>111</v>
      </c>
      <c r="J1217">
        <v>116</v>
      </c>
      <c r="K1217">
        <v>121</v>
      </c>
      <c r="L1217">
        <v>126</v>
      </c>
      <c r="M1217">
        <v>131</v>
      </c>
      <c r="N1217">
        <v>136</v>
      </c>
      <c r="O1217">
        <v>142</v>
      </c>
      <c r="P1217">
        <v>148</v>
      </c>
      <c r="Q1217">
        <v>155</v>
      </c>
      <c r="R1217">
        <v>161</v>
      </c>
      <c r="S1217">
        <v>165</v>
      </c>
      <c r="T1217">
        <v>167</v>
      </c>
      <c r="U1217">
        <v>168</v>
      </c>
      <c r="V1217">
        <v>169</v>
      </c>
      <c r="W1217">
        <f>wzrost[[#This Row],[19lat]]-wzrost[[#This Row],[dlugosc_ur]]</f>
        <v>122</v>
      </c>
      <c r="X1217">
        <f>wzrost[[#This Row],[19lat]]-wzrost[[#This Row],[15lat]]</f>
        <v>8</v>
      </c>
      <c r="Y1217">
        <f>IF(wzrost[[#This Row],[1rok]]&lt;=5,IF(wzrost[[#This Row],[plec]]="ch",1,0),0)</f>
        <v>0</v>
      </c>
      <c r="Z1217" s="1"/>
      <c r="AA1217" s="1"/>
      <c r="AB1217" s="1" t="e">
        <f>_xlfn.PERCENTILE.INC(wzrost[1rok],5)</f>
        <v>#NUM!</v>
      </c>
      <c r="BC1217" s="8">
        <v>46</v>
      </c>
      <c r="BD1217" s="8">
        <v>67</v>
      </c>
      <c r="BE1217" s="8">
        <v>80</v>
      </c>
      <c r="BF1217" s="8">
        <v>88</v>
      </c>
      <c r="BG1217" s="8">
        <v>94</v>
      </c>
      <c r="BH1217" s="8">
        <v>99</v>
      </c>
      <c r="BI1217" s="8">
        <v>105</v>
      </c>
      <c r="BJ1217" s="8">
        <v>110</v>
      </c>
      <c r="BK1217" s="8">
        <v>115</v>
      </c>
      <c r="BL1217" s="8">
        <v>119</v>
      </c>
      <c r="BM1217" s="8">
        <v>124</v>
      </c>
      <c r="BN1217" s="8">
        <v>128</v>
      </c>
      <c r="BO1217" s="8">
        <v>134</v>
      </c>
      <c r="BP1217" s="8">
        <v>140</v>
      </c>
      <c r="BQ1217" s="8">
        <v>146</v>
      </c>
      <c r="BR1217" s="8">
        <v>153</v>
      </c>
      <c r="BS1217" s="8">
        <v>158</v>
      </c>
      <c r="BT1217" s="8">
        <v>160</v>
      </c>
      <c r="BU1217" s="8">
        <v>162</v>
      </c>
      <c r="BV1217" s="8">
        <v>162</v>
      </c>
      <c r="BW1217" s="9">
        <v>116</v>
      </c>
      <c r="BX1217" s="11">
        <f t="shared" si="350"/>
        <v>21</v>
      </c>
      <c r="BY1217" s="11">
        <f t="shared" si="351"/>
        <v>13</v>
      </c>
      <c r="BZ1217" s="11">
        <f t="shared" si="352"/>
        <v>8</v>
      </c>
      <c r="CA1217" s="11">
        <f t="shared" si="353"/>
        <v>6</v>
      </c>
      <c r="CB1217" s="11">
        <f t="shared" si="354"/>
        <v>5</v>
      </c>
      <c r="CC1217" s="11">
        <f t="shared" si="355"/>
        <v>6</v>
      </c>
      <c r="CD1217" s="11">
        <f t="shared" si="356"/>
        <v>5</v>
      </c>
      <c r="CE1217" s="11">
        <f t="shared" si="357"/>
        <v>5</v>
      </c>
      <c r="CF1217" s="11">
        <f t="shared" si="358"/>
        <v>4</v>
      </c>
      <c r="CG1217" s="11">
        <f t="shared" si="359"/>
        <v>5</v>
      </c>
      <c r="CH1217" s="11">
        <f t="shared" si="360"/>
        <v>4</v>
      </c>
      <c r="CI1217" s="11">
        <f t="shared" si="361"/>
        <v>6</v>
      </c>
      <c r="CJ1217" s="11">
        <f t="shared" si="362"/>
        <v>6</v>
      </c>
      <c r="CK1217" s="11">
        <f t="shared" si="363"/>
        <v>6</v>
      </c>
      <c r="CL1217" s="11">
        <f t="shared" si="364"/>
        <v>7</v>
      </c>
      <c r="CM1217" s="11">
        <f t="shared" si="365"/>
        <v>5</v>
      </c>
      <c r="CN1217" s="11">
        <f t="shared" si="366"/>
        <v>2</v>
      </c>
      <c r="CO1217" s="11">
        <f t="shared" si="367"/>
        <v>2</v>
      </c>
      <c r="CP1217" s="11">
        <f t="shared" si="368"/>
        <v>0</v>
      </c>
    </row>
    <row r="1218" spans="1:94" x14ac:dyDescent="0.25">
      <c r="A1218">
        <v>2237</v>
      </c>
      <c r="B1218" s="1" t="s">
        <v>23</v>
      </c>
      <c r="C1218">
        <v>47</v>
      </c>
      <c r="D1218">
        <v>69</v>
      </c>
      <c r="E1218">
        <v>84</v>
      </c>
      <c r="F1218">
        <v>92</v>
      </c>
      <c r="G1218">
        <v>99</v>
      </c>
      <c r="H1218">
        <v>105</v>
      </c>
      <c r="I1218">
        <v>111</v>
      </c>
      <c r="J1218">
        <v>116</v>
      </c>
      <c r="K1218">
        <v>121</v>
      </c>
      <c r="L1218">
        <v>126</v>
      </c>
      <c r="M1218">
        <v>131</v>
      </c>
      <c r="N1218">
        <v>136</v>
      </c>
      <c r="O1218">
        <v>141</v>
      </c>
      <c r="P1218">
        <v>148</v>
      </c>
      <c r="Q1218">
        <v>155</v>
      </c>
      <c r="R1218">
        <v>161</v>
      </c>
      <c r="S1218">
        <v>165</v>
      </c>
      <c r="T1218">
        <v>167</v>
      </c>
      <c r="U1218">
        <v>168</v>
      </c>
      <c r="V1218">
        <v>169</v>
      </c>
      <c r="W1218">
        <f>wzrost[[#This Row],[19lat]]-wzrost[[#This Row],[dlugosc_ur]]</f>
        <v>122</v>
      </c>
      <c r="X1218">
        <f>wzrost[[#This Row],[19lat]]-wzrost[[#This Row],[15lat]]</f>
        <v>8</v>
      </c>
      <c r="Y1218">
        <f>IF(wzrost[[#This Row],[1rok]]&lt;=5,IF(wzrost[[#This Row],[plec]]="ch",1,0),0)</f>
        <v>0</v>
      </c>
      <c r="Z1218" s="1"/>
      <c r="AA1218" s="1"/>
      <c r="AB1218" s="1" t="e">
        <f>_xlfn.PERCENTILE.INC(wzrost[1rok],5)</f>
        <v>#NUM!</v>
      </c>
      <c r="BC1218" s="6">
        <v>46</v>
      </c>
      <c r="BD1218" s="6">
        <v>67</v>
      </c>
      <c r="BE1218" s="6">
        <v>81</v>
      </c>
      <c r="BF1218" s="6">
        <v>89</v>
      </c>
      <c r="BG1218" s="6">
        <v>95</v>
      </c>
      <c r="BH1218" s="6">
        <v>101</v>
      </c>
      <c r="BI1218" s="6">
        <v>106</v>
      </c>
      <c r="BJ1218" s="6">
        <v>111</v>
      </c>
      <c r="BK1218" s="6">
        <v>116</v>
      </c>
      <c r="BL1218" s="6">
        <v>121</v>
      </c>
      <c r="BM1218" s="6">
        <v>125</v>
      </c>
      <c r="BN1218" s="6">
        <v>130</v>
      </c>
      <c r="BO1218" s="6">
        <v>135</v>
      </c>
      <c r="BP1218" s="6">
        <v>142</v>
      </c>
      <c r="BQ1218" s="6">
        <v>148</v>
      </c>
      <c r="BR1218" s="6">
        <v>153</v>
      </c>
      <c r="BS1218" s="6">
        <v>158</v>
      </c>
      <c r="BT1218" s="6">
        <v>160</v>
      </c>
      <c r="BU1218" s="6">
        <v>162</v>
      </c>
      <c r="BV1218" s="6">
        <v>162</v>
      </c>
      <c r="BW1218" s="7">
        <v>116</v>
      </c>
      <c r="BX1218" s="11">
        <f t="shared" si="350"/>
        <v>21</v>
      </c>
      <c r="BY1218" s="11">
        <f t="shared" si="351"/>
        <v>14</v>
      </c>
      <c r="BZ1218" s="11">
        <f t="shared" si="352"/>
        <v>8</v>
      </c>
      <c r="CA1218" s="11">
        <f t="shared" si="353"/>
        <v>6</v>
      </c>
      <c r="CB1218" s="11">
        <f t="shared" si="354"/>
        <v>6</v>
      </c>
      <c r="CC1218" s="11">
        <f t="shared" si="355"/>
        <v>5</v>
      </c>
      <c r="CD1218" s="11">
        <f t="shared" si="356"/>
        <v>5</v>
      </c>
      <c r="CE1218" s="11">
        <f t="shared" si="357"/>
        <v>5</v>
      </c>
      <c r="CF1218" s="11">
        <f t="shared" si="358"/>
        <v>5</v>
      </c>
      <c r="CG1218" s="11">
        <f t="shared" si="359"/>
        <v>4</v>
      </c>
      <c r="CH1218" s="11">
        <f t="shared" si="360"/>
        <v>5</v>
      </c>
      <c r="CI1218" s="11">
        <f t="shared" si="361"/>
        <v>5</v>
      </c>
      <c r="CJ1218" s="11">
        <f t="shared" si="362"/>
        <v>7</v>
      </c>
      <c r="CK1218" s="11">
        <f t="shared" si="363"/>
        <v>6</v>
      </c>
      <c r="CL1218" s="11">
        <f t="shared" si="364"/>
        <v>5</v>
      </c>
      <c r="CM1218" s="11">
        <f t="shared" si="365"/>
        <v>5</v>
      </c>
      <c r="CN1218" s="11">
        <f t="shared" si="366"/>
        <v>2</v>
      </c>
      <c r="CO1218" s="11">
        <f t="shared" si="367"/>
        <v>2</v>
      </c>
      <c r="CP1218" s="11">
        <f t="shared" si="368"/>
        <v>0</v>
      </c>
    </row>
    <row r="1219" spans="1:94" x14ac:dyDescent="0.25">
      <c r="A1219">
        <v>2252</v>
      </c>
      <c r="B1219" s="1" t="s">
        <v>23</v>
      </c>
      <c r="C1219">
        <v>47</v>
      </c>
      <c r="D1219">
        <v>69</v>
      </c>
      <c r="E1219">
        <v>84</v>
      </c>
      <c r="F1219">
        <v>92</v>
      </c>
      <c r="G1219">
        <v>99</v>
      </c>
      <c r="H1219">
        <v>106</v>
      </c>
      <c r="I1219">
        <v>111</v>
      </c>
      <c r="J1219">
        <v>117</v>
      </c>
      <c r="K1219">
        <v>122</v>
      </c>
      <c r="L1219">
        <v>127</v>
      </c>
      <c r="M1219">
        <v>132</v>
      </c>
      <c r="N1219">
        <v>137</v>
      </c>
      <c r="O1219">
        <v>142</v>
      </c>
      <c r="P1219">
        <v>149</v>
      </c>
      <c r="Q1219">
        <v>156</v>
      </c>
      <c r="R1219">
        <v>161</v>
      </c>
      <c r="S1219">
        <v>165</v>
      </c>
      <c r="T1219">
        <v>168</v>
      </c>
      <c r="U1219">
        <v>169</v>
      </c>
      <c r="V1219">
        <v>169</v>
      </c>
      <c r="W1219">
        <f>wzrost[[#This Row],[19lat]]-wzrost[[#This Row],[dlugosc_ur]]</f>
        <v>122</v>
      </c>
      <c r="X1219">
        <f>wzrost[[#This Row],[19lat]]-wzrost[[#This Row],[15lat]]</f>
        <v>8</v>
      </c>
      <c r="Y1219">
        <f>IF(wzrost[[#This Row],[1rok]]&lt;=5,IF(wzrost[[#This Row],[plec]]="ch",1,0),0)</f>
        <v>0</v>
      </c>
      <c r="Z1219" s="1"/>
      <c r="AA1219" s="1"/>
      <c r="AB1219" s="1" t="e">
        <f>_xlfn.PERCENTILE.INC(wzrost[1rok],5)</f>
        <v>#NUM!</v>
      </c>
      <c r="BC1219" s="8">
        <v>46</v>
      </c>
      <c r="BD1219" s="8">
        <v>67</v>
      </c>
      <c r="BE1219" s="8">
        <v>81</v>
      </c>
      <c r="BF1219" s="8">
        <v>89</v>
      </c>
      <c r="BG1219" s="8">
        <v>95</v>
      </c>
      <c r="BH1219" s="8">
        <v>101</v>
      </c>
      <c r="BI1219" s="8">
        <v>106</v>
      </c>
      <c r="BJ1219" s="8">
        <v>111</v>
      </c>
      <c r="BK1219" s="8">
        <v>116</v>
      </c>
      <c r="BL1219" s="8">
        <v>121</v>
      </c>
      <c r="BM1219" s="8">
        <v>125</v>
      </c>
      <c r="BN1219" s="8">
        <v>130</v>
      </c>
      <c r="BO1219" s="8">
        <v>135</v>
      </c>
      <c r="BP1219" s="8">
        <v>142</v>
      </c>
      <c r="BQ1219" s="8">
        <v>148</v>
      </c>
      <c r="BR1219" s="8">
        <v>153</v>
      </c>
      <c r="BS1219" s="8">
        <v>158</v>
      </c>
      <c r="BT1219" s="8">
        <v>160</v>
      </c>
      <c r="BU1219" s="8">
        <v>162</v>
      </c>
      <c r="BV1219" s="8">
        <v>162</v>
      </c>
      <c r="BW1219" s="9">
        <v>116</v>
      </c>
      <c r="BX1219" s="11">
        <f t="shared" ref="BX1219:BX1240" si="369">BD1219-BC1219</f>
        <v>21</v>
      </c>
      <c r="BY1219" s="11">
        <f t="shared" ref="BY1219:BY1240" si="370">BE1219-BD1219</f>
        <v>14</v>
      </c>
      <c r="BZ1219" s="11">
        <f t="shared" ref="BZ1219:BZ1240" si="371">BF1219-BE1219</f>
        <v>8</v>
      </c>
      <c r="CA1219" s="11">
        <f t="shared" ref="CA1219:CA1240" si="372">BG1219-BF1219</f>
        <v>6</v>
      </c>
      <c r="CB1219" s="11">
        <f t="shared" ref="CB1219:CB1240" si="373">BH1219-BG1219</f>
        <v>6</v>
      </c>
      <c r="CC1219" s="11">
        <f t="shared" ref="CC1219:CC1240" si="374">BI1219-BH1219</f>
        <v>5</v>
      </c>
      <c r="CD1219" s="11">
        <f t="shared" ref="CD1219:CD1240" si="375">BJ1219-BI1219</f>
        <v>5</v>
      </c>
      <c r="CE1219" s="11">
        <f t="shared" ref="CE1219:CE1240" si="376">BK1219-BJ1219</f>
        <v>5</v>
      </c>
      <c r="CF1219" s="11">
        <f t="shared" ref="CF1219:CF1240" si="377">BL1219-BK1219</f>
        <v>5</v>
      </c>
      <c r="CG1219" s="11">
        <f t="shared" ref="CG1219:CG1240" si="378">BM1219-BL1219</f>
        <v>4</v>
      </c>
      <c r="CH1219" s="11">
        <f t="shared" ref="CH1219:CH1240" si="379">BN1219-BM1219</f>
        <v>5</v>
      </c>
      <c r="CI1219" s="11">
        <f t="shared" ref="CI1219:CI1240" si="380">BO1219-BN1219</f>
        <v>5</v>
      </c>
      <c r="CJ1219" s="11">
        <f t="shared" ref="CJ1219:CJ1240" si="381">BP1219-BO1219</f>
        <v>7</v>
      </c>
      <c r="CK1219" s="11">
        <f t="shared" ref="CK1219:CK1240" si="382">BQ1219-BP1219</f>
        <v>6</v>
      </c>
      <c r="CL1219" s="11">
        <f t="shared" ref="CL1219:CL1240" si="383">BR1219-BQ1219</f>
        <v>5</v>
      </c>
      <c r="CM1219" s="11">
        <f t="shared" ref="CM1219:CM1240" si="384">BS1219-BR1219</f>
        <v>5</v>
      </c>
      <c r="CN1219" s="11">
        <f t="shared" ref="CN1219:CN1240" si="385">BT1219-BS1219</f>
        <v>2</v>
      </c>
      <c r="CO1219" s="11">
        <f t="shared" ref="CO1219:CO1240" si="386">BU1219-BT1219</f>
        <v>2</v>
      </c>
      <c r="CP1219" s="11">
        <f t="shared" ref="CP1219:CP1240" si="387">BV1219-BU1219</f>
        <v>0</v>
      </c>
    </row>
    <row r="1220" spans="1:94" x14ac:dyDescent="0.25">
      <c r="A1220">
        <v>2253</v>
      </c>
      <c r="B1220" s="1" t="s">
        <v>23</v>
      </c>
      <c r="C1220">
        <v>47</v>
      </c>
      <c r="D1220">
        <v>69</v>
      </c>
      <c r="E1220">
        <v>84</v>
      </c>
      <c r="F1220">
        <v>92</v>
      </c>
      <c r="G1220">
        <v>99</v>
      </c>
      <c r="H1220">
        <v>105</v>
      </c>
      <c r="I1220">
        <v>111</v>
      </c>
      <c r="J1220">
        <v>116</v>
      </c>
      <c r="K1220">
        <v>121</v>
      </c>
      <c r="L1220">
        <v>126</v>
      </c>
      <c r="M1220">
        <v>131</v>
      </c>
      <c r="N1220">
        <v>136</v>
      </c>
      <c r="O1220">
        <v>142</v>
      </c>
      <c r="P1220">
        <v>148</v>
      </c>
      <c r="Q1220">
        <v>155</v>
      </c>
      <c r="R1220">
        <v>161</v>
      </c>
      <c r="S1220">
        <v>165</v>
      </c>
      <c r="T1220">
        <v>167</v>
      </c>
      <c r="U1220">
        <v>168</v>
      </c>
      <c r="V1220">
        <v>169</v>
      </c>
      <c r="W1220">
        <f>wzrost[[#This Row],[19lat]]-wzrost[[#This Row],[dlugosc_ur]]</f>
        <v>122</v>
      </c>
      <c r="X1220">
        <f>wzrost[[#This Row],[19lat]]-wzrost[[#This Row],[15lat]]</f>
        <v>8</v>
      </c>
      <c r="Y1220">
        <f>IF(wzrost[[#This Row],[1rok]]&lt;=5,IF(wzrost[[#This Row],[plec]]="ch",1,0),0)</f>
        <v>0</v>
      </c>
      <c r="Z1220" s="1"/>
      <c r="AA1220" s="1"/>
      <c r="AB1220" s="1" t="e">
        <f>_xlfn.PERCENTILE.INC(wzrost[1rok],5)</f>
        <v>#NUM!</v>
      </c>
      <c r="BC1220" s="6">
        <v>46</v>
      </c>
      <c r="BD1220" s="6">
        <v>67</v>
      </c>
      <c r="BE1220" s="6">
        <v>81</v>
      </c>
      <c r="BF1220" s="6">
        <v>88</v>
      </c>
      <c r="BG1220" s="6">
        <v>95</v>
      </c>
      <c r="BH1220" s="6">
        <v>100</v>
      </c>
      <c r="BI1220" s="6">
        <v>106</v>
      </c>
      <c r="BJ1220" s="6">
        <v>111</v>
      </c>
      <c r="BK1220" s="6">
        <v>116</v>
      </c>
      <c r="BL1220" s="6">
        <v>120</v>
      </c>
      <c r="BM1220" s="6">
        <v>125</v>
      </c>
      <c r="BN1220" s="6">
        <v>130</v>
      </c>
      <c r="BO1220" s="6">
        <v>135</v>
      </c>
      <c r="BP1220" s="6">
        <v>141</v>
      </c>
      <c r="BQ1220" s="6">
        <v>148</v>
      </c>
      <c r="BR1220" s="6">
        <v>152</v>
      </c>
      <c r="BS1220" s="6">
        <v>157</v>
      </c>
      <c r="BT1220" s="6">
        <v>160</v>
      </c>
      <c r="BU1220" s="6">
        <v>161</v>
      </c>
      <c r="BV1220" s="6">
        <v>162</v>
      </c>
      <c r="BW1220" s="7">
        <v>116</v>
      </c>
      <c r="BX1220" s="11">
        <f t="shared" si="369"/>
        <v>21</v>
      </c>
      <c r="BY1220" s="11">
        <f t="shared" si="370"/>
        <v>14</v>
      </c>
      <c r="BZ1220" s="11">
        <f t="shared" si="371"/>
        <v>7</v>
      </c>
      <c r="CA1220" s="11">
        <f t="shared" si="372"/>
        <v>7</v>
      </c>
      <c r="CB1220" s="11">
        <f t="shared" si="373"/>
        <v>5</v>
      </c>
      <c r="CC1220" s="11">
        <f t="shared" si="374"/>
        <v>6</v>
      </c>
      <c r="CD1220" s="11">
        <f t="shared" si="375"/>
        <v>5</v>
      </c>
      <c r="CE1220" s="11">
        <f t="shared" si="376"/>
        <v>5</v>
      </c>
      <c r="CF1220" s="11">
        <f t="shared" si="377"/>
        <v>4</v>
      </c>
      <c r="CG1220" s="11">
        <f t="shared" si="378"/>
        <v>5</v>
      </c>
      <c r="CH1220" s="11">
        <f t="shared" si="379"/>
        <v>5</v>
      </c>
      <c r="CI1220" s="11">
        <f t="shared" si="380"/>
        <v>5</v>
      </c>
      <c r="CJ1220" s="11">
        <f t="shared" si="381"/>
        <v>6</v>
      </c>
      <c r="CK1220" s="11">
        <f t="shared" si="382"/>
        <v>7</v>
      </c>
      <c r="CL1220" s="11">
        <f t="shared" si="383"/>
        <v>4</v>
      </c>
      <c r="CM1220" s="11">
        <f t="shared" si="384"/>
        <v>5</v>
      </c>
      <c r="CN1220" s="11">
        <f t="shared" si="385"/>
        <v>3</v>
      </c>
      <c r="CO1220" s="11">
        <f t="shared" si="386"/>
        <v>1</v>
      </c>
      <c r="CP1220" s="11">
        <f t="shared" si="387"/>
        <v>1</v>
      </c>
    </row>
    <row r="1221" spans="1:94" x14ac:dyDescent="0.25">
      <c r="A1221">
        <v>5</v>
      </c>
      <c r="B1221" s="1" t="s">
        <v>23</v>
      </c>
      <c r="C1221">
        <v>48</v>
      </c>
      <c r="D1221">
        <v>70</v>
      </c>
      <c r="E1221">
        <v>85</v>
      </c>
      <c r="F1221">
        <v>93</v>
      </c>
      <c r="G1221">
        <v>100</v>
      </c>
      <c r="H1221">
        <v>106</v>
      </c>
      <c r="I1221">
        <v>112</v>
      </c>
      <c r="J1221">
        <v>118</v>
      </c>
      <c r="K1221">
        <v>123</v>
      </c>
      <c r="L1221">
        <v>128</v>
      </c>
      <c r="M1221">
        <v>133</v>
      </c>
      <c r="N1221">
        <v>138</v>
      </c>
      <c r="O1221">
        <v>144</v>
      </c>
      <c r="P1221">
        <v>150</v>
      </c>
      <c r="Q1221">
        <v>157</v>
      </c>
      <c r="R1221">
        <v>163</v>
      </c>
      <c r="S1221">
        <v>167</v>
      </c>
      <c r="T1221">
        <v>170</v>
      </c>
      <c r="U1221">
        <v>171</v>
      </c>
      <c r="V1221">
        <v>171</v>
      </c>
      <c r="W1221">
        <f>wzrost[[#This Row],[19lat]]-wzrost[[#This Row],[dlugosc_ur]]</f>
        <v>123</v>
      </c>
      <c r="X1221">
        <f>wzrost[[#This Row],[19lat]]-wzrost[[#This Row],[15lat]]</f>
        <v>8</v>
      </c>
      <c r="Y1221">
        <f>IF(wzrost[[#This Row],[1rok]]&lt;=5,IF(wzrost[[#This Row],[plec]]="ch",1,0),0)</f>
        <v>0</v>
      </c>
      <c r="Z1221" s="1"/>
      <c r="AA1221" s="1"/>
      <c r="AB1221" s="1" t="e">
        <f>_xlfn.PERCENTILE.INC(wzrost[1rok],5)</f>
        <v>#NUM!</v>
      </c>
      <c r="BC1221" s="8">
        <v>46</v>
      </c>
      <c r="BD1221" s="8">
        <v>67</v>
      </c>
      <c r="BE1221" s="8">
        <v>81</v>
      </c>
      <c r="BF1221" s="8">
        <v>88</v>
      </c>
      <c r="BG1221" s="8">
        <v>95</v>
      </c>
      <c r="BH1221" s="8">
        <v>100</v>
      </c>
      <c r="BI1221" s="8">
        <v>106</v>
      </c>
      <c r="BJ1221" s="8">
        <v>111</v>
      </c>
      <c r="BK1221" s="8">
        <v>116</v>
      </c>
      <c r="BL1221" s="8">
        <v>120</v>
      </c>
      <c r="BM1221" s="8">
        <v>125</v>
      </c>
      <c r="BN1221" s="8">
        <v>130</v>
      </c>
      <c r="BO1221" s="8">
        <v>135</v>
      </c>
      <c r="BP1221" s="8">
        <v>141</v>
      </c>
      <c r="BQ1221" s="8">
        <v>148</v>
      </c>
      <c r="BR1221" s="8">
        <v>152</v>
      </c>
      <c r="BS1221" s="8">
        <v>157</v>
      </c>
      <c r="BT1221" s="8">
        <v>160</v>
      </c>
      <c r="BU1221" s="8">
        <v>161</v>
      </c>
      <c r="BV1221" s="8">
        <v>162</v>
      </c>
      <c r="BW1221" s="9">
        <v>116</v>
      </c>
      <c r="BX1221" s="11">
        <f t="shared" si="369"/>
        <v>21</v>
      </c>
      <c r="BY1221" s="11">
        <f t="shared" si="370"/>
        <v>14</v>
      </c>
      <c r="BZ1221" s="11">
        <f t="shared" si="371"/>
        <v>7</v>
      </c>
      <c r="CA1221" s="11">
        <f t="shared" si="372"/>
        <v>7</v>
      </c>
      <c r="CB1221" s="11">
        <f t="shared" si="373"/>
        <v>5</v>
      </c>
      <c r="CC1221" s="11">
        <f t="shared" si="374"/>
        <v>6</v>
      </c>
      <c r="CD1221" s="11">
        <f t="shared" si="375"/>
        <v>5</v>
      </c>
      <c r="CE1221" s="11">
        <f t="shared" si="376"/>
        <v>5</v>
      </c>
      <c r="CF1221" s="11">
        <f t="shared" si="377"/>
        <v>4</v>
      </c>
      <c r="CG1221" s="11">
        <f t="shared" si="378"/>
        <v>5</v>
      </c>
      <c r="CH1221" s="11">
        <f t="shared" si="379"/>
        <v>5</v>
      </c>
      <c r="CI1221" s="11">
        <f t="shared" si="380"/>
        <v>5</v>
      </c>
      <c r="CJ1221" s="11">
        <f t="shared" si="381"/>
        <v>6</v>
      </c>
      <c r="CK1221" s="11">
        <f t="shared" si="382"/>
        <v>7</v>
      </c>
      <c r="CL1221" s="11">
        <f t="shared" si="383"/>
        <v>4</v>
      </c>
      <c r="CM1221" s="11">
        <f t="shared" si="384"/>
        <v>5</v>
      </c>
      <c r="CN1221" s="11">
        <f t="shared" si="385"/>
        <v>3</v>
      </c>
      <c r="CO1221" s="11">
        <f t="shared" si="386"/>
        <v>1</v>
      </c>
      <c r="CP1221" s="11">
        <f t="shared" si="387"/>
        <v>1</v>
      </c>
    </row>
    <row r="1222" spans="1:94" x14ac:dyDescent="0.25">
      <c r="A1222">
        <v>19</v>
      </c>
      <c r="B1222" s="1" t="s">
        <v>23</v>
      </c>
      <c r="C1222">
        <v>48</v>
      </c>
      <c r="D1222">
        <v>70</v>
      </c>
      <c r="E1222">
        <v>84</v>
      </c>
      <c r="F1222">
        <v>93</v>
      </c>
      <c r="G1222">
        <v>100</v>
      </c>
      <c r="H1222">
        <v>106</v>
      </c>
      <c r="I1222">
        <v>112</v>
      </c>
      <c r="J1222">
        <v>117</v>
      </c>
      <c r="K1222">
        <v>122</v>
      </c>
      <c r="L1222">
        <v>127</v>
      </c>
      <c r="M1222">
        <v>132</v>
      </c>
      <c r="N1222">
        <v>137</v>
      </c>
      <c r="O1222">
        <v>143</v>
      </c>
      <c r="P1222">
        <v>150</v>
      </c>
      <c r="Q1222">
        <v>157</v>
      </c>
      <c r="R1222">
        <v>163</v>
      </c>
      <c r="S1222">
        <v>167</v>
      </c>
      <c r="T1222">
        <v>169</v>
      </c>
      <c r="U1222">
        <v>170</v>
      </c>
      <c r="V1222">
        <v>171</v>
      </c>
      <c r="W1222">
        <f>wzrost[[#This Row],[19lat]]-wzrost[[#This Row],[dlugosc_ur]]</f>
        <v>123</v>
      </c>
      <c r="X1222">
        <f>wzrost[[#This Row],[19lat]]-wzrost[[#This Row],[15lat]]</f>
        <v>8</v>
      </c>
      <c r="Y1222">
        <f>IF(wzrost[[#This Row],[1rok]]&lt;=5,IF(wzrost[[#This Row],[plec]]="ch",1,0),0)</f>
        <v>0</v>
      </c>
      <c r="Z1222" s="1"/>
      <c r="AA1222" s="1"/>
      <c r="AB1222" s="1" t="e">
        <f>_xlfn.PERCENTILE.INC(wzrost[1rok],5)</f>
        <v>#NUM!</v>
      </c>
      <c r="BC1222" s="6">
        <v>46</v>
      </c>
      <c r="BD1222" s="6">
        <v>66</v>
      </c>
      <c r="BE1222" s="6">
        <v>80</v>
      </c>
      <c r="BF1222" s="6">
        <v>87</v>
      </c>
      <c r="BG1222" s="6">
        <v>93</v>
      </c>
      <c r="BH1222" s="6">
        <v>99</v>
      </c>
      <c r="BI1222" s="6">
        <v>104</v>
      </c>
      <c r="BJ1222" s="6">
        <v>109</v>
      </c>
      <c r="BK1222" s="6">
        <v>114</v>
      </c>
      <c r="BL1222" s="6">
        <v>119</v>
      </c>
      <c r="BM1222" s="6">
        <v>123</v>
      </c>
      <c r="BN1222" s="6">
        <v>128</v>
      </c>
      <c r="BO1222" s="6">
        <v>133</v>
      </c>
      <c r="BP1222" s="6">
        <v>139</v>
      </c>
      <c r="BQ1222" s="6">
        <v>146</v>
      </c>
      <c r="BR1222" s="6">
        <v>150</v>
      </c>
      <c r="BS1222" s="6">
        <v>155</v>
      </c>
      <c r="BT1222" s="6">
        <v>158</v>
      </c>
      <c r="BU1222" s="6">
        <v>161</v>
      </c>
      <c r="BV1222" s="6">
        <v>162</v>
      </c>
      <c r="BW1222" s="7">
        <v>116</v>
      </c>
      <c r="BX1222" s="11">
        <f t="shared" si="369"/>
        <v>20</v>
      </c>
      <c r="BY1222" s="11">
        <f t="shared" si="370"/>
        <v>14</v>
      </c>
      <c r="BZ1222" s="11">
        <f t="shared" si="371"/>
        <v>7</v>
      </c>
      <c r="CA1222" s="11">
        <f t="shared" si="372"/>
        <v>6</v>
      </c>
      <c r="CB1222" s="11">
        <f t="shared" si="373"/>
        <v>6</v>
      </c>
      <c r="CC1222" s="11">
        <f t="shared" si="374"/>
        <v>5</v>
      </c>
      <c r="CD1222" s="11">
        <f t="shared" si="375"/>
        <v>5</v>
      </c>
      <c r="CE1222" s="11">
        <f t="shared" si="376"/>
        <v>5</v>
      </c>
      <c r="CF1222" s="11">
        <f t="shared" si="377"/>
        <v>5</v>
      </c>
      <c r="CG1222" s="11">
        <f t="shared" si="378"/>
        <v>4</v>
      </c>
      <c r="CH1222" s="11">
        <f t="shared" si="379"/>
        <v>5</v>
      </c>
      <c r="CI1222" s="11">
        <f t="shared" si="380"/>
        <v>5</v>
      </c>
      <c r="CJ1222" s="11">
        <f t="shared" si="381"/>
        <v>6</v>
      </c>
      <c r="CK1222" s="11">
        <f t="shared" si="382"/>
        <v>7</v>
      </c>
      <c r="CL1222" s="11">
        <f t="shared" si="383"/>
        <v>4</v>
      </c>
      <c r="CM1222" s="11">
        <f t="shared" si="384"/>
        <v>5</v>
      </c>
      <c r="CN1222" s="11">
        <f t="shared" si="385"/>
        <v>3</v>
      </c>
      <c r="CO1222" s="11">
        <f t="shared" si="386"/>
        <v>3</v>
      </c>
      <c r="CP1222" s="11">
        <f t="shared" si="387"/>
        <v>1</v>
      </c>
    </row>
    <row r="1223" spans="1:94" x14ac:dyDescent="0.25">
      <c r="A1223">
        <v>21</v>
      </c>
      <c r="B1223" s="1" t="s">
        <v>23</v>
      </c>
      <c r="C1223">
        <v>48</v>
      </c>
      <c r="D1223">
        <v>70</v>
      </c>
      <c r="E1223">
        <v>85</v>
      </c>
      <c r="F1223">
        <v>93</v>
      </c>
      <c r="G1223">
        <v>100</v>
      </c>
      <c r="H1223">
        <v>106</v>
      </c>
      <c r="I1223">
        <v>112</v>
      </c>
      <c r="J1223">
        <v>118</v>
      </c>
      <c r="K1223">
        <v>123</v>
      </c>
      <c r="L1223">
        <v>128</v>
      </c>
      <c r="M1223">
        <v>133</v>
      </c>
      <c r="N1223">
        <v>138</v>
      </c>
      <c r="O1223">
        <v>144</v>
      </c>
      <c r="P1223">
        <v>150</v>
      </c>
      <c r="Q1223">
        <v>157</v>
      </c>
      <c r="R1223">
        <v>163</v>
      </c>
      <c r="S1223">
        <v>167</v>
      </c>
      <c r="T1223">
        <v>170</v>
      </c>
      <c r="U1223">
        <v>171</v>
      </c>
      <c r="V1223">
        <v>171</v>
      </c>
      <c r="W1223">
        <f>wzrost[[#This Row],[19lat]]-wzrost[[#This Row],[dlugosc_ur]]</f>
        <v>123</v>
      </c>
      <c r="X1223">
        <f>wzrost[[#This Row],[19lat]]-wzrost[[#This Row],[15lat]]</f>
        <v>8</v>
      </c>
      <c r="Y1223">
        <f>IF(wzrost[[#This Row],[1rok]]&lt;=5,IF(wzrost[[#This Row],[plec]]="ch",1,0),0)</f>
        <v>0</v>
      </c>
      <c r="Z1223" s="1"/>
      <c r="AA1223" s="1"/>
      <c r="AB1223" s="1" t="e">
        <f>_xlfn.PERCENTILE.INC(wzrost[1rok],5)</f>
        <v>#NUM!</v>
      </c>
      <c r="BC1223" s="8">
        <v>46</v>
      </c>
      <c r="BD1223" s="8">
        <v>66</v>
      </c>
      <c r="BE1223" s="8">
        <v>80</v>
      </c>
      <c r="BF1223" s="8">
        <v>87</v>
      </c>
      <c r="BG1223" s="8">
        <v>93</v>
      </c>
      <c r="BH1223" s="8">
        <v>99</v>
      </c>
      <c r="BI1223" s="8">
        <v>104</v>
      </c>
      <c r="BJ1223" s="8">
        <v>109</v>
      </c>
      <c r="BK1223" s="8">
        <v>115</v>
      </c>
      <c r="BL1223" s="8">
        <v>119</v>
      </c>
      <c r="BM1223" s="8">
        <v>125</v>
      </c>
      <c r="BN1223" s="8">
        <v>128</v>
      </c>
      <c r="BO1223" s="8">
        <v>133</v>
      </c>
      <c r="BP1223" s="8">
        <v>139</v>
      </c>
      <c r="BQ1223" s="8">
        <v>147</v>
      </c>
      <c r="BR1223" s="8">
        <v>150</v>
      </c>
      <c r="BS1223" s="8">
        <v>155</v>
      </c>
      <c r="BT1223" s="8">
        <v>158</v>
      </c>
      <c r="BU1223" s="8">
        <v>160</v>
      </c>
      <c r="BV1223" s="8">
        <v>162</v>
      </c>
      <c r="BW1223" s="9">
        <v>116</v>
      </c>
      <c r="BX1223" s="11">
        <f t="shared" si="369"/>
        <v>20</v>
      </c>
      <c r="BY1223" s="11">
        <f t="shared" si="370"/>
        <v>14</v>
      </c>
      <c r="BZ1223" s="11">
        <f t="shared" si="371"/>
        <v>7</v>
      </c>
      <c r="CA1223" s="11">
        <f t="shared" si="372"/>
        <v>6</v>
      </c>
      <c r="CB1223" s="11">
        <f t="shared" si="373"/>
        <v>6</v>
      </c>
      <c r="CC1223" s="11">
        <f t="shared" si="374"/>
        <v>5</v>
      </c>
      <c r="CD1223" s="11">
        <f t="shared" si="375"/>
        <v>5</v>
      </c>
      <c r="CE1223" s="11">
        <f t="shared" si="376"/>
        <v>6</v>
      </c>
      <c r="CF1223" s="11">
        <f t="shared" si="377"/>
        <v>4</v>
      </c>
      <c r="CG1223" s="11">
        <f t="shared" si="378"/>
        <v>6</v>
      </c>
      <c r="CH1223" s="11">
        <f t="shared" si="379"/>
        <v>3</v>
      </c>
      <c r="CI1223" s="11">
        <f t="shared" si="380"/>
        <v>5</v>
      </c>
      <c r="CJ1223" s="11">
        <f t="shared" si="381"/>
        <v>6</v>
      </c>
      <c r="CK1223" s="11">
        <f t="shared" si="382"/>
        <v>8</v>
      </c>
      <c r="CL1223" s="11">
        <f t="shared" si="383"/>
        <v>3</v>
      </c>
      <c r="CM1223" s="11">
        <f t="shared" si="384"/>
        <v>5</v>
      </c>
      <c r="CN1223" s="11">
        <f t="shared" si="385"/>
        <v>3</v>
      </c>
      <c r="CO1223" s="11">
        <f t="shared" si="386"/>
        <v>2</v>
      </c>
      <c r="CP1223" s="11">
        <f t="shared" si="387"/>
        <v>2</v>
      </c>
    </row>
    <row r="1224" spans="1:94" x14ac:dyDescent="0.25">
      <c r="A1224">
        <v>33</v>
      </c>
      <c r="B1224" s="1" t="s">
        <v>23</v>
      </c>
      <c r="C1224">
        <v>53</v>
      </c>
      <c r="D1224">
        <v>74</v>
      </c>
      <c r="E1224">
        <v>87</v>
      </c>
      <c r="F1224">
        <v>96</v>
      </c>
      <c r="G1224">
        <v>103</v>
      </c>
      <c r="H1224">
        <v>110</v>
      </c>
      <c r="I1224">
        <v>116</v>
      </c>
      <c r="J1224">
        <v>121</v>
      </c>
      <c r="K1224">
        <v>127</v>
      </c>
      <c r="L1224">
        <v>132</v>
      </c>
      <c r="M1224">
        <v>138</v>
      </c>
      <c r="N1224">
        <v>143</v>
      </c>
      <c r="O1224">
        <v>149</v>
      </c>
      <c r="P1224">
        <v>156</v>
      </c>
      <c r="Q1224">
        <v>163</v>
      </c>
      <c r="R1224">
        <v>169</v>
      </c>
      <c r="S1224">
        <v>173</v>
      </c>
      <c r="T1224">
        <v>175</v>
      </c>
      <c r="U1224">
        <v>176</v>
      </c>
      <c r="V1224">
        <v>176</v>
      </c>
      <c r="W1224">
        <f>wzrost[[#This Row],[19lat]]-wzrost[[#This Row],[dlugosc_ur]]</f>
        <v>123</v>
      </c>
      <c r="X1224">
        <f>wzrost[[#This Row],[19lat]]-wzrost[[#This Row],[15lat]]</f>
        <v>7</v>
      </c>
      <c r="Y1224">
        <f>IF(wzrost[[#This Row],[1rok]]&lt;=5,IF(wzrost[[#This Row],[plec]]="ch",1,0),0)</f>
        <v>0</v>
      </c>
      <c r="Z1224" s="1"/>
      <c r="AA1224" s="1"/>
      <c r="AB1224" s="1" t="e">
        <f>_xlfn.PERCENTILE.INC(wzrost[1rok],5)</f>
        <v>#NUM!</v>
      </c>
      <c r="BC1224" s="6">
        <v>46</v>
      </c>
      <c r="BD1224" s="6">
        <v>67</v>
      </c>
      <c r="BE1224" s="6">
        <v>81</v>
      </c>
      <c r="BF1224" s="6">
        <v>89</v>
      </c>
      <c r="BG1224" s="6">
        <v>95</v>
      </c>
      <c r="BH1224" s="6">
        <v>101</v>
      </c>
      <c r="BI1224" s="6">
        <v>106</v>
      </c>
      <c r="BJ1224" s="6">
        <v>111</v>
      </c>
      <c r="BK1224" s="6">
        <v>116</v>
      </c>
      <c r="BL1224" s="6">
        <v>121</v>
      </c>
      <c r="BM1224" s="6">
        <v>125</v>
      </c>
      <c r="BN1224" s="6">
        <v>130</v>
      </c>
      <c r="BO1224" s="6">
        <v>135</v>
      </c>
      <c r="BP1224" s="6">
        <v>142</v>
      </c>
      <c r="BQ1224" s="6">
        <v>148</v>
      </c>
      <c r="BR1224" s="6">
        <v>153</v>
      </c>
      <c r="BS1224" s="6">
        <v>158</v>
      </c>
      <c r="BT1224" s="6">
        <v>160</v>
      </c>
      <c r="BU1224" s="6">
        <v>162</v>
      </c>
      <c r="BV1224" s="6">
        <v>162</v>
      </c>
      <c r="BW1224" s="7">
        <v>116</v>
      </c>
      <c r="BX1224" s="11">
        <f t="shared" si="369"/>
        <v>21</v>
      </c>
      <c r="BY1224" s="11">
        <f t="shared" si="370"/>
        <v>14</v>
      </c>
      <c r="BZ1224" s="11">
        <f t="shared" si="371"/>
        <v>8</v>
      </c>
      <c r="CA1224" s="11">
        <f t="shared" si="372"/>
        <v>6</v>
      </c>
      <c r="CB1224" s="11">
        <f t="shared" si="373"/>
        <v>6</v>
      </c>
      <c r="CC1224" s="11">
        <f t="shared" si="374"/>
        <v>5</v>
      </c>
      <c r="CD1224" s="11">
        <f t="shared" si="375"/>
        <v>5</v>
      </c>
      <c r="CE1224" s="11">
        <f t="shared" si="376"/>
        <v>5</v>
      </c>
      <c r="CF1224" s="11">
        <f t="shared" si="377"/>
        <v>5</v>
      </c>
      <c r="CG1224" s="11">
        <f t="shared" si="378"/>
        <v>4</v>
      </c>
      <c r="CH1224" s="11">
        <f t="shared" si="379"/>
        <v>5</v>
      </c>
      <c r="CI1224" s="11">
        <f t="shared" si="380"/>
        <v>5</v>
      </c>
      <c r="CJ1224" s="11">
        <f t="shared" si="381"/>
        <v>7</v>
      </c>
      <c r="CK1224" s="11">
        <f t="shared" si="382"/>
        <v>6</v>
      </c>
      <c r="CL1224" s="11">
        <f t="shared" si="383"/>
        <v>5</v>
      </c>
      <c r="CM1224" s="11">
        <f t="shared" si="384"/>
        <v>5</v>
      </c>
      <c r="CN1224" s="11">
        <f t="shared" si="385"/>
        <v>2</v>
      </c>
      <c r="CO1224" s="11">
        <f t="shared" si="386"/>
        <v>2</v>
      </c>
      <c r="CP1224" s="11">
        <f t="shared" si="387"/>
        <v>0</v>
      </c>
    </row>
    <row r="1225" spans="1:94" x14ac:dyDescent="0.25">
      <c r="A1225">
        <v>48</v>
      </c>
      <c r="B1225" s="1" t="s">
        <v>23</v>
      </c>
      <c r="C1225">
        <v>48</v>
      </c>
      <c r="D1225">
        <v>70</v>
      </c>
      <c r="E1225">
        <v>85</v>
      </c>
      <c r="F1225">
        <v>93</v>
      </c>
      <c r="G1225">
        <v>100</v>
      </c>
      <c r="H1225">
        <v>106</v>
      </c>
      <c r="I1225">
        <v>112</v>
      </c>
      <c r="J1225">
        <v>117</v>
      </c>
      <c r="K1225">
        <v>123</v>
      </c>
      <c r="L1225">
        <v>128</v>
      </c>
      <c r="M1225">
        <v>133</v>
      </c>
      <c r="N1225">
        <v>138</v>
      </c>
      <c r="O1225">
        <v>143</v>
      </c>
      <c r="P1225">
        <v>150</v>
      </c>
      <c r="Q1225">
        <v>157</v>
      </c>
      <c r="R1225">
        <v>163</v>
      </c>
      <c r="S1225">
        <v>167</v>
      </c>
      <c r="T1225">
        <v>169</v>
      </c>
      <c r="U1225">
        <v>170</v>
      </c>
      <c r="V1225">
        <v>171</v>
      </c>
      <c r="W1225">
        <f>wzrost[[#This Row],[19lat]]-wzrost[[#This Row],[dlugosc_ur]]</f>
        <v>123</v>
      </c>
      <c r="X1225">
        <f>wzrost[[#This Row],[19lat]]-wzrost[[#This Row],[15lat]]</f>
        <v>8</v>
      </c>
      <c r="Y1225">
        <f>IF(wzrost[[#This Row],[1rok]]&lt;=5,IF(wzrost[[#This Row],[plec]]="ch",1,0),0)</f>
        <v>0</v>
      </c>
      <c r="Z1225" s="1"/>
      <c r="AA1225" s="1"/>
      <c r="AB1225" s="1" t="e">
        <f>_xlfn.PERCENTILE.INC(wzrost[1rok],5)</f>
        <v>#NUM!</v>
      </c>
      <c r="BC1225" s="8">
        <v>46</v>
      </c>
      <c r="BD1225" s="8">
        <v>67</v>
      </c>
      <c r="BE1225" s="8">
        <v>80</v>
      </c>
      <c r="BF1225" s="8">
        <v>88</v>
      </c>
      <c r="BG1225" s="8">
        <v>94</v>
      </c>
      <c r="BH1225" s="8">
        <v>100</v>
      </c>
      <c r="BI1225" s="8">
        <v>106</v>
      </c>
      <c r="BJ1225" s="8">
        <v>111</v>
      </c>
      <c r="BK1225" s="8">
        <v>116</v>
      </c>
      <c r="BL1225" s="8">
        <v>120</v>
      </c>
      <c r="BM1225" s="8">
        <v>125</v>
      </c>
      <c r="BN1225" s="8">
        <v>130</v>
      </c>
      <c r="BO1225" s="8">
        <v>135</v>
      </c>
      <c r="BP1225" s="8">
        <v>141</v>
      </c>
      <c r="BQ1225" s="8">
        <v>148</v>
      </c>
      <c r="BR1225" s="8">
        <v>152</v>
      </c>
      <c r="BS1225" s="8">
        <v>157</v>
      </c>
      <c r="BT1225" s="8">
        <v>160</v>
      </c>
      <c r="BU1225" s="8">
        <v>161</v>
      </c>
      <c r="BV1225" s="8">
        <v>162</v>
      </c>
      <c r="BW1225" s="9">
        <v>116</v>
      </c>
      <c r="BX1225" s="11">
        <f t="shared" si="369"/>
        <v>21</v>
      </c>
      <c r="BY1225" s="11">
        <f t="shared" si="370"/>
        <v>13</v>
      </c>
      <c r="BZ1225" s="11">
        <f t="shared" si="371"/>
        <v>8</v>
      </c>
      <c r="CA1225" s="11">
        <f t="shared" si="372"/>
        <v>6</v>
      </c>
      <c r="CB1225" s="11">
        <f t="shared" si="373"/>
        <v>6</v>
      </c>
      <c r="CC1225" s="11">
        <f t="shared" si="374"/>
        <v>6</v>
      </c>
      <c r="CD1225" s="11">
        <f t="shared" si="375"/>
        <v>5</v>
      </c>
      <c r="CE1225" s="11">
        <f t="shared" si="376"/>
        <v>5</v>
      </c>
      <c r="CF1225" s="11">
        <f t="shared" si="377"/>
        <v>4</v>
      </c>
      <c r="CG1225" s="11">
        <f t="shared" si="378"/>
        <v>5</v>
      </c>
      <c r="CH1225" s="11">
        <f t="shared" si="379"/>
        <v>5</v>
      </c>
      <c r="CI1225" s="11">
        <f t="shared" si="380"/>
        <v>5</v>
      </c>
      <c r="CJ1225" s="11">
        <f t="shared" si="381"/>
        <v>6</v>
      </c>
      <c r="CK1225" s="11">
        <f t="shared" si="382"/>
        <v>7</v>
      </c>
      <c r="CL1225" s="11">
        <f t="shared" si="383"/>
        <v>4</v>
      </c>
      <c r="CM1225" s="11">
        <f t="shared" si="384"/>
        <v>5</v>
      </c>
      <c r="CN1225" s="11">
        <f t="shared" si="385"/>
        <v>3</v>
      </c>
      <c r="CO1225" s="11">
        <f t="shared" si="386"/>
        <v>1</v>
      </c>
      <c r="CP1225" s="11">
        <f t="shared" si="387"/>
        <v>1</v>
      </c>
    </row>
    <row r="1226" spans="1:94" x14ac:dyDescent="0.25">
      <c r="A1226">
        <v>55</v>
      </c>
      <c r="B1226" s="1" t="s">
        <v>23</v>
      </c>
      <c r="C1226">
        <v>53</v>
      </c>
      <c r="D1226">
        <v>74</v>
      </c>
      <c r="E1226">
        <v>87</v>
      </c>
      <c r="F1226">
        <v>96</v>
      </c>
      <c r="G1226">
        <v>103</v>
      </c>
      <c r="H1226">
        <v>110</v>
      </c>
      <c r="I1226">
        <v>116</v>
      </c>
      <c r="J1226">
        <v>121</v>
      </c>
      <c r="K1226">
        <v>127</v>
      </c>
      <c r="L1226">
        <v>132</v>
      </c>
      <c r="M1226">
        <v>138</v>
      </c>
      <c r="N1226">
        <v>143</v>
      </c>
      <c r="O1226">
        <v>149</v>
      </c>
      <c r="P1226">
        <v>156</v>
      </c>
      <c r="Q1226">
        <v>163</v>
      </c>
      <c r="R1226">
        <v>169</v>
      </c>
      <c r="S1226">
        <v>173</v>
      </c>
      <c r="T1226">
        <v>175</v>
      </c>
      <c r="U1226">
        <v>176</v>
      </c>
      <c r="V1226">
        <v>176</v>
      </c>
      <c r="W1226">
        <f>wzrost[[#This Row],[19lat]]-wzrost[[#This Row],[dlugosc_ur]]</f>
        <v>123</v>
      </c>
      <c r="X1226">
        <f>wzrost[[#This Row],[19lat]]-wzrost[[#This Row],[15lat]]</f>
        <v>7</v>
      </c>
      <c r="Y1226">
        <f>IF(wzrost[[#This Row],[1rok]]&lt;=5,IF(wzrost[[#This Row],[plec]]="ch",1,0),0)</f>
        <v>0</v>
      </c>
      <c r="Z1226" s="1"/>
      <c r="AA1226" s="1"/>
      <c r="AB1226" s="1" t="e">
        <f>_xlfn.PERCENTILE.INC(wzrost[1rok],5)</f>
        <v>#NUM!</v>
      </c>
      <c r="BC1226" s="6">
        <v>46</v>
      </c>
      <c r="BD1226" s="6">
        <v>67</v>
      </c>
      <c r="BE1226" s="6">
        <v>81</v>
      </c>
      <c r="BF1226" s="6">
        <v>89</v>
      </c>
      <c r="BG1226" s="6">
        <v>95</v>
      </c>
      <c r="BH1226" s="6">
        <v>101</v>
      </c>
      <c r="BI1226" s="6">
        <v>106</v>
      </c>
      <c r="BJ1226" s="6">
        <v>111</v>
      </c>
      <c r="BK1226" s="6">
        <v>116</v>
      </c>
      <c r="BL1226" s="6">
        <v>121</v>
      </c>
      <c r="BM1226" s="6">
        <v>125</v>
      </c>
      <c r="BN1226" s="6">
        <v>130</v>
      </c>
      <c r="BO1226" s="6">
        <v>135</v>
      </c>
      <c r="BP1226" s="6">
        <v>142</v>
      </c>
      <c r="BQ1226" s="6">
        <v>148</v>
      </c>
      <c r="BR1226" s="6">
        <v>153</v>
      </c>
      <c r="BS1226" s="6">
        <v>158</v>
      </c>
      <c r="BT1226" s="6">
        <v>160</v>
      </c>
      <c r="BU1226" s="6">
        <v>162</v>
      </c>
      <c r="BV1226" s="6">
        <v>162</v>
      </c>
      <c r="BW1226" s="7">
        <v>116</v>
      </c>
      <c r="BX1226" s="11">
        <f t="shared" si="369"/>
        <v>21</v>
      </c>
      <c r="BY1226" s="11">
        <f t="shared" si="370"/>
        <v>14</v>
      </c>
      <c r="BZ1226" s="11">
        <f t="shared" si="371"/>
        <v>8</v>
      </c>
      <c r="CA1226" s="11">
        <f t="shared" si="372"/>
        <v>6</v>
      </c>
      <c r="CB1226" s="11">
        <f t="shared" si="373"/>
        <v>6</v>
      </c>
      <c r="CC1226" s="11">
        <f t="shared" si="374"/>
        <v>5</v>
      </c>
      <c r="CD1226" s="11">
        <f t="shared" si="375"/>
        <v>5</v>
      </c>
      <c r="CE1226" s="11">
        <f t="shared" si="376"/>
        <v>5</v>
      </c>
      <c r="CF1226" s="11">
        <f t="shared" si="377"/>
        <v>5</v>
      </c>
      <c r="CG1226" s="11">
        <f t="shared" si="378"/>
        <v>4</v>
      </c>
      <c r="CH1226" s="11">
        <f t="shared" si="379"/>
        <v>5</v>
      </c>
      <c r="CI1226" s="11">
        <f t="shared" si="380"/>
        <v>5</v>
      </c>
      <c r="CJ1226" s="11">
        <f t="shared" si="381"/>
        <v>7</v>
      </c>
      <c r="CK1226" s="11">
        <f t="shared" si="382"/>
        <v>6</v>
      </c>
      <c r="CL1226" s="11">
        <f t="shared" si="383"/>
        <v>5</v>
      </c>
      <c r="CM1226" s="11">
        <f t="shared" si="384"/>
        <v>5</v>
      </c>
      <c r="CN1226" s="11">
        <f t="shared" si="385"/>
        <v>2</v>
      </c>
      <c r="CO1226" s="11">
        <f t="shared" si="386"/>
        <v>2</v>
      </c>
      <c r="CP1226" s="11">
        <f t="shared" si="387"/>
        <v>0</v>
      </c>
    </row>
    <row r="1227" spans="1:94" x14ac:dyDescent="0.25">
      <c r="A1227">
        <v>58</v>
      </c>
      <c r="B1227" s="1" t="s">
        <v>23</v>
      </c>
      <c r="C1227">
        <v>52</v>
      </c>
      <c r="D1227">
        <v>73</v>
      </c>
      <c r="E1227">
        <v>86</v>
      </c>
      <c r="F1227">
        <v>95</v>
      </c>
      <c r="G1227">
        <v>102</v>
      </c>
      <c r="H1227">
        <v>109</v>
      </c>
      <c r="I1227">
        <v>115</v>
      </c>
      <c r="J1227">
        <v>121</v>
      </c>
      <c r="K1227">
        <v>126</v>
      </c>
      <c r="L1227">
        <v>132</v>
      </c>
      <c r="M1227">
        <v>137</v>
      </c>
      <c r="N1227">
        <v>142</v>
      </c>
      <c r="O1227">
        <v>148</v>
      </c>
      <c r="P1227">
        <v>155</v>
      </c>
      <c r="Q1227">
        <v>162</v>
      </c>
      <c r="R1227">
        <v>168</v>
      </c>
      <c r="S1227">
        <v>172</v>
      </c>
      <c r="T1227">
        <v>174</v>
      </c>
      <c r="U1227">
        <v>175</v>
      </c>
      <c r="V1227">
        <v>175</v>
      </c>
      <c r="W1227">
        <f>wzrost[[#This Row],[19lat]]-wzrost[[#This Row],[dlugosc_ur]]</f>
        <v>123</v>
      </c>
      <c r="X1227">
        <f>wzrost[[#This Row],[19lat]]-wzrost[[#This Row],[15lat]]</f>
        <v>7</v>
      </c>
      <c r="Y1227">
        <f>IF(wzrost[[#This Row],[1rok]]&lt;=5,IF(wzrost[[#This Row],[plec]]="ch",1,0),0)</f>
        <v>0</v>
      </c>
      <c r="Z1227" s="1"/>
      <c r="AA1227" s="1"/>
      <c r="AB1227" s="1" t="e">
        <f>_xlfn.PERCENTILE.INC(wzrost[1rok],5)</f>
        <v>#NUM!</v>
      </c>
      <c r="BC1227" s="8">
        <v>46</v>
      </c>
      <c r="BD1227" s="8">
        <v>67</v>
      </c>
      <c r="BE1227" s="8">
        <v>81</v>
      </c>
      <c r="BF1227" s="8">
        <v>89</v>
      </c>
      <c r="BG1227" s="8">
        <v>95</v>
      </c>
      <c r="BH1227" s="8">
        <v>101</v>
      </c>
      <c r="BI1227" s="8">
        <v>106</v>
      </c>
      <c r="BJ1227" s="8">
        <v>111</v>
      </c>
      <c r="BK1227" s="8">
        <v>116</v>
      </c>
      <c r="BL1227" s="8">
        <v>121</v>
      </c>
      <c r="BM1227" s="8">
        <v>125</v>
      </c>
      <c r="BN1227" s="8">
        <v>130</v>
      </c>
      <c r="BO1227" s="8">
        <v>135</v>
      </c>
      <c r="BP1227" s="8">
        <v>142</v>
      </c>
      <c r="BQ1227" s="8">
        <v>148</v>
      </c>
      <c r="BR1227" s="8">
        <v>153</v>
      </c>
      <c r="BS1227" s="8">
        <v>158</v>
      </c>
      <c r="BT1227" s="8">
        <v>160</v>
      </c>
      <c r="BU1227" s="8">
        <v>162</v>
      </c>
      <c r="BV1227" s="8">
        <v>162</v>
      </c>
      <c r="BW1227" s="9">
        <v>116</v>
      </c>
      <c r="BX1227" s="11">
        <f t="shared" si="369"/>
        <v>21</v>
      </c>
      <c r="BY1227" s="11">
        <f t="shared" si="370"/>
        <v>14</v>
      </c>
      <c r="BZ1227" s="11">
        <f t="shared" si="371"/>
        <v>8</v>
      </c>
      <c r="CA1227" s="11">
        <f t="shared" si="372"/>
        <v>6</v>
      </c>
      <c r="CB1227" s="11">
        <f t="shared" si="373"/>
        <v>6</v>
      </c>
      <c r="CC1227" s="11">
        <f t="shared" si="374"/>
        <v>5</v>
      </c>
      <c r="CD1227" s="11">
        <f t="shared" si="375"/>
        <v>5</v>
      </c>
      <c r="CE1227" s="11">
        <f t="shared" si="376"/>
        <v>5</v>
      </c>
      <c r="CF1227" s="11">
        <f t="shared" si="377"/>
        <v>5</v>
      </c>
      <c r="CG1227" s="11">
        <f t="shared" si="378"/>
        <v>4</v>
      </c>
      <c r="CH1227" s="11">
        <f t="shared" si="379"/>
        <v>5</v>
      </c>
      <c r="CI1227" s="11">
        <f t="shared" si="380"/>
        <v>5</v>
      </c>
      <c r="CJ1227" s="11">
        <f t="shared" si="381"/>
        <v>7</v>
      </c>
      <c r="CK1227" s="11">
        <f t="shared" si="382"/>
        <v>6</v>
      </c>
      <c r="CL1227" s="11">
        <f t="shared" si="383"/>
        <v>5</v>
      </c>
      <c r="CM1227" s="11">
        <f t="shared" si="384"/>
        <v>5</v>
      </c>
      <c r="CN1227" s="11">
        <f t="shared" si="385"/>
        <v>2</v>
      </c>
      <c r="CO1227" s="11">
        <f t="shared" si="386"/>
        <v>2</v>
      </c>
      <c r="CP1227" s="11">
        <f t="shared" si="387"/>
        <v>0</v>
      </c>
    </row>
    <row r="1228" spans="1:94" x14ac:dyDescent="0.25">
      <c r="A1228">
        <v>61</v>
      </c>
      <c r="B1228" s="1" t="s">
        <v>23</v>
      </c>
      <c r="C1228">
        <v>49</v>
      </c>
      <c r="D1228">
        <v>71</v>
      </c>
      <c r="E1228">
        <v>85</v>
      </c>
      <c r="F1228">
        <v>94</v>
      </c>
      <c r="G1228">
        <v>101</v>
      </c>
      <c r="H1228">
        <v>107</v>
      </c>
      <c r="I1228">
        <v>113</v>
      </c>
      <c r="J1228">
        <v>118</v>
      </c>
      <c r="K1228">
        <v>123</v>
      </c>
      <c r="L1228">
        <v>128</v>
      </c>
      <c r="M1228">
        <v>133</v>
      </c>
      <c r="N1228">
        <v>138</v>
      </c>
      <c r="O1228">
        <v>144</v>
      </c>
      <c r="P1228">
        <v>151</v>
      </c>
      <c r="Q1228">
        <v>158</v>
      </c>
      <c r="R1228">
        <v>164</v>
      </c>
      <c r="S1228">
        <v>168</v>
      </c>
      <c r="T1228">
        <v>170</v>
      </c>
      <c r="U1228">
        <v>171</v>
      </c>
      <c r="V1228">
        <v>172</v>
      </c>
      <c r="W1228">
        <f>wzrost[[#This Row],[19lat]]-wzrost[[#This Row],[dlugosc_ur]]</f>
        <v>123</v>
      </c>
      <c r="X1228">
        <f>wzrost[[#This Row],[19lat]]-wzrost[[#This Row],[15lat]]</f>
        <v>8</v>
      </c>
      <c r="Y1228">
        <f>IF(wzrost[[#This Row],[1rok]]&lt;=5,IF(wzrost[[#This Row],[plec]]="ch",1,0),0)</f>
        <v>0</v>
      </c>
      <c r="Z1228" s="1"/>
      <c r="AA1228" s="1"/>
      <c r="AB1228" s="1" t="e">
        <f>_xlfn.PERCENTILE.INC(wzrost[1rok],5)</f>
        <v>#NUM!</v>
      </c>
      <c r="BC1228" s="6">
        <v>46</v>
      </c>
      <c r="BD1228" s="6">
        <v>67</v>
      </c>
      <c r="BE1228" s="6">
        <v>81</v>
      </c>
      <c r="BF1228" s="6">
        <v>88</v>
      </c>
      <c r="BG1228" s="6">
        <v>95</v>
      </c>
      <c r="BH1228" s="6">
        <v>102</v>
      </c>
      <c r="BI1228" s="6">
        <v>108</v>
      </c>
      <c r="BJ1228" s="6">
        <v>111</v>
      </c>
      <c r="BK1228" s="6">
        <v>116</v>
      </c>
      <c r="BL1228" s="6">
        <v>120</v>
      </c>
      <c r="BM1228" s="6">
        <v>125</v>
      </c>
      <c r="BN1228" s="6">
        <v>130</v>
      </c>
      <c r="BO1228" s="6">
        <v>135</v>
      </c>
      <c r="BP1228" s="6">
        <v>141</v>
      </c>
      <c r="BQ1228" s="6">
        <v>148</v>
      </c>
      <c r="BR1228" s="6">
        <v>152</v>
      </c>
      <c r="BS1228" s="6">
        <v>157</v>
      </c>
      <c r="BT1228" s="6">
        <v>160</v>
      </c>
      <c r="BU1228" s="6">
        <v>161</v>
      </c>
      <c r="BV1228" s="6">
        <v>162</v>
      </c>
      <c r="BW1228" s="7">
        <v>116</v>
      </c>
      <c r="BX1228" s="11">
        <f t="shared" si="369"/>
        <v>21</v>
      </c>
      <c r="BY1228" s="11">
        <f t="shared" si="370"/>
        <v>14</v>
      </c>
      <c r="BZ1228" s="11">
        <f t="shared" si="371"/>
        <v>7</v>
      </c>
      <c r="CA1228" s="11">
        <f t="shared" si="372"/>
        <v>7</v>
      </c>
      <c r="CB1228" s="11">
        <f t="shared" si="373"/>
        <v>7</v>
      </c>
      <c r="CC1228" s="11">
        <f t="shared" si="374"/>
        <v>6</v>
      </c>
      <c r="CD1228" s="11">
        <f t="shared" si="375"/>
        <v>3</v>
      </c>
      <c r="CE1228" s="11">
        <f t="shared" si="376"/>
        <v>5</v>
      </c>
      <c r="CF1228" s="11">
        <f t="shared" si="377"/>
        <v>4</v>
      </c>
      <c r="CG1228" s="11">
        <f t="shared" si="378"/>
        <v>5</v>
      </c>
      <c r="CH1228" s="11">
        <f t="shared" si="379"/>
        <v>5</v>
      </c>
      <c r="CI1228" s="11">
        <f t="shared" si="380"/>
        <v>5</v>
      </c>
      <c r="CJ1228" s="11">
        <f t="shared" si="381"/>
        <v>6</v>
      </c>
      <c r="CK1228" s="11">
        <f t="shared" si="382"/>
        <v>7</v>
      </c>
      <c r="CL1228" s="11">
        <f t="shared" si="383"/>
        <v>4</v>
      </c>
      <c r="CM1228" s="11">
        <f t="shared" si="384"/>
        <v>5</v>
      </c>
      <c r="CN1228" s="11">
        <f t="shared" si="385"/>
        <v>3</v>
      </c>
      <c r="CO1228" s="11">
        <f t="shared" si="386"/>
        <v>1</v>
      </c>
      <c r="CP1228" s="11">
        <f t="shared" si="387"/>
        <v>1</v>
      </c>
    </row>
    <row r="1229" spans="1:94" x14ac:dyDescent="0.25">
      <c r="A1229">
        <v>70</v>
      </c>
      <c r="B1229" s="1" t="s">
        <v>23</v>
      </c>
      <c r="C1229">
        <v>48</v>
      </c>
      <c r="D1229">
        <v>70</v>
      </c>
      <c r="E1229">
        <v>85</v>
      </c>
      <c r="F1229">
        <v>93</v>
      </c>
      <c r="G1229">
        <v>100</v>
      </c>
      <c r="H1229">
        <v>106</v>
      </c>
      <c r="I1229">
        <v>112</v>
      </c>
      <c r="J1229">
        <v>117</v>
      </c>
      <c r="K1229">
        <v>123</v>
      </c>
      <c r="L1229">
        <v>128</v>
      </c>
      <c r="M1229">
        <v>133</v>
      </c>
      <c r="N1229">
        <v>138</v>
      </c>
      <c r="O1229">
        <v>143</v>
      </c>
      <c r="P1229">
        <v>150</v>
      </c>
      <c r="Q1229">
        <v>157</v>
      </c>
      <c r="R1229">
        <v>163</v>
      </c>
      <c r="S1229">
        <v>167</v>
      </c>
      <c r="T1229">
        <v>169</v>
      </c>
      <c r="U1229">
        <v>170</v>
      </c>
      <c r="V1229">
        <v>171</v>
      </c>
      <c r="W1229">
        <f>wzrost[[#This Row],[19lat]]-wzrost[[#This Row],[dlugosc_ur]]</f>
        <v>123</v>
      </c>
      <c r="X1229">
        <f>wzrost[[#This Row],[19lat]]-wzrost[[#This Row],[15lat]]</f>
        <v>8</v>
      </c>
      <c r="Y1229">
        <f>IF(wzrost[[#This Row],[1rok]]&lt;=5,IF(wzrost[[#This Row],[plec]]="ch",1,0),0)</f>
        <v>0</v>
      </c>
      <c r="Z1229" s="1"/>
      <c r="AA1229" s="1"/>
      <c r="AB1229" s="1" t="e">
        <f>_xlfn.PERCENTILE.INC(wzrost[1rok],5)</f>
        <v>#NUM!</v>
      </c>
      <c r="BC1229" s="8">
        <v>46</v>
      </c>
      <c r="BD1229" s="8">
        <v>67</v>
      </c>
      <c r="BE1229" s="8">
        <v>81</v>
      </c>
      <c r="BF1229" s="8">
        <v>88</v>
      </c>
      <c r="BG1229" s="8">
        <v>95</v>
      </c>
      <c r="BH1229" s="8">
        <v>101</v>
      </c>
      <c r="BI1229" s="8">
        <v>106</v>
      </c>
      <c r="BJ1229" s="8">
        <v>111</v>
      </c>
      <c r="BK1229" s="8">
        <v>116</v>
      </c>
      <c r="BL1229" s="8">
        <v>121</v>
      </c>
      <c r="BM1229" s="8">
        <v>124</v>
      </c>
      <c r="BN1229" s="8">
        <v>130</v>
      </c>
      <c r="BO1229" s="8">
        <v>135</v>
      </c>
      <c r="BP1229" s="8">
        <v>141</v>
      </c>
      <c r="BQ1229" s="8">
        <v>148</v>
      </c>
      <c r="BR1229" s="8">
        <v>153</v>
      </c>
      <c r="BS1229" s="8">
        <v>158</v>
      </c>
      <c r="BT1229" s="8">
        <v>160</v>
      </c>
      <c r="BU1229" s="8">
        <v>162</v>
      </c>
      <c r="BV1229" s="8">
        <v>162</v>
      </c>
      <c r="BW1229" s="9">
        <v>116</v>
      </c>
      <c r="BX1229" s="11">
        <f t="shared" si="369"/>
        <v>21</v>
      </c>
      <c r="BY1229" s="11">
        <f t="shared" si="370"/>
        <v>14</v>
      </c>
      <c r="BZ1229" s="11">
        <f t="shared" si="371"/>
        <v>7</v>
      </c>
      <c r="CA1229" s="11">
        <f t="shared" si="372"/>
        <v>7</v>
      </c>
      <c r="CB1229" s="11">
        <f t="shared" si="373"/>
        <v>6</v>
      </c>
      <c r="CC1229" s="11">
        <f t="shared" si="374"/>
        <v>5</v>
      </c>
      <c r="CD1229" s="11">
        <f t="shared" si="375"/>
        <v>5</v>
      </c>
      <c r="CE1229" s="11">
        <f t="shared" si="376"/>
        <v>5</v>
      </c>
      <c r="CF1229" s="11">
        <f t="shared" si="377"/>
        <v>5</v>
      </c>
      <c r="CG1229" s="11">
        <f t="shared" si="378"/>
        <v>3</v>
      </c>
      <c r="CH1229" s="11">
        <f t="shared" si="379"/>
        <v>6</v>
      </c>
      <c r="CI1229" s="11">
        <f t="shared" si="380"/>
        <v>5</v>
      </c>
      <c r="CJ1229" s="11">
        <f t="shared" si="381"/>
        <v>6</v>
      </c>
      <c r="CK1229" s="11">
        <f t="shared" si="382"/>
        <v>7</v>
      </c>
      <c r="CL1229" s="11">
        <f t="shared" si="383"/>
        <v>5</v>
      </c>
      <c r="CM1229" s="11">
        <f t="shared" si="384"/>
        <v>5</v>
      </c>
      <c r="CN1229" s="11">
        <f t="shared" si="385"/>
        <v>2</v>
      </c>
      <c r="CO1229" s="11">
        <f t="shared" si="386"/>
        <v>2</v>
      </c>
      <c r="CP1229" s="11">
        <f t="shared" si="387"/>
        <v>0</v>
      </c>
    </row>
    <row r="1230" spans="1:94" x14ac:dyDescent="0.25">
      <c r="A1230">
        <v>88</v>
      </c>
      <c r="B1230" s="1" t="s">
        <v>23</v>
      </c>
      <c r="C1230">
        <v>52</v>
      </c>
      <c r="D1230">
        <v>73</v>
      </c>
      <c r="E1230">
        <v>86</v>
      </c>
      <c r="F1230">
        <v>95</v>
      </c>
      <c r="G1230">
        <v>102</v>
      </c>
      <c r="H1230">
        <v>109</v>
      </c>
      <c r="I1230">
        <v>115</v>
      </c>
      <c r="J1230">
        <v>121</v>
      </c>
      <c r="K1230">
        <v>126</v>
      </c>
      <c r="L1230">
        <v>132</v>
      </c>
      <c r="M1230">
        <v>137</v>
      </c>
      <c r="N1230">
        <v>142</v>
      </c>
      <c r="O1230">
        <v>148</v>
      </c>
      <c r="P1230">
        <v>155</v>
      </c>
      <c r="Q1230">
        <v>162</v>
      </c>
      <c r="R1230">
        <v>168</v>
      </c>
      <c r="S1230">
        <v>172</v>
      </c>
      <c r="T1230">
        <v>174</v>
      </c>
      <c r="U1230">
        <v>175</v>
      </c>
      <c r="V1230">
        <v>175</v>
      </c>
      <c r="W1230">
        <f>wzrost[[#This Row],[19lat]]-wzrost[[#This Row],[dlugosc_ur]]</f>
        <v>123</v>
      </c>
      <c r="X1230">
        <f>wzrost[[#This Row],[19lat]]-wzrost[[#This Row],[15lat]]</f>
        <v>7</v>
      </c>
      <c r="Y1230">
        <f>IF(wzrost[[#This Row],[1rok]]&lt;=5,IF(wzrost[[#This Row],[plec]]="ch",1,0),0)</f>
        <v>0</v>
      </c>
      <c r="Z1230" s="1"/>
      <c r="AA1230" s="1"/>
      <c r="AB1230" s="1" t="e">
        <f>_xlfn.PERCENTILE.INC(wzrost[1rok],5)</f>
        <v>#NUM!</v>
      </c>
      <c r="BC1230" s="6">
        <v>46</v>
      </c>
      <c r="BD1230" s="6">
        <v>67</v>
      </c>
      <c r="BE1230" s="6">
        <v>81</v>
      </c>
      <c r="BF1230" s="6">
        <v>88</v>
      </c>
      <c r="BG1230" s="6">
        <v>95</v>
      </c>
      <c r="BH1230" s="6">
        <v>101</v>
      </c>
      <c r="BI1230" s="6">
        <v>106</v>
      </c>
      <c r="BJ1230" s="6">
        <v>111</v>
      </c>
      <c r="BK1230" s="6">
        <v>116</v>
      </c>
      <c r="BL1230" s="6">
        <v>121</v>
      </c>
      <c r="BM1230" s="6">
        <v>124</v>
      </c>
      <c r="BN1230" s="6">
        <v>130</v>
      </c>
      <c r="BO1230" s="6">
        <v>135</v>
      </c>
      <c r="BP1230" s="6">
        <v>141</v>
      </c>
      <c r="BQ1230" s="6">
        <v>148</v>
      </c>
      <c r="BR1230" s="6">
        <v>153</v>
      </c>
      <c r="BS1230" s="6">
        <v>158</v>
      </c>
      <c r="BT1230" s="6">
        <v>160</v>
      </c>
      <c r="BU1230" s="6">
        <v>162</v>
      </c>
      <c r="BV1230" s="6">
        <v>162</v>
      </c>
      <c r="BW1230" s="7">
        <v>116</v>
      </c>
      <c r="BX1230" s="11">
        <f t="shared" si="369"/>
        <v>21</v>
      </c>
      <c r="BY1230" s="11">
        <f t="shared" si="370"/>
        <v>14</v>
      </c>
      <c r="BZ1230" s="11">
        <f t="shared" si="371"/>
        <v>7</v>
      </c>
      <c r="CA1230" s="11">
        <f t="shared" si="372"/>
        <v>7</v>
      </c>
      <c r="CB1230" s="11">
        <f t="shared" si="373"/>
        <v>6</v>
      </c>
      <c r="CC1230" s="11">
        <f t="shared" si="374"/>
        <v>5</v>
      </c>
      <c r="CD1230" s="11">
        <f t="shared" si="375"/>
        <v>5</v>
      </c>
      <c r="CE1230" s="11">
        <f t="shared" si="376"/>
        <v>5</v>
      </c>
      <c r="CF1230" s="11">
        <f t="shared" si="377"/>
        <v>5</v>
      </c>
      <c r="CG1230" s="11">
        <f t="shared" si="378"/>
        <v>3</v>
      </c>
      <c r="CH1230" s="11">
        <f t="shared" si="379"/>
        <v>6</v>
      </c>
      <c r="CI1230" s="11">
        <f t="shared" si="380"/>
        <v>5</v>
      </c>
      <c r="CJ1230" s="11">
        <f t="shared" si="381"/>
        <v>6</v>
      </c>
      <c r="CK1230" s="11">
        <f t="shared" si="382"/>
        <v>7</v>
      </c>
      <c r="CL1230" s="11">
        <f t="shared" si="383"/>
        <v>5</v>
      </c>
      <c r="CM1230" s="11">
        <f t="shared" si="384"/>
        <v>5</v>
      </c>
      <c r="CN1230" s="11">
        <f t="shared" si="385"/>
        <v>2</v>
      </c>
      <c r="CO1230" s="11">
        <f t="shared" si="386"/>
        <v>2</v>
      </c>
      <c r="CP1230" s="11">
        <f t="shared" si="387"/>
        <v>0</v>
      </c>
    </row>
    <row r="1231" spans="1:94" x14ac:dyDescent="0.25">
      <c r="A1231">
        <v>91</v>
      </c>
      <c r="B1231" s="1" t="s">
        <v>23</v>
      </c>
      <c r="C1231">
        <v>48</v>
      </c>
      <c r="D1231">
        <v>70</v>
      </c>
      <c r="E1231">
        <v>85</v>
      </c>
      <c r="F1231">
        <v>93</v>
      </c>
      <c r="G1231">
        <v>100</v>
      </c>
      <c r="H1231">
        <v>106</v>
      </c>
      <c r="I1231">
        <v>112</v>
      </c>
      <c r="J1231">
        <v>118</v>
      </c>
      <c r="K1231">
        <v>123</v>
      </c>
      <c r="L1231">
        <v>128</v>
      </c>
      <c r="M1231">
        <v>133</v>
      </c>
      <c r="N1231">
        <v>138</v>
      </c>
      <c r="O1231">
        <v>144</v>
      </c>
      <c r="P1231">
        <v>150</v>
      </c>
      <c r="Q1231">
        <v>157</v>
      </c>
      <c r="R1231">
        <v>163</v>
      </c>
      <c r="S1231">
        <v>167</v>
      </c>
      <c r="T1231">
        <v>169</v>
      </c>
      <c r="U1231">
        <v>171</v>
      </c>
      <c r="V1231">
        <v>171</v>
      </c>
      <c r="W1231">
        <f>wzrost[[#This Row],[19lat]]-wzrost[[#This Row],[dlugosc_ur]]</f>
        <v>123</v>
      </c>
      <c r="X1231">
        <f>wzrost[[#This Row],[19lat]]-wzrost[[#This Row],[15lat]]</f>
        <v>8</v>
      </c>
      <c r="Y1231">
        <f>IF(wzrost[[#This Row],[1rok]]&lt;=5,IF(wzrost[[#This Row],[plec]]="ch",1,0),0)</f>
        <v>0</v>
      </c>
      <c r="Z1231" s="1"/>
      <c r="AA1231" s="1"/>
      <c r="AB1231" s="1" t="e">
        <f>_xlfn.PERCENTILE.INC(wzrost[1rok],5)</f>
        <v>#NUM!</v>
      </c>
      <c r="BC1231" s="8">
        <v>46</v>
      </c>
      <c r="BD1231" s="8">
        <v>67</v>
      </c>
      <c r="BE1231" s="8">
        <v>80</v>
      </c>
      <c r="BF1231" s="8">
        <v>88</v>
      </c>
      <c r="BG1231" s="8">
        <v>94</v>
      </c>
      <c r="BH1231" s="8">
        <v>101</v>
      </c>
      <c r="BI1231" s="8">
        <v>107</v>
      </c>
      <c r="BJ1231" s="8">
        <v>111</v>
      </c>
      <c r="BK1231" s="8">
        <v>116</v>
      </c>
      <c r="BL1231" s="8">
        <v>120</v>
      </c>
      <c r="BM1231" s="8">
        <v>125</v>
      </c>
      <c r="BN1231" s="8">
        <v>130</v>
      </c>
      <c r="BO1231" s="8">
        <v>135</v>
      </c>
      <c r="BP1231" s="8">
        <v>141</v>
      </c>
      <c r="BQ1231" s="8">
        <v>148</v>
      </c>
      <c r="BR1231" s="8">
        <v>152</v>
      </c>
      <c r="BS1231" s="8">
        <v>157</v>
      </c>
      <c r="BT1231" s="8">
        <v>160</v>
      </c>
      <c r="BU1231" s="8">
        <v>161</v>
      </c>
      <c r="BV1231" s="8">
        <v>162</v>
      </c>
      <c r="BW1231" s="9">
        <v>116</v>
      </c>
      <c r="BX1231" s="11">
        <f t="shared" si="369"/>
        <v>21</v>
      </c>
      <c r="BY1231" s="11">
        <f t="shared" si="370"/>
        <v>13</v>
      </c>
      <c r="BZ1231" s="11">
        <f t="shared" si="371"/>
        <v>8</v>
      </c>
      <c r="CA1231" s="11">
        <f t="shared" si="372"/>
        <v>6</v>
      </c>
      <c r="CB1231" s="11">
        <f t="shared" si="373"/>
        <v>7</v>
      </c>
      <c r="CC1231" s="11">
        <f t="shared" si="374"/>
        <v>6</v>
      </c>
      <c r="CD1231" s="11">
        <f t="shared" si="375"/>
        <v>4</v>
      </c>
      <c r="CE1231" s="11">
        <f t="shared" si="376"/>
        <v>5</v>
      </c>
      <c r="CF1231" s="11">
        <f t="shared" si="377"/>
        <v>4</v>
      </c>
      <c r="CG1231" s="11">
        <f t="shared" si="378"/>
        <v>5</v>
      </c>
      <c r="CH1231" s="11">
        <f t="shared" si="379"/>
        <v>5</v>
      </c>
      <c r="CI1231" s="11">
        <f t="shared" si="380"/>
        <v>5</v>
      </c>
      <c r="CJ1231" s="11">
        <f t="shared" si="381"/>
        <v>6</v>
      </c>
      <c r="CK1231" s="11">
        <f t="shared" si="382"/>
        <v>7</v>
      </c>
      <c r="CL1231" s="11">
        <f t="shared" si="383"/>
        <v>4</v>
      </c>
      <c r="CM1231" s="11">
        <f t="shared" si="384"/>
        <v>5</v>
      </c>
      <c r="CN1231" s="11">
        <f t="shared" si="385"/>
        <v>3</v>
      </c>
      <c r="CO1231" s="11">
        <f t="shared" si="386"/>
        <v>1</v>
      </c>
      <c r="CP1231" s="11">
        <f t="shared" si="387"/>
        <v>1</v>
      </c>
    </row>
    <row r="1232" spans="1:94" x14ac:dyDescent="0.25">
      <c r="A1232">
        <v>119</v>
      </c>
      <c r="B1232" s="1" t="s">
        <v>23</v>
      </c>
      <c r="C1232">
        <v>50</v>
      </c>
      <c r="D1232">
        <v>72</v>
      </c>
      <c r="E1232">
        <v>86</v>
      </c>
      <c r="F1232">
        <v>94</v>
      </c>
      <c r="G1232">
        <v>101</v>
      </c>
      <c r="H1232">
        <v>108</v>
      </c>
      <c r="I1232">
        <v>113</v>
      </c>
      <c r="J1232">
        <v>119</v>
      </c>
      <c r="K1232">
        <v>124</v>
      </c>
      <c r="L1232">
        <v>129</v>
      </c>
      <c r="M1232">
        <v>134</v>
      </c>
      <c r="N1232">
        <v>139</v>
      </c>
      <c r="O1232">
        <v>145</v>
      </c>
      <c r="P1232">
        <v>152</v>
      </c>
      <c r="Q1232">
        <v>159</v>
      </c>
      <c r="R1232">
        <v>165</v>
      </c>
      <c r="S1232">
        <v>169</v>
      </c>
      <c r="T1232">
        <v>171</v>
      </c>
      <c r="U1232">
        <v>173</v>
      </c>
      <c r="V1232">
        <v>173</v>
      </c>
      <c r="W1232">
        <f>wzrost[[#This Row],[19lat]]-wzrost[[#This Row],[dlugosc_ur]]</f>
        <v>123</v>
      </c>
      <c r="X1232">
        <f>wzrost[[#This Row],[19lat]]-wzrost[[#This Row],[15lat]]</f>
        <v>8</v>
      </c>
      <c r="Y1232">
        <f>IF(wzrost[[#This Row],[1rok]]&lt;=5,IF(wzrost[[#This Row],[plec]]="ch",1,0),0)</f>
        <v>0</v>
      </c>
      <c r="Z1232" s="1"/>
      <c r="AA1232" s="1"/>
      <c r="AB1232" s="1" t="e">
        <f>_xlfn.PERCENTILE.INC(wzrost[1rok],5)</f>
        <v>#NUM!</v>
      </c>
      <c r="BC1232" s="6">
        <v>46</v>
      </c>
      <c r="BD1232" s="6">
        <v>67</v>
      </c>
      <c r="BE1232" s="6">
        <v>81</v>
      </c>
      <c r="BF1232" s="6">
        <v>89</v>
      </c>
      <c r="BG1232" s="6">
        <v>95</v>
      </c>
      <c r="BH1232" s="6">
        <v>101</v>
      </c>
      <c r="BI1232" s="6">
        <v>106</v>
      </c>
      <c r="BJ1232" s="6">
        <v>111</v>
      </c>
      <c r="BK1232" s="6">
        <v>116</v>
      </c>
      <c r="BL1232" s="6">
        <v>121</v>
      </c>
      <c r="BM1232" s="6">
        <v>125</v>
      </c>
      <c r="BN1232" s="6">
        <v>130</v>
      </c>
      <c r="BO1232" s="6">
        <v>135</v>
      </c>
      <c r="BP1232" s="6">
        <v>142</v>
      </c>
      <c r="BQ1232" s="6">
        <v>148</v>
      </c>
      <c r="BR1232" s="6">
        <v>153</v>
      </c>
      <c r="BS1232" s="6">
        <v>158</v>
      </c>
      <c r="BT1232" s="6">
        <v>160</v>
      </c>
      <c r="BU1232" s="6">
        <v>162</v>
      </c>
      <c r="BV1232" s="6">
        <v>162</v>
      </c>
      <c r="BW1232" s="7">
        <v>116</v>
      </c>
      <c r="BX1232" s="11">
        <f t="shared" si="369"/>
        <v>21</v>
      </c>
      <c r="BY1232" s="11">
        <f t="shared" si="370"/>
        <v>14</v>
      </c>
      <c r="BZ1232" s="11">
        <f t="shared" si="371"/>
        <v>8</v>
      </c>
      <c r="CA1232" s="11">
        <f t="shared" si="372"/>
        <v>6</v>
      </c>
      <c r="CB1232" s="11">
        <f t="shared" si="373"/>
        <v>6</v>
      </c>
      <c r="CC1232" s="11">
        <f t="shared" si="374"/>
        <v>5</v>
      </c>
      <c r="CD1232" s="11">
        <f t="shared" si="375"/>
        <v>5</v>
      </c>
      <c r="CE1232" s="11">
        <f t="shared" si="376"/>
        <v>5</v>
      </c>
      <c r="CF1232" s="11">
        <f t="shared" si="377"/>
        <v>5</v>
      </c>
      <c r="CG1232" s="11">
        <f t="shared" si="378"/>
        <v>4</v>
      </c>
      <c r="CH1232" s="11">
        <f t="shared" si="379"/>
        <v>5</v>
      </c>
      <c r="CI1232" s="11">
        <f t="shared" si="380"/>
        <v>5</v>
      </c>
      <c r="CJ1232" s="11">
        <f t="shared" si="381"/>
        <v>7</v>
      </c>
      <c r="CK1232" s="11">
        <f t="shared" si="382"/>
        <v>6</v>
      </c>
      <c r="CL1232" s="11">
        <f t="shared" si="383"/>
        <v>5</v>
      </c>
      <c r="CM1232" s="11">
        <f t="shared" si="384"/>
        <v>5</v>
      </c>
      <c r="CN1232" s="11">
        <f t="shared" si="385"/>
        <v>2</v>
      </c>
      <c r="CO1232" s="11">
        <f t="shared" si="386"/>
        <v>2</v>
      </c>
      <c r="CP1232" s="11">
        <f t="shared" si="387"/>
        <v>0</v>
      </c>
    </row>
    <row r="1233" spans="1:94" x14ac:dyDescent="0.25">
      <c r="A1233">
        <v>121</v>
      </c>
      <c r="B1233" s="1" t="s">
        <v>23</v>
      </c>
      <c r="C1233">
        <v>53</v>
      </c>
      <c r="D1233">
        <v>74</v>
      </c>
      <c r="E1233">
        <v>87</v>
      </c>
      <c r="F1233">
        <v>96</v>
      </c>
      <c r="G1233">
        <v>103</v>
      </c>
      <c r="H1233">
        <v>110</v>
      </c>
      <c r="I1233">
        <v>116</v>
      </c>
      <c r="J1233">
        <v>122</v>
      </c>
      <c r="K1233">
        <v>127</v>
      </c>
      <c r="L1233">
        <v>132</v>
      </c>
      <c r="M1233">
        <v>138</v>
      </c>
      <c r="N1233">
        <v>143</v>
      </c>
      <c r="O1233">
        <v>149</v>
      </c>
      <c r="P1233">
        <v>156</v>
      </c>
      <c r="Q1233">
        <v>163</v>
      </c>
      <c r="R1233">
        <v>169</v>
      </c>
      <c r="S1233">
        <v>173</v>
      </c>
      <c r="T1233">
        <v>175</v>
      </c>
      <c r="U1233">
        <v>176</v>
      </c>
      <c r="V1233">
        <v>176</v>
      </c>
      <c r="W1233">
        <f>wzrost[[#This Row],[19lat]]-wzrost[[#This Row],[dlugosc_ur]]</f>
        <v>123</v>
      </c>
      <c r="X1233">
        <f>wzrost[[#This Row],[19lat]]-wzrost[[#This Row],[15lat]]</f>
        <v>7</v>
      </c>
      <c r="Y1233">
        <f>IF(wzrost[[#This Row],[1rok]]&lt;=5,IF(wzrost[[#This Row],[plec]]="ch",1,0),0)</f>
        <v>0</v>
      </c>
      <c r="Z1233" s="1"/>
      <c r="AA1233" s="1"/>
      <c r="AB1233" s="1" t="e">
        <f>_xlfn.PERCENTILE.INC(wzrost[1rok],5)</f>
        <v>#NUM!</v>
      </c>
      <c r="BC1233" s="8">
        <v>46</v>
      </c>
      <c r="BD1233" s="8">
        <v>67</v>
      </c>
      <c r="BE1233" s="8">
        <v>81</v>
      </c>
      <c r="BF1233" s="8">
        <v>89</v>
      </c>
      <c r="BG1233" s="8">
        <v>95</v>
      </c>
      <c r="BH1233" s="8">
        <v>101</v>
      </c>
      <c r="BI1233" s="8">
        <v>104</v>
      </c>
      <c r="BJ1233" s="8">
        <v>111</v>
      </c>
      <c r="BK1233" s="8">
        <v>116</v>
      </c>
      <c r="BL1233" s="8">
        <v>121</v>
      </c>
      <c r="BM1233" s="8">
        <v>125</v>
      </c>
      <c r="BN1233" s="8">
        <v>130</v>
      </c>
      <c r="BO1233" s="8">
        <v>135</v>
      </c>
      <c r="BP1233" s="8">
        <v>142</v>
      </c>
      <c r="BQ1233" s="8">
        <v>148</v>
      </c>
      <c r="BR1233" s="8">
        <v>153</v>
      </c>
      <c r="BS1233" s="8">
        <v>158</v>
      </c>
      <c r="BT1233" s="8">
        <v>160</v>
      </c>
      <c r="BU1233" s="8">
        <v>162</v>
      </c>
      <c r="BV1233" s="8">
        <v>162</v>
      </c>
      <c r="BW1233" s="9">
        <v>116</v>
      </c>
      <c r="BX1233" s="11">
        <f t="shared" si="369"/>
        <v>21</v>
      </c>
      <c r="BY1233" s="11">
        <f t="shared" si="370"/>
        <v>14</v>
      </c>
      <c r="BZ1233" s="11">
        <f t="shared" si="371"/>
        <v>8</v>
      </c>
      <c r="CA1233" s="11">
        <f t="shared" si="372"/>
        <v>6</v>
      </c>
      <c r="CB1233" s="11">
        <f t="shared" si="373"/>
        <v>6</v>
      </c>
      <c r="CC1233" s="11">
        <f t="shared" si="374"/>
        <v>3</v>
      </c>
      <c r="CD1233" s="11">
        <f t="shared" si="375"/>
        <v>7</v>
      </c>
      <c r="CE1233" s="11">
        <f t="shared" si="376"/>
        <v>5</v>
      </c>
      <c r="CF1233" s="11">
        <f t="shared" si="377"/>
        <v>5</v>
      </c>
      <c r="CG1233" s="11">
        <f t="shared" si="378"/>
        <v>4</v>
      </c>
      <c r="CH1233" s="11">
        <f t="shared" si="379"/>
        <v>5</v>
      </c>
      <c r="CI1233" s="11">
        <f t="shared" si="380"/>
        <v>5</v>
      </c>
      <c r="CJ1233" s="11">
        <f t="shared" si="381"/>
        <v>7</v>
      </c>
      <c r="CK1233" s="11">
        <f t="shared" si="382"/>
        <v>6</v>
      </c>
      <c r="CL1233" s="11">
        <f t="shared" si="383"/>
        <v>5</v>
      </c>
      <c r="CM1233" s="11">
        <f t="shared" si="384"/>
        <v>5</v>
      </c>
      <c r="CN1233" s="11">
        <f t="shared" si="385"/>
        <v>2</v>
      </c>
      <c r="CO1233" s="11">
        <f t="shared" si="386"/>
        <v>2</v>
      </c>
      <c r="CP1233" s="11">
        <f t="shared" si="387"/>
        <v>0</v>
      </c>
    </row>
    <row r="1234" spans="1:94" x14ac:dyDescent="0.25">
      <c r="A1234">
        <v>129</v>
      </c>
      <c r="B1234" s="1" t="s">
        <v>23</v>
      </c>
      <c r="C1234">
        <v>53</v>
      </c>
      <c r="D1234">
        <v>74</v>
      </c>
      <c r="E1234">
        <v>87</v>
      </c>
      <c r="F1234">
        <v>96</v>
      </c>
      <c r="G1234">
        <v>103</v>
      </c>
      <c r="H1234">
        <v>110</v>
      </c>
      <c r="I1234">
        <v>116</v>
      </c>
      <c r="J1234">
        <v>121</v>
      </c>
      <c r="K1234">
        <v>127</v>
      </c>
      <c r="L1234">
        <v>132</v>
      </c>
      <c r="M1234">
        <v>138</v>
      </c>
      <c r="N1234">
        <v>143</v>
      </c>
      <c r="O1234">
        <v>149</v>
      </c>
      <c r="P1234">
        <v>156</v>
      </c>
      <c r="Q1234">
        <v>163</v>
      </c>
      <c r="R1234">
        <v>169</v>
      </c>
      <c r="S1234">
        <v>173</v>
      </c>
      <c r="T1234">
        <v>175</v>
      </c>
      <c r="U1234">
        <v>176</v>
      </c>
      <c r="V1234">
        <v>176</v>
      </c>
      <c r="W1234">
        <f>wzrost[[#This Row],[19lat]]-wzrost[[#This Row],[dlugosc_ur]]</f>
        <v>123</v>
      </c>
      <c r="X1234">
        <f>wzrost[[#This Row],[19lat]]-wzrost[[#This Row],[15lat]]</f>
        <v>7</v>
      </c>
      <c r="Y1234">
        <f>IF(wzrost[[#This Row],[1rok]]&lt;=5,IF(wzrost[[#This Row],[plec]]="ch",1,0),0)</f>
        <v>0</v>
      </c>
      <c r="Z1234" s="1"/>
      <c r="AA1234" s="1"/>
      <c r="AB1234" s="1" t="e">
        <f>_xlfn.PERCENTILE.INC(wzrost[1rok],5)</f>
        <v>#NUM!</v>
      </c>
      <c r="BC1234" s="6">
        <v>46</v>
      </c>
      <c r="BD1234" s="6">
        <v>67</v>
      </c>
      <c r="BE1234" s="6">
        <v>80</v>
      </c>
      <c r="BF1234" s="6">
        <v>86</v>
      </c>
      <c r="BG1234" s="6">
        <v>92</v>
      </c>
      <c r="BH1234" s="6">
        <v>98</v>
      </c>
      <c r="BI1234" s="6">
        <v>105</v>
      </c>
      <c r="BJ1234" s="6">
        <v>110</v>
      </c>
      <c r="BK1234" s="6">
        <v>115</v>
      </c>
      <c r="BL1234" s="6">
        <v>119</v>
      </c>
      <c r="BM1234" s="6">
        <v>124</v>
      </c>
      <c r="BN1234" s="6">
        <v>128</v>
      </c>
      <c r="BO1234" s="6">
        <v>134</v>
      </c>
      <c r="BP1234" s="6">
        <v>140</v>
      </c>
      <c r="BQ1234" s="6">
        <v>146</v>
      </c>
      <c r="BR1234" s="6">
        <v>151</v>
      </c>
      <c r="BS1234" s="6">
        <v>156</v>
      </c>
      <c r="BT1234" s="6">
        <v>158</v>
      </c>
      <c r="BU1234" s="6">
        <v>160</v>
      </c>
      <c r="BV1234" s="6">
        <v>161</v>
      </c>
      <c r="BW1234" s="7">
        <v>115</v>
      </c>
      <c r="BX1234" s="11">
        <f t="shared" si="369"/>
        <v>21</v>
      </c>
      <c r="BY1234" s="11">
        <f t="shared" si="370"/>
        <v>13</v>
      </c>
      <c r="BZ1234" s="11">
        <f t="shared" si="371"/>
        <v>6</v>
      </c>
      <c r="CA1234" s="11">
        <f t="shared" si="372"/>
        <v>6</v>
      </c>
      <c r="CB1234" s="11">
        <f t="shared" si="373"/>
        <v>6</v>
      </c>
      <c r="CC1234" s="11">
        <f t="shared" si="374"/>
        <v>7</v>
      </c>
      <c r="CD1234" s="11">
        <f t="shared" si="375"/>
        <v>5</v>
      </c>
      <c r="CE1234" s="11">
        <f t="shared" si="376"/>
        <v>5</v>
      </c>
      <c r="CF1234" s="11">
        <f t="shared" si="377"/>
        <v>4</v>
      </c>
      <c r="CG1234" s="11">
        <f t="shared" si="378"/>
        <v>5</v>
      </c>
      <c r="CH1234" s="11">
        <f t="shared" si="379"/>
        <v>4</v>
      </c>
      <c r="CI1234" s="11">
        <f t="shared" si="380"/>
        <v>6</v>
      </c>
      <c r="CJ1234" s="11">
        <f t="shared" si="381"/>
        <v>6</v>
      </c>
      <c r="CK1234" s="11">
        <f t="shared" si="382"/>
        <v>6</v>
      </c>
      <c r="CL1234" s="11">
        <f t="shared" si="383"/>
        <v>5</v>
      </c>
      <c r="CM1234" s="11">
        <f t="shared" si="384"/>
        <v>5</v>
      </c>
      <c r="CN1234" s="11">
        <f t="shared" si="385"/>
        <v>2</v>
      </c>
      <c r="CO1234" s="11">
        <f t="shared" si="386"/>
        <v>2</v>
      </c>
      <c r="CP1234" s="11">
        <f t="shared" si="387"/>
        <v>1</v>
      </c>
    </row>
    <row r="1235" spans="1:94" x14ac:dyDescent="0.25">
      <c r="A1235">
        <v>142</v>
      </c>
      <c r="B1235" s="1" t="s">
        <v>23</v>
      </c>
      <c r="C1235">
        <v>49</v>
      </c>
      <c r="D1235">
        <v>71</v>
      </c>
      <c r="E1235">
        <v>85</v>
      </c>
      <c r="F1235">
        <v>94</v>
      </c>
      <c r="G1235">
        <v>101</v>
      </c>
      <c r="H1235">
        <v>107</v>
      </c>
      <c r="I1235">
        <v>113</v>
      </c>
      <c r="J1235">
        <v>118</v>
      </c>
      <c r="K1235">
        <v>123</v>
      </c>
      <c r="L1235">
        <v>128</v>
      </c>
      <c r="M1235">
        <v>133</v>
      </c>
      <c r="N1235">
        <v>138</v>
      </c>
      <c r="O1235">
        <v>144</v>
      </c>
      <c r="P1235">
        <v>151</v>
      </c>
      <c r="Q1235">
        <v>158</v>
      </c>
      <c r="R1235">
        <v>164</v>
      </c>
      <c r="S1235">
        <v>168</v>
      </c>
      <c r="T1235">
        <v>170</v>
      </c>
      <c r="U1235">
        <v>171</v>
      </c>
      <c r="V1235">
        <v>172</v>
      </c>
      <c r="W1235">
        <f>wzrost[[#This Row],[19lat]]-wzrost[[#This Row],[dlugosc_ur]]</f>
        <v>123</v>
      </c>
      <c r="X1235">
        <f>wzrost[[#This Row],[19lat]]-wzrost[[#This Row],[15lat]]</f>
        <v>8</v>
      </c>
      <c r="Y1235">
        <f>IF(wzrost[[#This Row],[1rok]]&lt;=5,IF(wzrost[[#This Row],[plec]]="ch",1,0),0)</f>
        <v>0</v>
      </c>
      <c r="Z1235" s="1"/>
      <c r="AA1235" s="1"/>
      <c r="AB1235" s="1" t="e">
        <f>_xlfn.PERCENTILE.INC(wzrost[1rok],5)</f>
        <v>#NUM!</v>
      </c>
      <c r="BC1235" s="8">
        <v>46</v>
      </c>
      <c r="BD1235" s="8">
        <v>66</v>
      </c>
      <c r="BE1235" s="8">
        <v>80</v>
      </c>
      <c r="BF1235" s="8">
        <v>87</v>
      </c>
      <c r="BG1235" s="8">
        <v>93</v>
      </c>
      <c r="BH1235" s="8">
        <v>99</v>
      </c>
      <c r="BI1235" s="8">
        <v>104</v>
      </c>
      <c r="BJ1235" s="8">
        <v>109</v>
      </c>
      <c r="BK1235" s="8">
        <v>114</v>
      </c>
      <c r="BL1235" s="8">
        <v>119</v>
      </c>
      <c r="BM1235" s="8">
        <v>123</v>
      </c>
      <c r="BN1235" s="8">
        <v>128</v>
      </c>
      <c r="BO1235" s="8">
        <v>133</v>
      </c>
      <c r="BP1235" s="8">
        <v>139</v>
      </c>
      <c r="BQ1235" s="8">
        <v>146</v>
      </c>
      <c r="BR1235" s="8">
        <v>150</v>
      </c>
      <c r="BS1235" s="8">
        <v>155</v>
      </c>
      <c r="BT1235" s="8">
        <v>158</v>
      </c>
      <c r="BU1235" s="8">
        <v>160</v>
      </c>
      <c r="BV1235" s="8">
        <v>161</v>
      </c>
      <c r="BW1235" s="9">
        <v>115</v>
      </c>
      <c r="BX1235" s="11">
        <f t="shared" si="369"/>
        <v>20</v>
      </c>
      <c r="BY1235" s="11">
        <f t="shared" si="370"/>
        <v>14</v>
      </c>
      <c r="BZ1235" s="11">
        <f t="shared" si="371"/>
        <v>7</v>
      </c>
      <c r="CA1235" s="11">
        <f t="shared" si="372"/>
        <v>6</v>
      </c>
      <c r="CB1235" s="11">
        <f t="shared" si="373"/>
        <v>6</v>
      </c>
      <c r="CC1235" s="11">
        <f t="shared" si="374"/>
        <v>5</v>
      </c>
      <c r="CD1235" s="11">
        <f t="shared" si="375"/>
        <v>5</v>
      </c>
      <c r="CE1235" s="11">
        <f t="shared" si="376"/>
        <v>5</v>
      </c>
      <c r="CF1235" s="11">
        <f t="shared" si="377"/>
        <v>5</v>
      </c>
      <c r="CG1235" s="11">
        <f t="shared" si="378"/>
        <v>4</v>
      </c>
      <c r="CH1235" s="11">
        <f t="shared" si="379"/>
        <v>5</v>
      </c>
      <c r="CI1235" s="11">
        <f t="shared" si="380"/>
        <v>5</v>
      </c>
      <c r="CJ1235" s="11">
        <f t="shared" si="381"/>
        <v>6</v>
      </c>
      <c r="CK1235" s="11">
        <f t="shared" si="382"/>
        <v>7</v>
      </c>
      <c r="CL1235" s="11">
        <f t="shared" si="383"/>
        <v>4</v>
      </c>
      <c r="CM1235" s="11">
        <f t="shared" si="384"/>
        <v>5</v>
      </c>
      <c r="CN1235" s="11">
        <f t="shared" si="385"/>
        <v>3</v>
      </c>
      <c r="CO1235" s="11">
        <f t="shared" si="386"/>
        <v>2</v>
      </c>
      <c r="CP1235" s="11">
        <f t="shared" si="387"/>
        <v>1</v>
      </c>
    </row>
    <row r="1236" spans="1:94" x14ac:dyDescent="0.25">
      <c r="A1236">
        <v>152</v>
      </c>
      <c r="B1236" s="1" t="s">
        <v>23</v>
      </c>
      <c r="C1236">
        <v>48</v>
      </c>
      <c r="D1236">
        <v>70</v>
      </c>
      <c r="E1236">
        <v>85</v>
      </c>
      <c r="F1236">
        <v>93</v>
      </c>
      <c r="G1236">
        <v>100</v>
      </c>
      <c r="H1236">
        <v>106</v>
      </c>
      <c r="I1236">
        <v>112</v>
      </c>
      <c r="J1236">
        <v>117</v>
      </c>
      <c r="K1236">
        <v>123</v>
      </c>
      <c r="L1236">
        <v>128</v>
      </c>
      <c r="M1236">
        <v>133</v>
      </c>
      <c r="N1236">
        <v>138</v>
      </c>
      <c r="O1236">
        <v>143</v>
      </c>
      <c r="P1236">
        <v>150</v>
      </c>
      <c r="Q1236">
        <v>157</v>
      </c>
      <c r="R1236">
        <v>163</v>
      </c>
      <c r="S1236">
        <v>167</v>
      </c>
      <c r="T1236">
        <v>169</v>
      </c>
      <c r="U1236">
        <v>170</v>
      </c>
      <c r="V1236">
        <v>171</v>
      </c>
      <c r="W1236">
        <f>wzrost[[#This Row],[19lat]]-wzrost[[#This Row],[dlugosc_ur]]</f>
        <v>123</v>
      </c>
      <c r="X1236">
        <f>wzrost[[#This Row],[19lat]]-wzrost[[#This Row],[15lat]]</f>
        <v>8</v>
      </c>
      <c r="Y1236">
        <f>IF(wzrost[[#This Row],[1rok]]&lt;=5,IF(wzrost[[#This Row],[plec]]="ch",1,0),0)</f>
        <v>0</v>
      </c>
      <c r="Z1236" s="1"/>
      <c r="AA1236" s="1"/>
      <c r="AB1236" s="1" t="e">
        <f>_xlfn.PERCENTILE.INC(wzrost[1rok],5)</f>
        <v>#NUM!</v>
      </c>
      <c r="BC1236" s="6">
        <v>46</v>
      </c>
      <c r="BD1236" s="6">
        <v>66</v>
      </c>
      <c r="BE1236" s="6">
        <v>80</v>
      </c>
      <c r="BF1236" s="6">
        <v>87</v>
      </c>
      <c r="BG1236" s="6">
        <v>93</v>
      </c>
      <c r="BH1236" s="6">
        <v>99</v>
      </c>
      <c r="BI1236" s="6">
        <v>104</v>
      </c>
      <c r="BJ1236" s="6">
        <v>109</v>
      </c>
      <c r="BK1236" s="6">
        <v>114</v>
      </c>
      <c r="BL1236" s="6">
        <v>119</v>
      </c>
      <c r="BM1236" s="6">
        <v>123</v>
      </c>
      <c r="BN1236" s="6">
        <v>128</v>
      </c>
      <c r="BO1236" s="6">
        <v>133</v>
      </c>
      <c r="BP1236" s="6">
        <v>139</v>
      </c>
      <c r="BQ1236" s="6">
        <v>146</v>
      </c>
      <c r="BR1236" s="6">
        <v>150</v>
      </c>
      <c r="BS1236" s="6">
        <v>155</v>
      </c>
      <c r="BT1236" s="6">
        <v>158</v>
      </c>
      <c r="BU1236" s="6">
        <v>159</v>
      </c>
      <c r="BV1236" s="6">
        <v>160</v>
      </c>
      <c r="BW1236" s="7">
        <v>114</v>
      </c>
      <c r="BX1236" s="11">
        <f t="shared" si="369"/>
        <v>20</v>
      </c>
      <c r="BY1236" s="11">
        <f t="shared" si="370"/>
        <v>14</v>
      </c>
      <c r="BZ1236" s="11">
        <f t="shared" si="371"/>
        <v>7</v>
      </c>
      <c r="CA1236" s="11">
        <f t="shared" si="372"/>
        <v>6</v>
      </c>
      <c r="CB1236" s="11">
        <f t="shared" si="373"/>
        <v>6</v>
      </c>
      <c r="CC1236" s="11">
        <f t="shared" si="374"/>
        <v>5</v>
      </c>
      <c r="CD1236" s="11">
        <f t="shared" si="375"/>
        <v>5</v>
      </c>
      <c r="CE1236" s="11">
        <f t="shared" si="376"/>
        <v>5</v>
      </c>
      <c r="CF1236" s="11">
        <f t="shared" si="377"/>
        <v>5</v>
      </c>
      <c r="CG1236" s="11">
        <f t="shared" si="378"/>
        <v>4</v>
      </c>
      <c r="CH1236" s="11">
        <f t="shared" si="379"/>
        <v>5</v>
      </c>
      <c r="CI1236" s="11">
        <f t="shared" si="380"/>
        <v>5</v>
      </c>
      <c r="CJ1236" s="11">
        <f t="shared" si="381"/>
        <v>6</v>
      </c>
      <c r="CK1236" s="11">
        <f t="shared" si="382"/>
        <v>7</v>
      </c>
      <c r="CL1236" s="11">
        <f t="shared" si="383"/>
        <v>4</v>
      </c>
      <c r="CM1236" s="11">
        <f t="shared" si="384"/>
        <v>5</v>
      </c>
      <c r="CN1236" s="11">
        <f t="shared" si="385"/>
        <v>3</v>
      </c>
      <c r="CO1236" s="11">
        <f t="shared" si="386"/>
        <v>1</v>
      </c>
      <c r="CP1236" s="11">
        <f t="shared" si="387"/>
        <v>1</v>
      </c>
    </row>
    <row r="1237" spans="1:94" x14ac:dyDescent="0.25">
      <c r="A1237">
        <v>153</v>
      </c>
      <c r="B1237" s="1" t="s">
        <v>23</v>
      </c>
      <c r="C1237">
        <v>49</v>
      </c>
      <c r="D1237">
        <v>71</v>
      </c>
      <c r="E1237">
        <v>85</v>
      </c>
      <c r="F1237">
        <v>94</v>
      </c>
      <c r="G1237">
        <v>100</v>
      </c>
      <c r="H1237">
        <v>107</v>
      </c>
      <c r="I1237">
        <v>112</v>
      </c>
      <c r="J1237">
        <v>118</v>
      </c>
      <c r="K1237">
        <v>123</v>
      </c>
      <c r="L1237">
        <v>128</v>
      </c>
      <c r="M1237">
        <v>133</v>
      </c>
      <c r="N1237">
        <v>138</v>
      </c>
      <c r="O1237">
        <v>144</v>
      </c>
      <c r="P1237">
        <v>151</v>
      </c>
      <c r="Q1237">
        <v>158</v>
      </c>
      <c r="R1237">
        <v>163</v>
      </c>
      <c r="S1237">
        <v>167</v>
      </c>
      <c r="T1237">
        <v>170</v>
      </c>
      <c r="U1237">
        <v>171</v>
      </c>
      <c r="V1237">
        <v>172</v>
      </c>
      <c r="W1237">
        <f>wzrost[[#This Row],[19lat]]-wzrost[[#This Row],[dlugosc_ur]]</f>
        <v>123</v>
      </c>
      <c r="X1237">
        <f>wzrost[[#This Row],[19lat]]-wzrost[[#This Row],[15lat]]</f>
        <v>9</v>
      </c>
      <c r="Y1237">
        <f>IF(wzrost[[#This Row],[1rok]]&lt;=5,IF(wzrost[[#This Row],[plec]]="ch",1,0),0)</f>
        <v>0</v>
      </c>
      <c r="Z1237" s="1"/>
      <c r="AA1237" s="1"/>
      <c r="AB1237" s="1" t="e">
        <f>_xlfn.PERCENTILE.INC(wzrost[1rok],5)</f>
        <v>#NUM!</v>
      </c>
      <c r="BC1237" s="8">
        <v>46</v>
      </c>
      <c r="BD1237" s="8">
        <v>66</v>
      </c>
      <c r="BE1237" s="8">
        <v>80</v>
      </c>
      <c r="BF1237" s="8">
        <v>87</v>
      </c>
      <c r="BG1237" s="8">
        <v>94</v>
      </c>
      <c r="BH1237" s="8">
        <v>99</v>
      </c>
      <c r="BI1237" s="8">
        <v>105</v>
      </c>
      <c r="BJ1237" s="8">
        <v>110</v>
      </c>
      <c r="BK1237" s="8">
        <v>114</v>
      </c>
      <c r="BL1237" s="8">
        <v>119</v>
      </c>
      <c r="BM1237" s="8">
        <v>123</v>
      </c>
      <c r="BN1237" s="8">
        <v>128</v>
      </c>
      <c r="BO1237" s="8">
        <v>133</v>
      </c>
      <c r="BP1237" s="8">
        <v>139</v>
      </c>
      <c r="BQ1237" s="8">
        <v>146</v>
      </c>
      <c r="BR1237" s="8">
        <v>150</v>
      </c>
      <c r="BS1237" s="8">
        <v>155</v>
      </c>
      <c r="BT1237" s="8">
        <v>158</v>
      </c>
      <c r="BU1237" s="8">
        <v>159</v>
      </c>
      <c r="BV1237" s="8">
        <v>160</v>
      </c>
      <c r="BW1237" s="9">
        <v>114</v>
      </c>
      <c r="BX1237" s="11">
        <f t="shared" si="369"/>
        <v>20</v>
      </c>
      <c r="BY1237" s="11">
        <f t="shared" si="370"/>
        <v>14</v>
      </c>
      <c r="BZ1237" s="11">
        <f t="shared" si="371"/>
        <v>7</v>
      </c>
      <c r="CA1237" s="11">
        <f t="shared" si="372"/>
        <v>7</v>
      </c>
      <c r="CB1237" s="11">
        <f t="shared" si="373"/>
        <v>5</v>
      </c>
      <c r="CC1237" s="11">
        <f t="shared" si="374"/>
        <v>6</v>
      </c>
      <c r="CD1237" s="11">
        <f t="shared" si="375"/>
        <v>5</v>
      </c>
      <c r="CE1237" s="11">
        <f t="shared" si="376"/>
        <v>4</v>
      </c>
      <c r="CF1237" s="11">
        <f t="shared" si="377"/>
        <v>5</v>
      </c>
      <c r="CG1237" s="11">
        <f t="shared" si="378"/>
        <v>4</v>
      </c>
      <c r="CH1237" s="11">
        <f t="shared" si="379"/>
        <v>5</v>
      </c>
      <c r="CI1237" s="11">
        <f t="shared" si="380"/>
        <v>5</v>
      </c>
      <c r="CJ1237" s="11">
        <f t="shared" si="381"/>
        <v>6</v>
      </c>
      <c r="CK1237" s="11">
        <f t="shared" si="382"/>
        <v>7</v>
      </c>
      <c r="CL1237" s="11">
        <f t="shared" si="383"/>
        <v>4</v>
      </c>
      <c r="CM1237" s="11">
        <f t="shared" si="384"/>
        <v>5</v>
      </c>
      <c r="CN1237" s="11">
        <f t="shared" si="385"/>
        <v>3</v>
      </c>
      <c r="CO1237" s="11">
        <f t="shared" si="386"/>
        <v>1</v>
      </c>
      <c r="CP1237" s="11">
        <f t="shared" si="387"/>
        <v>1</v>
      </c>
    </row>
    <row r="1238" spans="1:94" x14ac:dyDescent="0.25">
      <c r="A1238">
        <v>156</v>
      </c>
      <c r="B1238" s="1" t="s">
        <v>23</v>
      </c>
      <c r="C1238">
        <v>49</v>
      </c>
      <c r="D1238">
        <v>71</v>
      </c>
      <c r="E1238">
        <v>85</v>
      </c>
      <c r="F1238">
        <v>94</v>
      </c>
      <c r="G1238">
        <v>101</v>
      </c>
      <c r="H1238">
        <v>107</v>
      </c>
      <c r="I1238">
        <v>113</v>
      </c>
      <c r="J1238">
        <v>118</v>
      </c>
      <c r="K1238">
        <v>123</v>
      </c>
      <c r="L1238">
        <v>128</v>
      </c>
      <c r="M1238">
        <v>133</v>
      </c>
      <c r="N1238">
        <v>138</v>
      </c>
      <c r="O1238">
        <v>144</v>
      </c>
      <c r="P1238">
        <v>151</v>
      </c>
      <c r="Q1238">
        <v>158</v>
      </c>
      <c r="R1238">
        <v>164</v>
      </c>
      <c r="S1238">
        <v>168</v>
      </c>
      <c r="T1238">
        <v>170</v>
      </c>
      <c r="U1238">
        <v>171</v>
      </c>
      <c r="V1238">
        <v>172</v>
      </c>
      <c r="W1238">
        <f>wzrost[[#This Row],[19lat]]-wzrost[[#This Row],[dlugosc_ur]]</f>
        <v>123</v>
      </c>
      <c r="X1238">
        <f>wzrost[[#This Row],[19lat]]-wzrost[[#This Row],[15lat]]</f>
        <v>8</v>
      </c>
      <c r="Y1238">
        <f>IF(wzrost[[#This Row],[1rok]]&lt;=5,IF(wzrost[[#This Row],[plec]]="ch",1,0),0)</f>
        <v>0</v>
      </c>
      <c r="Z1238" s="1"/>
      <c r="AA1238" s="1"/>
      <c r="AB1238" s="1" t="e">
        <f>_xlfn.PERCENTILE.INC(wzrost[1rok],5)</f>
        <v>#NUM!</v>
      </c>
      <c r="BC1238" s="6">
        <v>46</v>
      </c>
      <c r="BD1238" s="6">
        <v>66</v>
      </c>
      <c r="BE1238" s="6">
        <v>80</v>
      </c>
      <c r="BF1238" s="6">
        <v>87</v>
      </c>
      <c r="BG1238" s="6">
        <v>93</v>
      </c>
      <c r="BH1238" s="6">
        <v>99</v>
      </c>
      <c r="BI1238" s="6">
        <v>104</v>
      </c>
      <c r="BJ1238" s="6">
        <v>109</v>
      </c>
      <c r="BK1238" s="6">
        <v>114</v>
      </c>
      <c r="BL1238" s="6">
        <v>119</v>
      </c>
      <c r="BM1238" s="6">
        <v>123</v>
      </c>
      <c r="BN1238" s="6">
        <v>128</v>
      </c>
      <c r="BO1238" s="6">
        <v>133</v>
      </c>
      <c r="BP1238" s="6">
        <v>139</v>
      </c>
      <c r="BQ1238" s="6">
        <v>146</v>
      </c>
      <c r="BR1238" s="6">
        <v>150</v>
      </c>
      <c r="BS1238" s="6">
        <v>155</v>
      </c>
      <c r="BT1238" s="6">
        <v>158</v>
      </c>
      <c r="BU1238" s="6">
        <v>159</v>
      </c>
      <c r="BV1238" s="6">
        <v>160</v>
      </c>
      <c r="BW1238" s="7">
        <v>114</v>
      </c>
      <c r="BX1238" s="11">
        <f t="shared" si="369"/>
        <v>20</v>
      </c>
      <c r="BY1238" s="11">
        <f t="shared" si="370"/>
        <v>14</v>
      </c>
      <c r="BZ1238" s="11">
        <f t="shared" si="371"/>
        <v>7</v>
      </c>
      <c r="CA1238" s="11">
        <f t="shared" si="372"/>
        <v>6</v>
      </c>
      <c r="CB1238" s="11">
        <f t="shared" si="373"/>
        <v>6</v>
      </c>
      <c r="CC1238" s="11">
        <f t="shared" si="374"/>
        <v>5</v>
      </c>
      <c r="CD1238" s="11">
        <f t="shared" si="375"/>
        <v>5</v>
      </c>
      <c r="CE1238" s="11">
        <f t="shared" si="376"/>
        <v>5</v>
      </c>
      <c r="CF1238" s="11">
        <f t="shared" si="377"/>
        <v>5</v>
      </c>
      <c r="CG1238" s="11">
        <f t="shared" si="378"/>
        <v>4</v>
      </c>
      <c r="CH1238" s="11">
        <f t="shared" si="379"/>
        <v>5</v>
      </c>
      <c r="CI1238" s="11">
        <f t="shared" si="380"/>
        <v>5</v>
      </c>
      <c r="CJ1238" s="11">
        <f t="shared" si="381"/>
        <v>6</v>
      </c>
      <c r="CK1238" s="11">
        <f t="shared" si="382"/>
        <v>7</v>
      </c>
      <c r="CL1238" s="11">
        <f t="shared" si="383"/>
        <v>4</v>
      </c>
      <c r="CM1238" s="11">
        <f t="shared" si="384"/>
        <v>5</v>
      </c>
      <c r="CN1238" s="11">
        <f t="shared" si="385"/>
        <v>3</v>
      </c>
      <c r="CO1238" s="11">
        <f t="shared" si="386"/>
        <v>1</v>
      </c>
      <c r="CP1238" s="11">
        <f t="shared" si="387"/>
        <v>1</v>
      </c>
    </row>
    <row r="1239" spans="1:94" x14ac:dyDescent="0.25">
      <c r="A1239">
        <v>179</v>
      </c>
      <c r="B1239" s="1" t="s">
        <v>23</v>
      </c>
      <c r="C1239">
        <v>48</v>
      </c>
      <c r="D1239">
        <v>70</v>
      </c>
      <c r="E1239">
        <v>85</v>
      </c>
      <c r="F1239">
        <v>93</v>
      </c>
      <c r="G1239">
        <v>100</v>
      </c>
      <c r="H1239">
        <v>106</v>
      </c>
      <c r="I1239">
        <v>112</v>
      </c>
      <c r="J1239">
        <v>117</v>
      </c>
      <c r="K1239">
        <v>123</v>
      </c>
      <c r="L1239">
        <v>128</v>
      </c>
      <c r="M1239">
        <v>133</v>
      </c>
      <c r="N1239">
        <v>138</v>
      </c>
      <c r="O1239">
        <v>143</v>
      </c>
      <c r="P1239">
        <v>150</v>
      </c>
      <c r="Q1239">
        <v>157</v>
      </c>
      <c r="R1239">
        <v>163</v>
      </c>
      <c r="S1239">
        <v>167</v>
      </c>
      <c r="T1239">
        <v>169</v>
      </c>
      <c r="U1239">
        <v>170</v>
      </c>
      <c r="V1239">
        <v>171</v>
      </c>
      <c r="W1239">
        <f>wzrost[[#This Row],[19lat]]-wzrost[[#This Row],[dlugosc_ur]]</f>
        <v>123</v>
      </c>
      <c r="X1239">
        <f>wzrost[[#This Row],[19lat]]-wzrost[[#This Row],[15lat]]</f>
        <v>8</v>
      </c>
      <c r="Y1239">
        <f>IF(wzrost[[#This Row],[1rok]]&lt;=5,IF(wzrost[[#This Row],[plec]]="ch",1,0),0)</f>
        <v>0</v>
      </c>
      <c r="Z1239" s="1"/>
      <c r="AA1239" s="1"/>
      <c r="AB1239" s="1" t="e">
        <f>_xlfn.PERCENTILE.INC(wzrost[1rok],5)</f>
        <v>#NUM!</v>
      </c>
      <c r="BC1239" s="8">
        <v>46</v>
      </c>
      <c r="BD1239" s="8">
        <v>66</v>
      </c>
      <c r="BE1239" s="8">
        <v>80</v>
      </c>
      <c r="BF1239" s="8">
        <v>87</v>
      </c>
      <c r="BG1239" s="8">
        <v>94</v>
      </c>
      <c r="BH1239" s="8">
        <v>99</v>
      </c>
      <c r="BI1239" s="8">
        <v>105</v>
      </c>
      <c r="BJ1239" s="8">
        <v>110</v>
      </c>
      <c r="BK1239" s="8">
        <v>114</v>
      </c>
      <c r="BL1239" s="8">
        <v>119</v>
      </c>
      <c r="BM1239" s="8">
        <v>123</v>
      </c>
      <c r="BN1239" s="8">
        <v>128</v>
      </c>
      <c r="BO1239" s="8">
        <v>133</v>
      </c>
      <c r="BP1239" s="8">
        <v>139</v>
      </c>
      <c r="BQ1239" s="8">
        <v>146</v>
      </c>
      <c r="BR1239" s="8">
        <v>150</v>
      </c>
      <c r="BS1239" s="8">
        <v>155</v>
      </c>
      <c r="BT1239" s="8">
        <v>158</v>
      </c>
      <c r="BU1239" s="8">
        <v>159</v>
      </c>
      <c r="BV1239" s="8">
        <v>160</v>
      </c>
      <c r="BW1239" s="9">
        <v>114</v>
      </c>
      <c r="BX1239" s="11">
        <f t="shared" si="369"/>
        <v>20</v>
      </c>
      <c r="BY1239" s="11">
        <f t="shared" si="370"/>
        <v>14</v>
      </c>
      <c r="BZ1239" s="11">
        <f t="shared" si="371"/>
        <v>7</v>
      </c>
      <c r="CA1239" s="11">
        <f t="shared" si="372"/>
        <v>7</v>
      </c>
      <c r="CB1239" s="11">
        <f t="shared" si="373"/>
        <v>5</v>
      </c>
      <c r="CC1239" s="11">
        <f t="shared" si="374"/>
        <v>6</v>
      </c>
      <c r="CD1239" s="11">
        <f t="shared" si="375"/>
        <v>5</v>
      </c>
      <c r="CE1239" s="11">
        <f t="shared" si="376"/>
        <v>4</v>
      </c>
      <c r="CF1239" s="11">
        <f t="shared" si="377"/>
        <v>5</v>
      </c>
      <c r="CG1239" s="11">
        <f t="shared" si="378"/>
        <v>4</v>
      </c>
      <c r="CH1239" s="11">
        <f t="shared" si="379"/>
        <v>5</v>
      </c>
      <c r="CI1239" s="11">
        <f t="shared" si="380"/>
        <v>5</v>
      </c>
      <c r="CJ1239" s="11">
        <f t="shared" si="381"/>
        <v>6</v>
      </c>
      <c r="CK1239" s="11">
        <f t="shared" si="382"/>
        <v>7</v>
      </c>
      <c r="CL1239" s="11">
        <f t="shared" si="383"/>
        <v>4</v>
      </c>
      <c r="CM1239" s="11">
        <f t="shared" si="384"/>
        <v>5</v>
      </c>
      <c r="CN1239" s="11">
        <f t="shared" si="385"/>
        <v>3</v>
      </c>
      <c r="CO1239" s="11">
        <f t="shared" si="386"/>
        <v>1</v>
      </c>
      <c r="CP1239" s="11">
        <f t="shared" si="387"/>
        <v>1</v>
      </c>
    </row>
    <row r="1240" spans="1:94" x14ac:dyDescent="0.25">
      <c r="A1240">
        <v>188</v>
      </c>
      <c r="B1240" s="1" t="s">
        <v>23</v>
      </c>
      <c r="C1240">
        <v>53</v>
      </c>
      <c r="D1240">
        <v>74</v>
      </c>
      <c r="E1240">
        <v>87</v>
      </c>
      <c r="F1240">
        <v>96</v>
      </c>
      <c r="G1240">
        <v>103</v>
      </c>
      <c r="H1240">
        <v>110</v>
      </c>
      <c r="I1240">
        <v>116</v>
      </c>
      <c r="J1240">
        <v>122</v>
      </c>
      <c r="K1240">
        <v>127</v>
      </c>
      <c r="L1240">
        <v>133</v>
      </c>
      <c r="M1240">
        <v>138</v>
      </c>
      <c r="N1240">
        <v>143</v>
      </c>
      <c r="O1240">
        <v>149</v>
      </c>
      <c r="P1240">
        <v>156</v>
      </c>
      <c r="Q1240">
        <v>163</v>
      </c>
      <c r="R1240">
        <v>169</v>
      </c>
      <c r="S1240">
        <v>173</v>
      </c>
      <c r="T1240">
        <v>175</v>
      </c>
      <c r="U1240">
        <v>176</v>
      </c>
      <c r="V1240">
        <v>176</v>
      </c>
      <c r="W1240">
        <f>wzrost[[#This Row],[19lat]]-wzrost[[#This Row],[dlugosc_ur]]</f>
        <v>123</v>
      </c>
      <c r="X1240">
        <f>wzrost[[#This Row],[19lat]]-wzrost[[#This Row],[15lat]]</f>
        <v>7</v>
      </c>
      <c r="Y1240">
        <f>IF(wzrost[[#This Row],[1rok]]&lt;=5,IF(wzrost[[#This Row],[plec]]="ch",1,0),0)</f>
        <v>0</v>
      </c>
      <c r="Z1240" s="1"/>
      <c r="AA1240" s="1"/>
      <c r="AB1240" s="1" t="e">
        <f>_xlfn.PERCENTILE.INC(wzrost[1rok],5)</f>
        <v>#NUM!</v>
      </c>
      <c r="BC1240" s="6">
        <v>46</v>
      </c>
      <c r="BD1240" s="6">
        <v>66</v>
      </c>
      <c r="BE1240" s="6">
        <v>80</v>
      </c>
      <c r="BF1240" s="6">
        <v>87</v>
      </c>
      <c r="BG1240" s="6">
        <v>93</v>
      </c>
      <c r="BH1240" s="6">
        <v>99</v>
      </c>
      <c r="BI1240" s="6">
        <v>104</v>
      </c>
      <c r="BJ1240" s="6">
        <v>109</v>
      </c>
      <c r="BK1240" s="6">
        <v>114</v>
      </c>
      <c r="BL1240" s="6">
        <v>119</v>
      </c>
      <c r="BM1240" s="6">
        <v>123</v>
      </c>
      <c r="BN1240" s="6">
        <v>128</v>
      </c>
      <c r="BO1240" s="6">
        <v>133</v>
      </c>
      <c r="BP1240" s="6">
        <v>139</v>
      </c>
      <c r="BQ1240" s="6">
        <v>146</v>
      </c>
      <c r="BR1240" s="6">
        <v>150</v>
      </c>
      <c r="BS1240" s="6">
        <v>155</v>
      </c>
      <c r="BT1240" s="6">
        <v>158</v>
      </c>
      <c r="BU1240" s="6">
        <v>159</v>
      </c>
      <c r="BV1240" s="6">
        <v>160</v>
      </c>
      <c r="BW1240" s="7">
        <v>114</v>
      </c>
      <c r="BX1240" s="11">
        <f t="shared" si="369"/>
        <v>20</v>
      </c>
      <c r="BY1240" s="11">
        <f t="shared" si="370"/>
        <v>14</v>
      </c>
      <c r="BZ1240" s="11">
        <f t="shared" si="371"/>
        <v>7</v>
      </c>
      <c r="CA1240" s="11">
        <f t="shared" si="372"/>
        <v>6</v>
      </c>
      <c r="CB1240" s="11">
        <f t="shared" si="373"/>
        <v>6</v>
      </c>
      <c r="CC1240" s="11">
        <f t="shared" si="374"/>
        <v>5</v>
      </c>
      <c r="CD1240" s="11">
        <f t="shared" si="375"/>
        <v>5</v>
      </c>
      <c r="CE1240" s="11">
        <f t="shared" si="376"/>
        <v>5</v>
      </c>
      <c r="CF1240" s="11">
        <f t="shared" si="377"/>
        <v>5</v>
      </c>
      <c r="CG1240" s="11">
        <f t="shared" si="378"/>
        <v>4</v>
      </c>
      <c r="CH1240" s="11">
        <f t="shared" si="379"/>
        <v>5</v>
      </c>
      <c r="CI1240" s="11">
        <f t="shared" si="380"/>
        <v>5</v>
      </c>
      <c r="CJ1240" s="11">
        <f t="shared" si="381"/>
        <v>6</v>
      </c>
      <c r="CK1240" s="11">
        <f t="shared" si="382"/>
        <v>7</v>
      </c>
      <c r="CL1240" s="11">
        <f t="shared" si="383"/>
        <v>4</v>
      </c>
      <c r="CM1240" s="11">
        <f t="shared" si="384"/>
        <v>5</v>
      </c>
      <c r="CN1240" s="11">
        <f t="shared" si="385"/>
        <v>3</v>
      </c>
      <c r="CO1240" s="11">
        <f t="shared" si="386"/>
        <v>1</v>
      </c>
      <c r="CP1240" s="11">
        <f t="shared" si="387"/>
        <v>1</v>
      </c>
    </row>
    <row r="1241" spans="1:94" x14ac:dyDescent="0.25">
      <c r="A1241">
        <v>193</v>
      </c>
      <c r="B1241" s="1" t="s">
        <v>23</v>
      </c>
      <c r="C1241">
        <v>48</v>
      </c>
      <c r="D1241">
        <v>70</v>
      </c>
      <c r="E1241">
        <v>85</v>
      </c>
      <c r="F1241">
        <v>93</v>
      </c>
      <c r="G1241">
        <v>100</v>
      </c>
      <c r="H1241">
        <v>106</v>
      </c>
      <c r="I1241">
        <v>112</v>
      </c>
      <c r="J1241">
        <v>118</v>
      </c>
      <c r="K1241">
        <v>123</v>
      </c>
      <c r="L1241">
        <v>128</v>
      </c>
      <c r="M1241">
        <v>133</v>
      </c>
      <c r="N1241">
        <v>138</v>
      </c>
      <c r="O1241">
        <v>144</v>
      </c>
      <c r="P1241">
        <v>150</v>
      </c>
      <c r="Q1241">
        <v>157</v>
      </c>
      <c r="R1241">
        <v>163</v>
      </c>
      <c r="S1241">
        <v>167</v>
      </c>
      <c r="T1241">
        <v>169</v>
      </c>
      <c r="U1241">
        <v>171</v>
      </c>
      <c r="V1241">
        <v>171</v>
      </c>
      <c r="W1241">
        <f>wzrost[[#This Row],[19lat]]-wzrost[[#This Row],[dlugosc_ur]]</f>
        <v>123</v>
      </c>
      <c r="X1241">
        <f>wzrost[[#This Row],[19lat]]-wzrost[[#This Row],[15lat]]</f>
        <v>8</v>
      </c>
      <c r="Y1241">
        <f>IF(wzrost[[#This Row],[1rok]]&lt;=5,IF(wzrost[[#This Row],[plec]]="ch",1,0),0)</f>
        <v>0</v>
      </c>
      <c r="Z1241" s="1"/>
      <c r="AA1241" s="1"/>
      <c r="AB1241" s="1" t="e">
        <f>_xlfn.PERCENTILE.INC(wzrost[1rok],5)</f>
        <v>#NUM!</v>
      </c>
    </row>
    <row r="1242" spans="1:94" x14ac:dyDescent="0.25">
      <c r="A1242">
        <v>210</v>
      </c>
      <c r="B1242" s="1" t="s">
        <v>23</v>
      </c>
      <c r="C1242">
        <v>56</v>
      </c>
      <c r="D1242">
        <v>77</v>
      </c>
      <c r="E1242">
        <v>88</v>
      </c>
      <c r="F1242">
        <v>98</v>
      </c>
      <c r="G1242">
        <v>105</v>
      </c>
      <c r="H1242">
        <v>112</v>
      </c>
      <c r="I1242">
        <v>118</v>
      </c>
      <c r="J1242">
        <v>124</v>
      </c>
      <c r="K1242">
        <v>129</v>
      </c>
      <c r="L1242">
        <v>135</v>
      </c>
      <c r="M1242">
        <v>140</v>
      </c>
      <c r="N1242">
        <v>145</v>
      </c>
      <c r="O1242">
        <v>152</v>
      </c>
      <c r="P1242">
        <v>159</v>
      </c>
      <c r="Q1242">
        <v>166</v>
      </c>
      <c r="R1242">
        <v>172</v>
      </c>
      <c r="S1242">
        <v>176</v>
      </c>
      <c r="T1242">
        <v>178</v>
      </c>
      <c r="U1242">
        <v>179</v>
      </c>
      <c r="V1242">
        <v>179</v>
      </c>
      <c r="W1242">
        <f>wzrost[[#This Row],[19lat]]-wzrost[[#This Row],[dlugosc_ur]]</f>
        <v>123</v>
      </c>
      <c r="X1242">
        <f>wzrost[[#This Row],[19lat]]-wzrost[[#This Row],[15lat]]</f>
        <v>7</v>
      </c>
      <c r="Y1242">
        <f>IF(wzrost[[#This Row],[1rok]]&lt;=5,IF(wzrost[[#This Row],[plec]]="ch",1,0),0)</f>
        <v>0</v>
      </c>
      <c r="Z1242" s="1"/>
      <c r="AA1242" s="1"/>
      <c r="AB1242" s="1" t="e">
        <f>_xlfn.PERCENTILE.INC(wzrost[1rok],5)</f>
        <v>#NUM!</v>
      </c>
    </row>
    <row r="1243" spans="1:94" x14ac:dyDescent="0.25">
      <c r="A1243">
        <v>211</v>
      </c>
      <c r="B1243" s="1" t="s">
        <v>23</v>
      </c>
      <c r="C1243">
        <v>48</v>
      </c>
      <c r="D1243">
        <v>70</v>
      </c>
      <c r="E1243">
        <v>85</v>
      </c>
      <c r="F1243">
        <v>93</v>
      </c>
      <c r="G1243">
        <v>100</v>
      </c>
      <c r="H1243">
        <v>106</v>
      </c>
      <c r="I1243">
        <v>112</v>
      </c>
      <c r="J1243">
        <v>118</v>
      </c>
      <c r="K1243">
        <v>123</v>
      </c>
      <c r="L1243">
        <v>128</v>
      </c>
      <c r="M1243">
        <v>133</v>
      </c>
      <c r="N1243">
        <v>138</v>
      </c>
      <c r="O1243">
        <v>144</v>
      </c>
      <c r="P1243">
        <v>150</v>
      </c>
      <c r="Q1243">
        <v>157</v>
      </c>
      <c r="R1243">
        <v>163</v>
      </c>
      <c r="S1243">
        <v>167</v>
      </c>
      <c r="T1243">
        <v>169</v>
      </c>
      <c r="U1243">
        <v>171</v>
      </c>
      <c r="V1243">
        <v>171</v>
      </c>
      <c r="W1243">
        <f>wzrost[[#This Row],[19lat]]-wzrost[[#This Row],[dlugosc_ur]]</f>
        <v>123</v>
      </c>
      <c r="X1243">
        <f>wzrost[[#This Row],[19lat]]-wzrost[[#This Row],[15lat]]</f>
        <v>8</v>
      </c>
      <c r="Y1243">
        <f>IF(wzrost[[#This Row],[1rok]]&lt;=5,IF(wzrost[[#This Row],[plec]]="ch",1,0),0)</f>
        <v>0</v>
      </c>
      <c r="Z1243" s="1"/>
      <c r="AA1243" s="1"/>
      <c r="AB1243" s="1" t="e">
        <f>_xlfn.PERCENTILE.INC(wzrost[1rok],5)</f>
        <v>#NUM!</v>
      </c>
    </row>
    <row r="1244" spans="1:94" x14ac:dyDescent="0.25">
      <c r="A1244">
        <v>223</v>
      </c>
      <c r="B1244" s="1" t="s">
        <v>23</v>
      </c>
      <c r="C1244">
        <v>53</v>
      </c>
      <c r="D1244">
        <v>74</v>
      </c>
      <c r="E1244">
        <v>87</v>
      </c>
      <c r="F1244">
        <v>96</v>
      </c>
      <c r="G1244">
        <v>103</v>
      </c>
      <c r="H1244">
        <v>110</v>
      </c>
      <c r="I1244">
        <v>116</v>
      </c>
      <c r="J1244">
        <v>121</v>
      </c>
      <c r="K1244">
        <v>127</v>
      </c>
      <c r="L1244">
        <v>132</v>
      </c>
      <c r="M1244">
        <v>138</v>
      </c>
      <c r="N1244">
        <v>143</v>
      </c>
      <c r="O1244">
        <v>149</v>
      </c>
      <c r="P1244">
        <v>156</v>
      </c>
      <c r="Q1244">
        <v>163</v>
      </c>
      <c r="R1244">
        <v>169</v>
      </c>
      <c r="S1244">
        <v>173</v>
      </c>
      <c r="T1244">
        <v>175</v>
      </c>
      <c r="U1244">
        <v>176</v>
      </c>
      <c r="V1244">
        <v>176</v>
      </c>
      <c r="W1244">
        <f>wzrost[[#This Row],[19lat]]-wzrost[[#This Row],[dlugosc_ur]]</f>
        <v>123</v>
      </c>
      <c r="X1244">
        <f>wzrost[[#This Row],[19lat]]-wzrost[[#This Row],[15lat]]</f>
        <v>7</v>
      </c>
      <c r="Y1244">
        <f>IF(wzrost[[#This Row],[1rok]]&lt;=5,IF(wzrost[[#This Row],[plec]]="ch",1,0),0)</f>
        <v>0</v>
      </c>
      <c r="Z1244" s="1"/>
      <c r="AA1244" s="1"/>
      <c r="AB1244" s="1" t="e">
        <f>_xlfn.PERCENTILE.INC(wzrost[1rok],5)</f>
        <v>#NUM!</v>
      </c>
    </row>
    <row r="1245" spans="1:94" x14ac:dyDescent="0.25">
      <c r="A1245">
        <v>228</v>
      </c>
      <c r="B1245" s="1" t="s">
        <v>23</v>
      </c>
      <c r="C1245">
        <v>49</v>
      </c>
      <c r="D1245">
        <v>71</v>
      </c>
      <c r="E1245">
        <v>85</v>
      </c>
      <c r="F1245">
        <v>94</v>
      </c>
      <c r="G1245">
        <v>100</v>
      </c>
      <c r="H1245">
        <v>107</v>
      </c>
      <c r="I1245">
        <v>112</v>
      </c>
      <c r="J1245">
        <v>118</v>
      </c>
      <c r="K1245">
        <v>123</v>
      </c>
      <c r="L1245">
        <v>128</v>
      </c>
      <c r="M1245">
        <v>133</v>
      </c>
      <c r="N1245">
        <v>138</v>
      </c>
      <c r="O1245">
        <v>144</v>
      </c>
      <c r="P1245">
        <v>151</v>
      </c>
      <c r="Q1245">
        <v>158</v>
      </c>
      <c r="R1245">
        <v>163</v>
      </c>
      <c r="S1245">
        <v>167</v>
      </c>
      <c r="T1245">
        <v>170</v>
      </c>
      <c r="U1245">
        <v>171</v>
      </c>
      <c r="V1245">
        <v>172</v>
      </c>
      <c r="W1245">
        <f>wzrost[[#This Row],[19lat]]-wzrost[[#This Row],[dlugosc_ur]]</f>
        <v>123</v>
      </c>
      <c r="X1245">
        <f>wzrost[[#This Row],[19lat]]-wzrost[[#This Row],[15lat]]</f>
        <v>9</v>
      </c>
      <c r="Y1245">
        <f>IF(wzrost[[#This Row],[1rok]]&lt;=5,IF(wzrost[[#This Row],[plec]]="ch",1,0),0)</f>
        <v>0</v>
      </c>
      <c r="Z1245" s="1"/>
      <c r="AA1245" s="1"/>
      <c r="AB1245" s="1" t="e">
        <f>_xlfn.PERCENTILE.INC(wzrost[1rok],5)</f>
        <v>#NUM!</v>
      </c>
    </row>
    <row r="1246" spans="1:94" x14ac:dyDescent="0.25">
      <c r="A1246">
        <v>233</v>
      </c>
      <c r="B1246" s="1" t="s">
        <v>23</v>
      </c>
      <c r="C1246">
        <v>52</v>
      </c>
      <c r="D1246">
        <v>73</v>
      </c>
      <c r="E1246">
        <v>86</v>
      </c>
      <c r="F1246">
        <v>95</v>
      </c>
      <c r="G1246">
        <v>102</v>
      </c>
      <c r="H1246">
        <v>109</v>
      </c>
      <c r="I1246">
        <v>115</v>
      </c>
      <c r="J1246">
        <v>121</v>
      </c>
      <c r="K1246">
        <v>126</v>
      </c>
      <c r="L1246">
        <v>132</v>
      </c>
      <c r="M1246">
        <v>137</v>
      </c>
      <c r="N1246">
        <v>142</v>
      </c>
      <c r="O1246">
        <v>148</v>
      </c>
      <c r="P1246">
        <v>155</v>
      </c>
      <c r="Q1246">
        <v>162</v>
      </c>
      <c r="R1246">
        <v>168</v>
      </c>
      <c r="S1246">
        <v>172</v>
      </c>
      <c r="T1246">
        <v>174</v>
      </c>
      <c r="U1246">
        <v>175</v>
      </c>
      <c r="V1246">
        <v>175</v>
      </c>
      <c r="W1246">
        <f>wzrost[[#This Row],[19lat]]-wzrost[[#This Row],[dlugosc_ur]]</f>
        <v>123</v>
      </c>
      <c r="X1246">
        <f>wzrost[[#This Row],[19lat]]-wzrost[[#This Row],[15lat]]</f>
        <v>7</v>
      </c>
      <c r="Y1246">
        <f>IF(wzrost[[#This Row],[1rok]]&lt;=5,IF(wzrost[[#This Row],[plec]]="ch",1,0),0)</f>
        <v>0</v>
      </c>
      <c r="Z1246" s="1"/>
      <c r="AA1246" s="1"/>
      <c r="AB1246" s="1" t="e">
        <f>_xlfn.PERCENTILE.INC(wzrost[1rok],5)</f>
        <v>#NUM!</v>
      </c>
    </row>
    <row r="1247" spans="1:94" x14ac:dyDescent="0.25">
      <c r="A1247">
        <v>242</v>
      </c>
      <c r="B1247" s="1" t="s">
        <v>23</v>
      </c>
      <c r="C1247">
        <v>48</v>
      </c>
      <c r="D1247">
        <v>70</v>
      </c>
      <c r="E1247">
        <v>85</v>
      </c>
      <c r="F1247">
        <v>93</v>
      </c>
      <c r="G1247">
        <v>100</v>
      </c>
      <c r="H1247">
        <v>106</v>
      </c>
      <c r="I1247">
        <v>112</v>
      </c>
      <c r="J1247">
        <v>117</v>
      </c>
      <c r="K1247">
        <v>123</v>
      </c>
      <c r="L1247">
        <v>128</v>
      </c>
      <c r="M1247">
        <v>133</v>
      </c>
      <c r="N1247">
        <v>138</v>
      </c>
      <c r="O1247">
        <v>143</v>
      </c>
      <c r="P1247">
        <v>150</v>
      </c>
      <c r="Q1247">
        <v>157</v>
      </c>
      <c r="R1247">
        <v>162</v>
      </c>
      <c r="S1247">
        <v>167</v>
      </c>
      <c r="T1247">
        <v>169</v>
      </c>
      <c r="U1247">
        <v>170</v>
      </c>
      <c r="V1247">
        <v>171</v>
      </c>
      <c r="W1247">
        <f>wzrost[[#This Row],[19lat]]-wzrost[[#This Row],[dlugosc_ur]]</f>
        <v>123</v>
      </c>
      <c r="X1247">
        <f>wzrost[[#This Row],[19lat]]-wzrost[[#This Row],[15lat]]</f>
        <v>9</v>
      </c>
      <c r="Y1247">
        <f>IF(wzrost[[#This Row],[1rok]]&lt;=5,IF(wzrost[[#This Row],[plec]]="ch",1,0),0)</f>
        <v>0</v>
      </c>
      <c r="Z1247" s="1"/>
      <c r="AA1247" s="1"/>
      <c r="AB1247" s="1" t="e">
        <f>_xlfn.PERCENTILE.INC(wzrost[1rok],5)</f>
        <v>#NUM!</v>
      </c>
    </row>
    <row r="1248" spans="1:94" x14ac:dyDescent="0.25">
      <c r="A1248">
        <v>261</v>
      </c>
      <c r="B1248" s="1" t="s">
        <v>23</v>
      </c>
      <c r="C1248">
        <v>53</v>
      </c>
      <c r="D1248">
        <v>74</v>
      </c>
      <c r="E1248">
        <v>87</v>
      </c>
      <c r="F1248">
        <v>96</v>
      </c>
      <c r="G1248">
        <v>103</v>
      </c>
      <c r="H1248">
        <v>110</v>
      </c>
      <c r="I1248">
        <v>116</v>
      </c>
      <c r="J1248">
        <v>122</v>
      </c>
      <c r="K1248">
        <v>127</v>
      </c>
      <c r="L1248">
        <v>132</v>
      </c>
      <c r="M1248">
        <v>138</v>
      </c>
      <c r="N1248">
        <v>143</v>
      </c>
      <c r="O1248">
        <v>149</v>
      </c>
      <c r="P1248">
        <v>156</v>
      </c>
      <c r="Q1248">
        <v>163</v>
      </c>
      <c r="R1248">
        <v>169</v>
      </c>
      <c r="S1248">
        <v>173</v>
      </c>
      <c r="T1248">
        <v>175</v>
      </c>
      <c r="U1248">
        <v>176</v>
      </c>
      <c r="V1248">
        <v>176</v>
      </c>
      <c r="W1248">
        <f>wzrost[[#This Row],[19lat]]-wzrost[[#This Row],[dlugosc_ur]]</f>
        <v>123</v>
      </c>
      <c r="X1248">
        <f>wzrost[[#This Row],[19lat]]-wzrost[[#This Row],[15lat]]</f>
        <v>7</v>
      </c>
      <c r="Y1248">
        <f>IF(wzrost[[#This Row],[1rok]]&lt;=5,IF(wzrost[[#This Row],[plec]]="ch",1,0),0)</f>
        <v>0</v>
      </c>
      <c r="Z1248" s="1"/>
      <c r="AA1248" s="1"/>
      <c r="AB1248" s="1" t="e">
        <f>_xlfn.PERCENTILE.INC(wzrost[1rok],5)</f>
        <v>#NUM!</v>
      </c>
    </row>
    <row r="1249" spans="1:28" x14ac:dyDescent="0.25">
      <c r="A1249">
        <v>264</v>
      </c>
      <c r="B1249" s="1" t="s">
        <v>23</v>
      </c>
      <c r="C1249">
        <v>50</v>
      </c>
      <c r="D1249">
        <v>72</v>
      </c>
      <c r="E1249">
        <v>86</v>
      </c>
      <c r="F1249">
        <v>94</v>
      </c>
      <c r="G1249">
        <v>101</v>
      </c>
      <c r="H1249">
        <v>108</v>
      </c>
      <c r="I1249">
        <v>114</v>
      </c>
      <c r="J1249">
        <v>119</v>
      </c>
      <c r="K1249">
        <v>124</v>
      </c>
      <c r="L1249">
        <v>129</v>
      </c>
      <c r="M1249">
        <v>134</v>
      </c>
      <c r="N1249">
        <v>139</v>
      </c>
      <c r="O1249">
        <v>145</v>
      </c>
      <c r="P1249">
        <v>152</v>
      </c>
      <c r="Q1249">
        <v>159</v>
      </c>
      <c r="R1249">
        <v>165</v>
      </c>
      <c r="S1249">
        <v>169</v>
      </c>
      <c r="T1249">
        <v>172</v>
      </c>
      <c r="U1249">
        <v>173</v>
      </c>
      <c r="V1249">
        <v>173</v>
      </c>
      <c r="W1249">
        <f>wzrost[[#This Row],[19lat]]-wzrost[[#This Row],[dlugosc_ur]]</f>
        <v>123</v>
      </c>
      <c r="X1249">
        <f>wzrost[[#This Row],[19lat]]-wzrost[[#This Row],[15lat]]</f>
        <v>8</v>
      </c>
      <c r="Y1249">
        <f>IF(wzrost[[#This Row],[1rok]]&lt;=5,IF(wzrost[[#This Row],[plec]]="ch",1,0),0)</f>
        <v>0</v>
      </c>
      <c r="Z1249" s="1"/>
      <c r="AA1249" s="1"/>
      <c r="AB1249" s="1" t="e">
        <f>_xlfn.PERCENTILE.INC(wzrost[1rok],5)</f>
        <v>#NUM!</v>
      </c>
    </row>
    <row r="1250" spans="1:28" x14ac:dyDescent="0.25">
      <c r="A1250">
        <v>266</v>
      </c>
      <c r="B1250" s="1" t="s">
        <v>23</v>
      </c>
      <c r="C1250">
        <v>50</v>
      </c>
      <c r="D1250">
        <v>72</v>
      </c>
      <c r="E1250">
        <v>86</v>
      </c>
      <c r="F1250">
        <v>94</v>
      </c>
      <c r="G1250">
        <v>101</v>
      </c>
      <c r="H1250">
        <v>108</v>
      </c>
      <c r="I1250">
        <v>114</v>
      </c>
      <c r="J1250">
        <v>119</v>
      </c>
      <c r="K1250">
        <v>124</v>
      </c>
      <c r="L1250">
        <v>129</v>
      </c>
      <c r="M1250">
        <v>134</v>
      </c>
      <c r="N1250">
        <v>139</v>
      </c>
      <c r="O1250">
        <v>145</v>
      </c>
      <c r="P1250">
        <v>152</v>
      </c>
      <c r="Q1250">
        <v>159</v>
      </c>
      <c r="R1250">
        <v>165</v>
      </c>
      <c r="S1250">
        <v>169</v>
      </c>
      <c r="T1250">
        <v>172</v>
      </c>
      <c r="U1250">
        <v>173</v>
      </c>
      <c r="V1250">
        <v>173</v>
      </c>
      <c r="W1250">
        <f>wzrost[[#This Row],[19lat]]-wzrost[[#This Row],[dlugosc_ur]]</f>
        <v>123</v>
      </c>
      <c r="X1250">
        <f>wzrost[[#This Row],[19lat]]-wzrost[[#This Row],[15lat]]</f>
        <v>8</v>
      </c>
      <c r="Y1250">
        <f>IF(wzrost[[#This Row],[1rok]]&lt;=5,IF(wzrost[[#This Row],[plec]]="ch",1,0),0)</f>
        <v>0</v>
      </c>
      <c r="Z1250" s="1"/>
      <c r="AA1250" s="1"/>
      <c r="AB1250" s="1" t="e">
        <f>_xlfn.PERCENTILE.INC(wzrost[1rok],5)</f>
        <v>#NUM!</v>
      </c>
    </row>
    <row r="1251" spans="1:28" x14ac:dyDescent="0.25">
      <c r="A1251">
        <v>267</v>
      </c>
      <c r="B1251" s="1" t="s">
        <v>23</v>
      </c>
      <c r="C1251">
        <v>48</v>
      </c>
      <c r="D1251">
        <v>70</v>
      </c>
      <c r="E1251">
        <v>85</v>
      </c>
      <c r="F1251">
        <v>93</v>
      </c>
      <c r="G1251">
        <v>100</v>
      </c>
      <c r="H1251">
        <v>106</v>
      </c>
      <c r="I1251">
        <v>112</v>
      </c>
      <c r="J1251">
        <v>118</v>
      </c>
      <c r="K1251">
        <v>123</v>
      </c>
      <c r="L1251">
        <v>128</v>
      </c>
      <c r="M1251">
        <v>133</v>
      </c>
      <c r="N1251">
        <v>138</v>
      </c>
      <c r="O1251">
        <v>144</v>
      </c>
      <c r="P1251">
        <v>150</v>
      </c>
      <c r="Q1251">
        <v>157</v>
      </c>
      <c r="R1251">
        <v>163</v>
      </c>
      <c r="S1251">
        <v>167</v>
      </c>
      <c r="T1251">
        <v>170</v>
      </c>
      <c r="U1251">
        <v>171</v>
      </c>
      <c r="V1251">
        <v>171</v>
      </c>
      <c r="W1251">
        <f>wzrost[[#This Row],[19lat]]-wzrost[[#This Row],[dlugosc_ur]]</f>
        <v>123</v>
      </c>
      <c r="X1251">
        <f>wzrost[[#This Row],[19lat]]-wzrost[[#This Row],[15lat]]</f>
        <v>8</v>
      </c>
      <c r="Y1251">
        <f>IF(wzrost[[#This Row],[1rok]]&lt;=5,IF(wzrost[[#This Row],[plec]]="ch",1,0),0)</f>
        <v>0</v>
      </c>
      <c r="Z1251" s="1"/>
      <c r="AA1251" s="1"/>
      <c r="AB1251" s="1" t="e">
        <f>_xlfn.PERCENTILE.INC(wzrost[1rok],5)</f>
        <v>#NUM!</v>
      </c>
    </row>
    <row r="1252" spans="1:28" x14ac:dyDescent="0.25">
      <c r="A1252">
        <v>285</v>
      </c>
      <c r="B1252" s="1" t="s">
        <v>23</v>
      </c>
      <c r="C1252">
        <v>52</v>
      </c>
      <c r="D1252">
        <v>73</v>
      </c>
      <c r="E1252">
        <v>86</v>
      </c>
      <c r="F1252">
        <v>95</v>
      </c>
      <c r="G1252">
        <v>102</v>
      </c>
      <c r="H1252">
        <v>109</v>
      </c>
      <c r="I1252">
        <v>115</v>
      </c>
      <c r="J1252">
        <v>121</v>
      </c>
      <c r="K1252">
        <v>126</v>
      </c>
      <c r="L1252">
        <v>132</v>
      </c>
      <c r="M1252">
        <v>137</v>
      </c>
      <c r="N1252">
        <v>142</v>
      </c>
      <c r="O1252">
        <v>148</v>
      </c>
      <c r="P1252">
        <v>155</v>
      </c>
      <c r="Q1252">
        <v>162</v>
      </c>
      <c r="R1252">
        <v>168</v>
      </c>
      <c r="S1252">
        <v>172</v>
      </c>
      <c r="T1252">
        <v>174</v>
      </c>
      <c r="U1252">
        <v>175</v>
      </c>
      <c r="V1252">
        <v>175</v>
      </c>
      <c r="W1252">
        <f>wzrost[[#This Row],[19lat]]-wzrost[[#This Row],[dlugosc_ur]]</f>
        <v>123</v>
      </c>
      <c r="X1252">
        <f>wzrost[[#This Row],[19lat]]-wzrost[[#This Row],[15lat]]</f>
        <v>7</v>
      </c>
      <c r="Y1252">
        <f>IF(wzrost[[#This Row],[1rok]]&lt;=5,IF(wzrost[[#This Row],[plec]]="ch",1,0),0)</f>
        <v>0</v>
      </c>
      <c r="Z1252" s="1"/>
      <c r="AA1252" s="1"/>
      <c r="AB1252" s="1" t="e">
        <f>_xlfn.PERCENTILE.INC(wzrost[1rok],5)</f>
        <v>#NUM!</v>
      </c>
    </row>
    <row r="1253" spans="1:28" x14ac:dyDescent="0.25">
      <c r="A1253">
        <v>287</v>
      </c>
      <c r="B1253" s="1" t="s">
        <v>23</v>
      </c>
      <c r="C1253">
        <v>49</v>
      </c>
      <c r="D1253">
        <v>71</v>
      </c>
      <c r="E1253">
        <v>85</v>
      </c>
      <c r="F1253">
        <v>94</v>
      </c>
      <c r="G1253">
        <v>101</v>
      </c>
      <c r="H1253">
        <v>107</v>
      </c>
      <c r="I1253">
        <v>113</v>
      </c>
      <c r="J1253">
        <v>118</v>
      </c>
      <c r="K1253">
        <v>123</v>
      </c>
      <c r="L1253">
        <v>128</v>
      </c>
      <c r="M1253">
        <v>133</v>
      </c>
      <c r="N1253">
        <v>138</v>
      </c>
      <c r="O1253">
        <v>144</v>
      </c>
      <c r="P1253">
        <v>151</v>
      </c>
      <c r="Q1253">
        <v>158</v>
      </c>
      <c r="R1253">
        <v>164</v>
      </c>
      <c r="S1253">
        <v>168</v>
      </c>
      <c r="T1253">
        <v>170</v>
      </c>
      <c r="U1253">
        <v>171</v>
      </c>
      <c r="V1253">
        <v>172</v>
      </c>
      <c r="W1253">
        <f>wzrost[[#This Row],[19lat]]-wzrost[[#This Row],[dlugosc_ur]]</f>
        <v>123</v>
      </c>
      <c r="X1253">
        <f>wzrost[[#This Row],[19lat]]-wzrost[[#This Row],[15lat]]</f>
        <v>8</v>
      </c>
      <c r="Y1253">
        <f>IF(wzrost[[#This Row],[1rok]]&lt;=5,IF(wzrost[[#This Row],[plec]]="ch",1,0),0)</f>
        <v>0</v>
      </c>
      <c r="Z1253" s="1"/>
      <c r="AA1253" s="1"/>
      <c r="AB1253" s="1" t="e">
        <f>_xlfn.PERCENTILE.INC(wzrost[1rok],5)</f>
        <v>#NUM!</v>
      </c>
    </row>
    <row r="1254" spans="1:28" x14ac:dyDescent="0.25">
      <c r="A1254">
        <v>304</v>
      </c>
      <c r="B1254" s="1" t="s">
        <v>23</v>
      </c>
      <c r="C1254">
        <v>56</v>
      </c>
      <c r="D1254">
        <v>77</v>
      </c>
      <c r="E1254">
        <v>88</v>
      </c>
      <c r="F1254">
        <v>98</v>
      </c>
      <c r="G1254">
        <v>105</v>
      </c>
      <c r="H1254">
        <v>112</v>
      </c>
      <c r="I1254">
        <v>118</v>
      </c>
      <c r="J1254">
        <v>124</v>
      </c>
      <c r="K1254">
        <v>129</v>
      </c>
      <c r="L1254">
        <v>135</v>
      </c>
      <c r="M1254">
        <v>140</v>
      </c>
      <c r="N1254">
        <v>145</v>
      </c>
      <c r="O1254">
        <v>152</v>
      </c>
      <c r="P1254">
        <v>159</v>
      </c>
      <c r="Q1254">
        <v>166</v>
      </c>
      <c r="R1254">
        <v>172</v>
      </c>
      <c r="S1254">
        <v>176</v>
      </c>
      <c r="T1254">
        <v>178</v>
      </c>
      <c r="U1254">
        <v>179</v>
      </c>
      <c r="V1254">
        <v>179</v>
      </c>
      <c r="W1254">
        <f>wzrost[[#This Row],[19lat]]-wzrost[[#This Row],[dlugosc_ur]]</f>
        <v>123</v>
      </c>
      <c r="X1254">
        <f>wzrost[[#This Row],[19lat]]-wzrost[[#This Row],[15lat]]</f>
        <v>7</v>
      </c>
      <c r="Y1254">
        <f>IF(wzrost[[#This Row],[1rok]]&lt;=5,IF(wzrost[[#This Row],[plec]]="ch",1,0),0)</f>
        <v>0</v>
      </c>
      <c r="Z1254" s="1"/>
      <c r="AA1254" s="1"/>
      <c r="AB1254" s="1" t="e">
        <f>_xlfn.PERCENTILE.INC(wzrost[1rok],5)</f>
        <v>#NUM!</v>
      </c>
    </row>
    <row r="1255" spans="1:28" x14ac:dyDescent="0.25">
      <c r="A1255">
        <v>306</v>
      </c>
      <c r="B1255" s="1" t="s">
        <v>23</v>
      </c>
      <c r="C1255">
        <v>47</v>
      </c>
      <c r="D1255">
        <v>69</v>
      </c>
      <c r="E1255">
        <v>83</v>
      </c>
      <c r="F1255">
        <v>92</v>
      </c>
      <c r="G1255">
        <v>99</v>
      </c>
      <c r="H1255">
        <v>105</v>
      </c>
      <c r="I1255">
        <v>110</v>
      </c>
      <c r="J1255">
        <v>116</v>
      </c>
      <c r="K1255">
        <v>121</v>
      </c>
      <c r="L1255">
        <v>126</v>
      </c>
      <c r="M1255">
        <v>131</v>
      </c>
      <c r="N1255">
        <v>136</v>
      </c>
      <c r="O1255">
        <v>141</v>
      </c>
      <c r="P1255">
        <v>148</v>
      </c>
      <c r="Q1255">
        <v>155</v>
      </c>
      <c r="R1255">
        <v>160</v>
      </c>
      <c r="S1255">
        <v>164</v>
      </c>
      <c r="T1255">
        <v>167</v>
      </c>
      <c r="U1255">
        <v>168</v>
      </c>
      <c r="V1255">
        <v>170</v>
      </c>
      <c r="W1255">
        <f>wzrost[[#This Row],[19lat]]-wzrost[[#This Row],[dlugosc_ur]]</f>
        <v>123</v>
      </c>
      <c r="X1255">
        <f>wzrost[[#This Row],[19lat]]-wzrost[[#This Row],[15lat]]</f>
        <v>10</v>
      </c>
      <c r="Y1255">
        <f>IF(wzrost[[#This Row],[1rok]]&lt;=5,IF(wzrost[[#This Row],[plec]]="ch",1,0),0)</f>
        <v>0</v>
      </c>
      <c r="Z1255" s="1"/>
      <c r="AA1255" s="1"/>
      <c r="AB1255" s="1" t="e">
        <f>_xlfn.PERCENTILE.INC(wzrost[1rok],5)</f>
        <v>#NUM!</v>
      </c>
    </row>
    <row r="1256" spans="1:28" x14ac:dyDescent="0.25">
      <c r="A1256">
        <v>312</v>
      </c>
      <c r="B1256" s="1" t="s">
        <v>23</v>
      </c>
      <c r="C1256">
        <v>48</v>
      </c>
      <c r="D1256">
        <v>70</v>
      </c>
      <c r="E1256">
        <v>84</v>
      </c>
      <c r="F1256">
        <v>93</v>
      </c>
      <c r="G1256">
        <v>100</v>
      </c>
      <c r="H1256">
        <v>106</v>
      </c>
      <c r="I1256">
        <v>112</v>
      </c>
      <c r="J1256">
        <v>117</v>
      </c>
      <c r="K1256">
        <v>123</v>
      </c>
      <c r="L1256">
        <v>128</v>
      </c>
      <c r="M1256">
        <v>133</v>
      </c>
      <c r="N1256">
        <v>138</v>
      </c>
      <c r="O1256">
        <v>143</v>
      </c>
      <c r="P1256">
        <v>150</v>
      </c>
      <c r="Q1256">
        <v>157</v>
      </c>
      <c r="R1256">
        <v>163</v>
      </c>
      <c r="S1256">
        <v>167</v>
      </c>
      <c r="T1256">
        <v>169</v>
      </c>
      <c r="U1256">
        <v>170</v>
      </c>
      <c r="V1256">
        <v>171</v>
      </c>
      <c r="W1256">
        <f>wzrost[[#This Row],[19lat]]-wzrost[[#This Row],[dlugosc_ur]]</f>
        <v>123</v>
      </c>
      <c r="X1256">
        <f>wzrost[[#This Row],[19lat]]-wzrost[[#This Row],[15lat]]</f>
        <v>8</v>
      </c>
      <c r="Y1256">
        <f>IF(wzrost[[#This Row],[1rok]]&lt;=5,IF(wzrost[[#This Row],[plec]]="ch",1,0),0)</f>
        <v>0</v>
      </c>
      <c r="Z1256" s="1"/>
      <c r="AA1256" s="1"/>
      <c r="AB1256" s="1" t="e">
        <f>_xlfn.PERCENTILE.INC(wzrost[1rok],5)</f>
        <v>#NUM!</v>
      </c>
    </row>
    <row r="1257" spans="1:28" x14ac:dyDescent="0.25">
      <c r="A1257">
        <v>315</v>
      </c>
      <c r="B1257" s="1" t="s">
        <v>23</v>
      </c>
      <c r="C1257">
        <v>48</v>
      </c>
      <c r="D1257">
        <v>70</v>
      </c>
      <c r="E1257">
        <v>85</v>
      </c>
      <c r="F1257">
        <v>93</v>
      </c>
      <c r="G1257">
        <v>100</v>
      </c>
      <c r="H1257">
        <v>106</v>
      </c>
      <c r="I1257">
        <v>112</v>
      </c>
      <c r="J1257">
        <v>117</v>
      </c>
      <c r="K1257">
        <v>123</v>
      </c>
      <c r="L1257">
        <v>128</v>
      </c>
      <c r="M1257">
        <v>133</v>
      </c>
      <c r="N1257">
        <v>138</v>
      </c>
      <c r="O1257">
        <v>143</v>
      </c>
      <c r="P1257">
        <v>150</v>
      </c>
      <c r="Q1257">
        <v>157</v>
      </c>
      <c r="R1257">
        <v>163</v>
      </c>
      <c r="S1257">
        <v>167</v>
      </c>
      <c r="T1257">
        <v>169</v>
      </c>
      <c r="U1257">
        <v>170</v>
      </c>
      <c r="V1257">
        <v>171</v>
      </c>
      <c r="W1257">
        <f>wzrost[[#This Row],[19lat]]-wzrost[[#This Row],[dlugosc_ur]]</f>
        <v>123</v>
      </c>
      <c r="X1257">
        <f>wzrost[[#This Row],[19lat]]-wzrost[[#This Row],[15lat]]</f>
        <v>8</v>
      </c>
      <c r="Y1257">
        <f>IF(wzrost[[#This Row],[1rok]]&lt;=5,IF(wzrost[[#This Row],[plec]]="ch",1,0),0)</f>
        <v>0</v>
      </c>
      <c r="Z1257" s="1"/>
      <c r="AA1257" s="1"/>
      <c r="AB1257" s="1" t="e">
        <f>_xlfn.PERCENTILE.INC(wzrost[1rok],5)</f>
        <v>#NUM!</v>
      </c>
    </row>
    <row r="1258" spans="1:28" x14ac:dyDescent="0.25">
      <c r="A1258">
        <v>316</v>
      </c>
      <c r="B1258" s="1" t="s">
        <v>23</v>
      </c>
      <c r="C1258">
        <v>52</v>
      </c>
      <c r="D1258">
        <v>73</v>
      </c>
      <c r="E1258">
        <v>86</v>
      </c>
      <c r="F1258">
        <v>95</v>
      </c>
      <c r="G1258">
        <v>102</v>
      </c>
      <c r="H1258">
        <v>109</v>
      </c>
      <c r="I1258">
        <v>115</v>
      </c>
      <c r="J1258">
        <v>121</v>
      </c>
      <c r="K1258">
        <v>126</v>
      </c>
      <c r="L1258">
        <v>132</v>
      </c>
      <c r="M1258">
        <v>137</v>
      </c>
      <c r="N1258">
        <v>142</v>
      </c>
      <c r="O1258">
        <v>148</v>
      </c>
      <c r="P1258">
        <v>155</v>
      </c>
      <c r="Q1258">
        <v>162</v>
      </c>
      <c r="R1258">
        <v>168</v>
      </c>
      <c r="S1258">
        <v>172</v>
      </c>
      <c r="T1258">
        <v>174</v>
      </c>
      <c r="U1258">
        <v>175</v>
      </c>
      <c r="V1258">
        <v>175</v>
      </c>
      <c r="W1258">
        <f>wzrost[[#This Row],[19lat]]-wzrost[[#This Row],[dlugosc_ur]]</f>
        <v>123</v>
      </c>
      <c r="X1258">
        <f>wzrost[[#This Row],[19lat]]-wzrost[[#This Row],[15lat]]</f>
        <v>7</v>
      </c>
      <c r="Y1258">
        <f>IF(wzrost[[#This Row],[1rok]]&lt;=5,IF(wzrost[[#This Row],[plec]]="ch",1,0),0)</f>
        <v>0</v>
      </c>
      <c r="Z1258" s="1"/>
      <c r="AA1258" s="1"/>
      <c r="AB1258" s="1" t="e">
        <f>_xlfn.PERCENTILE.INC(wzrost[1rok],5)</f>
        <v>#NUM!</v>
      </c>
    </row>
    <row r="1259" spans="1:28" x14ac:dyDescent="0.25">
      <c r="A1259">
        <v>317</v>
      </c>
      <c r="B1259" s="1" t="s">
        <v>23</v>
      </c>
      <c r="C1259">
        <v>50</v>
      </c>
      <c r="D1259">
        <v>72</v>
      </c>
      <c r="E1259">
        <v>86</v>
      </c>
      <c r="F1259">
        <v>94</v>
      </c>
      <c r="G1259">
        <v>101</v>
      </c>
      <c r="H1259">
        <v>108</v>
      </c>
      <c r="I1259">
        <v>113</v>
      </c>
      <c r="J1259">
        <v>119</v>
      </c>
      <c r="K1259">
        <v>124</v>
      </c>
      <c r="L1259">
        <v>129</v>
      </c>
      <c r="M1259">
        <v>134</v>
      </c>
      <c r="N1259">
        <v>139</v>
      </c>
      <c r="O1259">
        <v>145</v>
      </c>
      <c r="P1259">
        <v>152</v>
      </c>
      <c r="Q1259">
        <v>159</v>
      </c>
      <c r="R1259">
        <v>165</v>
      </c>
      <c r="S1259">
        <v>169</v>
      </c>
      <c r="T1259">
        <v>171</v>
      </c>
      <c r="U1259">
        <v>173</v>
      </c>
      <c r="V1259">
        <v>173</v>
      </c>
      <c r="W1259">
        <f>wzrost[[#This Row],[19lat]]-wzrost[[#This Row],[dlugosc_ur]]</f>
        <v>123</v>
      </c>
      <c r="X1259">
        <f>wzrost[[#This Row],[19lat]]-wzrost[[#This Row],[15lat]]</f>
        <v>8</v>
      </c>
      <c r="Y1259">
        <f>IF(wzrost[[#This Row],[1rok]]&lt;=5,IF(wzrost[[#This Row],[plec]]="ch",1,0),0)</f>
        <v>0</v>
      </c>
      <c r="Z1259" s="1"/>
      <c r="AA1259" s="1"/>
      <c r="AB1259" s="1" t="e">
        <f>_xlfn.PERCENTILE.INC(wzrost[1rok],5)</f>
        <v>#NUM!</v>
      </c>
    </row>
    <row r="1260" spans="1:28" x14ac:dyDescent="0.25">
      <c r="A1260">
        <v>325</v>
      </c>
      <c r="B1260" s="1" t="s">
        <v>23</v>
      </c>
      <c r="C1260">
        <v>48</v>
      </c>
      <c r="D1260">
        <v>70</v>
      </c>
      <c r="E1260">
        <v>85</v>
      </c>
      <c r="F1260">
        <v>93</v>
      </c>
      <c r="G1260">
        <v>100</v>
      </c>
      <c r="H1260">
        <v>106</v>
      </c>
      <c r="I1260">
        <v>112</v>
      </c>
      <c r="J1260">
        <v>118</v>
      </c>
      <c r="K1260">
        <v>123</v>
      </c>
      <c r="L1260">
        <v>128</v>
      </c>
      <c r="M1260">
        <v>133</v>
      </c>
      <c r="N1260">
        <v>138</v>
      </c>
      <c r="O1260">
        <v>144</v>
      </c>
      <c r="P1260">
        <v>150</v>
      </c>
      <c r="Q1260">
        <v>157</v>
      </c>
      <c r="R1260">
        <v>162</v>
      </c>
      <c r="S1260">
        <v>164</v>
      </c>
      <c r="T1260">
        <v>167</v>
      </c>
      <c r="U1260">
        <v>171</v>
      </c>
      <c r="V1260">
        <v>171</v>
      </c>
      <c r="W1260">
        <f>wzrost[[#This Row],[19lat]]-wzrost[[#This Row],[dlugosc_ur]]</f>
        <v>123</v>
      </c>
      <c r="X1260">
        <f>wzrost[[#This Row],[19lat]]-wzrost[[#This Row],[15lat]]</f>
        <v>9</v>
      </c>
      <c r="Y1260">
        <f>IF(wzrost[[#This Row],[1rok]]&lt;=5,IF(wzrost[[#This Row],[plec]]="ch",1,0),0)</f>
        <v>0</v>
      </c>
      <c r="Z1260" s="1"/>
      <c r="AA1260" s="1"/>
      <c r="AB1260" s="1" t="e">
        <f>_xlfn.PERCENTILE.INC(wzrost[1rok],5)</f>
        <v>#NUM!</v>
      </c>
    </row>
    <row r="1261" spans="1:28" x14ac:dyDescent="0.25">
      <c r="A1261">
        <v>330</v>
      </c>
      <c r="B1261" s="1" t="s">
        <v>23</v>
      </c>
      <c r="C1261">
        <v>48</v>
      </c>
      <c r="D1261">
        <v>70</v>
      </c>
      <c r="E1261">
        <v>85</v>
      </c>
      <c r="F1261">
        <v>93</v>
      </c>
      <c r="G1261">
        <v>100</v>
      </c>
      <c r="H1261">
        <v>106</v>
      </c>
      <c r="I1261">
        <v>112</v>
      </c>
      <c r="J1261">
        <v>117</v>
      </c>
      <c r="K1261">
        <v>123</v>
      </c>
      <c r="L1261">
        <v>128</v>
      </c>
      <c r="M1261">
        <v>133</v>
      </c>
      <c r="N1261">
        <v>138</v>
      </c>
      <c r="O1261">
        <v>143</v>
      </c>
      <c r="P1261">
        <v>150</v>
      </c>
      <c r="Q1261">
        <v>157</v>
      </c>
      <c r="R1261">
        <v>163</v>
      </c>
      <c r="S1261">
        <v>167</v>
      </c>
      <c r="T1261">
        <v>169</v>
      </c>
      <c r="U1261">
        <v>170</v>
      </c>
      <c r="V1261">
        <v>171</v>
      </c>
      <c r="W1261">
        <f>wzrost[[#This Row],[19lat]]-wzrost[[#This Row],[dlugosc_ur]]</f>
        <v>123</v>
      </c>
      <c r="X1261">
        <f>wzrost[[#This Row],[19lat]]-wzrost[[#This Row],[15lat]]</f>
        <v>8</v>
      </c>
      <c r="Y1261">
        <f>IF(wzrost[[#This Row],[1rok]]&lt;=5,IF(wzrost[[#This Row],[plec]]="ch",1,0),0)</f>
        <v>0</v>
      </c>
      <c r="Z1261" s="1"/>
      <c r="AA1261" s="1"/>
      <c r="AB1261" s="1" t="e">
        <f>_xlfn.PERCENTILE.INC(wzrost[1rok],5)</f>
        <v>#NUM!</v>
      </c>
    </row>
    <row r="1262" spans="1:28" x14ac:dyDescent="0.25">
      <c r="A1262">
        <v>333</v>
      </c>
      <c r="B1262" s="1" t="s">
        <v>23</v>
      </c>
      <c r="C1262">
        <v>51</v>
      </c>
      <c r="D1262">
        <v>73</v>
      </c>
      <c r="E1262">
        <v>86</v>
      </c>
      <c r="F1262">
        <v>95</v>
      </c>
      <c r="G1262">
        <v>102</v>
      </c>
      <c r="H1262">
        <v>109</v>
      </c>
      <c r="I1262">
        <v>114</v>
      </c>
      <c r="J1262">
        <v>120</v>
      </c>
      <c r="K1262">
        <v>126</v>
      </c>
      <c r="L1262">
        <v>131</v>
      </c>
      <c r="M1262">
        <v>136</v>
      </c>
      <c r="N1262">
        <v>141</v>
      </c>
      <c r="O1262">
        <v>147</v>
      </c>
      <c r="P1262">
        <v>154</v>
      </c>
      <c r="Q1262">
        <v>161</v>
      </c>
      <c r="R1262">
        <v>167</v>
      </c>
      <c r="S1262">
        <v>170</v>
      </c>
      <c r="T1262">
        <v>173</v>
      </c>
      <c r="U1262">
        <v>174</v>
      </c>
      <c r="V1262">
        <v>174</v>
      </c>
      <c r="W1262">
        <f>wzrost[[#This Row],[19lat]]-wzrost[[#This Row],[dlugosc_ur]]</f>
        <v>123</v>
      </c>
      <c r="X1262">
        <f>wzrost[[#This Row],[19lat]]-wzrost[[#This Row],[15lat]]</f>
        <v>7</v>
      </c>
      <c r="Y1262">
        <f>IF(wzrost[[#This Row],[1rok]]&lt;=5,IF(wzrost[[#This Row],[plec]]="ch",1,0),0)</f>
        <v>0</v>
      </c>
      <c r="Z1262" s="1"/>
      <c r="AA1262" s="1"/>
      <c r="AB1262" s="1" t="e">
        <f>_xlfn.PERCENTILE.INC(wzrost[1rok],5)</f>
        <v>#NUM!</v>
      </c>
    </row>
    <row r="1263" spans="1:28" x14ac:dyDescent="0.25">
      <c r="A1263">
        <v>346</v>
      </c>
      <c r="B1263" s="1" t="s">
        <v>23</v>
      </c>
      <c r="C1263">
        <v>50</v>
      </c>
      <c r="D1263">
        <v>72</v>
      </c>
      <c r="E1263">
        <v>86</v>
      </c>
      <c r="F1263">
        <v>94</v>
      </c>
      <c r="G1263">
        <v>101</v>
      </c>
      <c r="H1263">
        <v>108</v>
      </c>
      <c r="I1263">
        <v>113</v>
      </c>
      <c r="J1263">
        <v>119</v>
      </c>
      <c r="K1263">
        <v>124</v>
      </c>
      <c r="L1263">
        <v>129</v>
      </c>
      <c r="M1263">
        <v>134</v>
      </c>
      <c r="N1263">
        <v>139</v>
      </c>
      <c r="O1263">
        <v>145</v>
      </c>
      <c r="P1263">
        <v>152</v>
      </c>
      <c r="Q1263">
        <v>159</v>
      </c>
      <c r="R1263">
        <v>165</v>
      </c>
      <c r="S1263">
        <v>169</v>
      </c>
      <c r="T1263">
        <v>171</v>
      </c>
      <c r="U1263">
        <v>173</v>
      </c>
      <c r="V1263">
        <v>173</v>
      </c>
      <c r="W1263">
        <f>wzrost[[#This Row],[19lat]]-wzrost[[#This Row],[dlugosc_ur]]</f>
        <v>123</v>
      </c>
      <c r="X1263">
        <f>wzrost[[#This Row],[19lat]]-wzrost[[#This Row],[15lat]]</f>
        <v>8</v>
      </c>
      <c r="Y1263">
        <f>IF(wzrost[[#This Row],[1rok]]&lt;=5,IF(wzrost[[#This Row],[plec]]="ch",1,0),0)</f>
        <v>0</v>
      </c>
      <c r="Z1263" s="1"/>
      <c r="AA1263" s="1"/>
      <c r="AB1263" s="1" t="e">
        <f>_xlfn.PERCENTILE.INC(wzrost[1rok],5)</f>
        <v>#NUM!</v>
      </c>
    </row>
    <row r="1264" spans="1:28" x14ac:dyDescent="0.25">
      <c r="A1264">
        <v>362</v>
      </c>
      <c r="B1264" s="1" t="s">
        <v>23</v>
      </c>
      <c r="C1264">
        <v>48</v>
      </c>
      <c r="D1264">
        <v>70</v>
      </c>
      <c r="E1264">
        <v>85</v>
      </c>
      <c r="F1264">
        <v>93</v>
      </c>
      <c r="G1264">
        <v>100</v>
      </c>
      <c r="H1264">
        <v>106</v>
      </c>
      <c r="I1264">
        <v>112</v>
      </c>
      <c r="J1264">
        <v>118</v>
      </c>
      <c r="K1264">
        <v>123</v>
      </c>
      <c r="L1264">
        <v>128</v>
      </c>
      <c r="M1264">
        <v>133</v>
      </c>
      <c r="N1264">
        <v>138</v>
      </c>
      <c r="O1264">
        <v>144</v>
      </c>
      <c r="P1264">
        <v>150</v>
      </c>
      <c r="Q1264">
        <v>157</v>
      </c>
      <c r="R1264">
        <v>163</v>
      </c>
      <c r="S1264">
        <v>167</v>
      </c>
      <c r="T1264">
        <v>169</v>
      </c>
      <c r="U1264">
        <v>171</v>
      </c>
      <c r="V1264">
        <v>171</v>
      </c>
      <c r="W1264">
        <f>wzrost[[#This Row],[19lat]]-wzrost[[#This Row],[dlugosc_ur]]</f>
        <v>123</v>
      </c>
      <c r="X1264">
        <f>wzrost[[#This Row],[19lat]]-wzrost[[#This Row],[15lat]]</f>
        <v>8</v>
      </c>
      <c r="Y1264">
        <f>IF(wzrost[[#This Row],[1rok]]&lt;=5,IF(wzrost[[#This Row],[plec]]="ch",1,0),0)</f>
        <v>0</v>
      </c>
      <c r="Z1264" s="1"/>
      <c r="AA1264" s="1"/>
      <c r="AB1264" s="1" t="e">
        <f>_xlfn.PERCENTILE.INC(wzrost[1rok],5)</f>
        <v>#NUM!</v>
      </c>
    </row>
    <row r="1265" spans="1:28" x14ac:dyDescent="0.25">
      <c r="A1265">
        <v>365</v>
      </c>
      <c r="B1265" s="1" t="s">
        <v>23</v>
      </c>
      <c r="C1265">
        <v>49</v>
      </c>
      <c r="D1265">
        <v>71</v>
      </c>
      <c r="E1265">
        <v>85</v>
      </c>
      <c r="F1265">
        <v>94</v>
      </c>
      <c r="G1265">
        <v>100</v>
      </c>
      <c r="H1265">
        <v>107</v>
      </c>
      <c r="I1265">
        <v>112</v>
      </c>
      <c r="J1265">
        <v>118</v>
      </c>
      <c r="K1265">
        <v>123</v>
      </c>
      <c r="L1265">
        <v>128</v>
      </c>
      <c r="M1265">
        <v>133</v>
      </c>
      <c r="N1265">
        <v>138</v>
      </c>
      <c r="O1265">
        <v>144</v>
      </c>
      <c r="P1265">
        <v>151</v>
      </c>
      <c r="Q1265">
        <v>158</v>
      </c>
      <c r="R1265">
        <v>163</v>
      </c>
      <c r="S1265">
        <v>167</v>
      </c>
      <c r="T1265">
        <v>170</v>
      </c>
      <c r="U1265">
        <v>171</v>
      </c>
      <c r="V1265">
        <v>172</v>
      </c>
      <c r="W1265">
        <f>wzrost[[#This Row],[19lat]]-wzrost[[#This Row],[dlugosc_ur]]</f>
        <v>123</v>
      </c>
      <c r="X1265">
        <f>wzrost[[#This Row],[19lat]]-wzrost[[#This Row],[15lat]]</f>
        <v>9</v>
      </c>
      <c r="Y1265">
        <f>IF(wzrost[[#This Row],[1rok]]&lt;=5,IF(wzrost[[#This Row],[plec]]="ch",1,0),0)</f>
        <v>0</v>
      </c>
      <c r="Z1265" s="1"/>
      <c r="AA1265" s="1"/>
      <c r="AB1265" s="1" t="e">
        <f>_xlfn.PERCENTILE.INC(wzrost[1rok],5)</f>
        <v>#NUM!</v>
      </c>
    </row>
    <row r="1266" spans="1:28" x14ac:dyDescent="0.25">
      <c r="A1266">
        <v>384</v>
      </c>
      <c r="B1266" s="1" t="s">
        <v>23</v>
      </c>
      <c r="C1266">
        <v>48</v>
      </c>
      <c r="D1266">
        <v>70</v>
      </c>
      <c r="E1266">
        <v>84</v>
      </c>
      <c r="F1266">
        <v>93</v>
      </c>
      <c r="G1266">
        <v>100</v>
      </c>
      <c r="H1266">
        <v>106</v>
      </c>
      <c r="I1266">
        <v>112</v>
      </c>
      <c r="J1266">
        <v>117</v>
      </c>
      <c r="K1266">
        <v>123</v>
      </c>
      <c r="L1266">
        <v>128</v>
      </c>
      <c r="M1266">
        <v>133</v>
      </c>
      <c r="N1266">
        <v>138</v>
      </c>
      <c r="O1266">
        <v>143</v>
      </c>
      <c r="P1266">
        <v>150</v>
      </c>
      <c r="Q1266">
        <v>157</v>
      </c>
      <c r="R1266">
        <v>163</v>
      </c>
      <c r="S1266">
        <v>167</v>
      </c>
      <c r="T1266">
        <v>169</v>
      </c>
      <c r="U1266">
        <v>170</v>
      </c>
      <c r="V1266">
        <v>171</v>
      </c>
      <c r="W1266">
        <f>wzrost[[#This Row],[19lat]]-wzrost[[#This Row],[dlugosc_ur]]</f>
        <v>123</v>
      </c>
      <c r="X1266">
        <f>wzrost[[#This Row],[19lat]]-wzrost[[#This Row],[15lat]]</f>
        <v>8</v>
      </c>
      <c r="Y1266">
        <f>IF(wzrost[[#This Row],[1rok]]&lt;=5,IF(wzrost[[#This Row],[plec]]="ch",1,0),0)</f>
        <v>0</v>
      </c>
      <c r="Z1266" s="1"/>
      <c r="AA1266" s="1"/>
      <c r="AB1266" s="1" t="e">
        <f>_xlfn.PERCENTILE.INC(wzrost[1rok],5)</f>
        <v>#NUM!</v>
      </c>
    </row>
    <row r="1267" spans="1:28" x14ac:dyDescent="0.25">
      <c r="A1267">
        <v>415</v>
      </c>
      <c r="B1267" s="1" t="s">
        <v>23</v>
      </c>
      <c r="C1267">
        <v>49</v>
      </c>
      <c r="D1267">
        <v>71</v>
      </c>
      <c r="E1267">
        <v>85</v>
      </c>
      <c r="F1267">
        <v>94</v>
      </c>
      <c r="G1267">
        <v>101</v>
      </c>
      <c r="H1267">
        <v>107</v>
      </c>
      <c r="I1267">
        <v>113</v>
      </c>
      <c r="J1267">
        <v>118</v>
      </c>
      <c r="K1267">
        <v>123</v>
      </c>
      <c r="L1267">
        <v>128</v>
      </c>
      <c r="M1267">
        <v>133</v>
      </c>
      <c r="N1267">
        <v>138</v>
      </c>
      <c r="O1267">
        <v>144</v>
      </c>
      <c r="P1267">
        <v>151</v>
      </c>
      <c r="Q1267">
        <v>158</v>
      </c>
      <c r="R1267">
        <v>164</v>
      </c>
      <c r="S1267">
        <v>168</v>
      </c>
      <c r="T1267">
        <v>170</v>
      </c>
      <c r="U1267">
        <v>171</v>
      </c>
      <c r="V1267">
        <v>172</v>
      </c>
      <c r="W1267">
        <f>wzrost[[#This Row],[19lat]]-wzrost[[#This Row],[dlugosc_ur]]</f>
        <v>123</v>
      </c>
      <c r="X1267">
        <f>wzrost[[#This Row],[19lat]]-wzrost[[#This Row],[15lat]]</f>
        <v>8</v>
      </c>
      <c r="Y1267">
        <f>IF(wzrost[[#This Row],[1rok]]&lt;=5,IF(wzrost[[#This Row],[plec]]="ch",1,0),0)</f>
        <v>0</v>
      </c>
      <c r="Z1267" s="1"/>
      <c r="AA1267" s="1"/>
      <c r="AB1267" s="1" t="e">
        <f>_xlfn.PERCENTILE.INC(wzrost[1rok],5)</f>
        <v>#NUM!</v>
      </c>
    </row>
    <row r="1268" spans="1:28" x14ac:dyDescent="0.25">
      <c r="A1268">
        <v>424</v>
      </c>
      <c r="B1268" s="1" t="s">
        <v>23</v>
      </c>
      <c r="C1268">
        <v>49</v>
      </c>
      <c r="D1268">
        <v>71</v>
      </c>
      <c r="E1268">
        <v>85</v>
      </c>
      <c r="F1268">
        <v>94</v>
      </c>
      <c r="G1268">
        <v>101</v>
      </c>
      <c r="H1268">
        <v>107</v>
      </c>
      <c r="I1268">
        <v>113</v>
      </c>
      <c r="J1268">
        <v>118</v>
      </c>
      <c r="K1268">
        <v>123</v>
      </c>
      <c r="L1268">
        <v>128</v>
      </c>
      <c r="M1268">
        <v>133</v>
      </c>
      <c r="N1268">
        <v>138</v>
      </c>
      <c r="O1268">
        <v>144</v>
      </c>
      <c r="P1268">
        <v>151</v>
      </c>
      <c r="Q1268">
        <v>158</v>
      </c>
      <c r="R1268">
        <v>164</v>
      </c>
      <c r="S1268">
        <v>168</v>
      </c>
      <c r="T1268">
        <v>170</v>
      </c>
      <c r="U1268">
        <v>171</v>
      </c>
      <c r="V1268">
        <v>172</v>
      </c>
      <c r="W1268">
        <f>wzrost[[#This Row],[19lat]]-wzrost[[#This Row],[dlugosc_ur]]</f>
        <v>123</v>
      </c>
      <c r="X1268">
        <f>wzrost[[#This Row],[19lat]]-wzrost[[#This Row],[15lat]]</f>
        <v>8</v>
      </c>
      <c r="Y1268">
        <f>IF(wzrost[[#This Row],[1rok]]&lt;=5,IF(wzrost[[#This Row],[plec]]="ch",1,0),0)</f>
        <v>0</v>
      </c>
      <c r="Z1268" s="1"/>
      <c r="AA1268" s="1"/>
      <c r="AB1268" s="1" t="e">
        <f>_xlfn.PERCENTILE.INC(wzrost[1rok],5)</f>
        <v>#NUM!</v>
      </c>
    </row>
    <row r="1269" spans="1:28" x14ac:dyDescent="0.25">
      <c r="A1269">
        <v>437</v>
      </c>
      <c r="B1269" s="1" t="s">
        <v>23</v>
      </c>
      <c r="C1269">
        <v>48</v>
      </c>
      <c r="D1269">
        <v>70</v>
      </c>
      <c r="E1269">
        <v>84</v>
      </c>
      <c r="F1269">
        <v>93</v>
      </c>
      <c r="G1269">
        <v>100</v>
      </c>
      <c r="H1269">
        <v>106</v>
      </c>
      <c r="I1269">
        <v>112</v>
      </c>
      <c r="J1269">
        <v>117</v>
      </c>
      <c r="K1269">
        <v>123</v>
      </c>
      <c r="L1269">
        <v>128</v>
      </c>
      <c r="M1269">
        <v>133</v>
      </c>
      <c r="N1269">
        <v>138</v>
      </c>
      <c r="O1269">
        <v>143</v>
      </c>
      <c r="P1269">
        <v>150</v>
      </c>
      <c r="Q1269">
        <v>157</v>
      </c>
      <c r="R1269">
        <v>163</v>
      </c>
      <c r="S1269">
        <v>167</v>
      </c>
      <c r="T1269">
        <v>169</v>
      </c>
      <c r="U1269">
        <v>170</v>
      </c>
      <c r="V1269">
        <v>171</v>
      </c>
      <c r="W1269">
        <f>wzrost[[#This Row],[19lat]]-wzrost[[#This Row],[dlugosc_ur]]</f>
        <v>123</v>
      </c>
      <c r="X1269">
        <f>wzrost[[#This Row],[19lat]]-wzrost[[#This Row],[15lat]]</f>
        <v>8</v>
      </c>
      <c r="Y1269">
        <f>IF(wzrost[[#This Row],[1rok]]&lt;=5,IF(wzrost[[#This Row],[plec]]="ch",1,0),0)</f>
        <v>0</v>
      </c>
      <c r="Z1269" s="1"/>
      <c r="AA1269" s="1"/>
      <c r="AB1269" s="1" t="e">
        <f>_xlfn.PERCENTILE.INC(wzrost[1rok],5)</f>
        <v>#NUM!</v>
      </c>
    </row>
    <row r="1270" spans="1:28" x14ac:dyDescent="0.25">
      <c r="A1270">
        <v>441</v>
      </c>
      <c r="B1270" s="1" t="s">
        <v>23</v>
      </c>
      <c r="C1270">
        <v>48</v>
      </c>
      <c r="D1270">
        <v>70</v>
      </c>
      <c r="E1270">
        <v>84</v>
      </c>
      <c r="F1270">
        <v>93</v>
      </c>
      <c r="G1270">
        <v>100</v>
      </c>
      <c r="H1270">
        <v>106</v>
      </c>
      <c r="I1270">
        <v>112</v>
      </c>
      <c r="J1270">
        <v>117</v>
      </c>
      <c r="K1270">
        <v>122</v>
      </c>
      <c r="L1270">
        <v>127</v>
      </c>
      <c r="M1270">
        <v>132</v>
      </c>
      <c r="N1270">
        <v>137</v>
      </c>
      <c r="O1270">
        <v>143</v>
      </c>
      <c r="P1270">
        <v>150</v>
      </c>
      <c r="Q1270">
        <v>157</v>
      </c>
      <c r="R1270">
        <v>163</v>
      </c>
      <c r="S1270">
        <v>167</v>
      </c>
      <c r="T1270">
        <v>169</v>
      </c>
      <c r="U1270">
        <v>170</v>
      </c>
      <c r="V1270">
        <v>171</v>
      </c>
      <c r="W1270">
        <f>wzrost[[#This Row],[19lat]]-wzrost[[#This Row],[dlugosc_ur]]</f>
        <v>123</v>
      </c>
      <c r="X1270">
        <f>wzrost[[#This Row],[19lat]]-wzrost[[#This Row],[15lat]]</f>
        <v>8</v>
      </c>
      <c r="Y1270">
        <f>IF(wzrost[[#This Row],[1rok]]&lt;=5,IF(wzrost[[#This Row],[plec]]="ch",1,0),0)</f>
        <v>0</v>
      </c>
      <c r="Z1270" s="1"/>
      <c r="AA1270" s="1"/>
      <c r="AB1270" s="1" t="e">
        <f>_xlfn.PERCENTILE.INC(wzrost[1rok],5)</f>
        <v>#NUM!</v>
      </c>
    </row>
    <row r="1271" spans="1:28" x14ac:dyDescent="0.25">
      <c r="A1271">
        <v>444</v>
      </c>
      <c r="B1271" s="1" t="s">
        <v>23</v>
      </c>
      <c r="C1271">
        <v>48</v>
      </c>
      <c r="D1271">
        <v>70</v>
      </c>
      <c r="E1271">
        <v>84</v>
      </c>
      <c r="F1271">
        <v>93</v>
      </c>
      <c r="G1271">
        <v>100</v>
      </c>
      <c r="H1271">
        <v>106</v>
      </c>
      <c r="I1271">
        <v>112</v>
      </c>
      <c r="J1271">
        <v>117</v>
      </c>
      <c r="K1271">
        <v>122</v>
      </c>
      <c r="L1271">
        <v>127</v>
      </c>
      <c r="M1271">
        <v>132</v>
      </c>
      <c r="N1271">
        <v>137</v>
      </c>
      <c r="O1271">
        <v>143</v>
      </c>
      <c r="P1271">
        <v>150</v>
      </c>
      <c r="Q1271">
        <v>157</v>
      </c>
      <c r="R1271">
        <v>163</v>
      </c>
      <c r="S1271">
        <v>167</v>
      </c>
      <c r="T1271">
        <v>169</v>
      </c>
      <c r="U1271">
        <v>170</v>
      </c>
      <c r="V1271">
        <v>171</v>
      </c>
      <c r="W1271">
        <f>wzrost[[#This Row],[19lat]]-wzrost[[#This Row],[dlugosc_ur]]</f>
        <v>123</v>
      </c>
      <c r="X1271">
        <f>wzrost[[#This Row],[19lat]]-wzrost[[#This Row],[15lat]]</f>
        <v>8</v>
      </c>
      <c r="Y1271">
        <f>IF(wzrost[[#This Row],[1rok]]&lt;=5,IF(wzrost[[#This Row],[plec]]="ch",1,0),0)</f>
        <v>0</v>
      </c>
      <c r="Z1271" s="1"/>
      <c r="AA1271" s="1"/>
      <c r="AB1271" s="1" t="e">
        <f>_xlfn.PERCENTILE.INC(wzrost[1rok],5)</f>
        <v>#NUM!</v>
      </c>
    </row>
    <row r="1272" spans="1:28" x14ac:dyDescent="0.25">
      <c r="A1272">
        <v>452</v>
      </c>
      <c r="B1272" s="1" t="s">
        <v>23</v>
      </c>
      <c r="C1272">
        <v>53</v>
      </c>
      <c r="D1272">
        <v>74</v>
      </c>
      <c r="E1272">
        <v>87</v>
      </c>
      <c r="F1272">
        <v>96</v>
      </c>
      <c r="G1272">
        <v>103</v>
      </c>
      <c r="H1272">
        <v>110</v>
      </c>
      <c r="I1272">
        <v>116</v>
      </c>
      <c r="J1272">
        <v>122</v>
      </c>
      <c r="K1272">
        <v>127</v>
      </c>
      <c r="L1272">
        <v>132</v>
      </c>
      <c r="M1272">
        <v>138</v>
      </c>
      <c r="N1272">
        <v>143</v>
      </c>
      <c r="O1272">
        <v>149</v>
      </c>
      <c r="P1272">
        <v>156</v>
      </c>
      <c r="Q1272">
        <v>163</v>
      </c>
      <c r="R1272">
        <v>169</v>
      </c>
      <c r="S1272">
        <v>173</v>
      </c>
      <c r="T1272">
        <v>175</v>
      </c>
      <c r="U1272">
        <v>176</v>
      </c>
      <c r="V1272">
        <v>176</v>
      </c>
      <c r="W1272">
        <f>wzrost[[#This Row],[19lat]]-wzrost[[#This Row],[dlugosc_ur]]</f>
        <v>123</v>
      </c>
      <c r="X1272">
        <f>wzrost[[#This Row],[19lat]]-wzrost[[#This Row],[15lat]]</f>
        <v>7</v>
      </c>
      <c r="Y1272">
        <f>IF(wzrost[[#This Row],[1rok]]&lt;=5,IF(wzrost[[#This Row],[plec]]="ch",1,0),0)</f>
        <v>0</v>
      </c>
      <c r="Z1272" s="1"/>
      <c r="AA1272" s="1"/>
      <c r="AB1272" s="1" t="e">
        <f>_xlfn.PERCENTILE.INC(wzrost[1rok],5)</f>
        <v>#NUM!</v>
      </c>
    </row>
    <row r="1273" spans="1:28" x14ac:dyDescent="0.25">
      <c r="A1273">
        <v>456</v>
      </c>
      <c r="B1273" s="1" t="s">
        <v>23</v>
      </c>
      <c r="C1273">
        <v>48</v>
      </c>
      <c r="D1273">
        <v>70</v>
      </c>
      <c r="E1273">
        <v>85</v>
      </c>
      <c r="F1273">
        <v>93</v>
      </c>
      <c r="G1273">
        <v>100</v>
      </c>
      <c r="H1273">
        <v>106</v>
      </c>
      <c r="I1273">
        <v>112</v>
      </c>
      <c r="J1273">
        <v>117</v>
      </c>
      <c r="K1273">
        <v>123</v>
      </c>
      <c r="L1273">
        <v>128</v>
      </c>
      <c r="M1273">
        <v>133</v>
      </c>
      <c r="N1273">
        <v>138</v>
      </c>
      <c r="O1273">
        <v>143</v>
      </c>
      <c r="P1273">
        <v>150</v>
      </c>
      <c r="Q1273">
        <v>157</v>
      </c>
      <c r="R1273">
        <v>163</v>
      </c>
      <c r="S1273">
        <v>167</v>
      </c>
      <c r="T1273">
        <v>169</v>
      </c>
      <c r="U1273">
        <v>170</v>
      </c>
      <c r="V1273">
        <v>171</v>
      </c>
      <c r="W1273">
        <f>wzrost[[#This Row],[19lat]]-wzrost[[#This Row],[dlugosc_ur]]</f>
        <v>123</v>
      </c>
      <c r="X1273">
        <f>wzrost[[#This Row],[19lat]]-wzrost[[#This Row],[15lat]]</f>
        <v>8</v>
      </c>
      <c r="Y1273">
        <f>IF(wzrost[[#This Row],[1rok]]&lt;=5,IF(wzrost[[#This Row],[plec]]="ch",1,0),0)</f>
        <v>0</v>
      </c>
      <c r="Z1273" s="1"/>
      <c r="AA1273" s="1"/>
      <c r="AB1273" s="1" t="e">
        <f>_xlfn.PERCENTILE.INC(wzrost[1rok],5)</f>
        <v>#NUM!</v>
      </c>
    </row>
    <row r="1274" spans="1:28" x14ac:dyDescent="0.25">
      <c r="A1274">
        <v>458</v>
      </c>
      <c r="B1274" s="1" t="s">
        <v>23</v>
      </c>
      <c r="C1274">
        <v>49</v>
      </c>
      <c r="D1274">
        <v>71</v>
      </c>
      <c r="E1274">
        <v>85</v>
      </c>
      <c r="F1274">
        <v>94</v>
      </c>
      <c r="G1274">
        <v>101</v>
      </c>
      <c r="H1274">
        <v>107</v>
      </c>
      <c r="I1274">
        <v>113</v>
      </c>
      <c r="J1274">
        <v>118</v>
      </c>
      <c r="K1274">
        <v>123</v>
      </c>
      <c r="L1274">
        <v>128</v>
      </c>
      <c r="M1274">
        <v>133</v>
      </c>
      <c r="N1274">
        <v>138</v>
      </c>
      <c r="O1274">
        <v>144</v>
      </c>
      <c r="P1274">
        <v>151</v>
      </c>
      <c r="Q1274">
        <v>158</v>
      </c>
      <c r="R1274">
        <v>164</v>
      </c>
      <c r="S1274">
        <v>168</v>
      </c>
      <c r="T1274">
        <v>170</v>
      </c>
      <c r="U1274">
        <v>171</v>
      </c>
      <c r="V1274">
        <v>172</v>
      </c>
      <c r="W1274">
        <f>wzrost[[#This Row],[19lat]]-wzrost[[#This Row],[dlugosc_ur]]</f>
        <v>123</v>
      </c>
      <c r="X1274">
        <f>wzrost[[#This Row],[19lat]]-wzrost[[#This Row],[15lat]]</f>
        <v>8</v>
      </c>
      <c r="Y1274">
        <f>IF(wzrost[[#This Row],[1rok]]&lt;=5,IF(wzrost[[#This Row],[plec]]="ch",1,0),0)</f>
        <v>0</v>
      </c>
      <c r="Z1274" s="1"/>
      <c r="AA1274" s="1"/>
      <c r="AB1274" s="1" t="e">
        <f>_xlfn.PERCENTILE.INC(wzrost[1rok],5)</f>
        <v>#NUM!</v>
      </c>
    </row>
    <row r="1275" spans="1:28" x14ac:dyDescent="0.25">
      <c r="A1275">
        <v>467</v>
      </c>
      <c r="B1275" s="1" t="s">
        <v>23</v>
      </c>
      <c r="C1275">
        <v>49</v>
      </c>
      <c r="D1275">
        <v>71</v>
      </c>
      <c r="E1275">
        <v>85</v>
      </c>
      <c r="F1275">
        <v>94</v>
      </c>
      <c r="G1275">
        <v>101</v>
      </c>
      <c r="H1275">
        <v>107</v>
      </c>
      <c r="I1275">
        <v>113</v>
      </c>
      <c r="J1275">
        <v>118</v>
      </c>
      <c r="K1275">
        <v>123</v>
      </c>
      <c r="L1275">
        <v>128</v>
      </c>
      <c r="M1275">
        <v>133</v>
      </c>
      <c r="N1275">
        <v>138</v>
      </c>
      <c r="O1275">
        <v>144</v>
      </c>
      <c r="P1275">
        <v>151</v>
      </c>
      <c r="Q1275">
        <v>158</v>
      </c>
      <c r="R1275">
        <v>164</v>
      </c>
      <c r="S1275">
        <v>168</v>
      </c>
      <c r="T1275">
        <v>170</v>
      </c>
      <c r="U1275">
        <v>171</v>
      </c>
      <c r="V1275">
        <v>172</v>
      </c>
      <c r="W1275">
        <f>wzrost[[#This Row],[19lat]]-wzrost[[#This Row],[dlugosc_ur]]</f>
        <v>123</v>
      </c>
      <c r="X1275">
        <f>wzrost[[#This Row],[19lat]]-wzrost[[#This Row],[15lat]]</f>
        <v>8</v>
      </c>
      <c r="Y1275">
        <f>IF(wzrost[[#This Row],[1rok]]&lt;=5,IF(wzrost[[#This Row],[plec]]="ch",1,0),0)</f>
        <v>0</v>
      </c>
      <c r="Z1275" s="1"/>
      <c r="AA1275" s="1"/>
      <c r="AB1275" s="1" t="e">
        <f>_xlfn.PERCENTILE.INC(wzrost[1rok],5)</f>
        <v>#NUM!</v>
      </c>
    </row>
    <row r="1276" spans="1:28" x14ac:dyDescent="0.25">
      <c r="A1276">
        <v>472</v>
      </c>
      <c r="B1276" s="1" t="s">
        <v>23</v>
      </c>
      <c r="C1276">
        <v>50</v>
      </c>
      <c r="D1276">
        <v>72</v>
      </c>
      <c r="E1276">
        <v>86</v>
      </c>
      <c r="F1276">
        <v>94</v>
      </c>
      <c r="G1276">
        <v>101</v>
      </c>
      <c r="H1276">
        <v>108</v>
      </c>
      <c r="I1276">
        <v>113</v>
      </c>
      <c r="J1276">
        <v>119</v>
      </c>
      <c r="K1276">
        <v>124</v>
      </c>
      <c r="L1276">
        <v>129</v>
      </c>
      <c r="M1276">
        <v>134</v>
      </c>
      <c r="N1276">
        <v>139</v>
      </c>
      <c r="O1276">
        <v>145</v>
      </c>
      <c r="P1276">
        <v>152</v>
      </c>
      <c r="Q1276">
        <v>159</v>
      </c>
      <c r="R1276">
        <v>165</v>
      </c>
      <c r="S1276">
        <v>169</v>
      </c>
      <c r="T1276">
        <v>171</v>
      </c>
      <c r="U1276">
        <v>173</v>
      </c>
      <c r="V1276">
        <v>173</v>
      </c>
      <c r="W1276">
        <f>wzrost[[#This Row],[19lat]]-wzrost[[#This Row],[dlugosc_ur]]</f>
        <v>123</v>
      </c>
      <c r="X1276">
        <f>wzrost[[#This Row],[19lat]]-wzrost[[#This Row],[15lat]]</f>
        <v>8</v>
      </c>
      <c r="Y1276">
        <f>IF(wzrost[[#This Row],[1rok]]&lt;=5,IF(wzrost[[#This Row],[plec]]="ch",1,0),0)</f>
        <v>0</v>
      </c>
      <c r="Z1276" s="1"/>
      <c r="AA1276" s="1"/>
      <c r="AB1276" s="1" t="e">
        <f>_xlfn.PERCENTILE.INC(wzrost[1rok],5)</f>
        <v>#NUM!</v>
      </c>
    </row>
    <row r="1277" spans="1:28" x14ac:dyDescent="0.25">
      <c r="A1277">
        <v>489</v>
      </c>
      <c r="B1277" s="1" t="s">
        <v>23</v>
      </c>
      <c r="C1277">
        <v>52</v>
      </c>
      <c r="D1277">
        <v>73</v>
      </c>
      <c r="E1277">
        <v>86</v>
      </c>
      <c r="F1277">
        <v>95</v>
      </c>
      <c r="G1277">
        <v>102</v>
      </c>
      <c r="H1277">
        <v>109</v>
      </c>
      <c r="I1277">
        <v>115</v>
      </c>
      <c r="J1277">
        <v>121</v>
      </c>
      <c r="K1277">
        <v>126</v>
      </c>
      <c r="L1277">
        <v>132</v>
      </c>
      <c r="M1277">
        <v>137</v>
      </c>
      <c r="N1277">
        <v>142</v>
      </c>
      <c r="O1277">
        <v>148</v>
      </c>
      <c r="P1277">
        <v>155</v>
      </c>
      <c r="Q1277">
        <v>162</v>
      </c>
      <c r="R1277">
        <v>168</v>
      </c>
      <c r="S1277">
        <v>172</v>
      </c>
      <c r="T1277">
        <v>174</v>
      </c>
      <c r="U1277">
        <v>175</v>
      </c>
      <c r="V1277">
        <v>175</v>
      </c>
      <c r="W1277">
        <f>wzrost[[#This Row],[19lat]]-wzrost[[#This Row],[dlugosc_ur]]</f>
        <v>123</v>
      </c>
      <c r="X1277">
        <f>wzrost[[#This Row],[19lat]]-wzrost[[#This Row],[15lat]]</f>
        <v>7</v>
      </c>
      <c r="Y1277">
        <f>IF(wzrost[[#This Row],[1rok]]&lt;=5,IF(wzrost[[#This Row],[plec]]="ch",1,0),0)</f>
        <v>0</v>
      </c>
      <c r="Z1277" s="1"/>
      <c r="AA1277" s="1"/>
      <c r="AB1277" s="1" t="e">
        <f>_xlfn.PERCENTILE.INC(wzrost[1rok],5)</f>
        <v>#NUM!</v>
      </c>
    </row>
    <row r="1278" spans="1:28" x14ac:dyDescent="0.25">
      <c r="A1278">
        <v>502</v>
      </c>
      <c r="B1278" s="1" t="s">
        <v>23</v>
      </c>
      <c r="C1278">
        <v>49</v>
      </c>
      <c r="D1278">
        <v>71</v>
      </c>
      <c r="E1278">
        <v>85</v>
      </c>
      <c r="F1278">
        <v>94</v>
      </c>
      <c r="G1278">
        <v>100</v>
      </c>
      <c r="H1278">
        <v>107</v>
      </c>
      <c r="I1278">
        <v>112</v>
      </c>
      <c r="J1278">
        <v>118</v>
      </c>
      <c r="K1278">
        <v>123</v>
      </c>
      <c r="L1278">
        <v>128</v>
      </c>
      <c r="M1278">
        <v>133</v>
      </c>
      <c r="N1278">
        <v>138</v>
      </c>
      <c r="O1278">
        <v>144</v>
      </c>
      <c r="P1278">
        <v>151</v>
      </c>
      <c r="Q1278">
        <v>158</v>
      </c>
      <c r="R1278">
        <v>163</v>
      </c>
      <c r="S1278">
        <v>167</v>
      </c>
      <c r="T1278">
        <v>170</v>
      </c>
      <c r="U1278">
        <v>171</v>
      </c>
      <c r="V1278">
        <v>172</v>
      </c>
      <c r="W1278">
        <f>wzrost[[#This Row],[19lat]]-wzrost[[#This Row],[dlugosc_ur]]</f>
        <v>123</v>
      </c>
      <c r="X1278">
        <f>wzrost[[#This Row],[19lat]]-wzrost[[#This Row],[15lat]]</f>
        <v>9</v>
      </c>
      <c r="Y1278">
        <f>IF(wzrost[[#This Row],[1rok]]&lt;=5,IF(wzrost[[#This Row],[plec]]="ch",1,0),0)</f>
        <v>0</v>
      </c>
      <c r="Z1278" s="1"/>
      <c r="AA1278" s="1"/>
      <c r="AB1278" s="1" t="e">
        <f>_xlfn.PERCENTILE.INC(wzrost[1rok],5)</f>
        <v>#NUM!</v>
      </c>
    </row>
    <row r="1279" spans="1:28" x14ac:dyDescent="0.25">
      <c r="A1279">
        <v>504</v>
      </c>
      <c r="B1279" s="1" t="s">
        <v>23</v>
      </c>
      <c r="C1279">
        <v>48</v>
      </c>
      <c r="D1279">
        <v>70</v>
      </c>
      <c r="E1279">
        <v>85</v>
      </c>
      <c r="F1279">
        <v>93</v>
      </c>
      <c r="G1279">
        <v>100</v>
      </c>
      <c r="H1279">
        <v>106</v>
      </c>
      <c r="I1279">
        <v>112</v>
      </c>
      <c r="J1279">
        <v>118</v>
      </c>
      <c r="K1279">
        <v>123</v>
      </c>
      <c r="L1279">
        <v>128</v>
      </c>
      <c r="M1279">
        <v>133</v>
      </c>
      <c r="N1279">
        <v>138</v>
      </c>
      <c r="O1279">
        <v>143</v>
      </c>
      <c r="P1279">
        <v>150</v>
      </c>
      <c r="Q1279">
        <v>157</v>
      </c>
      <c r="R1279">
        <v>163</v>
      </c>
      <c r="S1279">
        <v>167</v>
      </c>
      <c r="T1279">
        <v>169</v>
      </c>
      <c r="U1279">
        <v>171</v>
      </c>
      <c r="V1279">
        <v>171</v>
      </c>
      <c r="W1279">
        <f>wzrost[[#This Row],[19lat]]-wzrost[[#This Row],[dlugosc_ur]]</f>
        <v>123</v>
      </c>
      <c r="X1279">
        <f>wzrost[[#This Row],[19lat]]-wzrost[[#This Row],[15lat]]</f>
        <v>8</v>
      </c>
      <c r="Y1279">
        <f>IF(wzrost[[#This Row],[1rok]]&lt;=5,IF(wzrost[[#This Row],[plec]]="ch",1,0),0)</f>
        <v>0</v>
      </c>
      <c r="Z1279" s="1"/>
      <c r="AA1279" s="1"/>
      <c r="AB1279" s="1" t="e">
        <f>_xlfn.PERCENTILE.INC(wzrost[1rok],5)</f>
        <v>#NUM!</v>
      </c>
    </row>
    <row r="1280" spans="1:28" x14ac:dyDescent="0.25">
      <c r="A1280">
        <v>526</v>
      </c>
      <c r="B1280" s="1" t="s">
        <v>23</v>
      </c>
      <c r="C1280">
        <v>48</v>
      </c>
      <c r="D1280">
        <v>70</v>
      </c>
      <c r="E1280">
        <v>84</v>
      </c>
      <c r="F1280">
        <v>93</v>
      </c>
      <c r="G1280">
        <v>100</v>
      </c>
      <c r="H1280">
        <v>106</v>
      </c>
      <c r="I1280">
        <v>112</v>
      </c>
      <c r="J1280">
        <v>117</v>
      </c>
      <c r="K1280">
        <v>122</v>
      </c>
      <c r="L1280">
        <v>127</v>
      </c>
      <c r="M1280">
        <v>132</v>
      </c>
      <c r="N1280">
        <v>137</v>
      </c>
      <c r="O1280">
        <v>143</v>
      </c>
      <c r="P1280">
        <v>150</v>
      </c>
      <c r="Q1280">
        <v>157</v>
      </c>
      <c r="R1280">
        <v>163</v>
      </c>
      <c r="S1280">
        <v>167</v>
      </c>
      <c r="T1280">
        <v>169</v>
      </c>
      <c r="U1280">
        <v>170</v>
      </c>
      <c r="V1280">
        <v>171</v>
      </c>
      <c r="W1280">
        <f>wzrost[[#This Row],[19lat]]-wzrost[[#This Row],[dlugosc_ur]]</f>
        <v>123</v>
      </c>
      <c r="X1280">
        <f>wzrost[[#This Row],[19lat]]-wzrost[[#This Row],[15lat]]</f>
        <v>8</v>
      </c>
      <c r="Y1280">
        <f>IF(wzrost[[#This Row],[1rok]]&lt;=5,IF(wzrost[[#This Row],[plec]]="ch",1,0),0)</f>
        <v>0</v>
      </c>
      <c r="Z1280" s="1"/>
      <c r="AA1280" s="1"/>
      <c r="AB1280" s="1" t="e">
        <f>_xlfn.PERCENTILE.INC(wzrost[1rok],5)</f>
        <v>#NUM!</v>
      </c>
    </row>
    <row r="1281" spans="1:28" x14ac:dyDescent="0.25">
      <c r="A1281">
        <v>546</v>
      </c>
      <c r="B1281" s="1" t="s">
        <v>23</v>
      </c>
      <c r="C1281">
        <v>50</v>
      </c>
      <c r="D1281">
        <v>72</v>
      </c>
      <c r="E1281">
        <v>86</v>
      </c>
      <c r="F1281">
        <v>94</v>
      </c>
      <c r="G1281">
        <v>101</v>
      </c>
      <c r="H1281">
        <v>108</v>
      </c>
      <c r="I1281">
        <v>114</v>
      </c>
      <c r="J1281">
        <v>119</v>
      </c>
      <c r="K1281">
        <v>124</v>
      </c>
      <c r="L1281">
        <v>129</v>
      </c>
      <c r="M1281">
        <v>134</v>
      </c>
      <c r="N1281">
        <v>139</v>
      </c>
      <c r="O1281">
        <v>145</v>
      </c>
      <c r="P1281">
        <v>152</v>
      </c>
      <c r="Q1281">
        <v>159</v>
      </c>
      <c r="R1281">
        <v>165</v>
      </c>
      <c r="S1281">
        <v>169</v>
      </c>
      <c r="T1281">
        <v>172</v>
      </c>
      <c r="U1281">
        <v>173</v>
      </c>
      <c r="V1281">
        <v>173</v>
      </c>
      <c r="W1281">
        <f>wzrost[[#This Row],[19lat]]-wzrost[[#This Row],[dlugosc_ur]]</f>
        <v>123</v>
      </c>
      <c r="X1281">
        <f>wzrost[[#This Row],[19lat]]-wzrost[[#This Row],[15lat]]</f>
        <v>8</v>
      </c>
      <c r="Y1281">
        <f>IF(wzrost[[#This Row],[1rok]]&lt;=5,IF(wzrost[[#This Row],[plec]]="ch",1,0),0)</f>
        <v>0</v>
      </c>
      <c r="Z1281" s="1"/>
      <c r="AA1281" s="1"/>
      <c r="AB1281" s="1" t="e">
        <f>_xlfn.PERCENTILE.INC(wzrost[1rok],5)</f>
        <v>#NUM!</v>
      </c>
    </row>
    <row r="1282" spans="1:28" x14ac:dyDescent="0.25">
      <c r="A1282">
        <v>549</v>
      </c>
      <c r="B1282" s="1" t="s">
        <v>23</v>
      </c>
      <c r="C1282">
        <v>53</v>
      </c>
      <c r="D1282">
        <v>74</v>
      </c>
      <c r="E1282">
        <v>87</v>
      </c>
      <c r="F1282">
        <v>96</v>
      </c>
      <c r="G1282">
        <v>103</v>
      </c>
      <c r="H1282">
        <v>110</v>
      </c>
      <c r="I1282">
        <v>116</v>
      </c>
      <c r="J1282">
        <v>122</v>
      </c>
      <c r="K1282">
        <v>127</v>
      </c>
      <c r="L1282">
        <v>133</v>
      </c>
      <c r="M1282">
        <v>138</v>
      </c>
      <c r="N1282">
        <v>143</v>
      </c>
      <c r="O1282">
        <v>149</v>
      </c>
      <c r="P1282">
        <v>156</v>
      </c>
      <c r="Q1282">
        <v>163</v>
      </c>
      <c r="R1282">
        <v>169</v>
      </c>
      <c r="S1282">
        <v>173</v>
      </c>
      <c r="T1282">
        <v>175</v>
      </c>
      <c r="U1282">
        <v>176</v>
      </c>
      <c r="V1282">
        <v>176</v>
      </c>
      <c r="W1282">
        <f>wzrost[[#This Row],[19lat]]-wzrost[[#This Row],[dlugosc_ur]]</f>
        <v>123</v>
      </c>
      <c r="X1282">
        <f>wzrost[[#This Row],[19lat]]-wzrost[[#This Row],[15lat]]</f>
        <v>7</v>
      </c>
      <c r="Y1282">
        <f>IF(wzrost[[#This Row],[1rok]]&lt;=5,IF(wzrost[[#This Row],[plec]]="ch",1,0),0)</f>
        <v>0</v>
      </c>
      <c r="Z1282" s="1"/>
      <c r="AA1282" s="1"/>
      <c r="AB1282" s="1" t="e">
        <f>_xlfn.PERCENTILE.INC(wzrost[1rok],5)</f>
        <v>#NUM!</v>
      </c>
    </row>
    <row r="1283" spans="1:28" x14ac:dyDescent="0.25">
      <c r="A1283">
        <v>578</v>
      </c>
      <c r="B1283" s="1" t="s">
        <v>23</v>
      </c>
      <c r="C1283">
        <v>49</v>
      </c>
      <c r="D1283">
        <v>71</v>
      </c>
      <c r="E1283">
        <v>85</v>
      </c>
      <c r="F1283">
        <v>94</v>
      </c>
      <c r="G1283">
        <v>101</v>
      </c>
      <c r="H1283">
        <v>107</v>
      </c>
      <c r="I1283">
        <v>113</v>
      </c>
      <c r="J1283">
        <v>118</v>
      </c>
      <c r="K1283">
        <v>123</v>
      </c>
      <c r="L1283">
        <v>128</v>
      </c>
      <c r="M1283">
        <v>133</v>
      </c>
      <c r="N1283">
        <v>138</v>
      </c>
      <c r="O1283">
        <v>144</v>
      </c>
      <c r="P1283">
        <v>151</v>
      </c>
      <c r="Q1283">
        <v>158</v>
      </c>
      <c r="R1283">
        <v>164</v>
      </c>
      <c r="S1283">
        <v>168</v>
      </c>
      <c r="T1283">
        <v>170</v>
      </c>
      <c r="U1283">
        <v>171</v>
      </c>
      <c r="V1283">
        <v>172</v>
      </c>
      <c r="W1283">
        <f>wzrost[[#This Row],[19lat]]-wzrost[[#This Row],[dlugosc_ur]]</f>
        <v>123</v>
      </c>
      <c r="X1283">
        <f>wzrost[[#This Row],[19lat]]-wzrost[[#This Row],[15lat]]</f>
        <v>8</v>
      </c>
      <c r="Y1283">
        <f>IF(wzrost[[#This Row],[1rok]]&lt;=5,IF(wzrost[[#This Row],[plec]]="ch",1,0),0)</f>
        <v>0</v>
      </c>
      <c r="Z1283" s="1"/>
      <c r="AA1283" s="1"/>
      <c r="AB1283" s="1" t="e">
        <f>_xlfn.PERCENTILE.INC(wzrost[1rok],5)</f>
        <v>#NUM!</v>
      </c>
    </row>
    <row r="1284" spans="1:28" x14ac:dyDescent="0.25">
      <c r="A1284">
        <v>588</v>
      </c>
      <c r="B1284" s="1" t="s">
        <v>23</v>
      </c>
      <c r="C1284">
        <v>48</v>
      </c>
      <c r="D1284">
        <v>70</v>
      </c>
      <c r="E1284">
        <v>84</v>
      </c>
      <c r="F1284">
        <v>93</v>
      </c>
      <c r="G1284">
        <v>100</v>
      </c>
      <c r="H1284">
        <v>106</v>
      </c>
      <c r="I1284">
        <v>112</v>
      </c>
      <c r="J1284">
        <v>117</v>
      </c>
      <c r="K1284">
        <v>122</v>
      </c>
      <c r="L1284">
        <v>127</v>
      </c>
      <c r="M1284">
        <v>132</v>
      </c>
      <c r="N1284">
        <v>137</v>
      </c>
      <c r="O1284">
        <v>143</v>
      </c>
      <c r="P1284">
        <v>150</v>
      </c>
      <c r="Q1284">
        <v>155</v>
      </c>
      <c r="R1284">
        <v>163</v>
      </c>
      <c r="S1284">
        <v>167</v>
      </c>
      <c r="T1284">
        <v>169</v>
      </c>
      <c r="U1284">
        <v>170</v>
      </c>
      <c r="V1284">
        <v>171</v>
      </c>
      <c r="W1284">
        <f>wzrost[[#This Row],[19lat]]-wzrost[[#This Row],[dlugosc_ur]]</f>
        <v>123</v>
      </c>
      <c r="X1284">
        <f>wzrost[[#This Row],[19lat]]-wzrost[[#This Row],[15lat]]</f>
        <v>8</v>
      </c>
      <c r="Y1284">
        <f>IF(wzrost[[#This Row],[1rok]]&lt;=5,IF(wzrost[[#This Row],[plec]]="ch",1,0),0)</f>
        <v>0</v>
      </c>
      <c r="Z1284" s="1"/>
      <c r="AA1284" s="1"/>
      <c r="AB1284" s="1" t="e">
        <f>_xlfn.PERCENTILE.INC(wzrost[1rok],5)</f>
        <v>#NUM!</v>
      </c>
    </row>
    <row r="1285" spans="1:28" x14ac:dyDescent="0.25">
      <c r="A1285">
        <v>605</v>
      </c>
      <c r="B1285" s="1" t="s">
        <v>23</v>
      </c>
      <c r="C1285">
        <v>48</v>
      </c>
      <c r="D1285">
        <v>70</v>
      </c>
      <c r="E1285">
        <v>85</v>
      </c>
      <c r="F1285">
        <v>93</v>
      </c>
      <c r="G1285">
        <v>100</v>
      </c>
      <c r="H1285">
        <v>106</v>
      </c>
      <c r="I1285">
        <v>112</v>
      </c>
      <c r="J1285">
        <v>117</v>
      </c>
      <c r="K1285">
        <v>123</v>
      </c>
      <c r="L1285">
        <v>128</v>
      </c>
      <c r="M1285">
        <v>133</v>
      </c>
      <c r="N1285">
        <v>138</v>
      </c>
      <c r="O1285">
        <v>143</v>
      </c>
      <c r="P1285">
        <v>150</v>
      </c>
      <c r="Q1285">
        <v>157</v>
      </c>
      <c r="R1285">
        <v>163</v>
      </c>
      <c r="S1285">
        <v>167</v>
      </c>
      <c r="T1285">
        <v>169</v>
      </c>
      <c r="U1285">
        <v>170</v>
      </c>
      <c r="V1285">
        <v>171</v>
      </c>
      <c r="W1285">
        <f>wzrost[[#This Row],[19lat]]-wzrost[[#This Row],[dlugosc_ur]]</f>
        <v>123</v>
      </c>
      <c r="X1285">
        <f>wzrost[[#This Row],[19lat]]-wzrost[[#This Row],[15lat]]</f>
        <v>8</v>
      </c>
      <c r="Y1285">
        <f>IF(wzrost[[#This Row],[1rok]]&lt;=5,IF(wzrost[[#This Row],[plec]]="ch",1,0),0)</f>
        <v>0</v>
      </c>
      <c r="Z1285" s="1"/>
      <c r="AA1285" s="1"/>
      <c r="AB1285" s="1" t="e">
        <f>_xlfn.PERCENTILE.INC(wzrost[1rok],5)</f>
        <v>#NUM!</v>
      </c>
    </row>
    <row r="1286" spans="1:28" x14ac:dyDescent="0.25">
      <c r="A1286">
        <v>624</v>
      </c>
      <c r="B1286" s="1" t="s">
        <v>23</v>
      </c>
      <c r="C1286">
        <v>48</v>
      </c>
      <c r="D1286">
        <v>70</v>
      </c>
      <c r="E1286">
        <v>84</v>
      </c>
      <c r="F1286">
        <v>93</v>
      </c>
      <c r="G1286">
        <v>99</v>
      </c>
      <c r="H1286">
        <v>106</v>
      </c>
      <c r="I1286">
        <v>111</v>
      </c>
      <c r="J1286">
        <v>117</v>
      </c>
      <c r="K1286">
        <v>122</v>
      </c>
      <c r="L1286">
        <v>127</v>
      </c>
      <c r="M1286">
        <v>132</v>
      </c>
      <c r="N1286">
        <v>137</v>
      </c>
      <c r="O1286">
        <v>143</v>
      </c>
      <c r="P1286">
        <v>150</v>
      </c>
      <c r="Q1286">
        <v>157</v>
      </c>
      <c r="R1286">
        <v>162</v>
      </c>
      <c r="S1286">
        <v>166</v>
      </c>
      <c r="T1286">
        <v>169</v>
      </c>
      <c r="U1286">
        <v>170</v>
      </c>
      <c r="V1286">
        <v>171</v>
      </c>
      <c r="W1286">
        <f>wzrost[[#This Row],[19lat]]-wzrost[[#This Row],[dlugosc_ur]]</f>
        <v>123</v>
      </c>
      <c r="X1286">
        <f>wzrost[[#This Row],[19lat]]-wzrost[[#This Row],[15lat]]</f>
        <v>9</v>
      </c>
      <c r="Y1286">
        <f>IF(wzrost[[#This Row],[1rok]]&lt;=5,IF(wzrost[[#This Row],[plec]]="ch",1,0),0)</f>
        <v>0</v>
      </c>
      <c r="Z1286" s="1"/>
      <c r="AA1286" s="1"/>
      <c r="AB1286" s="1" t="e">
        <f>_xlfn.PERCENTILE.INC(wzrost[1rok],5)</f>
        <v>#NUM!</v>
      </c>
    </row>
    <row r="1287" spans="1:28" x14ac:dyDescent="0.25">
      <c r="A1287">
        <v>641</v>
      </c>
      <c r="B1287" s="1" t="s">
        <v>23</v>
      </c>
      <c r="C1287">
        <v>49</v>
      </c>
      <c r="D1287">
        <v>71</v>
      </c>
      <c r="E1287">
        <v>85</v>
      </c>
      <c r="F1287">
        <v>94</v>
      </c>
      <c r="G1287">
        <v>100</v>
      </c>
      <c r="H1287">
        <v>107</v>
      </c>
      <c r="I1287">
        <v>112</v>
      </c>
      <c r="J1287">
        <v>118</v>
      </c>
      <c r="K1287">
        <v>123</v>
      </c>
      <c r="L1287">
        <v>128</v>
      </c>
      <c r="M1287">
        <v>133</v>
      </c>
      <c r="N1287">
        <v>138</v>
      </c>
      <c r="O1287">
        <v>144</v>
      </c>
      <c r="P1287">
        <v>151</v>
      </c>
      <c r="Q1287">
        <v>158</v>
      </c>
      <c r="R1287">
        <v>163</v>
      </c>
      <c r="S1287">
        <v>167</v>
      </c>
      <c r="T1287">
        <v>170</v>
      </c>
      <c r="U1287">
        <v>171</v>
      </c>
      <c r="V1287">
        <v>172</v>
      </c>
      <c r="W1287">
        <f>wzrost[[#This Row],[19lat]]-wzrost[[#This Row],[dlugosc_ur]]</f>
        <v>123</v>
      </c>
      <c r="X1287">
        <f>wzrost[[#This Row],[19lat]]-wzrost[[#This Row],[15lat]]</f>
        <v>9</v>
      </c>
      <c r="Y1287">
        <f>IF(wzrost[[#This Row],[1rok]]&lt;=5,IF(wzrost[[#This Row],[plec]]="ch",1,0),0)</f>
        <v>0</v>
      </c>
      <c r="Z1287" s="1"/>
      <c r="AA1287" s="1"/>
      <c r="AB1287" s="1" t="e">
        <f>_xlfn.PERCENTILE.INC(wzrost[1rok],5)</f>
        <v>#NUM!</v>
      </c>
    </row>
    <row r="1288" spans="1:28" x14ac:dyDescent="0.25">
      <c r="A1288">
        <v>655</v>
      </c>
      <c r="B1288" s="1" t="s">
        <v>23</v>
      </c>
      <c r="C1288">
        <v>48</v>
      </c>
      <c r="D1288">
        <v>70</v>
      </c>
      <c r="E1288">
        <v>84</v>
      </c>
      <c r="F1288">
        <v>93</v>
      </c>
      <c r="G1288">
        <v>100</v>
      </c>
      <c r="H1288">
        <v>106</v>
      </c>
      <c r="I1288">
        <v>112</v>
      </c>
      <c r="J1288">
        <v>117</v>
      </c>
      <c r="K1288">
        <v>123</v>
      </c>
      <c r="L1288">
        <v>128</v>
      </c>
      <c r="M1288">
        <v>133</v>
      </c>
      <c r="N1288">
        <v>138</v>
      </c>
      <c r="O1288">
        <v>143</v>
      </c>
      <c r="P1288">
        <v>150</v>
      </c>
      <c r="Q1288">
        <v>157</v>
      </c>
      <c r="R1288">
        <v>163</v>
      </c>
      <c r="S1288">
        <v>167</v>
      </c>
      <c r="T1288">
        <v>169</v>
      </c>
      <c r="U1288">
        <v>170</v>
      </c>
      <c r="V1288">
        <v>171</v>
      </c>
      <c r="W1288">
        <f>wzrost[[#This Row],[19lat]]-wzrost[[#This Row],[dlugosc_ur]]</f>
        <v>123</v>
      </c>
      <c r="X1288">
        <f>wzrost[[#This Row],[19lat]]-wzrost[[#This Row],[15lat]]</f>
        <v>8</v>
      </c>
      <c r="Y1288">
        <f>IF(wzrost[[#This Row],[1rok]]&lt;=5,IF(wzrost[[#This Row],[plec]]="ch",1,0),0)</f>
        <v>0</v>
      </c>
      <c r="Z1288" s="1"/>
      <c r="AA1288" s="1"/>
      <c r="AB1288" s="1" t="e">
        <f>_xlfn.PERCENTILE.INC(wzrost[1rok],5)</f>
        <v>#NUM!</v>
      </c>
    </row>
    <row r="1289" spans="1:28" x14ac:dyDescent="0.25">
      <c r="A1289">
        <v>663</v>
      </c>
      <c r="B1289" s="1" t="s">
        <v>23</v>
      </c>
      <c r="C1289">
        <v>48</v>
      </c>
      <c r="D1289">
        <v>70</v>
      </c>
      <c r="E1289">
        <v>85</v>
      </c>
      <c r="F1289">
        <v>93</v>
      </c>
      <c r="G1289">
        <v>100</v>
      </c>
      <c r="H1289">
        <v>106</v>
      </c>
      <c r="I1289">
        <v>112</v>
      </c>
      <c r="J1289">
        <v>118</v>
      </c>
      <c r="K1289">
        <v>123</v>
      </c>
      <c r="L1289">
        <v>128</v>
      </c>
      <c r="M1289">
        <v>133</v>
      </c>
      <c r="N1289">
        <v>138</v>
      </c>
      <c r="O1289">
        <v>144</v>
      </c>
      <c r="P1289">
        <v>150</v>
      </c>
      <c r="Q1289">
        <v>157</v>
      </c>
      <c r="R1289">
        <v>163</v>
      </c>
      <c r="S1289">
        <v>167</v>
      </c>
      <c r="T1289">
        <v>170</v>
      </c>
      <c r="U1289">
        <v>171</v>
      </c>
      <c r="V1289">
        <v>171</v>
      </c>
      <c r="W1289">
        <f>wzrost[[#This Row],[19lat]]-wzrost[[#This Row],[dlugosc_ur]]</f>
        <v>123</v>
      </c>
      <c r="X1289">
        <f>wzrost[[#This Row],[19lat]]-wzrost[[#This Row],[15lat]]</f>
        <v>8</v>
      </c>
      <c r="Y1289">
        <f>IF(wzrost[[#This Row],[1rok]]&lt;=5,IF(wzrost[[#This Row],[plec]]="ch",1,0),0)</f>
        <v>0</v>
      </c>
      <c r="Z1289" s="1"/>
      <c r="AA1289" s="1"/>
      <c r="AB1289" s="1" t="e">
        <f>_xlfn.PERCENTILE.INC(wzrost[1rok],5)</f>
        <v>#NUM!</v>
      </c>
    </row>
    <row r="1290" spans="1:28" x14ac:dyDescent="0.25">
      <c r="A1290">
        <v>673</v>
      </c>
      <c r="B1290" s="1" t="s">
        <v>23</v>
      </c>
      <c r="C1290">
        <v>53</v>
      </c>
      <c r="D1290">
        <v>74</v>
      </c>
      <c r="E1290">
        <v>87</v>
      </c>
      <c r="F1290">
        <v>96</v>
      </c>
      <c r="G1290">
        <v>103</v>
      </c>
      <c r="H1290">
        <v>110</v>
      </c>
      <c r="I1290">
        <v>116</v>
      </c>
      <c r="J1290">
        <v>121</v>
      </c>
      <c r="K1290">
        <v>127</v>
      </c>
      <c r="L1290">
        <v>132</v>
      </c>
      <c r="M1290">
        <v>138</v>
      </c>
      <c r="N1290">
        <v>143</v>
      </c>
      <c r="O1290">
        <v>149</v>
      </c>
      <c r="P1290">
        <v>156</v>
      </c>
      <c r="Q1290">
        <v>163</v>
      </c>
      <c r="R1290">
        <v>169</v>
      </c>
      <c r="S1290">
        <v>173</v>
      </c>
      <c r="T1290">
        <v>175</v>
      </c>
      <c r="U1290">
        <v>176</v>
      </c>
      <c r="V1290">
        <v>176</v>
      </c>
      <c r="W1290">
        <f>wzrost[[#This Row],[19lat]]-wzrost[[#This Row],[dlugosc_ur]]</f>
        <v>123</v>
      </c>
      <c r="X1290">
        <f>wzrost[[#This Row],[19lat]]-wzrost[[#This Row],[15lat]]</f>
        <v>7</v>
      </c>
      <c r="Y1290">
        <f>IF(wzrost[[#This Row],[1rok]]&lt;=5,IF(wzrost[[#This Row],[plec]]="ch",1,0),0)</f>
        <v>0</v>
      </c>
      <c r="Z1290" s="1"/>
      <c r="AA1290" s="1"/>
      <c r="AB1290" s="1" t="e">
        <f>_xlfn.PERCENTILE.INC(wzrost[1rok],5)</f>
        <v>#NUM!</v>
      </c>
    </row>
    <row r="1291" spans="1:28" x14ac:dyDescent="0.25">
      <c r="A1291">
        <v>683</v>
      </c>
      <c r="B1291" s="1" t="s">
        <v>23</v>
      </c>
      <c r="C1291">
        <v>52</v>
      </c>
      <c r="D1291">
        <v>73</v>
      </c>
      <c r="E1291">
        <v>86</v>
      </c>
      <c r="F1291">
        <v>95</v>
      </c>
      <c r="G1291">
        <v>102</v>
      </c>
      <c r="H1291">
        <v>109</v>
      </c>
      <c r="I1291">
        <v>115</v>
      </c>
      <c r="J1291">
        <v>121</v>
      </c>
      <c r="K1291">
        <v>126</v>
      </c>
      <c r="L1291">
        <v>132</v>
      </c>
      <c r="M1291">
        <v>137</v>
      </c>
      <c r="N1291">
        <v>142</v>
      </c>
      <c r="O1291">
        <v>148</v>
      </c>
      <c r="P1291">
        <v>155</v>
      </c>
      <c r="Q1291">
        <v>162</v>
      </c>
      <c r="R1291">
        <v>168</v>
      </c>
      <c r="S1291">
        <v>172</v>
      </c>
      <c r="T1291">
        <v>174</v>
      </c>
      <c r="U1291">
        <v>175</v>
      </c>
      <c r="V1291">
        <v>175</v>
      </c>
      <c r="W1291">
        <f>wzrost[[#This Row],[19lat]]-wzrost[[#This Row],[dlugosc_ur]]</f>
        <v>123</v>
      </c>
      <c r="X1291">
        <f>wzrost[[#This Row],[19lat]]-wzrost[[#This Row],[15lat]]</f>
        <v>7</v>
      </c>
      <c r="Y1291">
        <f>IF(wzrost[[#This Row],[1rok]]&lt;=5,IF(wzrost[[#This Row],[plec]]="ch",1,0),0)</f>
        <v>0</v>
      </c>
      <c r="Z1291" s="1"/>
      <c r="AA1291" s="1"/>
      <c r="AB1291" s="1" t="e">
        <f>_xlfn.PERCENTILE.INC(wzrost[1rok],5)</f>
        <v>#NUM!</v>
      </c>
    </row>
    <row r="1292" spans="1:28" x14ac:dyDescent="0.25">
      <c r="A1292">
        <v>686</v>
      </c>
      <c r="B1292" s="1" t="s">
        <v>23</v>
      </c>
      <c r="C1292">
        <v>56</v>
      </c>
      <c r="D1292">
        <v>77</v>
      </c>
      <c r="E1292">
        <v>88</v>
      </c>
      <c r="F1292">
        <v>98</v>
      </c>
      <c r="G1292">
        <v>105</v>
      </c>
      <c r="H1292">
        <v>112</v>
      </c>
      <c r="I1292">
        <v>118</v>
      </c>
      <c r="J1292">
        <v>124</v>
      </c>
      <c r="K1292">
        <v>129</v>
      </c>
      <c r="L1292">
        <v>135</v>
      </c>
      <c r="M1292">
        <v>140</v>
      </c>
      <c r="N1292">
        <v>145</v>
      </c>
      <c r="O1292">
        <v>152</v>
      </c>
      <c r="P1292">
        <v>159</v>
      </c>
      <c r="Q1292">
        <v>166</v>
      </c>
      <c r="R1292">
        <v>172</v>
      </c>
      <c r="S1292">
        <v>176</v>
      </c>
      <c r="T1292">
        <v>178</v>
      </c>
      <c r="U1292">
        <v>179</v>
      </c>
      <c r="V1292">
        <v>179</v>
      </c>
      <c r="W1292">
        <f>wzrost[[#This Row],[19lat]]-wzrost[[#This Row],[dlugosc_ur]]</f>
        <v>123</v>
      </c>
      <c r="X1292">
        <f>wzrost[[#This Row],[19lat]]-wzrost[[#This Row],[15lat]]</f>
        <v>7</v>
      </c>
      <c r="Y1292">
        <f>IF(wzrost[[#This Row],[1rok]]&lt;=5,IF(wzrost[[#This Row],[plec]]="ch",1,0),0)</f>
        <v>0</v>
      </c>
      <c r="Z1292" s="1"/>
      <c r="AA1292" s="1"/>
      <c r="AB1292" s="1" t="e">
        <f>_xlfn.PERCENTILE.INC(wzrost[1rok],5)</f>
        <v>#NUM!</v>
      </c>
    </row>
    <row r="1293" spans="1:28" x14ac:dyDescent="0.25">
      <c r="A1293">
        <v>690</v>
      </c>
      <c r="B1293" s="1" t="s">
        <v>23</v>
      </c>
      <c r="C1293">
        <v>52</v>
      </c>
      <c r="D1293">
        <v>73</v>
      </c>
      <c r="E1293">
        <v>86</v>
      </c>
      <c r="F1293">
        <v>95</v>
      </c>
      <c r="G1293">
        <v>102</v>
      </c>
      <c r="H1293">
        <v>109</v>
      </c>
      <c r="I1293">
        <v>115</v>
      </c>
      <c r="J1293">
        <v>120</v>
      </c>
      <c r="K1293">
        <v>126</v>
      </c>
      <c r="L1293">
        <v>131</v>
      </c>
      <c r="M1293">
        <v>136</v>
      </c>
      <c r="N1293">
        <v>142</v>
      </c>
      <c r="O1293">
        <v>148</v>
      </c>
      <c r="P1293">
        <v>155</v>
      </c>
      <c r="Q1293">
        <v>162</v>
      </c>
      <c r="R1293">
        <v>168</v>
      </c>
      <c r="S1293">
        <v>172</v>
      </c>
      <c r="T1293">
        <v>174</v>
      </c>
      <c r="U1293">
        <v>175</v>
      </c>
      <c r="V1293">
        <v>175</v>
      </c>
      <c r="W1293">
        <f>wzrost[[#This Row],[19lat]]-wzrost[[#This Row],[dlugosc_ur]]</f>
        <v>123</v>
      </c>
      <c r="X1293">
        <f>wzrost[[#This Row],[19lat]]-wzrost[[#This Row],[15lat]]</f>
        <v>7</v>
      </c>
      <c r="Y1293">
        <f>IF(wzrost[[#This Row],[1rok]]&lt;=5,IF(wzrost[[#This Row],[plec]]="ch",1,0),0)</f>
        <v>0</v>
      </c>
      <c r="Z1293" s="1"/>
      <c r="AA1293" s="1"/>
      <c r="AB1293" s="1" t="e">
        <f>_xlfn.PERCENTILE.INC(wzrost[1rok],5)</f>
        <v>#NUM!</v>
      </c>
    </row>
    <row r="1294" spans="1:28" x14ac:dyDescent="0.25">
      <c r="A1294">
        <v>699</v>
      </c>
      <c r="B1294" s="1" t="s">
        <v>23</v>
      </c>
      <c r="C1294">
        <v>48</v>
      </c>
      <c r="D1294">
        <v>70</v>
      </c>
      <c r="E1294">
        <v>84</v>
      </c>
      <c r="F1294">
        <v>93</v>
      </c>
      <c r="G1294">
        <v>100</v>
      </c>
      <c r="H1294">
        <v>106</v>
      </c>
      <c r="I1294">
        <v>112</v>
      </c>
      <c r="J1294">
        <v>117</v>
      </c>
      <c r="K1294">
        <v>122</v>
      </c>
      <c r="L1294">
        <v>127</v>
      </c>
      <c r="M1294">
        <v>132</v>
      </c>
      <c r="N1294">
        <v>137</v>
      </c>
      <c r="O1294">
        <v>143</v>
      </c>
      <c r="P1294">
        <v>150</v>
      </c>
      <c r="Q1294">
        <v>157</v>
      </c>
      <c r="R1294">
        <v>163</v>
      </c>
      <c r="S1294">
        <v>167</v>
      </c>
      <c r="T1294">
        <v>169</v>
      </c>
      <c r="U1294">
        <v>170</v>
      </c>
      <c r="V1294">
        <v>171</v>
      </c>
      <c r="W1294">
        <f>wzrost[[#This Row],[19lat]]-wzrost[[#This Row],[dlugosc_ur]]</f>
        <v>123</v>
      </c>
      <c r="X1294">
        <f>wzrost[[#This Row],[19lat]]-wzrost[[#This Row],[15lat]]</f>
        <v>8</v>
      </c>
      <c r="Y1294">
        <f>IF(wzrost[[#This Row],[1rok]]&lt;=5,IF(wzrost[[#This Row],[plec]]="ch",1,0),0)</f>
        <v>0</v>
      </c>
      <c r="Z1294" s="1"/>
      <c r="AA1294" s="1"/>
      <c r="AB1294" s="1" t="e">
        <f>_xlfn.PERCENTILE.INC(wzrost[1rok],5)</f>
        <v>#NUM!</v>
      </c>
    </row>
    <row r="1295" spans="1:28" x14ac:dyDescent="0.25">
      <c r="A1295">
        <v>700</v>
      </c>
      <c r="B1295" s="1" t="s">
        <v>23</v>
      </c>
      <c r="C1295">
        <v>48</v>
      </c>
      <c r="D1295">
        <v>70</v>
      </c>
      <c r="E1295">
        <v>85</v>
      </c>
      <c r="F1295">
        <v>93</v>
      </c>
      <c r="G1295">
        <v>100</v>
      </c>
      <c r="H1295">
        <v>106</v>
      </c>
      <c r="I1295">
        <v>112</v>
      </c>
      <c r="J1295">
        <v>118</v>
      </c>
      <c r="K1295">
        <v>123</v>
      </c>
      <c r="L1295">
        <v>128</v>
      </c>
      <c r="M1295">
        <v>133</v>
      </c>
      <c r="N1295">
        <v>138</v>
      </c>
      <c r="O1295">
        <v>143</v>
      </c>
      <c r="P1295">
        <v>150</v>
      </c>
      <c r="Q1295">
        <v>157</v>
      </c>
      <c r="R1295">
        <v>163</v>
      </c>
      <c r="S1295">
        <v>167</v>
      </c>
      <c r="T1295">
        <v>169</v>
      </c>
      <c r="U1295">
        <v>171</v>
      </c>
      <c r="V1295">
        <v>171</v>
      </c>
      <c r="W1295">
        <f>wzrost[[#This Row],[19lat]]-wzrost[[#This Row],[dlugosc_ur]]</f>
        <v>123</v>
      </c>
      <c r="X1295">
        <f>wzrost[[#This Row],[19lat]]-wzrost[[#This Row],[15lat]]</f>
        <v>8</v>
      </c>
      <c r="Y1295">
        <f>IF(wzrost[[#This Row],[1rok]]&lt;=5,IF(wzrost[[#This Row],[plec]]="ch",1,0),0)</f>
        <v>0</v>
      </c>
      <c r="Z1295" s="1"/>
      <c r="AA1295" s="1"/>
      <c r="AB1295" s="1" t="e">
        <f>_xlfn.PERCENTILE.INC(wzrost[1rok],5)</f>
        <v>#NUM!</v>
      </c>
    </row>
    <row r="1296" spans="1:28" x14ac:dyDescent="0.25">
      <c r="A1296">
        <v>704</v>
      </c>
      <c r="B1296" s="1" t="s">
        <v>23</v>
      </c>
      <c r="C1296">
        <v>52</v>
      </c>
      <c r="D1296">
        <v>73</v>
      </c>
      <c r="E1296">
        <v>86</v>
      </c>
      <c r="F1296">
        <v>95</v>
      </c>
      <c r="G1296">
        <v>102</v>
      </c>
      <c r="H1296">
        <v>109</v>
      </c>
      <c r="I1296">
        <v>115</v>
      </c>
      <c r="J1296">
        <v>121</v>
      </c>
      <c r="K1296">
        <v>126</v>
      </c>
      <c r="L1296">
        <v>132</v>
      </c>
      <c r="M1296">
        <v>137</v>
      </c>
      <c r="N1296">
        <v>142</v>
      </c>
      <c r="O1296">
        <v>148</v>
      </c>
      <c r="P1296">
        <v>155</v>
      </c>
      <c r="Q1296">
        <v>162</v>
      </c>
      <c r="R1296">
        <v>168</v>
      </c>
      <c r="S1296">
        <v>172</v>
      </c>
      <c r="T1296">
        <v>174</v>
      </c>
      <c r="U1296">
        <v>175</v>
      </c>
      <c r="V1296">
        <v>175</v>
      </c>
      <c r="W1296">
        <f>wzrost[[#This Row],[19lat]]-wzrost[[#This Row],[dlugosc_ur]]</f>
        <v>123</v>
      </c>
      <c r="X1296">
        <f>wzrost[[#This Row],[19lat]]-wzrost[[#This Row],[15lat]]</f>
        <v>7</v>
      </c>
      <c r="Y1296">
        <f>IF(wzrost[[#This Row],[1rok]]&lt;=5,IF(wzrost[[#This Row],[plec]]="ch",1,0),0)</f>
        <v>0</v>
      </c>
      <c r="Z1296" s="1"/>
      <c r="AA1296" s="1"/>
      <c r="AB1296" s="1" t="e">
        <f>_xlfn.PERCENTILE.INC(wzrost[1rok],5)</f>
        <v>#NUM!</v>
      </c>
    </row>
    <row r="1297" spans="1:28" x14ac:dyDescent="0.25">
      <c r="A1297">
        <v>713</v>
      </c>
      <c r="B1297" s="1" t="s">
        <v>23</v>
      </c>
      <c r="C1297">
        <v>49</v>
      </c>
      <c r="D1297">
        <v>71</v>
      </c>
      <c r="E1297">
        <v>85</v>
      </c>
      <c r="F1297">
        <v>94</v>
      </c>
      <c r="G1297">
        <v>100</v>
      </c>
      <c r="H1297">
        <v>107</v>
      </c>
      <c r="I1297">
        <v>112</v>
      </c>
      <c r="J1297">
        <v>118</v>
      </c>
      <c r="K1297">
        <v>123</v>
      </c>
      <c r="L1297">
        <v>128</v>
      </c>
      <c r="M1297">
        <v>133</v>
      </c>
      <c r="N1297">
        <v>138</v>
      </c>
      <c r="O1297">
        <v>144</v>
      </c>
      <c r="P1297">
        <v>151</v>
      </c>
      <c r="Q1297">
        <v>158</v>
      </c>
      <c r="R1297">
        <v>163</v>
      </c>
      <c r="S1297">
        <v>167</v>
      </c>
      <c r="T1297">
        <v>170</v>
      </c>
      <c r="U1297">
        <v>171</v>
      </c>
      <c r="V1297">
        <v>172</v>
      </c>
      <c r="W1297">
        <f>wzrost[[#This Row],[19lat]]-wzrost[[#This Row],[dlugosc_ur]]</f>
        <v>123</v>
      </c>
      <c r="X1297">
        <f>wzrost[[#This Row],[19lat]]-wzrost[[#This Row],[15lat]]</f>
        <v>9</v>
      </c>
      <c r="Y1297">
        <f>IF(wzrost[[#This Row],[1rok]]&lt;=5,IF(wzrost[[#This Row],[plec]]="ch",1,0),0)</f>
        <v>0</v>
      </c>
      <c r="Z1297" s="1"/>
      <c r="AA1297" s="1"/>
      <c r="AB1297" s="1" t="e">
        <f>_xlfn.PERCENTILE.INC(wzrost[1rok],5)</f>
        <v>#NUM!</v>
      </c>
    </row>
    <row r="1298" spans="1:28" x14ac:dyDescent="0.25">
      <c r="A1298">
        <v>723</v>
      </c>
      <c r="B1298" s="1" t="s">
        <v>23</v>
      </c>
      <c r="C1298">
        <v>49</v>
      </c>
      <c r="D1298">
        <v>71</v>
      </c>
      <c r="E1298">
        <v>85</v>
      </c>
      <c r="F1298">
        <v>94</v>
      </c>
      <c r="G1298">
        <v>100</v>
      </c>
      <c r="H1298">
        <v>107</v>
      </c>
      <c r="I1298">
        <v>112</v>
      </c>
      <c r="J1298">
        <v>118</v>
      </c>
      <c r="K1298">
        <v>123</v>
      </c>
      <c r="L1298">
        <v>128</v>
      </c>
      <c r="M1298">
        <v>133</v>
      </c>
      <c r="N1298">
        <v>138</v>
      </c>
      <c r="O1298">
        <v>144</v>
      </c>
      <c r="P1298">
        <v>151</v>
      </c>
      <c r="Q1298">
        <v>158</v>
      </c>
      <c r="R1298">
        <v>163</v>
      </c>
      <c r="S1298">
        <v>167</v>
      </c>
      <c r="T1298">
        <v>170</v>
      </c>
      <c r="U1298">
        <v>171</v>
      </c>
      <c r="V1298">
        <v>172</v>
      </c>
      <c r="W1298">
        <f>wzrost[[#This Row],[19lat]]-wzrost[[#This Row],[dlugosc_ur]]</f>
        <v>123</v>
      </c>
      <c r="X1298">
        <f>wzrost[[#This Row],[19lat]]-wzrost[[#This Row],[15lat]]</f>
        <v>9</v>
      </c>
      <c r="Y1298">
        <f>IF(wzrost[[#This Row],[1rok]]&lt;=5,IF(wzrost[[#This Row],[plec]]="ch",1,0),0)</f>
        <v>0</v>
      </c>
      <c r="Z1298" s="1"/>
      <c r="AA1298" s="1"/>
      <c r="AB1298" s="1" t="e">
        <f>_xlfn.PERCENTILE.INC(wzrost[1rok],5)</f>
        <v>#NUM!</v>
      </c>
    </row>
    <row r="1299" spans="1:28" x14ac:dyDescent="0.25">
      <c r="A1299">
        <v>733</v>
      </c>
      <c r="B1299" s="1" t="s">
        <v>23</v>
      </c>
      <c r="C1299">
        <v>48</v>
      </c>
      <c r="D1299">
        <v>70</v>
      </c>
      <c r="E1299">
        <v>84</v>
      </c>
      <c r="F1299">
        <v>93</v>
      </c>
      <c r="G1299">
        <v>100</v>
      </c>
      <c r="H1299">
        <v>106</v>
      </c>
      <c r="I1299">
        <v>112</v>
      </c>
      <c r="J1299">
        <v>117</v>
      </c>
      <c r="K1299">
        <v>123</v>
      </c>
      <c r="L1299">
        <v>128</v>
      </c>
      <c r="M1299">
        <v>133</v>
      </c>
      <c r="N1299">
        <v>138</v>
      </c>
      <c r="O1299">
        <v>143</v>
      </c>
      <c r="P1299">
        <v>150</v>
      </c>
      <c r="Q1299">
        <v>157</v>
      </c>
      <c r="R1299">
        <v>163</v>
      </c>
      <c r="S1299">
        <v>167</v>
      </c>
      <c r="T1299">
        <v>169</v>
      </c>
      <c r="U1299">
        <v>170</v>
      </c>
      <c r="V1299">
        <v>171</v>
      </c>
      <c r="W1299">
        <f>wzrost[[#This Row],[19lat]]-wzrost[[#This Row],[dlugosc_ur]]</f>
        <v>123</v>
      </c>
      <c r="X1299">
        <f>wzrost[[#This Row],[19lat]]-wzrost[[#This Row],[15lat]]</f>
        <v>8</v>
      </c>
      <c r="Y1299">
        <f>IF(wzrost[[#This Row],[1rok]]&lt;=5,IF(wzrost[[#This Row],[plec]]="ch",1,0),0)</f>
        <v>0</v>
      </c>
      <c r="Z1299" s="1"/>
      <c r="AA1299" s="1"/>
      <c r="AB1299" s="1" t="e">
        <f>_xlfn.PERCENTILE.INC(wzrost[1rok],5)</f>
        <v>#NUM!</v>
      </c>
    </row>
    <row r="1300" spans="1:28" x14ac:dyDescent="0.25">
      <c r="A1300">
        <v>758</v>
      </c>
      <c r="B1300" s="1" t="s">
        <v>23</v>
      </c>
      <c r="C1300">
        <v>49</v>
      </c>
      <c r="D1300">
        <v>71</v>
      </c>
      <c r="E1300">
        <v>85</v>
      </c>
      <c r="F1300">
        <v>94</v>
      </c>
      <c r="G1300">
        <v>101</v>
      </c>
      <c r="H1300">
        <v>107</v>
      </c>
      <c r="I1300">
        <v>113</v>
      </c>
      <c r="J1300">
        <v>118</v>
      </c>
      <c r="K1300">
        <v>124</v>
      </c>
      <c r="L1300">
        <v>129</v>
      </c>
      <c r="M1300">
        <v>134</v>
      </c>
      <c r="N1300">
        <v>139</v>
      </c>
      <c r="O1300">
        <v>144</v>
      </c>
      <c r="P1300">
        <v>151</v>
      </c>
      <c r="Q1300">
        <v>158</v>
      </c>
      <c r="R1300">
        <v>164</v>
      </c>
      <c r="S1300">
        <v>168</v>
      </c>
      <c r="T1300">
        <v>170</v>
      </c>
      <c r="U1300">
        <v>172</v>
      </c>
      <c r="V1300">
        <v>172</v>
      </c>
      <c r="W1300">
        <f>wzrost[[#This Row],[19lat]]-wzrost[[#This Row],[dlugosc_ur]]</f>
        <v>123</v>
      </c>
      <c r="X1300">
        <f>wzrost[[#This Row],[19lat]]-wzrost[[#This Row],[15lat]]</f>
        <v>8</v>
      </c>
      <c r="Y1300">
        <f>IF(wzrost[[#This Row],[1rok]]&lt;=5,IF(wzrost[[#This Row],[plec]]="ch",1,0),0)</f>
        <v>0</v>
      </c>
      <c r="Z1300" s="1"/>
      <c r="AA1300" s="1"/>
      <c r="AB1300" s="1" t="e">
        <f>_xlfn.PERCENTILE.INC(wzrost[1rok],5)</f>
        <v>#NUM!</v>
      </c>
    </row>
    <row r="1301" spans="1:28" x14ac:dyDescent="0.25">
      <c r="A1301">
        <v>759</v>
      </c>
      <c r="B1301" s="1" t="s">
        <v>23</v>
      </c>
      <c r="C1301">
        <v>50</v>
      </c>
      <c r="D1301">
        <v>72</v>
      </c>
      <c r="E1301">
        <v>86</v>
      </c>
      <c r="F1301">
        <v>94</v>
      </c>
      <c r="G1301">
        <v>101</v>
      </c>
      <c r="H1301">
        <v>108</v>
      </c>
      <c r="I1301">
        <v>113</v>
      </c>
      <c r="J1301">
        <v>119</v>
      </c>
      <c r="K1301">
        <v>124</v>
      </c>
      <c r="L1301">
        <v>129</v>
      </c>
      <c r="M1301">
        <v>134</v>
      </c>
      <c r="N1301">
        <v>139</v>
      </c>
      <c r="O1301">
        <v>145</v>
      </c>
      <c r="P1301">
        <v>152</v>
      </c>
      <c r="Q1301">
        <v>159</v>
      </c>
      <c r="R1301">
        <v>165</v>
      </c>
      <c r="S1301">
        <v>169</v>
      </c>
      <c r="T1301">
        <v>171</v>
      </c>
      <c r="U1301">
        <v>173</v>
      </c>
      <c r="V1301">
        <v>173</v>
      </c>
      <c r="W1301">
        <f>wzrost[[#This Row],[19lat]]-wzrost[[#This Row],[dlugosc_ur]]</f>
        <v>123</v>
      </c>
      <c r="X1301">
        <f>wzrost[[#This Row],[19lat]]-wzrost[[#This Row],[15lat]]</f>
        <v>8</v>
      </c>
      <c r="Y1301">
        <f>IF(wzrost[[#This Row],[1rok]]&lt;=5,IF(wzrost[[#This Row],[plec]]="ch",1,0),0)</f>
        <v>0</v>
      </c>
      <c r="Z1301" s="1"/>
      <c r="AA1301" s="1"/>
      <c r="AB1301" s="1" t="e">
        <f>_xlfn.PERCENTILE.INC(wzrost[1rok],5)</f>
        <v>#NUM!</v>
      </c>
    </row>
    <row r="1302" spans="1:28" x14ac:dyDescent="0.25">
      <c r="A1302">
        <v>771</v>
      </c>
      <c r="B1302" s="1" t="s">
        <v>23</v>
      </c>
      <c r="C1302">
        <v>48</v>
      </c>
      <c r="D1302">
        <v>70</v>
      </c>
      <c r="E1302">
        <v>85</v>
      </c>
      <c r="F1302">
        <v>93</v>
      </c>
      <c r="G1302">
        <v>100</v>
      </c>
      <c r="H1302">
        <v>106</v>
      </c>
      <c r="I1302">
        <v>112</v>
      </c>
      <c r="J1302">
        <v>118</v>
      </c>
      <c r="K1302">
        <v>123</v>
      </c>
      <c r="L1302">
        <v>128</v>
      </c>
      <c r="M1302">
        <v>133</v>
      </c>
      <c r="N1302">
        <v>138</v>
      </c>
      <c r="O1302">
        <v>144</v>
      </c>
      <c r="P1302">
        <v>150</v>
      </c>
      <c r="Q1302">
        <v>157</v>
      </c>
      <c r="R1302">
        <v>163</v>
      </c>
      <c r="S1302">
        <v>167</v>
      </c>
      <c r="T1302">
        <v>170</v>
      </c>
      <c r="U1302">
        <v>171</v>
      </c>
      <c r="V1302">
        <v>171</v>
      </c>
      <c r="W1302">
        <f>wzrost[[#This Row],[19lat]]-wzrost[[#This Row],[dlugosc_ur]]</f>
        <v>123</v>
      </c>
      <c r="X1302">
        <f>wzrost[[#This Row],[19lat]]-wzrost[[#This Row],[15lat]]</f>
        <v>8</v>
      </c>
      <c r="Y1302">
        <f>IF(wzrost[[#This Row],[1rok]]&lt;=5,IF(wzrost[[#This Row],[plec]]="ch",1,0),0)</f>
        <v>0</v>
      </c>
      <c r="Z1302" s="1"/>
      <c r="AA1302" s="1"/>
      <c r="AB1302" s="1" t="e">
        <f>_xlfn.PERCENTILE.INC(wzrost[1rok],5)</f>
        <v>#NUM!</v>
      </c>
    </row>
    <row r="1303" spans="1:28" x14ac:dyDescent="0.25">
      <c r="A1303">
        <v>785</v>
      </c>
      <c r="B1303" s="1" t="s">
        <v>23</v>
      </c>
      <c r="C1303">
        <v>48</v>
      </c>
      <c r="D1303">
        <v>70</v>
      </c>
      <c r="E1303">
        <v>84</v>
      </c>
      <c r="F1303">
        <v>93</v>
      </c>
      <c r="G1303">
        <v>100</v>
      </c>
      <c r="H1303">
        <v>106</v>
      </c>
      <c r="I1303">
        <v>112</v>
      </c>
      <c r="J1303">
        <v>117</v>
      </c>
      <c r="K1303">
        <v>123</v>
      </c>
      <c r="L1303">
        <v>128</v>
      </c>
      <c r="M1303">
        <v>133</v>
      </c>
      <c r="N1303">
        <v>138</v>
      </c>
      <c r="O1303">
        <v>143</v>
      </c>
      <c r="P1303">
        <v>150</v>
      </c>
      <c r="Q1303">
        <v>157</v>
      </c>
      <c r="R1303">
        <v>163</v>
      </c>
      <c r="S1303">
        <v>167</v>
      </c>
      <c r="T1303">
        <v>169</v>
      </c>
      <c r="U1303">
        <v>170</v>
      </c>
      <c r="V1303">
        <v>171</v>
      </c>
      <c r="W1303">
        <f>wzrost[[#This Row],[19lat]]-wzrost[[#This Row],[dlugosc_ur]]</f>
        <v>123</v>
      </c>
      <c r="X1303">
        <f>wzrost[[#This Row],[19lat]]-wzrost[[#This Row],[15lat]]</f>
        <v>8</v>
      </c>
      <c r="Y1303">
        <f>IF(wzrost[[#This Row],[1rok]]&lt;=5,IF(wzrost[[#This Row],[plec]]="ch",1,0),0)</f>
        <v>0</v>
      </c>
      <c r="Z1303" s="1"/>
      <c r="AA1303" s="1"/>
      <c r="AB1303" s="1" t="e">
        <f>_xlfn.PERCENTILE.INC(wzrost[1rok],5)</f>
        <v>#NUM!</v>
      </c>
    </row>
    <row r="1304" spans="1:28" x14ac:dyDescent="0.25">
      <c r="A1304">
        <v>788</v>
      </c>
      <c r="B1304" s="1" t="s">
        <v>23</v>
      </c>
      <c r="C1304">
        <v>53</v>
      </c>
      <c r="D1304">
        <v>74</v>
      </c>
      <c r="E1304">
        <v>87</v>
      </c>
      <c r="F1304">
        <v>96</v>
      </c>
      <c r="G1304">
        <v>103</v>
      </c>
      <c r="H1304">
        <v>110</v>
      </c>
      <c r="I1304">
        <v>116</v>
      </c>
      <c r="J1304">
        <v>122</v>
      </c>
      <c r="K1304">
        <v>127</v>
      </c>
      <c r="L1304">
        <v>132</v>
      </c>
      <c r="M1304">
        <v>138</v>
      </c>
      <c r="N1304">
        <v>143</v>
      </c>
      <c r="O1304">
        <v>149</v>
      </c>
      <c r="P1304">
        <v>156</v>
      </c>
      <c r="Q1304">
        <v>163</v>
      </c>
      <c r="R1304">
        <v>169</v>
      </c>
      <c r="S1304">
        <v>173</v>
      </c>
      <c r="T1304">
        <v>175</v>
      </c>
      <c r="U1304">
        <v>176</v>
      </c>
      <c r="V1304">
        <v>176</v>
      </c>
      <c r="W1304">
        <f>wzrost[[#This Row],[19lat]]-wzrost[[#This Row],[dlugosc_ur]]</f>
        <v>123</v>
      </c>
      <c r="X1304">
        <f>wzrost[[#This Row],[19lat]]-wzrost[[#This Row],[15lat]]</f>
        <v>7</v>
      </c>
      <c r="Y1304">
        <f>IF(wzrost[[#This Row],[1rok]]&lt;=5,IF(wzrost[[#This Row],[plec]]="ch",1,0),0)</f>
        <v>0</v>
      </c>
      <c r="Z1304" s="1"/>
      <c r="AA1304" s="1"/>
      <c r="AB1304" s="1" t="e">
        <f>_xlfn.PERCENTILE.INC(wzrost[1rok],5)</f>
        <v>#NUM!</v>
      </c>
    </row>
    <row r="1305" spans="1:28" x14ac:dyDescent="0.25">
      <c r="A1305">
        <v>805</v>
      </c>
      <c r="B1305" s="1" t="s">
        <v>23</v>
      </c>
      <c r="C1305">
        <v>52</v>
      </c>
      <c r="D1305">
        <v>73</v>
      </c>
      <c r="E1305">
        <v>85</v>
      </c>
      <c r="F1305">
        <v>95</v>
      </c>
      <c r="G1305">
        <v>102</v>
      </c>
      <c r="H1305">
        <v>109</v>
      </c>
      <c r="I1305">
        <v>115</v>
      </c>
      <c r="J1305">
        <v>121</v>
      </c>
      <c r="K1305">
        <v>126</v>
      </c>
      <c r="L1305">
        <v>132</v>
      </c>
      <c r="M1305">
        <v>137</v>
      </c>
      <c r="N1305">
        <v>142</v>
      </c>
      <c r="O1305">
        <v>148</v>
      </c>
      <c r="P1305">
        <v>155</v>
      </c>
      <c r="Q1305">
        <v>162</v>
      </c>
      <c r="R1305">
        <v>168</v>
      </c>
      <c r="S1305">
        <v>172</v>
      </c>
      <c r="T1305">
        <v>174</v>
      </c>
      <c r="U1305">
        <v>175</v>
      </c>
      <c r="V1305">
        <v>175</v>
      </c>
      <c r="W1305">
        <f>wzrost[[#This Row],[19lat]]-wzrost[[#This Row],[dlugosc_ur]]</f>
        <v>123</v>
      </c>
      <c r="X1305">
        <f>wzrost[[#This Row],[19lat]]-wzrost[[#This Row],[15lat]]</f>
        <v>7</v>
      </c>
      <c r="Y1305">
        <f>IF(wzrost[[#This Row],[1rok]]&lt;=5,IF(wzrost[[#This Row],[plec]]="ch",1,0),0)</f>
        <v>0</v>
      </c>
      <c r="Z1305" s="1"/>
      <c r="AA1305" s="1"/>
      <c r="AB1305" s="1" t="e">
        <f>_xlfn.PERCENTILE.INC(wzrost[1rok],5)</f>
        <v>#NUM!</v>
      </c>
    </row>
    <row r="1306" spans="1:28" x14ac:dyDescent="0.25">
      <c r="A1306">
        <v>826</v>
      </c>
      <c r="B1306" s="1" t="s">
        <v>23</v>
      </c>
      <c r="C1306">
        <v>48</v>
      </c>
      <c r="D1306">
        <v>70</v>
      </c>
      <c r="E1306">
        <v>85</v>
      </c>
      <c r="F1306">
        <v>93</v>
      </c>
      <c r="G1306">
        <v>100</v>
      </c>
      <c r="H1306">
        <v>106</v>
      </c>
      <c r="I1306">
        <v>112</v>
      </c>
      <c r="J1306">
        <v>118</v>
      </c>
      <c r="K1306">
        <v>123</v>
      </c>
      <c r="L1306">
        <v>128</v>
      </c>
      <c r="M1306">
        <v>133</v>
      </c>
      <c r="N1306">
        <v>138</v>
      </c>
      <c r="O1306">
        <v>144</v>
      </c>
      <c r="P1306">
        <v>150</v>
      </c>
      <c r="Q1306">
        <v>157</v>
      </c>
      <c r="R1306">
        <v>163</v>
      </c>
      <c r="S1306">
        <v>167</v>
      </c>
      <c r="T1306">
        <v>170</v>
      </c>
      <c r="U1306">
        <v>171</v>
      </c>
      <c r="V1306">
        <v>171</v>
      </c>
      <c r="W1306">
        <f>wzrost[[#This Row],[19lat]]-wzrost[[#This Row],[dlugosc_ur]]</f>
        <v>123</v>
      </c>
      <c r="X1306">
        <f>wzrost[[#This Row],[19lat]]-wzrost[[#This Row],[15lat]]</f>
        <v>8</v>
      </c>
      <c r="Y1306">
        <f>IF(wzrost[[#This Row],[1rok]]&lt;=5,IF(wzrost[[#This Row],[plec]]="ch",1,0),0)</f>
        <v>0</v>
      </c>
      <c r="Z1306" s="1"/>
      <c r="AA1306" s="1"/>
      <c r="AB1306" s="1" t="e">
        <f>_xlfn.PERCENTILE.INC(wzrost[1rok],5)</f>
        <v>#NUM!</v>
      </c>
    </row>
    <row r="1307" spans="1:28" x14ac:dyDescent="0.25">
      <c r="A1307">
        <v>828</v>
      </c>
      <c r="B1307" s="1" t="s">
        <v>23</v>
      </c>
      <c r="C1307">
        <v>48</v>
      </c>
      <c r="D1307">
        <v>70</v>
      </c>
      <c r="E1307">
        <v>85</v>
      </c>
      <c r="F1307">
        <v>93</v>
      </c>
      <c r="G1307">
        <v>100</v>
      </c>
      <c r="H1307">
        <v>106</v>
      </c>
      <c r="I1307">
        <v>112</v>
      </c>
      <c r="J1307">
        <v>118</v>
      </c>
      <c r="K1307">
        <v>123</v>
      </c>
      <c r="L1307">
        <v>128</v>
      </c>
      <c r="M1307">
        <v>133</v>
      </c>
      <c r="N1307">
        <v>138</v>
      </c>
      <c r="O1307">
        <v>143</v>
      </c>
      <c r="P1307">
        <v>150</v>
      </c>
      <c r="Q1307">
        <v>157</v>
      </c>
      <c r="R1307">
        <v>163</v>
      </c>
      <c r="S1307">
        <v>167</v>
      </c>
      <c r="T1307">
        <v>169</v>
      </c>
      <c r="U1307">
        <v>171</v>
      </c>
      <c r="V1307">
        <v>171</v>
      </c>
      <c r="W1307">
        <f>wzrost[[#This Row],[19lat]]-wzrost[[#This Row],[dlugosc_ur]]</f>
        <v>123</v>
      </c>
      <c r="X1307">
        <f>wzrost[[#This Row],[19lat]]-wzrost[[#This Row],[15lat]]</f>
        <v>8</v>
      </c>
      <c r="Y1307">
        <f>IF(wzrost[[#This Row],[1rok]]&lt;=5,IF(wzrost[[#This Row],[plec]]="ch",1,0),0)</f>
        <v>0</v>
      </c>
      <c r="Z1307" s="1"/>
      <c r="AA1307" s="1"/>
      <c r="AB1307" s="1" t="e">
        <f>_xlfn.PERCENTILE.INC(wzrost[1rok],5)</f>
        <v>#NUM!</v>
      </c>
    </row>
    <row r="1308" spans="1:28" x14ac:dyDescent="0.25">
      <c r="A1308">
        <v>842</v>
      </c>
      <c r="B1308" s="1" t="s">
        <v>23</v>
      </c>
      <c r="C1308">
        <v>50</v>
      </c>
      <c r="D1308">
        <v>72</v>
      </c>
      <c r="E1308">
        <v>86</v>
      </c>
      <c r="F1308">
        <v>94</v>
      </c>
      <c r="G1308">
        <v>101</v>
      </c>
      <c r="H1308">
        <v>108</v>
      </c>
      <c r="I1308">
        <v>114</v>
      </c>
      <c r="J1308">
        <v>119</v>
      </c>
      <c r="K1308">
        <v>124</v>
      </c>
      <c r="L1308">
        <v>129</v>
      </c>
      <c r="M1308">
        <v>134</v>
      </c>
      <c r="N1308">
        <v>139</v>
      </c>
      <c r="O1308">
        <v>145</v>
      </c>
      <c r="P1308">
        <v>152</v>
      </c>
      <c r="Q1308">
        <v>159</v>
      </c>
      <c r="R1308">
        <v>165</v>
      </c>
      <c r="S1308">
        <v>169</v>
      </c>
      <c r="T1308">
        <v>172</v>
      </c>
      <c r="U1308">
        <v>173</v>
      </c>
      <c r="V1308">
        <v>173</v>
      </c>
      <c r="W1308">
        <f>wzrost[[#This Row],[19lat]]-wzrost[[#This Row],[dlugosc_ur]]</f>
        <v>123</v>
      </c>
      <c r="X1308">
        <f>wzrost[[#This Row],[19lat]]-wzrost[[#This Row],[15lat]]</f>
        <v>8</v>
      </c>
      <c r="Y1308">
        <f>IF(wzrost[[#This Row],[1rok]]&lt;=5,IF(wzrost[[#This Row],[plec]]="ch",1,0),0)</f>
        <v>0</v>
      </c>
      <c r="Z1308" s="1"/>
      <c r="AA1308" s="1"/>
      <c r="AB1308" s="1" t="e">
        <f>_xlfn.PERCENTILE.INC(wzrost[1rok],5)</f>
        <v>#NUM!</v>
      </c>
    </row>
    <row r="1309" spans="1:28" x14ac:dyDescent="0.25">
      <c r="A1309">
        <v>867</v>
      </c>
      <c r="B1309" s="1" t="s">
        <v>23</v>
      </c>
      <c r="C1309">
        <v>48</v>
      </c>
      <c r="D1309">
        <v>70</v>
      </c>
      <c r="E1309">
        <v>84</v>
      </c>
      <c r="F1309">
        <v>93</v>
      </c>
      <c r="G1309">
        <v>100</v>
      </c>
      <c r="H1309">
        <v>106</v>
      </c>
      <c r="I1309">
        <v>112</v>
      </c>
      <c r="J1309">
        <v>117</v>
      </c>
      <c r="K1309">
        <v>122</v>
      </c>
      <c r="L1309">
        <v>127</v>
      </c>
      <c r="M1309">
        <v>132</v>
      </c>
      <c r="N1309">
        <v>137</v>
      </c>
      <c r="O1309">
        <v>143</v>
      </c>
      <c r="P1309">
        <v>150</v>
      </c>
      <c r="Q1309">
        <v>157</v>
      </c>
      <c r="R1309">
        <v>163</v>
      </c>
      <c r="S1309">
        <v>167</v>
      </c>
      <c r="T1309">
        <v>169</v>
      </c>
      <c r="U1309">
        <v>170</v>
      </c>
      <c r="V1309">
        <v>171</v>
      </c>
      <c r="W1309">
        <f>wzrost[[#This Row],[19lat]]-wzrost[[#This Row],[dlugosc_ur]]</f>
        <v>123</v>
      </c>
      <c r="X1309">
        <f>wzrost[[#This Row],[19lat]]-wzrost[[#This Row],[15lat]]</f>
        <v>8</v>
      </c>
      <c r="Y1309">
        <f>IF(wzrost[[#This Row],[1rok]]&lt;=5,IF(wzrost[[#This Row],[plec]]="ch",1,0),0)</f>
        <v>0</v>
      </c>
      <c r="Z1309" s="1"/>
      <c r="AA1309" s="1"/>
      <c r="AB1309" s="1" t="e">
        <f>_xlfn.PERCENTILE.INC(wzrost[1rok],5)</f>
        <v>#NUM!</v>
      </c>
    </row>
    <row r="1310" spans="1:28" x14ac:dyDescent="0.25">
      <c r="A1310">
        <v>893</v>
      </c>
      <c r="B1310" s="1" t="s">
        <v>23</v>
      </c>
      <c r="C1310">
        <v>49</v>
      </c>
      <c r="D1310">
        <v>71</v>
      </c>
      <c r="E1310">
        <v>85</v>
      </c>
      <c r="F1310">
        <v>94</v>
      </c>
      <c r="G1310">
        <v>101</v>
      </c>
      <c r="H1310">
        <v>107</v>
      </c>
      <c r="I1310">
        <v>113</v>
      </c>
      <c r="J1310">
        <v>118</v>
      </c>
      <c r="K1310">
        <v>123</v>
      </c>
      <c r="L1310">
        <v>128</v>
      </c>
      <c r="M1310">
        <v>133</v>
      </c>
      <c r="N1310">
        <v>138</v>
      </c>
      <c r="O1310">
        <v>144</v>
      </c>
      <c r="P1310">
        <v>151</v>
      </c>
      <c r="Q1310">
        <v>158</v>
      </c>
      <c r="R1310">
        <v>164</v>
      </c>
      <c r="S1310">
        <v>168</v>
      </c>
      <c r="T1310">
        <v>170</v>
      </c>
      <c r="U1310">
        <v>171</v>
      </c>
      <c r="V1310">
        <v>172</v>
      </c>
      <c r="W1310">
        <f>wzrost[[#This Row],[19lat]]-wzrost[[#This Row],[dlugosc_ur]]</f>
        <v>123</v>
      </c>
      <c r="X1310">
        <f>wzrost[[#This Row],[19lat]]-wzrost[[#This Row],[15lat]]</f>
        <v>8</v>
      </c>
      <c r="Y1310">
        <f>IF(wzrost[[#This Row],[1rok]]&lt;=5,IF(wzrost[[#This Row],[plec]]="ch",1,0),0)</f>
        <v>0</v>
      </c>
      <c r="Z1310" s="1"/>
      <c r="AA1310" s="1"/>
      <c r="AB1310" s="1" t="e">
        <f>_xlfn.PERCENTILE.INC(wzrost[1rok],5)</f>
        <v>#NUM!</v>
      </c>
    </row>
    <row r="1311" spans="1:28" x14ac:dyDescent="0.25">
      <c r="A1311">
        <v>894</v>
      </c>
      <c r="B1311" s="1" t="s">
        <v>23</v>
      </c>
      <c r="C1311">
        <v>56</v>
      </c>
      <c r="D1311">
        <v>77</v>
      </c>
      <c r="E1311">
        <v>88</v>
      </c>
      <c r="F1311">
        <v>98</v>
      </c>
      <c r="G1311">
        <v>105</v>
      </c>
      <c r="H1311">
        <v>112</v>
      </c>
      <c r="I1311">
        <v>118</v>
      </c>
      <c r="J1311">
        <v>124</v>
      </c>
      <c r="K1311">
        <v>129</v>
      </c>
      <c r="L1311">
        <v>135</v>
      </c>
      <c r="M1311">
        <v>140</v>
      </c>
      <c r="N1311">
        <v>145</v>
      </c>
      <c r="O1311">
        <v>152</v>
      </c>
      <c r="P1311">
        <v>159</v>
      </c>
      <c r="Q1311">
        <v>166</v>
      </c>
      <c r="R1311">
        <v>172</v>
      </c>
      <c r="S1311">
        <v>176</v>
      </c>
      <c r="T1311">
        <v>178</v>
      </c>
      <c r="U1311">
        <v>179</v>
      </c>
      <c r="V1311">
        <v>179</v>
      </c>
      <c r="W1311">
        <f>wzrost[[#This Row],[19lat]]-wzrost[[#This Row],[dlugosc_ur]]</f>
        <v>123</v>
      </c>
      <c r="X1311">
        <f>wzrost[[#This Row],[19lat]]-wzrost[[#This Row],[15lat]]</f>
        <v>7</v>
      </c>
      <c r="Y1311">
        <f>IF(wzrost[[#This Row],[1rok]]&lt;=5,IF(wzrost[[#This Row],[plec]]="ch",1,0),0)</f>
        <v>0</v>
      </c>
      <c r="Z1311" s="1"/>
      <c r="AA1311" s="1"/>
      <c r="AB1311" s="1" t="e">
        <f>_xlfn.PERCENTILE.INC(wzrost[1rok],5)</f>
        <v>#NUM!</v>
      </c>
    </row>
    <row r="1312" spans="1:28" x14ac:dyDescent="0.25">
      <c r="A1312">
        <v>896</v>
      </c>
      <c r="B1312" s="1" t="s">
        <v>23</v>
      </c>
      <c r="C1312">
        <v>53</v>
      </c>
      <c r="D1312">
        <v>74</v>
      </c>
      <c r="E1312">
        <v>87</v>
      </c>
      <c r="F1312">
        <v>96</v>
      </c>
      <c r="G1312">
        <v>103</v>
      </c>
      <c r="H1312">
        <v>110</v>
      </c>
      <c r="I1312">
        <v>116</v>
      </c>
      <c r="J1312">
        <v>122</v>
      </c>
      <c r="K1312">
        <v>127</v>
      </c>
      <c r="L1312">
        <v>132</v>
      </c>
      <c r="M1312">
        <v>138</v>
      </c>
      <c r="N1312">
        <v>143</v>
      </c>
      <c r="O1312">
        <v>149</v>
      </c>
      <c r="P1312">
        <v>156</v>
      </c>
      <c r="Q1312">
        <v>163</v>
      </c>
      <c r="R1312">
        <v>169</v>
      </c>
      <c r="S1312">
        <v>173</v>
      </c>
      <c r="T1312">
        <v>175</v>
      </c>
      <c r="U1312">
        <v>176</v>
      </c>
      <c r="V1312">
        <v>176</v>
      </c>
      <c r="W1312">
        <f>wzrost[[#This Row],[19lat]]-wzrost[[#This Row],[dlugosc_ur]]</f>
        <v>123</v>
      </c>
      <c r="X1312">
        <f>wzrost[[#This Row],[19lat]]-wzrost[[#This Row],[15lat]]</f>
        <v>7</v>
      </c>
      <c r="Y1312">
        <f>IF(wzrost[[#This Row],[1rok]]&lt;=5,IF(wzrost[[#This Row],[plec]]="ch",1,0),0)</f>
        <v>0</v>
      </c>
      <c r="Z1312" s="1"/>
      <c r="AA1312" s="1"/>
      <c r="AB1312" s="1" t="e">
        <f>_xlfn.PERCENTILE.INC(wzrost[1rok],5)</f>
        <v>#NUM!</v>
      </c>
    </row>
    <row r="1313" spans="1:28" x14ac:dyDescent="0.25">
      <c r="A1313">
        <v>908</v>
      </c>
      <c r="B1313" s="1" t="s">
        <v>23</v>
      </c>
      <c r="C1313">
        <v>49</v>
      </c>
      <c r="D1313">
        <v>71</v>
      </c>
      <c r="E1313">
        <v>85</v>
      </c>
      <c r="F1313">
        <v>94</v>
      </c>
      <c r="G1313">
        <v>100</v>
      </c>
      <c r="H1313">
        <v>107</v>
      </c>
      <c r="I1313">
        <v>112</v>
      </c>
      <c r="J1313">
        <v>118</v>
      </c>
      <c r="K1313">
        <v>123</v>
      </c>
      <c r="L1313">
        <v>128</v>
      </c>
      <c r="M1313">
        <v>133</v>
      </c>
      <c r="N1313">
        <v>138</v>
      </c>
      <c r="O1313">
        <v>144</v>
      </c>
      <c r="P1313">
        <v>151</v>
      </c>
      <c r="Q1313">
        <v>158</v>
      </c>
      <c r="R1313">
        <v>163</v>
      </c>
      <c r="S1313">
        <v>167</v>
      </c>
      <c r="T1313">
        <v>170</v>
      </c>
      <c r="U1313">
        <v>171</v>
      </c>
      <c r="V1313">
        <v>172</v>
      </c>
      <c r="W1313">
        <f>wzrost[[#This Row],[19lat]]-wzrost[[#This Row],[dlugosc_ur]]</f>
        <v>123</v>
      </c>
      <c r="X1313">
        <f>wzrost[[#This Row],[19lat]]-wzrost[[#This Row],[15lat]]</f>
        <v>9</v>
      </c>
      <c r="Y1313">
        <f>IF(wzrost[[#This Row],[1rok]]&lt;=5,IF(wzrost[[#This Row],[plec]]="ch",1,0),0)</f>
        <v>0</v>
      </c>
      <c r="Z1313" s="1"/>
      <c r="AA1313" s="1"/>
      <c r="AB1313" s="1" t="e">
        <f>_xlfn.PERCENTILE.INC(wzrost[1rok],5)</f>
        <v>#NUM!</v>
      </c>
    </row>
    <row r="1314" spans="1:28" x14ac:dyDescent="0.25">
      <c r="A1314">
        <v>914</v>
      </c>
      <c r="B1314" s="1" t="s">
        <v>23</v>
      </c>
      <c r="C1314">
        <v>50</v>
      </c>
      <c r="D1314">
        <v>72</v>
      </c>
      <c r="E1314">
        <v>85</v>
      </c>
      <c r="F1314">
        <v>94</v>
      </c>
      <c r="G1314">
        <v>101</v>
      </c>
      <c r="H1314">
        <v>108</v>
      </c>
      <c r="I1314">
        <v>114</v>
      </c>
      <c r="J1314">
        <v>120</v>
      </c>
      <c r="K1314">
        <v>125</v>
      </c>
      <c r="L1314">
        <v>130</v>
      </c>
      <c r="M1314">
        <v>135</v>
      </c>
      <c r="N1314">
        <v>141</v>
      </c>
      <c r="O1314">
        <v>146</v>
      </c>
      <c r="P1314">
        <v>153</v>
      </c>
      <c r="Q1314">
        <v>160</v>
      </c>
      <c r="R1314">
        <v>166</v>
      </c>
      <c r="S1314">
        <v>170</v>
      </c>
      <c r="T1314">
        <v>172</v>
      </c>
      <c r="U1314">
        <v>173</v>
      </c>
      <c r="V1314">
        <v>173</v>
      </c>
      <c r="W1314">
        <f>wzrost[[#This Row],[19lat]]-wzrost[[#This Row],[dlugosc_ur]]</f>
        <v>123</v>
      </c>
      <c r="X1314">
        <f>wzrost[[#This Row],[19lat]]-wzrost[[#This Row],[15lat]]</f>
        <v>7</v>
      </c>
      <c r="Y1314">
        <f>IF(wzrost[[#This Row],[1rok]]&lt;=5,IF(wzrost[[#This Row],[plec]]="ch",1,0),0)</f>
        <v>0</v>
      </c>
      <c r="Z1314" s="1"/>
      <c r="AA1314" s="1"/>
      <c r="AB1314" s="1" t="e">
        <f>_xlfn.PERCENTILE.INC(wzrost[1rok],5)</f>
        <v>#NUM!</v>
      </c>
    </row>
    <row r="1315" spans="1:28" x14ac:dyDescent="0.25">
      <c r="A1315">
        <v>915</v>
      </c>
      <c r="B1315" s="1" t="s">
        <v>23</v>
      </c>
      <c r="C1315">
        <v>53</v>
      </c>
      <c r="D1315">
        <v>74</v>
      </c>
      <c r="E1315">
        <v>87</v>
      </c>
      <c r="F1315">
        <v>96</v>
      </c>
      <c r="G1315">
        <v>103</v>
      </c>
      <c r="H1315">
        <v>110</v>
      </c>
      <c r="I1315">
        <v>116</v>
      </c>
      <c r="J1315">
        <v>122</v>
      </c>
      <c r="K1315">
        <v>127</v>
      </c>
      <c r="L1315">
        <v>132</v>
      </c>
      <c r="M1315">
        <v>138</v>
      </c>
      <c r="N1315">
        <v>143</v>
      </c>
      <c r="O1315">
        <v>149</v>
      </c>
      <c r="P1315">
        <v>156</v>
      </c>
      <c r="Q1315">
        <v>163</v>
      </c>
      <c r="R1315">
        <v>169</v>
      </c>
      <c r="S1315">
        <v>173</v>
      </c>
      <c r="T1315">
        <v>175</v>
      </c>
      <c r="U1315">
        <v>176</v>
      </c>
      <c r="V1315">
        <v>176</v>
      </c>
      <c r="W1315">
        <f>wzrost[[#This Row],[19lat]]-wzrost[[#This Row],[dlugosc_ur]]</f>
        <v>123</v>
      </c>
      <c r="X1315">
        <f>wzrost[[#This Row],[19lat]]-wzrost[[#This Row],[15lat]]</f>
        <v>7</v>
      </c>
      <c r="Y1315">
        <f>IF(wzrost[[#This Row],[1rok]]&lt;=5,IF(wzrost[[#This Row],[plec]]="ch",1,0),0)</f>
        <v>0</v>
      </c>
      <c r="Z1315" s="1"/>
      <c r="AA1315" s="1"/>
      <c r="AB1315" s="1" t="e">
        <f>_xlfn.PERCENTILE.INC(wzrost[1rok],5)</f>
        <v>#NUM!</v>
      </c>
    </row>
    <row r="1316" spans="1:28" x14ac:dyDescent="0.25">
      <c r="A1316">
        <v>921</v>
      </c>
      <c r="B1316" s="1" t="s">
        <v>23</v>
      </c>
      <c r="C1316">
        <v>49</v>
      </c>
      <c r="D1316">
        <v>71</v>
      </c>
      <c r="E1316">
        <v>85</v>
      </c>
      <c r="F1316">
        <v>94</v>
      </c>
      <c r="G1316">
        <v>100</v>
      </c>
      <c r="H1316">
        <v>107</v>
      </c>
      <c r="I1316">
        <v>112</v>
      </c>
      <c r="J1316">
        <v>118</v>
      </c>
      <c r="K1316">
        <v>123</v>
      </c>
      <c r="L1316">
        <v>128</v>
      </c>
      <c r="M1316">
        <v>133</v>
      </c>
      <c r="N1316">
        <v>138</v>
      </c>
      <c r="O1316">
        <v>144</v>
      </c>
      <c r="P1316">
        <v>151</v>
      </c>
      <c r="Q1316">
        <v>158</v>
      </c>
      <c r="R1316">
        <v>163</v>
      </c>
      <c r="S1316">
        <v>167</v>
      </c>
      <c r="T1316">
        <v>170</v>
      </c>
      <c r="U1316">
        <v>171</v>
      </c>
      <c r="V1316">
        <v>172</v>
      </c>
      <c r="W1316">
        <f>wzrost[[#This Row],[19lat]]-wzrost[[#This Row],[dlugosc_ur]]</f>
        <v>123</v>
      </c>
      <c r="X1316">
        <f>wzrost[[#This Row],[19lat]]-wzrost[[#This Row],[15lat]]</f>
        <v>9</v>
      </c>
      <c r="Y1316">
        <f>IF(wzrost[[#This Row],[1rok]]&lt;=5,IF(wzrost[[#This Row],[plec]]="ch",1,0),0)</f>
        <v>0</v>
      </c>
      <c r="Z1316" s="1"/>
      <c r="AA1316" s="1"/>
      <c r="AB1316" s="1" t="e">
        <f>_xlfn.PERCENTILE.INC(wzrost[1rok],5)</f>
        <v>#NUM!</v>
      </c>
    </row>
    <row r="1317" spans="1:28" x14ac:dyDescent="0.25">
      <c r="A1317">
        <v>952</v>
      </c>
      <c r="B1317" s="1" t="s">
        <v>23</v>
      </c>
      <c r="C1317">
        <v>48</v>
      </c>
      <c r="D1317">
        <v>70</v>
      </c>
      <c r="E1317">
        <v>84</v>
      </c>
      <c r="F1317">
        <v>93</v>
      </c>
      <c r="G1317">
        <v>100</v>
      </c>
      <c r="H1317">
        <v>106</v>
      </c>
      <c r="I1317">
        <v>112</v>
      </c>
      <c r="J1317">
        <v>117</v>
      </c>
      <c r="K1317">
        <v>122</v>
      </c>
      <c r="L1317">
        <v>127</v>
      </c>
      <c r="M1317">
        <v>132</v>
      </c>
      <c r="N1317">
        <v>137</v>
      </c>
      <c r="O1317">
        <v>143</v>
      </c>
      <c r="P1317">
        <v>150</v>
      </c>
      <c r="Q1317">
        <v>157</v>
      </c>
      <c r="R1317">
        <v>163</v>
      </c>
      <c r="S1317">
        <v>167</v>
      </c>
      <c r="T1317">
        <v>169</v>
      </c>
      <c r="U1317">
        <v>170</v>
      </c>
      <c r="V1317">
        <v>171</v>
      </c>
      <c r="W1317">
        <f>wzrost[[#This Row],[19lat]]-wzrost[[#This Row],[dlugosc_ur]]</f>
        <v>123</v>
      </c>
      <c r="X1317">
        <f>wzrost[[#This Row],[19lat]]-wzrost[[#This Row],[15lat]]</f>
        <v>8</v>
      </c>
      <c r="Y1317">
        <f>IF(wzrost[[#This Row],[1rok]]&lt;=5,IF(wzrost[[#This Row],[plec]]="ch",1,0),0)</f>
        <v>0</v>
      </c>
      <c r="Z1317" s="1"/>
      <c r="AA1317" s="1"/>
      <c r="AB1317" s="1" t="e">
        <f>_xlfn.PERCENTILE.INC(wzrost[1rok],5)</f>
        <v>#NUM!</v>
      </c>
    </row>
    <row r="1318" spans="1:28" x14ac:dyDescent="0.25">
      <c r="A1318">
        <v>953</v>
      </c>
      <c r="B1318" s="1" t="s">
        <v>23</v>
      </c>
      <c r="C1318">
        <v>50</v>
      </c>
      <c r="D1318">
        <v>72</v>
      </c>
      <c r="E1318">
        <v>85</v>
      </c>
      <c r="F1318">
        <v>94</v>
      </c>
      <c r="G1318">
        <v>101</v>
      </c>
      <c r="H1318">
        <v>108</v>
      </c>
      <c r="I1318">
        <v>114</v>
      </c>
      <c r="J1318">
        <v>120</v>
      </c>
      <c r="K1318">
        <v>125</v>
      </c>
      <c r="L1318">
        <v>130</v>
      </c>
      <c r="M1318">
        <v>135</v>
      </c>
      <c r="N1318">
        <v>141</v>
      </c>
      <c r="O1318">
        <v>146</v>
      </c>
      <c r="P1318">
        <v>153</v>
      </c>
      <c r="Q1318">
        <v>160</v>
      </c>
      <c r="R1318">
        <v>166</v>
      </c>
      <c r="S1318">
        <v>170</v>
      </c>
      <c r="T1318">
        <v>172</v>
      </c>
      <c r="U1318">
        <v>173</v>
      </c>
      <c r="V1318">
        <v>173</v>
      </c>
      <c r="W1318">
        <f>wzrost[[#This Row],[19lat]]-wzrost[[#This Row],[dlugosc_ur]]</f>
        <v>123</v>
      </c>
      <c r="X1318">
        <f>wzrost[[#This Row],[19lat]]-wzrost[[#This Row],[15lat]]</f>
        <v>7</v>
      </c>
      <c r="Y1318">
        <f>IF(wzrost[[#This Row],[1rok]]&lt;=5,IF(wzrost[[#This Row],[plec]]="ch",1,0),0)</f>
        <v>0</v>
      </c>
      <c r="Z1318" s="1"/>
      <c r="AA1318" s="1"/>
      <c r="AB1318" s="1" t="e">
        <f>_xlfn.PERCENTILE.INC(wzrost[1rok],5)</f>
        <v>#NUM!</v>
      </c>
    </row>
    <row r="1319" spans="1:28" x14ac:dyDescent="0.25">
      <c r="A1319">
        <v>960</v>
      </c>
      <c r="B1319" s="1" t="s">
        <v>23</v>
      </c>
      <c r="C1319">
        <v>48</v>
      </c>
      <c r="D1319">
        <v>70</v>
      </c>
      <c r="E1319">
        <v>85</v>
      </c>
      <c r="F1319">
        <v>93</v>
      </c>
      <c r="G1319">
        <v>100</v>
      </c>
      <c r="H1319">
        <v>106</v>
      </c>
      <c r="I1319">
        <v>112</v>
      </c>
      <c r="J1319">
        <v>118</v>
      </c>
      <c r="K1319">
        <v>123</v>
      </c>
      <c r="L1319">
        <v>128</v>
      </c>
      <c r="M1319">
        <v>133</v>
      </c>
      <c r="N1319">
        <v>138</v>
      </c>
      <c r="O1319">
        <v>144</v>
      </c>
      <c r="P1319">
        <v>150</v>
      </c>
      <c r="Q1319">
        <v>157</v>
      </c>
      <c r="R1319">
        <v>163</v>
      </c>
      <c r="S1319">
        <v>167</v>
      </c>
      <c r="T1319">
        <v>169</v>
      </c>
      <c r="U1319">
        <v>171</v>
      </c>
      <c r="V1319">
        <v>171</v>
      </c>
      <c r="W1319">
        <f>wzrost[[#This Row],[19lat]]-wzrost[[#This Row],[dlugosc_ur]]</f>
        <v>123</v>
      </c>
      <c r="X1319">
        <f>wzrost[[#This Row],[19lat]]-wzrost[[#This Row],[15lat]]</f>
        <v>8</v>
      </c>
      <c r="Y1319">
        <f>IF(wzrost[[#This Row],[1rok]]&lt;=5,IF(wzrost[[#This Row],[plec]]="ch",1,0),0)</f>
        <v>0</v>
      </c>
      <c r="Z1319" s="1"/>
      <c r="AA1319" s="1"/>
      <c r="AB1319" s="1" t="e">
        <f>_xlfn.PERCENTILE.INC(wzrost[1rok],5)</f>
        <v>#NUM!</v>
      </c>
    </row>
    <row r="1320" spans="1:28" x14ac:dyDescent="0.25">
      <c r="A1320">
        <v>990</v>
      </c>
      <c r="B1320" s="1" t="s">
        <v>23</v>
      </c>
      <c r="C1320">
        <v>48</v>
      </c>
      <c r="D1320">
        <v>70</v>
      </c>
      <c r="E1320">
        <v>84</v>
      </c>
      <c r="F1320">
        <v>93</v>
      </c>
      <c r="G1320">
        <v>100</v>
      </c>
      <c r="H1320">
        <v>106</v>
      </c>
      <c r="I1320">
        <v>112</v>
      </c>
      <c r="J1320">
        <v>117</v>
      </c>
      <c r="K1320">
        <v>122</v>
      </c>
      <c r="L1320">
        <v>127</v>
      </c>
      <c r="M1320">
        <v>132</v>
      </c>
      <c r="N1320">
        <v>137</v>
      </c>
      <c r="O1320">
        <v>143</v>
      </c>
      <c r="P1320">
        <v>150</v>
      </c>
      <c r="Q1320">
        <v>157</v>
      </c>
      <c r="R1320">
        <v>163</v>
      </c>
      <c r="S1320">
        <v>167</v>
      </c>
      <c r="T1320">
        <v>169</v>
      </c>
      <c r="U1320">
        <v>170</v>
      </c>
      <c r="V1320">
        <v>171</v>
      </c>
      <c r="W1320">
        <f>wzrost[[#This Row],[19lat]]-wzrost[[#This Row],[dlugosc_ur]]</f>
        <v>123</v>
      </c>
      <c r="X1320">
        <f>wzrost[[#This Row],[19lat]]-wzrost[[#This Row],[15lat]]</f>
        <v>8</v>
      </c>
      <c r="Y1320">
        <f>IF(wzrost[[#This Row],[1rok]]&lt;=5,IF(wzrost[[#This Row],[plec]]="ch",1,0),0)</f>
        <v>0</v>
      </c>
      <c r="Z1320" s="1"/>
      <c r="AA1320" s="1"/>
      <c r="AB1320" s="1" t="e">
        <f>_xlfn.PERCENTILE.INC(wzrost[1rok],5)</f>
        <v>#NUM!</v>
      </c>
    </row>
    <row r="1321" spans="1:28" x14ac:dyDescent="0.25">
      <c r="A1321">
        <v>1005</v>
      </c>
      <c r="B1321" s="1" t="s">
        <v>23</v>
      </c>
      <c r="C1321">
        <v>53</v>
      </c>
      <c r="D1321">
        <v>74</v>
      </c>
      <c r="E1321">
        <v>87</v>
      </c>
      <c r="F1321">
        <v>96</v>
      </c>
      <c r="G1321">
        <v>103</v>
      </c>
      <c r="H1321">
        <v>110</v>
      </c>
      <c r="I1321">
        <v>116</v>
      </c>
      <c r="J1321">
        <v>122</v>
      </c>
      <c r="K1321">
        <v>127</v>
      </c>
      <c r="L1321">
        <v>132</v>
      </c>
      <c r="M1321">
        <v>138</v>
      </c>
      <c r="N1321">
        <v>143</v>
      </c>
      <c r="O1321">
        <v>149</v>
      </c>
      <c r="P1321">
        <v>156</v>
      </c>
      <c r="Q1321">
        <v>163</v>
      </c>
      <c r="R1321">
        <v>169</v>
      </c>
      <c r="S1321">
        <v>173</v>
      </c>
      <c r="T1321">
        <v>175</v>
      </c>
      <c r="U1321">
        <v>176</v>
      </c>
      <c r="V1321">
        <v>176</v>
      </c>
      <c r="W1321">
        <f>wzrost[[#This Row],[19lat]]-wzrost[[#This Row],[dlugosc_ur]]</f>
        <v>123</v>
      </c>
      <c r="X1321">
        <f>wzrost[[#This Row],[19lat]]-wzrost[[#This Row],[15lat]]</f>
        <v>7</v>
      </c>
      <c r="Y1321">
        <f>IF(wzrost[[#This Row],[1rok]]&lt;=5,IF(wzrost[[#This Row],[plec]]="ch",1,0),0)</f>
        <v>0</v>
      </c>
      <c r="Z1321" s="1"/>
      <c r="AA1321" s="1"/>
      <c r="AB1321" s="1" t="e">
        <f>_xlfn.PERCENTILE.INC(wzrost[1rok],5)</f>
        <v>#NUM!</v>
      </c>
    </row>
    <row r="1322" spans="1:28" x14ac:dyDescent="0.25">
      <c r="A1322">
        <v>1006</v>
      </c>
      <c r="B1322" s="1" t="s">
        <v>23</v>
      </c>
      <c r="C1322">
        <v>48</v>
      </c>
      <c r="D1322">
        <v>70</v>
      </c>
      <c r="E1322">
        <v>84</v>
      </c>
      <c r="F1322">
        <v>93</v>
      </c>
      <c r="G1322">
        <v>100</v>
      </c>
      <c r="H1322">
        <v>106</v>
      </c>
      <c r="I1322">
        <v>112</v>
      </c>
      <c r="J1322">
        <v>117</v>
      </c>
      <c r="K1322">
        <v>123</v>
      </c>
      <c r="L1322">
        <v>128</v>
      </c>
      <c r="M1322">
        <v>133</v>
      </c>
      <c r="N1322">
        <v>138</v>
      </c>
      <c r="O1322">
        <v>143</v>
      </c>
      <c r="P1322">
        <v>150</v>
      </c>
      <c r="Q1322">
        <v>157</v>
      </c>
      <c r="R1322">
        <v>163</v>
      </c>
      <c r="S1322">
        <v>167</v>
      </c>
      <c r="T1322">
        <v>169</v>
      </c>
      <c r="U1322">
        <v>170</v>
      </c>
      <c r="V1322">
        <v>171</v>
      </c>
      <c r="W1322">
        <f>wzrost[[#This Row],[19lat]]-wzrost[[#This Row],[dlugosc_ur]]</f>
        <v>123</v>
      </c>
      <c r="X1322">
        <f>wzrost[[#This Row],[19lat]]-wzrost[[#This Row],[15lat]]</f>
        <v>8</v>
      </c>
      <c r="Y1322">
        <f>IF(wzrost[[#This Row],[1rok]]&lt;=5,IF(wzrost[[#This Row],[plec]]="ch",1,0),0)</f>
        <v>0</v>
      </c>
      <c r="Z1322" s="1"/>
      <c r="AA1322" s="1"/>
      <c r="AB1322" s="1" t="e">
        <f>_xlfn.PERCENTILE.INC(wzrost[1rok],5)</f>
        <v>#NUM!</v>
      </c>
    </row>
    <row r="1323" spans="1:28" x14ac:dyDescent="0.25">
      <c r="A1323">
        <v>1032</v>
      </c>
      <c r="B1323" s="1" t="s">
        <v>23</v>
      </c>
      <c r="C1323">
        <v>48</v>
      </c>
      <c r="D1323">
        <v>70</v>
      </c>
      <c r="E1323">
        <v>84</v>
      </c>
      <c r="F1323">
        <v>93</v>
      </c>
      <c r="G1323">
        <v>100</v>
      </c>
      <c r="H1323">
        <v>106</v>
      </c>
      <c r="I1323">
        <v>112</v>
      </c>
      <c r="J1323">
        <v>117</v>
      </c>
      <c r="K1323">
        <v>123</v>
      </c>
      <c r="L1323">
        <v>128</v>
      </c>
      <c r="M1323">
        <v>133</v>
      </c>
      <c r="N1323">
        <v>138</v>
      </c>
      <c r="O1323">
        <v>143</v>
      </c>
      <c r="P1323">
        <v>150</v>
      </c>
      <c r="Q1323">
        <v>157</v>
      </c>
      <c r="R1323">
        <v>163</v>
      </c>
      <c r="S1323">
        <v>167</v>
      </c>
      <c r="T1323">
        <v>169</v>
      </c>
      <c r="U1323">
        <v>170</v>
      </c>
      <c r="V1323">
        <v>171</v>
      </c>
      <c r="W1323">
        <f>wzrost[[#This Row],[19lat]]-wzrost[[#This Row],[dlugosc_ur]]</f>
        <v>123</v>
      </c>
      <c r="X1323">
        <f>wzrost[[#This Row],[19lat]]-wzrost[[#This Row],[15lat]]</f>
        <v>8</v>
      </c>
      <c r="Y1323">
        <f>IF(wzrost[[#This Row],[1rok]]&lt;=5,IF(wzrost[[#This Row],[plec]]="ch",1,0),0)</f>
        <v>0</v>
      </c>
      <c r="Z1323" s="1"/>
      <c r="AA1323" s="1"/>
      <c r="AB1323" s="1" t="e">
        <f>_xlfn.PERCENTILE.INC(wzrost[1rok],5)</f>
        <v>#NUM!</v>
      </c>
    </row>
    <row r="1324" spans="1:28" x14ac:dyDescent="0.25">
      <c r="A1324">
        <v>1039</v>
      </c>
      <c r="B1324" s="1" t="s">
        <v>23</v>
      </c>
      <c r="C1324">
        <v>49</v>
      </c>
      <c r="D1324">
        <v>71</v>
      </c>
      <c r="E1324">
        <v>85</v>
      </c>
      <c r="F1324">
        <v>94</v>
      </c>
      <c r="G1324">
        <v>100</v>
      </c>
      <c r="H1324">
        <v>107</v>
      </c>
      <c r="I1324">
        <v>112</v>
      </c>
      <c r="J1324">
        <v>118</v>
      </c>
      <c r="K1324">
        <v>123</v>
      </c>
      <c r="L1324">
        <v>128</v>
      </c>
      <c r="M1324">
        <v>133</v>
      </c>
      <c r="N1324">
        <v>138</v>
      </c>
      <c r="O1324">
        <v>144</v>
      </c>
      <c r="P1324">
        <v>151</v>
      </c>
      <c r="Q1324">
        <v>158</v>
      </c>
      <c r="R1324">
        <v>163</v>
      </c>
      <c r="S1324">
        <v>167</v>
      </c>
      <c r="T1324">
        <v>170</v>
      </c>
      <c r="U1324">
        <v>171</v>
      </c>
      <c r="V1324">
        <v>172</v>
      </c>
      <c r="W1324">
        <f>wzrost[[#This Row],[19lat]]-wzrost[[#This Row],[dlugosc_ur]]</f>
        <v>123</v>
      </c>
      <c r="X1324">
        <f>wzrost[[#This Row],[19lat]]-wzrost[[#This Row],[15lat]]</f>
        <v>9</v>
      </c>
      <c r="Y1324">
        <f>IF(wzrost[[#This Row],[1rok]]&lt;=5,IF(wzrost[[#This Row],[plec]]="ch",1,0),0)</f>
        <v>0</v>
      </c>
      <c r="Z1324" s="1"/>
      <c r="AA1324" s="1"/>
      <c r="AB1324" s="1" t="e">
        <f>_xlfn.PERCENTILE.INC(wzrost[1rok],5)</f>
        <v>#NUM!</v>
      </c>
    </row>
    <row r="1325" spans="1:28" x14ac:dyDescent="0.25">
      <c r="A1325">
        <v>1040</v>
      </c>
      <c r="B1325" s="1" t="s">
        <v>23</v>
      </c>
      <c r="C1325">
        <v>49</v>
      </c>
      <c r="D1325">
        <v>71</v>
      </c>
      <c r="E1325">
        <v>85</v>
      </c>
      <c r="F1325">
        <v>94</v>
      </c>
      <c r="G1325">
        <v>101</v>
      </c>
      <c r="H1325">
        <v>107</v>
      </c>
      <c r="I1325">
        <v>113</v>
      </c>
      <c r="J1325">
        <v>118</v>
      </c>
      <c r="K1325">
        <v>124</v>
      </c>
      <c r="L1325">
        <v>129</v>
      </c>
      <c r="M1325">
        <v>134</v>
      </c>
      <c r="N1325">
        <v>139</v>
      </c>
      <c r="O1325">
        <v>144</v>
      </c>
      <c r="P1325">
        <v>151</v>
      </c>
      <c r="Q1325">
        <v>158</v>
      </c>
      <c r="R1325">
        <v>164</v>
      </c>
      <c r="S1325">
        <v>168</v>
      </c>
      <c r="T1325">
        <v>170</v>
      </c>
      <c r="U1325">
        <v>172</v>
      </c>
      <c r="V1325">
        <v>172</v>
      </c>
      <c r="W1325">
        <f>wzrost[[#This Row],[19lat]]-wzrost[[#This Row],[dlugosc_ur]]</f>
        <v>123</v>
      </c>
      <c r="X1325">
        <f>wzrost[[#This Row],[19lat]]-wzrost[[#This Row],[15lat]]</f>
        <v>8</v>
      </c>
      <c r="Y1325">
        <f>IF(wzrost[[#This Row],[1rok]]&lt;=5,IF(wzrost[[#This Row],[plec]]="ch",1,0),0)</f>
        <v>0</v>
      </c>
      <c r="Z1325" s="1"/>
      <c r="AA1325" s="1"/>
      <c r="AB1325" s="1" t="e">
        <f>_xlfn.PERCENTILE.INC(wzrost[1rok],5)</f>
        <v>#NUM!</v>
      </c>
    </row>
    <row r="1326" spans="1:28" x14ac:dyDescent="0.25">
      <c r="A1326">
        <v>1075</v>
      </c>
      <c r="B1326" s="1" t="s">
        <v>23</v>
      </c>
      <c r="C1326">
        <v>48</v>
      </c>
      <c r="D1326">
        <v>70</v>
      </c>
      <c r="E1326">
        <v>84</v>
      </c>
      <c r="F1326">
        <v>93</v>
      </c>
      <c r="G1326">
        <v>100</v>
      </c>
      <c r="H1326">
        <v>106</v>
      </c>
      <c r="I1326">
        <v>112</v>
      </c>
      <c r="J1326">
        <v>117</v>
      </c>
      <c r="K1326">
        <v>123</v>
      </c>
      <c r="L1326">
        <v>128</v>
      </c>
      <c r="M1326">
        <v>133</v>
      </c>
      <c r="N1326">
        <v>138</v>
      </c>
      <c r="O1326">
        <v>143</v>
      </c>
      <c r="P1326">
        <v>150</v>
      </c>
      <c r="Q1326">
        <v>157</v>
      </c>
      <c r="R1326">
        <v>163</v>
      </c>
      <c r="S1326">
        <v>167</v>
      </c>
      <c r="T1326">
        <v>169</v>
      </c>
      <c r="U1326">
        <v>170</v>
      </c>
      <c r="V1326">
        <v>171</v>
      </c>
      <c r="W1326">
        <f>wzrost[[#This Row],[19lat]]-wzrost[[#This Row],[dlugosc_ur]]</f>
        <v>123</v>
      </c>
      <c r="X1326">
        <f>wzrost[[#This Row],[19lat]]-wzrost[[#This Row],[15lat]]</f>
        <v>8</v>
      </c>
      <c r="Y1326">
        <f>IF(wzrost[[#This Row],[1rok]]&lt;=5,IF(wzrost[[#This Row],[plec]]="ch",1,0),0)</f>
        <v>0</v>
      </c>
      <c r="Z1326" s="1"/>
      <c r="AA1326" s="1"/>
      <c r="AB1326" s="1" t="e">
        <f>_xlfn.PERCENTILE.INC(wzrost[1rok],5)</f>
        <v>#NUM!</v>
      </c>
    </row>
    <row r="1327" spans="1:28" x14ac:dyDescent="0.25">
      <c r="A1327">
        <v>1089</v>
      </c>
      <c r="B1327" s="1" t="s">
        <v>23</v>
      </c>
      <c r="C1327">
        <v>49</v>
      </c>
      <c r="D1327">
        <v>71</v>
      </c>
      <c r="E1327">
        <v>85</v>
      </c>
      <c r="F1327">
        <v>94</v>
      </c>
      <c r="G1327">
        <v>101</v>
      </c>
      <c r="H1327">
        <v>107</v>
      </c>
      <c r="I1327">
        <v>113</v>
      </c>
      <c r="J1327">
        <v>118</v>
      </c>
      <c r="K1327">
        <v>123</v>
      </c>
      <c r="L1327">
        <v>128</v>
      </c>
      <c r="M1327">
        <v>133</v>
      </c>
      <c r="N1327">
        <v>138</v>
      </c>
      <c r="O1327">
        <v>144</v>
      </c>
      <c r="P1327">
        <v>151</v>
      </c>
      <c r="Q1327">
        <v>158</v>
      </c>
      <c r="R1327">
        <v>164</v>
      </c>
      <c r="S1327">
        <v>168</v>
      </c>
      <c r="T1327">
        <v>170</v>
      </c>
      <c r="U1327">
        <v>171</v>
      </c>
      <c r="V1327">
        <v>172</v>
      </c>
      <c r="W1327">
        <f>wzrost[[#This Row],[19lat]]-wzrost[[#This Row],[dlugosc_ur]]</f>
        <v>123</v>
      </c>
      <c r="X1327">
        <f>wzrost[[#This Row],[19lat]]-wzrost[[#This Row],[15lat]]</f>
        <v>8</v>
      </c>
      <c r="Y1327">
        <f>IF(wzrost[[#This Row],[1rok]]&lt;=5,IF(wzrost[[#This Row],[plec]]="ch",1,0),0)</f>
        <v>0</v>
      </c>
      <c r="Z1327" s="1"/>
      <c r="AA1327" s="1"/>
      <c r="AB1327" s="1" t="e">
        <f>_xlfn.PERCENTILE.INC(wzrost[1rok],5)</f>
        <v>#NUM!</v>
      </c>
    </row>
    <row r="1328" spans="1:28" x14ac:dyDescent="0.25">
      <c r="A1328">
        <v>1097</v>
      </c>
      <c r="B1328" s="1" t="s">
        <v>23</v>
      </c>
      <c r="C1328">
        <v>49</v>
      </c>
      <c r="D1328">
        <v>71</v>
      </c>
      <c r="E1328">
        <v>85</v>
      </c>
      <c r="F1328">
        <v>94</v>
      </c>
      <c r="G1328">
        <v>101</v>
      </c>
      <c r="H1328">
        <v>107</v>
      </c>
      <c r="I1328">
        <v>113</v>
      </c>
      <c r="J1328">
        <v>118</v>
      </c>
      <c r="K1328">
        <v>123</v>
      </c>
      <c r="L1328">
        <v>128</v>
      </c>
      <c r="M1328">
        <v>133</v>
      </c>
      <c r="N1328">
        <v>138</v>
      </c>
      <c r="O1328">
        <v>144</v>
      </c>
      <c r="P1328">
        <v>151</v>
      </c>
      <c r="Q1328">
        <v>158</v>
      </c>
      <c r="R1328">
        <v>164</v>
      </c>
      <c r="S1328">
        <v>168</v>
      </c>
      <c r="T1328">
        <v>170</v>
      </c>
      <c r="U1328">
        <v>171</v>
      </c>
      <c r="V1328">
        <v>172</v>
      </c>
      <c r="W1328">
        <f>wzrost[[#This Row],[19lat]]-wzrost[[#This Row],[dlugosc_ur]]</f>
        <v>123</v>
      </c>
      <c r="X1328">
        <f>wzrost[[#This Row],[19lat]]-wzrost[[#This Row],[15lat]]</f>
        <v>8</v>
      </c>
      <c r="Y1328">
        <f>IF(wzrost[[#This Row],[1rok]]&lt;=5,IF(wzrost[[#This Row],[plec]]="ch",1,0),0)</f>
        <v>0</v>
      </c>
      <c r="Z1328" s="1"/>
      <c r="AA1328" s="1"/>
      <c r="AB1328" s="1" t="e">
        <f>_xlfn.PERCENTILE.INC(wzrost[1rok],5)</f>
        <v>#NUM!</v>
      </c>
    </row>
    <row r="1329" spans="1:28" x14ac:dyDescent="0.25">
      <c r="A1329">
        <v>1099</v>
      </c>
      <c r="B1329" s="1" t="s">
        <v>23</v>
      </c>
      <c r="C1329">
        <v>49</v>
      </c>
      <c r="D1329">
        <v>71</v>
      </c>
      <c r="E1329">
        <v>85</v>
      </c>
      <c r="F1329">
        <v>94</v>
      </c>
      <c r="G1329">
        <v>100</v>
      </c>
      <c r="H1329">
        <v>107</v>
      </c>
      <c r="I1329">
        <v>112</v>
      </c>
      <c r="J1329">
        <v>118</v>
      </c>
      <c r="K1329">
        <v>123</v>
      </c>
      <c r="L1329">
        <v>128</v>
      </c>
      <c r="M1329">
        <v>133</v>
      </c>
      <c r="N1329">
        <v>138</v>
      </c>
      <c r="O1329">
        <v>144</v>
      </c>
      <c r="P1329">
        <v>151</v>
      </c>
      <c r="Q1329">
        <v>158</v>
      </c>
      <c r="R1329">
        <v>163</v>
      </c>
      <c r="S1329">
        <v>167</v>
      </c>
      <c r="T1329">
        <v>170</v>
      </c>
      <c r="U1329">
        <v>171</v>
      </c>
      <c r="V1329">
        <v>172</v>
      </c>
      <c r="W1329">
        <f>wzrost[[#This Row],[19lat]]-wzrost[[#This Row],[dlugosc_ur]]</f>
        <v>123</v>
      </c>
      <c r="X1329">
        <f>wzrost[[#This Row],[19lat]]-wzrost[[#This Row],[15lat]]</f>
        <v>9</v>
      </c>
      <c r="Y1329">
        <f>IF(wzrost[[#This Row],[1rok]]&lt;=5,IF(wzrost[[#This Row],[plec]]="ch",1,0),0)</f>
        <v>0</v>
      </c>
      <c r="Z1329" s="1"/>
      <c r="AA1329" s="1"/>
      <c r="AB1329" s="1" t="e">
        <f>_xlfn.PERCENTILE.INC(wzrost[1rok],5)</f>
        <v>#NUM!</v>
      </c>
    </row>
    <row r="1330" spans="1:28" x14ac:dyDescent="0.25">
      <c r="A1330">
        <v>1121</v>
      </c>
      <c r="B1330" s="1" t="s">
        <v>23</v>
      </c>
      <c r="C1330">
        <v>49</v>
      </c>
      <c r="D1330">
        <v>71</v>
      </c>
      <c r="E1330">
        <v>85</v>
      </c>
      <c r="F1330">
        <v>94</v>
      </c>
      <c r="G1330">
        <v>101</v>
      </c>
      <c r="H1330">
        <v>107</v>
      </c>
      <c r="I1330">
        <v>113</v>
      </c>
      <c r="J1330">
        <v>118</v>
      </c>
      <c r="K1330">
        <v>124</v>
      </c>
      <c r="L1330">
        <v>129</v>
      </c>
      <c r="M1330">
        <v>134</v>
      </c>
      <c r="N1330">
        <v>139</v>
      </c>
      <c r="O1330">
        <v>144</v>
      </c>
      <c r="P1330">
        <v>151</v>
      </c>
      <c r="Q1330">
        <v>158</v>
      </c>
      <c r="R1330">
        <v>164</v>
      </c>
      <c r="S1330">
        <v>168</v>
      </c>
      <c r="T1330">
        <v>170</v>
      </c>
      <c r="U1330">
        <v>172</v>
      </c>
      <c r="V1330">
        <v>172</v>
      </c>
      <c r="W1330">
        <f>wzrost[[#This Row],[19lat]]-wzrost[[#This Row],[dlugosc_ur]]</f>
        <v>123</v>
      </c>
      <c r="X1330">
        <f>wzrost[[#This Row],[19lat]]-wzrost[[#This Row],[15lat]]</f>
        <v>8</v>
      </c>
      <c r="Y1330">
        <f>IF(wzrost[[#This Row],[1rok]]&lt;=5,IF(wzrost[[#This Row],[plec]]="ch",1,0),0)</f>
        <v>0</v>
      </c>
      <c r="Z1330" s="1"/>
      <c r="AA1330" s="1"/>
      <c r="AB1330" s="1" t="e">
        <f>_xlfn.PERCENTILE.INC(wzrost[1rok],5)</f>
        <v>#NUM!</v>
      </c>
    </row>
    <row r="1331" spans="1:28" x14ac:dyDescent="0.25">
      <c r="A1331">
        <v>1124</v>
      </c>
      <c r="B1331" s="1" t="s">
        <v>23</v>
      </c>
      <c r="C1331">
        <v>50</v>
      </c>
      <c r="D1331">
        <v>72</v>
      </c>
      <c r="E1331">
        <v>86</v>
      </c>
      <c r="F1331">
        <v>94</v>
      </c>
      <c r="G1331">
        <v>101</v>
      </c>
      <c r="H1331">
        <v>108</v>
      </c>
      <c r="I1331">
        <v>114</v>
      </c>
      <c r="J1331">
        <v>119</v>
      </c>
      <c r="K1331">
        <v>124</v>
      </c>
      <c r="L1331">
        <v>129</v>
      </c>
      <c r="M1331">
        <v>134</v>
      </c>
      <c r="N1331">
        <v>139</v>
      </c>
      <c r="O1331">
        <v>145</v>
      </c>
      <c r="P1331">
        <v>152</v>
      </c>
      <c r="Q1331">
        <v>159</v>
      </c>
      <c r="R1331">
        <v>165</v>
      </c>
      <c r="S1331">
        <v>169</v>
      </c>
      <c r="T1331">
        <v>172</v>
      </c>
      <c r="U1331">
        <v>173</v>
      </c>
      <c r="V1331">
        <v>173</v>
      </c>
      <c r="W1331">
        <f>wzrost[[#This Row],[19lat]]-wzrost[[#This Row],[dlugosc_ur]]</f>
        <v>123</v>
      </c>
      <c r="X1331">
        <f>wzrost[[#This Row],[19lat]]-wzrost[[#This Row],[15lat]]</f>
        <v>8</v>
      </c>
      <c r="Y1331">
        <f>IF(wzrost[[#This Row],[1rok]]&lt;=5,IF(wzrost[[#This Row],[plec]]="ch",1,0),0)</f>
        <v>0</v>
      </c>
      <c r="Z1331" s="1"/>
      <c r="AA1331" s="1"/>
      <c r="AB1331" s="1" t="e">
        <f>_xlfn.PERCENTILE.INC(wzrost[1rok],5)</f>
        <v>#NUM!</v>
      </c>
    </row>
    <row r="1332" spans="1:28" x14ac:dyDescent="0.25">
      <c r="A1332">
        <v>1136</v>
      </c>
      <c r="B1332" s="1" t="s">
        <v>23</v>
      </c>
      <c r="C1332">
        <v>48</v>
      </c>
      <c r="D1332">
        <v>70</v>
      </c>
      <c r="E1332">
        <v>84</v>
      </c>
      <c r="F1332">
        <v>93</v>
      </c>
      <c r="G1332">
        <v>100</v>
      </c>
      <c r="H1332">
        <v>106</v>
      </c>
      <c r="I1332">
        <v>112</v>
      </c>
      <c r="J1332">
        <v>117</v>
      </c>
      <c r="K1332">
        <v>122</v>
      </c>
      <c r="L1332">
        <v>127</v>
      </c>
      <c r="M1332">
        <v>132</v>
      </c>
      <c r="N1332">
        <v>137</v>
      </c>
      <c r="O1332">
        <v>143</v>
      </c>
      <c r="P1332">
        <v>150</v>
      </c>
      <c r="Q1332">
        <v>157</v>
      </c>
      <c r="R1332">
        <v>163</v>
      </c>
      <c r="S1332">
        <v>167</v>
      </c>
      <c r="T1332">
        <v>169</v>
      </c>
      <c r="U1332">
        <v>170</v>
      </c>
      <c r="V1332">
        <v>171</v>
      </c>
      <c r="W1332">
        <f>wzrost[[#This Row],[19lat]]-wzrost[[#This Row],[dlugosc_ur]]</f>
        <v>123</v>
      </c>
      <c r="X1332">
        <f>wzrost[[#This Row],[19lat]]-wzrost[[#This Row],[15lat]]</f>
        <v>8</v>
      </c>
      <c r="Y1332">
        <f>IF(wzrost[[#This Row],[1rok]]&lt;=5,IF(wzrost[[#This Row],[plec]]="ch",1,0),0)</f>
        <v>0</v>
      </c>
      <c r="Z1332" s="1"/>
      <c r="AA1332" s="1"/>
      <c r="AB1332" s="1" t="e">
        <f>_xlfn.PERCENTILE.INC(wzrost[1rok],5)</f>
        <v>#NUM!</v>
      </c>
    </row>
    <row r="1333" spans="1:28" x14ac:dyDescent="0.25">
      <c r="A1333">
        <v>1150</v>
      </c>
      <c r="B1333" s="1" t="s">
        <v>23</v>
      </c>
      <c r="C1333">
        <v>53</v>
      </c>
      <c r="D1333">
        <v>74</v>
      </c>
      <c r="E1333">
        <v>87</v>
      </c>
      <c r="F1333">
        <v>96</v>
      </c>
      <c r="G1333">
        <v>103</v>
      </c>
      <c r="H1333">
        <v>110</v>
      </c>
      <c r="I1333">
        <v>116</v>
      </c>
      <c r="J1333">
        <v>122</v>
      </c>
      <c r="K1333">
        <v>127</v>
      </c>
      <c r="L1333">
        <v>132</v>
      </c>
      <c r="M1333">
        <v>138</v>
      </c>
      <c r="N1333">
        <v>143</v>
      </c>
      <c r="O1333">
        <v>149</v>
      </c>
      <c r="P1333">
        <v>156</v>
      </c>
      <c r="Q1333">
        <v>163</v>
      </c>
      <c r="R1333">
        <v>169</v>
      </c>
      <c r="S1333">
        <v>173</v>
      </c>
      <c r="T1333">
        <v>175</v>
      </c>
      <c r="U1333">
        <v>176</v>
      </c>
      <c r="V1333">
        <v>176</v>
      </c>
      <c r="W1333">
        <f>wzrost[[#This Row],[19lat]]-wzrost[[#This Row],[dlugosc_ur]]</f>
        <v>123</v>
      </c>
      <c r="X1333">
        <f>wzrost[[#This Row],[19lat]]-wzrost[[#This Row],[15lat]]</f>
        <v>7</v>
      </c>
      <c r="Y1333">
        <f>IF(wzrost[[#This Row],[1rok]]&lt;=5,IF(wzrost[[#This Row],[plec]]="ch",1,0),0)</f>
        <v>0</v>
      </c>
      <c r="Z1333" s="1"/>
      <c r="AA1333" s="1"/>
      <c r="AB1333" s="1" t="e">
        <f>_xlfn.PERCENTILE.INC(wzrost[1rok],5)</f>
        <v>#NUM!</v>
      </c>
    </row>
    <row r="1334" spans="1:28" x14ac:dyDescent="0.25">
      <c r="A1334">
        <v>1151</v>
      </c>
      <c r="B1334" s="1" t="s">
        <v>23</v>
      </c>
      <c r="C1334">
        <v>49</v>
      </c>
      <c r="D1334">
        <v>71</v>
      </c>
      <c r="E1334">
        <v>85</v>
      </c>
      <c r="F1334">
        <v>94</v>
      </c>
      <c r="G1334">
        <v>101</v>
      </c>
      <c r="H1334">
        <v>107</v>
      </c>
      <c r="I1334">
        <v>113</v>
      </c>
      <c r="J1334">
        <v>118</v>
      </c>
      <c r="K1334">
        <v>123</v>
      </c>
      <c r="L1334">
        <v>128</v>
      </c>
      <c r="M1334">
        <v>133</v>
      </c>
      <c r="N1334">
        <v>138</v>
      </c>
      <c r="O1334">
        <v>144</v>
      </c>
      <c r="P1334">
        <v>151</v>
      </c>
      <c r="Q1334">
        <v>158</v>
      </c>
      <c r="R1334">
        <v>164</v>
      </c>
      <c r="S1334">
        <v>168</v>
      </c>
      <c r="T1334">
        <v>170</v>
      </c>
      <c r="U1334">
        <v>171</v>
      </c>
      <c r="V1334">
        <v>172</v>
      </c>
      <c r="W1334">
        <f>wzrost[[#This Row],[19lat]]-wzrost[[#This Row],[dlugosc_ur]]</f>
        <v>123</v>
      </c>
      <c r="X1334">
        <f>wzrost[[#This Row],[19lat]]-wzrost[[#This Row],[15lat]]</f>
        <v>8</v>
      </c>
      <c r="Y1334">
        <f>IF(wzrost[[#This Row],[1rok]]&lt;=5,IF(wzrost[[#This Row],[plec]]="ch",1,0),0)</f>
        <v>0</v>
      </c>
      <c r="Z1334" s="1"/>
      <c r="AA1334" s="1"/>
      <c r="AB1334" s="1" t="e">
        <f>_xlfn.PERCENTILE.INC(wzrost[1rok],5)</f>
        <v>#NUM!</v>
      </c>
    </row>
    <row r="1335" spans="1:28" x14ac:dyDescent="0.25">
      <c r="A1335">
        <v>1157</v>
      </c>
      <c r="B1335" s="1" t="s">
        <v>23</v>
      </c>
      <c r="C1335">
        <v>48</v>
      </c>
      <c r="D1335">
        <v>70</v>
      </c>
      <c r="E1335">
        <v>84</v>
      </c>
      <c r="F1335">
        <v>93</v>
      </c>
      <c r="G1335">
        <v>100</v>
      </c>
      <c r="H1335">
        <v>106</v>
      </c>
      <c r="I1335">
        <v>112</v>
      </c>
      <c r="J1335">
        <v>117</v>
      </c>
      <c r="K1335">
        <v>122</v>
      </c>
      <c r="L1335">
        <v>127</v>
      </c>
      <c r="M1335">
        <v>132</v>
      </c>
      <c r="N1335">
        <v>137</v>
      </c>
      <c r="O1335">
        <v>143</v>
      </c>
      <c r="P1335">
        <v>150</v>
      </c>
      <c r="Q1335">
        <v>157</v>
      </c>
      <c r="R1335">
        <v>163</v>
      </c>
      <c r="S1335">
        <v>167</v>
      </c>
      <c r="T1335">
        <v>169</v>
      </c>
      <c r="U1335">
        <v>170</v>
      </c>
      <c r="V1335">
        <v>171</v>
      </c>
      <c r="W1335">
        <f>wzrost[[#This Row],[19lat]]-wzrost[[#This Row],[dlugosc_ur]]</f>
        <v>123</v>
      </c>
      <c r="X1335">
        <f>wzrost[[#This Row],[19lat]]-wzrost[[#This Row],[15lat]]</f>
        <v>8</v>
      </c>
      <c r="Y1335">
        <f>IF(wzrost[[#This Row],[1rok]]&lt;=5,IF(wzrost[[#This Row],[plec]]="ch",1,0),0)</f>
        <v>0</v>
      </c>
      <c r="Z1335" s="1"/>
      <c r="AA1335" s="1"/>
      <c r="AB1335" s="1" t="e">
        <f>_xlfn.PERCENTILE.INC(wzrost[1rok],5)</f>
        <v>#NUM!</v>
      </c>
    </row>
    <row r="1336" spans="1:28" x14ac:dyDescent="0.25">
      <c r="A1336">
        <v>1162</v>
      </c>
      <c r="B1336" s="1" t="s">
        <v>23</v>
      </c>
      <c r="C1336">
        <v>53</v>
      </c>
      <c r="D1336">
        <v>74</v>
      </c>
      <c r="E1336">
        <v>87</v>
      </c>
      <c r="F1336">
        <v>96</v>
      </c>
      <c r="G1336">
        <v>103</v>
      </c>
      <c r="H1336">
        <v>110</v>
      </c>
      <c r="I1336">
        <v>116</v>
      </c>
      <c r="J1336">
        <v>122</v>
      </c>
      <c r="K1336">
        <v>127</v>
      </c>
      <c r="L1336">
        <v>133</v>
      </c>
      <c r="M1336">
        <v>138</v>
      </c>
      <c r="N1336">
        <v>143</v>
      </c>
      <c r="O1336">
        <v>149</v>
      </c>
      <c r="P1336">
        <v>156</v>
      </c>
      <c r="Q1336">
        <v>163</v>
      </c>
      <c r="R1336">
        <v>169</v>
      </c>
      <c r="S1336">
        <v>173</v>
      </c>
      <c r="T1336">
        <v>175</v>
      </c>
      <c r="U1336">
        <v>176</v>
      </c>
      <c r="V1336">
        <v>176</v>
      </c>
      <c r="W1336">
        <f>wzrost[[#This Row],[19lat]]-wzrost[[#This Row],[dlugosc_ur]]</f>
        <v>123</v>
      </c>
      <c r="X1336">
        <f>wzrost[[#This Row],[19lat]]-wzrost[[#This Row],[15lat]]</f>
        <v>7</v>
      </c>
      <c r="Y1336">
        <f>IF(wzrost[[#This Row],[1rok]]&lt;=5,IF(wzrost[[#This Row],[plec]]="ch",1,0),0)</f>
        <v>0</v>
      </c>
      <c r="Z1336" s="1"/>
      <c r="AA1336" s="1"/>
      <c r="AB1336" s="1" t="e">
        <f>_xlfn.PERCENTILE.INC(wzrost[1rok],5)</f>
        <v>#NUM!</v>
      </c>
    </row>
    <row r="1337" spans="1:28" x14ac:dyDescent="0.25">
      <c r="A1337">
        <v>1181</v>
      </c>
      <c r="B1337" s="1" t="s">
        <v>23</v>
      </c>
      <c r="C1337">
        <v>48</v>
      </c>
      <c r="D1337">
        <v>70</v>
      </c>
      <c r="E1337">
        <v>84</v>
      </c>
      <c r="F1337">
        <v>93</v>
      </c>
      <c r="G1337">
        <v>99</v>
      </c>
      <c r="H1337">
        <v>106</v>
      </c>
      <c r="I1337">
        <v>111</v>
      </c>
      <c r="J1337">
        <v>117</v>
      </c>
      <c r="K1337">
        <v>122</v>
      </c>
      <c r="L1337">
        <v>127</v>
      </c>
      <c r="M1337">
        <v>132</v>
      </c>
      <c r="N1337">
        <v>137</v>
      </c>
      <c r="O1337">
        <v>143</v>
      </c>
      <c r="P1337">
        <v>150</v>
      </c>
      <c r="Q1337">
        <v>157</v>
      </c>
      <c r="R1337">
        <v>162</v>
      </c>
      <c r="S1337">
        <v>166</v>
      </c>
      <c r="T1337">
        <v>169</v>
      </c>
      <c r="U1337">
        <v>170</v>
      </c>
      <c r="V1337">
        <v>171</v>
      </c>
      <c r="W1337">
        <f>wzrost[[#This Row],[19lat]]-wzrost[[#This Row],[dlugosc_ur]]</f>
        <v>123</v>
      </c>
      <c r="X1337">
        <f>wzrost[[#This Row],[19lat]]-wzrost[[#This Row],[15lat]]</f>
        <v>9</v>
      </c>
      <c r="Y1337">
        <f>IF(wzrost[[#This Row],[1rok]]&lt;=5,IF(wzrost[[#This Row],[plec]]="ch",1,0),0)</f>
        <v>0</v>
      </c>
      <c r="Z1337" s="1"/>
      <c r="AA1337" s="1"/>
      <c r="AB1337" s="1" t="e">
        <f>_xlfn.PERCENTILE.INC(wzrost[1rok],5)</f>
        <v>#NUM!</v>
      </c>
    </row>
    <row r="1338" spans="1:28" x14ac:dyDescent="0.25">
      <c r="A1338">
        <v>1189</v>
      </c>
      <c r="B1338" s="1" t="s">
        <v>23</v>
      </c>
      <c r="C1338">
        <v>48</v>
      </c>
      <c r="D1338">
        <v>70</v>
      </c>
      <c r="E1338">
        <v>85</v>
      </c>
      <c r="F1338">
        <v>93</v>
      </c>
      <c r="G1338">
        <v>100</v>
      </c>
      <c r="H1338">
        <v>106</v>
      </c>
      <c r="I1338">
        <v>112</v>
      </c>
      <c r="J1338">
        <v>117</v>
      </c>
      <c r="K1338">
        <v>123</v>
      </c>
      <c r="L1338">
        <v>128</v>
      </c>
      <c r="M1338">
        <v>133</v>
      </c>
      <c r="N1338">
        <v>138</v>
      </c>
      <c r="O1338">
        <v>143</v>
      </c>
      <c r="P1338">
        <v>150</v>
      </c>
      <c r="Q1338">
        <v>157</v>
      </c>
      <c r="R1338">
        <v>163</v>
      </c>
      <c r="S1338">
        <v>167</v>
      </c>
      <c r="T1338">
        <v>169</v>
      </c>
      <c r="U1338">
        <v>170</v>
      </c>
      <c r="V1338">
        <v>171</v>
      </c>
      <c r="W1338">
        <f>wzrost[[#This Row],[19lat]]-wzrost[[#This Row],[dlugosc_ur]]</f>
        <v>123</v>
      </c>
      <c r="X1338">
        <f>wzrost[[#This Row],[19lat]]-wzrost[[#This Row],[15lat]]</f>
        <v>8</v>
      </c>
      <c r="Y1338">
        <f>IF(wzrost[[#This Row],[1rok]]&lt;=5,IF(wzrost[[#This Row],[plec]]="ch",1,0),0)</f>
        <v>0</v>
      </c>
      <c r="Z1338" s="1"/>
      <c r="AA1338" s="1"/>
      <c r="AB1338" s="1" t="e">
        <f>_xlfn.PERCENTILE.INC(wzrost[1rok],5)</f>
        <v>#NUM!</v>
      </c>
    </row>
    <row r="1339" spans="1:28" x14ac:dyDescent="0.25">
      <c r="A1339">
        <v>1193</v>
      </c>
      <c r="B1339" s="1" t="s">
        <v>23</v>
      </c>
      <c r="C1339">
        <v>53</v>
      </c>
      <c r="D1339">
        <v>74</v>
      </c>
      <c r="E1339">
        <v>87</v>
      </c>
      <c r="F1339">
        <v>96</v>
      </c>
      <c r="G1339">
        <v>103</v>
      </c>
      <c r="H1339">
        <v>110</v>
      </c>
      <c r="I1339">
        <v>116</v>
      </c>
      <c r="J1339">
        <v>122</v>
      </c>
      <c r="K1339">
        <v>127</v>
      </c>
      <c r="L1339">
        <v>132</v>
      </c>
      <c r="M1339">
        <v>138</v>
      </c>
      <c r="N1339">
        <v>143</v>
      </c>
      <c r="O1339">
        <v>149</v>
      </c>
      <c r="P1339">
        <v>156</v>
      </c>
      <c r="Q1339">
        <v>163</v>
      </c>
      <c r="R1339">
        <v>169</v>
      </c>
      <c r="S1339">
        <v>173</v>
      </c>
      <c r="T1339">
        <v>175</v>
      </c>
      <c r="U1339">
        <v>176</v>
      </c>
      <c r="V1339">
        <v>176</v>
      </c>
      <c r="W1339">
        <f>wzrost[[#This Row],[19lat]]-wzrost[[#This Row],[dlugosc_ur]]</f>
        <v>123</v>
      </c>
      <c r="X1339">
        <f>wzrost[[#This Row],[19lat]]-wzrost[[#This Row],[15lat]]</f>
        <v>7</v>
      </c>
      <c r="Y1339">
        <f>IF(wzrost[[#This Row],[1rok]]&lt;=5,IF(wzrost[[#This Row],[plec]]="ch",1,0),0)</f>
        <v>0</v>
      </c>
      <c r="Z1339" s="1"/>
      <c r="AA1339" s="1"/>
      <c r="AB1339" s="1" t="e">
        <f>_xlfn.PERCENTILE.INC(wzrost[1rok],5)</f>
        <v>#NUM!</v>
      </c>
    </row>
    <row r="1340" spans="1:28" x14ac:dyDescent="0.25">
      <c r="A1340">
        <v>1196</v>
      </c>
      <c r="B1340" s="1" t="s">
        <v>23</v>
      </c>
      <c r="C1340">
        <v>51</v>
      </c>
      <c r="D1340">
        <v>73</v>
      </c>
      <c r="E1340">
        <v>86</v>
      </c>
      <c r="F1340">
        <v>95</v>
      </c>
      <c r="G1340">
        <v>102</v>
      </c>
      <c r="H1340">
        <v>109</v>
      </c>
      <c r="I1340">
        <v>114</v>
      </c>
      <c r="J1340">
        <v>120</v>
      </c>
      <c r="K1340">
        <v>126</v>
      </c>
      <c r="L1340">
        <v>131</v>
      </c>
      <c r="M1340">
        <v>136</v>
      </c>
      <c r="N1340">
        <v>141</v>
      </c>
      <c r="O1340">
        <v>147</v>
      </c>
      <c r="P1340">
        <v>154</v>
      </c>
      <c r="Q1340">
        <v>161</v>
      </c>
      <c r="R1340">
        <v>167</v>
      </c>
      <c r="S1340">
        <v>170</v>
      </c>
      <c r="T1340">
        <v>173</v>
      </c>
      <c r="U1340">
        <v>174</v>
      </c>
      <c r="V1340">
        <v>174</v>
      </c>
      <c r="W1340">
        <f>wzrost[[#This Row],[19lat]]-wzrost[[#This Row],[dlugosc_ur]]</f>
        <v>123</v>
      </c>
      <c r="X1340">
        <f>wzrost[[#This Row],[19lat]]-wzrost[[#This Row],[15lat]]</f>
        <v>7</v>
      </c>
      <c r="Y1340">
        <f>IF(wzrost[[#This Row],[1rok]]&lt;=5,IF(wzrost[[#This Row],[plec]]="ch",1,0),0)</f>
        <v>0</v>
      </c>
      <c r="Z1340" s="1"/>
      <c r="AA1340" s="1"/>
      <c r="AB1340" s="1" t="e">
        <f>_xlfn.PERCENTILE.INC(wzrost[1rok],5)</f>
        <v>#NUM!</v>
      </c>
    </row>
    <row r="1341" spans="1:28" x14ac:dyDescent="0.25">
      <c r="A1341">
        <v>1204</v>
      </c>
      <c r="B1341" s="1" t="s">
        <v>23</v>
      </c>
      <c r="C1341">
        <v>48</v>
      </c>
      <c r="D1341">
        <v>70</v>
      </c>
      <c r="E1341">
        <v>85</v>
      </c>
      <c r="F1341">
        <v>93</v>
      </c>
      <c r="G1341">
        <v>100</v>
      </c>
      <c r="H1341">
        <v>106</v>
      </c>
      <c r="I1341">
        <v>112</v>
      </c>
      <c r="J1341">
        <v>117</v>
      </c>
      <c r="K1341">
        <v>123</v>
      </c>
      <c r="L1341">
        <v>128</v>
      </c>
      <c r="M1341">
        <v>133</v>
      </c>
      <c r="N1341">
        <v>138</v>
      </c>
      <c r="O1341">
        <v>143</v>
      </c>
      <c r="P1341">
        <v>150</v>
      </c>
      <c r="Q1341">
        <v>157</v>
      </c>
      <c r="R1341">
        <v>163</v>
      </c>
      <c r="S1341">
        <v>167</v>
      </c>
      <c r="T1341">
        <v>169</v>
      </c>
      <c r="U1341">
        <v>170</v>
      </c>
      <c r="V1341">
        <v>171</v>
      </c>
      <c r="W1341">
        <f>wzrost[[#This Row],[19lat]]-wzrost[[#This Row],[dlugosc_ur]]</f>
        <v>123</v>
      </c>
      <c r="X1341">
        <f>wzrost[[#This Row],[19lat]]-wzrost[[#This Row],[15lat]]</f>
        <v>8</v>
      </c>
      <c r="Y1341">
        <f>IF(wzrost[[#This Row],[1rok]]&lt;=5,IF(wzrost[[#This Row],[plec]]="ch",1,0),0)</f>
        <v>0</v>
      </c>
      <c r="Z1341" s="1"/>
      <c r="AA1341" s="1"/>
      <c r="AB1341" s="1" t="e">
        <f>_xlfn.PERCENTILE.INC(wzrost[1rok],5)</f>
        <v>#NUM!</v>
      </c>
    </row>
    <row r="1342" spans="1:28" x14ac:dyDescent="0.25">
      <c r="A1342">
        <v>1222</v>
      </c>
      <c r="B1342" s="1" t="s">
        <v>23</v>
      </c>
      <c r="C1342">
        <v>48</v>
      </c>
      <c r="D1342">
        <v>70</v>
      </c>
      <c r="E1342">
        <v>84</v>
      </c>
      <c r="F1342">
        <v>93</v>
      </c>
      <c r="G1342">
        <v>100</v>
      </c>
      <c r="H1342">
        <v>106</v>
      </c>
      <c r="I1342">
        <v>112</v>
      </c>
      <c r="J1342">
        <v>117</v>
      </c>
      <c r="K1342">
        <v>122</v>
      </c>
      <c r="L1342">
        <v>127</v>
      </c>
      <c r="M1342">
        <v>132</v>
      </c>
      <c r="N1342">
        <v>137</v>
      </c>
      <c r="O1342">
        <v>143</v>
      </c>
      <c r="P1342">
        <v>150</v>
      </c>
      <c r="Q1342">
        <v>157</v>
      </c>
      <c r="R1342">
        <v>163</v>
      </c>
      <c r="S1342">
        <v>167</v>
      </c>
      <c r="T1342">
        <v>169</v>
      </c>
      <c r="U1342">
        <v>170</v>
      </c>
      <c r="V1342">
        <v>171</v>
      </c>
      <c r="W1342">
        <f>wzrost[[#This Row],[19lat]]-wzrost[[#This Row],[dlugosc_ur]]</f>
        <v>123</v>
      </c>
      <c r="X1342">
        <f>wzrost[[#This Row],[19lat]]-wzrost[[#This Row],[15lat]]</f>
        <v>8</v>
      </c>
      <c r="Y1342">
        <f>IF(wzrost[[#This Row],[1rok]]&lt;=5,IF(wzrost[[#This Row],[plec]]="ch",1,0),0)</f>
        <v>0</v>
      </c>
      <c r="Z1342" s="1"/>
      <c r="AA1342" s="1"/>
      <c r="AB1342" s="1" t="e">
        <f>_xlfn.PERCENTILE.INC(wzrost[1rok],5)</f>
        <v>#NUM!</v>
      </c>
    </row>
    <row r="1343" spans="1:28" x14ac:dyDescent="0.25">
      <c r="A1343">
        <v>1233</v>
      </c>
      <c r="B1343" s="1" t="s">
        <v>23</v>
      </c>
      <c r="C1343">
        <v>52</v>
      </c>
      <c r="D1343">
        <v>73</v>
      </c>
      <c r="E1343">
        <v>86</v>
      </c>
      <c r="F1343">
        <v>95</v>
      </c>
      <c r="G1343">
        <v>102</v>
      </c>
      <c r="H1343">
        <v>109</v>
      </c>
      <c r="I1343">
        <v>115</v>
      </c>
      <c r="J1343">
        <v>121</v>
      </c>
      <c r="K1343">
        <v>126</v>
      </c>
      <c r="L1343">
        <v>132</v>
      </c>
      <c r="M1343">
        <v>137</v>
      </c>
      <c r="N1343">
        <v>142</v>
      </c>
      <c r="O1343">
        <v>148</v>
      </c>
      <c r="P1343">
        <v>155</v>
      </c>
      <c r="Q1343">
        <v>162</v>
      </c>
      <c r="R1343">
        <v>168</v>
      </c>
      <c r="S1343">
        <v>172</v>
      </c>
      <c r="T1343">
        <v>174</v>
      </c>
      <c r="U1343">
        <v>175</v>
      </c>
      <c r="V1343">
        <v>175</v>
      </c>
      <c r="W1343">
        <f>wzrost[[#This Row],[19lat]]-wzrost[[#This Row],[dlugosc_ur]]</f>
        <v>123</v>
      </c>
      <c r="X1343">
        <f>wzrost[[#This Row],[19lat]]-wzrost[[#This Row],[15lat]]</f>
        <v>7</v>
      </c>
      <c r="Y1343">
        <f>IF(wzrost[[#This Row],[1rok]]&lt;=5,IF(wzrost[[#This Row],[plec]]="ch",1,0),0)</f>
        <v>0</v>
      </c>
      <c r="Z1343" s="1"/>
      <c r="AA1343" s="1"/>
      <c r="AB1343" s="1" t="e">
        <f>_xlfn.PERCENTILE.INC(wzrost[1rok],5)</f>
        <v>#NUM!</v>
      </c>
    </row>
    <row r="1344" spans="1:28" x14ac:dyDescent="0.25">
      <c r="A1344">
        <v>1235</v>
      </c>
      <c r="B1344" s="1" t="s">
        <v>23</v>
      </c>
      <c r="C1344">
        <v>48</v>
      </c>
      <c r="D1344">
        <v>70</v>
      </c>
      <c r="E1344">
        <v>85</v>
      </c>
      <c r="F1344">
        <v>93</v>
      </c>
      <c r="G1344">
        <v>100</v>
      </c>
      <c r="H1344">
        <v>106</v>
      </c>
      <c r="I1344">
        <v>112</v>
      </c>
      <c r="J1344">
        <v>117</v>
      </c>
      <c r="K1344">
        <v>123</v>
      </c>
      <c r="L1344">
        <v>128</v>
      </c>
      <c r="M1344">
        <v>133</v>
      </c>
      <c r="N1344">
        <v>138</v>
      </c>
      <c r="O1344">
        <v>143</v>
      </c>
      <c r="P1344">
        <v>150</v>
      </c>
      <c r="Q1344">
        <v>157</v>
      </c>
      <c r="R1344">
        <v>163</v>
      </c>
      <c r="S1344">
        <v>167</v>
      </c>
      <c r="T1344">
        <v>169</v>
      </c>
      <c r="U1344">
        <v>170</v>
      </c>
      <c r="V1344">
        <v>171</v>
      </c>
      <c r="W1344">
        <f>wzrost[[#This Row],[19lat]]-wzrost[[#This Row],[dlugosc_ur]]</f>
        <v>123</v>
      </c>
      <c r="X1344">
        <f>wzrost[[#This Row],[19lat]]-wzrost[[#This Row],[15lat]]</f>
        <v>8</v>
      </c>
      <c r="Y1344">
        <f>IF(wzrost[[#This Row],[1rok]]&lt;=5,IF(wzrost[[#This Row],[plec]]="ch",1,0),0)</f>
        <v>0</v>
      </c>
      <c r="Z1344" s="1"/>
      <c r="AA1344" s="1"/>
      <c r="AB1344" s="1" t="e">
        <f>_xlfn.PERCENTILE.INC(wzrost[1rok],5)</f>
        <v>#NUM!</v>
      </c>
    </row>
    <row r="1345" spans="1:28" x14ac:dyDescent="0.25">
      <c r="A1345">
        <v>1241</v>
      </c>
      <c r="B1345" s="1" t="s">
        <v>23</v>
      </c>
      <c r="C1345">
        <v>48</v>
      </c>
      <c r="D1345">
        <v>70</v>
      </c>
      <c r="E1345">
        <v>85</v>
      </c>
      <c r="F1345">
        <v>93</v>
      </c>
      <c r="G1345">
        <v>100</v>
      </c>
      <c r="H1345">
        <v>106</v>
      </c>
      <c r="I1345">
        <v>112</v>
      </c>
      <c r="J1345">
        <v>117</v>
      </c>
      <c r="K1345">
        <v>123</v>
      </c>
      <c r="L1345">
        <v>128</v>
      </c>
      <c r="M1345">
        <v>133</v>
      </c>
      <c r="N1345">
        <v>138</v>
      </c>
      <c r="O1345">
        <v>143</v>
      </c>
      <c r="P1345">
        <v>150</v>
      </c>
      <c r="Q1345">
        <v>157</v>
      </c>
      <c r="R1345">
        <v>163</v>
      </c>
      <c r="S1345">
        <v>167</v>
      </c>
      <c r="T1345">
        <v>169</v>
      </c>
      <c r="U1345">
        <v>170</v>
      </c>
      <c r="V1345">
        <v>171</v>
      </c>
      <c r="W1345">
        <f>wzrost[[#This Row],[19lat]]-wzrost[[#This Row],[dlugosc_ur]]</f>
        <v>123</v>
      </c>
      <c r="X1345">
        <f>wzrost[[#This Row],[19lat]]-wzrost[[#This Row],[15lat]]</f>
        <v>8</v>
      </c>
      <c r="Y1345">
        <f>IF(wzrost[[#This Row],[1rok]]&lt;=5,IF(wzrost[[#This Row],[plec]]="ch",1,0),0)</f>
        <v>0</v>
      </c>
      <c r="Z1345" s="1"/>
      <c r="AA1345" s="1"/>
      <c r="AB1345" s="1" t="e">
        <f>_xlfn.PERCENTILE.INC(wzrost[1rok],5)</f>
        <v>#NUM!</v>
      </c>
    </row>
    <row r="1346" spans="1:28" x14ac:dyDescent="0.25">
      <c r="A1346">
        <v>1243</v>
      </c>
      <c r="B1346" s="1" t="s">
        <v>23</v>
      </c>
      <c r="C1346">
        <v>50</v>
      </c>
      <c r="D1346">
        <v>72</v>
      </c>
      <c r="E1346">
        <v>86</v>
      </c>
      <c r="F1346">
        <v>94</v>
      </c>
      <c r="G1346">
        <v>101</v>
      </c>
      <c r="H1346">
        <v>108</v>
      </c>
      <c r="I1346">
        <v>113</v>
      </c>
      <c r="J1346">
        <v>119</v>
      </c>
      <c r="K1346">
        <v>124</v>
      </c>
      <c r="L1346">
        <v>129</v>
      </c>
      <c r="M1346">
        <v>134</v>
      </c>
      <c r="N1346">
        <v>139</v>
      </c>
      <c r="O1346">
        <v>145</v>
      </c>
      <c r="P1346">
        <v>152</v>
      </c>
      <c r="Q1346">
        <v>159</v>
      </c>
      <c r="R1346">
        <v>165</v>
      </c>
      <c r="S1346">
        <v>169</v>
      </c>
      <c r="T1346">
        <v>171</v>
      </c>
      <c r="U1346">
        <v>173</v>
      </c>
      <c r="V1346">
        <v>173</v>
      </c>
      <c r="W1346">
        <f>wzrost[[#This Row],[19lat]]-wzrost[[#This Row],[dlugosc_ur]]</f>
        <v>123</v>
      </c>
      <c r="X1346">
        <f>wzrost[[#This Row],[19lat]]-wzrost[[#This Row],[15lat]]</f>
        <v>8</v>
      </c>
      <c r="Y1346">
        <f>IF(wzrost[[#This Row],[1rok]]&lt;=5,IF(wzrost[[#This Row],[plec]]="ch",1,0),0)</f>
        <v>0</v>
      </c>
      <c r="Z1346" s="1"/>
      <c r="AA1346" s="1"/>
      <c r="AB1346" s="1" t="e">
        <f>_xlfn.PERCENTILE.INC(wzrost[1rok],5)</f>
        <v>#NUM!</v>
      </c>
    </row>
    <row r="1347" spans="1:28" x14ac:dyDescent="0.25">
      <c r="A1347">
        <v>1260</v>
      </c>
      <c r="B1347" s="1" t="s">
        <v>23</v>
      </c>
      <c r="C1347">
        <v>50</v>
      </c>
      <c r="D1347">
        <v>72</v>
      </c>
      <c r="E1347">
        <v>85</v>
      </c>
      <c r="F1347">
        <v>94</v>
      </c>
      <c r="G1347">
        <v>101</v>
      </c>
      <c r="H1347">
        <v>108</v>
      </c>
      <c r="I1347">
        <v>114</v>
      </c>
      <c r="J1347">
        <v>120</v>
      </c>
      <c r="K1347">
        <v>125</v>
      </c>
      <c r="L1347">
        <v>130</v>
      </c>
      <c r="M1347">
        <v>135</v>
      </c>
      <c r="N1347">
        <v>141</v>
      </c>
      <c r="O1347">
        <v>146</v>
      </c>
      <c r="P1347">
        <v>153</v>
      </c>
      <c r="Q1347">
        <v>160</v>
      </c>
      <c r="R1347">
        <v>166</v>
      </c>
      <c r="S1347">
        <v>170</v>
      </c>
      <c r="T1347">
        <v>172</v>
      </c>
      <c r="U1347">
        <v>173</v>
      </c>
      <c r="V1347">
        <v>173</v>
      </c>
      <c r="W1347">
        <f>wzrost[[#This Row],[19lat]]-wzrost[[#This Row],[dlugosc_ur]]</f>
        <v>123</v>
      </c>
      <c r="X1347">
        <f>wzrost[[#This Row],[19lat]]-wzrost[[#This Row],[15lat]]</f>
        <v>7</v>
      </c>
      <c r="Y1347">
        <f>IF(wzrost[[#This Row],[1rok]]&lt;=5,IF(wzrost[[#This Row],[plec]]="ch",1,0),0)</f>
        <v>0</v>
      </c>
      <c r="Z1347" s="1"/>
      <c r="AA1347" s="1"/>
      <c r="AB1347" s="1" t="e">
        <f>_xlfn.PERCENTILE.INC(wzrost[1rok],5)</f>
        <v>#NUM!</v>
      </c>
    </row>
    <row r="1348" spans="1:28" x14ac:dyDescent="0.25">
      <c r="A1348">
        <v>1276</v>
      </c>
      <c r="B1348" s="1" t="s">
        <v>23</v>
      </c>
      <c r="C1348">
        <v>48</v>
      </c>
      <c r="D1348">
        <v>70</v>
      </c>
      <c r="E1348">
        <v>84</v>
      </c>
      <c r="F1348">
        <v>93</v>
      </c>
      <c r="G1348">
        <v>100</v>
      </c>
      <c r="H1348">
        <v>106</v>
      </c>
      <c r="I1348">
        <v>112</v>
      </c>
      <c r="J1348">
        <v>117</v>
      </c>
      <c r="K1348">
        <v>122</v>
      </c>
      <c r="L1348">
        <v>127</v>
      </c>
      <c r="M1348">
        <v>132</v>
      </c>
      <c r="N1348">
        <v>137</v>
      </c>
      <c r="O1348">
        <v>143</v>
      </c>
      <c r="P1348">
        <v>150</v>
      </c>
      <c r="Q1348">
        <v>157</v>
      </c>
      <c r="R1348">
        <v>163</v>
      </c>
      <c r="S1348">
        <v>167</v>
      </c>
      <c r="T1348">
        <v>169</v>
      </c>
      <c r="U1348">
        <v>170</v>
      </c>
      <c r="V1348">
        <v>171</v>
      </c>
      <c r="W1348">
        <f>wzrost[[#This Row],[19lat]]-wzrost[[#This Row],[dlugosc_ur]]</f>
        <v>123</v>
      </c>
      <c r="X1348">
        <f>wzrost[[#This Row],[19lat]]-wzrost[[#This Row],[15lat]]</f>
        <v>8</v>
      </c>
      <c r="Y1348">
        <f>IF(wzrost[[#This Row],[1rok]]&lt;=5,IF(wzrost[[#This Row],[plec]]="ch",1,0),0)</f>
        <v>0</v>
      </c>
      <c r="Z1348" s="1"/>
      <c r="AA1348" s="1"/>
      <c r="AB1348" s="1" t="e">
        <f>_xlfn.PERCENTILE.INC(wzrost[1rok],5)</f>
        <v>#NUM!</v>
      </c>
    </row>
    <row r="1349" spans="1:28" x14ac:dyDescent="0.25">
      <c r="A1349">
        <v>1280</v>
      </c>
      <c r="B1349" s="1" t="s">
        <v>23</v>
      </c>
      <c r="C1349">
        <v>48</v>
      </c>
      <c r="D1349">
        <v>70</v>
      </c>
      <c r="E1349">
        <v>85</v>
      </c>
      <c r="F1349">
        <v>93</v>
      </c>
      <c r="G1349">
        <v>100</v>
      </c>
      <c r="H1349">
        <v>106</v>
      </c>
      <c r="I1349">
        <v>112</v>
      </c>
      <c r="J1349">
        <v>118</v>
      </c>
      <c r="K1349">
        <v>123</v>
      </c>
      <c r="L1349">
        <v>128</v>
      </c>
      <c r="M1349">
        <v>133</v>
      </c>
      <c r="N1349">
        <v>138</v>
      </c>
      <c r="O1349">
        <v>144</v>
      </c>
      <c r="P1349">
        <v>150</v>
      </c>
      <c r="Q1349">
        <v>157</v>
      </c>
      <c r="R1349">
        <v>163</v>
      </c>
      <c r="S1349">
        <v>167</v>
      </c>
      <c r="T1349">
        <v>169</v>
      </c>
      <c r="U1349">
        <v>171</v>
      </c>
      <c r="V1349">
        <v>171</v>
      </c>
      <c r="W1349">
        <f>wzrost[[#This Row],[19lat]]-wzrost[[#This Row],[dlugosc_ur]]</f>
        <v>123</v>
      </c>
      <c r="X1349">
        <f>wzrost[[#This Row],[19lat]]-wzrost[[#This Row],[15lat]]</f>
        <v>8</v>
      </c>
      <c r="Y1349">
        <f>IF(wzrost[[#This Row],[1rok]]&lt;=5,IF(wzrost[[#This Row],[plec]]="ch",1,0),0)</f>
        <v>0</v>
      </c>
      <c r="Z1349" s="1"/>
      <c r="AA1349" s="1"/>
      <c r="AB1349" s="1" t="e">
        <f>_xlfn.PERCENTILE.INC(wzrost[1rok],5)</f>
        <v>#NUM!</v>
      </c>
    </row>
    <row r="1350" spans="1:28" x14ac:dyDescent="0.25">
      <c r="A1350">
        <v>1293</v>
      </c>
      <c r="B1350" s="1" t="s">
        <v>23</v>
      </c>
      <c r="C1350">
        <v>49</v>
      </c>
      <c r="D1350">
        <v>71</v>
      </c>
      <c r="E1350">
        <v>85</v>
      </c>
      <c r="F1350">
        <v>94</v>
      </c>
      <c r="G1350">
        <v>101</v>
      </c>
      <c r="H1350">
        <v>107</v>
      </c>
      <c r="I1350">
        <v>113</v>
      </c>
      <c r="J1350">
        <v>118</v>
      </c>
      <c r="K1350">
        <v>124</v>
      </c>
      <c r="L1350">
        <v>129</v>
      </c>
      <c r="M1350">
        <v>134</v>
      </c>
      <c r="N1350">
        <v>139</v>
      </c>
      <c r="O1350">
        <v>144</v>
      </c>
      <c r="P1350">
        <v>151</v>
      </c>
      <c r="Q1350">
        <v>158</v>
      </c>
      <c r="R1350">
        <v>164</v>
      </c>
      <c r="S1350">
        <v>168</v>
      </c>
      <c r="T1350">
        <v>170</v>
      </c>
      <c r="U1350">
        <v>172</v>
      </c>
      <c r="V1350">
        <v>172</v>
      </c>
      <c r="W1350">
        <f>wzrost[[#This Row],[19lat]]-wzrost[[#This Row],[dlugosc_ur]]</f>
        <v>123</v>
      </c>
      <c r="X1350">
        <f>wzrost[[#This Row],[19lat]]-wzrost[[#This Row],[15lat]]</f>
        <v>8</v>
      </c>
      <c r="Y1350">
        <f>IF(wzrost[[#This Row],[1rok]]&lt;=5,IF(wzrost[[#This Row],[plec]]="ch",1,0),0)</f>
        <v>0</v>
      </c>
      <c r="Z1350" s="1"/>
      <c r="AA1350" s="1"/>
      <c r="AB1350" s="1" t="e">
        <f>_xlfn.PERCENTILE.INC(wzrost[1rok],5)</f>
        <v>#NUM!</v>
      </c>
    </row>
    <row r="1351" spans="1:28" x14ac:dyDescent="0.25">
      <c r="A1351">
        <v>1295</v>
      </c>
      <c r="B1351" s="1" t="s">
        <v>23</v>
      </c>
      <c r="C1351">
        <v>49</v>
      </c>
      <c r="D1351">
        <v>71</v>
      </c>
      <c r="E1351">
        <v>85</v>
      </c>
      <c r="F1351">
        <v>94</v>
      </c>
      <c r="G1351">
        <v>100</v>
      </c>
      <c r="H1351">
        <v>107</v>
      </c>
      <c r="I1351">
        <v>112</v>
      </c>
      <c r="J1351">
        <v>118</v>
      </c>
      <c r="K1351">
        <v>123</v>
      </c>
      <c r="L1351">
        <v>128</v>
      </c>
      <c r="M1351">
        <v>133</v>
      </c>
      <c r="N1351">
        <v>138</v>
      </c>
      <c r="O1351">
        <v>144</v>
      </c>
      <c r="P1351">
        <v>151</v>
      </c>
      <c r="Q1351">
        <v>158</v>
      </c>
      <c r="R1351">
        <v>163</v>
      </c>
      <c r="S1351">
        <v>167</v>
      </c>
      <c r="T1351">
        <v>170</v>
      </c>
      <c r="U1351">
        <v>171</v>
      </c>
      <c r="V1351">
        <v>172</v>
      </c>
      <c r="W1351">
        <f>wzrost[[#This Row],[19lat]]-wzrost[[#This Row],[dlugosc_ur]]</f>
        <v>123</v>
      </c>
      <c r="X1351">
        <f>wzrost[[#This Row],[19lat]]-wzrost[[#This Row],[15lat]]</f>
        <v>9</v>
      </c>
      <c r="Y1351">
        <f>IF(wzrost[[#This Row],[1rok]]&lt;=5,IF(wzrost[[#This Row],[plec]]="ch",1,0),0)</f>
        <v>0</v>
      </c>
      <c r="Z1351" s="1"/>
      <c r="AA1351" s="1"/>
      <c r="AB1351" s="1" t="e">
        <f>_xlfn.PERCENTILE.INC(wzrost[1rok],5)</f>
        <v>#NUM!</v>
      </c>
    </row>
    <row r="1352" spans="1:28" x14ac:dyDescent="0.25">
      <c r="A1352">
        <v>1312</v>
      </c>
      <c r="B1352" s="1" t="s">
        <v>23</v>
      </c>
      <c r="C1352">
        <v>48</v>
      </c>
      <c r="D1352">
        <v>70</v>
      </c>
      <c r="E1352">
        <v>85</v>
      </c>
      <c r="F1352">
        <v>93</v>
      </c>
      <c r="G1352">
        <v>100</v>
      </c>
      <c r="H1352">
        <v>106</v>
      </c>
      <c r="I1352">
        <v>112</v>
      </c>
      <c r="J1352">
        <v>118</v>
      </c>
      <c r="K1352">
        <v>123</v>
      </c>
      <c r="L1352">
        <v>128</v>
      </c>
      <c r="M1352">
        <v>133</v>
      </c>
      <c r="N1352">
        <v>138</v>
      </c>
      <c r="O1352">
        <v>143</v>
      </c>
      <c r="P1352">
        <v>150</v>
      </c>
      <c r="Q1352">
        <v>157</v>
      </c>
      <c r="R1352">
        <v>163</v>
      </c>
      <c r="S1352">
        <v>167</v>
      </c>
      <c r="T1352">
        <v>169</v>
      </c>
      <c r="U1352">
        <v>171</v>
      </c>
      <c r="V1352">
        <v>171</v>
      </c>
      <c r="W1352">
        <f>wzrost[[#This Row],[19lat]]-wzrost[[#This Row],[dlugosc_ur]]</f>
        <v>123</v>
      </c>
      <c r="X1352">
        <f>wzrost[[#This Row],[19lat]]-wzrost[[#This Row],[15lat]]</f>
        <v>8</v>
      </c>
      <c r="Y1352">
        <f>IF(wzrost[[#This Row],[1rok]]&lt;=5,IF(wzrost[[#This Row],[plec]]="ch",1,0),0)</f>
        <v>0</v>
      </c>
      <c r="Z1352" s="1"/>
      <c r="AA1352" s="1"/>
      <c r="AB1352" s="1" t="e">
        <f>_xlfn.PERCENTILE.INC(wzrost[1rok],5)</f>
        <v>#NUM!</v>
      </c>
    </row>
    <row r="1353" spans="1:28" x14ac:dyDescent="0.25">
      <c r="A1353">
        <v>1317</v>
      </c>
      <c r="B1353" s="1" t="s">
        <v>23</v>
      </c>
      <c r="C1353">
        <v>52</v>
      </c>
      <c r="D1353">
        <v>73</v>
      </c>
      <c r="E1353">
        <v>86</v>
      </c>
      <c r="F1353">
        <v>95</v>
      </c>
      <c r="G1353">
        <v>102</v>
      </c>
      <c r="H1353">
        <v>109</v>
      </c>
      <c r="I1353">
        <v>115</v>
      </c>
      <c r="J1353">
        <v>121</v>
      </c>
      <c r="K1353">
        <v>126</v>
      </c>
      <c r="L1353">
        <v>132</v>
      </c>
      <c r="M1353">
        <v>137</v>
      </c>
      <c r="N1353">
        <v>142</v>
      </c>
      <c r="O1353">
        <v>148</v>
      </c>
      <c r="P1353">
        <v>155</v>
      </c>
      <c r="Q1353">
        <v>162</v>
      </c>
      <c r="R1353">
        <v>168</v>
      </c>
      <c r="S1353">
        <v>172</v>
      </c>
      <c r="T1353">
        <v>174</v>
      </c>
      <c r="U1353">
        <v>175</v>
      </c>
      <c r="V1353">
        <v>175</v>
      </c>
      <c r="W1353">
        <f>wzrost[[#This Row],[19lat]]-wzrost[[#This Row],[dlugosc_ur]]</f>
        <v>123</v>
      </c>
      <c r="X1353">
        <f>wzrost[[#This Row],[19lat]]-wzrost[[#This Row],[15lat]]</f>
        <v>7</v>
      </c>
      <c r="Y1353">
        <f>IF(wzrost[[#This Row],[1rok]]&lt;=5,IF(wzrost[[#This Row],[plec]]="ch",1,0),0)</f>
        <v>0</v>
      </c>
      <c r="Z1353" s="1"/>
      <c r="AA1353" s="1"/>
      <c r="AB1353" s="1" t="e">
        <f>_xlfn.PERCENTILE.INC(wzrost[1rok],5)</f>
        <v>#NUM!</v>
      </c>
    </row>
    <row r="1354" spans="1:28" x14ac:dyDescent="0.25">
      <c r="A1354">
        <v>1320</v>
      </c>
      <c r="B1354" s="1" t="s">
        <v>23</v>
      </c>
      <c r="C1354">
        <v>51</v>
      </c>
      <c r="D1354">
        <v>73</v>
      </c>
      <c r="E1354">
        <v>86</v>
      </c>
      <c r="F1354">
        <v>95</v>
      </c>
      <c r="G1354">
        <v>102</v>
      </c>
      <c r="H1354">
        <v>109</v>
      </c>
      <c r="I1354">
        <v>114</v>
      </c>
      <c r="J1354">
        <v>120</v>
      </c>
      <c r="K1354">
        <v>126</v>
      </c>
      <c r="L1354">
        <v>131</v>
      </c>
      <c r="M1354">
        <v>136</v>
      </c>
      <c r="N1354">
        <v>141</v>
      </c>
      <c r="O1354">
        <v>147</v>
      </c>
      <c r="P1354">
        <v>154</v>
      </c>
      <c r="Q1354">
        <v>161</v>
      </c>
      <c r="R1354">
        <v>167</v>
      </c>
      <c r="S1354">
        <v>170</v>
      </c>
      <c r="T1354">
        <v>173</v>
      </c>
      <c r="U1354">
        <v>174</v>
      </c>
      <c r="V1354">
        <v>174</v>
      </c>
      <c r="W1354">
        <f>wzrost[[#This Row],[19lat]]-wzrost[[#This Row],[dlugosc_ur]]</f>
        <v>123</v>
      </c>
      <c r="X1354">
        <f>wzrost[[#This Row],[19lat]]-wzrost[[#This Row],[15lat]]</f>
        <v>7</v>
      </c>
      <c r="Y1354">
        <f>IF(wzrost[[#This Row],[1rok]]&lt;=5,IF(wzrost[[#This Row],[plec]]="ch",1,0),0)</f>
        <v>0</v>
      </c>
      <c r="Z1354" s="1"/>
      <c r="AA1354" s="1"/>
      <c r="AB1354" s="1" t="e">
        <f>_xlfn.PERCENTILE.INC(wzrost[1rok],5)</f>
        <v>#NUM!</v>
      </c>
    </row>
    <row r="1355" spans="1:28" x14ac:dyDescent="0.25">
      <c r="A1355">
        <v>1334</v>
      </c>
      <c r="B1355" s="1" t="s">
        <v>23</v>
      </c>
      <c r="C1355">
        <v>48</v>
      </c>
      <c r="D1355">
        <v>70</v>
      </c>
      <c r="E1355">
        <v>84</v>
      </c>
      <c r="F1355">
        <v>93</v>
      </c>
      <c r="G1355">
        <v>100</v>
      </c>
      <c r="H1355">
        <v>106</v>
      </c>
      <c r="I1355">
        <v>112</v>
      </c>
      <c r="J1355">
        <v>117</v>
      </c>
      <c r="K1355">
        <v>122</v>
      </c>
      <c r="L1355">
        <v>127</v>
      </c>
      <c r="M1355">
        <v>132</v>
      </c>
      <c r="N1355">
        <v>137</v>
      </c>
      <c r="O1355">
        <v>143</v>
      </c>
      <c r="P1355">
        <v>150</v>
      </c>
      <c r="Q1355">
        <v>157</v>
      </c>
      <c r="R1355">
        <v>163</v>
      </c>
      <c r="S1355">
        <v>167</v>
      </c>
      <c r="T1355">
        <v>169</v>
      </c>
      <c r="U1355">
        <v>170</v>
      </c>
      <c r="V1355">
        <v>171</v>
      </c>
      <c r="W1355">
        <f>wzrost[[#This Row],[19lat]]-wzrost[[#This Row],[dlugosc_ur]]</f>
        <v>123</v>
      </c>
      <c r="X1355">
        <f>wzrost[[#This Row],[19lat]]-wzrost[[#This Row],[15lat]]</f>
        <v>8</v>
      </c>
      <c r="Y1355">
        <f>IF(wzrost[[#This Row],[1rok]]&lt;=5,IF(wzrost[[#This Row],[plec]]="ch",1,0),0)</f>
        <v>0</v>
      </c>
      <c r="Z1355" s="1"/>
      <c r="AA1355" s="1"/>
      <c r="AB1355" s="1" t="e">
        <f>_xlfn.PERCENTILE.INC(wzrost[1rok],5)</f>
        <v>#NUM!</v>
      </c>
    </row>
    <row r="1356" spans="1:28" x14ac:dyDescent="0.25">
      <c r="A1356">
        <v>1347</v>
      </c>
      <c r="B1356" s="1" t="s">
        <v>23</v>
      </c>
      <c r="C1356">
        <v>49</v>
      </c>
      <c r="D1356">
        <v>71</v>
      </c>
      <c r="E1356">
        <v>85</v>
      </c>
      <c r="F1356">
        <v>94</v>
      </c>
      <c r="G1356">
        <v>101</v>
      </c>
      <c r="H1356">
        <v>107</v>
      </c>
      <c r="I1356">
        <v>113</v>
      </c>
      <c r="J1356">
        <v>118</v>
      </c>
      <c r="K1356">
        <v>123</v>
      </c>
      <c r="L1356">
        <v>128</v>
      </c>
      <c r="M1356">
        <v>133</v>
      </c>
      <c r="N1356">
        <v>138</v>
      </c>
      <c r="O1356">
        <v>144</v>
      </c>
      <c r="P1356">
        <v>151</v>
      </c>
      <c r="Q1356">
        <v>158</v>
      </c>
      <c r="R1356">
        <v>164</v>
      </c>
      <c r="S1356">
        <v>168</v>
      </c>
      <c r="T1356">
        <v>170</v>
      </c>
      <c r="U1356">
        <v>171</v>
      </c>
      <c r="V1356">
        <v>172</v>
      </c>
      <c r="W1356">
        <f>wzrost[[#This Row],[19lat]]-wzrost[[#This Row],[dlugosc_ur]]</f>
        <v>123</v>
      </c>
      <c r="X1356">
        <f>wzrost[[#This Row],[19lat]]-wzrost[[#This Row],[15lat]]</f>
        <v>8</v>
      </c>
      <c r="Y1356">
        <f>IF(wzrost[[#This Row],[1rok]]&lt;=5,IF(wzrost[[#This Row],[plec]]="ch",1,0),0)</f>
        <v>0</v>
      </c>
      <c r="Z1356" s="1"/>
      <c r="AA1356" s="1"/>
      <c r="AB1356" s="1" t="e">
        <f>_xlfn.PERCENTILE.INC(wzrost[1rok],5)</f>
        <v>#NUM!</v>
      </c>
    </row>
    <row r="1357" spans="1:28" x14ac:dyDescent="0.25">
      <c r="A1357">
        <v>1352</v>
      </c>
      <c r="B1357" s="1" t="s">
        <v>23</v>
      </c>
      <c r="C1357">
        <v>48</v>
      </c>
      <c r="D1357">
        <v>70</v>
      </c>
      <c r="E1357">
        <v>85</v>
      </c>
      <c r="F1357">
        <v>93</v>
      </c>
      <c r="G1357">
        <v>100</v>
      </c>
      <c r="H1357">
        <v>106</v>
      </c>
      <c r="I1357">
        <v>112</v>
      </c>
      <c r="J1357">
        <v>118</v>
      </c>
      <c r="K1357">
        <v>123</v>
      </c>
      <c r="L1357">
        <v>128</v>
      </c>
      <c r="M1357">
        <v>133</v>
      </c>
      <c r="N1357">
        <v>138</v>
      </c>
      <c r="O1357">
        <v>144</v>
      </c>
      <c r="P1357">
        <v>150</v>
      </c>
      <c r="Q1357">
        <v>157</v>
      </c>
      <c r="R1357">
        <v>162</v>
      </c>
      <c r="S1357">
        <v>167</v>
      </c>
      <c r="T1357">
        <v>170</v>
      </c>
      <c r="U1357">
        <v>171</v>
      </c>
      <c r="V1357">
        <v>171</v>
      </c>
      <c r="W1357">
        <f>wzrost[[#This Row],[19lat]]-wzrost[[#This Row],[dlugosc_ur]]</f>
        <v>123</v>
      </c>
      <c r="X1357">
        <f>wzrost[[#This Row],[19lat]]-wzrost[[#This Row],[15lat]]</f>
        <v>9</v>
      </c>
      <c r="Y1357">
        <f>IF(wzrost[[#This Row],[1rok]]&lt;=5,IF(wzrost[[#This Row],[plec]]="ch",1,0),0)</f>
        <v>0</v>
      </c>
      <c r="Z1357" s="1"/>
      <c r="AA1357" s="1"/>
      <c r="AB1357" s="1" t="e">
        <f>_xlfn.PERCENTILE.INC(wzrost[1rok],5)</f>
        <v>#NUM!</v>
      </c>
    </row>
    <row r="1358" spans="1:28" x14ac:dyDescent="0.25">
      <c r="A1358">
        <v>1365</v>
      </c>
      <c r="B1358" s="1" t="s">
        <v>23</v>
      </c>
      <c r="C1358">
        <v>48</v>
      </c>
      <c r="D1358">
        <v>70</v>
      </c>
      <c r="E1358">
        <v>84</v>
      </c>
      <c r="F1358">
        <v>93</v>
      </c>
      <c r="G1358">
        <v>100</v>
      </c>
      <c r="H1358">
        <v>106</v>
      </c>
      <c r="I1358">
        <v>112</v>
      </c>
      <c r="J1358">
        <v>117</v>
      </c>
      <c r="K1358">
        <v>122</v>
      </c>
      <c r="L1358">
        <v>127</v>
      </c>
      <c r="M1358">
        <v>132</v>
      </c>
      <c r="N1358">
        <v>137</v>
      </c>
      <c r="O1358">
        <v>143</v>
      </c>
      <c r="P1358">
        <v>150</v>
      </c>
      <c r="Q1358">
        <v>157</v>
      </c>
      <c r="R1358">
        <v>163</v>
      </c>
      <c r="S1358">
        <v>167</v>
      </c>
      <c r="T1358">
        <v>169</v>
      </c>
      <c r="U1358">
        <v>170</v>
      </c>
      <c r="V1358">
        <v>171</v>
      </c>
      <c r="W1358">
        <f>wzrost[[#This Row],[19lat]]-wzrost[[#This Row],[dlugosc_ur]]</f>
        <v>123</v>
      </c>
      <c r="X1358">
        <f>wzrost[[#This Row],[19lat]]-wzrost[[#This Row],[15lat]]</f>
        <v>8</v>
      </c>
      <c r="Y1358">
        <f>IF(wzrost[[#This Row],[1rok]]&lt;=5,IF(wzrost[[#This Row],[plec]]="ch",1,0),0)</f>
        <v>0</v>
      </c>
      <c r="Z1358" s="1"/>
      <c r="AA1358" s="1"/>
      <c r="AB1358" s="1" t="e">
        <f>_xlfn.PERCENTILE.INC(wzrost[1rok],5)</f>
        <v>#NUM!</v>
      </c>
    </row>
    <row r="1359" spans="1:28" x14ac:dyDescent="0.25">
      <c r="A1359">
        <v>1370</v>
      </c>
      <c r="B1359" s="1" t="s">
        <v>23</v>
      </c>
      <c r="C1359">
        <v>50</v>
      </c>
      <c r="D1359">
        <v>72</v>
      </c>
      <c r="E1359">
        <v>86</v>
      </c>
      <c r="F1359">
        <v>94</v>
      </c>
      <c r="G1359">
        <v>101</v>
      </c>
      <c r="H1359">
        <v>108</v>
      </c>
      <c r="I1359">
        <v>114</v>
      </c>
      <c r="J1359">
        <v>119</v>
      </c>
      <c r="K1359">
        <v>124</v>
      </c>
      <c r="L1359">
        <v>129</v>
      </c>
      <c r="M1359">
        <v>134</v>
      </c>
      <c r="N1359">
        <v>139</v>
      </c>
      <c r="O1359">
        <v>145</v>
      </c>
      <c r="P1359">
        <v>152</v>
      </c>
      <c r="Q1359">
        <v>159</v>
      </c>
      <c r="R1359">
        <v>165</v>
      </c>
      <c r="S1359">
        <v>169</v>
      </c>
      <c r="T1359">
        <v>172</v>
      </c>
      <c r="U1359">
        <v>173</v>
      </c>
      <c r="V1359">
        <v>173</v>
      </c>
      <c r="W1359">
        <f>wzrost[[#This Row],[19lat]]-wzrost[[#This Row],[dlugosc_ur]]</f>
        <v>123</v>
      </c>
      <c r="X1359">
        <f>wzrost[[#This Row],[19lat]]-wzrost[[#This Row],[15lat]]</f>
        <v>8</v>
      </c>
      <c r="Y1359">
        <f>IF(wzrost[[#This Row],[1rok]]&lt;=5,IF(wzrost[[#This Row],[plec]]="ch",1,0),0)</f>
        <v>0</v>
      </c>
      <c r="Z1359" s="1"/>
      <c r="AA1359" s="1"/>
      <c r="AB1359" s="1" t="e">
        <f>_xlfn.PERCENTILE.INC(wzrost[1rok],5)</f>
        <v>#NUM!</v>
      </c>
    </row>
    <row r="1360" spans="1:28" x14ac:dyDescent="0.25">
      <c r="A1360">
        <v>1371</v>
      </c>
      <c r="B1360" s="1" t="s">
        <v>23</v>
      </c>
      <c r="C1360">
        <v>49</v>
      </c>
      <c r="D1360">
        <v>71</v>
      </c>
      <c r="E1360">
        <v>85</v>
      </c>
      <c r="F1360">
        <v>94</v>
      </c>
      <c r="G1360">
        <v>100</v>
      </c>
      <c r="H1360">
        <v>107</v>
      </c>
      <c r="I1360">
        <v>112</v>
      </c>
      <c r="J1360">
        <v>118</v>
      </c>
      <c r="K1360">
        <v>123</v>
      </c>
      <c r="L1360">
        <v>128</v>
      </c>
      <c r="M1360">
        <v>133</v>
      </c>
      <c r="N1360">
        <v>138</v>
      </c>
      <c r="O1360">
        <v>144</v>
      </c>
      <c r="P1360">
        <v>151</v>
      </c>
      <c r="Q1360">
        <v>158</v>
      </c>
      <c r="R1360">
        <v>163</v>
      </c>
      <c r="S1360">
        <v>167</v>
      </c>
      <c r="T1360">
        <v>170</v>
      </c>
      <c r="U1360">
        <v>171</v>
      </c>
      <c r="V1360">
        <v>172</v>
      </c>
      <c r="W1360">
        <f>wzrost[[#This Row],[19lat]]-wzrost[[#This Row],[dlugosc_ur]]</f>
        <v>123</v>
      </c>
      <c r="X1360">
        <f>wzrost[[#This Row],[19lat]]-wzrost[[#This Row],[15lat]]</f>
        <v>9</v>
      </c>
      <c r="Y1360">
        <f>IF(wzrost[[#This Row],[1rok]]&lt;=5,IF(wzrost[[#This Row],[plec]]="ch",1,0),0)</f>
        <v>0</v>
      </c>
      <c r="Z1360" s="1"/>
      <c r="AA1360" s="1"/>
      <c r="AB1360" s="1" t="e">
        <f>_xlfn.PERCENTILE.INC(wzrost[1rok],5)</f>
        <v>#NUM!</v>
      </c>
    </row>
    <row r="1361" spans="1:28" x14ac:dyDescent="0.25">
      <c r="A1361">
        <v>1382</v>
      </c>
      <c r="B1361" s="1" t="s">
        <v>23</v>
      </c>
      <c r="C1361">
        <v>50</v>
      </c>
      <c r="D1361">
        <v>72</v>
      </c>
      <c r="E1361">
        <v>86</v>
      </c>
      <c r="F1361">
        <v>94</v>
      </c>
      <c r="G1361">
        <v>101</v>
      </c>
      <c r="H1361">
        <v>108</v>
      </c>
      <c r="I1361">
        <v>113</v>
      </c>
      <c r="J1361">
        <v>119</v>
      </c>
      <c r="K1361">
        <v>124</v>
      </c>
      <c r="L1361">
        <v>129</v>
      </c>
      <c r="M1361">
        <v>134</v>
      </c>
      <c r="N1361">
        <v>139</v>
      </c>
      <c r="O1361">
        <v>145</v>
      </c>
      <c r="P1361">
        <v>152</v>
      </c>
      <c r="Q1361">
        <v>159</v>
      </c>
      <c r="R1361">
        <v>165</v>
      </c>
      <c r="S1361">
        <v>169</v>
      </c>
      <c r="T1361">
        <v>171</v>
      </c>
      <c r="U1361">
        <v>173</v>
      </c>
      <c r="V1361">
        <v>173</v>
      </c>
      <c r="W1361">
        <f>wzrost[[#This Row],[19lat]]-wzrost[[#This Row],[dlugosc_ur]]</f>
        <v>123</v>
      </c>
      <c r="X1361">
        <f>wzrost[[#This Row],[19lat]]-wzrost[[#This Row],[15lat]]</f>
        <v>8</v>
      </c>
      <c r="Y1361">
        <f>IF(wzrost[[#This Row],[1rok]]&lt;=5,IF(wzrost[[#This Row],[plec]]="ch",1,0),0)</f>
        <v>0</v>
      </c>
      <c r="Z1361" s="1"/>
      <c r="AA1361" s="1"/>
      <c r="AB1361" s="1" t="e">
        <f>_xlfn.PERCENTILE.INC(wzrost[1rok],5)</f>
        <v>#NUM!</v>
      </c>
    </row>
    <row r="1362" spans="1:28" x14ac:dyDescent="0.25">
      <c r="A1362">
        <v>1395</v>
      </c>
      <c r="B1362" s="1" t="s">
        <v>23</v>
      </c>
      <c r="C1362">
        <v>48</v>
      </c>
      <c r="D1362">
        <v>70</v>
      </c>
      <c r="E1362">
        <v>85</v>
      </c>
      <c r="F1362">
        <v>93</v>
      </c>
      <c r="G1362">
        <v>100</v>
      </c>
      <c r="H1362">
        <v>106</v>
      </c>
      <c r="I1362">
        <v>112</v>
      </c>
      <c r="J1362">
        <v>118</v>
      </c>
      <c r="K1362">
        <v>123</v>
      </c>
      <c r="L1362">
        <v>128</v>
      </c>
      <c r="M1362">
        <v>133</v>
      </c>
      <c r="N1362">
        <v>138</v>
      </c>
      <c r="O1362">
        <v>143</v>
      </c>
      <c r="P1362">
        <v>150</v>
      </c>
      <c r="Q1362">
        <v>157</v>
      </c>
      <c r="R1362">
        <v>162</v>
      </c>
      <c r="S1362">
        <v>167</v>
      </c>
      <c r="T1362">
        <v>169</v>
      </c>
      <c r="U1362">
        <v>171</v>
      </c>
      <c r="V1362">
        <v>171</v>
      </c>
      <c r="W1362">
        <f>wzrost[[#This Row],[19lat]]-wzrost[[#This Row],[dlugosc_ur]]</f>
        <v>123</v>
      </c>
      <c r="X1362">
        <f>wzrost[[#This Row],[19lat]]-wzrost[[#This Row],[15lat]]</f>
        <v>9</v>
      </c>
      <c r="Y1362">
        <f>IF(wzrost[[#This Row],[1rok]]&lt;=5,IF(wzrost[[#This Row],[plec]]="ch",1,0),0)</f>
        <v>0</v>
      </c>
      <c r="Z1362" s="1"/>
      <c r="AA1362" s="1"/>
      <c r="AB1362" s="1" t="e">
        <f>_xlfn.PERCENTILE.INC(wzrost[1rok],5)</f>
        <v>#NUM!</v>
      </c>
    </row>
    <row r="1363" spans="1:28" x14ac:dyDescent="0.25">
      <c r="A1363">
        <v>1397</v>
      </c>
      <c r="B1363" s="1" t="s">
        <v>23</v>
      </c>
      <c r="C1363">
        <v>48</v>
      </c>
      <c r="D1363">
        <v>70</v>
      </c>
      <c r="E1363">
        <v>85</v>
      </c>
      <c r="F1363">
        <v>93</v>
      </c>
      <c r="G1363">
        <v>100</v>
      </c>
      <c r="H1363">
        <v>106</v>
      </c>
      <c r="I1363">
        <v>112</v>
      </c>
      <c r="J1363">
        <v>118</v>
      </c>
      <c r="K1363">
        <v>123</v>
      </c>
      <c r="L1363">
        <v>128</v>
      </c>
      <c r="M1363">
        <v>133</v>
      </c>
      <c r="N1363">
        <v>138</v>
      </c>
      <c r="O1363">
        <v>143</v>
      </c>
      <c r="P1363">
        <v>150</v>
      </c>
      <c r="Q1363">
        <v>157</v>
      </c>
      <c r="R1363">
        <v>162</v>
      </c>
      <c r="S1363">
        <v>167</v>
      </c>
      <c r="T1363">
        <v>169</v>
      </c>
      <c r="U1363">
        <v>171</v>
      </c>
      <c r="V1363">
        <v>171</v>
      </c>
      <c r="W1363">
        <f>wzrost[[#This Row],[19lat]]-wzrost[[#This Row],[dlugosc_ur]]</f>
        <v>123</v>
      </c>
      <c r="X1363">
        <f>wzrost[[#This Row],[19lat]]-wzrost[[#This Row],[15lat]]</f>
        <v>9</v>
      </c>
      <c r="Y1363">
        <f>IF(wzrost[[#This Row],[1rok]]&lt;=5,IF(wzrost[[#This Row],[plec]]="ch",1,0),0)</f>
        <v>0</v>
      </c>
      <c r="Z1363" s="1"/>
      <c r="AA1363" s="1"/>
      <c r="AB1363" s="1" t="e">
        <f>_xlfn.PERCENTILE.INC(wzrost[1rok],5)</f>
        <v>#NUM!</v>
      </c>
    </row>
    <row r="1364" spans="1:28" x14ac:dyDescent="0.25">
      <c r="A1364">
        <v>1405</v>
      </c>
      <c r="B1364" s="1" t="s">
        <v>23</v>
      </c>
      <c r="C1364">
        <v>52</v>
      </c>
      <c r="D1364">
        <v>73</v>
      </c>
      <c r="E1364">
        <v>86</v>
      </c>
      <c r="F1364">
        <v>95</v>
      </c>
      <c r="G1364">
        <v>102</v>
      </c>
      <c r="H1364">
        <v>109</v>
      </c>
      <c r="I1364">
        <v>115</v>
      </c>
      <c r="J1364">
        <v>121</v>
      </c>
      <c r="K1364">
        <v>126</v>
      </c>
      <c r="L1364">
        <v>132</v>
      </c>
      <c r="M1364">
        <v>137</v>
      </c>
      <c r="N1364">
        <v>142</v>
      </c>
      <c r="O1364">
        <v>148</v>
      </c>
      <c r="P1364">
        <v>155</v>
      </c>
      <c r="Q1364">
        <v>162</v>
      </c>
      <c r="R1364">
        <v>168</v>
      </c>
      <c r="S1364">
        <v>172</v>
      </c>
      <c r="T1364">
        <v>174</v>
      </c>
      <c r="U1364">
        <v>175</v>
      </c>
      <c r="V1364">
        <v>175</v>
      </c>
      <c r="W1364">
        <f>wzrost[[#This Row],[19lat]]-wzrost[[#This Row],[dlugosc_ur]]</f>
        <v>123</v>
      </c>
      <c r="X1364">
        <f>wzrost[[#This Row],[19lat]]-wzrost[[#This Row],[15lat]]</f>
        <v>7</v>
      </c>
      <c r="Y1364">
        <f>IF(wzrost[[#This Row],[1rok]]&lt;=5,IF(wzrost[[#This Row],[plec]]="ch",1,0),0)</f>
        <v>0</v>
      </c>
      <c r="Z1364" s="1"/>
      <c r="AA1364" s="1"/>
      <c r="AB1364" s="1" t="e">
        <f>_xlfn.PERCENTILE.INC(wzrost[1rok],5)</f>
        <v>#NUM!</v>
      </c>
    </row>
    <row r="1365" spans="1:28" x14ac:dyDescent="0.25">
      <c r="A1365">
        <v>1415</v>
      </c>
      <c r="B1365" s="1" t="s">
        <v>23</v>
      </c>
      <c r="C1365">
        <v>48</v>
      </c>
      <c r="D1365">
        <v>70</v>
      </c>
      <c r="E1365">
        <v>84</v>
      </c>
      <c r="F1365">
        <v>93</v>
      </c>
      <c r="G1365">
        <v>100</v>
      </c>
      <c r="H1365">
        <v>106</v>
      </c>
      <c r="I1365">
        <v>112</v>
      </c>
      <c r="J1365">
        <v>117</v>
      </c>
      <c r="K1365">
        <v>122</v>
      </c>
      <c r="L1365">
        <v>127</v>
      </c>
      <c r="M1365">
        <v>132</v>
      </c>
      <c r="N1365">
        <v>137</v>
      </c>
      <c r="O1365">
        <v>143</v>
      </c>
      <c r="P1365">
        <v>150</v>
      </c>
      <c r="Q1365">
        <v>155</v>
      </c>
      <c r="R1365">
        <v>163</v>
      </c>
      <c r="S1365">
        <v>167</v>
      </c>
      <c r="T1365">
        <v>169</v>
      </c>
      <c r="U1365">
        <v>170</v>
      </c>
      <c r="V1365">
        <v>171</v>
      </c>
      <c r="W1365">
        <f>wzrost[[#This Row],[19lat]]-wzrost[[#This Row],[dlugosc_ur]]</f>
        <v>123</v>
      </c>
      <c r="X1365">
        <f>wzrost[[#This Row],[19lat]]-wzrost[[#This Row],[15lat]]</f>
        <v>8</v>
      </c>
      <c r="Y1365">
        <f>IF(wzrost[[#This Row],[1rok]]&lt;=5,IF(wzrost[[#This Row],[plec]]="ch",1,0),0)</f>
        <v>0</v>
      </c>
      <c r="Z1365" s="1"/>
      <c r="AA1365" s="1"/>
      <c r="AB1365" s="1" t="e">
        <f>_xlfn.PERCENTILE.INC(wzrost[1rok],5)</f>
        <v>#NUM!</v>
      </c>
    </row>
    <row r="1366" spans="1:28" x14ac:dyDescent="0.25">
      <c r="A1366">
        <v>1418</v>
      </c>
      <c r="B1366" s="1" t="s">
        <v>23</v>
      </c>
      <c r="C1366">
        <v>48</v>
      </c>
      <c r="D1366">
        <v>70</v>
      </c>
      <c r="E1366">
        <v>85</v>
      </c>
      <c r="F1366">
        <v>93</v>
      </c>
      <c r="G1366">
        <v>100</v>
      </c>
      <c r="H1366">
        <v>106</v>
      </c>
      <c r="I1366">
        <v>112</v>
      </c>
      <c r="J1366">
        <v>118</v>
      </c>
      <c r="K1366">
        <v>123</v>
      </c>
      <c r="L1366">
        <v>128</v>
      </c>
      <c r="M1366">
        <v>133</v>
      </c>
      <c r="N1366">
        <v>138</v>
      </c>
      <c r="O1366">
        <v>143</v>
      </c>
      <c r="P1366">
        <v>150</v>
      </c>
      <c r="Q1366">
        <v>157</v>
      </c>
      <c r="R1366">
        <v>163</v>
      </c>
      <c r="S1366">
        <v>167</v>
      </c>
      <c r="T1366">
        <v>169</v>
      </c>
      <c r="U1366">
        <v>171</v>
      </c>
      <c r="V1366">
        <v>171</v>
      </c>
      <c r="W1366">
        <f>wzrost[[#This Row],[19lat]]-wzrost[[#This Row],[dlugosc_ur]]</f>
        <v>123</v>
      </c>
      <c r="X1366">
        <f>wzrost[[#This Row],[19lat]]-wzrost[[#This Row],[15lat]]</f>
        <v>8</v>
      </c>
      <c r="Y1366">
        <f>IF(wzrost[[#This Row],[1rok]]&lt;=5,IF(wzrost[[#This Row],[plec]]="ch",1,0),0)</f>
        <v>0</v>
      </c>
      <c r="Z1366" s="1"/>
      <c r="AA1366" s="1"/>
      <c r="AB1366" s="1" t="e">
        <f>_xlfn.PERCENTILE.INC(wzrost[1rok],5)</f>
        <v>#NUM!</v>
      </c>
    </row>
    <row r="1367" spans="1:28" x14ac:dyDescent="0.25">
      <c r="A1367">
        <v>1422</v>
      </c>
      <c r="B1367" s="1" t="s">
        <v>23</v>
      </c>
      <c r="C1367">
        <v>48</v>
      </c>
      <c r="D1367">
        <v>70</v>
      </c>
      <c r="E1367">
        <v>84</v>
      </c>
      <c r="F1367">
        <v>93</v>
      </c>
      <c r="G1367">
        <v>100</v>
      </c>
      <c r="H1367">
        <v>106</v>
      </c>
      <c r="I1367">
        <v>112</v>
      </c>
      <c r="J1367">
        <v>117</v>
      </c>
      <c r="K1367">
        <v>122</v>
      </c>
      <c r="L1367">
        <v>127</v>
      </c>
      <c r="M1367">
        <v>132</v>
      </c>
      <c r="N1367">
        <v>137</v>
      </c>
      <c r="O1367">
        <v>143</v>
      </c>
      <c r="P1367">
        <v>150</v>
      </c>
      <c r="Q1367">
        <v>157</v>
      </c>
      <c r="R1367">
        <v>163</v>
      </c>
      <c r="S1367">
        <v>167</v>
      </c>
      <c r="T1367">
        <v>169</v>
      </c>
      <c r="U1367">
        <v>170</v>
      </c>
      <c r="V1367">
        <v>171</v>
      </c>
      <c r="W1367">
        <f>wzrost[[#This Row],[19lat]]-wzrost[[#This Row],[dlugosc_ur]]</f>
        <v>123</v>
      </c>
      <c r="X1367">
        <f>wzrost[[#This Row],[19lat]]-wzrost[[#This Row],[15lat]]</f>
        <v>8</v>
      </c>
      <c r="Y1367">
        <f>IF(wzrost[[#This Row],[1rok]]&lt;=5,IF(wzrost[[#This Row],[plec]]="ch",1,0),0)</f>
        <v>0</v>
      </c>
      <c r="Z1367" s="1"/>
      <c r="AA1367" s="1"/>
      <c r="AB1367" s="1" t="e">
        <f>_xlfn.PERCENTILE.INC(wzrost[1rok],5)</f>
        <v>#NUM!</v>
      </c>
    </row>
    <row r="1368" spans="1:28" x14ac:dyDescent="0.25">
      <c r="A1368">
        <v>1447</v>
      </c>
      <c r="B1368" s="1" t="s">
        <v>23</v>
      </c>
      <c r="C1368">
        <v>53</v>
      </c>
      <c r="D1368">
        <v>74</v>
      </c>
      <c r="E1368">
        <v>87</v>
      </c>
      <c r="F1368">
        <v>96</v>
      </c>
      <c r="G1368">
        <v>103</v>
      </c>
      <c r="H1368">
        <v>110</v>
      </c>
      <c r="I1368">
        <v>116</v>
      </c>
      <c r="J1368">
        <v>122</v>
      </c>
      <c r="K1368">
        <v>127</v>
      </c>
      <c r="L1368">
        <v>132</v>
      </c>
      <c r="M1368">
        <v>138</v>
      </c>
      <c r="N1368">
        <v>143</v>
      </c>
      <c r="O1368">
        <v>149</v>
      </c>
      <c r="P1368">
        <v>156</v>
      </c>
      <c r="Q1368">
        <v>163</v>
      </c>
      <c r="R1368">
        <v>169</v>
      </c>
      <c r="S1368">
        <v>173</v>
      </c>
      <c r="T1368">
        <v>175</v>
      </c>
      <c r="U1368">
        <v>176</v>
      </c>
      <c r="V1368">
        <v>176</v>
      </c>
      <c r="W1368">
        <f>wzrost[[#This Row],[19lat]]-wzrost[[#This Row],[dlugosc_ur]]</f>
        <v>123</v>
      </c>
      <c r="X1368">
        <f>wzrost[[#This Row],[19lat]]-wzrost[[#This Row],[15lat]]</f>
        <v>7</v>
      </c>
      <c r="Y1368">
        <f>IF(wzrost[[#This Row],[1rok]]&lt;=5,IF(wzrost[[#This Row],[plec]]="ch",1,0),0)</f>
        <v>0</v>
      </c>
      <c r="Z1368" s="1"/>
      <c r="AA1368" s="1"/>
      <c r="AB1368" s="1" t="e">
        <f>_xlfn.PERCENTILE.INC(wzrost[1rok],5)</f>
        <v>#NUM!</v>
      </c>
    </row>
    <row r="1369" spans="1:28" x14ac:dyDescent="0.25">
      <c r="A1369">
        <v>1449</v>
      </c>
      <c r="B1369" s="1" t="s">
        <v>23</v>
      </c>
      <c r="C1369">
        <v>48</v>
      </c>
      <c r="D1369">
        <v>70</v>
      </c>
      <c r="E1369">
        <v>84</v>
      </c>
      <c r="F1369">
        <v>93</v>
      </c>
      <c r="G1369">
        <v>100</v>
      </c>
      <c r="H1369">
        <v>106</v>
      </c>
      <c r="I1369">
        <v>112</v>
      </c>
      <c r="J1369">
        <v>117</v>
      </c>
      <c r="K1369">
        <v>123</v>
      </c>
      <c r="L1369">
        <v>128</v>
      </c>
      <c r="M1369">
        <v>133</v>
      </c>
      <c r="N1369">
        <v>138</v>
      </c>
      <c r="O1369">
        <v>143</v>
      </c>
      <c r="P1369">
        <v>150</v>
      </c>
      <c r="Q1369">
        <v>157</v>
      </c>
      <c r="R1369">
        <v>163</v>
      </c>
      <c r="S1369">
        <v>167</v>
      </c>
      <c r="T1369">
        <v>169</v>
      </c>
      <c r="U1369">
        <v>170</v>
      </c>
      <c r="V1369">
        <v>171</v>
      </c>
      <c r="W1369">
        <f>wzrost[[#This Row],[19lat]]-wzrost[[#This Row],[dlugosc_ur]]</f>
        <v>123</v>
      </c>
      <c r="X1369">
        <f>wzrost[[#This Row],[19lat]]-wzrost[[#This Row],[15lat]]</f>
        <v>8</v>
      </c>
      <c r="Y1369">
        <f>IF(wzrost[[#This Row],[1rok]]&lt;=5,IF(wzrost[[#This Row],[plec]]="ch",1,0),0)</f>
        <v>0</v>
      </c>
      <c r="Z1369" s="1"/>
      <c r="AA1369" s="1"/>
      <c r="AB1369" s="1" t="e">
        <f>_xlfn.PERCENTILE.INC(wzrost[1rok],5)</f>
        <v>#NUM!</v>
      </c>
    </row>
    <row r="1370" spans="1:28" x14ac:dyDescent="0.25">
      <c r="A1370">
        <v>1452</v>
      </c>
      <c r="B1370" s="1" t="s">
        <v>23</v>
      </c>
      <c r="C1370">
        <v>50</v>
      </c>
      <c r="D1370">
        <v>72</v>
      </c>
      <c r="E1370">
        <v>86</v>
      </c>
      <c r="F1370">
        <v>94</v>
      </c>
      <c r="G1370">
        <v>101</v>
      </c>
      <c r="H1370">
        <v>108</v>
      </c>
      <c r="I1370">
        <v>113</v>
      </c>
      <c r="J1370">
        <v>119</v>
      </c>
      <c r="K1370">
        <v>124</v>
      </c>
      <c r="L1370">
        <v>129</v>
      </c>
      <c r="M1370">
        <v>134</v>
      </c>
      <c r="N1370">
        <v>139</v>
      </c>
      <c r="O1370">
        <v>145</v>
      </c>
      <c r="P1370">
        <v>152</v>
      </c>
      <c r="Q1370">
        <v>159</v>
      </c>
      <c r="R1370">
        <v>165</v>
      </c>
      <c r="S1370">
        <v>169</v>
      </c>
      <c r="T1370">
        <v>171</v>
      </c>
      <c r="U1370">
        <v>173</v>
      </c>
      <c r="V1370">
        <v>173</v>
      </c>
      <c r="W1370">
        <f>wzrost[[#This Row],[19lat]]-wzrost[[#This Row],[dlugosc_ur]]</f>
        <v>123</v>
      </c>
      <c r="X1370">
        <f>wzrost[[#This Row],[19lat]]-wzrost[[#This Row],[15lat]]</f>
        <v>8</v>
      </c>
      <c r="Y1370">
        <f>IF(wzrost[[#This Row],[1rok]]&lt;=5,IF(wzrost[[#This Row],[plec]]="ch",1,0),0)</f>
        <v>0</v>
      </c>
      <c r="Z1370" s="1"/>
      <c r="AA1370" s="1"/>
      <c r="AB1370" s="1" t="e">
        <f>_xlfn.PERCENTILE.INC(wzrost[1rok],5)</f>
        <v>#NUM!</v>
      </c>
    </row>
    <row r="1371" spans="1:28" x14ac:dyDescent="0.25">
      <c r="A1371">
        <v>1472</v>
      </c>
      <c r="B1371" s="1" t="s">
        <v>23</v>
      </c>
      <c r="C1371">
        <v>49</v>
      </c>
      <c r="D1371">
        <v>71</v>
      </c>
      <c r="E1371">
        <v>85</v>
      </c>
      <c r="F1371">
        <v>94</v>
      </c>
      <c r="G1371">
        <v>101</v>
      </c>
      <c r="H1371">
        <v>107</v>
      </c>
      <c r="I1371">
        <v>113</v>
      </c>
      <c r="J1371">
        <v>118</v>
      </c>
      <c r="K1371">
        <v>123</v>
      </c>
      <c r="L1371">
        <v>128</v>
      </c>
      <c r="M1371">
        <v>133</v>
      </c>
      <c r="N1371">
        <v>138</v>
      </c>
      <c r="O1371">
        <v>144</v>
      </c>
      <c r="P1371">
        <v>151</v>
      </c>
      <c r="Q1371">
        <v>158</v>
      </c>
      <c r="R1371">
        <v>164</v>
      </c>
      <c r="S1371">
        <v>168</v>
      </c>
      <c r="T1371">
        <v>170</v>
      </c>
      <c r="U1371">
        <v>171</v>
      </c>
      <c r="V1371">
        <v>172</v>
      </c>
      <c r="W1371">
        <f>wzrost[[#This Row],[19lat]]-wzrost[[#This Row],[dlugosc_ur]]</f>
        <v>123</v>
      </c>
      <c r="X1371">
        <f>wzrost[[#This Row],[19lat]]-wzrost[[#This Row],[15lat]]</f>
        <v>8</v>
      </c>
      <c r="Y1371">
        <f>IF(wzrost[[#This Row],[1rok]]&lt;=5,IF(wzrost[[#This Row],[plec]]="ch",1,0),0)</f>
        <v>0</v>
      </c>
      <c r="Z1371" s="1"/>
      <c r="AA1371" s="1"/>
      <c r="AB1371" s="1" t="e">
        <f>_xlfn.PERCENTILE.INC(wzrost[1rok],5)</f>
        <v>#NUM!</v>
      </c>
    </row>
    <row r="1372" spans="1:28" x14ac:dyDescent="0.25">
      <c r="A1372">
        <v>1479</v>
      </c>
      <c r="B1372" s="1" t="s">
        <v>23</v>
      </c>
      <c r="C1372">
        <v>48</v>
      </c>
      <c r="D1372">
        <v>70</v>
      </c>
      <c r="E1372">
        <v>85</v>
      </c>
      <c r="F1372">
        <v>93</v>
      </c>
      <c r="G1372">
        <v>100</v>
      </c>
      <c r="H1372">
        <v>106</v>
      </c>
      <c r="I1372">
        <v>112</v>
      </c>
      <c r="J1372">
        <v>118</v>
      </c>
      <c r="K1372">
        <v>123</v>
      </c>
      <c r="L1372">
        <v>128</v>
      </c>
      <c r="M1372">
        <v>133</v>
      </c>
      <c r="N1372">
        <v>138</v>
      </c>
      <c r="O1372">
        <v>143</v>
      </c>
      <c r="P1372">
        <v>150</v>
      </c>
      <c r="Q1372">
        <v>157</v>
      </c>
      <c r="R1372">
        <v>163</v>
      </c>
      <c r="S1372">
        <v>167</v>
      </c>
      <c r="T1372">
        <v>169</v>
      </c>
      <c r="U1372">
        <v>171</v>
      </c>
      <c r="V1372">
        <v>171</v>
      </c>
      <c r="W1372">
        <f>wzrost[[#This Row],[19lat]]-wzrost[[#This Row],[dlugosc_ur]]</f>
        <v>123</v>
      </c>
      <c r="X1372">
        <f>wzrost[[#This Row],[19lat]]-wzrost[[#This Row],[15lat]]</f>
        <v>8</v>
      </c>
      <c r="Y1372">
        <f>IF(wzrost[[#This Row],[1rok]]&lt;=5,IF(wzrost[[#This Row],[plec]]="ch",1,0),0)</f>
        <v>0</v>
      </c>
      <c r="Z1372" s="1"/>
      <c r="AA1372" s="1"/>
      <c r="AB1372" s="1" t="e">
        <f>_xlfn.PERCENTILE.INC(wzrost[1rok],5)</f>
        <v>#NUM!</v>
      </c>
    </row>
    <row r="1373" spans="1:28" x14ac:dyDescent="0.25">
      <c r="A1373">
        <v>1482</v>
      </c>
      <c r="B1373" s="1" t="s">
        <v>23</v>
      </c>
      <c r="C1373">
        <v>52</v>
      </c>
      <c r="D1373">
        <v>73</v>
      </c>
      <c r="E1373">
        <v>86</v>
      </c>
      <c r="F1373">
        <v>95</v>
      </c>
      <c r="G1373">
        <v>102</v>
      </c>
      <c r="H1373">
        <v>109</v>
      </c>
      <c r="I1373">
        <v>115</v>
      </c>
      <c r="J1373">
        <v>121</v>
      </c>
      <c r="K1373">
        <v>126</v>
      </c>
      <c r="L1373">
        <v>132</v>
      </c>
      <c r="M1373">
        <v>137</v>
      </c>
      <c r="N1373">
        <v>142</v>
      </c>
      <c r="O1373">
        <v>148</v>
      </c>
      <c r="P1373">
        <v>155</v>
      </c>
      <c r="Q1373">
        <v>162</v>
      </c>
      <c r="R1373">
        <v>168</v>
      </c>
      <c r="S1373">
        <v>172</v>
      </c>
      <c r="T1373">
        <v>174</v>
      </c>
      <c r="U1373">
        <v>175</v>
      </c>
      <c r="V1373">
        <v>175</v>
      </c>
      <c r="W1373">
        <f>wzrost[[#This Row],[19lat]]-wzrost[[#This Row],[dlugosc_ur]]</f>
        <v>123</v>
      </c>
      <c r="X1373">
        <f>wzrost[[#This Row],[19lat]]-wzrost[[#This Row],[15lat]]</f>
        <v>7</v>
      </c>
      <c r="Y1373">
        <f>IF(wzrost[[#This Row],[1rok]]&lt;=5,IF(wzrost[[#This Row],[plec]]="ch",1,0),0)</f>
        <v>0</v>
      </c>
      <c r="Z1373" s="1"/>
      <c r="AA1373" s="1"/>
      <c r="AB1373" s="1" t="e">
        <f>_xlfn.PERCENTILE.INC(wzrost[1rok],5)</f>
        <v>#NUM!</v>
      </c>
    </row>
    <row r="1374" spans="1:28" x14ac:dyDescent="0.25">
      <c r="A1374">
        <v>1490</v>
      </c>
      <c r="B1374" s="1" t="s">
        <v>23</v>
      </c>
      <c r="C1374">
        <v>52</v>
      </c>
      <c r="D1374">
        <v>73</v>
      </c>
      <c r="E1374">
        <v>86</v>
      </c>
      <c r="F1374">
        <v>95</v>
      </c>
      <c r="G1374">
        <v>102</v>
      </c>
      <c r="H1374">
        <v>109</v>
      </c>
      <c r="I1374">
        <v>115</v>
      </c>
      <c r="J1374">
        <v>121</v>
      </c>
      <c r="K1374">
        <v>126</v>
      </c>
      <c r="L1374">
        <v>132</v>
      </c>
      <c r="M1374">
        <v>137</v>
      </c>
      <c r="N1374">
        <v>142</v>
      </c>
      <c r="O1374">
        <v>148</v>
      </c>
      <c r="P1374">
        <v>155</v>
      </c>
      <c r="Q1374">
        <v>162</v>
      </c>
      <c r="R1374">
        <v>168</v>
      </c>
      <c r="S1374">
        <v>172</v>
      </c>
      <c r="T1374">
        <v>174</v>
      </c>
      <c r="U1374">
        <v>175</v>
      </c>
      <c r="V1374">
        <v>175</v>
      </c>
      <c r="W1374">
        <f>wzrost[[#This Row],[19lat]]-wzrost[[#This Row],[dlugosc_ur]]</f>
        <v>123</v>
      </c>
      <c r="X1374">
        <f>wzrost[[#This Row],[19lat]]-wzrost[[#This Row],[15lat]]</f>
        <v>7</v>
      </c>
      <c r="Y1374">
        <f>IF(wzrost[[#This Row],[1rok]]&lt;=5,IF(wzrost[[#This Row],[plec]]="ch",1,0),0)</f>
        <v>0</v>
      </c>
      <c r="Z1374" s="1"/>
      <c r="AA1374" s="1"/>
      <c r="AB1374" s="1" t="e">
        <f>_xlfn.PERCENTILE.INC(wzrost[1rok],5)</f>
        <v>#NUM!</v>
      </c>
    </row>
    <row r="1375" spans="1:28" x14ac:dyDescent="0.25">
      <c r="A1375">
        <v>1510</v>
      </c>
      <c r="B1375" s="1" t="s">
        <v>23</v>
      </c>
      <c r="C1375">
        <v>48</v>
      </c>
      <c r="D1375">
        <v>70</v>
      </c>
      <c r="E1375">
        <v>85</v>
      </c>
      <c r="F1375">
        <v>93</v>
      </c>
      <c r="G1375">
        <v>100</v>
      </c>
      <c r="H1375">
        <v>106</v>
      </c>
      <c r="I1375">
        <v>112</v>
      </c>
      <c r="J1375">
        <v>118</v>
      </c>
      <c r="K1375">
        <v>123</v>
      </c>
      <c r="L1375">
        <v>128</v>
      </c>
      <c r="M1375">
        <v>133</v>
      </c>
      <c r="N1375">
        <v>138</v>
      </c>
      <c r="O1375">
        <v>143</v>
      </c>
      <c r="P1375">
        <v>150</v>
      </c>
      <c r="Q1375">
        <v>157</v>
      </c>
      <c r="R1375">
        <v>163</v>
      </c>
      <c r="S1375">
        <v>167</v>
      </c>
      <c r="T1375">
        <v>169</v>
      </c>
      <c r="U1375">
        <v>171</v>
      </c>
      <c r="V1375">
        <v>171</v>
      </c>
      <c r="W1375">
        <f>wzrost[[#This Row],[19lat]]-wzrost[[#This Row],[dlugosc_ur]]</f>
        <v>123</v>
      </c>
      <c r="X1375">
        <f>wzrost[[#This Row],[19lat]]-wzrost[[#This Row],[15lat]]</f>
        <v>8</v>
      </c>
      <c r="Y1375">
        <f>IF(wzrost[[#This Row],[1rok]]&lt;=5,IF(wzrost[[#This Row],[plec]]="ch",1,0),0)</f>
        <v>0</v>
      </c>
      <c r="Z1375" s="1"/>
      <c r="AA1375" s="1"/>
      <c r="AB1375" s="1" t="e">
        <f>_xlfn.PERCENTILE.INC(wzrost[1rok],5)</f>
        <v>#NUM!</v>
      </c>
    </row>
    <row r="1376" spans="1:28" x14ac:dyDescent="0.25">
      <c r="A1376">
        <v>1543</v>
      </c>
      <c r="B1376" s="1" t="s">
        <v>23</v>
      </c>
      <c r="C1376">
        <v>48</v>
      </c>
      <c r="D1376">
        <v>70</v>
      </c>
      <c r="E1376">
        <v>85</v>
      </c>
      <c r="F1376">
        <v>93</v>
      </c>
      <c r="G1376">
        <v>100</v>
      </c>
      <c r="H1376">
        <v>106</v>
      </c>
      <c r="I1376">
        <v>112</v>
      </c>
      <c r="J1376">
        <v>118</v>
      </c>
      <c r="K1376">
        <v>123</v>
      </c>
      <c r="L1376">
        <v>128</v>
      </c>
      <c r="M1376">
        <v>133</v>
      </c>
      <c r="N1376">
        <v>138</v>
      </c>
      <c r="O1376">
        <v>143</v>
      </c>
      <c r="P1376">
        <v>150</v>
      </c>
      <c r="Q1376">
        <v>157</v>
      </c>
      <c r="R1376">
        <v>163</v>
      </c>
      <c r="S1376">
        <v>167</v>
      </c>
      <c r="T1376">
        <v>169</v>
      </c>
      <c r="U1376">
        <v>171</v>
      </c>
      <c r="V1376">
        <v>171</v>
      </c>
      <c r="W1376">
        <f>wzrost[[#This Row],[19lat]]-wzrost[[#This Row],[dlugosc_ur]]</f>
        <v>123</v>
      </c>
      <c r="X1376">
        <f>wzrost[[#This Row],[19lat]]-wzrost[[#This Row],[15lat]]</f>
        <v>8</v>
      </c>
      <c r="Y1376">
        <f>IF(wzrost[[#This Row],[1rok]]&lt;=5,IF(wzrost[[#This Row],[plec]]="ch",1,0),0)</f>
        <v>0</v>
      </c>
      <c r="Z1376" s="1"/>
      <c r="AA1376" s="1"/>
      <c r="AB1376" s="1" t="e">
        <f>_xlfn.PERCENTILE.INC(wzrost[1rok],5)</f>
        <v>#NUM!</v>
      </c>
    </row>
    <row r="1377" spans="1:28" x14ac:dyDescent="0.25">
      <c r="A1377">
        <v>1550</v>
      </c>
      <c r="B1377" s="1" t="s">
        <v>23</v>
      </c>
      <c r="C1377">
        <v>48</v>
      </c>
      <c r="D1377">
        <v>70</v>
      </c>
      <c r="E1377">
        <v>84</v>
      </c>
      <c r="F1377">
        <v>93</v>
      </c>
      <c r="G1377">
        <v>100</v>
      </c>
      <c r="H1377">
        <v>106</v>
      </c>
      <c r="I1377">
        <v>112</v>
      </c>
      <c r="J1377">
        <v>117</v>
      </c>
      <c r="K1377">
        <v>123</v>
      </c>
      <c r="L1377">
        <v>128</v>
      </c>
      <c r="M1377">
        <v>133</v>
      </c>
      <c r="N1377">
        <v>138</v>
      </c>
      <c r="O1377">
        <v>143</v>
      </c>
      <c r="P1377">
        <v>150</v>
      </c>
      <c r="Q1377">
        <v>157</v>
      </c>
      <c r="R1377">
        <v>163</v>
      </c>
      <c r="S1377">
        <v>167</v>
      </c>
      <c r="T1377">
        <v>169</v>
      </c>
      <c r="U1377">
        <v>170</v>
      </c>
      <c r="V1377">
        <v>171</v>
      </c>
      <c r="W1377">
        <f>wzrost[[#This Row],[19lat]]-wzrost[[#This Row],[dlugosc_ur]]</f>
        <v>123</v>
      </c>
      <c r="X1377">
        <f>wzrost[[#This Row],[19lat]]-wzrost[[#This Row],[15lat]]</f>
        <v>8</v>
      </c>
      <c r="Y1377">
        <f>IF(wzrost[[#This Row],[1rok]]&lt;=5,IF(wzrost[[#This Row],[plec]]="ch",1,0),0)</f>
        <v>0</v>
      </c>
      <c r="Z1377" s="1"/>
      <c r="AA1377" s="1"/>
      <c r="AB1377" s="1" t="e">
        <f>_xlfn.PERCENTILE.INC(wzrost[1rok],5)</f>
        <v>#NUM!</v>
      </c>
    </row>
    <row r="1378" spans="1:28" x14ac:dyDescent="0.25">
      <c r="A1378">
        <v>1558</v>
      </c>
      <c r="B1378" s="1" t="s">
        <v>23</v>
      </c>
      <c r="C1378">
        <v>48</v>
      </c>
      <c r="D1378">
        <v>70</v>
      </c>
      <c r="E1378">
        <v>85</v>
      </c>
      <c r="F1378">
        <v>93</v>
      </c>
      <c r="G1378">
        <v>100</v>
      </c>
      <c r="H1378">
        <v>106</v>
      </c>
      <c r="I1378">
        <v>112</v>
      </c>
      <c r="J1378">
        <v>117</v>
      </c>
      <c r="K1378">
        <v>123</v>
      </c>
      <c r="L1378">
        <v>128</v>
      </c>
      <c r="M1378">
        <v>133</v>
      </c>
      <c r="N1378">
        <v>138</v>
      </c>
      <c r="O1378">
        <v>143</v>
      </c>
      <c r="P1378">
        <v>150</v>
      </c>
      <c r="Q1378">
        <v>155</v>
      </c>
      <c r="R1378">
        <v>162</v>
      </c>
      <c r="S1378">
        <v>167</v>
      </c>
      <c r="T1378">
        <v>169</v>
      </c>
      <c r="U1378">
        <v>170</v>
      </c>
      <c r="V1378">
        <v>171</v>
      </c>
      <c r="W1378">
        <f>wzrost[[#This Row],[19lat]]-wzrost[[#This Row],[dlugosc_ur]]</f>
        <v>123</v>
      </c>
      <c r="X1378">
        <f>wzrost[[#This Row],[19lat]]-wzrost[[#This Row],[15lat]]</f>
        <v>9</v>
      </c>
      <c r="Y1378">
        <f>IF(wzrost[[#This Row],[1rok]]&lt;=5,IF(wzrost[[#This Row],[plec]]="ch",1,0),0)</f>
        <v>0</v>
      </c>
      <c r="Z1378" s="1"/>
      <c r="AA1378" s="1"/>
      <c r="AB1378" s="1" t="e">
        <f>_xlfn.PERCENTILE.INC(wzrost[1rok],5)</f>
        <v>#NUM!</v>
      </c>
    </row>
    <row r="1379" spans="1:28" x14ac:dyDescent="0.25">
      <c r="A1379">
        <v>1602</v>
      </c>
      <c r="B1379" s="1" t="s">
        <v>23</v>
      </c>
      <c r="C1379">
        <v>48</v>
      </c>
      <c r="D1379">
        <v>70</v>
      </c>
      <c r="E1379">
        <v>85</v>
      </c>
      <c r="F1379">
        <v>93</v>
      </c>
      <c r="G1379">
        <v>100</v>
      </c>
      <c r="H1379">
        <v>106</v>
      </c>
      <c r="I1379">
        <v>112</v>
      </c>
      <c r="J1379">
        <v>118</v>
      </c>
      <c r="K1379">
        <v>123</v>
      </c>
      <c r="L1379">
        <v>128</v>
      </c>
      <c r="M1379">
        <v>133</v>
      </c>
      <c r="N1379">
        <v>138</v>
      </c>
      <c r="O1379">
        <v>144</v>
      </c>
      <c r="P1379">
        <v>150</v>
      </c>
      <c r="Q1379">
        <v>157</v>
      </c>
      <c r="R1379">
        <v>163</v>
      </c>
      <c r="S1379">
        <v>167</v>
      </c>
      <c r="T1379">
        <v>170</v>
      </c>
      <c r="U1379">
        <v>171</v>
      </c>
      <c r="V1379">
        <v>171</v>
      </c>
      <c r="W1379">
        <f>wzrost[[#This Row],[19lat]]-wzrost[[#This Row],[dlugosc_ur]]</f>
        <v>123</v>
      </c>
      <c r="X1379">
        <f>wzrost[[#This Row],[19lat]]-wzrost[[#This Row],[15lat]]</f>
        <v>8</v>
      </c>
      <c r="Y1379">
        <f>IF(wzrost[[#This Row],[1rok]]&lt;=5,IF(wzrost[[#This Row],[plec]]="ch",1,0),0)</f>
        <v>0</v>
      </c>
      <c r="Z1379" s="1"/>
      <c r="AA1379" s="1"/>
      <c r="AB1379" s="1" t="e">
        <f>_xlfn.PERCENTILE.INC(wzrost[1rok],5)</f>
        <v>#NUM!</v>
      </c>
    </row>
    <row r="1380" spans="1:28" x14ac:dyDescent="0.25">
      <c r="A1380">
        <v>1617</v>
      </c>
      <c r="B1380" s="1" t="s">
        <v>23</v>
      </c>
      <c r="C1380">
        <v>49</v>
      </c>
      <c r="D1380">
        <v>71</v>
      </c>
      <c r="E1380">
        <v>85</v>
      </c>
      <c r="F1380">
        <v>94</v>
      </c>
      <c r="G1380">
        <v>100</v>
      </c>
      <c r="H1380">
        <v>107</v>
      </c>
      <c r="I1380">
        <v>112</v>
      </c>
      <c r="J1380">
        <v>118</v>
      </c>
      <c r="K1380">
        <v>123</v>
      </c>
      <c r="L1380">
        <v>128</v>
      </c>
      <c r="M1380">
        <v>133</v>
      </c>
      <c r="N1380">
        <v>138</v>
      </c>
      <c r="O1380">
        <v>144</v>
      </c>
      <c r="P1380">
        <v>151</v>
      </c>
      <c r="Q1380">
        <v>158</v>
      </c>
      <c r="R1380">
        <v>163</v>
      </c>
      <c r="S1380">
        <v>167</v>
      </c>
      <c r="T1380">
        <v>170</v>
      </c>
      <c r="U1380">
        <v>171</v>
      </c>
      <c r="V1380">
        <v>172</v>
      </c>
      <c r="W1380">
        <f>wzrost[[#This Row],[19lat]]-wzrost[[#This Row],[dlugosc_ur]]</f>
        <v>123</v>
      </c>
      <c r="X1380">
        <f>wzrost[[#This Row],[19lat]]-wzrost[[#This Row],[15lat]]</f>
        <v>9</v>
      </c>
      <c r="Y1380">
        <f>IF(wzrost[[#This Row],[1rok]]&lt;=5,IF(wzrost[[#This Row],[plec]]="ch",1,0),0)</f>
        <v>0</v>
      </c>
      <c r="Z1380" s="1"/>
      <c r="AA1380" s="1"/>
      <c r="AB1380" s="1" t="e">
        <f>_xlfn.PERCENTILE.INC(wzrost[1rok],5)</f>
        <v>#NUM!</v>
      </c>
    </row>
    <row r="1381" spans="1:28" x14ac:dyDescent="0.25">
      <c r="A1381">
        <v>1620</v>
      </c>
      <c r="B1381" s="1" t="s">
        <v>23</v>
      </c>
      <c r="C1381">
        <v>50</v>
      </c>
      <c r="D1381">
        <v>72</v>
      </c>
      <c r="E1381">
        <v>86</v>
      </c>
      <c r="F1381">
        <v>94</v>
      </c>
      <c r="G1381">
        <v>101</v>
      </c>
      <c r="H1381">
        <v>108</v>
      </c>
      <c r="I1381">
        <v>113</v>
      </c>
      <c r="J1381">
        <v>119</v>
      </c>
      <c r="K1381">
        <v>124</v>
      </c>
      <c r="L1381">
        <v>129</v>
      </c>
      <c r="M1381">
        <v>134</v>
      </c>
      <c r="N1381">
        <v>139</v>
      </c>
      <c r="O1381">
        <v>145</v>
      </c>
      <c r="P1381">
        <v>152</v>
      </c>
      <c r="Q1381">
        <v>159</v>
      </c>
      <c r="R1381">
        <v>165</v>
      </c>
      <c r="S1381">
        <v>169</v>
      </c>
      <c r="T1381">
        <v>171</v>
      </c>
      <c r="U1381">
        <v>173</v>
      </c>
      <c r="V1381">
        <v>173</v>
      </c>
      <c r="W1381">
        <f>wzrost[[#This Row],[19lat]]-wzrost[[#This Row],[dlugosc_ur]]</f>
        <v>123</v>
      </c>
      <c r="X1381">
        <f>wzrost[[#This Row],[19lat]]-wzrost[[#This Row],[15lat]]</f>
        <v>8</v>
      </c>
      <c r="Y1381">
        <f>IF(wzrost[[#This Row],[1rok]]&lt;=5,IF(wzrost[[#This Row],[plec]]="ch",1,0),0)</f>
        <v>0</v>
      </c>
      <c r="Z1381" s="1"/>
      <c r="AA1381" s="1"/>
      <c r="AB1381" s="1" t="e">
        <f>_xlfn.PERCENTILE.INC(wzrost[1rok],5)</f>
        <v>#NUM!</v>
      </c>
    </row>
    <row r="1382" spans="1:28" x14ac:dyDescent="0.25">
      <c r="A1382">
        <v>1626</v>
      </c>
      <c r="B1382" s="1" t="s">
        <v>23</v>
      </c>
      <c r="C1382">
        <v>50</v>
      </c>
      <c r="D1382">
        <v>72</v>
      </c>
      <c r="E1382">
        <v>85</v>
      </c>
      <c r="F1382">
        <v>94</v>
      </c>
      <c r="G1382">
        <v>101</v>
      </c>
      <c r="H1382">
        <v>108</v>
      </c>
      <c r="I1382">
        <v>114</v>
      </c>
      <c r="J1382">
        <v>120</v>
      </c>
      <c r="K1382">
        <v>125</v>
      </c>
      <c r="L1382">
        <v>130</v>
      </c>
      <c r="M1382">
        <v>135</v>
      </c>
      <c r="N1382">
        <v>141</v>
      </c>
      <c r="O1382">
        <v>146</v>
      </c>
      <c r="P1382">
        <v>153</v>
      </c>
      <c r="Q1382">
        <v>160</v>
      </c>
      <c r="R1382">
        <v>166</v>
      </c>
      <c r="S1382">
        <v>170</v>
      </c>
      <c r="T1382">
        <v>172</v>
      </c>
      <c r="U1382">
        <v>173</v>
      </c>
      <c r="V1382">
        <v>173</v>
      </c>
      <c r="W1382">
        <f>wzrost[[#This Row],[19lat]]-wzrost[[#This Row],[dlugosc_ur]]</f>
        <v>123</v>
      </c>
      <c r="X1382">
        <f>wzrost[[#This Row],[19lat]]-wzrost[[#This Row],[15lat]]</f>
        <v>7</v>
      </c>
      <c r="Y1382">
        <f>IF(wzrost[[#This Row],[1rok]]&lt;=5,IF(wzrost[[#This Row],[plec]]="ch",1,0),0)</f>
        <v>0</v>
      </c>
      <c r="Z1382" s="1"/>
      <c r="AA1382" s="1"/>
      <c r="AB1382" s="1" t="e">
        <f>_xlfn.PERCENTILE.INC(wzrost[1rok],5)</f>
        <v>#NUM!</v>
      </c>
    </row>
    <row r="1383" spans="1:28" x14ac:dyDescent="0.25">
      <c r="A1383">
        <v>1627</v>
      </c>
      <c r="B1383" s="1" t="s">
        <v>23</v>
      </c>
      <c r="C1383">
        <v>48</v>
      </c>
      <c r="D1383">
        <v>70</v>
      </c>
      <c r="E1383">
        <v>84</v>
      </c>
      <c r="F1383">
        <v>93</v>
      </c>
      <c r="G1383">
        <v>100</v>
      </c>
      <c r="H1383">
        <v>106</v>
      </c>
      <c r="I1383">
        <v>112</v>
      </c>
      <c r="J1383">
        <v>117</v>
      </c>
      <c r="K1383">
        <v>122</v>
      </c>
      <c r="L1383">
        <v>127</v>
      </c>
      <c r="M1383">
        <v>132</v>
      </c>
      <c r="N1383">
        <v>137</v>
      </c>
      <c r="O1383">
        <v>143</v>
      </c>
      <c r="P1383">
        <v>150</v>
      </c>
      <c r="Q1383">
        <v>157</v>
      </c>
      <c r="R1383">
        <v>163</v>
      </c>
      <c r="S1383">
        <v>167</v>
      </c>
      <c r="T1383">
        <v>169</v>
      </c>
      <c r="U1383">
        <v>170</v>
      </c>
      <c r="V1383">
        <v>171</v>
      </c>
      <c r="W1383">
        <f>wzrost[[#This Row],[19lat]]-wzrost[[#This Row],[dlugosc_ur]]</f>
        <v>123</v>
      </c>
      <c r="X1383">
        <f>wzrost[[#This Row],[19lat]]-wzrost[[#This Row],[15lat]]</f>
        <v>8</v>
      </c>
      <c r="Y1383">
        <f>IF(wzrost[[#This Row],[1rok]]&lt;=5,IF(wzrost[[#This Row],[plec]]="ch",1,0),0)</f>
        <v>0</v>
      </c>
      <c r="Z1383" s="1"/>
      <c r="AA1383" s="1"/>
      <c r="AB1383" s="1" t="e">
        <f>_xlfn.PERCENTILE.INC(wzrost[1rok],5)</f>
        <v>#NUM!</v>
      </c>
    </row>
    <row r="1384" spans="1:28" x14ac:dyDescent="0.25">
      <c r="A1384">
        <v>1633</v>
      </c>
      <c r="B1384" s="1" t="s">
        <v>23</v>
      </c>
      <c r="C1384">
        <v>48</v>
      </c>
      <c r="D1384">
        <v>70</v>
      </c>
      <c r="E1384">
        <v>84</v>
      </c>
      <c r="F1384">
        <v>93</v>
      </c>
      <c r="G1384">
        <v>100</v>
      </c>
      <c r="H1384">
        <v>106</v>
      </c>
      <c r="I1384">
        <v>112</v>
      </c>
      <c r="J1384">
        <v>117</v>
      </c>
      <c r="K1384">
        <v>122</v>
      </c>
      <c r="L1384">
        <v>127</v>
      </c>
      <c r="M1384">
        <v>132</v>
      </c>
      <c r="N1384">
        <v>137</v>
      </c>
      <c r="O1384">
        <v>143</v>
      </c>
      <c r="P1384">
        <v>150</v>
      </c>
      <c r="Q1384">
        <v>157</v>
      </c>
      <c r="R1384">
        <v>163</v>
      </c>
      <c r="S1384">
        <v>167</v>
      </c>
      <c r="T1384">
        <v>169</v>
      </c>
      <c r="U1384">
        <v>170</v>
      </c>
      <c r="V1384">
        <v>171</v>
      </c>
      <c r="W1384">
        <f>wzrost[[#This Row],[19lat]]-wzrost[[#This Row],[dlugosc_ur]]</f>
        <v>123</v>
      </c>
      <c r="X1384">
        <f>wzrost[[#This Row],[19lat]]-wzrost[[#This Row],[15lat]]</f>
        <v>8</v>
      </c>
      <c r="Y1384">
        <f>IF(wzrost[[#This Row],[1rok]]&lt;=5,IF(wzrost[[#This Row],[plec]]="ch",1,0),0)</f>
        <v>0</v>
      </c>
      <c r="Z1384" s="1"/>
      <c r="AA1384" s="1"/>
      <c r="AB1384" s="1" t="e">
        <f>_xlfn.PERCENTILE.INC(wzrost[1rok],5)</f>
        <v>#NUM!</v>
      </c>
    </row>
    <row r="1385" spans="1:28" x14ac:dyDescent="0.25">
      <c r="A1385">
        <v>1634</v>
      </c>
      <c r="B1385" s="1" t="s">
        <v>23</v>
      </c>
      <c r="C1385">
        <v>48</v>
      </c>
      <c r="D1385">
        <v>70</v>
      </c>
      <c r="E1385">
        <v>84</v>
      </c>
      <c r="F1385">
        <v>93</v>
      </c>
      <c r="G1385">
        <v>100</v>
      </c>
      <c r="H1385">
        <v>106</v>
      </c>
      <c r="I1385">
        <v>112</v>
      </c>
      <c r="J1385">
        <v>117</v>
      </c>
      <c r="K1385">
        <v>123</v>
      </c>
      <c r="L1385">
        <v>128</v>
      </c>
      <c r="M1385">
        <v>133</v>
      </c>
      <c r="N1385">
        <v>138</v>
      </c>
      <c r="O1385">
        <v>143</v>
      </c>
      <c r="P1385">
        <v>150</v>
      </c>
      <c r="Q1385">
        <v>157</v>
      </c>
      <c r="R1385">
        <v>163</v>
      </c>
      <c r="S1385">
        <v>167</v>
      </c>
      <c r="T1385">
        <v>169</v>
      </c>
      <c r="U1385">
        <v>170</v>
      </c>
      <c r="V1385">
        <v>171</v>
      </c>
      <c r="W1385">
        <f>wzrost[[#This Row],[19lat]]-wzrost[[#This Row],[dlugosc_ur]]</f>
        <v>123</v>
      </c>
      <c r="X1385">
        <f>wzrost[[#This Row],[19lat]]-wzrost[[#This Row],[15lat]]</f>
        <v>8</v>
      </c>
      <c r="Y1385">
        <f>IF(wzrost[[#This Row],[1rok]]&lt;=5,IF(wzrost[[#This Row],[plec]]="ch",1,0),0)</f>
        <v>0</v>
      </c>
      <c r="Z1385" s="1"/>
      <c r="AA1385" s="1"/>
      <c r="AB1385" s="1" t="e">
        <f>_xlfn.PERCENTILE.INC(wzrost[1rok],5)</f>
        <v>#NUM!</v>
      </c>
    </row>
    <row r="1386" spans="1:28" x14ac:dyDescent="0.25">
      <c r="A1386">
        <v>1655</v>
      </c>
      <c r="B1386" s="1" t="s">
        <v>23</v>
      </c>
      <c r="C1386">
        <v>49</v>
      </c>
      <c r="D1386">
        <v>71</v>
      </c>
      <c r="E1386">
        <v>85</v>
      </c>
      <c r="F1386">
        <v>94</v>
      </c>
      <c r="G1386">
        <v>101</v>
      </c>
      <c r="H1386">
        <v>107</v>
      </c>
      <c r="I1386">
        <v>113</v>
      </c>
      <c r="J1386">
        <v>118</v>
      </c>
      <c r="K1386">
        <v>123</v>
      </c>
      <c r="L1386">
        <v>128</v>
      </c>
      <c r="M1386">
        <v>133</v>
      </c>
      <c r="N1386">
        <v>138</v>
      </c>
      <c r="O1386">
        <v>144</v>
      </c>
      <c r="P1386">
        <v>151</v>
      </c>
      <c r="Q1386">
        <v>158</v>
      </c>
      <c r="R1386">
        <v>164</v>
      </c>
      <c r="S1386">
        <v>168</v>
      </c>
      <c r="T1386">
        <v>170</v>
      </c>
      <c r="U1386">
        <v>171</v>
      </c>
      <c r="V1386">
        <v>172</v>
      </c>
      <c r="W1386">
        <f>wzrost[[#This Row],[19lat]]-wzrost[[#This Row],[dlugosc_ur]]</f>
        <v>123</v>
      </c>
      <c r="X1386">
        <f>wzrost[[#This Row],[19lat]]-wzrost[[#This Row],[15lat]]</f>
        <v>8</v>
      </c>
      <c r="Y1386">
        <f>IF(wzrost[[#This Row],[1rok]]&lt;=5,IF(wzrost[[#This Row],[plec]]="ch",1,0),0)</f>
        <v>0</v>
      </c>
      <c r="Z1386" s="1"/>
      <c r="AA1386" s="1"/>
      <c r="AB1386" s="1" t="e">
        <f>_xlfn.PERCENTILE.INC(wzrost[1rok],5)</f>
        <v>#NUM!</v>
      </c>
    </row>
    <row r="1387" spans="1:28" x14ac:dyDescent="0.25">
      <c r="A1387">
        <v>1658</v>
      </c>
      <c r="B1387" s="1" t="s">
        <v>23</v>
      </c>
      <c r="C1387">
        <v>53</v>
      </c>
      <c r="D1387">
        <v>74</v>
      </c>
      <c r="E1387">
        <v>87</v>
      </c>
      <c r="F1387">
        <v>96</v>
      </c>
      <c r="G1387">
        <v>103</v>
      </c>
      <c r="H1387">
        <v>110</v>
      </c>
      <c r="I1387">
        <v>116</v>
      </c>
      <c r="J1387">
        <v>122</v>
      </c>
      <c r="K1387">
        <v>127</v>
      </c>
      <c r="L1387">
        <v>132</v>
      </c>
      <c r="M1387">
        <v>138</v>
      </c>
      <c r="N1387">
        <v>143</v>
      </c>
      <c r="O1387">
        <v>149</v>
      </c>
      <c r="P1387">
        <v>156</v>
      </c>
      <c r="Q1387">
        <v>163</v>
      </c>
      <c r="R1387">
        <v>169</v>
      </c>
      <c r="S1387">
        <v>173</v>
      </c>
      <c r="T1387">
        <v>175</v>
      </c>
      <c r="U1387">
        <v>176</v>
      </c>
      <c r="V1387">
        <v>176</v>
      </c>
      <c r="W1387">
        <f>wzrost[[#This Row],[19lat]]-wzrost[[#This Row],[dlugosc_ur]]</f>
        <v>123</v>
      </c>
      <c r="X1387">
        <f>wzrost[[#This Row],[19lat]]-wzrost[[#This Row],[15lat]]</f>
        <v>7</v>
      </c>
      <c r="Y1387">
        <f>IF(wzrost[[#This Row],[1rok]]&lt;=5,IF(wzrost[[#This Row],[plec]]="ch",1,0),0)</f>
        <v>0</v>
      </c>
      <c r="Z1387" s="1"/>
      <c r="AA1387" s="1"/>
      <c r="AB1387" s="1" t="e">
        <f>_xlfn.PERCENTILE.INC(wzrost[1rok],5)</f>
        <v>#NUM!</v>
      </c>
    </row>
    <row r="1388" spans="1:28" x14ac:dyDescent="0.25">
      <c r="A1388">
        <v>1669</v>
      </c>
      <c r="B1388" s="1" t="s">
        <v>23</v>
      </c>
      <c r="C1388">
        <v>48</v>
      </c>
      <c r="D1388">
        <v>70</v>
      </c>
      <c r="E1388">
        <v>85</v>
      </c>
      <c r="F1388">
        <v>93</v>
      </c>
      <c r="G1388">
        <v>100</v>
      </c>
      <c r="H1388">
        <v>106</v>
      </c>
      <c r="I1388">
        <v>112</v>
      </c>
      <c r="J1388">
        <v>118</v>
      </c>
      <c r="K1388">
        <v>123</v>
      </c>
      <c r="L1388">
        <v>128</v>
      </c>
      <c r="M1388">
        <v>133</v>
      </c>
      <c r="N1388">
        <v>138</v>
      </c>
      <c r="O1388">
        <v>144</v>
      </c>
      <c r="P1388">
        <v>150</v>
      </c>
      <c r="Q1388">
        <v>157</v>
      </c>
      <c r="R1388">
        <v>163</v>
      </c>
      <c r="S1388">
        <v>167</v>
      </c>
      <c r="T1388">
        <v>169</v>
      </c>
      <c r="U1388">
        <v>171</v>
      </c>
      <c r="V1388">
        <v>171</v>
      </c>
      <c r="W1388">
        <f>wzrost[[#This Row],[19lat]]-wzrost[[#This Row],[dlugosc_ur]]</f>
        <v>123</v>
      </c>
      <c r="X1388">
        <f>wzrost[[#This Row],[19lat]]-wzrost[[#This Row],[15lat]]</f>
        <v>8</v>
      </c>
      <c r="Y1388">
        <f>IF(wzrost[[#This Row],[1rok]]&lt;=5,IF(wzrost[[#This Row],[plec]]="ch",1,0),0)</f>
        <v>0</v>
      </c>
      <c r="Z1388" s="1"/>
      <c r="AA1388" s="1"/>
      <c r="AB1388" s="1" t="e">
        <f>_xlfn.PERCENTILE.INC(wzrost[1rok],5)</f>
        <v>#NUM!</v>
      </c>
    </row>
    <row r="1389" spans="1:28" x14ac:dyDescent="0.25">
      <c r="A1389">
        <v>1699</v>
      </c>
      <c r="B1389" s="1" t="s">
        <v>23</v>
      </c>
      <c r="C1389">
        <v>48</v>
      </c>
      <c r="D1389">
        <v>70</v>
      </c>
      <c r="E1389">
        <v>85</v>
      </c>
      <c r="F1389">
        <v>93</v>
      </c>
      <c r="G1389">
        <v>100</v>
      </c>
      <c r="H1389">
        <v>106</v>
      </c>
      <c r="I1389">
        <v>112</v>
      </c>
      <c r="J1389">
        <v>118</v>
      </c>
      <c r="K1389">
        <v>123</v>
      </c>
      <c r="L1389">
        <v>128</v>
      </c>
      <c r="M1389">
        <v>133</v>
      </c>
      <c r="N1389">
        <v>138</v>
      </c>
      <c r="O1389">
        <v>143</v>
      </c>
      <c r="P1389">
        <v>150</v>
      </c>
      <c r="Q1389">
        <v>157</v>
      </c>
      <c r="R1389">
        <v>163</v>
      </c>
      <c r="S1389">
        <v>167</v>
      </c>
      <c r="T1389">
        <v>169</v>
      </c>
      <c r="U1389">
        <v>171</v>
      </c>
      <c r="V1389">
        <v>171</v>
      </c>
      <c r="W1389">
        <f>wzrost[[#This Row],[19lat]]-wzrost[[#This Row],[dlugosc_ur]]</f>
        <v>123</v>
      </c>
      <c r="X1389">
        <f>wzrost[[#This Row],[19lat]]-wzrost[[#This Row],[15lat]]</f>
        <v>8</v>
      </c>
      <c r="Y1389">
        <f>IF(wzrost[[#This Row],[1rok]]&lt;=5,IF(wzrost[[#This Row],[plec]]="ch",1,0),0)</f>
        <v>0</v>
      </c>
      <c r="Z1389" s="1"/>
      <c r="AA1389" s="1"/>
      <c r="AB1389" s="1" t="e">
        <f>_xlfn.PERCENTILE.INC(wzrost[1rok],5)</f>
        <v>#NUM!</v>
      </c>
    </row>
    <row r="1390" spans="1:28" x14ac:dyDescent="0.25">
      <c r="A1390">
        <v>1702</v>
      </c>
      <c r="B1390" s="1" t="s">
        <v>23</v>
      </c>
      <c r="C1390">
        <v>50</v>
      </c>
      <c r="D1390">
        <v>72</v>
      </c>
      <c r="E1390">
        <v>85</v>
      </c>
      <c r="F1390">
        <v>94</v>
      </c>
      <c r="G1390">
        <v>101</v>
      </c>
      <c r="H1390">
        <v>108</v>
      </c>
      <c r="I1390">
        <v>114</v>
      </c>
      <c r="J1390">
        <v>119</v>
      </c>
      <c r="K1390">
        <v>125</v>
      </c>
      <c r="L1390">
        <v>130</v>
      </c>
      <c r="M1390">
        <v>135</v>
      </c>
      <c r="N1390">
        <v>140</v>
      </c>
      <c r="O1390">
        <v>146</v>
      </c>
      <c r="P1390">
        <v>153</v>
      </c>
      <c r="Q1390">
        <v>160</v>
      </c>
      <c r="R1390">
        <v>166</v>
      </c>
      <c r="S1390">
        <v>170</v>
      </c>
      <c r="T1390">
        <v>172</v>
      </c>
      <c r="U1390">
        <v>173</v>
      </c>
      <c r="V1390">
        <v>173</v>
      </c>
      <c r="W1390">
        <f>wzrost[[#This Row],[19lat]]-wzrost[[#This Row],[dlugosc_ur]]</f>
        <v>123</v>
      </c>
      <c r="X1390">
        <f>wzrost[[#This Row],[19lat]]-wzrost[[#This Row],[15lat]]</f>
        <v>7</v>
      </c>
      <c r="Y1390">
        <f>IF(wzrost[[#This Row],[1rok]]&lt;=5,IF(wzrost[[#This Row],[plec]]="ch",1,0),0)</f>
        <v>0</v>
      </c>
      <c r="Z1390" s="1"/>
      <c r="AA1390" s="1"/>
      <c r="AB1390" s="1" t="e">
        <f>_xlfn.PERCENTILE.INC(wzrost[1rok],5)</f>
        <v>#NUM!</v>
      </c>
    </row>
    <row r="1391" spans="1:28" x14ac:dyDescent="0.25">
      <c r="A1391">
        <v>1718</v>
      </c>
      <c r="B1391" s="1" t="s">
        <v>23</v>
      </c>
      <c r="C1391">
        <v>48</v>
      </c>
      <c r="D1391">
        <v>70</v>
      </c>
      <c r="E1391">
        <v>84</v>
      </c>
      <c r="F1391">
        <v>93</v>
      </c>
      <c r="G1391">
        <v>100</v>
      </c>
      <c r="H1391">
        <v>106</v>
      </c>
      <c r="I1391">
        <v>112</v>
      </c>
      <c r="J1391">
        <v>117</v>
      </c>
      <c r="K1391">
        <v>123</v>
      </c>
      <c r="L1391">
        <v>128</v>
      </c>
      <c r="M1391">
        <v>133</v>
      </c>
      <c r="N1391">
        <v>138</v>
      </c>
      <c r="O1391">
        <v>143</v>
      </c>
      <c r="P1391">
        <v>150</v>
      </c>
      <c r="Q1391">
        <v>157</v>
      </c>
      <c r="R1391">
        <v>163</v>
      </c>
      <c r="S1391">
        <v>167</v>
      </c>
      <c r="T1391">
        <v>169</v>
      </c>
      <c r="U1391">
        <v>170</v>
      </c>
      <c r="V1391">
        <v>171</v>
      </c>
      <c r="W1391">
        <f>wzrost[[#This Row],[19lat]]-wzrost[[#This Row],[dlugosc_ur]]</f>
        <v>123</v>
      </c>
      <c r="X1391">
        <f>wzrost[[#This Row],[19lat]]-wzrost[[#This Row],[15lat]]</f>
        <v>8</v>
      </c>
      <c r="Y1391">
        <f>IF(wzrost[[#This Row],[1rok]]&lt;=5,IF(wzrost[[#This Row],[plec]]="ch",1,0),0)</f>
        <v>0</v>
      </c>
      <c r="Z1391" s="1"/>
      <c r="AA1391" s="1"/>
      <c r="AB1391" s="1" t="e">
        <f>_xlfn.PERCENTILE.INC(wzrost[1rok],5)</f>
        <v>#NUM!</v>
      </c>
    </row>
    <row r="1392" spans="1:28" x14ac:dyDescent="0.25">
      <c r="A1392">
        <v>1721</v>
      </c>
      <c r="B1392" s="1" t="s">
        <v>23</v>
      </c>
      <c r="C1392">
        <v>50</v>
      </c>
      <c r="D1392">
        <v>72</v>
      </c>
      <c r="E1392">
        <v>86</v>
      </c>
      <c r="F1392">
        <v>94</v>
      </c>
      <c r="G1392">
        <v>101</v>
      </c>
      <c r="H1392">
        <v>108</v>
      </c>
      <c r="I1392">
        <v>113</v>
      </c>
      <c r="J1392">
        <v>119</v>
      </c>
      <c r="K1392">
        <v>124</v>
      </c>
      <c r="L1392">
        <v>129</v>
      </c>
      <c r="M1392">
        <v>134</v>
      </c>
      <c r="N1392">
        <v>139</v>
      </c>
      <c r="O1392">
        <v>145</v>
      </c>
      <c r="P1392">
        <v>152</v>
      </c>
      <c r="Q1392">
        <v>159</v>
      </c>
      <c r="R1392">
        <v>165</v>
      </c>
      <c r="S1392">
        <v>169</v>
      </c>
      <c r="T1392">
        <v>171</v>
      </c>
      <c r="U1392">
        <v>173</v>
      </c>
      <c r="V1392">
        <v>173</v>
      </c>
      <c r="W1392">
        <f>wzrost[[#This Row],[19lat]]-wzrost[[#This Row],[dlugosc_ur]]</f>
        <v>123</v>
      </c>
      <c r="X1392">
        <f>wzrost[[#This Row],[19lat]]-wzrost[[#This Row],[15lat]]</f>
        <v>8</v>
      </c>
      <c r="Y1392">
        <f>IF(wzrost[[#This Row],[1rok]]&lt;=5,IF(wzrost[[#This Row],[plec]]="ch",1,0),0)</f>
        <v>0</v>
      </c>
      <c r="Z1392" s="1"/>
      <c r="AA1392" s="1"/>
      <c r="AB1392" s="1" t="e">
        <f>_xlfn.PERCENTILE.INC(wzrost[1rok],5)</f>
        <v>#NUM!</v>
      </c>
    </row>
    <row r="1393" spans="1:28" x14ac:dyDescent="0.25">
      <c r="A1393">
        <v>1725</v>
      </c>
      <c r="B1393" s="1" t="s">
        <v>23</v>
      </c>
      <c r="C1393">
        <v>48</v>
      </c>
      <c r="D1393">
        <v>70</v>
      </c>
      <c r="E1393">
        <v>85</v>
      </c>
      <c r="F1393">
        <v>93</v>
      </c>
      <c r="G1393">
        <v>100</v>
      </c>
      <c r="H1393">
        <v>105</v>
      </c>
      <c r="I1393">
        <v>112</v>
      </c>
      <c r="J1393">
        <v>118</v>
      </c>
      <c r="K1393">
        <v>123</v>
      </c>
      <c r="L1393">
        <v>128</v>
      </c>
      <c r="M1393">
        <v>133</v>
      </c>
      <c r="N1393">
        <v>138</v>
      </c>
      <c r="O1393">
        <v>144</v>
      </c>
      <c r="P1393">
        <v>150</v>
      </c>
      <c r="Q1393">
        <v>157</v>
      </c>
      <c r="R1393">
        <v>163</v>
      </c>
      <c r="S1393">
        <v>167</v>
      </c>
      <c r="T1393">
        <v>169</v>
      </c>
      <c r="U1393">
        <v>171</v>
      </c>
      <c r="V1393">
        <v>171</v>
      </c>
      <c r="W1393">
        <f>wzrost[[#This Row],[19lat]]-wzrost[[#This Row],[dlugosc_ur]]</f>
        <v>123</v>
      </c>
      <c r="X1393">
        <f>wzrost[[#This Row],[19lat]]-wzrost[[#This Row],[15lat]]</f>
        <v>8</v>
      </c>
      <c r="Y1393">
        <f>IF(wzrost[[#This Row],[1rok]]&lt;=5,IF(wzrost[[#This Row],[plec]]="ch",1,0),0)</f>
        <v>0</v>
      </c>
      <c r="Z1393" s="1"/>
      <c r="AA1393" s="1"/>
      <c r="AB1393" s="1" t="e">
        <f>_xlfn.PERCENTILE.INC(wzrost[1rok],5)</f>
        <v>#NUM!</v>
      </c>
    </row>
    <row r="1394" spans="1:28" x14ac:dyDescent="0.25">
      <c r="A1394">
        <v>1727</v>
      </c>
      <c r="B1394" s="1" t="s">
        <v>23</v>
      </c>
      <c r="C1394">
        <v>48</v>
      </c>
      <c r="D1394">
        <v>70</v>
      </c>
      <c r="E1394">
        <v>84</v>
      </c>
      <c r="F1394">
        <v>93</v>
      </c>
      <c r="G1394">
        <v>100</v>
      </c>
      <c r="H1394">
        <v>106</v>
      </c>
      <c r="I1394">
        <v>112</v>
      </c>
      <c r="J1394">
        <v>117</v>
      </c>
      <c r="K1394">
        <v>123</v>
      </c>
      <c r="L1394">
        <v>128</v>
      </c>
      <c r="M1394">
        <v>133</v>
      </c>
      <c r="N1394">
        <v>138</v>
      </c>
      <c r="O1394">
        <v>143</v>
      </c>
      <c r="P1394">
        <v>150</v>
      </c>
      <c r="Q1394">
        <v>157</v>
      </c>
      <c r="R1394">
        <v>163</v>
      </c>
      <c r="S1394">
        <v>167</v>
      </c>
      <c r="T1394">
        <v>169</v>
      </c>
      <c r="U1394">
        <v>170</v>
      </c>
      <c r="V1394">
        <v>171</v>
      </c>
      <c r="W1394">
        <f>wzrost[[#This Row],[19lat]]-wzrost[[#This Row],[dlugosc_ur]]</f>
        <v>123</v>
      </c>
      <c r="X1394">
        <f>wzrost[[#This Row],[19lat]]-wzrost[[#This Row],[15lat]]</f>
        <v>8</v>
      </c>
      <c r="Y1394">
        <f>IF(wzrost[[#This Row],[1rok]]&lt;=5,IF(wzrost[[#This Row],[plec]]="ch",1,0),0)</f>
        <v>0</v>
      </c>
      <c r="Z1394" s="1"/>
      <c r="AA1394" s="1"/>
      <c r="AB1394" s="1" t="e">
        <f>_xlfn.PERCENTILE.INC(wzrost[1rok],5)</f>
        <v>#NUM!</v>
      </c>
    </row>
    <row r="1395" spans="1:28" x14ac:dyDescent="0.25">
      <c r="A1395">
        <v>1758</v>
      </c>
      <c r="B1395" s="1" t="s">
        <v>23</v>
      </c>
      <c r="C1395">
        <v>56</v>
      </c>
      <c r="D1395">
        <v>77</v>
      </c>
      <c r="E1395">
        <v>88</v>
      </c>
      <c r="F1395">
        <v>98</v>
      </c>
      <c r="G1395">
        <v>105</v>
      </c>
      <c r="H1395">
        <v>112</v>
      </c>
      <c r="I1395">
        <v>118</v>
      </c>
      <c r="J1395">
        <v>124</v>
      </c>
      <c r="K1395">
        <v>129</v>
      </c>
      <c r="L1395">
        <v>135</v>
      </c>
      <c r="M1395">
        <v>140</v>
      </c>
      <c r="N1395">
        <v>145</v>
      </c>
      <c r="O1395">
        <v>152</v>
      </c>
      <c r="P1395">
        <v>159</v>
      </c>
      <c r="Q1395">
        <v>166</v>
      </c>
      <c r="R1395">
        <v>172</v>
      </c>
      <c r="S1395">
        <v>176</v>
      </c>
      <c r="T1395">
        <v>178</v>
      </c>
      <c r="U1395">
        <v>179</v>
      </c>
      <c r="V1395">
        <v>179</v>
      </c>
      <c r="W1395">
        <f>wzrost[[#This Row],[19lat]]-wzrost[[#This Row],[dlugosc_ur]]</f>
        <v>123</v>
      </c>
      <c r="X1395">
        <f>wzrost[[#This Row],[19lat]]-wzrost[[#This Row],[15lat]]</f>
        <v>7</v>
      </c>
      <c r="Y1395">
        <f>IF(wzrost[[#This Row],[1rok]]&lt;=5,IF(wzrost[[#This Row],[plec]]="ch",1,0),0)</f>
        <v>0</v>
      </c>
      <c r="Z1395" s="1"/>
      <c r="AA1395" s="1"/>
      <c r="AB1395" s="1" t="e">
        <f>_xlfn.PERCENTILE.INC(wzrost[1rok],5)</f>
        <v>#NUM!</v>
      </c>
    </row>
    <row r="1396" spans="1:28" x14ac:dyDescent="0.25">
      <c r="A1396">
        <v>1777</v>
      </c>
      <c r="B1396" s="1" t="s">
        <v>23</v>
      </c>
      <c r="C1396">
        <v>50</v>
      </c>
      <c r="D1396">
        <v>72</v>
      </c>
      <c r="E1396">
        <v>86</v>
      </c>
      <c r="F1396">
        <v>94</v>
      </c>
      <c r="G1396">
        <v>101</v>
      </c>
      <c r="H1396">
        <v>108</v>
      </c>
      <c r="I1396">
        <v>113</v>
      </c>
      <c r="J1396">
        <v>119</v>
      </c>
      <c r="K1396">
        <v>124</v>
      </c>
      <c r="L1396">
        <v>129</v>
      </c>
      <c r="M1396">
        <v>134</v>
      </c>
      <c r="N1396">
        <v>139</v>
      </c>
      <c r="O1396">
        <v>145</v>
      </c>
      <c r="P1396">
        <v>152</v>
      </c>
      <c r="Q1396">
        <v>159</v>
      </c>
      <c r="R1396">
        <v>165</v>
      </c>
      <c r="S1396">
        <v>169</v>
      </c>
      <c r="T1396">
        <v>171</v>
      </c>
      <c r="U1396">
        <v>173</v>
      </c>
      <c r="V1396">
        <v>173</v>
      </c>
      <c r="W1396">
        <f>wzrost[[#This Row],[19lat]]-wzrost[[#This Row],[dlugosc_ur]]</f>
        <v>123</v>
      </c>
      <c r="X1396">
        <f>wzrost[[#This Row],[19lat]]-wzrost[[#This Row],[15lat]]</f>
        <v>8</v>
      </c>
      <c r="Y1396">
        <f>IF(wzrost[[#This Row],[1rok]]&lt;=5,IF(wzrost[[#This Row],[plec]]="ch",1,0),0)</f>
        <v>0</v>
      </c>
      <c r="Z1396" s="1"/>
      <c r="AA1396" s="1"/>
      <c r="AB1396" s="1" t="e">
        <f>_xlfn.PERCENTILE.INC(wzrost[1rok],5)</f>
        <v>#NUM!</v>
      </c>
    </row>
    <row r="1397" spans="1:28" x14ac:dyDescent="0.25">
      <c r="A1397">
        <v>1781</v>
      </c>
      <c r="B1397" s="1" t="s">
        <v>23</v>
      </c>
      <c r="C1397">
        <v>48</v>
      </c>
      <c r="D1397">
        <v>70</v>
      </c>
      <c r="E1397">
        <v>84</v>
      </c>
      <c r="F1397">
        <v>93</v>
      </c>
      <c r="G1397">
        <v>100</v>
      </c>
      <c r="H1397">
        <v>106</v>
      </c>
      <c r="I1397">
        <v>112</v>
      </c>
      <c r="J1397">
        <v>117</v>
      </c>
      <c r="K1397">
        <v>122</v>
      </c>
      <c r="L1397">
        <v>127</v>
      </c>
      <c r="M1397">
        <v>132</v>
      </c>
      <c r="N1397">
        <v>137</v>
      </c>
      <c r="O1397">
        <v>143</v>
      </c>
      <c r="P1397">
        <v>150</v>
      </c>
      <c r="Q1397">
        <v>157</v>
      </c>
      <c r="R1397">
        <v>163</v>
      </c>
      <c r="S1397">
        <v>167</v>
      </c>
      <c r="T1397">
        <v>169</v>
      </c>
      <c r="U1397">
        <v>170</v>
      </c>
      <c r="V1397">
        <v>171</v>
      </c>
      <c r="W1397">
        <f>wzrost[[#This Row],[19lat]]-wzrost[[#This Row],[dlugosc_ur]]</f>
        <v>123</v>
      </c>
      <c r="X1397">
        <f>wzrost[[#This Row],[19lat]]-wzrost[[#This Row],[15lat]]</f>
        <v>8</v>
      </c>
      <c r="Y1397">
        <f>IF(wzrost[[#This Row],[1rok]]&lt;=5,IF(wzrost[[#This Row],[plec]]="ch",1,0),0)</f>
        <v>0</v>
      </c>
      <c r="Z1397" s="1"/>
      <c r="AA1397" s="1"/>
      <c r="AB1397" s="1" t="e">
        <f>_xlfn.PERCENTILE.INC(wzrost[1rok],5)</f>
        <v>#NUM!</v>
      </c>
    </row>
    <row r="1398" spans="1:28" x14ac:dyDescent="0.25">
      <c r="A1398">
        <v>1788</v>
      </c>
      <c r="B1398" s="1" t="s">
        <v>23</v>
      </c>
      <c r="C1398">
        <v>48</v>
      </c>
      <c r="D1398">
        <v>70</v>
      </c>
      <c r="E1398">
        <v>84</v>
      </c>
      <c r="F1398">
        <v>93</v>
      </c>
      <c r="G1398">
        <v>99</v>
      </c>
      <c r="H1398">
        <v>106</v>
      </c>
      <c r="I1398">
        <v>111</v>
      </c>
      <c r="J1398">
        <v>117</v>
      </c>
      <c r="K1398">
        <v>122</v>
      </c>
      <c r="L1398">
        <v>127</v>
      </c>
      <c r="M1398">
        <v>132</v>
      </c>
      <c r="N1398">
        <v>137</v>
      </c>
      <c r="O1398">
        <v>143</v>
      </c>
      <c r="P1398">
        <v>150</v>
      </c>
      <c r="Q1398">
        <v>157</v>
      </c>
      <c r="R1398">
        <v>162</v>
      </c>
      <c r="S1398">
        <v>166</v>
      </c>
      <c r="T1398">
        <v>169</v>
      </c>
      <c r="U1398">
        <v>170</v>
      </c>
      <c r="V1398">
        <v>171</v>
      </c>
      <c r="W1398">
        <f>wzrost[[#This Row],[19lat]]-wzrost[[#This Row],[dlugosc_ur]]</f>
        <v>123</v>
      </c>
      <c r="X1398">
        <f>wzrost[[#This Row],[19lat]]-wzrost[[#This Row],[15lat]]</f>
        <v>9</v>
      </c>
      <c r="Y1398">
        <f>IF(wzrost[[#This Row],[1rok]]&lt;=5,IF(wzrost[[#This Row],[plec]]="ch",1,0),0)</f>
        <v>0</v>
      </c>
      <c r="Z1398" s="1"/>
      <c r="AA1398" s="1"/>
      <c r="AB1398" s="1" t="e">
        <f>_xlfn.PERCENTILE.INC(wzrost[1rok],5)</f>
        <v>#NUM!</v>
      </c>
    </row>
    <row r="1399" spans="1:28" x14ac:dyDescent="0.25">
      <c r="A1399">
        <v>1817</v>
      </c>
      <c r="B1399" s="1" t="s">
        <v>23</v>
      </c>
      <c r="C1399">
        <v>48</v>
      </c>
      <c r="D1399">
        <v>70</v>
      </c>
      <c r="E1399">
        <v>84</v>
      </c>
      <c r="F1399">
        <v>93</v>
      </c>
      <c r="G1399">
        <v>100</v>
      </c>
      <c r="H1399">
        <v>106</v>
      </c>
      <c r="I1399">
        <v>112</v>
      </c>
      <c r="J1399">
        <v>117</v>
      </c>
      <c r="K1399">
        <v>122</v>
      </c>
      <c r="L1399">
        <v>127</v>
      </c>
      <c r="M1399">
        <v>132</v>
      </c>
      <c r="N1399">
        <v>137</v>
      </c>
      <c r="O1399">
        <v>143</v>
      </c>
      <c r="P1399">
        <v>150</v>
      </c>
      <c r="Q1399">
        <v>157</v>
      </c>
      <c r="R1399">
        <v>163</v>
      </c>
      <c r="S1399">
        <v>167</v>
      </c>
      <c r="T1399">
        <v>169</v>
      </c>
      <c r="U1399">
        <v>170</v>
      </c>
      <c r="V1399">
        <v>171</v>
      </c>
      <c r="W1399">
        <f>wzrost[[#This Row],[19lat]]-wzrost[[#This Row],[dlugosc_ur]]</f>
        <v>123</v>
      </c>
      <c r="X1399">
        <f>wzrost[[#This Row],[19lat]]-wzrost[[#This Row],[15lat]]</f>
        <v>8</v>
      </c>
      <c r="Y1399">
        <f>IF(wzrost[[#This Row],[1rok]]&lt;=5,IF(wzrost[[#This Row],[plec]]="ch",1,0),0)</f>
        <v>0</v>
      </c>
      <c r="Z1399" s="1"/>
      <c r="AA1399" s="1"/>
      <c r="AB1399" s="1" t="e">
        <f>_xlfn.PERCENTILE.INC(wzrost[1rok],5)</f>
        <v>#NUM!</v>
      </c>
    </row>
    <row r="1400" spans="1:28" x14ac:dyDescent="0.25">
      <c r="A1400">
        <v>1828</v>
      </c>
      <c r="B1400" s="1" t="s">
        <v>23</v>
      </c>
      <c r="C1400">
        <v>53</v>
      </c>
      <c r="D1400">
        <v>74</v>
      </c>
      <c r="E1400">
        <v>87</v>
      </c>
      <c r="F1400">
        <v>96</v>
      </c>
      <c r="G1400">
        <v>103</v>
      </c>
      <c r="H1400">
        <v>110</v>
      </c>
      <c r="I1400">
        <v>116</v>
      </c>
      <c r="J1400">
        <v>122</v>
      </c>
      <c r="K1400">
        <v>127</v>
      </c>
      <c r="L1400">
        <v>133</v>
      </c>
      <c r="M1400">
        <v>138</v>
      </c>
      <c r="N1400">
        <v>143</v>
      </c>
      <c r="O1400">
        <v>149</v>
      </c>
      <c r="P1400">
        <v>156</v>
      </c>
      <c r="Q1400">
        <v>163</v>
      </c>
      <c r="R1400">
        <v>169</v>
      </c>
      <c r="S1400">
        <v>173</v>
      </c>
      <c r="T1400">
        <v>175</v>
      </c>
      <c r="U1400">
        <v>176</v>
      </c>
      <c r="V1400">
        <v>176</v>
      </c>
      <c r="W1400">
        <f>wzrost[[#This Row],[19lat]]-wzrost[[#This Row],[dlugosc_ur]]</f>
        <v>123</v>
      </c>
      <c r="X1400">
        <f>wzrost[[#This Row],[19lat]]-wzrost[[#This Row],[15lat]]</f>
        <v>7</v>
      </c>
      <c r="Y1400">
        <f>IF(wzrost[[#This Row],[1rok]]&lt;=5,IF(wzrost[[#This Row],[plec]]="ch",1,0),0)</f>
        <v>0</v>
      </c>
      <c r="Z1400" s="1"/>
      <c r="AA1400" s="1"/>
      <c r="AB1400" s="1" t="e">
        <f>_xlfn.PERCENTILE.INC(wzrost[1rok],5)</f>
        <v>#NUM!</v>
      </c>
    </row>
    <row r="1401" spans="1:28" x14ac:dyDescent="0.25">
      <c r="A1401">
        <v>1831</v>
      </c>
      <c r="B1401" s="1" t="s">
        <v>23</v>
      </c>
      <c r="C1401">
        <v>49</v>
      </c>
      <c r="D1401">
        <v>71</v>
      </c>
      <c r="E1401">
        <v>85</v>
      </c>
      <c r="F1401">
        <v>94</v>
      </c>
      <c r="G1401">
        <v>101</v>
      </c>
      <c r="H1401">
        <v>107</v>
      </c>
      <c r="I1401">
        <v>113</v>
      </c>
      <c r="J1401">
        <v>118</v>
      </c>
      <c r="K1401">
        <v>123</v>
      </c>
      <c r="L1401">
        <v>128</v>
      </c>
      <c r="M1401">
        <v>133</v>
      </c>
      <c r="N1401">
        <v>138</v>
      </c>
      <c r="O1401">
        <v>144</v>
      </c>
      <c r="P1401">
        <v>151</v>
      </c>
      <c r="Q1401">
        <v>158</v>
      </c>
      <c r="R1401">
        <v>164</v>
      </c>
      <c r="S1401">
        <v>168</v>
      </c>
      <c r="T1401">
        <v>170</v>
      </c>
      <c r="U1401">
        <v>171</v>
      </c>
      <c r="V1401">
        <v>172</v>
      </c>
      <c r="W1401">
        <f>wzrost[[#This Row],[19lat]]-wzrost[[#This Row],[dlugosc_ur]]</f>
        <v>123</v>
      </c>
      <c r="X1401">
        <f>wzrost[[#This Row],[19lat]]-wzrost[[#This Row],[15lat]]</f>
        <v>8</v>
      </c>
      <c r="Y1401">
        <f>IF(wzrost[[#This Row],[1rok]]&lt;=5,IF(wzrost[[#This Row],[plec]]="ch",1,0),0)</f>
        <v>0</v>
      </c>
      <c r="Z1401" s="1"/>
      <c r="AA1401" s="1"/>
      <c r="AB1401" s="1" t="e">
        <f>_xlfn.PERCENTILE.INC(wzrost[1rok],5)</f>
        <v>#NUM!</v>
      </c>
    </row>
    <row r="1402" spans="1:28" x14ac:dyDescent="0.25">
      <c r="A1402">
        <v>1837</v>
      </c>
      <c r="B1402" s="1" t="s">
        <v>23</v>
      </c>
      <c r="C1402">
        <v>52</v>
      </c>
      <c r="D1402">
        <v>73</v>
      </c>
      <c r="E1402">
        <v>86</v>
      </c>
      <c r="F1402">
        <v>95</v>
      </c>
      <c r="G1402">
        <v>102</v>
      </c>
      <c r="H1402">
        <v>109</v>
      </c>
      <c r="I1402">
        <v>115</v>
      </c>
      <c r="J1402">
        <v>121</v>
      </c>
      <c r="K1402">
        <v>126</v>
      </c>
      <c r="L1402">
        <v>132</v>
      </c>
      <c r="M1402">
        <v>137</v>
      </c>
      <c r="N1402">
        <v>142</v>
      </c>
      <c r="O1402">
        <v>148</v>
      </c>
      <c r="P1402">
        <v>155</v>
      </c>
      <c r="Q1402">
        <v>162</v>
      </c>
      <c r="R1402">
        <v>168</v>
      </c>
      <c r="S1402">
        <v>172</v>
      </c>
      <c r="T1402">
        <v>174</v>
      </c>
      <c r="U1402">
        <v>175</v>
      </c>
      <c r="V1402">
        <v>175</v>
      </c>
      <c r="W1402">
        <f>wzrost[[#This Row],[19lat]]-wzrost[[#This Row],[dlugosc_ur]]</f>
        <v>123</v>
      </c>
      <c r="X1402">
        <f>wzrost[[#This Row],[19lat]]-wzrost[[#This Row],[15lat]]</f>
        <v>7</v>
      </c>
      <c r="Y1402">
        <f>IF(wzrost[[#This Row],[1rok]]&lt;=5,IF(wzrost[[#This Row],[plec]]="ch",1,0),0)</f>
        <v>0</v>
      </c>
      <c r="Z1402" s="1"/>
      <c r="AA1402" s="1"/>
      <c r="AB1402" s="1" t="e">
        <f>_xlfn.PERCENTILE.INC(wzrost[1rok],5)</f>
        <v>#NUM!</v>
      </c>
    </row>
    <row r="1403" spans="1:28" x14ac:dyDescent="0.25">
      <c r="A1403">
        <v>1844</v>
      </c>
      <c r="B1403" s="1" t="s">
        <v>23</v>
      </c>
      <c r="C1403">
        <v>48</v>
      </c>
      <c r="D1403">
        <v>70</v>
      </c>
      <c r="E1403">
        <v>84</v>
      </c>
      <c r="F1403">
        <v>93</v>
      </c>
      <c r="G1403">
        <v>100</v>
      </c>
      <c r="H1403">
        <v>106</v>
      </c>
      <c r="I1403">
        <v>112</v>
      </c>
      <c r="J1403">
        <v>117</v>
      </c>
      <c r="K1403">
        <v>123</v>
      </c>
      <c r="L1403">
        <v>128</v>
      </c>
      <c r="M1403">
        <v>133</v>
      </c>
      <c r="N1403">
        <v>138</v>
      </c>
      <c r="O1403">
        <v>143</v>
      </c>
      <c r="P1403">
        <v>150</v>
      </c>
      <c r="Q1403">
        <v>157</v>
      </c>
      <c r="R1403">
        <v>163</v>
      </c>
      <c r="S1403">
        <v>167</v>
      </c>
      <c r="T1403">
        <v>169</v>
      </c>
      <c r="U1403">
        <v>170</v>
      </c>
      <c r="V1403">
        <v>171</v>
      </c>
      <c r="W1403">
        <f>wzrost[[#This Row],[19lat]]-wzrost[[#This Row],[dlugosc_ur]]</f>
        <v>123</v>
      </c>
      <c r="X1403">
        <f>wzrost[[#This Row],[19lat]]-wzrost[[#This Row],[15lat]]</f>
        <v>8</v>
      </c>
      <c r="Y1403">
        <f>IF(wzrost[[#This Row],[1rok]]&lt;=5,IF(wzrost[[#This Row],[plec]]="ch",1,0),0)</f>
        <v>0</v>
      </c>
      <c r="Z1403" s="1"/>
      <c r="AA1403" s="1"/>
      <c r="AB1403" s="1" t="e">
        <f>_xlfn.PERCENTILE.INC(wzrost[1rok],5)</f>
        <v>#NUM!</v>
      </c>
    </row>
    <row r="1404" spans="1:28" x14ac:dyDescent="0.25">
      <c r="A1404">
        <v>1846</v>
      </c>
      <c r="B1404" s="1" t="s">
        <v>23</v>
      </c>
      <c r="C1404">
        <v>48</v>
      </c>
      <c r="D1404">
        <v>70</v>
      </c>
      <c r="E1404">
        <v>84</v>
      </c>
      <c r="F1404">
        <v>93</v>
      </c>
      <c r="G1404">
        <v>100</v>
      </c>
      <c r="H1404">
        <v>106</v>
      </c>
      <c r="I1404">
        <v>112</v>
      </c>
      <c r="J1404">
        <v>117</v>
      </c>
      <c r="K1404">
        <v>122</v>
      </c>
      <c r="L1404">
        <v>127</v>
      </c>
      <c r="M1404">
        <v>132</v>
      </c>
      <c r="N1404">
        <v>137</v>
      </c>
      <c r="O1404">
        <v>143</v>
      </c>
      <c r="P1404">
        <v>150</v>
      </c>
      <c r="Q1404">
        <v>157</v>
      </c>
      <c r="R1404">
        <v>163</v>
      </c>
      <c r="S1404">
        <v>167</v>
      </c>
      <c r="T1404">
        <v>169</v>
      </c>
      <c r="U1404">
        <v>170</v>
      </c>
      <c r="V1404">
        <v>171</v>
      </c>
      <c r="W1404">
        <f>wzrost[[#This Row],[19lat]]-wzrost[[#This Row],[dlugosc_ur]]</f>
        <v>123</v>
      </c>
      <c r="X1404">
        <f>wzrost[[#This Row],[19lat]]-wzrost[[#This Row],[15lat]]</f>
        <v>8</v>
      </c>
      <c r="Y1404">
        <f>IF(wzrost[[#This Row],[1rok]]&lt;=5,IF(wzrost[[#This Row],[plec]]="ch",1,0),0)</f>
        <v>0</v>
      </c>
      <c r="Z1404" s="1"/>
      <c r="AA1404" s="1"/>
      <c r="AB1404" s="1" t="e">
        <f>_xlfn.PERCENTILE.INC(wzrost[1rok],5)</f>
        <v>#NUM!</v>
      </c>
    </row>
    <row r="1405" spans="1:28" x14ac:dyDescent="0.25">
      <c r="A1405">
        <v>1852</v>
      </c>
      <c r="B1405" s="1" t="s">
        <v>23</v>
      </c>
      <c r="C1405">
        <v>48</v>
      </c>
      <c r="D1405">
        <v>70</v>
      </c>
      <c r="E1405">
        <v>85</v>
      </c>
      <c r="F1405">
        <v>93</v>
      </c>
      <c r="G1405">
        <v>100</v>
      </c>
      <c r="H1405">
        <v>106</v>
      </c>
      <c r="I1405">
        <v>112</v>
      </c>
      <c r="J1405">
        <v>117</v>
      </c>
      <c r="K1405">
        <v>123</v>
      </c>
      <c r="L1405">
        <v>128</v>
      </c>
      <c r="M1405">
        <v>133</v>
      </c>
      <c r="N1405">
        <v>138</v>
      </c>
      <c r="O1405">
        <v>143</v>
      </c>
      <c r="P1405">
        <v>150</v>
      </c>
      <c r="Q1405">
        <v>157</v>
      </c>
      <c r="R1405">
        <v>163</v>
      </c>
      <c r="S1405">
        <v>167</v>
      </c>
      <c r="T1405">
        <v>169</v>
      </c>
      <c r="U1405">
        <v>170</v>
      </c>
      <c r="V1405">
        <v>171</v>
      </c>
      <c r="W1405">
        <f>wzrost[[#This Row],[19lat]]-wzrost[[#This Row],[dlugosc_ur]]</f>
        <v>123</v>
      </c>
      <c r="X1405">
        <f>wzrost[[#This Row],[19lat]]-wzrost[[#This Row],[15lat]]</f>
        <v>8</v>
      </c>
      <c r="Y1405">
        <f>IF(wzrost[[#This Row],[1rok]]&lt;=5,IF(wzrost[[#This Row],[plec]]="ch",1,0),0)</f>
        <v>0</v>
      </c>
      <c r="Z1405" s="1"/>
      <c r="AA1405" s="1"/>
      <c r="AB1405" s="1" t="e">
        <f>_xlfn.PERCENTILE.INC(wzrost[1rok],5)</f>
        <v>#NUM!</v>
      </c>
    </row>
    <row r="1406" spans="1:28" x14ac:dyDescent="0.25">
      <c r="A1406">
        <v>1881</v>
      </c>
      <c r="B1406" s="1" t="s">
        <v>23</v>
      </c>
      <c r="C1406">
        <v>47</v>
      </c>
      <c r="D1406">
        <v>70</v>
      </c>
      <c r="E1406">
        <v>84</v>
      </c>
      <c r="F1406">
        <v>93</v>
      </c>
      <c r="G1406">
        <v>99</v>
      </c>
      <c r="H1406">
        <v>106</v>
      </c>
      <c r="I1406">
        <v>111</v>
      </c>
      <c r="J1406">
        <v>117</v>
      </c>
      <c r="K1406">
        <v>122</v>
      </c>
      <c r="L1406">
        <v>127</v>
      </c>
      <c r="M1406">
        <v>132</v>
      </c>
      <c r="N1406">
        <v>137</v>
      </c>
      <c r="O1406">
        <v>143</v>
      </c>
      <c r="P1406">
        <v>150</v>
      </c>
      <c r="Q1406">
        <v>157</v>
      </c>
      <c r="R1406">
        <v>162</v>
      </c>
      <c r="S1406">
        <v>166</v>
      </c>
      <c r="T1406">
        <v>169</v>
      </c>
      <c r="U1406">
        <v>170</v>
      </c>
      <c r="V1406">
        <v>170</v>
      </c>
      <c r="W1406">
        <f>wzrost[[#This Row],[19lat]]-wzrost[[#This Row],[dlugosc_ur]]</f>
        <v>123</v>
      </c>
      <c r="X1406">
        <f>wzrost[[#This Row],[19lat]]-wzrost[[#This Row],[15lat]]</f>
        <v>8</v>
      </c>
      <c r="Y1406">
        <f>IF(wzrost[[#This Row],[1rok]]&lt;=5,IF(wzrost[[#This Row],[plec]]="ch",1,0),0)</f>
        <v>0</v>
      </c>
      <c r="Z1406" s="1"/>
      <c r="AA1406" s="1"/>
      <c r="AB1406" s="1" t="e">
        <f>_xlfn.PERCENTILE.INC(wzrost[1rok],5)</f>
        <v>#NUM!</v>
      </c>
    </row>
    <row r="1407" spans="1:28" x14ac:dyDescent="0.25">
      <c r="A1407">
        <v>1884</v>
      </c>
      <c r="B1407" s="1" t="s">
        <v>23</v>
      </c>
      <c r="C1407">
        <v>48</v>
      </c>
      <c r="D1407">
        <v>70</v>
      </c>
      <c r="E1407">
        <v>84</v>
      </c>
      <c r="F1407">
        <v>93</v>
      </c>
      <c r="G1407">
        <v>100</v>
      </c>
      <c r="H1407">
        <v>106</v>
      </c>
      <c r="I1407">
        <v>112</v>
      </c>
      <c r="J1407">
        <v>117</v>
      </c>
      <c r="K1407">
        <v>122</v>
      </c>
      <c r="L1407">
        <v>127</v>
      </c>
      <c r="M1407">
        <v>132</v>
      </c>
      <c r="N1407">
        <v>137</v>
      </c>
      <c r="O1407">
        <v>143</v>
      </c>
      <c r="P1407">
        <v>150</v>
      </c>
      <c r="Q1407">
        <v>155</v>
      </c>
      <c r="R1407">
        <v>163</v>
      </c>
      <c r="S1407">
        <v>167</v>
      </c>
      <c r="T1407">
        <v>169</v>
      </c>
      <c r="U1407">
        <v>170</v>
      </c>
      <c r="V1407">
        <v>171</v>
      </c>
      <c r="W1407">
        <f>wzrost[[#This Row],[19lat]]-wzrost[[#This Row],[dlugosc_ur]]</f>
        <v>123</v>
      </c>
      <c r="X1407">
        <f>wzrost[[#This Row],[19lat]]-wzrost[[#This Row],[15lat]]</f>
        <v>8</v>
      </c>
      <c r="Y1407">
        <f>IF(wzrost[[#This Row],[1rok]]&lt;=5,IF(wzrost[[#This Row],[plec]]="ch",1,0),0)</f>
        <v>0</v>
      </c>
      <c r="Z1407" s="1"/>
      <c r="AA1407" s="1"/>
      <c r="AB1407" s="1" t="e">
        <f>_xlfn.PERCENTILE.INC(wzrost[1rok],5)</f>
        <v>#NUM!</v>
      </c>
    </row>
    <row r="1408" spans="1:28" x14ac:dyDescent="0.25">
      <c r="A1408">
        <v>1887</v>
      </c>
      <c r="B1408" s="1" t="s">
        <v>23</v>
      </c>
      <c r="C1408">
        <v>50</v>
      </c>
      <c r="D1408">
        <v>72</v>
      </c>
      <c r="E1408">
        <v>85</v>
      </c>
      <c r="F1408">
        <v>94</v>
      </c>
      <c r="G1408">
        <v>101</v>
      </c>
      <c r="H1408">
        <v>108</v>
      </c>
      <c r="I1408">
        <v>114</v>
      </c>
      <c r="J1408">
        <v>119</v>
      </c>
      <c r="K1408">
        <v>125</v>
      </c>
      <c r="L1408">
        <v>130</v>
      </c>
      <c r="M1408">
        <v>135</v>
      </c>
      <c r="N1408">
        <v>140</v>
      </c>
      <c r="O1408">
        <v>146</v>
      </c>
      <c r="P1408">
        <v>153</v>
      </c>
      <c r="Q1408">
        <v>160</v>
      </c>
      <c r="R1408">
        <v>166</v>
      </c>
      <c r="S1408">
        <v>170</v>
      </c>
      <c r="T1408">
        <v>172</v>
      </c>
      <c r="U1408">
        <v>173</v>
      </c>
      <c r="V1408">
        <v>173</v>
      </c>
      <c r="W1408">
        <f>wzrost[[#This Row],[19lat]]-wzrost[[#This Row],[dlugosc_ur]]</f>
        <v>123</v>
      </c>
      <c r="X1408">
        <f>wzrost[[#This Row],[19lat]]-wzrost[[#This Row],[15lat]]</f>
        <v>7</v>
      </c>
      <c r="Y1408">
        <f>IF(wzrost[[#This Row],[1rok]]&lt;=5,IF(wzrost[[#This Row],[plec]]="ch",1,0),0)</f>
        <v>0</v>
      </c>
      <c r="Z1408" s="1"/>
      <c r="AA1408" s="1"/>
      <c r="AB1408" s="1" t="e">
        <f>_xlfn.PERCENTILE.INC(wzrost[1rok],5)</f>
        <v>#NUM!</v>
      </c>
    </row>
    <row r="1409" spans="1:28" x14ac:dyDescent="0.25">
      <c r="A1409">
        <v>1891</v>
      </c>
      <c r="B1409" s="1" t="s">
        <v>23</v>
      </c>
      <c r="C1409">
        <v>48</v>
      </c>
      <c r="D1409">
        <v>70</v>
      </c>
      <c r="E1409">
        <v>84</v>
      </c>
      <c r="F1409">
        <v>93</v>
      </c>
      <c r="G1409">
        <v>100</v>
      </c>
      <c r="H1409">
        <v>106</v>
      </c>
      <c r="I1409">
        <v>112</v>
      </c>
      <c r="J1409">
        <v>117</v>
      </c>
      <c r="K1409">
        <v>122</v>
      </c>
      <c r="L1409">
        <v>127</v>
      </c>
      <c r="M1409">
        <v>132</v>
      </c>
      <c r="N1409">
        <v>137</v>
      </c>
      <c r="O1409">
        <v>143</v>
      </c>
      <c r="P1409">
        <v>150</v>
      </c>
      <c r="Q1409">
        <v>157</v>
      </c>
      <c r="R1409">
        <v>163</v>
      </c>
      <c r="S1409">
        <v>167</v>
      </c>
      <c r="T1409">
        <v>169</v>
      </c>
      <c r="U1409">
        <v>170</v>
      </c>
      <c r="V1409">
        <v>171</v>
      </c>
      <c r="W1409">
        <f>wzrost[[#This Row],[19lat]]-wzrost[[#This Row],[dlugosc_ur]]</f>
        <v>123</v>
      </c>
      <c r="X1409">
        <f>wzrost[[#This Row],[19lat]]-wzrost[[#This Row],[15lat]]</f>
        <v>8</v>
      </c>
      <c r="Y1409">
        <f>IF(wzrost[[#This Row],[1rok]]&lt;=5,IF(wzrost[[#This Row],[plec]]="ch",1,0),0)</f>
        <v>0</v>
      </c>
      <c r="Z1409" s="1"/>
      <c r="AA1409" s="1"/>
      <c r="AB1409" s="1" t="e">
        <f>_xlfn.PERCENTILE.INC(wzrost[1rok],5)</f>
        <v>#NUM!</v>
      </c>
    </row>
    <row r="1410" spans="1:28" x14ac:dyDescent="0.25">
      <c r="A1410">
        <v>1898</v>
      </c>
      <c r="B1410" s="1" t="s">
        <v>23</v>
      </c>
      <c r="C1410">
        <v>52</v>
      </c>
      <c r="D1410">
        <v>73</v>
      </c>
      <c r="E1410">
        <v>86</v>
      </c>
      <c r="F1410">
        <v>95</v>
      </c>
      <c r="G1410">
        <v>102</v>
      </c>
      <c r="H1410">
        <v>109</v>
      </c>
      <c r="I1410">
        <v>115</v>
      </c>
      <c r="J1410">
        <v>120</v>
      </c>
      <c r="K1410">
        <v>126</v>
      </c>
      <c r="L1410">
        <v>131</v>
      </c>
      <c r="M1410">
        <v>136</v>
      </c>
      <c r="N1410">
        <v>142</v>
      </c>
      <c r="O1410">
        <v>148</v>
      </c>
      <c r="P1410">
        <v>155</v>
      </c>
      <c r="Q1410">
        <v>162</v>
      </c>
      <c r="R1410">
        <v>168</v>
      </c>
      <c r="S1410">
        <v>172</v>
      </c>
      <c r="T1410">
        <v>174</v>
      </c>
      <c r="U1410">
        <v>175</v>
      </c>
      <c r="V1410">
        <v>175</v>
      </c>
      <c r="W1410">
        <f>wzrost[[#This Row],[19lat]]-wzrost[[#This Row],[dlugosc_ur]]</f>
        <v>123</v>
      </c>
      <c r="X1410">
        <f>wzrost[[#This Row],[19lat]]-wzrost[[#This Row],[15lat]]</f>
        <v>7</v>
      </c>
      <c r="Y1410">
        <f>IF(wzrost[[#This Row],[1rok]]&lt;=5,IF(wzrost[[#This Row],[plec]]="ch",1,0),0)</f>
        <v>0</v>
      </c>
      <c r="Z1410" s="1"/>
      <c r="AA1410" s="1"/>
      <c r="AB1410" s="1" t="e">
        <f>_xlfn.PERCENTILE.INC(wzrost[1rok],5)</f>
        <v>#NUM!</v>
      </c>
    </row>
    <row r="1411" spans="1:28" x14ac:dyDescent="0.25">
      <c r="A1411">
        <v>1909</v>
      </c>
      <c r="B1411" s="1" t="s">
        <v>23</v>
      </c>
      <c r="C1411">
        <v>48</v>
      </c>
      <c r="D1411">
        <v>70</v>
      </c>
      <c r="E1411">
        <v>84</v>
      </c>
      <c r="F1411">
        <v>93</v>
      </c>
      <c r="G1411">
        <v>99</v>
      </c>
      <c r="H1411">
        <v>106</v>
      </c>
      <c r="I1411">
        <v>111</v>
      </c>
      <c r="J1411">
        <v>117</v>
      </c>
      <c r="K1411">
        <v>122</v>
      </c>
      <c r="L1411">
        <v>127</v>
      </c>
      <c r="M1411">
        <v>132</v>
      </c>
      <c r="N1411">
        <v>137</v>
      </c>
      <c r="O1411">
        <v>143</v>
      </c>
      <c r="P1411">
        <v>150</v>
      </c>
      <c r="Q1411">
        <v>157</v>
      </c>
      <c r="R1411">
        <v>162</v>
      </c>
      <c r="S1411">
        <v>166</v>
      </c>
      <c r="T1411">
        <v>169</v>
      </c>
      <c r="U1411">
        <v>170</v>
      </c>
      <c r="V1411">
        <v>171</v>
      </c>
      <c r="W1411">
        <f>wzrost[[#This Row],[19lat]]-wzrost[[#This Row],[dlugosc_ur]]</f>
        <v>123</v>
      </c>
      <c r="X1411">
        <f>wzrost[[#This Row],[19lat]]-wzrost[[#This Row],[15lat]]</f>
        <v>9</v>
      </c>
      <c r="Y1411">
        <f>IF(wzrost[[#This Row],[1rok]]&lt;=5,IF(wzrost[[#This Row],[plec]]="ch",1,0),0)</f>
        <v>0</v>
      </c>
      <c r="Z1411" s="1"/>
      <c r="AA1411" s="1"/>
      <c r="AB1411" s="1" t="e">
        <f>_xlfn.PERCENTILE.INC(wzrost[1rok],5)</f>
        <v>#NUM!</v>
      </c>
    </row>
    <row r="1412" spans="1:28" x14ac:dyDescent="0.25">
      <c r="A1412">
        <v>1917</v>
      </c>
      <c r="B1412" s="1" t="s">
        <v>23</v>
      </c>
      <c r="C1412">
        <v>49</v>
      </c>
      <c r="D1412">
        <v>71</v>
      </c>
      <c r="E1412">
        <v>85</v>
      </c>
      <c r="F1412">
        <v>94</v>
      </c>
      <c r="G1412">
        <v>101</v>
      </c>
      <c r="H1412">
        <v>107</v>
      </c>
      <c r="I1412">
        <v>113</v>
      </c>
      <c r="J1412">
        <v>118</v>
      </c>
      <c r="K1412">
        <v>124</v>
      </c>
      <c r="L1412">
        <v>129</v>
      </c>
      <c r="M1412">
        <v>134</v>
      </c>
      <c r="N1412">
        <v>139</v>
      </c>
      <c r="O1412">
        <v>144</v>
      </c>
      <c r="P1412">
        <v>151</v>
      </c>
      <c r="Q1412">
        <v>158</v>
      </c>
      <c r="R1412">
        <v>164</v>
      </c>
      <c r="S1412">
        <v>168</v>
      </c>
      <c r="T1412">
        <v>170</v>
      </c>
      <c r="U1412">
        <v>172</v>
      </c>
      <c r="V1412">
        <v>172</v>
      </c>
      <c r="W1412">
        <f>wzrost[[#This Row],[19lat]]-wzrost[[#This Row],[dlugosc_ur]]</f>
        <v>123</v>
      </c>
      <c r="X1412">
        <f>wzrost[[#This Row],[19lat]]-wzrost[[#This Row],[15lat]]</f>
        <v>8</v>
      </c>
      <c r="Y1412">
        <f>IF(wzrost[[#This Row],[1rok]]&lt;=5,IF(wzrost[[#This Row],[plec]]="ch",1,0),0)</f>
        <v>0</v>
      </c>
      <c r="Z1412" s="1"/>
      <c r="AA1412" s="1"/>
      <c r="AB1412" s="1" t="e">
        <f>_xlfn.PERCENTILE.INC(wzrost[1rok],5)</f>
        <v>#NUM!</v>
      </c>
    </row>
    <row r="1413" spans="1:28" x14ac:dyDescent="0.25">
      <c r="A1413">
        <v>1919</v>
      </c>
      <c r="B1413" s="1" t="s">
        <v>23</v>
      </c>
      <c r="C1413">
        <v>48</v>
      </c>
      <c r="D1413">
        <v>70</v>
      </c>
      <c r="E1413">
        <v>85</v>
      </c>
      <c r="F1413">
        <v>93</v>
      </c>
      <c r="G1413">
        <v>100</v>
      </c>
      <c r="H1413">
        <v>106</v>
      </c>
      <c r="I1413">
        <v>112</v>
      </c>
      <c r="J1413">
        <v>118</v>
      </c>
      <c r="K1413">
        <v>123</v>
      </c>
      <c r="L1413">
        <v>128</v>
      </c>
      <c r="M1413">
        <v>133</v>
      </c>
      <c r="N1413">
        <v>138</v>
      </c>
      <c r="O1413">
        <v>144</v>
      </c>
      <c r="P1413">
        <v>150</v>
      </c>
      <c r="Q1413">
        <v>157</v>
      </c>
      <c r="R1413">
        <v>163</v>
      </c>
      <c r="S1413">
        <v>167</v>
      </c>
      <c r="T1413">
        <v>170</v>
      </c>
      <c r="U1413">
        <v>171</v>
      </c>
      <c r="V1413">
        <v>171</v>
      </c>
      <c r="W1413">
        <f>wzrost[[#This Row],[19lat]]-wzrost[[#This Row],[dlugosc_ur]]</f>
        <v>123</v>
      </c>
      <c r="X1413">
        <f>wzrost[[#This Row],[19lat]]-wzrost[[#This Row],[15lat]]</f>
        <v>8</v>
      </c>
      <c r="Y1413">
        <f>IF(wzrost[[#This Row],[1rok]]&lt;=5,IF(wzrost[[#This Row],[plec]]="ch",1,0),0)</f>
        <v>0</v>
      </c>
      <c r="Z1413" s="1"/>
      <c r="AA1413" s="1"/>
      <c r="AB1413" s="1" t="e">
        <f>_xlfn.PERCENTILE.INC(wzrost[1rok],5)</f>
        <v>#NUM!</v>
      </c>
    </row>
    <row r="1414" spans="1:28" x14ac:dyDescent="0.25">
      <c r="A1414">
        <v>1924</v>
      </c>
      <c r="B1414" s="1" t="s">
        <v>23</v>
      </c>
      <c r="C1414">
        <v>49</v>
      </c>
      <c r="D1414">
        <v>71</v>
      </c>
      <c r="E1414">
        <v>85</v>
      </c>
      <c r="F1414">
        <v>94</v>
      </c>
      <c r="G1414">
        <v>100</v>
      </c>
      <c r="H1414">
        <v>107</v>
      </c>
      <c r="I1414">
        <v>112</v>
      </c>
      <c r="J1414">
        <v>118</v>
      </c>
      <c r="K1414">
        <v>123</v>
      </c>
      <c r="L1414">
        <v>128</v>
      </c>
      <c r="M1414">
        <v>133</v>
      </c>
      <c r="N1414">
        <v>138</v>
      </c>
      <c r="O1414">
        <v>144</v>
      </c>
      <c r="P1414">
        <v>151</v>
      </c>
      <c r="Q1414">
        <v>158</v>
      </c>
      <c r="R1414">
        <v>163</v>
      </c>
      <c r="S1414">
        <v>167</v>
      </c>
      <c r="T1414">
        <v>170</v>
      </c>
      <c r="U1414">
        <v>171</v>
      </c>
      <c r="V1414">
        <v>172</v>
      </c>
      <c r="W1414">
        <f>wzrost[[#This Row],[19lat]]-wzrost[[#This Row],[dlugosc_ur]]</f>
        <v>123</v>
      </c>
      <c r="X1414">
        <f>wzrost[[#This Row],[19lat]]-wzrost[[#This Row],[15lat]]</f>
        <v>9</v>
      </c>
      <c r="Y1414">
        <f>IF(wzrost[[#This Row],[1rok]]&lt;=5,IF(wzrost[[#This Row],[plec]]="ch",1,0),0)</f>
        <v>0</v>
      </c>
      <c r="Z1414" s="1"/>
      <c r="AA1414" s="1"/>
      <c r="AB1414" s="1" t="e">
        <f>_xlfn.PERCENTILE.INC(wzrost[1rok],5)</f>
        <v>#NUM!</v>
      </c>
    </row>
    <row r="1415" spans="1:28" x14ac:dyDescent="0.25">
      <c r="A1415">
        <v>1940</v>
      </c>
      <c r="B1415" s="1" t="s">
        <v>23</v>
      </c>
      <c r="C1415">
        <v>53</v>
      </c>
      <c r="D1415">
        <v>74</v>
      </c>
      <c r="E1415">
        <v>87</v>
      </c>
      <c r="F1415">
        <v>96</v>
      </c>
      <c r="G1415">
        <v>103</v>
      </c>
      <c r="H1415">
        <v>110</v>
      </c>
      <c r="I1415">
        <v>116</v>
      </c>
      <c r="J1415">
        <v>122</v>
      </c>
      <c r="K1415">
        <v>127</v>
      </c>
      <c r="L1415">
        <v>132</v>
      </c>
      <c r="M1415">
        <v>138</v>
      </c>
      <c r="N1415">
        <v>143</v>
      </c>
      <c r="O1415">
        <v>149</v>
      </c>
      <c r="P1415">
        <v>156</v>
      </c>
      <c r="Q1415">
        <v>163</v>
      </c>
      <c r="R1415">
        <v>169</v>
      </c>
      <c r="S1415">
        <v>173</v>
      </c>
      <c r="T1415">
        <v>175</v>
      </c>
      <c r="U1415">
        <v>176</v>
      </c>
      <c r="V1415">
        <v>176</v>
      </c>
      <c r="W1415">
        <f>wzrost[[#This Row],[19lat]]-wzrost[[#This Row],[dlugosc_ur]]</f>
        <v>123</v>
      </c>
      <c r="X1415">
        <f>wzrost[[#This Row],[19lat]]-wzrost[[#This Row],[15lat]]</f>
        <v>7</v>
      </c>
      <c r="Y1415">
        <f>IF(wzrost[[#This Row],[1rok]]&lt;=5,IF(wzrost[[#This Row],[plec]]="ch",1,0),0)</f>
        <v>0</v>
      </c>
      <c r="Z1415" s="1"/>
      <c r="AA1415" s="1"/>
      <c r="AB1415" s="1" t="e">
        <f>_xlfn.PERCENTILE.INC(wzrost[1rok],5)</f>
        <v>#NUM!</v>
      </c>
    </row>
    <row r="1416" spans="1:28" x14ac:dyDescent="0.25">
      <c r="A1416">
        <v>1943</v>
      </c>
      <c r="B1416" s="1" t="s">
        <v>23</v>
      </c>
      <c r="C1416">
        <v>46</v>
      </c>
      <c r="D1416">
        <v>69</v>
      </c>
      <c r="E1416">
        <v>84</v>
      </c>
      <c r="F1416">
        <v>92</v>
      </c>
      <c r="G1416">
        <v>99</v>
      </c>
      <c r="H1416">
        <v>105</v>
      </c>
      <c r="I1416">
        <v>111</v>
      </c>
      <c r="J1416">
        <v>116</v>
      </c>
      <c r="K1416">
        <v>121</v>
      </c>
      <c r="L1416">
        <v>126</v>
      </c>
      <c r="M1416">
        <v>131</v>
      </c>
      <c r="N1416">
        <v>136</v>
      </c>
      <c r="O1416">
        <v>141</v>
      </c>
      <c r="P1416">
        <v>148</v>
      </c>
      <c r="Q1416">
        <v>155</v>
      </c>
      <c r="R1416">
        <v>161</v>
      </c>
      <c r="S1416">
        <v>165</v>
      </c>
      <c r="T1416">
        <v>167</v>
      </c>
      <c r="U1416">
        <v>168</v>
      </c>
      <c r="V1416">
        <v>169</v>
      </c>
      <c r="W1416">
        <f>wzrost[[#This Row],[19lat]]-wzrost[[#This Row],[dlugosc_ur]]</f>
        <v>123</v>
      </c>
      <c r="X1416">
        <f>wzrost[[#This Row],[19lat]]-wzrost[[#This Row],[15lat]]</f>
        <v>8</v>
      </c>
      <c r="Y1416">
        <f>IF(wzrost[[#This Row],[1rok]]&lt;=5,IF(wzrost[[#This Row],[plec]]="ch",1,0),0)</f>
        <v>0</v>
      </c>
      <c r="Z1416" s="1"/>
      <c r="AA1416" s="1"/>
      <c r="AB1416" s="1" t="e">
        <f>_xlfn.PERCENTILE.INC(wzrost[1rok],5)</f>
        <v>#NUM!</v>
      </c>
    </row>
    <row r="1417" spans="1:28" x14ac:dyDescent="0.25">
      <c r="A1417">
        <v>1949</v>
      </c>
      <c r="B1417" s="1" t="s">
        <v>23</v>
      </c>
      <c r="C1417">
        <v>49</v>
      </c>
      <c r="D1417">
        <v>71</v>
      </c>
      <c r="E1417">
        <v>85</v>
      </c>
      <c r="F1417">
        <v>94</v>
      </c>
      <c r="G1417">
        <v>101</v>
      </c>
      <c r="H1417">
        <v>107</v>
      </c>
      <c r="I1417">
        <v>113</v>
      </c>
      <c r="J1417">
        <v>118</v>
      </c>
      <c r="K1417">
        <v>123</v>
      </c>
      <c r="L1417">
        <v>128</v>
      </c>
      <c r="M1417">
        <v>133</v>
      </c>
      <c r="N1417">
        <v>138</v>
      </c>
      <c r="O1417">
        <v>144</v>
      </c>
      <c r="P1417">
        <v>151</v>
      </c>
      <c r="Q1417">
        <v>158</v>
      </c>
      <c r="R1417">
        <v>164</v>
      </c>
      <c r="S1417">
        <v>168</v>
      </c>
      <c r="T1417">
        <v>170</v>
      </c>
      <c r="U1417">
        <v>171</v>
      </c>
      <c r="V1417">
        <v>172</v>
      </c>
      <c r="W1417">
        <f>wzrost[[#This Row],[19lat]]-wzrost[[#This Row],[dlugosc_ur]]</f>
        <v>123</v>
      </c>
      <c r="X1417">
        <f>wzrost[[#This Row],[19lat]]-wzrost[[#This Row],[15lat]]</f>
        <v>8</v>
      </c>
      <c r="Y1417">
        <f>IF(wzrost[[#This Row],[1rok]]&lt;=5,IF(wzrost[[#This Row],[plec]]="ch",1,0),0)</f>
        <v>0</v>
      </c>
      <c r="Z1417" s="1"/>
      <c r="AA1417" s="1"/>
      <c r="AB1417" s="1" t="e">
        <f>_xlfn.PERCENTILE.INC(wzrost[1rok],5)</f>
        <v>#NUM!</v>
      </c>
    </row>
    <row r="1418" spans="1:28" x14ac:dyDescent="0.25">
      <c r="A1418">
        <v>1973</v>
      </c>
      <c r="B1418" s="1" t="s">
        <v>23</v>
      </c>
      <c r="C1418">
        <v>48</v>
      </c>
      <c r="D1418">
        <v>70</v>
      </c>
      <c r="E1418">
        <v>85</v>
      </c>
      <c r="F1418">
        <v>93</v>
      </c>
      <c r="G1418">
        <v>100</v>
      </c>
      <c r="H1418">
        <v>106</v>
      </c>
      <c r="I1418">
        <v>112</v>
      </c>
      <c r="J1418">
        <v>117</v>
      </c>
      <c r="K1418">
        <v>123</v>
      </c>
      <c r="L1418">
        <v>128</v>
      </c>
      <c r="M1418">
        <v>133</v>
      </c>
      <c r="N1418">
        <v>138</v>
      </c>
      <c r="O1418">
        <v>143</v>
      </c>
      <c r="P1418">
        <v>150</v>
      </c>
      <c r="Q1418">
        <v>157</v>
      </c>
      <c r="R1418">
        <v>163</v>
      </c>
      <c r="S1418">
        <v>167</v>
      </c>
      <c r="T1418">
        <v>169</v>
      </c>
      <c r="U1418">
        <v>170</v>
      </c>
      <c r="V1418">
        <v>171</v>
      </c>
      <c r="W1418">
        <f>wzrost[[#This Row],[19lat]]-wzrost[[#This Row],[dlugosc_ur]]</f>
        <v>123</v>
      </c>
      <c r="X1418">
        <f>wzrost[[#This Row],[19lat]]-wzrost[[#This Row],[15lat]]</f>
        <v>8</v>
      </c>
      <c r="Y1418">
        <f>IF(wzrost[[#This Row],[1rok]]&lt;=5,IF(wzrost[[#This Row],[plec]]="ch",1,0),0)</f>
        <v>0</v>
      </c>
      <c r="Z1418" s="1"/>
      <c r="AA1418" s="1"/>
      <c r="AB1418" s="1" t="e">
        <f>_xlfn.PERCENTILE.INC(wzrost[1rok],5)</f>
        <v>#NUM!</v>
      </c>
    </row>
    <row r="1419" spans="1:28" x14ac:dyDescent="0.25">
      <c r="A1419">
        <v>1984</v>
      </c>
      <c r="B1419" s="1" t="s">
        <v>23</v>
      </c>
      <c r="C1419">
        <v>50</v>
      </c>
      <c r="D1419">
        <v>72</v>
      </c>
      <c r="E1419">
        <v>86</v>
      </c>
      <c r="F1419">
        <v>94</v>
      </c>
      <c r="G1419">
        <v>101</v>
      </c>
      <c r="H1419">
        <v>108</v>
      </c>
      <c r="I1419">
        <v>114</v>
      </c>
      <c r="J1419">
        <v>119</v>
      </c>
      <c r="K1419">
        <v>124</v>
      </c>
      <c r="L1419">
        <v>129</v>
      </c>
      <c r="M1419">
        <v>134</v>
      </c>
      <c r="N1419">
        <v>139</v>
      </c>
      <c r="O1419">
        <v>145</v>
      </c>
      <c r="P1419">
        <v>152</v>
      </c>
      <c r="Q1419">
        <v>159</v>
      </c>
      <c r="R1419">
        <v>165</v>
      </c>
      <c r="S1419">
        <v>169</v>
      </c>
      <c r="T1419">
        <v>172</v>
      </c>
      <c r="U1419">
        <v>173</v>
      </c>
      <c r="V1419">
        <v>173</v>
      </c>
      <c r="W1419">
        <f>wzrost[[#This Row],[19lat]]-wzrost[[#This Row],[dlugosc_ur]]</f>
        <v>123</v>
      </c>
      <c r="X1419">
        <f>wzrost[[#This Row],[19lat]]-wzrost[[#This Row],[15lat]]</f>
        <v>8</v>
      </c>
      <c r="Y1419">
        <f>IF(wzrost[[#This Row],[1rok]]&lt;=5,IF(wzrost[[#This Row],[plec]]="ch",1,0),0)</f>
        <v>0</v>
      </c>
      <c r="Z1419" s="1"/>
      <c r="AA1419" s="1"/>
      <c r="AB1419" s="1" t="e">
        <f>_xlfn.PERCENTILE.INC(wzrost[1rok],5)</f>
        <v>#NUM!</v>
      </c>
    </row>
    <row r="1420" spans="1:28" x14ac:dyDescent="0.25">
      <c r="A1420">
        <v>1988</v>
      </c>
      <c r="B1420" s="1" t="s">
        <v>23</v>
      </c>
      <c r="C1420">
        <v>52</v>
      </c>
      <c r="D1420">
        <v>73</v>
      </c>
      <c r="E1420">
        <v>86</v>
      </c>
      <c r="F1420">
        <v>95</v>
      </c>
      <c r="G1420">
        <v>102</v>
      </c>
      <c r="H1420">
        <v>109</v>
      </c>
      <c r="I1420">
        <v>115</v>
      </c>
      <c r="J1420">
        <v>121</v>
      </c>
      <c r="K1420">
        <v>126</v>
      </c>
      <c r="L1420">
        <v>132</v>
      </c>
      <c r="M1420">
        <v>137</v>
      </c>
      <c r="N1420">
        <v>142</v>
      </c>
      <c r="O1420">
        <v>148</v>
      </c>
      <c r="P1420">
        <v>155</v>
      </c>
      <c r="Q1420">
        <v>162</v>
      </c>
      <c r="R1420">
        <v>168</v>
      </c>
      <c r="S1420">
        <v>172</v>
      </c>
      <c r="T1420">
        <v>174</v>
      </c>
      <c r="U1420">
        <v>175</v>
      </c>
      <c r="V1420">
        <v>175</v>
      </c>
      <c r="W1420">
        <f>wzrost[[#This Row],[19lat]]-wzrost[[#This Row],[dlugosc_ur]]</f>
        <v>123</v>
      </c>
      <c r="X1420">
        <f>wzrost[[#This Row],[19lat]]-wzrost[[#This Row],[15lat]]</f>
        <v>7</v>
      </c>
      <c r="Y1420">
        <f>IF(wzrost[[#This Row],[1rok]]&lt;=5,IF(wzrost[[#This Row],[plec]]="ch",1,0),0)</f>
        <v>0</v>
      </c>
      <c r="Z1420" s="1"/>
      <c r="AA1420" s="1"/>
      <c r="AB1420" s="1" t="e">
        <f>_xlfn.PERCENTILE.INC(wzrost[1rok],5)</f>
        <v>#NUM!</v>
      </c>
    </row>
    <row r="1421" spans="1:28" x14ac:dyDescent="0.25">
      <c r="A1421">
        <v>1991</v>
      </c>
      <c r="B1421" s="1" t="s">
        <v>23</v>
      </c>
      <c r="C1421">
        <v>48</v>
      </c>
      <c r="D1421">
        <v>70</v>
      </c>
      <c r="E1421">
        <v>85</v>
      </c>
      <c r="F1421">
        <v>93</v>
      </c>
      <c r="G1421">
        <v>100</v>
      </c>
      <c r="H1421">
        <v>106</v>
      </c>
      <c r="I1421">
        <v>112</v>
      </c>
      <c r="J1421">
        <v>118</v>
      </c>
      <c r="K1421">
        <v>123</v>
      </c>
      <c r="L1421">
        <v>128</v>
      </c>
      <c r="M1421">
        <v>133</v>
      </c>
      <c r="N1421">
        <v>138</v>
      </c>
      <c r="O1421">
        <v>144</v>
      </c>
      <c r="P1421">
        <v>150</v>
      </c>
      <c r="Q1421">
        <v>157</v>
      </c>
      <c r="R1421">
        <v>163</v>
      </c>
      <c r="S1421">
        <v>167</v>
      </c>
      <c r="T1421">
        <v>169</v>
      </c>
      <c r="U1421">
        <v>171</v>
      </c>
      <c r="V1421">
        <v>171</v>
      </c>
      <c r="W1421">
        <f>wzrost[[#This Row],[19lat]]-wzrost[[#This Row],[dlugosc_ur]]</f>
        <v>123</v>
      </c>
      <c r="X1421">
        <f>wzrost[[#This Row],[19lat]]-wzrost[[#This Row],[15lat]]</f>
        <v>8</v>
      </c>
      <c r="Y1421">
        <f>IF(wzrost[[#This Row],[1rok]]&lt;=5,IF(wzrost[[#This Row],[plec]]="ch",1,0),0)</f>
        <v>0</v>
      </c>
      <c r="Z1421" s="1"/>
      <c r="AA1421" s="1"/>
      <c r="AB1421" s="1" t="e">
        <f>_xlfn.PERCENTILE.INC(wzrost[1rok],5)</f>
        <v>#NUM!</v>
      </c>
    </row>
    <row r="1422" spans="1:28" x14ac:dyDescent="0.25">
      <c r="A1422">
        <v>2006</v>
      </c>
      <c r="B1422" s="1" t="s">
        <v>23</v>
      </c>
      <c r="C1422">
        <v>48</v>
      </c>
      <c r="D1422">
        <v>70</v>
      </c>
      <c r="E1422">
        <v>85</v>
      </c>
      <c r="F1422">
        <v>93</v>
      </c>
      <c r="G1422">
        <v>100</v>
      </c>
      <c r="H1422">
        <v>106</v>
      </c>
      <c r="I1422">
        <v>112</v>
      </c>
      <c r="J1422">
        <v>118</v>
      </c>
      <c r="K1422">
        <v>123</v>
      </c>
      <c r="L1422">
        <v>128</v>
      </c>
      <c r="M1422">
        <v>133</v>
      </c>
      <c r="N1422">
        <v>138</v>
      </c>
      <c r="O1422">
        <v>144</v>
      </c>
      <c r="P1422">
        <v>150</v>
      </c>
      <c r="Q1422">
        <v>157</v>
      </c>
      <c r="R1422">
        <v>163</v>
      </c>
      <c r="S1422">
        <v>167</v>
      </c>
      <c r="T1422">
        <v>170</v>
      </c>
      <c r="U1422">
        <v>171</v>
      </c>
      <c r="V1422">
        <v>171</v>
      </c>
      <c r="W1422">
        <f>wzrost[[#This Row],[19lat]]-wzrost[[#This Row],[dlugosc_ur]]</f>
        <v>123</v>
      </c>
      <c r="X1422">
        <f>wzrost[[#This Row],[19lat]]-wzrost[[#This Row],[15lat]]</f>
        <v>8</v>
      </c>
      <c r="Y1422">
        <f>IF(wzrost[[#This Row],[1rok]]&lt;=5,IF(wzrost[[#This Row],[plec]]="ch",1,0),0)</f>
        <v>0</v>
      </c>
      <c r="Z1422" s="1"/>
      <c r="AA1422" s="1"/>
      <c r="AB1422" s="1" t="e">
        <f>_xlfn.PERCENTILE.INC(wzrost[1rok],5)</f>
        <v>#NUM!</v>
      </c>
    </row>
    <row r="1423" spans="1:28" x14ac:dyDescent="0.25">
      <c r="A1423">
        <v>2031</v>
      </c>
      <c r="B1423" s="1" t="s">
        <v>23</v>
      </c>
      <c r="C1423">
        <v>48</v>
      </c>
      <c r="D1423">
        <v>70</v>
      </c>
      <c r="E1423">
        <v>85</v>
      </c>
      <c r="F1423">
        <v>93</v>
      </c>
      <c r="G1423">
        <v>100</v>
      </c>
      <c r="H1423">
        <v>106</v>
      </c>
      <c r="I1423">
        <v>112</v>
      </c>
      <c r="J1423">
        <v>118</v>
      </c>
      <c r="K1423">
        <v>123</v>
      </c>
      <c r="L1423">
        <v>128</v>
      </c>
      <c r="M1423">
        <v>133</v>
      </c>
      <c r="N1423">
        <v>138</v>
      </c>
      <c r="O1423">
        <v>144</v>
      </c>
      <c r="P1423">
        <v>150</v>
      </c>
      <c r="Q1423">
        <v>157</v>
      </c>
      <c r="R1423">
        <v>163</v>
      </c>
      <c r="S1423">
        <v>167</v>
      </c>
      <c r="T1423">
        <v>169</v>
      </c>
      <c r="U1423">
        <v>171</v>
      </c>
      <c r="V1423">
        <v>171</v>
      </c>
      <c r="W1423">
        <f>wzrost[[#This Row],[19lat]]-wzrost[[#This Row],[dlugosc_ur]]</f>
        <v>123</v>
      </c>
      <c r="X1423">
        <f>wzrost[[#This Row],[19lat]]-wzrost[[#This Row],[15lat]]</f>
        <v>8</v>
      </c>
      <c r="Y1423">
        <f>IF(wzrost[[#This Row],[1rok]]&lt;=5,IF(wzrost[[#This Row],[plec]]="ch",1,0),0)</f>
        <v>0</v>
      </c>
      <c r="Z1423" s="1"/>
      <c r="AA1423" s="1"/>
      <c r="AB1423" s="1" t="e">
        <f>_xlfn.PERCENTILE.INC(wzrost[1rok],5)</f>
        <v>#NUM!</v>
      </c>
    </row>
    <row r="1424" spans="1:28" x14ac:dyDescent="0.25">
      <c r="A1424">
        <v>2036</v>
      </c>
      <c r="B1424" s="1" t="s">
        <v>23</v>
      </c>
      <c r="C1424">
        <v>49</v>
      </c>
      <c r="D1424">
        <v>71</v>
      </c>
      <c r="E1424">
        <v>85</v>
      </c>
      <c r="F1424">
        <v>94</v>
      </c>
      <c r="G1424">
        <v>101</v>
      </c>
      <c r="H1424">
        <v>107</v>
      </c>
      <c r="I1424">
        <v>113</v>
      </c>
      <c r="J1424">
        <v>118</v>
      </c>
      <c r="K1424">
        <v>123</v>
      </c>
      <c r="L1424">
        <v>128</v>
      </c>
      <c r="M1424">
        <v>133</v>
      </c>
      <c r="N1424">
        <v>138</v>
      </c>
      <c r="O1424">
        <v>144</v>
      </c>
      <c r="P1424">
        <v>151</v>
      </c>
      <c r="Q1424">
        <v>158</v>
      </c>
      <c r="R1424">
        <v>164</v>
      </c>
      <c r="S1424">
        <v>168</v>
      </c>
      <c r="T1424">
        <v>170</v>
      </c>
      <c r="U1424">
        <v>171</v>
      </c>
      <c r="V1424">
        <v>172</v>
      </c>
      <c r="W1424">
        <f>wzrost[[#This Row],[19lat]]-wzrost[[#This Row],[dlugosc_ur]]</f>
        <v>123</v>
      </c>
      <c r="X1424">
        <f>wzrost[[#This Row],[19lat]]-wzrost[[#This Row],[15lat]]</f>
        <v>8</v>
      </c>
      <c r="Y1424">
        <f>IF(wzrost[[#This Row],[1rok]]&lt;=5,IF(wzrost[[#This Row],[plec]]="ch",1,0),0)</f>
        <v>0</v>
      </c>
      <c r="Z1424" s="1"/>
      <c r="AA1424" s="1"/>
      <c r="AB1424" s="1" t="e">
        <f>_xlfn.PERCENTILE.INC(wzrost[1rok],5)</f>
        <v>#NUM!</v>
      </c>
    </row>
    <row r="1425" spans="1:28" x14ac:dyDescent="0.25">
      <c r="A1425">
        <v>2038</v>
      </c>
      <c r="B1425" s="1" t="s">
        <v>23</v>
      </c>
      <c r="C1425">
        <v>49</v>
      </c>
      <c r="D1425">
        <v>71</v>
      </c>
      <c r="E1425">
        <v>85</v>
      </c>
      <c r="F1425">
        <v>94</v>
      </c>
      <c r="G1425">
        <v>101</v>
      </c>
      <c r="H1425">
        <v>107</v>
      </c>
      <c r="I1425">
        <v>113</v>
      </c>
      <c r="J1425">
        <v>118</v>
      </c>
      <c r="K1425">
        <v>124</v>
      </c>
      <c r="L1425">
        <v>129</v>
      </c>
      <c r="M1425">
        <v>134</v>
      </c>
      <c r="N1425">
        <v>139</v>
      </c>
      <c r="O1425">
        <v>144</v>
      </c>
      <c r="P1425">
        <v>151</v>
      </c>
      <c r="Q1425">
        <v>158</v>
      </c>
      <c r="R1425">
        <v>164</v>
      </c>
      <c r="S1425">
        <v>168</v>
      </c>
      <c r="T1425">
        <v>170</v>
      </c>
      <c r="U1425">
        <v>172</v>
      </c>
      <c r="V1425">
        <v>172</v>
      </c>
      <c r="W1425">
        <f>wzrost[[#This Row],[19lat]]-wzrost[[#This Row],[dlugosc_ur]]</f>
        <v>123</v>
      </c>
      <c r="X1425">
        <f>wzrost[[#This Row],[19lat]]-wzrost[[#This Row],[15lat]]</f>
        <v>8</v>
      </c>
      <c r="Y1425">
        <f>IF(wzrost[[#This Row],[1rok]]&lt;=5,IF(wzrost[[#This Row],[plec]]="ch",1,0),0)</f>
        <v>0</v>
      </c>
      <c r="Z1425" s="1"/>
      <c r="AA1425" s="1"/>
      <c r="AB1425" s="1" t="e">
        <f>_xlfn.PERCENTILE.INC(wzrost[1rok],5)</f>
        <v>#NUM!</v>
      </c>
    </row>
    <row r="1426" spans="1:28" x14ac:dyDescent="0.25">
      <c r="A1426">
        <v>2053</v>
      </c>
      <c r="B1426" s="1" t="s">
        <v>23</v>
      </c>
      <c r="C1426">
        <v>53</v>
      </c>
      <c r="D1426">
        <v>74</v>
      </c>
      <c r="E1426">
        <v>87</v>
      </c>
      <c r="F1426">
        <v>96</v>
      </c>
      <c r="G1426">
        <v>103</v>
      </c>
      <c r="H1426">
        <v>110</v>
      </c>
      <c r="I1426">
        <v>116</v>
      </c>
      <c r="J1426">
        <v>122</v>
      </c>
      <c r="K1426">
        <v>127</v>
      </c>
      <c r="L1426">
        <v>133</v>
      </c>
      <c r="M1426">
        <v>138</v>
      </c>
      <c r="N1426">
        <v>143</v>
      </c>
      <c r="O1426">
        <v>149</v>
      </c>
      <c r="P1426">
        <v>156</v>
      </c>
      <c r="Q1426">
        <v>163</v>
      </c>
      <c r="R1426">
        <v>169</v>
      </c>
      <c r="S1426">
        <v>173</v>
      </c>
      <c r="T1426">
        <v>175</v>
      </c>
      <c r="U1426">
        <v>176</v>
      </c>
      <c r="V1426">
        <v>176</v>
      </c>
      <c r="W1426">
        <f>wzrost[[#This Row],[19lat]]-wzrost[[#This Row],[dlugosc_ur]]</f>
        <v>123</v>
      </c>
      <c r="X1426">
        <f>wzrost[[#This Row],[19lat]]-wzrost[[#This Row],[15lat]]</f>
        <v>7</v>
      </c>
      <c r="Y1426">
        <f>IF(wzrost[[#This Row],[1rok]]&lt;=5,IF(wzrost[[#This Row],[plec]]="ch",1,0),0)</f>
        <v>0</v>
      </c>
      <c r="Z1426" s="1"/>
      <c r="AA1426" s="1"/>
      <c r="AB1426" s="1" t="e">
        <f>_xlfn.PERCENTILE.INC(wzrost[1rok],5)</f>
        <v>#NUM!</v>
      </c>
    </row>
    <row r="1427" spans="1:28" x14ac:dyDescent="0.25">
      <c r="A1427">
        <v>2056</v>
      </c>
      <c r="B1427" s="1" t="s">
        <v>23</v>
      </c>
      <c r="C1427">
        <v>48</v>
      </c>
      <c r="D1427">
        <v>70</v>
      </c>
      <c r="E1427">
        <v>85</v>
      </c>
      <c r="F1427">
        <v>93</v>
      </c>
      <c r="G1427">
        <v>100</v>
      </c>
      <c r="H1427">
        <v>106</v>
      </c>
      <c r="I1427">
        <v>112</v>
      </c>
      <c r="J1427">
        <v>118</v>
      </c>
      <c r="K1427">
        <v>123</v>
      </c>
      <c r="L1427">
        <v>128</v>
      </c>
      <c r="M1427">
        <v>133</v>
      </c>
      <c r="N1427">
        <v>138</v>
      </c>
      <c r="O1427">
        <v>144</v>
      </c>
      <c r="P1427">
        <v>150</v>
      </c>
      <c r="Q1427">
        <v>157</v>
      </c>
      <c r="R1427">
        <v>163</v>
      </c>
      <c r="S1427">
        <v>167</v>
      </c>
      <c r="T1427">
        <v>169</v>
      </c>
      <c r="U1427">
        <v>171</v>
      </c>
      <c r="V1427">
        <v>171</v>
      </c>
      <c r="W1427">
        <f>wzrost[[#This Row],[19lat]]-wzrost[[#This Row],[dlugosc_ur]]</f>
        <v>123</v>
      </c>
      <c r="X1427">
        <f>wzrost[[#This Row],[19lat]]-wzrost[[#This Row],[15lat]]</f>
        <v>8</v>
      </c>
      <c r="Y1427">
        <f>IF(wzrost[[#This Row],[1rok]]&lt;=5,IF(wzrost[[#This Row],[plec]]="ch",1,0),0)</f>
        <v>0</v>
      </c>
      <c r="Z1427" s="1"/>
      <c r="AA1427" s="1"/>
      <c r="AB1427" s="1" t="e">
        <f>_xlfn.PERCENTILE.INC(wzrost[1rok],5)</f>
        <v>#NUM!</v>
      </c>
    </row>
    <row r="1428" spans="1:28" x14ac:dyDescent="0.25">
      <c r="A1428">
        <v>2070</v>
      </c>
      <c r="B1428" s="1" t="s">
        <v>23</v>
      </c>
      <c r="C1428">
        <v>53</v>
      </c>
      <c r="D1428">
        <v>74</v>
      </c>
      <c r="E1428">
        <v>87</v>
      </c>
      <c r="F1428">
        <v>96</v>
      </c>
      <c r="G1428">
        <v>103</v>
      </c>
      <c r="H1428">
        <v>110</v>
      </c>
      <c r="I1428">
        <v>116</v>
      </c>
      <c r="J1428">
        <v>122</v>
      </c>
      <c r="K1428">
        <v>127</v>
      </c>
      <c r="L1428">
        <v>133</v>
      </c>
      <c r="M1428">
        <v>138</v>
      </c>
      <c r="N1428">
        <v>143</v>
      </c>
      <c r="O1428">
        <v>149</v>
      </c>
      <c r="P1428">
        <v>156</v>
      </c>
      <c r="Q1428">
        <v>163</v>
      </c>
      <c r="R1428">
        <v>169</v>
      </c>
      <c r="S1428">
        <v>173</v>
      </c>
      <c r="T1428">
        <v>175</v>
      </c>
      <c r="U1428">
        <v>176</v>
      </c>
      <c r="V1428">
        <v>176</v>
      </c>
      <c r="W1428">
        <f>wzrost[[#This Row],[19lat]]-wzrost[[#This Row],[dlugosc_ur]]</f>
        <v>123</v>
      </c>
      <c r="X1428">
        <f>wzrost[[#This Row],[19lat]]-wzrost[[#This Row],[15lat]]</f>
        <v>7</v>
      </c>
      <c r="Y1428">
        <f>IF(wzrost[[#This Row],[1rok]]&lt;=5,IF(wzrost[[#This Row],[plec]]="ch",1,0),0)</f>
        <v>0</v>
      </c>
      <c r="Z1428" s="1"/>
      <c r="AA1428" s="1"/>
      <c r="AB1428" s="1" t="e">
        <f>_xlfn.PERCENTILE.INC(wzrost[1rok],5)</f>
        <v>#NUM!</v>
      </c>
    </row>
    <row r="1429" spans="1:28" x14ac:dyDescent="0.25">
      <c r="A1429">
        <v>2073</v>
      </c>
      <c r="B1429" s="1" t="s">
        <v>23</v>
      </c>
      <c r="C1429">
        <v>50</v>
      </c>
      <c r="D1429">
        <v>72</v>
      </c>
      <c r="E1429">
        <v>86</v>
      </c>
      <c r="F1429">
        <v>94</v>
      </c>
      <c r="G1429">
        <v>101</v>
      </c>
      <c r="H1429">
        <v>108</v>
      </c>
      <c r="I1429">
        <v>113</v>
      </c>
      <c r="J1429">
        <v>119</v>
      </c>
      <c r="K1429">
        <v>124</v>
      </c>
      <c r="L1429">
        <v>129</v>
      </c>
      <c r="M1429">
        <v>134</v>
      </c>
      <c r="N1429">
        <v>139</v>
      </c>
      <c r="O1429">
        <v>145</v>
      </c>
      <c r="P1429">
        <v>152</v>
      </c>
      <c r="Q1429">
        <v>159</v>
      </c>
      <c r="R1429">
        <v>165</v>
      </c>
      <c r="S1429">
        <v>169</v>
      </c>
      <c r="T1429">
        <v>171</v>
      </c>
      <c r="U1429">
        <v>173</v>
      </c>
      <c r="V1429">
        <v>173</v>
      </c>
      <c r="W1429">
        <f>wzrost[[#This Row],[19lat]]-wzrost[[#This Row],[dlugosc_ur]]</f>
        <v>123</v>
      </c>
      <c r="X1429">
        <f>wzrost[[#This Row],[19lat]]-wzrost[[#This Row],[15lat]]</f>
        <v>8</v>
      </c>
      <c r="Y1429">
        <f>IF(wzrost[[#This Row],[1rok]]&lt;=5,IF(wzrost[[#This Row],[plec]]="ch",1,0),0)</f>
        <v>0</v>
      </c>
      <c r="Z1429" s="1"/>
      <c r="AA1429" s="1"/>
      <c r="AB1429" s="1" t="e">
        <f>_xlfn.PERCENTILE.INC(wzrost[1rok],5)</f>
        <v>#NUM!</v>
      </c>
    </row>
    <row r="1430" spans="1:28" x14ac:dyDescent="0.25">
      <c r="A1430">
        <v>2082</v>
      </c>
      <c r="B1430" s="1" t="s">
        <v>23</v>
      </c>
      <c r="C1430">
        <v>47</v>
      </c>
      <c r="D1430">
        <v>69</v>
      </c>
      <c r="E1430">
        <v>84</v>
      </c>
      <c r="F1430">
        <v>92</v>
      </c>
      <c r="G1430">
        <v>99</v>
      </c>
      <c r="H1430">
        <v>105</v>
      </c>
      <c r="I1430">
        <v>110</v>
      </c>
      <c r="J1430">
        <v>116</v>
      </c>
      <c r="K1430">
        <v>121</v>
      </c>
      <c r="L1430">
        <v>126</v>
      </c>
      <c r="M1430">
        <v>131</v>
      </c>
      <c r="N1430">
        <v>136</v>
      </c>
      <c r="O1430">
        <v>141</v>
      </c>
      <c r="P1430">
        <v>148</v>
      </c>
      <c r="Q1430">
        <v>155</v>
      </c>
      <c r="R1430">
        <v>161</v>
      </c>
      <c r="S1430">
        <v>164</v>
      </c>
      <c r="T1430">
        <v>167</v>
      </c>
      <c r="U1430">
        <v>168</v>
      </c>
      <c r="V1430">
        <v>170</v>
      </c>
      <c r="W1430">
        <f>wzrost[[#This Row],[19lat]]-wzrost[[#This Row],[dlugosc_ur]]</f>
        <v>123</v>
      </c>
      <c r="X1430">
        <f>wzrost[[#This Row],[19lat]]-wzrost[[#This Row],[15lat]]</f>
        <v>9</v>
      </c>
      <c r="Y1430">
        <f>IF(wzrost[[#This Row],[1rok]]&lt;=5,IF(wzrost[[#This Row],[plec]]="ch",1,0),0)</f>
        <v>0</v>
      </c>
      <c r="Z1430" s="1"/>
      <c r="AA1430" s="1"/>
      <c r="AB1430" s="1" t="e">
        <f>_xlfn.PERCENTILE.INC(wzrost[1rok],5)</f>
        <v>#NUM!</v>
      </c>
    </row>
    <row r="1431" spans="1:28" x14ac:dyDescent="0.25">
      <c r="A1431">
        <v>2087</v>
      </c>
      <c r="B1431" s="1" t="s">
        <v>23</v>
      </c>
      <c r="C1431">
        <v>48</v>
      </c>
      <c r="D1431">
        <v>70</v>
      </c>
      <c r="E1431">
        <v>85</v>
      </c>
      <c r="F1431">
        <v>93</v>
      </c>
      <c r="G1431">
        <v>100</v>
      </c>
      <c r="H1431">
        <v>106</v>
      </c>
      <c r="I1431">
        <v>112</v>
      </c>
      <c r="J1431">
        <v>117</v>
      </c>
      <c r="K1431">
        <v>123</v>
      </c>
      <c r="L1431">
        <v>128</v>
      </c>
      <c r="M1431">
        <v>133</v>
      </c>
      <c r="N1431">
        <v>138</v>
      </c>
      <c r="O1431">
        <v>143</v>
      </c>
      <c r="P1431">
        <v>150</v>
      </c>
      <c r="Q1431">
        <v>157</v>
      </c>
      <c r="R1431">
        <v>163</v>
      </c>
      <c r="S1431">
        <v>167</v>
      </c>
      <c r="T1431">
        <v>169</v>
      </c>
      <c r="U1431">
        <v>170</v>
      </c>
      <c r="V1431">
        <v>171</v>
      </c>
      <c r="W1431">
        <f>wzrost[[#This Row],[19lat]]-wzrost[[#This Row],[dlugosc_ur]]</f>
        <v>123</v>
      </c>
      <c r="X1431">
        <f>wzrost[[#This Row],[19lat]]-wzrost[[#This Row],[15lat]]</f>
        <v>8</v>
      </c>
      <c r="Y1431">
        <f>IF(wzrost[[#This Row],[1rok]]&lt;=5,IF(wzrost[[#This Row],[plec]]="ch",1,0),0)</f>
        <v>0</v>
      </c>
      <c r="Z1431" s="1"/>
      <c r="AA1431" s="1"/>
      <c r="AB1431" s="1" t="e">
        <f>_xlfn.PERCENTILE.INC(wzrost[1rok],5)</f>
        <v>#NUM!</v>
      </c>
    </row>
    <row r="1432" spans="1:28" x14ac:dyDescent="0.25">
      <c r="A1432">
        <v>2090</v>
      </c>
      <c r="B1432" s="1" t="s">
        <v>23</v>
      </c>
      <c r="C1432">
        <v>49</v>
      </c>
      <c r="D1432">
        <v>71</v>
      </c>
      <c r="E1432">
        <v>85</v>
      </c>
      <c r="F1432">
        <v>94</v>
      </c>
      <c r="G1432">
        <v>101</v>
      </c>
      <c r="H1432">
        <v>107</v>
      </c>
      <c r="I1432">
        <v>113</v>
      </c>
      <c r="J1432">
        <v>118</v>
      </c>
      <c r="K1432">
        <v>123</v>
      </c>
      <c r="L1432">
        <v>128</v>
      </c>
      <c r="M1432">
        <v>133</v>
      </c>
      <c r="N1432">
        <v>138</v>
      </c>
      <c r="O1432">
        <v>144</v>
      </c>
      <c r="P1432">
        <v>151</v>
      </c>
      <c r="Q1432">
        <v>158</v>
      </c>
      <c r="R1432">
        <v>164</v>
      </c>
      <c r="S1432">
        <v>168</v>
      </c>
      <c r="T1432">
        <v>170</v>
      </c>
      <c r="U1432">
        <v>171</v>
      </c>
      <c r="V1432">
        <v>172</v>
      </c>
      <c r="W1432">
        <f>wzrost[[#This Row],[19lat]]-wzrost[[#This Row],[dlugosc_ur]]</f>
        <v>123</v>
      </c>
      <c r="X1432">
        <f>wzrost[[#This Row],[19lat]]-wzrost[[#This Row],[15lat]]</f>
        <v>8</v>
      </c>
      <c r="Y1432">
        <f>IF(wzrost[[#This Row],[1rok]]&lt;=5,IF(wzrost[[#This Row],[plec]]="ch",1,0),0)</f>
        <v>0</v>
      </c>
      <c r="Z1432" s="1"/>
      <c r="AA1432" s="1"/>
      <c r="AB1432" s="1" t="e">
        <f>_xlfn.PERCENTILE.INC(wzrost[1rok],5)</f>
        <v>#NUM!</v>
      </c>
    </row>
    <row r="1433" spans="1:28" x14ac:dyDescent="0.25">
      <c r="A1433">
        <v>2096</v>
      </c>
      <c r="B1433" s="1" t="s">
        <v>23</v>
      </c>
      <c r="C1433">
        <v>48</v>
      </c>
      <c r="D1433">
        <v>70</v>
      </c>
      <c r="E1433">
        <v>85</v>
      </c>
      <c r="F1433">
        <v>93</v>
      </c>
      <c r="G1433">
        <v>100</v>
      </c>
      <c r="H1433">
        <v>106</v>
      </c>
      <c r="I1433">
        <v>112</v>
      </c>
      <c r="J1433">
        <v>117</v>
      </c>
      <c r="K1433">
        <v>123</v>
      </c>
      <c r="L1433">
        <v>128</v>
      </c>
      <c r="M1433">
        <v>133</v>
      </c>
      <c r="N1433">
        <v>138</v>
      </c>
      <c r="O1433">
        <v>143</v>
      </c>
      <c r="P1433">
        <v>150</v>
      </c>
      <c r="Q1433">
        <v>157</v>
      </c>
      <c r="R1433">
        <v>162</v>
      </c>
      <c r="S1433">
        <v>167</v>
      </c>
      <c r="T1433">
        <v>169</v>
      </c>
      <c r="U1433">
        <v>170</v>
      </c>
      <c r="V1433">
        <v>171</v>
      </c>
      <c r="W1433">
        <f>wzrost[[#This Row],[19lat]]-wzrost[[#This Row],[dlugosc_ur]]</f>
        <v>123</v>
      </c>
      <c r="X1433">
        <f>wzrost[[#This Row],[19lat]]-wzrost[[#This Row],[15lat]]</f>
        <v>9</v>
      </c>
      <c r="Y1433">
        <f>IF(wzrost[[#This Row],[1rok]]&lt;=5,IF(wzrost[[#This Row],[plec]]="ch",1,0),0)</f>
        <v>0</v>
      </c>
      <c r="Z1433" s="1"/>
      <c r="AA1433" s="1"/>
      <c r="AB1433" s="1" t="e">
        <f>_xlfn.PERCENTILE.INC(wzrost[1rok],5)</f>
        <v>#NUM!</v>
      </c>
    </row>
    <row r="1434" spans="1:28" x14ac:dyDescent="0.25">
      <c r="A1434">
        <v>2097</v>
      </c>
      <c r="B1434" s="1" t="s">
        <v>23</v>
      </c>
      <c r="C1434">
        <v>48</v>
      </c>
      <c r="D1434">
        <v>70</v>
      </c>
      <c r="E1434">
        <v>84</v>
      </c>
      <c r="F1434">
        <v>93</v>
      </c>
      <c r="G1434">
        <v>100</v>
      </c>
      <c r="H1434">
        <v>106</v>
      </c>
      <c r="I1434">
        <v>112</v>
      </c>
      <c r="J1434">
        <v>117</v>
      </c>
      <c r="K1434">
        <v>123</v>
      </c>
      <c r="L1434">
        <v>128</v>
      </c>
      <c r="M1434">
        <v>133</v>
      </c>
      <c r="N1434">
        <v>138</v>
      </c>
      <c r="O1434">
        <v>143</v>
      </c>
      <c r="P1434">
        <v>150</v>
      </c>
      <c r="Q1434">
        <v>157</v>
      </c>
      <c r="R1434">
        <v>163</v>
      </c>
      <c r="S1434">
        <v>167</v>
      </c>
      <c r="T1434">
        <v>169</v>
      </c>
      <c r="U1434">
        <v>170</v>
      </c>
      <c r="V1434">
        <v>171</v>
      </c>
      <c r="W1434">
        <f>wzrost[[#This Row],[19lat]]-wzrost[[#This Row],[dlugosc_ur]]</f>
        <v>123</v>
      </c>
      <c r="X1434">
        <f>wzrost[[#This Row],[19lat]]-wzrost[[#This Row],[15lat]]</f>
        <v>8</v>
      </c>
      <c r="Y1434">
        <f>IF(wzrost[[#This Row],[1rok]]&lt;=5,IF(wzrost[[#This Row],[plec]]="ch",1,0),0)</f>
        <v>0</v>
      </c>
      <c r="Z1434" s="1"/>
      <c r="AA1434" s="1"/>
      <c r="AB1434" s="1" t="e">
        <f>_xlfn.PERCENTILE.INC(wzrost[1rok],5)</f>
        <v>#NUM!</v>
      </c>
    </row>
    <row r="1435" spans="1:28" x14ac:dyDescent="0.25">
      <c r="A1435">
        <v>2105</v>
      </c>
      <c r="B1435" s="1" t="s">
        <v>23</v>
      </c>
      <c r="C1435">
        <v>48</v>
      </c>
      <c r="D1435">
        <v>70</v>
      </c>
      <c r="E1435">
        <v>84</v>
      </c>
      <c r="F1435">
        <v>93</v>
      </c>
      <c r="G1435">
        <v>100</v>
      </c>
      <c r="H1435">
        <v>106</v>
      </c>
      <c r="I1435">
        <v>112</v>
      </c>
      <c r="J1435">
        <v>117</v>
      </c>
      <c r="K1435">
        <v>123</v>
      </c>
      <c r="L1435">
        <v>128</v>
      </c>
      <c r="M1435">
        <v>133</v>
      </c>
      <c r="N1435">
        <v>138</v>
      </c>
      <c r="O1435">
        <v>143</v>
      </c>
      <c r="P1435">
        <v>150</v>
      </c>
      <c r="Q1435">
        <v>155</v>
      </c>
      <c r="R1435">
        <v>163</v>
      </c>
      <c r="S1435">
        <v>167</v>
      </c>
      <c r="T1435">
        <v>169</v>
      </c>
      <c r="U1435">
        <v>170</v>
      </c>
      <c r="V1435">
        <v>171</v>
      </c>
      <c r="W1435">
        <f>wzrost[[#This Row],[19lat]]-wzrost[[#This Row],[dlugosc_ur]]</f>
        <v>123</v>
      </c>
      <c r="X1435">
        <f>wzrost[[#This Row],[19lat]]-wzrost[[#This Row],[15lat]]</f>
        <v>8</v>
      </c>
      <c r="Y1435">
        <f>IF(wzrost[[#This Row],[1rok]]&lt;=5,IF(wzrost[[#This Row],[plec]]="ch",1,0),0)</f>
        <v>0</v>
      </c>
      <c r="Z1435" s="1"/>
      <c r="AA1435" s="1"/>
      <c r="AB1435" s="1" t="e">
        <f>_xlfn.PERCENTILE.INC(wzrost[1rok],5)</f>
        <v>#NUM!</v>
      </c>
    </row>
    <row r="1436" spans="1:28" x14ac:dyDescent="0.25">
      <c r="A1436">
        <v>2108</v>
      </c>
      <c r="B1436" s="1" t="s">
        <v>23</v>
      </c>
      <c r="C1436">
        <v>48</v>
      </c>
      <c r="D1436">
        <v>70</v>
      </c>
      <c r="E1436">
        <v>85</v>
      </c>
      <c r="F1436">
        <v>93</v>
      </c>
      <c r="G1436">
        <v>100</v>
      </c>
      <c r="H1436">
        <v>106</v>
      </c>
      <c r="I1436">
        <v>112</v>
      </c>
      <c r="J1436">
        <v>118</v>
      </c>
      <c r="K1436">
        <v>123</v>
      </c>
      <c r="L1436">
        <v>128</v>
      </c>
      <c r="M1436">
        <v>133</v>
      </c>
      <c r="N1436">
        <v>138</v>
      </c>
      <c r="O1436">
        <v>143</v>
      </c>
      <c r="P1436">
        <v>150</v>
      </c>
      <c r="Q1436">
        <v>157</v>
      </c>
      <c r="R1436">
        <v>163</v>
      </c>
      <c r="S1436">
        <v>167</v>
      </c>
      <c r="T1436">
        <v>169</v>
      </c>
      <c r="U1436">
        <v>171</v>
      </c>
      <c r="V1436">
        <v>171</v>
      </c>
      <c r="W1436">
        <f>wzrost[[#This Row],[19lat]]-wzrost[[#This Row],[dlugosc_ur]]</f>
        <v>123</v>
      </c>
      <c r="X1436">
        <f>wzrost[[#This Row],[19lat]]-wzrost[[#This Row],[15lat]]</f>
        <v>8</v>
      </c>
      <c r="Y1436">
        <f>IF(wzrost[[#This Row],[1rok]]&lt;=5,IF(wzrost[[#This Row],[plec]]="ch",1,0),0)</f>
        <v>0</v>
      </c>
      <c r="Z1436" s="1"/>
      <c r="AA1436" s="1"/>
      <c r="AB1436" s="1" t="e">
        <f>_xlfn.PERCENTILE.INC(wzrost[1rok],5)</f>
        <v>#NUM!</v>
      </c>
    </row>
    <row r="1437" spans="1:28" x14ac:dyDescent="0.25">
      <c r="A1437">
        <v>2138</v>
      </c>
      <c r="B1437" s="1" t="s">
        <v>23</v>
      </c>
      <c r="C1437">
        <v>52</v>
      </c>
      <c r="D1437">
        <v>73</v>
      </c>
      <c r="E1437">
        <v>86</v>
      </c>
      <c r="F1437">
        <v>95</v>
      </c>
      <c r="G1437">
        <v>102</v>
      </c>
      <c r="H1437">
        <v>109</v>
      </c>
      <c r="I1437">
        <v>115</v>
      </c>
      <c r="J1437">
        <v>121</v>
      </c>
      <c r="K1437">
        <v>126</v>
      </c>
      <c r="L1437">
        <v>132</v>
      </c>
      <c r="M1437">
        <v>137</v>
      </c>
      <c r="N1437">
        <v>142</v>
      </c>
      <c r="O1437">
        <v>148</v>
      </c>
      <c r="P1437">
        <v>155</v>
      </c>
      <c r="Q1437">
        <v>162</v>
      </c>
      <c r="R1437">
        <v>168</v>
      </c>
      <c r="S1437">
        <v>172</v>
      </c>
      <c r="T1437">
        <v>174</v>
      </c>
      <c r="U1437">
        <v>175</v>
      </c>
      <c r="V1437">
        <v>175</v>
      </c>
      <c r="W1437">
        <f>wzrost[[#This Row],[19lat]]-wzrost[[#This Row],[dlugosc_ur]]</f>
        <v>123</v>
      </c>
      <c r="X1437">
        <f>wzrost[[#This Row],[19lat]]-wzrost[[#This Row],[15lat]]</f>
        <v>7</v>
      </c>
      <c r="Y1437">
        <f>IF(wzrost[[#This Row],[1rok]]&lt;=5,IF(wzrost[[#This Row],[plec]]="ch",1,0),0)</f>
        <v>0</v>
      </c>
      <c r="Z1437" s="1"/>
      <c r="AA1437" s="1"/>
      <c r="AB1437" s="1" t="e">
        <f>_xlfn.PERCENTILE.INC(wzrost[1rok],5)</f>
        <v>#NUM!</v>
      </c>
    </row>
    <row r="1438" spans="1:28" x14ac:dyDescent="0.25">
      <c r="A1438">
        <v>2149</v>
      </c>
      <c r="B1438" s="1" t="s">
        <v>23</v>
      </c>
      <c r="C1438">
        <v>50</v>
      </c>
      <c r="D1438">
        <v>72</v>
      </c>
      <c r="E1438">
        <v>86</v>
      </c>
      <c r="F1438">
        <v>94</v>
      </c>
      <c r="G1438">
        <v>101</v>
      </c>
      <c r="H1438">
        <v>108</v>
      </c>
      <c r="I1438">
        <v>114</v>
      </c>
      <c r="J1438">
        <v>119</v>
      </c>
      <c r="K1438">
        <v>124</v>
      </c>
      <c r="L1438">
        <v>129</v>
      </c>
      <c r="M1438">
        <v>134</v>
      </c>
      <c r="N1438">
        <v>139</v>
      </c>
      <c r="O1438">
        <v>145</v>
      </c>
      <c r="P1438">
        <v>152</v>
      </c>
      <c r="Q1438">
        <v>159</v>
      </c>
      <c r="R1438">
        <v>165</v>
      </c>
      <c r="S1438">
        <v>169</v>
      </c>
      <c r="T1438">
        <v>172</v>
      </c>
      <c r="U1438">
        <v>173</v>
      </c>
      <c r="V1438">
        <v>173</v>
      </c>
      <c r="W1438">
        <f>wzrost[[#This Row],[19lat]]-wzrost[[#This Row],[dlugosc_ur]]</f>
        <v>123</v>
      </c>
      <c r="X1438">
        <f>wzrost[[#This Row],[19lat]]-wzrost[[#This Row],[15lat]]</f>
        <v>8</v>
      </c>
      <c r="Y1438">
        <f>IF(wzrost[[#This Row],[1rok]]&lt;=5,IF(wzrost[[#This Row],[plec]]="ch",1,0),0)</f>
        <v>0</v>
      </c>
      <c r="Z1438" s="1"/>
      <c r="AA1438" s="1"/>
      <c r="AB1438" s="1" t="e">
        <f>_xlfn.PERCENTILE.INC(wzrost[1rok],5)</f>
        <v>#NUM!</v>
      </c>
    </row>
    <row r="1439" spans="1:28" x14ac:dyDescent="0.25">
      <c r="A1439">
        <v>2153</v>
      </c>
      <c r="B1439" s="1" t="s">
        <v>23</v>
      </c>
      <c r="C1439">
        <v>48</v>
      </c>
      <c r="D1439">
        <v>70</v>
      </c>
      <c r="E1439">
        <v>85</v>
      </c>
      <c r="F1439">
        <v>93</v>
      </c>
      <c r="G1439">
        <v>100</v>
      </c>
      <c r="H1439">
        <v>106</v>
      </c>
      <c r="I1439">
        <v>112</v>
      </c>
      <c r="J1439">
        <v>118</v>
      </c>
      <c r="K1439">
        <v>123</v>
      </c>
      <c r="L1439">
        <v>128</v>
      </c>
      <c r="M1439">
        <v>133</v>
      </c>
      <c r="N1439">
        <v>138</v>
      </c>
      <c r="O1439">
        <v>144</v>
      </c>
      <c r="P1439">
        <v>150</v>
      </c>
      <c r="Q1439">
        <v>157</v>
      </c>
      <c r="R1439">
        <v>163</v>
      </c>
      <c r="S1439">
        <v>167</v>
      </c>
      <c r="T1439">
        <v>170</v>
      </c>
      <c r="U1439">
        <v>171</v>
      </c>
      <c r="V1439">
        <v>171</v>
      </c>
      <c r="W1439">
        <f>wzrost[[#This Row],[19lat]]-wzrost[[#This Row],[dlugosc_ur]]</f>
        <v>123</v>
      </c>
      <c r="X1439">
        <f>wzrost[[#This Row],[19lat]]-wzrost[[#This Row],[15lat]]</f>
        <v>8</v>
      </c>
      <c r="Y1439">
        <f>IF(wzrost[[#This Row],[1rok]]&lt;=5,IF(wzrost[[#This Row],[plec]]="ch",1,0),0)</f>
        <v>0</v>
      </c>
      <c r="Z1439" s="1"/>
      <c r="AA1439" s="1"/>
      <c r="AB1439" s="1" t="e">
        <f>_xlfn.PERCENTILE.INC(wzrost[1rok],5)</f>
        <v>#NUM!</v>
      </c>
    </row>
    <row r="1440" spans="1:28" x14ac:dyDescent="0.25">
      <c r="A1440">
        <v>2155</v>
      </c>
      <c r="B1440" s="1" t="s">
        <v>23</v>
      </c>
      <c r="C1440">
        <v>50</v>
      </c>
      <c r="D1440">
        <v>72</v>
      </c>
      <c r="E1440">
        <v>85</v>
      </c>
      <c r="F1440">
        <v>94</v>
      </c>
      <c r="G1440">
        <v>101</v>
      </c>
      <c r="H1440">
        <v>108</v>
      </c>
      <c r="I1440">
        <v>114</v>
      </c>
      <c r="J1440">
        <v>119</v>
      </c>
      <c r="K1440">
        <v>125</v>
      </c>
      <c r="L1440">
        <v>130</v>
      </c>
      <c r="M1440">
        <v>135</v>
      </c>
      <c r="N1440">
        <v>140</v>
      </c>
      <c r="O1440">
        <v>146</v>
      </c>
      <c r="P1440">
        <v>153</v>
      </c>
      <c r="Q1440">
        <v>160</v>
      </c>
      <c r="R1440">
        <v>166</v>
      </c>
      <c r="S1440">
        <v>170</v>
      </c>
      <c r="T1440">
        <v>172</v>
      </c>
      <c r="U1440">
        <v>173</v>
      </c>
      <c r="V1440">
        <v>173</v>
      </c>
      <c r="W1440">
        <f>wzrost[[#This Row],[19lat]]-wzrost[[#This Row],[dlugosc_ur]]</f>
        <v>123</v>
      </c>
      <c r="X1440">
        <f>wzrost[[#This Row],[19lat]]-wzrost[[#This Row],[15lat]]</f>
        <v>7</v>
      </c>
      <c r="Y1440">
        <f>IF(wzrost[[#This Row],[1rok]]&lt;=5,IF(wzrost[[#This Row],[plec]]="ch",1,0),0)</f>
        <v>0</v>
      </c>
      <c r="Z1440" s="1"/>
      <c r="AA1440" s="1"/>
      <c r="AB1440" s="1" t="e">
        <f>_xlfn.PERCENTILE.INC(wzrost[1rok],5)</f>
        <v>#NUM!</v>
      </c>
    </row>
    <row r="1441" spans="1:28" x14ac:dyDescent="0.25">
      <c r="A1441">
        <v>2159</v>
      </c>
      <c r="B1441" s="1" t="s">
        <v>23</v>
      </c>
      <c r="C1441">
        <v>52</v>
      </c>
      <c r="D1441">
        <v>73</v>
      </c>
      <c r="E1441">
        <v>86</v>
      </c>
      <c r="F1441">
        <v>95</v>
      </c>
      <c r="G1441">
        <v>102</v>
      </c>
      <c r="H1441">
        <v>109</v>
      </c>
      <c r="I1441">
        <v>115</v>
      </c>
      <c r="J1441">
        <v>121</v>
      </c>
      <c r="K1441">
        <v>126</v>
      </c>
      <c r="L1441">
        <v>132</v>
      </c>
      <c r="M1441">
        <v>137</v>
      </c>
      <c r="N1441">
        <v>142</v>
      </c>
      <c r="O1441">
        <v>148</v>
      </c>
      <c r="P1441">
        <v>155</v>
      </c>
      <c r="Q1441">
        <v>162</v>
      </c>
      <c r="R1441">
        <v>168</v>
      </c>
      <c r="S1441">
        <v>172</v>
      </c>
      <c r="T1441">
        <v>174</v>
      </c>
      <c r="U1441">
        <v>175</v>
      </c>
      <c r="V1441">
        <v>175</v>
      </c>
      <c r="W1441">
        <f>wzrost[[#This Row],[19lat]]-wzrost[[#This Row],[dlugosc_ur]]</f>
        <v>123</v>
      </c>
      <c r="X1441">
        <f>wzrost[[#This Row],[19lat]]-wzrost[[#This Row],[15lat]]</f>
        <v>7</v>
      </c>
      <c r="Y1441">
        <f>IF(wzrost[[#This Row],[1rok]]&lt;=5,IF(wzrost[[#This Row],[plec]]="ch",1,0),0)</f>
        <v>0</v>
      </c>
      <c r="Z1441" s="1"/>
      <c r="AA1441" s="1"/>
      <c r="AB1441" s="1" t="e">
        <f>_xlfn.PERCENTILE.INC(wzrost[1rok],5)</f>
        <v>#NUM!</v>
      </c>
    </row>
    <row r="1442" spans="1:28" x14ac:dyDescent="0.25">
      <c r="A1442">
        <v>2173</v>
      </c>
      <c r="B1442" s="1" t="s">
        <v>23</v>
      </c>
      <c r="C1442">
        <v>48</v>
      </c>
      <c r="D1442">
        <v>70</v>
      </c>
      <c r="E1442">
        <v>84</v>
      </c>
      <c r="F1442">
        <v>93</v>
      </c>
      <c r="G1442">
        <v>100</v>
      </c>
      <c r="H1442">
        <v>106</v>
      </c>
      <c r="I1442">
        <v>112</v>
      </c>
      <c r="J1442">
        <v>117</v>
      </c>
      <c r="K1442">
        <v>123</v>
      </c>
      <c r="L1442">
        <v>128</v>
      </c>
      <c r="M1442">
        <v>133</v>
      </c>
      <c r="N1442">
        <v>138</v>
      </c>
      <c r="O1442">
        <v>143</v>
      </c>
      <c r="P1442">
        <v>150</v>
      </c>
      <c r="Q1442">
        <v>157</v>
      </c>
      <c r="R1442">
        <v>163</v>
      </c>
      <c r="S1442">
        <v>167</v>
      </c>
      <c r="T1442">
        <v>169</v>
      </c>
      <c r="U1442">
        <v>170</v>
      </c>
      <c r="V1442">
        <v>171</v>
      </c>
      <c r="W1442">
        <f>wzrost[[#This Row],[19lat]]-wzrost[[#This Row],[dlugosc_ur]]</f>
        <v>123</v>
      </c>
      <c r="X1442">
        <f>wzrost[[#This Row],[19lat]]-wzrost[[#This Row],[15lat]]</f>
        <v>8</v>
      </c>
      <c r="Y1442">
        <f>IF(wzrost[[#This Row],[1rok]]&lt;=5,IF(wzrost[[#This Row],[plec]]="ch",1,0),0)</f>
        <v>0</v>
      </c>
      <c r="Z1442" s="1"/>
      <c r="AA1442" s="1"/>
      <c r="AB1442" s="1" t="e">
        <f>_xlfn.PERCENTILE.INC(wzrost[1rok],5)</f>
        <v>#NUM!</v>
      </c>
    </row>
    <row r="1443" spans="1:28" x14ac:dyDescent="0.25">
      <c r="A1443">
        <v>2175</v>
      </c>
      <c r="B1443" s="1" t="s">
        <v>23</v>
      </c>
      <c r="C1443">
        <v>48</v>
      </c>
      <c r="D1443">
        <v>70</v>
      </c>
      <c r="E1443">
        <v>84</v>
      </c>
      <c r="F1443">
        <v>93</v>
      </c>
      <c r="G1443">
        <v>100</v>
      </c>
      <c r="H1443">
        <v>106</v>
      </c>
      <c r="I1443">
        <v>112</v>
      </c>
      <c r="J1443">
        <v>117</v>
      </c>
      <c r="K1443">
        <v>122</v>
      </c>
      <c r="L1443">
        <v>127</v>
      </c>
      <c r="M1443">
        <v>132</v>
      </c>
      <c r="N1443">
        <v>137</v>
      </c>
      <c r="O1443">
        <v>143</v>
      </c>
      <c r="P1443">
        <v>150</v>
      </c>
      <c r="Q1443">
        <v>157</v>
      </c>
      <c r="R1443">
        <v>163</v>
      </c>
      <c r="S1443">
        <v>167</v>
      </c>
      <c r="T1443">
        <v>169</v>
      </c>
      <c r="U1443">
        <v>170</v>
      </c>
      <c r="V1443">
        <v>171</v>
      </c>
      <c r="W1443">
        <f>wzrost[[#This Row],[19lat]]-wzrost[[#This Row],[dlugosc_ur]]</f>
        <v>123</v>
      </c>
      <c r="X1443">
        <f>wzrost[[#This Row],[19lat]]-wzrost[[#This Row],[15lat]]</f>
        <v>8</v>
      </c>
      <c r="Y1443">
        <f>IF(wzrost[[#This Row],[1rok]]&lt;=5,IF(wzrost[[#This Row],[plec]]="ch",1,0),0)</f>
        <v>0</v>
      </c>
      <c r="Z1443" s="1"/>
      <c r="AA1443" s="1"/>
      <c r="AB1443" s="1" t="e">
        <f>_xlfn.PERCENTILE.INC(wzrost[1rok],5)</f>
        <v>#NUM!</v>
      </c>
    </row>
    <row r="1444" spans="1:28" x14ac:dyDescent="0.25">
      <c r="A1444">
        <v>2176</v>
      </c>
      <c r="B1444" s="1" t="s">
        <v>23</v>
      </c>
      <c r="C1444">
        <v>50</v>
      </c>
      <c r="D1444">
        <v>72</v>
      </c>
      <c r="E1444">
        <v>86</v>
      </c>
      <c r="F1444">
        <v>94</v>
      </c>
      <c r="G1444">
        <v>101</v>
      </c>
      <c r="H1444">
        <v>108</v>
      </c>
      <c r="I1444">
        <v>114</v>
      </c>
      <c r="J1444">
        <v>119</v>
      </c>
      <c r="K1444">
        <v>124</v>
      </c>
      <c r="L1444">
        <v>129</v>
      </c>
      <c r="M1444">
        <v>134</v>
      </c>
      <c r="N1444">
        <v>139</v>
      </c>
      <c r="O1444">
        <v>145</v>
      </c>
      <c r="P1444">
        <v>152</v>
      </c>
      <c r="Q1444">
        <v>159</v>
      </c>
      <c r="R1444">
        <v>165</v>
      </c>
      <c r="S1444">
        <v>169</v>
      </c>
      <c r="T1444">
        <v>172</v>
      </c>
      <c r="U1444">
        <v>173</v>
      </c>
      <c r="V1444">
        <v>173</v>
      </c>
      <c r="W1444">
        <f>wzrost[[#This Row],[19lat]]-wzrost[[#This Row],[dlugosc_ur]]</f>
        <v>123</v>
      </c>
      <c r="X1444">
        <f>wzrost[[#This Row],[19lat]]-wzrost[[#This Row],[15lat]]</f>
        <v>8</v>
      </c>
      <c r="Y1444">
        <f>IF(wzrost[[#This Row],[1rok]]&lt;=5,IF(wzrost[[#This Row],[plec]]="ch",1,0),0)</f>
        <v>0</v>
      </c>
      <c r="Z1444" s="1"/>
      <c r="AA1444" s="1"/>
      <c r="AB1444" s="1" t="e">
        <f>_xlfn.PERCENTILE.INC(wzrost[1rok],5)</f>
        <v>#NUM!</v>
      </c>
    </row>
    <row r="1445" spans="1:28" x14ac:dyDescent="0.25">
      <c r="A1445">
        <v>2190</v>
      </c>
      <c r="B1445" s="1" t="s">
        <v>23</v>
      </c>
      <c r="C1445">
        <v>48</v>
      </c>
      <c r="D1445">
        <v>70</v>
      </c>
      <c r="E1445">
        <v>85</v>
      </c>
      <c r="F1445">
        <v>93</v>
      </c>
      <c r="G1445">
        <v>100</v>
      </c>
      <c r="H1445">
        <v>106</v>
      </c>
      <c r="I1445">
        <v>112</v>
      </c>
      <c r="J1445">
        <v>118</v>
      </c>
      <c r="K1445">
        <v>123</v>
      </c>
      <c r="L1445">
        <v>128</v>
      </c>
      <c r="M1445">
        <v>133</v>
      </c>
      <c r="N1445">
        <v>138</v>
      </c>
      <c r="O1445">
        <v>144</v>
      </c>
      <c r="P1445">
        <v>150</v>
      </c>
      <c r="Q1445">
        <v>157</v>
      </c>
      <c r="R1445">
        <v>163</v>
      </c>
      <c r="S1445">
        <v>167</v>
      </c>
      <c r="T1445">
        <v>170</v>
      </c>
      <c r="U1445">
        <v>171</v>
      </c>
      <c r="V1445">
        <v>171</v>
      </c>
      <c r="W1445">
        <f>wzrost[[#This Row],[19lat]]-wzrost[[#This Row],[dlugosc_ur]]</f>
        <v>123</v>
      </c>
      <c r="X1445">
        <f>wzrost[[#This Row],[19lat]]-wzrost[[#This Row],[15lat]]</f>
        <v>8</v>
      </c>
      <c r="Y1445">
        <f>IF(wzrost[[#This Row],[1rok]]&lt;=5,IF(wzrost[[#This Row],[plec]]="ch",1,0),0)</f>
        <v>0</v>
      </c>
      <c r="Z1445" s="1"/>
      <c r="AA1445" s="1"/>
      <c r="AB1445" s="1" t="e">
        <f>_xlfn.PERCENTILE.INC(wzrost[1rok],5)</f>
        <v>#NUM!</v>
      </c>
    </row>
    <row r="1446" spans="1:28" x14ac:dyDescent="0.25">
      <c r="A1446">
        <v>2191</v>
      </c>
      <c r="B1446" s="1" t="s">
        <v>23</v>
      </c>
      <c r="C1446">
        <v>50</v>
      </c>
      <c r="D1446">
        <v>72</v>
      </c>
      <c r="E1446">
        <v>86</v>
      </c>
      <c r="F1446">
        <v>94</v>
      </c>
      <c r="G1446">
        <v>101</v>
      </c>
      <c r="H1446">
        <v>108</v>
      </c>
      <c r="I1446">
        <v>114</v>
      </c>
      <c r="J1446">
        <v>119</v>
      </c>
      <c r="K1446">
        <v>124</v>
      </c>
      <c r="L1446">
        <v>129</v>
      </c>
      <c r="M1446">
        <v>134</v>
      </c>
      <c r="N1446">
        <v>139</v>
      </c>
      <c r="O1446">
        <v>145</v>
      </c>
      <c r="P1446">
        <v>152</v>
      </c>
      <c r="Q1446">
        <v>159</v>
      </c>
      <c r="R1446">
        <v>165</v>
      </c>
      <c r="S1446">
        <v>169</v>
      </c>
      <c r="T1446">
        <v>172</v>
      </c>
      <c r="U1446">
        <v>173</v>
      </c>
      <c r="V1446">
        <v>173</v>
      </c>
      <c r="W1446">
        <f>wzrost[[#This Row],[19lat]]-wzrost[[#This Row],[dlugosc_ur]]</f>
        <v>123</v>
      </c>
      <c r="X1446">
        <f>wzrost[[#This Row],[19lat]]-wzrost[[#This Row],[15lat]]</f>
        <v>8</v>
      </c>
      <c r="Y1446">
        <f>IF(wzrost[[#This Row],[1rok]]&lt;=5,IF(wzrost[[#This Row],[plec]]="ch",1,0),0)</f>
        <v>0</v>
      </c>
      <c r="Z1446" s="1"/>
      <c r="AA1446" s="1"/>
      <c r="AB1446" s="1" t="e">
        <f>_xlfn.PERCENTILE.INC(wzrost[1rok],5)</f>
        <v>#NUM!</v>
      </c>
    </row>
    <row r="1447" spans="1:28" x14ac:dyDescent="0.25">
      <c r="A1447">
        <v>2192</v>
      </c>
      <c r="B1447" s="1" t="s">
        <v>23</v>
      </c>
      <c r="C1447">
        <v>53</v>
      </c>
      <c r="D1447">
        <v>74</v>
      </c>
      <c r="E1447">
        <v>87</v>
      </c>
      <c r="F1447">
        <v>96</v>
      </c>
      <c r="G1447">
        <v>103</v>
      </c>
      <c r="H1447">
        <v>110</v>
      </c>
      <c r="I1447">
        <v>116</v>
      </c>
      <c r="J1447">
        <v>122</v>
      </c>
      <c r="K1447">
        <v>127</v>
      </c>
      <c r="L1447">
        <v>133</v>
      </c>
      <c r="M1447">
        <v>138</v>
      </c>
      <c r="N1447">
        <v>143</v>
      </c>
      <c r="O1447">
        <v>149</v>
      </c>
      <c r="P1447">
        <v>156</v>
      </c>
      <c r="Q1447">
        <v>163</v>
      </c>
      <c r="R1447">
        <v>169</v>
      </c>
      <c r="S1447">
        <v>173</v>
      </c>
      <c r="T1447">
        <v>175</v>
      </c>
      <c r="U1447">
        <v>176</v>
      </c>
      <c r="V1447">
        <v>176</v>
      </c>
      <c r="W1447">
        <f>wzrost[[#This Row],[19lat]]-wzrost[[#This Row],[dlugosc_ur]]</f>
        <v>123</v>
      </c>
      <c r="X1447">
        <f>wzrost[[#This Row],[19lat]]-wzrost[[#This Row],[15lat]]</f>
        <v>7</v>
      </c>
      <c r="Y1447">
        <f>IF(wzrost[[#This Row],[1rok]]&lt;=5,IF(wzrost[[#This Row],[plec]]="ch",1,0),0)</f>
        <v>0</v>
      </c>
      <c r="Z1447" s="1"/>
      <c r="AA1447" s="1"/>
      <c r="AB1447" s="1" t="e">
        <f>_xlfn.PERCENTILE.INC(wzrost[1rok],5)</f>
        <v>#NUM!</v>
      </c>
    </row>
    <row r="1448" spans="1:28" x14ac:dyDescent="0.25">
      <c r="A1448">
        <v>2200</v>
      </c>
      <c r="B1448" s="1" t="s">
        <v>23</v>
      </c>
      <c r="C1448">
        <v>48</v>
      </c>
      <c r="D1448">
        <v>70</v>
      </c>
      <c r="E1448">
        <v>85</v>
      </c>
      <c r="F1448">
        <v>93</v>
      </c>
      <c r="G1448">
        <v>100</v>
      </c>
      <c r="H1448">
        <v>106</v>
      </c>
      <c r="I1448">
        <v>112</v>
      </c>
      <c r="J1448">
        <v>117</v>
      </c>
      <c r="K1448">
        <v>123</v>
      </c>
      <c r="L1448">
        <v>128</v>
      </c>
      <c r="M1448">
        <v>133</v>
      </c>
      <c r="N1448">
        <v>138</v>
      </c>
      <c r="O1448">
        <v>143</v>
      </c>
      <c r="P1448">
        <v>150</v>
      </c>
      <c r="Q1448">
        <v>157</v>
      </c>
      <c r="R1448">
        <v>163</v>
      </c>
      <c r="S1448">
        <v>167</v>
      </c>
      <c r="T1448">
        <v>169</v>
      </c>
      <c r="U1448">
        <v>170</v>
      </c>
      <c r="V1448">
        <v>171</v>
      </c>
      <c r="W1448">
        <f>wzrost[[#This Row],[19lat]]-wzrost[[#This Row],[dlugosc_ur]]</f>
        <v>123</v>
      </c>
      <c r="X1448">
        <f>wzrost[[#This Row],[19lat]]-wzrost[[#This Row],[15lat]]</f>
        <v>8</v>
      </c>
      <c r="Y1448">
        <f>IF(wzrost[[#This Row],[1rok]]&lt;=5,IF(wzrost[[#This Row],[plec]]="ch",1,0),0)</f>
        <v>0</v>
      </c>
      <c r="Z1448" s="1"/>
      <c r="AA1448" s="1"/>
      <c r="AB1448" s="1" t="e">
        <f>_xlfn.PERCENTILE.INC(wzrost[1rok],5)</f>
        <v>#NUM!</v>
      </c>
    </row>
    <row r="1449" spans="1:28" x14ac:dyDescent="0.25">
      <c r="A1449">
        <v>2204</v>
      </c>
      <c r="B1449" s="1" t="s">
        <v>23</v>
      </c>
      <c r="C1449">
        <v>52</v>
      </c>
      <c r="D1449">
        <v>73</v>
      </c>
      <c r="E1449">
        <v>86</v>
      </c>
      <c r="F1449">
        <v>95</v>
      </c>
      <c r="G1449">
        <v>102</v>
      </c>
      <c r="H1449">
        <v>109</v>
      </c>
      <c r="I1449">
        <v>115</v>
      </c>
      <c r="J1449">
        <v>121</v>
      </c>
      <c r="K1449">
        <v>126</v>
      </c>
      <c r="L1449">
        <v>132</v>
      </c>
      <c r="M1449">
        <v>137</v>
      </c>
      <c r="N1449">
        <v>142</v>
      </c>
      <c r="O1449">
        <v>148</v>
      </c>
      <c r="P1449">
        <v>155</v>
      </c>
      <c r="Q1449">
        <v>162</v>
      </c>
      <c r="R1449">
        <v>168</v>
      </c>
      <c r="S1449">
        <v>172</v>
      </c>
      <c r="T1449">
        <v>174</v>
      </c>
      <c r="U1449">
        <v>175</v>
      </c>
      <c r="V1449">
        <v>175</v>
      </c>
      <c r="W1449">
        <f>wzrost[[#This Row],[19lat]]-wzrost[[#This Row],[dlugosc_ur]]</f>
        <v>123</v>
      </c>
      <c r="X1449">
        <f>wzrost[[#This Row],[19lat]]-wzrost[[#This Row],[15lat]]</f>
        <v>7</v>
      </c>
      <c r="Y1449">
        <f>IF(wzrost[[#This Row],[1rok]]&lt;=5,IF(wzrost[[#This Row],[plec]]="ch",1,0),0)</f>
        <v>0</v>
      </c>
      <c r="Z1449" s="1"/>
      <c r="AA1449" s="1"/>
      <c r="AB1449" s="1" t="e">
        <f>_xlfn.PERCENTILE.INC(wzrost[1rok],5)</f>
        <v>#NUM!</v>
      </c>
    </row>
    <row r="1450" spans="1:28" x14ac:dyDescent="0.25">
      <c r="A1450">
        <v>2217</v>
      </c>
      <c r="B1450" s="1" t="s">
        <v>23</v>
      </c>
      <c r="C1450">
        <v>56</v>
      </c>
      <c r="D1450">
        <v>77</v>
      </c>
      <c r="E1450">
        <v>88</v>
      </c>
      <c r="F1450">
        <v>98</v>
      </c>
      <c r="G1450">
        <v>105</v>
      </c>
      <c r="H1450">
        <v>112</v>
      </c>
      <c r="I1450">
        <v>118</v>
      </c>
      <c r="J1450">
        <v>124</v>
      </c>
      <c r="K1450">
        <v>129</v>
      </c>
      <c r="L1450">
        <v>135</v>
      </c>
      <c r="M1450">
        <v>140</v>
      </c>
      <c r="N1450">
        <v>145</v>
      </c>
      <c r="O1450">
        <v>152</v>
      </c>
      <c r="P1450">
        <v>159</v>
      </c>
      <c r="Q1450">
        <v>166</v>
      </c>
      <c r="R1450">
        <v>172</v>
      </c>
      <c r="S1450">
        <v>176</v>
      </c>
      <c r="T1450">
        <v>178</v>
      </c>
      <c r="U1450">
        <v>179</v>
      </c>
      <c r="V1450">
        <v>179</v>
      </c>
      <c r="W1450">
        <f>wzrost[[#This Row],[19lat]]-wzrost[[#This Row],[dlugosc_ur]]</f>
        <v>123</v>
      </c>
      <c r="X1450">
        <f>wzrost[[#This Row],[19lat]]-wzrost[[#This Row],[15lat]]</f>
        <v>7</v>
      </c>
      <c r="Y1450">
        <f>IF(wzrost[[#This Row],[1rok]]&lt;=5,IF(wzrost[[#This Row],[plec]]="ch",1,0),0)</f>
        <v>0</v>
      </c>
      <c r="Z1450" s="1"/>
      <c r="AA1450" s="1"/>
      <c r="AB1450" s="1" t="e">
        <f>_xlfn.PERCENTILE.INC(wzrost[1rok],5)</f>
        <v>#NUM!</v>
      </c>
    </row>
    <row r="1451" spans="1:28" x14ac:dyDescent="0.25">
      <c r="A1451">
        <v>2218</v>
      </c>
      <c r="B1451" s="1" t="s">
        <v>23</v>
      </c>
      <c r="C1451">
        <v>48</v>
      </c>
      <c r="D1451">
        <v>70</v>
      </c>
      <c r="E1451">
        <v>85</v>
      </c>
      <c r="F1451">
        <v>93</v>
      </c>
      <c r="G1451">
        <v>100</v>
      </c>
      <c r="H1451">
        <v>106</v>
      </c>
      <c r="I1451">
        <v>112</v>
      </c>
      <c r="J1451">
        <v>117</v>
      </c>
      <c r="K1451">
        <v>123</v>
      </c>
      <c r="L1451">
        <v>128</v>
      </c>
      <c r="M1451">
        <v>133</v>
      </c>
      <c r="N1451">
        <v>138</v>
      </c>
      <c r="O1451">
        <v>143</v>
      </c>
      <c r="P1451">
        <v>150</v>
      </c>
      <c r="Q1451">
        <v>157</v>
      </c>
      <c r="R1451">
        <v>162</v>
      </c>
      <c r="S1451">
        <v>167</v>
      </c>
      <c r="T1451">
        <v>169</v>
      </c>
      <c r="U1451">
        <v>170</v>
      </c>
      <c r="V1451">
        <v>171</v>
      </c>
      <c r="W1451">
        <f>wzrost[[#This Row],[19lat]]-wzrost[[#This Row],[dlugosc_ur]]</f>
        <v>123</v>
      </c>
      <c r="X1451">
        <f>wzrost[[#This Row],[19lat]]-wzrost[[#This Row],[15lat]]</f>
        <v>9</v>
      </c>
      <c r="Y1451">
        <f>IF(wzrost[[#This Row],[1rok]]&lt;=5,IF(wzrost[[#This Row],[plec]]="ch",1,0),0)</f>
        <v>0</v>
      </c>
      <c r="Z1451" s="1"/>
      <c r="AA1451" s="1"/>
      <c r="AB1451" s="1" t="e">
        <f>_xlfn.PERCENTILE.INC(wzrost[1rok],5)</f>
        <v>#NUM!</v>
      </c>
    </row>
    <row r="1452" spans="1:28" x14ac:dyDescent="0.25">
      <c r="A1452">
        <v>2219</v>
      </c>
      <c r="B1452" s="1" t="s">
        <v>23</v>
      </c>
      <c r="C1452">
        <v>48</v>
      </c>
      <c r="D1452">
        <v>70</v>
      </c>
      <c r="E1452">
        <v>85</v>
      </c>
      <c r="F1452">
        <v>93</v>
      </c>
      <c r="G1452">
        <v>100</v>
      </c>
      <c r="H1452">
        <v>106</v>
      </c>
      <c r="I1452">
        <v>112</v>
      </c>
      <c r="J1452">
        <v>118</v>
      </c>
      <c r="K1452">
        <v>123</v>
      </c>
      <c r="L1452">
        <v>128</v>
      </c>
      <c r="M1452">
        <v>133</v>
      </c>
      <c r="N1452">
        <v>138</v>
      </c>
      <c r="O1452">
        <v>144</v>
      </c>
      <c r="P1452">
        <v>150</v>
      </c>
      <c r="Q1452">
        <v>157</v>
      </c>
      <c r="R1452">
        <v>163</v>
      </c>
      <c r="S1452">
        <v>167</v>
      </c>
      <c r="T1452">
        <v>170</v>
      </c>
      <c r="U1452">
        <v>171</v>
      </c>
      <c r="V1452">
        <v>171</v>
      </c>
      <c r="W1452">
        <f>wzrost[[#This Row],[19lat]]-wzrost[[#This Row],[dlugosc_ur]]</f>
        <v>123</v>
      </c>
      <c r="X1452">
        <f>wzrost[[#This Row],[19lat]]-wzrost[[#This Row],[15lat]]</f>
        <v>8</v>
      </c>
      <c r="Y1452">
        <f>IF(wzrost[[#This Row],[1rok]]&lt;=5,IF(wzrost[[#This Row],[plec]]="ch",1,0),0)</f>
        <v>0</v>
      </c>
      <c r="Z1452" s="1"/>
      <c r="AA1452" s="1"/>
      <c r="AB1452" s="1" t="e">
        <f>_xlfn.PERCENTILE.INC(wzrost[1rok],5)</f>
        <v>#NUM!</v>
      </c>
    </row>
    <row r="1453" spans="1:28" x14ac:dyDescent="0.25">
      <c r="A1453">
        <v>2229</v>
      </c>
      <c r="B1453" s="1" t="s">
        <v>23</v>
      </c>
      <c r="C1453">
        <v>49</v>
      </c>
      <c r="D1453">
        <v>71</v>
      </c>
      <c r="E1453">
        <v>85</v>
      </c>
      <c r="F1453">
        <v>94</v>
      </c>
      <c r="G1453">
        <v>101</v>
      </c>
      <c r="H1453">
        <v>107</v>
      </c>
      <c r="I1453">
        <v>113</v>
      </c>
      <c r="J1453">
        <v>118</v>
      </c>
      <c r="K1453">
        <v>123</v>
      </c>
      <c r="L1453">
        <v>128</v>
      </c>
      <c r="M1453">
        <v>133</v>
      </c>
      <c r="N1453">
        <v>138</v>
      </c>
      <c r="O1453">
        <v>144</v>
      </c>
      <c r="P1453">
        <v>151</v>
      </c>
      <c r="Q1453">
        <v>158</v>
      </c>
      <c r="R1453">
        <v>164</v>
      </c>
      <c r="S1453">
        <v>168</v>
      </c>
      <c r="T1453">
        <v>170</v>
      </c>
      <c r="U1453">
        <v>171</v>
      </c>
      <c r="V1453">
        <v>172</v>
      </c>
      <c r="W1453">
        <f>wzrost[[#This Row],[19lat]]-wzrost[[#This Row],[dlugosc_ur]]</f>
        <v>123</v>
      </c>
      <c r="X1453">
        <f>wzrost[[#This Row],[19lat]]-wzrost[[#This Row],[15lat]]</f>
        <v>8</v>
      </c>
      <c r="Y1453">
        <f>IF(wzrost[[#This Row],[1rok]]&lt;=5,IF(wzrost[[#This Row],[plec]]="ch",1,0),0)</f>
        <v>0</v>
      </c>
      <c r="Z1453" s="1"/>
      <c r="AA1453" s="1"/>
      <c r="AB1453" s="1" t="e">
        <f>_xlfn.PERCENTILE.INC(wzrost[1rok],5)</f>
        <v>#NUM!</v>
      </c>
    </row>
    <row r="1454" spans="1:28" x14ac:dyDescent="0.25">
      <c r="A1454">
        <v>2242</v>
      </c>
      <c r="B1454" s="1" t="s">
        <v>23</v>
      </c>
      <c r="C1454">
        <v>50</v>
      </c>
      <c r="D1454">
        <v>72</v>
      </c>
      <c r="E1454">
        <v>85</v>
      </c>
      <c r="F1454">
        <v>94</v>
      </c>
      <c r="G1454">
        <v>101</v>
      </c>
      <c r="H1454">
        <v>108</v>
      </c>
      <c r="I1454">
        <v>114</v>
      </c>
      <c r="J1454">
        <v>120</v>
      </c>
      <c r="K1454">
        <v>125</v>
      </c>
      <c r="L1454">
        <v>130</v>
      </c>
      <c r="M1454">
        <v>135</v>
      </c>
      <c r="N1454">
        <v>141</v>
      </c>
      <c r="O1454">
        <v>146</v>
      </c>
      <c r="P1454">
        <v>153</v>
      </c>
      <c r="Q1454">
        <v>160</v>
      </c>
      <c r="R1454">
        <v>166</v>
      </c>
      <c r="S1454">
        <v>170</v>
      </c>
      <c r="T1454">
        <v>172</v>
      </c>
      <c r="U1454">
        <v>173</v>
      </c>
      <c r="V1454">
        <v>173</v>
      </c>
      <c r="W1454">
        <f>wzrost[[#This Row],[19lat]]-wzrost[[#This Row],[dlugosc_ur]]</f>
        <v>123</v>
      </c>
      <c r="X1454">
        <f>wzrost[[#This Row],[19lat]]-wzrost[[#This Row],[15lat]]</f>
        <v>7</v>
      </c>
      <c r="Y1454">
        <f>IF(wzrost[[#This Row],[1rok]]&lt;=5,IF(wzrost[[#This Row],[plec]]="ch",1,0),0)</f>
        <v>0</v>
      </c>
      <c r="Z1454" s="1"/>
      <c r="AA1454" s="1"/>
      <c r="AB1454" s="1" t="e">
        <f>_xlfn.PERCENTILE.INC(wzrost[1rok],5)</f>
        <v>#NUM!</v>
      </c>
    </row>
    <row r="1455" spans="1:28" x14ac:dyDescent="0.25">
      <c r="A1455">
        <v>2245</v>
      </c>
      <c r="B1455" s="1" t="s">
        <v>23</v>
      </c>
      <c r="C1455">
        <v>53</v>
      </c>
      <c r="D1455">
        <v>74</v>
      </c>
      <c r="E1455">
        <v>87</v>
      </c>
      <c r="F1455">
        <v>96</v>
      </c>
      <c r="G1455">
        <v>103</v>
      </c>
      <c r="H1455">
        <v>110</v>
      </c>
      <c r="I1455">
        <v>116</v>
      </c>
      <c r="J1455">
        <v>122</v>
      </c>
      <c r="K1455">
        <v>127</v>
      </c>
      <c r="L1455">
        <v>133</v>
      </c>
      <c r="M1455">
        <v>138</v>
      </c>
      <c r="N1455">
        <v>143</v>
      </c>
      <c r="O1455">
        <v>149</v>
      </c>
      <c r="P1455">
        <v>156</v>
      </c>
      <c r="Q1455">
        <v>163</v>
      </c>
      <c r="R1455">
        <v>169</v>
      </c>
      <c r="S1455">
        <v>173</v>
      </c>
      <c r="T1455">
        <v>175</v>
      </c>
      <c r="U1455">
        <v>176</v>
      </c>
      <c r="V1455">
        <v>176</v>
      </c>
      <c r="W1455">
        <f>wzrost[[#This Row],[19lat]]-wzrost[[#This Row],[dlugosc_ur]]</f>
        <v>123</v>
      </c>
      <c r="X1455">
        <f>wzrost[[#This Row],[19lat]]-wzrost[[#This Row],[15lat]]</f>
        <v>7</v>
      </c>
      <c r="Y1455">
        <f>IF(wzrost[[#This Row],[1rok]]&lt;=5,IF(wzrost[[#This Row],[plec]]="ch",1,0),0)</f>
        <v>0</v>
      </c>
      <c r="Z1455" s="1"/>
      <c r="AA1455" s="1"/>
      <c r="AB1455" s="1" t="e">
        <f>_xlfn.PERCENTILE.INC(wzrost[1rok],5)</f>
        <v>#NUM!</v>
      </c>
    </row>
    <row r="1456" spans="1:28" x14ac:dyDescent="0.25">
      <c r="A1456">
        <v>2248</v>
      </c>
      <c r="B1456" s="1" t="s">
        <v>23</v>
      </c>
      <c r="C1456">
        <v>50</v>
      </c>
      <c r="D1456">
        <v>72</v>
      </c>
      <c r="E1456">
        <v>85</v>
      </c>
      <c r="F1456">
        <v>94</v>
      </c>
      <c r="G1456">
        <v>101</v>
      </c>
      <c r="H1456">
        <v>108</v>
      </c>
      <c r="I1456">
        <v>114</v>
      </c>
      <c r="J1456">
        <v>119</v>
      </c>
      <c r="K1456">
        <v>125</v>
      </c>
      <c r="L1456">
        <v>130</v>
      </c>
      <c r="M1456">
        <v>135</v>
      </c>
      <c r="N1456">
        <v>140</v>
      </c>
      <c r="O1456">
        <v>146</v>
      </c>
      <c r="P1456">
        <v>153</v>
      </c>
      <c r="Q1456">
        <v>160</v>
      </c>
      <c r="R1456">
        <v>166</v>
      </c>
      <c r="S1456">
        <v>170</v>
      </c>
      <c r="T1456">
        <v>172</v>
      </c>
      <c r="U1456">
        <v>173</v>
      </c>
      <c r="V1456">
        <v>173</v>
      </c>
      <c r="W1456">
        <f>wzrost[[#This Row],[19lat]]-wzrost[[#This Row],[dlugosc_ur]]</f>
        <v>123</v>
      </c>
      <c r="X1456">
        <f>wzrost[[#This Row],[19lat]]-wzrost[[#This Row],[15lat]]</f>
        <v>7</v>
      </c>
      <c r="Y1456">
        <f>IF(wzrost[[#This Row],[1rok]]&lt;=5,IF(wzrost[[#This Row],[plec]]="ch",1,0),0)</f>
        <v>0</v>
      </c>
      <c r="Z1456" s="1"/>
      <c r="AA1456" s="1"/>
      <c r="AB1456" s="1" t="e">
        <f>_xlfn.PERCENTILE.INC(wzrost[1rok],5)</f>
        <v>#NUM!</v>
      </c>
    </row>
    <row r="1457" spans="1:28" x14ac:dyDescent="0.25">
      <c r="A1457">
        <v>2258</v>
      </c>
      <c r="B1457" s="1" t="s">
        <v>23</v>
      </c>
      <c r="C1457">
        <v>48</v>
      </c>
      <c r="D1457">
        <v>70</v>
      </c>
      <c r="E1457">
        <v>85</v>
      </c>
      <c r="F1457">
        <v>93</v>
      </c>
      <c r="G1457">
        <v>100</v>
      </c>
      <c r="H1457">
        <v>106</v>
      </c>
      <c r="I1457">
        <v>112</v>
      </c>
      <c r="J1457">
        <v>118</v>
      </c>
      <c r="K1457">
        <v>123</v>
      </c>
      <c r="L1457">
        <v>128</v>
      </c>
      <c r="M1457">
        <v>133</v>
      </c>
      <c r="N1457">
        <v>138</v>
      </c>
      <c r="O1457">
        <v>144</v>
      </c>
      <c r="P1457">
        <v>150</v>
      </c>
      <c r="Q1457">
        <v>157</v>
      </c>
      <c r="R1457">
        <v>163</v>
      </c>
      <c r="S1457">
        <v>167</v>
      </c>
      <c r="T1457">
        <v>169</v>
      </c>
      <c r="U1457">
        <v>171</v>
      </c>
      <c r="V1457">
        <v>171</v>
      </c>
      <c r="W1457">
        <f>wzrost[[#This Row],[19lat]]-wzrost[[#This Row],[dlugosc_ur]]</f>
        <v>123</v>
      </c>
      <c r="X1457">
        <f>wzrost[[#This Row],[19lat]]-wzrost[[#This Row],[15lat]]</f>
        <v>8</v>
      </c>
      <c r="Y1457">
        <f>IF(wzrost[[#This Row],[1rok]]&lt;=5,IF(wzrost[[#This Row],[plec]]="ch",1,0),0)</f>
        <v>0</v>
      </c>
      <c r="Z1457" s="1"/>
      <c r="AA1457" s="1"/>
      <c r="AB1457" s="1" t="e">
        <f>_xlfn.PERCENTILE.INC(wzrost[1rok],5)</f>
        <v>#NUM!</v>
      </c>
    </row>
    <row r="1458" spans="1:28" x14ac:dyDescent="0.25">
      <c r="A1458">
        <v>2259</v>
      </c>
      <c r="B1458" s="1" t="s">
        <v>23</v>
      </c>
      <c r="C1458">
        <v>49</v>
      </c>
      <c r="D1458">
        <v>71</v>
      </c>
      <c r="E1458">
        <v>85</v>
      </c>
      <c r="F1458">
        <v>94</v>
      </c>
      <c r="G1458">
        <v>100</v>
      </c>
      <c r="H1458">
        <v>107</v>
      </c>
      <c r="I1458">
        <v>112</v>
      </c>
      <c r="J1458">
        <v>118</v>
      </c>
      <c r="K1458">
        <v>123</v>
      </c>
      <c r="L1458">
        <v>128</v>
      </c>
      <c r="M1458">
        <v>133</v>
      </c>
      <c r="N1458">
        <v>138</v>
      </c>
      <c r="O1458">
        <v>144</v>
      </c>
      <c r="P1458">
        <v>151</v>
      </c>
      <c r="Q1458">
        <v>158</v>
      </c>
      <c r="R1458">
        <v>163</v>
      </c>
      <c r="S1458">
        <v>167</v>
      </c>
      <c r="T1458">
        <v>170</v>
      </c>
      <c r="U1458">
        <v>171</v>
      </c>
      <c r="V1458">
        <v>172</v>
      </c>
      <c r="W1458">
        <f>wzrost[[#This Row],[19lat]]-wzrost[[#This Row],[dlugosc_ur]]</f>
        <v>123</v>
      </c>
      <c r="X1458">
        <f>wzrost[[#This Row],[19lat]]-wzrost[[#This Row],[15lat]]</f>
        <v>9</v>
      </c>
      <c r="Y1458">
        <f>IF(wzrost[[#This Row],[1rok]]&lt;=5,IF(wzrost[[#This Row],[plec]]="ch",1,0),0)</f>
        <v>0</v>
      </c>
      <c r="Z1458" s="1"/>
      <c r="AA1458" s="1"/>
      <c r="AB1458" s="1" t="e">
        <f>_xlfn.PERCENTILE.INC(wzrost[1rok],5)</f>
        <v>#NUM!</v>
      </c>
    </row>
    <row r="1459" spans="1:28" x14ac:dyDescent="0.25">
      <c r="A1459">
        <v>10</v>
      </c>
      <c r="B1459" s="1" t="s">
        <v>23</v>
      </c>
      <c r="C1459">
        <v>52</v>
      </c>
      <c r="D1459">
        <v>73</v>
      </c>
      <c r="E1459">
        <v>86</v>
      </c>
      <c r="F1459">
        <v>95</v>
      </c>
      <c r="G1459">
        <v>102</v>
      </c>
      <c r="H1459">
        <v>109</v>
      </c>
      <c r="I1459">
        <v>115</v>
      </c>
      <c r="J1459">
        <v>121</v>
      </c>
      <c r="K1459">
        <v>126</v>
      </c>
      <c r="L1459">
        <v>132</v>
      </c>
      <c r="M1459">
        <v>137</v>
      </c>
      <c r="N1459">
        <v>142</v>
      </c>
      <c r="O1459">
        <v>148</v>
      </c>
      <c r="P1459">
        <v>155</v>
      </c>
      <c r="Q1459">
        <v>162</v>
      </c>
      <c r="R1459">
        <v>168</v>
      </c>
      <c r="S1459">
        <v>172</v>
      </c>
      <c r="T1459">
        <v>174</v>
      </c>
      <c r="U1459">
        <v>175</v>
      </c>
      <c r="V1459">
        <v>176</v>
      </c>
      <c r="W1459">
        <f>wzrost[[#This Row],[19lat]]-wzrost[[#This Row],[dlugosc_ur]]</f>
        <v>124</v>
      </c>
      <c r="X1459">
        <f>wzrost[[#This Row],[19lat]]-wzrost[[#This Row],[15lat]]</f>
        <v>8</v>
      </c>
      <c r="Y1459">
        <f>IF(wzrost[[#This Row],[1rok]]&lt;=5,IF(wzrost[[#This Row],[plec]]="ch",1,0),0)</f>
        <v>0</v>
      </c>
      <c r="Z1459" s="1"/>
      <c r="AA1459" s="1"/>
      <c r="AB1459" s="1" t="e">
        <f>_xlfn.PERCENTILE.INC(wzrost[1rok],5)</f>
        <v>#NUM!</v>
      </c>
    </row>
    <row r="1460" spans="1:28" x14ac:dyDescent="0.25">
      <c r="A1460">
        <v>15</v>
      </c>
      <c r="B1460" s="1" t="s">
        <v>23</v>
      </c>
      <c r="C1460">
        <v>52</v>
      </c>
      <c r="D1460">
        <v>73</v>
      </c>
      <c r="E1460">
        <v>86</v>
      </c>
      <c r="F1460">
        <v>95</v>
      </c>
      <c r="G1460">
        <v>103</v>
      </c>
      <c r="H1460">
        <v>109</v>
      </c>
      <c r="I1460">
        <v>115</v>
      </c>
      <c r="J1460">
        <v>121</v>
      </c>
      <c r="K1460">
        <v>127</v>
      </c>
      <c r="L1460">
        <v>132</v>
      </c>
      <c r="M1460">
        <v>137</v>
      </c>
      <c r="N1460">
        <v>142</v>
      </c>
      <c r="O1460">
        <v>148</v>
      </c>
      <c r="P1460">
        <v>155</v>
      </c>
      <c r="Q1460">
        <v>162</v>
      </c>
      <c r="R1460">
        <v>168</v>
      </c>
      <c r="S1460">
        <v>172</v>
      </c>
      <c r="T1460">
        <v>174</v>
      </c>
      <c r="U1460">
        <v>175</v>
      </c>
      <c r="V1460">
        <v>176</v>
      </c>
      <c r="W1460">
        <f>wzrost[[#This Row],[19lat]]-wzrost[[#This Row],[dlugosc_ur]]</f>
        <v>124</v>
      </c>
      <c r="X1460">
        <f>wzrost[[#This Row],[19lat]]-wzrost[[#This Row],[15lat]]</f>
        <v>8</v>
      </c>
      <c r="Y1460">
        <f>IF(wzrost[[#This Row],[1rok]]&lt;=5,IF(wzrost[[#This Row],[plec]]="ch",1,0),0)</f>
        <v>0</v>
      </c>
      <c r="Z1460" s="1"/>
      <c r="AA1460" s="1"/>
      <c r="AB1460" s="1" t="e">
        <f>_xlfn.PERCENTILE.INC(wzrost[1rok],5)</f>
        <v>#NUM!</v>
      </c>
    </row>
    <row r="1461" spans="1:28" x14ac:dyDescent="0.25">
      <c r="A1461">
        <v>23</v>
      </c>
      <c r="B1461" s="1" t="s">
        <v>23</v>
      </c>
      <c r="C1461">
        <v>50</v>
      </c>
      <c r="D1461">
        <v>72</v>
      </c>
      <c r="E1461">
        <v>86</v>
      </c>
      <c r="F1461">
        <v>95</v>
      </c>
      <c r="G1461">
        <v>102</v>
      </c>
      <c r="H1461">
        <v>108</v>
      </c>
      <c r="I1461">
        <v>114</v>
      </c>
      <c r="J1461">
        <v>120</v>
      </c>
      <c r="K1461">
        <v>125</v>
      </c>
      <c r="L1461">
        <v>130</v>
      </c>
      <c r="M1461">
        <v>136</v>
      </c>
      <c r="N1461">
        <v>141</v>
      </c>
      <c r="O1461">
        <v>147</v>
      </c>
      <c r="P1461">
        <v>153</v>
      </c>
      <c r="Q1461">
        <v>161</v>
      </c>
      <c r="R1461">
        <v>166</v>
      </c>
      <c r="S1461">
        <v>170</v>
      </c>
      <c r="T1461">
        <v>172</v>
      </c>
      <c r="U1461">
        <v>173</v>
      </c>
      <c r="V1461">
        <v>174</v>
      </c>
      <c r="W1461">
        <f>wzrost[[#This Row],[19lat]]-wzrost[[#This Row],[dlugosc_ur]]</f>
        <v>124</v>
      </c>
      <c r="X1461">
        <f>wzrost[[#This Row],[19lat]]-wzrost[[#This Row],[15lat]]</f>
        <v>8</v>
      </c>
      <c r="Y1461">
        <f>IF(wzrost[[#This Row],[1rok]]&lt;=5,IF(wzrost[[#This Row],[plec]]="ch",1,0),0)</f>
        <v>0</v>
      </c>
      <c r="Z1461" s="1"/>
      <c r="AA1461" s="1"/>
      <c r="AB1461" s="1" t="e">
        <f>_xlfn.PERCENTILE.INC(wzrost[1rok],5)</f>
        <v>#NUM!</v>
      </c>
    </row>
    <row r="1462" spans="1:28" x14ac:dyDescent="0.25">
      <c r="A1462">
        <v>25</v>
      </c>
      <c r="B1462" s="1" t="s">
        <v>23</v>
      </c>
      <c r="C1462">
        <v>50</v>
      </c>
      <c r="D1462">
        <v>72</v>
      </c>
      <c r="E1462">
        <v>86</v>
      </c>
      <c r="F1462">
        <v>94</v>
      </c>
      <c r="G1462">
        <v>102</v>
      </c>
      <c r="H1462">
        <v>108</v>
      </c>
      <c r="I1462">
        <v>114</v>
      </c>
      <c r="J1462">
        <v>120</v>
      </c>
      <c r="K1462">
        <v>125</v>
      </c>
      <c r="L1462">
        <v>130</v>
      </c>
      <c r="M1462">
        <v>135</v>
      </c>
      <c r="N1462">
        <v>141</v>
      </c>
      <c r="O1462">
        <v>147</v>
      </c>
      <c r="P1462">
        <v>153</v>
      </c>
      <c r="Q1462">
        <v>160</v>
      </c>
      <c r="R1462">
        <v>166</v>
      </c>
      <c r="S1462">
        <v>170</v>
      </c>
      <c r="T1462">
        <v>172</v>
      </c>
      <c r="U1462">
        <v>173</v>
      </c>
      <c r="V1462">
        <v>174</v>
      </c>
      <c r="W1462">
        <f>wzrost[[#This Row],[19lat]]-wzrost[[#This Row],[dlugosc_ur]]</f>
        <v>124</v>
      </c>
      <c r="X1462">
        <f>wzrost[[#This Row],[19lat]]-wzrost[[#This Row],[15lat]]</f>
        <v>8</v>
      </c>
      <c r="Y1462">
        <f>IF(wzrost[[#This Row],[1rok]]&lt;=5,IF(wzrost[[#This Row],[plec]]="ch",1,0),0)</f>
        <v>0</v>
      </c>
      <c r="Z1462" s="1"/>
      <c r="AA1462" s="1"/>
      <c r="AB1462" s="1" t="e">
        <f>_xlfn.PERCENTILE.INC(wzrost[1rok],5)</f>
        <v>#NUM!</v>
      </c>
    </row>
    <row r="1463" spans="1:28" x14ac:dyDescent="0.25">
      <c r="A1463">
        <v>27</v>
      </c>
      <c r="B1463" s="1" t="s">
        <v>23</v>
      </c>
      <c r="C1463">
        <v>47</v>
      </c>
      <c r="D1463">
        <v>70</v>
      </c>
      <c r="E1463">
        <v>84</v>
      </c>
      <c r="F1463">
        <v>93</v>
      </c>
      <c r="G1463">
        <v>99</v>
      </c>
      <c r="H1463">
        <v>106</v>
      </c>
      <c r="I1463">
        <v>111</v>
      </c>
      <c r="J1463">
        <v>117</v>
      </c>
      <c r="K1463">
        <v>122</v>
      </c>
      <c r="L1463">
        <v>127</v>
      </c>
      <c r="M1463">
        <v>132</v>
      </c>
      <c r="N1463">
        <v>137</v>
      </c>
      <c r="O1463">
        <v>143</v>
      </c>
      <c r="P1463">
        <v>150</v>
      </c>
      <c r="Q1463">
        <v>157</v>
      </c>
      <c r="R1463">
        <v>162</v>
      </c>
      <c r="S1463">
        <v>166</v>
      </c>
      <c r="T1463">
        <v>169</v>
      </c>
      <c r="U1463">
        <v>170</v>
      </c>
      <c r="V1463">
        <v>171</v>
      </c>
      <c r="W1463">
        <f>wzrost[[#This Row],[19lat]]-wzrost[[#This Row],[dlugosc_ur]]</f>
        <v>124</v>
      </c>
      <c r="X1463">
        <f>wzrost[[#This Row],[19lat]]-wzrost[[#This Row],[15lat]]</f>
        <v>9</v>
      </c>
      <c r="Y1463">
        <f>IF(wzrost[[#This Row],[1rok]]&lt;=5,IF(wzrost[[#This Row],[plec]]="ch",1,0),0)</f>
        <v>0</v>
      </c>
      <c r="Z1463" s="1"/>
      <c r="AA1463" s="1"/>
      <c r="AB1463" s="1" t="e">
        <f>_xlfn.PERCENTILE.INC(wzrost[1rok],5)</f>
        <v>#NUM!</v>
      </c>
    </row>
    <row r="1464" spans="1:28" x14ac:dyDescent="0.25">
      <c r="A1464">
        <v>31</v>
      </c>
      <c r="B1464" s="1" t="s">
        <v>23</v>
      </c>
      <c r="C1464">
        <v>56</v>
      </c>
      <c r="D1464">
        <v>77</v>
      </c>
      <c r="E1464">
        <v>89</v>
      </c>
      <c r="F1464">
        <v>98</v>
      </c>
      <c r="G1464">
        <v>105</v>
      </c>
      <c r="H1464">
        <v>112</v>
      </c>
      <c r="I1464">
        <v>119</v>
      </c>
      <c r="J1464">
        <v>124</v>
      </c>
      <c r="K1464">
        <v>130</v>
      </c>
      <c r="L1464">
        <v>135</v>
      </c>
      <c r="M1464">
        <v>141</v>
      </c>
      <c r="N1464">
        <v>146</v>
      </c>
      <c r="O1464">
        <v>152</v>
      </c>
      <c r="P1464">
        <v>159</v>
      </c>
      <c r="Q1464">
        <v>167</v>
      </c>
      <c r="R1464">
        <v>173</v>
      </c>
      <c r="S1464">
        <v>177</v>
      </c>
      <c r="T1464">
        <v>179</v>
      </c>
      <c r="U1464">
        <v>180</v>
      </c>
      <c r="V1464">
        <v>180</v>
      </c>
      <c r="W1464">
        <f>wzrost[[#This Row],[19lat]]-wzrost[[#This Row],[dlugosc_ur]]</f>
        <v>124</v>
      </c>
      <c r="X1464">
        <f>wzrost[[#This Row],[19lat]]-wzrost[[#This Row],[15lat]]</f>
        <v>7</v>
      </c>
      <c r="Y1464">
        <f>IF(wzrost[[#This Row],[1rok]]&lt;=5,IF(wzrost[[#This Row],[plec]]="ch",1,0),0)</f>
        <v>0</v>
      </c>
      <c r="Z1464" s="1"/>
      <c r="AA1464" s="1"/>
      <c r="AB1464" s="1" t="e">
        <f>_xlfn.PERCENTILE.INC(wzrost[1rok],5)</f>
        <v>#NUM!</v>
      </c>
    </row>
    <row r="1465" spans="1:28" x14ac:dyDescent="0.25">
      <c r="A1465">
        <v>37</v>
      </c>
      <c r="B1465" s="1" t="s">
        <v>23</v>
      </c>
      <c r="C1465">
        <v>51</v>
      </c>
      <c r="D1465">
        <v>73</v>
      </c>
      <c r="E1465">
        <v>86</v>
      </c>
      <c r="F1465">
        <v>95</v>
      </c>
      <c r="G1465">
        <v>102</v>
      </c>
      <c r="H1465">
        <v>109</v>
      </c>
      <c r="I1465">
        <v>115</v>
      </c>
      <c r="J1465">
        <v>120</v>
      </c>
      <c r="K1465">
        <v>126</v>
      </c>
      <c r="L1465">
        <v>131</v>
      </c>
      <c r="M1465">
        <v>136</v>
      </c>
      <c r="N1465">
        <v>142</v>
      </c>
      <c r="O1465">
        <v>148</v>
      </c>
      <c r="P1465">
        <v>155</v>
      </c>
      <c r="Q1465">
        <v>162</v>
      </c>
      <c r="R1465">
        <v>168</v>
      </c>
      <c r="S1465">
        <v>172</v>
      </c>
      <c r="T1465">
        <v>174</v>
      </c>
      <c r="U1465">
        <v>175</v>
      </c>
      <c r="V1465">
        <v>175</v>
      </c>
      <c r="W1465">
        <f>wzrost[[#This Row],[19lat]]-wzrost[[#This Row],[dlugosc_ur]]</f>
        <v>124</v>
      </c>
      <c r="X1465">
        <f>wzrost[[#This Row],[19lat]]-wzrost[[#This Row],[15lat]]</f>
        <v>7</v>
      </c>
      <c r="Y1465">
        <f>IF(wzrost[[#This Row],[1rok]]&lt;=5,IF(wzrost[[#This Row],[plec]]="ch",1,0),0)</f>
        <v>0</v>
      </c>
      <c r="Z1465" s="1"/>
      <c r="AA1465" s="1"/>
      <c r="AB1465" s="1" t="e">
        <f>_xlfn.PERCENTILE.INC(wzrost[1rok],5)</f>
        <v>#NUM!</v>
      </c>
    </row>
    <row r="1466" spans="1:28" x14ac:dyDescent="0.25">
      <c r="A1466">
        <v>47</v>
      </c>
      <c r="B1466" s="1" t="s">
        <v>23</v>
      </c>
      <c r="C1466">
        <v>50</v>
      </c>
      <c r="D1466">
        <v>72</v>
      </c>
      <c r="E1466">
        <v>86</v>
      </c>
      <c r="F1466">
        <v>95</v>
      </c>
      <c r="G1466">
        <v>102</v>
      </c>
      <c r="H1466">
        <v>108</v>
      </c>
      <c r="I1466">
        <v>114</v>
      </c>
      <c r="J1466">
        <v>120</v>
      </c>
      <c r="K1466">
        <v>125</v>
      </c>
      <c r="L1466">
        <v>130</v>
      </c>
      <c r="M1466">
        <v>136</v>
      </c>
      <c r="N1466">
        <v>141</v>
      </c>
      <c r="O1466">
        <v>147</v>
      </c>
      <c r="P1466">
        <v>153</v>
      </c>
      <c r="Q1466">
        <v>161</v>
      </c>
      <c r="R1466">
        <v>166</v>
      </c>
      <c r="S1466">
        <v>170</v>
      </c>
      <c r="T1466">
        <v>172</v>
      </c>
      <c r="U1466">
        <v>173</v>
      </c>
      <c r="V1466">
        <v>174</v>
      </c>
      <c r="W1466">
        <f>wzrost[[#This Row],[19lat]]-wzrost[[#This Row],[dlugosc_ur]]</f>
        <v>124</v>
      </c>
      <c r="X1466">
        <f>wzrost[[#This Row],[19lat]]-wzrost[[#This Row],[15lat]]</f>
        <v>8</v>
      </c>
      <c r="Y1466">
        <f>IF(wzrost[[#This Row],[1rok]]&lt;=5,IF(wzrost[[#This Row],[plec]]="ch",1,0),0)</f>
        <v>0</v>
      </c>
      <c r="Z1466" s="1"/>
      <c r="AA1466" s="1"/>
      <c r="AB1466" s="1" t="e">
        <f>_xlfn.PERCENTILE.INC(wzrost[1rok],5)</f>
        <v>#NUM!</v>
      </c>
    </row>
    <row r="1467" spans="1:28" x14ac:dyDescent="0.25">
      <c r="A1467">
        <v>49</v>
      </c>
      <c r="B1467" s="1" t="s">
        <v>23</v>
      </c>
      <c r="C1467">
        <v>49</v>
      </c>
      <c r="D1467">
        <v>71</v>
      </c>
      <c r="E1467">
        <v>85</v>
      </c>
      <c r="F1467">
        <v>94</v>
      </c>
      <c r="G1467">
        <v>101</v>
      </c>
      <c r="H1467">
        <v>107</v>
      </c>
      <c r="I1467">
        <v>113</v>
      </c>
      <c r="J1467">
        <v>119</v>
      </c>
      <c r="K1467">
        <v>124</v>
      </c>
      <c r="L1467">
        <v>129</v>
      </c>
      <c r="M1467">
        <v>134</v>
      </c>
      <c r="N1467">
        <v>139</v>
      </c>
      <c r="O1467">
        <v>145</v>
      </c>
      <c r="P1467">
        <v>151</v>
      </c>
      <c r="Q1467">
        <v>158</v>
      </c>
      <c r="R1467">
        <v>164</v>
      </c>
      <c r="S1467">
        <v>168</v>
      </c>
      <c r="T1467">
        <v>171</v>
      </c>
      <c r="U1467">
        <v>172</v>
      </c>
      <c r="V1467">
        <v>173</v>
      </c>
      <c r="W1467">
        <f>wzrost[[#This Row],[19lat]]-wzrost[[#This Row],[dlugosc_ur]]</f>
        <v>124</v>
      </c>
      <c r="X1467">
        <f>wzrost[[#This Row],[19lat]]-wzrost[[#This Row],[15lat]]</f>
        <v>9</v>
      </c>
      <c r="Y1467">
        <f>IF(wzrost[[#This Row],[1rok]]&lt;=5,IF(wzrost[[#This Row],[plec]]="ch",1,0),0)</f>
        <v>0</v>
      </c>
      <c r="Z1467" s="1"/>
      <c r="AA1467" s="1"/>
      <c r="AB1467" s="1" t="e">
        <f>_xlfn.PERCENTILE.INC(wzrost[1rok],5)</f>
        <v>#NUM!</v>
      </c>
    </row>
    <row r="1468" spans="1:28" x14ac:dyDescent="0.25">
      <c r="A1468">
        <v>59</v>
      </c>
      <c r="B1468" s="1" t="s">
        <v>23</v>
      </c>
      <c r="C1468">
        <v>49</v>
      </c>
      <c r="D1468">
        <v>71</v>
      </c>
      <c r="E1468">
        <v>86</v>
      </c>
      <c r="F1468">
        <v>94</v>
      </c>
      <c r="G1468">
        <v>101</v>
      </c>
      <c r="H1468">
        <v>107</v>
      </c>
      <c r="I1468">
        <v>113</v>
      </c>
      <c r="J1468">
        <v>119</v>
      </c>
      <c r="K1468">
        <v>124</v>
      </c>
      <c r="L1468">
        <v>129</v>
      </c>
      <c r="M1468">
        <v>134</v>
      </c>
      <c r="N1468">
        <v>139</v>
      </c>
      <c r="O1468">
        <v>145</v>
      </c>
      <c r="P1468">
        <v>151</v>
      </c>
      <c r="Q1468">
        <v>159</v>
      </c>
      <c r="R1468">
        <v>164</v>
      </c>
      <c r="S1468">
        <v>168</v>
      </c>
      <c r="T1468">
        <v>171</v>
      </c>
      <c r="U1468">
        <v>172</v>
      </c>
      <c r="V1468">
        <v>173</v>
      </c>
      <c r="W1468">
        <f>wzrost[[#This Row],[19lat]]-wzrost[[#This Row],[dlugosc_ur]]</f>
        <v>124</v>
      </c>
      <c r="X1468">
        <f>wzrost[[#This Row],[19lat]]-wzrost[[#This Row],[15lat]]</f>
        <v>9</v>
      </c>
      <c r="Y1468">
        <f>IF(wzrost[[#This Row],[1rok]]&lt;=5,IF(wzrost[[#This Row],[plec]]="ch",1,0),0)</f>
        <v>0</v>
      </c>
      <c r="Z1468" s="1"/>
      <c r="AA1468" s="1"/>
      <c r="AB1468" s="1" t="e">
        <f>_xlfn.PERCENTILE.INC(wzrost[1rok],5)</f>
        <v>#NUM!</v>
      </c>
    </row>
    <row r="1469" spans="1:28" x14ac:dyDescent="0.25">
      <c r="A1469">
        <v>60</v>
      </c>
      <c r="B1469" s="1" t="s">
        <v>23</v>
      </c>
      <c r="C1469">
        <v>56</v>
      </c>
      <c r="D1469">
        <v>77</v>
      </c>
      <c r="E1469">
        <v>89</v>
      </c>
      <c r="F1469">
        <v>98</v>
      </c>
      <c r="G1469">
        <v>105</v>
      </c>
      <c r="H1469">
        <v>112</v>
      </c>
      <c r="I1469">
        <v>119</v>
      </c>
      <c r="J1469">
        <v>124</v>
      </c>
      <c r="K1469">
        <v>130</v>
      </c>
      <c r="L1469">
        <v>135</v>
      </c>
      <c r="M1469">
        <v>141</v>
      </c>
      <c r="N1469">
        <v>146</v>
      </c>
      <c r="O1469">
        <v>152</v>
      </c>
      <c r="P1469">
        <v>159</v>
      </c>
      <c r="Q1469">
        <v>167</v>
      </c>
      <c r="R1469">
        <v>173</v>
      </c>
      <c r="S1469">
        <v>177</v>
      </c>
      <c r="T1469">
        <v>179</v>
      </c>
      <c r="U1469">
        <v>180</v>
      </c>
      <c r="V1469">
        <v>180</v>
      </c>
      <c r="W1469">
        <f>wzrost[[#This Row],[19lat]]-wzrost[[#This Row],[dlugosc_ur]]</f>
        <v>124</v>
      </c>
      <c r="X1469">
        <f>wzrost[[#This Row],[19lat]]-wzrost[[#This Row],[15lat]]</f>
        <v>7</v>
      </c>
      <c r="Y1469">
        <f>IF(wzrost[[#This Row],[1rok]]&lt;=5,IF(wzrost[[#This Row],[plec]]="ch",1,0),0)</f>
        <v>0</v>
      </c>
      <c r="Z1469" s="1"/>
      <c r="AA1469" s="1"/>
      <c r="AB1469" s="1" t="e">
        <f>_xlfn.PERCENTILE.INC(wzrost[1rok],5)</f>
        <v>#NUM!</v>
      </c>
    </row>
    <row r="1470" spans="1:28" x14ac:dyDescent="0.25">
      <c r="A1470">
        <v>63</v>
      </c>
      <c r="B1470" s="1" t="s">
        <v>23</v>
      </c>
      <c r="C1470">
        <v>50</v>
      </c>
      <c r="D1470">
        <v>72</v>
      </c>
      <c r="E1470">
        <v>86</v>
      </c>
      <c r="F1470">
        <v>95</v>
      </c>
      <c r="G1470">
        <v>102</v>
      </c>
      <c r="H1470">
        <v>108</v>
      </c>
      <c r="I1470">
        <v>114</v>
      </c>
      <c r="J1470">
        <v>120</v>
      </c>
      <c r="K1470">
        <v>125</v>
      </c>
      <c r="L1470">
        <v>131</v>
      </c>
      <c r="M1470">
        <v>136</v>
      </c>
      <c r="N1470">
        <v>141</v>
      </c>
      <c r="O1470">
        <v>147</v>
      </c>
      <c r="P1470">
        <v>154</v>
      </c>
      <c r="Q1470">
        <v>161</v>
      </c>
      <c r="R1470">
        <v>166</v>
      </c>
      <c r="S1470">
        <v>170</v>
      </c>
      <c r="T1470">
        <v>173</v>
      </c>
      <c r="U1470">
        <v>174</v>
      </c>
      <c r="V1470">
        <v>174</v>
      </c>
      <c r="W1470">
        <f>wzrost[[#This Row],[19lat]]-wzrost[[#This Row],[dlugosc_ur]]</f>
        <v>124</v>
      </c>
      <c r="X1470">
        <f>wzrost[[#This Row],[19lat]]-wzrost[[#This Row],[15lat]]</f>
        <v>8</v>
      </c>
      <c r="Y1470">
        <f>IF(wzrost[[#This Row],[1rok]]&lt;=5,IF(wzrost[[#This Row],[plec]]="ch",1,0),0)</f>
        <v>0</v>
      </c>
      <c r="Z1470" s="1"/>
      <c r="AA1470" s="1"/>
      <c r="AB1470" s="1" t="e">
        <f>_xlfn.PERCENTILE.INC(wzrost[1rok],5)</f>
        <v>#NUM!</v>
      </c>
    </row>
    <row r="1471" spans="1:28" x14ac:dyDescent="0.25">
      <c r="A1471">
        <v>69</v>
      </c>
      <c r="B1471" s="1" t="s">
        <v>23</v>
      </c>
      <c r="C1471">
        <v>52</v>
      </c>
      <c r="D1471">
        <v>74</v>
      </c>
      <c r="E1471">
        <v>87</v>
      </c>
      <c r="F1471">
        <v>96</v>
      </c>
      <c r="G1471">
        <v>103</v>
      </c>
      <c r="H1471">
        <v>110</v>
      </c>
      <c r="I1471">
        <v>116</v>
      </c>
      <c r="J1471">
        <v>121</v>
      </c>
      <c r="K1471">
        <v>127</v>
      </c>
      <c r="L1471">
        <v>132</v>
      </c>
      <c r="M1471">
        <v>137</v>
      </c>
      <c r="N1471">
        <v>143</v>
      </c>
      <c r="O1471">
        <v>149</v>
      </c>
      <c r="P1471">
        <v>156</v>
      </c>
      <c r="Q1471">
        <v>163</v>
      </c>
      <c r="R1471">
        <v>169</v>
      </c>
      <c r="S1471">
        <v>173</v>
      </c>
      <c r="T1471">
        <v>175</v>
      </c>
      <c r="U1471">
        <v>176</v>
      </c>
      <c r="V1471">
        <v>176</v>
      </c>
      <c r="W1471">
        <f>wzrost[[#This Row],[19lat]]-wzrost[[#This Row],[dlugosc_ur]]</f>
        <v>124</v>
      </c>
      <c r="X1471">
        <f>wzrost[[#This Row],[19lat]]-wzrost[[#This Row],[15lat]]</f>
        <v>7</v>
      </c>
      <c r="Y1471">
        <f>IF(wzrost[[#This Row],[1rok]]&lt;=5,IF(wzrost[[#This Row],[plec]]="ch",1,0),0)</f>
        <v>0</v>
      </c>
      <c r="Z1471" s="1"/>
      <c r="AA1471" s="1"/>
      <c r="AB1471" s="1" t="e">
        <f>_xlfn.PERCENTILE.INC(wzrost[1rok],5)</f>
        <v>#NUM!</v>
      </c>
    </row>
    <row r="1472" spans="1:28" x14ac:dyDescent="0.25">
      <c r="A1472">
        <v>78</v>
      </c>
      <c r="B1472" s="1" t="s">
        <v>23</v>
      </c>
      <c r="C1472">
        <v>50</v>
      </c>
      <c r="D1472">
        <v>72</v>
      </c>
      <c r="E1472">
        <v>86</v>
      </c>
      <c r="F1472">
        <v>95</v>
      </c>
      <c r="G1472">
        <v>102</v>
      </c>
      <c r="H1472">
        <v>108</v>
      </c>
      <c r="I1472">
        <v>114</v>
      </c>
      <c r="J1472">
        <v>120</v>
      </c>
      <c r="K1472">
        <v>125</v>
      </c>
      <c r="L1472">
        <v>130</v>
      </c>
      <c r="M1472">
        <v>136</v>
      </c>
      <c r="N1472">
        <v>141</v>
      </c>
      <c r="O1472">
        <v>147</v>
      </c>
      <c r="P1472">
        <v>153</v>
      </c>
      <c r="Q1472">
        <v>161</v>
      </c>
      <c r="R1472">
        <v>166</v>
      </c>
      <c r="S1472">
        <v>170</v>
      </c>
      <c r="T1472">
        <v>172</v>
      </c>
      <c r="U1472">
        <v>173</v>
      </c>
      <c r="V1472">
        <v>174</v>
      </c>
      <c r="W1472">
        <f>wzrost[[#This Row],[19lat]]-wzrost[[#This Row],[dlugosc_ur]]</f>
        <v>124</v>
      </c>
      <c r="X1472">
        <f>wzrost[[#This Row],[19lat]]-wzrost[[#This Row],[15lat]]</f>
        <v>8</v>
      </c>
      <c r="Y1472">
        <f>IF(wzrost[[#This Row],[1rok]]&lt;=5,IF(wzrost[[#This Row],[plec]]="ch",1,0),0)</f>
        <v>0</v>
      </c>
      <c r="Z1472" s="1"/>
      <c r="AA1472" s="1"/>
      <c r="AB1472" s="1" t="e">
        <f>_xlfn.PERCENTILE.INC(wzrost[1rok],5)</f>
        <v>#NUM!</v>
      </c>
    </row>
    <row r="1473" spans="1:28" x14ac:dyDescent="0.25">
      <c r="A1473">
        <v>79</v>
      </c>
      <c r="B1473" s="1" t="s">
        <v>23</v>
      </c>
      <c r="C1473">
        <v>56</v>
      </c>
      <c r="D1473">
        <v>77</v>
      </c>
      <c r="E1473">
        <v>89</v>
      </c>
      <c r="F1473">
        <v>98</v>
      </c>
      <c r="G1473">
        <v>105</v>
      </c>
      <c r="H1473">
        <v>112</v>
      </c>
      <c r="I1473">
        <v>119</v>
      </c>
      <c r="J1473">
        <v>124</v>
      </c>
      <c r="K1473">
        <v>130</v>
      </c>
      <c r="L1473">
        <v>135</v>
      </c>
      <c r="M1473">
        <v>141</v>
      </c>
      <c r="N1473">
        <v>146</v>
      </c>
      <c r="O1473">
        <v>152</v>
      </c>
      <c r="P1473">
        <v>159</v>
      </c>
      <c r="Q1473">
        <v>167</v>
      </c>
      <c r="R1473">
        <v>173</v>
      </c>
      <c r="S1473">
        <v>177</v>
      </c>
      <c r="T1473">
        <v>179</v>
      </c>
      <c r="U1473">
        <v>180</v>
      </c>
      <c r="V1473">
        <v>180</v>
      </c>
      <c r="W1473">
        <f>wzrost[[#This Row],[19lat]]-wzrost[[#This Row],[dlugosc_ur]]</f>
        <v>124</v>
      </c>
      <c r="X1473">
        <f>wzrost[[#This Row],[19lat]]-wzrost[[#This Row],[15lat]]</f>
        <v>7</v>
      </c>
      <c r="Y1473">
        <f>IF(wzrost[[#This Row],[1rok]]&lt;=5,IF(wzrost[[#This Row],[plec]]="ch",1,0),0)</f>
        <v>0</v>
      </c>
      <c r="Z1473" s="1"/>
      <c r="AA1473" s="1"/>
      <c r="AB1473" s="1" t="e">
        <f>_xlfn.PERCENTILE.INC(wzrost[1rok],5)</f>
        <v>#NUM!</v>
      </c>
    </row>
    <row r="1474" spans="1:28" x14ac:dyDescent="0.25">
      <c r="A1474">
        <v>80</v>
      </c>
      <c r="B1474" s="1" t="s">
        <v>23</v>
      </c>
      <c r="C1474">
        <v>54</v>
      </c>
      <c r="D1474">
        <v>75</v>
      </c>
      <c r="E1474">
        <v>88</v>
      </c>
      <c r="F1474">
        <v>97</v>
      </c>
      <c r="G1474">
        <v>104</v>
      </c>
      <c r="H1474">
        <v>111</v>
      </c>
      <c r="I1474">
        <v>117</v>
      </c>
      <c r="J1474">
        <v>123</v>
      </c>
      <c r="K1474">
        <v>128</v>
      </c>
      <c r="L1474">
        <v>134</v>
      </c>
      <c r="M1474">
        <v>139</v>
      </c>
      <c r="N1474">
        <v>144</v>
      </c>
      <c r="O1474">
        <v>151</v>
      </c>
      <c r="P1474">
        <v>158</v>
      </c>
      <c r="Q1474">
        <v>165</v>
      </c>
      <c r="R1474">
        <v>171</v>
      </c>
      <c r="S1474">
        <v>175</v>
      </c>
      <c r="T1474">
        <v>177</v>
      </c>
      <c r="U1474">
        <v>178</v>
      </c>
      <c r="V1474">
        <v>178</v>
      </c>
      <c r="W1474">
        <f>wzrost[[#This Row],[19lat]]-wzrost[[#This Row],[dlugosc_ur]]</f>
        <v>124</v>
      </c>
      <c r="X1474">
        <f>wzrost[[#This Row],[19lat]]-wzrost[[#This Row],[15lat]]</f>
        <v>7</v>
      </c>
      <c r="Y1474">
        <f>IF(wzrost[[#This Row],[1rok]]&lt;=5,IF(wzrost[[#This Row],[plec]]="ch",1,0),0)</f>
        <v>0</v>
      </c>
      <c r="Z1474" s="1"/>
      <c r="AA1474" s="1"/>
      <c r="AB1474" s="1" t="e">
        <f>_xlfn.PERCENTILE.INC(wzrost[1rok],5)</f>
        <v>#NUM!</v>
      </c>
    </row>
    <row r="1475" spans="1:28" x14ac:dyDescent="0.25">
      <c r="A1475">
        <v>81</v>
      </c>
      <c r="B1475" s="1" t="s">
        <v>23</v>
      </c>
      <c r="C1475">
        <v>49</v>
      </c>
      <c r="D1475">
        <v>71</v>
      </c>
      <c r="E1475">
        <v>86</v>
      </c>
      <c r="F1475">
        <v>94</v>
      </c>
      <c r="G1475">
        <v>101</v>
      </c>
      <c r="H1475">
        <v>108</v>
      </c>
      <c r="I1475">
        <v>113</v>
      </c>
      <c r="J1475">
        <v>119</v>
      </c>
      <c r="K1475">
        <v>124</v>
      </c>
      <c r="L1475">
        <v>129</v>
      </c>
      <c r="M1475">
        <v>134</v>
      </c>
      <c r="N1475">
        <v>139</v>
      </c>
      <c r="O1475">
        <v>145</v>
      </c>
      <c r="P1475">
        <v>152</v>
      </c>
      <c r="Q1475">
        <v>159</v>
      </c>
      <c r="R1475">
        <v>164</v>
      </c>
      <c r="S1475">
        <v>168</v>
      </c>
      <c r="T1475">
        <v>171</v>
      </c>
      <c r="U1475">
        <v>172</v>
      </c>
      <c r="V1475">
        <v>173</v>
      </c>
      <c r="W1475">
        <f>wzrost[[#This Row],[19lat]]-wzrost[[#This Row],[dlugosc_ur]]</f>
        <v>124</v>
      </c>
      <c r="X1475">
        <f>wzrost[[#This Row],[19lat]]-wzrost[[#This Row],[15lat]]</f>
        <v>9</v>
      </c>
      <c r="Y1475">
        <f>IF(wzrost[[#This Row],[1rok]]&lt;=5,IF(wzrost[[#This Row],[plec]]="ch",1,0),0)</f>
        <v>0</v>
      </c>
      <c r="Z1475" s="1"/>
      <c r="AA1475" s="1"/>
      <c r="AB1475" s="1" t="e">
        <f>_xlfn.PERCENTILE.INC(wzrost[1rok],5)</f>
        <v>#NUM!</v>
      </c>
    </row>
    <row r="1476" spans="1:28" x14ac:dyDescent="0.25">
      <c r="A1476">
        <v>82</v>
      </c>
      <c r="B1476" s="1" t="s">
        <v>23</v>
      </c>
      <c r="C1476">
        <v>47</v>
      </c>
      <c r="D1476">
        <v>70</v>
      </c>
      <c r="E1476">
        <v>84</v>
      </c>
      <c r="F1476">
        <v>93</v>
      </c>
      <c r="G1476">
        <v>99</v>
      </c>
      <c r="H1476">
        <v>106</v>
      </c>
      <c r="I1476">
        <v>111</v>
      </c>
      <c r="J1476">
        <v>117</v>
      </c>
      <c r="K1476">
        <v>122</v>
      </c>
      <c r="L1476">
        <v>127</v>
      </c>
      <c r="M1476">
        <v>132</v>
      </c>
      <c r="N1476">
        <v>137</v>
      </c>
      <c r="O1476">
        <v>143</v>
      </c>
      <c r="P1476">
        <v>150</v>
      </c>
      <c r="Q1476">
        <v>157</v>
      </c>
      <c r="R1476">
        <v>162</v>
      </c>
      <c r="S1476">
        <v>166</v>
      </c>
      <c r="T1476">
        <v>169</v>
      </c>
      <c r="U1476">
        <v>170</v>
      </c>
      <c r="V1476">
        <v>171</v>
      </c>
      <c r="W1476">
        <f>wzrost[[#This Row],[19lat]]-wzrost[[#This Row],[dlugosc_ur]]</f>
        <v>124</v>
      </c>
      <c r="X1476">
        <f>wzrost[[#This Row],[19lat]]-wzrost[[#This Row],[15lat]]</f>
        <v>9</v>
      </c>
      <c r="Y1476">
        <f>IF(wzrost[[#This Row],[1rok]]&lt;=5,IF(wzrost[[#This Row],[plec]]="ch",1,0),0)</f>
        <v>0</v>
      </c>
      <c r="Z1476" s="1"/>
      <c r="AA1476" s="1"/>
      <c r="AB1476" s="1" t="e">
        <f>_xlfn.PERCENTILE.INC(wzrost[1rok],5)</f>
        <v>#NUM!</v>
      </c>
    </row>
    <row r="1477" spans="1:28" x14ac:dyDescent="0.25">
      <c r="A1477">
        <v>92</v>
      </c>
      <c r="B1477" s="1" t="s">
        <v>23</v>
      </c>
      <c r="C1477">
        <v>56</v>
      </c>
      <c r="D1477">
        <v>77</v>
      </c>
      <c r="E1477">
        <v>89</v>
      </c>
      <c r="F1477">
        <v>98</v>
      </c>
      <c r="G1477">
        <v>105</v>
      </c>
      <c r="H1477">
        <v>112</v>
      </c>
      <c r="I1477">
        <v>119</v>
      </c>
      <c r="J1477">
        <v>124</v>
      </c>
      <c r="K1477">
        <v>130</v>
      </c>
      <c r="L1477">
        <v>135</v>
      </c>
      <c r="M1477">
        <v>141</v>
      </c>
      <c r="N1477">
        <v>146</v>
      </c>
      <c r="O1477">
        <v>152</v>
      </c>
      <c r="P1477">
        <v>159</v>
      </c>
      <c r="Q1477">
        <v>167</v>
      </c>
      <c r="R1477">
        <v>173</v>
      </c>
      <c r="S1477">
        <v>177</v>
      </c>
      <c r="T1477">
        <v>179</v>
      </c>
      <c r="U1477">
        <v>180</v>
      </c>
      <c r="V1477">
        <v>180</v>
      </c>
      <c r="W1477">
        <f>wzrost[[#This Row],[19lat]]-wzrost[[#This Row],[dlugosc_ur]]</f>
        <v>124</v>
      </c>
      <c r="X1477">
        <f>wzrost[[#This Row],[19lat]]-wzrost[[#This Row],[15lat]]</f>
        <v>7</v>
      </c>
      <c r="Y1477">
        <f>IF(wzrost[[#This Row],[1rok]]&lt;=5,IF(wzrost[[#This Row],[plec]]="ch",1,0),0)</f>
        <v>0</v>
      </c>
      <c r="Z1477" s="1"/>
      <c r="AA1477" s="1"/>
      <c r="AB1477" s="1" t="e">
        <f>_xlfn.PERCENTILE.INC(wzrost[1rok],5)</f>
        <v>#NUM!</v>
      </c>
    </row>
    <row r="1478" spans="1:28" x14ac:dyDescent="0.25">
      <c r="A1478">
        <v>94</v>
      </c>
      <c r="B1478" s="1" t="s">
        <v>23</v>
      </c>
      <c r="C1478">
        <v>51</v>
      </c>
      <c r="D1478">
        <v>73</v>
      </c>
      <c r="E1478">
        <v>86</v>
      </c>
      <c r="F1478">
        <v>95</v>
      </c>
      <c r="G1478">
        <v>102</v>
      </c>
      <c r="H1478">
        <v>109</v>
      </c>
      <c r="I1478">
        <v>115</v>
      </c>
      <c r="J1478">
        <v>120</v>
      </c>
      <c r="K1478">
        <v>126</v>
      </c>
      <c r="L1478">
        <v>131</v>
      </c>
      <c r="M1478">
        <v>136</v>
      </c>
      <c r="N1478">
        <v>142</v>
      </c>
      <c r="O1478">
        <v>148</v>
      </c>
      <c r="P1478">
        <v>155</v>
      </c>
      <c r="Q1478">
        <v>162</v>
      </c>
      <c r="R1478">
        <v>168</v>
      </c>
      <c r="S1478">
        <v>172</v>
      </c>
      <c r="T1478">
        <v>174</v>
      </c>
      <c r="U1478">
        <v>175</v>
      </c>
      <c r="V1478">
        <v>175</v>
      </c>
      <c r="W1478">
        <f>wzrost[[#This Row],[19lat]]-wzrost[[#This Row],[dlugosc_ur]]</f>
        <v>124</v>
      </c>
      <c r="X1478">
        <f>wzrost[[#This Row],[19lat]]-wzrost[[#This Row],[15lat]]</f>
        <v>7</v>
      </c>
      <c r="Y1478">
        <f>IF(wzrost[[#This Row],[1rok]]&lt;=5,IF(wzrost[[#This Row],[plec]]="ch",1,0),0)</f>
        <v>0</v>
      </c>
      <c r="Z1478" s="1"/>
      <c r="AA1478" s="1"/>
      <c r="AB1478" s="1" t="e">
        <f>_xlfn.PERCENTILE.INC(wzrost[1rok],5)</f>
        <v>#NUM!</v>
      </c>
    </row>
    <row r="1479" spans="1:28" x14ac:dyDescent="0.25">
      <c r="A1479">
        <v>108</v>
      </c>
      <c r="B1479" s="1" t="s">
        <v>23</v>
      </c>
      <c r="C1479">
        <v>55</v>
      </c>
      <c r="D1479">
        <v>76</v>
      </c>
      <c r="E1479">
        <v>88</v>
      </c>
      <c r="F1479">
        <v>98</v>
      </c>
      <c r="G1479">
        <v>105</v>
      </c>
      <c r="H1479">
        <v>112</v>
      </c>
      <c r="I1479">
        <v>118</v>
      </c>
      <c r="J1479">
        <v>124</v>
      </c>
      <c r="K1479">
        <v>129</v>
      </c>
      <c r="L1479">
        <v>135</v>
      </c>
      <c r="M1479">
        <v>140</v>
      </c>
      <c r="N1479">
        <v>145</v>
      </c>
      <c r="O1479">
        <v>152</v>
      </c>
      <c r="P1479">
        <v>159</v>
      </c>
      <c r="Q1479">
        <v>166</v>
      </c>
      <c r="R1479">
        <v>172</v>
      </c>
      <c r="S1479">
        <v>176</v>
      </c>
      <c r="T1479">
        <v>178</v>
      </c>
      <c r="U1479">
        <v>179</v>
      </c>
      <c r="V1479">
        <v>179</v>
      </c>
      <c r="W1479">
        <f>wzrost[[#This Row],[19lat]]-wzrost[[#This Row],[dlugosc_ur]]</f>
        <v>124</v>
      </c>
      <c r="X1479">
        <f>wzrost[[#This Row],[19lat]]-wzrost[[#This Row],[15lat]]</f>
        <v>7</v>
      </c>
      <c r="Y1479">
        <f>IF(wzrost[[#This Row],[1rok]]&lt;=5,IF(wzrost[[#This Row],[plec]]="ch",1,0),0)</f>
        <v>0</v>
      </c>
      <c r="Z1479" s="1"/>
      <c r="AA1479" s="1"/>
      <c r="AB1479" s="1" t="e">
        <f>_xlfn.PERCENTILE.INC(wzrost[1rok],5)</f>
        <v>#NUM!</v>
      </c>
    </row>
    <row r="1480" spans="1:28" x14ac:dyDescent="0.25">
      <c r="A1480">
        <v>112</v>
      </c>
      <c r="B1480" s="1" t="s">
        <v>23</v>
      </c>
      <c r="C1480">
        <v>49</v>
      </c>
      <c r="D1480">
        <v>71</v>
      </c>
      <c r="E1480">
        <v>86</v>
      </c>
      <c r="F1480">
        <v>94</v>
      </c>
      <c r="G1480">
        <v>101</v>
      </c>
      <c r="H1480">
        <v>108</v>
      </c>
      <c r="I1480">
        <v>113</v>
      </c>
      <c r="J1480">
        <v>119</v>
      </c>
      <c r="K1480">
        <v>124</v>
      </c>
      <c r="L1480">
        <v>129</v>
      </c>
      <c r="M1480">
        <v>134</v>
      </c>
      <c r="N1480">
        <v>139</v>
      </c>
      <c r="O1480">
        <v>145</v>
      </c>
      <c r="P1480">
        <v>152</v>
      </c>
      <c r="Q1480">
        <v>159</v>
      </c>
      <c r="R1480">
        <v>165</v>
      </c>
      <c r="S1480">
        <v>169</v>
      </c>
      <c r="T1480">
        <v>171</v>
      </c>
      <c r="U1480">
        <v>173</v>
      </c>
      <c r="V1480">
        <v>173</v>
      </c>
      <c r="W1480">
        <f>wzrost[[#This Row],[19lat]]-wzrost[[#This Row],[dlugosc_ur]]</f>
        <v>124</v>
      </c>
      <c r="X1480">
        <f>wzrost[[#This Row],[19lat]]-wzrost[[#This Row],[15lat]]</f>
        <v>8</v>
      </c>
      <c r="Y1480">
        <f>IF(wzrost[[#This Row],[1rok]]&lt;=5,IF(wzrost[[#This Row],[plec]]="ch",1,0),0)</f>
        <v>0</v>
      </c>
      <c r="Z1480" s="1"/>
      <c r="AA1480" s="1"/>
      <c r="AB1480" s="1" t="e">
        <f>_xlfn.PERCENTILE.INC(wzrost[1rok],5)</f>
        <v>#NUM!</v>
      </c>
    </row>
    <row r="1481" spans="1:28" x14ac:dyDescent="0.25">
      <c r="A1481">
        <v>114</v>
      </c>
      <c r="B1481" s="1" t="s">
        <v>23</v>
      </c>
      <c r="C1481">
        <v>50</v>
      </c>
      <c r="D1481">
        <v>72</v>
      </c>
      <c r="E1481">
        <v>86</v>
      </c>
      <c r="F1481">
        <v>94</v>
      </c>
      <c r="G1481">
        <v>102</v>
      </c>
      <c r="H1481">
        <v>108</v>
      </c>
      <c r="I1481">
        <v>114</v>
      </c>
      <c r="J1481">
        <v>120</v>
      </c>
      <c r="K1481">
        <v>125</v>
      </c>
      <c r="L1481">
        <v>130</v>
      </c>
      <c r="M1481">
        <v>135</v>
      </c>
      <c r="N1481">
        <v>141</v>
      </c>
      <c r="O1481">
        <v>147</v>
      </c>
      <c r="P1481">
        <v>153</v>
      </c>
      <c r="Q1481">
        <v>160</v>
      </c>
      <c r="R1481">
        <v>166</v>
      </c>
      <c r="S1481">
        <v>170</v>
      </c>
      <c r="T1481">
        <v>172</v>
      </c>
      <c r="U1481">
        <v>173</v>
      </c>
      <c r="V1481">
        <v>174</v>
      </c>
      <c r="W1481">
        <f>wzrost[[#This Row],[19lat]]-wzrost[[#This Row],[dlugosc_ur]]</f>
        <v>124</v>
      </c>
      <c r="X1481">
        <f>wzrost[[#This Row],[19lat]]-wzrost[[#This Row],[15lat]]</f>
        <v>8</v>
      </c>
      <c r="Y1481">
        <f>IF(wzrost[[#This Row],[1rok]]&lt;=5,IF(wzrost[[#This Row],[plec]]="ch",1,0),0)</f>
        <v>0</v>
      </c>
      <c r="Z1481" s="1"/>
      <c r="AA1481" s="1"/>
      <c r="AB1481" s="1" t="e">
        <f>_xlfn.PERCENTILE.INC(wzrost[1rok],5)</f>
        <v>#NUM!</v>
      </c>
    </row>
    <row r="1482" spans="1:28" x14ac:dyDescent="0.25">
      <c r="A1482">
        <v>127</v>
      </c>
      <c r="B1482" s="1" t="s">
        <v>23</v>
      </c>
      <c r="C1482">
        <v>52</v>
      </c>
      <c r="D1482">
        <v>74</v>
      </c>
      <c r="E1482">
        <v>87</v>
      </c>
      <c r="F1482">
        <v>96</v>
      </c>
      <c r="G1482">
        <v>103</v>
      </c>
      <c r="H1482">
        <v>110</v>
      </c>
      <c r="I1482">
        <v>116</v>
      </c>
      <c r="J1482">
        <v>121</v>
      </c>
      <c r="K1482">
        <v>127</v>
      </c>
      <c r="L1482">
        <v>132</v>
      </c>
      <c r="M1482">
        <v>137</v>
      </c>
      <c r="N1482">
        <v>143</v>
      </c>
      <c r="O1482">
        <v>149</v>
      </c>
      <c r="P1482">
        <v>156</v>
      </c>
      <c r="Q1482">
        <v>163</v>
      </c>
      <c r="R1482">
        <v>169</v>
      </c>
      <c r="S1482">
        <v>173</v>
      </c>
      <c r="T1482">
        <v>175</v>
      </c>
      <c r="U1482">
        <v>176</v>
      </c>
      <c r="V1482">
        <v>176</v>
      </c>
      <c r="W1482">
        <f>wzrost[[#This Row],[19lat]]-wzrost[[#This Row],[dlugosc_ur]]</f>
        <v>124</v>
      </c>
      <c r="X1482">
        <f>wzrost[[#This Row],[19lat]]-wzrost[[#This Row],[15lat]]</f>
        <v>7</v>
      </c>
      <c r="Y1482">
        <f>IF(wzrost[[#This Row],[1rok]]&lt;=5,IF(wzrost[[#This Row],[plec]]="ch",1,0),0)</f>
        <v>0</v>
      </c>
      <c r="Z1482" s="1"/>
      <c r="AA1482" s="1"/>
      <c r="AB1482" s="1" t="e">
        <f>_xlfn.PERCENTILE.INC(wzrost[1rok],5)</f>
        <v>#NUM!</v>
      </c>
    </row>
    <row r="1483" spans="1:28" x14ac:dyDescent="0.25">
      <c r="A1483">
        <v>140</v>
      </c>
      <c r="B1483" s="1" t="s">
        <v>23</v>
      </c>
      <c r="C1483">
        <v>56</v>
      </c>
      <c r="D1483">
        <v>77</v>
      </c>
      <c r="E1483">
        <v>89</v>
      </c>
      <c r="F1483">
        <v>98</v>
      </c>
      <c r="G1483">
        <v>105</v>
      </c>
      <c r="H1483">
        <v>112</v>
      </c>
      <c r="I1483">
        <v>118</v>
      </c>
      <c r="J1483">
        <v>124</v>
      </c>
      <c r="K1483">
        <v>130</v>
      </c>
      <c r="L1483">
        <v>135</v>
      </c>
      <c r="M1483">
        <v>141</v>
      </c>
      <c r="N1483">
        <v>146</v>
      </c>
      <c r="O1483">
        <v>152</v>
      </c>
      <c r="P1483">
        <v>159</v>
      </c>
      <c r="Q1483">
        <v>167</v>
      </c>
      <c r="R1483">
        <v>172</v>
      </c>
      <c r="S1483">
        <v>176</v>
      </c>
      <c r="T1483">
        <v>179</v>
      </c>
      <c r="U1483">
        <v>180</v>
      </c>
      <c r="V1483">
        <v>180</v>
      </c>
      <c r="W1483">
        <f>wzrost[[#This Row],[19lat]]-wzrost[[#This Row],[dlugosc_ur]]</f>
        <v>124</v>
      </c>
      <c r="X1483">
        <f>wzrost[[#This Row],[19lat]]-wzrost[[#This Row],[15lat]]</f>
        <v>8</v>
      </c>
      <c r="Y1483">
        <f>IF(wzrost[[#This Row],[1rok]]&lt;=5,IF(wzrost[[#This Row],[plec]]="ch",1,0),0)</f>
        <v>0</v>
      </c>
      <c r="Z1483" s="1"/>
      <c r="AA1483" s="1"/>
      <c r="AB1483" s="1" t="e">
        <f>_xlfn.PERCENTILE.INC(wzrost[1rok],5)</f>
        <v>#NUM!</v>
      </c>
    </row>
    <row r="1484" spans="1:28" x14ac:dyDescent="0.25">
      <c r="A1484">
        <v>144</v>
      </c>
      <c r="B1484" s="1" t="s">
        <v>23</v>
      </c>
      <c r="C1484">
        <v>55</v>
      </c>
      <c r="D1484">
        <v>76</v>
      </c>
      <c r="E1484">
        <v>88</v>
      </c>
      <c r="F1484">
        <v>98</v>
      </c>
      <c r="G1484">
        <v>105</v>
      </c>
      <c r="H1484">
        <v>112</v>
      </c>
      <c r="I1484">
        <v>118</v>
      </c>
      <c r="J1484">
        <v>124</v>
      </c>
      <c r="K1484">
        <v>129</v>
      </c>
      <c r="L1484">
        <v>135</v>
      </c>
      <c r="M1484">
        <v>140</v>
      </c>
      <c r="N1484">
        <v>145</v>
      </c>
      <c r="O1484">
        <v>151</v>
      </c>
      <c r="P1484">
        <v>158</v>
      </c>
      <c r="Q1484">
        <v>166</v>
      </c>
      <c r="R1484">
        <v>172</v>
      </c>
      <c r="S1484">
        <v>176</v>
      </c>
      <c r="T1484">
        <v>178</v>
      </c>
      <c r="U1484">
        <v>179</v>
      </c>
      <c r="V1484">
        <v>179</v>
      </c>
      <c r="W1484">
        <f>wzrost[[#This Row],[19lat]]-wzrost[[#This Row],[dlugosc_ur]]</f>
        <v>124</v>
      </c>
      <c r="X1484">
        <f>wzrost[[#This Row],[19lat]]-wzrost[[#This Row],[15lat]]</f>
        <v>7</v>
      </c>
      <c r="Y1484">
        <f>IF(wzrost[[#This Row],[1rok]]&lt;=5,IF(wzrost[[#This Row],[plec]]="ch",1,0),0)</f>
        <v>0</v>
      </c>
      <c r="Z1484" s="1"/>
      <c r="AA1484" s="1"/>
      <c r="AB1484" s="1" t="e">
        <f>_xlfn.PERCENTILE.INC(wzrost[1rok],5)</f>
        <v>#NUM!</v>
      </c>
    </row>
    <row r="1485" spans="1:28" x14ac:dyDescent="0.25">
      <c r="A1485">
        <v>151</v>
      </c>
      <c r="B1485" s="1" t="s">
        <v>23</v>
      </c>
      <c r="C1485">
        <v>50</v>
      </c>
      <c r="D1485">
        <v>72</v>
      </c>
      <c r="E1485">
        <v>86</v>
      </c>
      <c r="F1485">
        <v>95</v>
      </c>
      <c r="G1485">
        <v>102</v>
      </c>
      <c r="H1485">
        <v>108</v>
      </c>
      <c r="I1485">
        <v>114</v>
      </c>
      <c r="J1485">
        <v>120</v>
      </c>
      <c r="K1485">
        <v>125</v>
      </c>
      <c r="L1485">
        <v>130</v>
      </c>
      <c r="M1485">
        <v>136</v>
      </c>
      <c r="N1485">
        <v>141</v>
      </c>
      <c r="O1485">
        <v>147</v>
      </c>
      <c r="P1485">
        <v>153</v>
      </c>
      <c r="Q1485">
        <v>161</v>
      </c>
      <c r="R1485">
        <v>166</v>
      </c>
      <c r="S1485">
        <v>170</v>
      </c>
      <c r="T1485">
        <v>172</v>
      </c>
      <c r="U1485">
        <v>173</v>
      </c>
      <c r="V1485">
        <v>174</v>
      </c>
      <c r="W1485">
        <f>wzrost[[#This Row],[19lat]]-wzrost[[#This Row],[dlugosc_ur]]</f>
        <v>124</v>
      </c>
      <c r="X1485">
        <f>wzrost[[#This Row],[19lat]]-wzrost[[#This Row],[15lat]]</f>
        <v>8</v>
      </c>
      <c r="Y1485">
        <f>IF(wzrost[[#This Row],[1rok]]&lt;=5,IF(wzrost[[#This Row],[plec]]="ch",1,0),0)</f>
        <v>0</v>
      </c>
      <c r="Z1485" s="1"/>
      <c r="AA1485" s="1"/>
      <c r="AB1485" s="1" t="e">
        <f>_xlfn.PERCENTILE.INC(wzrost[1rok],5)</f>
        <v>#NUM!</v>
      </c>
    </row>
    <row r="1486" spans="1:28" x14ac:dyDescent="0.25">
      <c r="A1486">
        <v>158</v>
      </c>
      <c r="B1486" s="1" t="s">
        <v>23</v>
      </c>
      <c r="C1486">
        <v>55</v>
      </c>
      <c r="D1486">
        <v>76</v>
      </c>
      <c r="E1486">
        <v>88</v>
      </c>
      <c r="F1486">
        <v>98</v>
      </c>
      <c r="G1486">
        <v>105</v>
      </c>
      <c r="H1486">
        <v>112</v>
      </c>
      <c r="I1486">
        <v>118</v>
      </c>
      <c r="J1486">
        <v>124</v>
      </c>
      <c r="K1486">
        <v>129</v>
      </c>
      <c r="L1486">
        <v>135</v>
      </c>
      <c r="M1486">
        <v>140</v>
      </c>
      <c r="N1486">
        <v>145</v>
      </c>
      <c r="O1486">
        <v>151</v>
      </c>
      <c r="P1486">
        <v>158</v>
      </c>
      <c r="Q1486">
        <v>166</v>
      </c>
      <c r="R1486">
        <v>172</v>
      </c>
      <c r="S1486">
        <v>176</v>
      </c>
      <c r="T1486">
        <v>178</v>
      </c>
      <c r="U1486">
        <v>179</v>
      </c>
      <c r="V1486">
        <v>179</v>
      </c>
      <c r="W1486">
        <f>wzrost[[#This Row],[19lat]]-wzrost[[#This Row],[dlugosc_ur]]</f>
        <v>124</v>
      </c>
      <c r="X1486">
        <f>wzrost[[#This Row],[19lat]]-wzrost[[#This Row],[15lat]]</f>
        <v>7</v>
      </c>
      <c r="Y1486">
        <f>IF(wzrost[[#This Row],[1rok]]&lt;=5,IF(wzrost[[#This Row],[plec]]="ch",1,0),0)</f>
        <v>0</v>
      </c>
      <c r="Z1486" s="1"/>
      <c r="AA1486" s="1"/>
      <c r="AB1486" s="1" t="e">
        <f>_xlfn.PERCENTILE.INC(wzrost[1rok],5)</f>
        <v>#NUM!</v>
      </c>
    </row>
    <row r="1487" spans="1:28" x14ac:dyDescent="0.25">
      <c r="A1487">
        <v>164</v>
      </c>
      <c r="B1487" s="1" t="s">
        <v>23</v>
      </c>
      <c r="C1487">
        <v>52</v>
      </c>
      <c r="D1487">
        <v>74</v>
      </c>
      <c r="E1487">
        <v>87</v>
      </c>
      <c r="F1487">
        <v>96</v>
      </c>
      <c r="G1487">
        <v>103</v>
      </c>
      <c r="H1487">
        <v>110</v>
      </c>
      <c r="I1487">
        <v>116</v>
      </c>
      <c r="J1487">
        <v>121</v>
      </c>
      <c r="K1487">
        <v>127</v>
      </c>
      <c r="L1487">
        <v>132</v>
      </c>
      <c r="M1487">
        <v>137</v>
      </c>
      <c r="N1487">
        <v>143</v>
      </c>
      <c r="O1487">
        <v>149</v>
      </c>
      <c r="P1487">
        <v>156</v>
      </c>
      <c r="Q1487">
        <v>163</v>
      </c>
      <c r="R1487">
        <v>169</v>
      </c>
      <c r="S1487">
        <v>172</v>
      </c>
      <c r="T1487">
        <v>175</v>
      </c>
      <c r="U1487">
        <v>176</v>
      </c>
      <c r="V1487">
        <v>176</v>
      </c>
      <c r="W1487">
        <f>wzrost[[#This Row],[19lat]]-wzrost[[#This Row],[dlugosc_ur]]</f>
        <v>124</v>
      </c>
      <c r="X1487">
        <f>wzrost[[#This Row],[19lat]]-wzrost[[#This Row],[15lat]]</f>
        <v>7</v>
      </c>
      <c r="Y1487">
        <f>IF(wzrost[[#This Row],[1rok]]&lt;=5,IF(wzrost[[#This Row],[plec]]="ch",1,0),0)</f>
        <v>0</v>
      </c>
      <c r="Z1487" s="1"/>
      <c r="AA1487" s="1"/>
      <c r="AB1487" s="1" t="e">
        <f>_xlfn.PERCENTILE.INC(wzrost[1rok],5)</f>
        <v>#NUM!</v>
      </c>
    </row>
    <row r="1488" spans="1:28" x14ac:dyDescent="0.25">
      <c r="A1488">
        <v>189</v>
      </c>
      <c r="B1488" s="1" t="s">
        <v>23</v>
      </c>
      <c r="C1488">
        <v>49</v>
      </c>
      <c r="D1488">
        <v>71</v>
      </c>
      <c r="E1488">
        <v>85</v>
      </c>
      <c r="F1488">
        <v>94</v>
      </c>
      <c r="G1488">
        <v>101</v>
      </c>
      <c r="H1488">
        <v>107</v>
      </c>
      <c r="I1488">
        <v>113</v>
      </c>
      <c r="J1488">
        <v>119</v>
      </c>
      <c r="K1488">
        <v>124</v>
      </c>
      <c r="L1488">
        <v>129</v>
      </c>
      <c r="M1488">
        <v>134</v>
      </c>
      <c r="N1488">
        <v>139</v>
      </c>
      <c r="O1488">
        <v>145</v>
      </c>
      <c r="P1488">
        <v>151</v>
      </c>
      <c r="Q1488">
        <v>158</v>
      </c>
      <c r="R1488">
        <v>164</v>
      </c>
      <c r="S1488">
        <v>168</v>
      </c>
      <c r="T1488">
        <v>171</v>
      </c>
      <c r="U1488">
        <v>172</v>
      </c>
      <c r="V1488">
        <v>173</v>
      </c>
      <c r="W1488">
        <f>wzrost[[#This Row],[19lat]]-wzrost[[#This Row],[dlugosc_ur]]</f>
        <v>124</v>
      </c>
      <c r="X1488">
        <f>wzrost[[#This Row],[19lat]]-wzrost[[#This Row],[15lat]]</f>
        <v>9</v>
      </c>
      <c r="Y1488">
        <f>IF(wzrost[[#This Row],[1rok]]&lt;=5,IF(wzrost[[#This Row],[plec]]="ch",1,0),0)</f>
        <v>0</v>
      </c>
      <c r="Z1488" s="1"/>
      <c r="AA1488" s="1"/>
      <c r="AB1488" s="1" t="e">
        <f>_xlfn.PERCENTILE.INC(wzrost[1rok],5)</f>
        <v>#NUM!</v>
      </c>
    </row>
    <row r="1489" spans="1:28" x14ac:dyDescent="0.25">
      <c r="A1489">
        <v>191</v>
      </c>
      <c r="B1489" s="1" t="s">
        <v>23</v>
      </c>
      <c r="C1489">
        <v>52</v>
      </c>
      <c r="D1489">
        <v>73</v>
      </c>
      <c r="E1489">
        <v>86</v>
      </c>
      <c r="F1489">
        <v>95</v>
      </c>
      <c r="G1489">
        <v>103</v>
      </c>
      <c r="H1489">
        <v>109</v>
      </c>
      <c r="I1489">
        <v>115</v>
      </c>
      <c r="J1489">
        <v>121</v>
      </c>
      <c r="K1489">
        <v>127</v>
      </c>
      <c r="L1489">
        <v>132</v>
      </c>
      <c r="M1489">
        <v>137</v>
      </c>
      <c r="N1489">
        <v>142</v>
      </c>
      <c r="O1489">
        <v>148</v>
      </c>
      <c r="P1489">
        <v>155</v>
      </c>
      <c r="Q1489">
        <v>162</v>
      </c>
      <c r="R1489">
        <v>168</v>
      </c>
      <c r="S1489">
        <v>172</v>
      </c>
      <c r="T1489">
        <v>174</v>
      </c>
      <c r="U1489">
        <v>175</v>
      </c>
      <c r="V1489">
        <v>176</v>
      </c>
      <c r="W1489">
        <f>wzrost[[#This Row],[19lat]]-wzrost[[#This Row],[dlugosc_ur]]</f>
        <v>124</v>
      </c>
      <c r="X1489">
        <f>wzrost[[#This Row],[19lat]]-wzrost[[#This Row],[15lat]]</f>
        <v>8</v>
      </c>
      <c r="Y1489">
        <f>IF(wzrost[[#This Row],[1rok]]&lt;=5,IF(wzrost[[#This Row],[plec]]="ch",1,0),0)</f>
        <v>0</v>
      </c>
      <c r="Z1489" s="1"/>
      <c r="AA1489" s="1"/>
      <c r="AB1489" s="1" t="e">
        <f>_xlfn.PERCENTILE.INC(wzrost[1rok],5)</f>
        <v>#NUM!</v>
      </c>
    </row>
    <row r="1490" spans="1:28" x14ac:dyDescent="0.25">
      <c r="A1490">
        <v>192</v>
      </c>
      <c r="B1490" s="1" t="s">
        <v>23</v>
      </c>
      <c r="C1490">
        <v>53</v>
      </c>
      <c r="D1490">
        <v>74</v>
      </c>
      <c r="E1490">
        <v>87</v>
      </c>
      <c r="F1490">
        <v>96</v>
      </c>
      <c r="G1490">
        <v>103</v>
      </c>
      <c r="H1490">
        <v>110</v>
      </c>
      <c r="I1490">
        <v>116</v>
      </c>
      <c r="J1490">
        <v>122</v>
      </c>
      <c r="K1490">
        <v>127</v>
      </c>
      <c r="L1490">
        <v>133</v>
      </c>
      <c r="M1490">
        <v>138</v>
      </c>
      <c r="N1490">
        <v>143</v>
      </c>
      <c r="O1490">
        <v>149</v>
      </c>
      <c r="P1490">
        <v>156</v>
      </c>
      <c r="Q1490">
        <v>163</v>
      </c>
      <c r="R1490">
        <v>169</v>
      </c>
      <c r="S1490">
        <v>173</v>
      </c>
      <c r="T1490">
        <v>175</v>
      </c>
      <c r="U1490">
        <v>176</v>
      </c>
      <c r="V1490">
        <v>177</v>
      </c>
      <c r="W1490">
        <f>wzrost[[#This Row],[19lat]]-wzrost[[#This Row],[dlugosc_ur]]</f>
        <v>124</v>
      </c>
      <c r="X1490">
        <f>wzrost[[#This Row],[19lat]]-wzrost[[#This Row],[15lat]]</f>
        <v>8</v>
      </c>
      <c r="Y1490">
        <f>IF(wzrost[[#This Row],[1rok]]&lt;=5,IF(wzrost[[#This Row],[plec]]="ch",1,0),0)</f>
        <v>0</v>
      </c>
      <c r="Z1490" s="1"/>
      <c r="AA1490" s="1"/>
      <c r="AB1490" s="1" t="e">
        <f>_xlfn.PERCENTILE.INC(wzrost[1rok],5)</f>
        <v>#NUM!</v>
      </c>
    </row>
    <row r="1491" spans="1:28" x14ac:dyDescent="0.25">
      <c r="A1491">
        <v>209</v>
      </c>
      <c r="B1491" s="1" t="s">
        <v>23</v>
      </c>
      <c r="C1491">
        <v>56</v>
      </c>
      <c r="D1491">
        <v>77</v>
      </c>
      <c r="E1491">
        <v>89</v>
      </c>
      <c r="F1491">
        <v>98</v>
      </c>
      <c r="G1491">
        <v>105</v>
      </c>
      <c r="H1491">
        <v>112</v>
      </c>
      <c r="I1491">
        <v>118</v>
      </c>
      <c r="J1491">
        <v>124</v>
      </c>
      <c r="K1491">
        <v>130</v>
      </c>
      <c r="L1491">
        <v>135</v>
      </c>
      <c r="M1491">
        <v>141</v>
      </c>
      <c r="N1491">
        <v>146</v>
      </c>
      <c r="O1491">
        <v>152</v>
      </c>
      <c r="P1491">
        <v>159</v>
      </c>
      <c r="Q1491">
        <v>167</v>
      </c>
      <c r="R1491">
        <v>172</v>
      </c>
      <c r="S1491">
        <v>176</v>
      </c>
      <c r="T1491">
        <v>179</v>
      </c>
      <c r="U1491">
        <v>180</v>
      </c>
      <c r="V1491">
        <v>180</v>
      </c>
      <c r="W1491">
        <f>wzrost[[#This Row],[19lat]]-wzrost[[#This Row],[dlugosc_ur]]</f>
        <v>124</v>
      </c>
      <c r="X1491">
        <f>wzrost[[#This Row],[19lat]]-wzrost[[#This Row],[15lat]]</f>
        <v>8</v>
      </c>
      <c r="Y1491">
        <f>IF(wzrost[[#This Row],[1rok]]&lt;=5,IF(wzrost[[#This Row],[plec]]="ch",1,0),0)</f>
        <v>0</v>
      </c>
      <c r="Z1491" s="1"/>
      <c r="AA1491" s="1"/>
      <c r="AB1491" s="1" t="e">
        <f>_xlfn.PERCENTILE.INC(wzrost[1rok],5)</f>
        <v>#NUM!</v>
      </c>
    </row>
    <row r="1492" spans="1:28" x14ac:dyDescent="0.25">
      <c r="A1492">
        <v>218</v>
      </c>
      <c r="B1492" s="1" t="s">
        <v>23</v>
      </c>
      <c r="C1492">
        <v>56</v>
      </c>
      <c r="D1492">
        <v>77</v>
      </c>
      <c r="E1492">
        <v>89</v>
      </c>
      <c r="F1492">
        <v>98</v>
      </c>
      <c r="G1492">
        <v>105</v>
      </c>
      <c r="H1492">
        <v>112</v>
      </c>
      <c r="I1492">
        <v>119</v>
      </c>
      <c r="J1492">
        <v>124</v>
      </c>
      <c r="K1492">
        <v>130</v>
      </c>
      <c r="L1492">
        <v>135</v>
      </c>
      <c r="M1492">
        <v>141</v>
      </c>
      <c r="N1492">
        <v>146</v>
      </c>
      <c r="O1492">
        <v>152</v>
      </c>
      <c r="P1492">
        <v>159</v>
      </c>
      <c r="Q1492">
        <v>167</v>
      </c>
      <c r="R1492">
        <v>173</v>
      </c>
      <c r="S1492">
        <v>177</v>
      </c>
      <c r="T1492">
        <v>179</v>
      </c>
      <c r="U1492">
        <v>180</v>
      </c>
      <c r="V1492">
        <v>180</v>
      </c>
      <c r="W1492">
        <f>wzrost[[#This Row],[19lat]]-wzrost[[#This Row],[dlugosc_ur]]</f>
        <v>124</v>
      </c>
      <c r="X1492">
        <f>wzrost[[#This Row],[19lat]]-wzrost[[#This Row],[15lat]]</f>
        <v>7</v>
      </c>
      <c r="Y1492">
        <f>IF(wzrost[[#This Row],[1rok]]&lt;=5,IF(wzrost[[#This Row],[plec]]="ch",1,0),0)</f>
        <v>0</v>
      </c>
      <c r="Z1492" s="1"/>
      <c r="AA1492" s="1"/>
      <c r="AB1492" s="1" t="e">
        <f>_xlfn.PERCENTILE.INC(wzrost[1rok],5)</f>
        <v>#NUM!</v>
      </c>
    </row>
    <row r="1493" spans="1:28" x14ac:dyDescent="0.25">
      <c r="A1493">
        <v>225</v>
      </c>
      <c r="B1493" s="1" t="s">
        <v>23</v>
      </c>
      <c r="C1493">
        <v>52</v>
      </c>
      <c r="D1493">
        <v>73</v>
      </c>
      <c r="E1493">
        <v>86</v>
      </c>
      <c r="F1493">
        <v>95</v>
      </c>
      <c r="G1493">
        <v>103</v>
      </c>
      <c r="H1493">
        <v>109</v>
      </c>
      <c r="I1493">
        <v>115</v>
      </c>
      <c r="J1493">
        <v>121</v>
      </c>
      <c r="K1493">
        <v>127</v>
      </c>
      <c r="L1493">
        <v>132</v>
      </c>
      <c r="M1493">
        <v>137</v>
      </c>
      <c r="N1493">
        <v>142</v>
      </c>
      <c r="O1493">
        <v>148</v>
      </c>
      <c r="P1493">
        <v>155</v>
      </c>
      <c r="Q1493">
        <v>162</v>
      </c>
      <c r="R1493">
        <v>168</v>
      </c>
      <c r="S1493">
        <v>172</v>
      </c>
      <c r="T1493">
        <v>174</v>
      </c>
      <c r="U1493">
        <v>175</v>
      </c>
      <c r="V1493">
        <v>176</v>
      </c>
      <c r="W1493">
        <f>wzrost[[#This Row],[19lat]]-wzrost[[#This Row],[dlugosc_ur]]</f>
        <v>124</v>
      </c>
      <c r="X1493">
        <f>wzrost[[#This Row],[19lat]]-wzrost[[#This Row],[15lat]]</f>
        <v>8</v>
      </c>
      <c r="Y1493">
        <f>IF(wzrost[[#This Row],[1rok]]&lt;=5,IF(wzrost[[#This Row],[plec]]="ch",1,0),0)</f>
        <v>0</v>
      </c>
      <c r="Z1493" s="1"/>
      <c r="AA1493" s="1"/>
      <c r="AB1493" s="1" t="e">
        <f>_xlfn.PERCENTILE.INC(wzrost[1rok],5)</f>
        <v>#NUM!</v>
      </c>
    </row>
    <row r="1494" spans="1:28" x14ac:dyDescent="0.25">
      <c r="A1494">
        <v>229</v>
      </c>
      <c r="B1494" s="1" t="s">
        <v>23</v>
      </c>
      <c r="C1494">
        <v>52</v>
      </c>
      <c r="D1494">
        <v>74</v>
      </c>
      <c r="E1494">
        <v>87</v>
      </c>
      <c r="F1494">
        <v>96</v>
      </c>
      <c r="G1494">
        <v>103</v>
      </c>
      <c r="H1494">
        <v>110</v>
      </c>
      <c r="I1494">
        <v>116</v>
      </c>
      <c r="J1494">
        <v>121</v>
      </c>
      <c r="K1494">
        <v>127</v>
      </c>
      <c r="L1494">
        <v>132</v>
      </c>
      <c r="M1494">
        <v>138</v>
      </c>
      <c r="N1494">
        <v>143</v>
      </c>
      <c r="O1494">
        <v>149</v>
      </c>
      <c r="P1494">
        <v>156</v>
      </c>
      <c r="Q1494">
        <v>163</v>
      </c>
      <c r="R1494">
        <v>169</v>
      </c>
      <c r="S1494">
        <v>173</v>
      </c>
      <c r="T1494">
        <v>175</v>
      </c>
      <c r="U1494">
        <v>176</v>
      </c>
      <c r="V1494">
        <v>176</v>
      </c>
      <c r="W1494">
        <f>wzrost[[#This Row],[19lat]]-wzrost[[#This Row],[dlugosc_ur]]</f>
        <v>124</v>
      </c>
      <c r="X1494">
        <f>wzrost[[#This Row],[19lat]]-wzrost[[#This Row],[15lat]]</f>
        <v>7</v>
      </c>
      <c r="Y1494">
        <f>IF(wzrost[[#This Row],[1rok]]&lt;=5,IF(wzrost[[#This Row],[plec]]="ch",1,0),0)</f>
        <v>0</v>
      </c>
      <c r="Z1494" s="1"/>
      <c r="AA1494" s="1"/>
      <c r="AB1494" s="1" t="e">
        <f>_xlfn.PERCENTILE.INC(wzrost[1rok],5)</f>
        <v>#NUM!</v>
      </c>
    </row>
    <row r="1495" spans="1:28" x14ac:dyDescent="0.25">
      <c r="A1495">
        <v>238</v>
      </c>
      <c r="B1495" s="1" t="s">
        <v>23</v>
      </c>
      <c r="C1495">
        <v>50</v>
      </c>
      <c r="D1495">
        <v>72</v>
      </c>
      <c r="E1495">
        <v>86</v>
      </c>
      <c r="F1495">
        <v>95</v>
      </c>
      <c r="G1495">
        <v>102</v>
      </c>
      <c r="H1495">
        <v>108</v>
      </c>
      <c r="I1495">
        <v>114</v>
      </c>
      <c r="J1495">
        <v>120</v>
      </c>
      <c r="K1495">
        <v>125</v>
      </c>
      <c r="L1495">
        <v>131</v>
      </c>
      <c r="M1495">
        <v>136</v>
      </c>
      <c r="N1495">
        <v>141</v>
      </c>
      <c r="O1495">
        <v>147</v>
      </c>
      <c r="P1495">
        <v>154</v>
      </c>
      <c r="Q1495">
        <v>161</v>
      </c>
      <c r="R1495">
        <v>166</v>
      </c>
      <c r="S1495">
        <v>170</v>
      </c>
      <c r="T1495">
        <v>172</v>
      </c>
      <c r="U1495">
        <v>173</v>
      </c>
      <c r="V1495">
        <v>174</v>
      </c>
      <c r="W1495">
        <f>wzrost[[#This Row],[19lat]]-wzrost[[#This Row],[dlugosc_ur]]</f>
        <v>124</v>
      </c>
      <c r="X1495">
        <f>wzrost[[#This Row],[19lat]]-wzrost[[#This Row],[15lat]]</f>
        <v>8</v>
      </c>
      <c r="Y1495">
        <f>IF(wzrost[[#This Row],[1rok]]&lt;=5,IF(wzrost[[#This Row],[plec]]="ch",1,0),0)</f>
        <v>0</v>
      </c>
      <c r="Z1495" s="1"/>
      <c r="AA1495" s="1"/>
      <c r="AB1495" s="1" t="e">
        <f>_xlfn.PERCENTILE.INC(wzrost[1rok],5)</f>
        <v>#NUM!</v>
      </c>
    </row>
    <row r="1496" spans="1:28" x14ac:dyDescent="0.25">
      <c r="A1496">
        <v>247</v>
      </c>
      <c r="B1496" s="1" t="s">
        <v>23</v>
      </c>
      <c r="C1496">
        <v>53</v>
      </c>
      <c r="D1496">
        <v>74</v>
      </c>
      <c r="E1496">
        <v>87</v>
      </c>
      <c r="F1496">
        <v>96</v>
      </c>
      <c r="G1496">
        <v>104</v>
      </c>
      <c r="H1496">
        <v>110</v>
      </c>
      <c r="I1496">
        <v>116</v>
      </c>
      <c r="J1496">
        <v>122</v>
      </c>
      <c r="K1496">
        <v>128</v>
      </c>
      <c r="L1496">
        <v>133</v>
      </c>
      <c r="M1496">
        <v>138</v>
      </c>
      <c r="N1496">
        <v>144</v>
      </c>
      <c r="O1496">
        <v>150</v>
      </c>
      <c r="P1496">
        <v>156</v>
      </c>
      <c r="Q1496">
        <v>164</v>
      </c>
      <c r="R1496">
        <v>169</v>
      </c>
      <c r="S1496">
        <v>173</v>
      </c>
      <c r="T1496">
        <v>176</v>
      </c>
      <c r="U1496">
        <v>177</v>
      </c>
      <c r="V1496">
        <v>177</v>
      </c>
      <c r="W1496">
        <f>wzrost[[#This Row],[19lat]]-wzrost[[#This Row],[dlugosc_ur]]</f>
        <v>124</v>
      </c>
      <c r="X1496">
        <f>wzrost[[#This Row],[19lat]]-wzrost[[#This Row],[15lat]]</f>
        <v>8</v>
      </c>
      <c r="Y1496">
        <f>IF(wzrost[[#This Row],[1rok]]&lt;=5,IF(wzrost[[#This Row],[plec]]="ch",1,0),0)</f>
        <v>0</v>
      </c>
      <c r="Z1496" s="1"/>
      <c r="AA1496" s="1"/>
      <c r="AB1496" s="1" t="e">
        <f>_xlfn.PERCENTILE.INC(wzrost[1rok],5)</f>
        <v>#NUM!</v>
      </c>
    </row>
    <row r="1497" spans="1:28" x14ac:dyDescent="0.25">
      <c r="A1497">
        <v>248</v>
      </c>
      <c r="B1497" s="1" t="s">
        <v>23</v>
      </c>
      <c r="C1497">
        <v>49</v>
      </c>
      <c r="D1497">
        <v>71</v>
      </c>
      <c r="E1497">
        <v>86</v>
      </c>
      <c r="F1497">
        <v>94</v>
      </c>
      <c r="G1497">
        <v>101</v>
      </c>
      <c r="H1497">
        <v>107</v>
      </c>
      <c r="I1497">
        <v>113</v>
      </c>
      <c r="J1497">
        <v>119</v>
      </c>
      <c r="K1497">
        <v>124</v>
      </c>
      <c r="L1497">
        <v>129</v>
      </c>
      <c r="M1497">
        <v>134</v>
      </c>
      <c r="N1497">
        <v>139</v>
      </c>
      <c r="O1497">
        <v>145</v>
      </c>
      <c r="P1497">
        <v>151</v>
      </c>
      <c r="Q1497">
        <v>159</v>
      </c>
      <c r="R1497">
        <v>164</v>
      </c>
      <c r="S1497">
        <v>168</v>
      </c>
      <c r="T1497">
        <v>171</v>
      </c>
      <c r="U1497">
        <v>172</v>
      </c>
      <c r="V1497">
        <v>173</v>
      </c>
      <c r="W1497">
        <f>wzrost[[#This Row],[19lat]]-wzrost[[#This Row],[dlugosc_ur]]</f>
        <v>124</v>
      </c>
      <c r="X1497">
        <f>wzrost[[#This Row],[19lat]]-wzrost[[#This Row],[15lat]]</f>
        <v>9</v>
      </c>
      <c r="Y1497">
        <f>IF(wzrost[[#This Row],[1rok]]&lt;=5,IF(wzrost[[#This Row],[plec]]="ch",1,0),0)</f>
        <v>0</v>
      </c>
      <c r="Z1497" s="1"/>
      <c r="AA1497" s="1"/>
      <c r="AB1497" s="1" t="e">
        <f>_xlfn.PERCENTILE.INC(wzrost[1rok],5)</f>
        <v>#NUM!</v>
      </c>
    </row>
    <row r="1498" spans="1:28" x14ac:dyDescent="0.25">
      <c r="A1498">
        <v>251</v>
      </c>
      <c r="B1498" s="1" t="s">
        <v>23</v>
      </c>
      <c r="C1498">
        <v>49</v>
      </c>
      <c r="D1498">
        <v>71</v>
      </c>
      <c r="E1498">
        <v>85</v>
      </c>
      <c r="F1498">
        <v>94</v>
      </c>
      <c r="G1498">
        <v>101</v>
      </c>
      <c r="H1498">
        <v>107</v>
      </c>
      <c r="I1498">
        <v>113</v>
      </c>
      <c r="J1498">
        <v>119</v>
      </c>
      <c r="K1498">
        <v>124</v>
      </c>
      <c r="L1498">
        <v>129</v>
      </c>
      <c r="M1498">
        <v>134</v>
      </c>
      <c r="N1498">
        <v>139</v>
      </c>
      <c r="O1498">
        <v>145</v>
      </c>
      <c r="P1498">
        <v>151</v>
      </c>
      <c r="Q1498">
        <v>158</v>
      </c>
      <c r="R1498">
        <v>164</v>
      </c>
      <c r="S1498">
        <v>168</v>
      </c>
      <c r="T1498">
        <v>171</v>
      </c>
      <c r="U1498">
        <v>172</v>
      </c>
      <c r="V1498">
        <v>173</v>
      </c>
      <c r="W1498">
        <f>wzrost[[#This Row],[19lat]]-wzrost[[#This Row],[dlugosc_ur]]</f>
        <v>124</v>
      </c>
      <c r="X1498">
        <f>wzrost[[#This Row],[19lat]]-wzrost[[#This Row],[15lat]]</f>
        <v>9</v>
      </c>
      <c r="Y1498">
        <f>IF(wzrost[[#This Row],[1rok]]&lt;=5,IF(wzrost[[#This Row],[plec]]="ch",1,0),0)</f>
        <v>0</v>
      </c>
      <c r="Z1498" s="1"/>
      <c r="AA1498" s="1"/>
      <c r="AB1498" s="1" t="e">
        <f>_xlfn.PERCENTILE.INC(wzrost[1rok],5)</f>
        <v>#NUM!</v>
      </c>
    </row>
    <row r="1499" spans="1:28" x14ac:dyDescent="0.25">
      <c r="A1499">
        <v>252</v>
      </c>
      <c r="B1499" s="1" t="s">
        <v>23</v>
      </c>
      <c r="C1499">
        <v>53</v>
      </c>
      <c r="D1499">
        <v>74</v>
      </c>
      <c r="E1499">
        <v>87</v>
      </c>
      <c r="F1499">
        <v>96</v>
      </c>
      <c r="G1499">
        <v>104</v>
      </c>
      <c r="H1499">
        <v>110</v>
      </c>
      <c r="I1499">
        <v>116</v>
      </c>
      <c r="J1499">
        <v>122</v>
      </c>
      <c r="K1499">
        <v>128</v>
      </c>
      <c r="L1499">
        <v>133</v>
      </c>
      <c r="M1499">
        <v>138</v>
      </c>
      <c r="N1499">
        <v>144</v>
      </c>
      <c r="O1499">
        <v>150</v>
      </c>
      <c r="P1499">
        <v>156</v>
      </c>
      <c r="Q1499">
        <v>164</v>
      </c>
      <c r="R1499">
        <v>169</v>
      </c>
      <c r="S1499">
        <v>173</v>
      </c>
      <c r="T1499">
        <v>176</v>
      </c>
      <c r="U1499">
        <v>177</v>
      </c>
      <c r="V1499">
        <v>177</v>
      </c>
      <c r="W1499">
        <f>wzrost[[#This Row],[19lat]]-wzrost[[#This Row],[dlugosc_ur]]</f>
        <v>124</v>
      </c>
      <c r="X1499">
        <f>wzrost[[#This Row],[19lat]]-wzrost[[#This Row],[15lat]]</f>
        <v>8</v>
      </c>
      <c r="Y1499">
        <f>IF(wzrost[[#This Row],[1rok]]&lt;=5,IF(wzrost[[#This Row],[plec]]="ch",1,0),0)</f>
        <v>0</v>
      </c>
      <c r="Z1499" s="1"/>
      <c r="AA1499" s="1"/>
      <c r="AB1499" s="1" t="e">
        <f>_xlfn.PERCENTILE.INC(wzrost[1rok],5)</f>
        <v>#NUM!</v>
      </c>
    </row>
    <row r="1500" spans="1:28" x14ac:dyDescent="0.25">
      <c r="A1500">
        <v>257</v>
      </c>
      <c r="B1500" s="1" t="s">
        <v>23</v>
      </c>
      <c r="C1500">
        <v>56</v>
      </c>
      <c r="D1500">
        <v>77</v>
      </c>
      <c r="E1500">
        <v>89</v>
      </c>
      <c r="F1500">
        <v>98</v>
      </c>
      <c r="G1500">
        <v>105</v>
      </c>
      <c r="H1500">
        <v>112</v>
      </c>
      <c r="I1500">
        <v>118</v>
      </c>
      <c r="J1500">
        <v>124</v>
      </c>
      <c r="K1500">
        <v>130</v>
      </c>
      <c r="L1500">
        <v>135</v>
      </c>
      <c r="M1500">
        <v>140</v>
      </c>
      <c r="N1500">
        <v>146</v>
      </c>
      <c r="O1500">
        <v>152</v>
      </c>
      <c r="P1500">
        <v>159</v>
      </c>
      <c r="Q1500">
        <v>166</v>
      </c>
      <c r="R1500">
        <v>172</v>
      </c>
      <c r="S1500">
        <v>176</v>
      </c>
      <c r="T1500">
        <v>179</v>
      </c>
      <c r="U1500">
        <v>180</v>
      </c>
      <c r="V1500">
        <v>180</v>
      </c>
      <c r="W1500">
        <f>wzrost[[#This Row],[19lat]]-wzrost[[#This Row],[dlugosc_ur]]</f>
        <v>124</v>
      </c>
      <c r="X1500">
        <f>wzrost[[#This Row],[19lat]]-wzrost[[#This Row],[15lat]]</f>
        <v>8</v>
      </c>
      <c r="Y1500">
        <f>IF(wzrost[[#This Row],[1rok]]&lt;=5,IF(wzrost[[#This Row],[plec]]="ch",1,0),0)</f>
        <v>0</v>
      </c>
      <c r="Z1500" s="1"/>
      <c r="AA1500" s="1"/>
      <c r="AB1500" s="1" t="e">
        <f>_xlfn.PERCENTILE.INC(wzrost[1rok],5)</f>
        <v>#NUM!</v>
      </c>
    </row>
    <row r="1501" spans="1:28" x14ac:dyDescent="0.25">
      <c r="A1501">
        <v>271</v>
      </c>
      <c r="B1501" s="1" t="s">
        <v>23</v>
      </c>
      <c r="C1501">
        <v>47</v>
      </c>
      <c r="D1501">
        <v>70</v>
      </c>
      <c r="E1501">
        <v>84</v>
      </c>
      <c r="F1501">
        <v>93</v>
      </c>
      <c r="G1501">
        <v>99</v>
      </c>
      <c r="H1501">
        <v>106</v>
      </c>
      <c r="I1501">
        <v>111</v>
      </c>
      <c r="J1501">
        <v>117</v>
      </c>
      <c r="K1501">
        <v>122</v>
      </c>
      <c r="L1501">
        <v>127</v>
      </c>
      <c r="M1501">
        <v>132</v>
      </c>
      <c r="N1501">
        <v>137</v>
      </c>
      <c r="O1501">
        <v>143</v>
      </c>
      <c r="P1501">
        <v>150</v>
      </c>
      <c r="Q1501">
        <v>157</v>
      </c>
      <c r="R1501">
        <v>162</v>
      </c>
      <c r="S1501">
        <v>166</v>
      </c>
      <c r="T1501">
        <v>169</v>
      </c>
      <c r="U1501">
        <v>170</v>
      </c>
      <c r="V1501">
        <v>171</v>
      </c>
      <c r="W1501">
        <f>wzrost[[#This Row],[19lat]]-wzrost[[#This Row],[dlugosc_ur]]</f>
        <v>124</v>
      </c>
      <c r="X1501">
        <f>wzrost[[#This Row],[19lat]]-wzrost[[#This Row],[15lat]]</f>
        <v>9</v>
      </c>
      <c r="Y1501">
        <f>IF(wzrost[[#This Row],[1rok]]&lt;=5,IF(wzrost[[#This Row],[plec]]="ch",1,0),0)</f>
        <v>0</v>
      </c>
      <c r="Z1501" s="1"/>
      <c r="AA1501" s="1"/>
      <c r="AB1501" s="1" t="e">
        <f>_xlfn.PERCENTILE.INC(wzrost[1rok],5)</f>
        <v>#NUM!</v>
      </c>
    </row>
    <row r="1502" spans="1:28" x14ac:dyDescent="0.25">
      <c r="A1502">
        <v>277</v>
      </c>
      <c r="B1502" s="1" t="s">
        <v>23</v>
      </c>
      <c r="C1502">
        <v>52</v>
      </c>
      <c r="D1502">
        <v>73</v>
      </c>
      <c r="E1502">
        <v>86</v>
      </c>
      <c r="F1502">
        <v>95</v>
      </c>
      <c r="G1502">
        <v>103</v>
      </c>
      <c r="H1502">
        <v>109</v>
      </c>
      <c r="I1502">
        <v>115</v>
      </c>
      <c r="J1502">
        <v>121</v>
      </c>
      <c r="K1502">
        <v>127</v>
      </c>
      <c r="L1502">
        <v>132</v>
      </c>
      <c r="M1502">
        <v>137</v>
      </c>
      <c r="N1502">
        <v>142</v>
      </c>
      <c r="O1502">
        <v>148</v>
      </c>
      <c r="P1502">
        <v>155</v>
      </c>
      <c r="Q1502">
        <v>162</v>
      </c>
      <c r="R1502">
        <v>168</v>
      </c>
      <c r="S1502">
        <v>172</v>
      </c>
      <c r="T1502">
        <v>174</v>
      </c>
      <c r="U1502">
        <v>175</v>
      </c>
      <c r="V1502">
        <v>176</v>
      </c>
      <c r="W1502">
        <f>wzrost[[#This Row],[19lat]]-wzrost[[#This Row],[dlugosc_ur]]</f>
        <v>124</v>
      </c>
      <c r="X1502">
        <f>wzrost[[#This Row],[19lat]]-wzrost[[#This Row],[15lat]]</f>
        <v>8</v>
      </c>
      <c r="Y1502">
        <f>IF(wzrost[[#This Row],[1rok]]&lt;=5,IF(wzrost[[#This Row],[plec]]="ch",1,0),0)</f>
        <v>0</v>
      </c>
      <c r="Z1502" s="1"/>
      <c r="AA1502" s="1"/>
      <c r="AB1502" s="1" t="e">
        <f>_xlfn.PERCENTILE.INC(wzrost[1rok],5)</f>
        <v>#NUM!</v>
      </c>
    </row>
    <row r="1503" spans="1:28" x14ac:dyDescent="0.25">
      <c r="A1503">
        <v>278</v>
      </c>
      <c r="B1503" s="1" t="s">
        <v>23</v>
      </c>
      <c r="C1503">
        <v>50</v>
      </c>
      <c r="D1503">
        <v>72</v>
      </c>
      <c r="E1503">
        <v>86</v>
      </c>
      <c r="F1503">
        <v>95</v>
      </c>
      <c r="G1503">
        <v>102</v>
      </c>
      <c r="H1503">
        <v>108</v>
      </c>
      <c r="I1503">
        <v>114</v>
      </c>
      <c r="J1503">
        <v>120</v>
      </c>
      <c r="K1503">
        <v>125</v>
      </c>
      <c r="L1503">
        <v>130</v>
      </c>
      <c r="M1503">
        <v>136</v>
      </c>
      <c r="N1503">
        <v>141</v>
      </c>
      <c r="O1503">
        <v>147</v>
      </c>
      <c r="P1503">
        <v>153</v>
      </c>
      <c r="Q1503">
        <v>161</v>
      </c>
      <c r="R1503">
        <v>166</v>
      </c>
      <c r="S1503">
        <v>170</v>
      </c>
      <c r="T1503">
        <v>172</v>
      </c>
      <c r="U1503">
        <v>173</v>
      </c>
      <c r="V1503">
        <v>174</v>
      </c>
      <c r="W1503">
        <f>wzrost[[#This Row],[19lat]]-wzrost[[#This Row],[dlugosc_ur]]</f>
        <v>124</v>
      </c>
      <c r="X1503">
        <f>wzrost[[#This Row],[19lat]]-wzrost[[#This Row],[15lat]]</f>
        <v>8</v>
      </c>
      <c r="Y1503">
        <f>IF(wzrost[[#This Row],[1rok]]&lt;=5,IF(wzrost[[#This Row],[plec]]="ch",1,0),0)</f>
        <v>0</v>
      </c>
      <c r="Z1503" s="1"/>
      <c r="AA1503" s="1"/>
      <c r="AB1503" s="1" t="e">
        <f>_xlfn.PERCENTILE.INC(wzrost[1rok],5)</f>
        <v>#NUM!</v>
      </c>
    </row>
    <row r="1504" spans="1:28" x14ac:dyDescent="0.25">
      <c r="A1504">
        <v>283</v>
      </c>
      <c r="B1504" s="1" t="s">
        <v>23</v>
      </c>
      <c r="C1504">
        <v>52</v>
      </c>
      <c r="D1504">
        <v>73</v>
      </c>
      <c r="E1504">
        <v>86</v>
      </c>
      <c r="F1504">
        <v>95</v>
      </c>
      <c r="G1504">
        <v>102</v>
      </c>
      <c r="H1504">
        <v>109</v>
      </c>
      <c r="I1504">
        <v>115</v>
      </c>
      <c r="J1504">
        <v>121</v>
      </c>
      <c r="K1504">
        <v>126</v>
      </c>
      <c r="L1504">
        <v>132</v>
      </c>
      <c r="M1504">
        <v>137</v>
      </c>
      <c r="N1504">
        <v>142</v>
      </c>
      <c r="O1504">
        <v>148</v>
      </c>
      <c r="P1504">
        <v>155</v>
      </c>
      <c r="Q1504">
        <v>162</v>
      </c>
      <c r="R1504">
        <v>168</v>
      </c>
      <c r="S1504">
        <v>172</v>
      </c>
      <c r="T1504">
        <v>174</v>
      </c>
      <c r="U1504">
        <v>175</v>
      </c>
      <c r="V1504">
        <v>176</v>
      </c>
      <c r="W1504">
        <f>wzrost[[#This Row],[19lat]]-wzrost[[#This Row],[dlugosc_ur]]</f>
        <v>124</v>
      </c>
      <c r="X1504">
        <f>wzrost[[#This Row],[19lat]]-wzrost[[#This Row],[15lat]]</f>
        <v>8</v>
      </c>
      <c r="Y1504">
        <f>IF(wzrost[[#This Row],[1rok]]&lt;=5,IF(wzrost[[#This Row],[plec]]="ch",1,0),0)</f>
        <v>0</v>
      </c>
      <c r="Z1504" s="1"/>
      <c r="AA1504" s="1"/>
      <c r="AB1504" s="1" t="e">
        <f>_xlfn.PERCENTILE.INC(wzrost[1rok],5)</f>
        <v>#NUM!</v>
      </c>
    </row>
    <row r="1505" spans="1:28" x14ac:dyDescent="0.25">
      <c r="A1505">
        <v>305</v>
      </c>
      <c r="B1505" s="1" t="s">
        <v>23</v>
      </c>
      <c r="C1505">
        <v>52</v>
      </c>
      <c r="D1505">
        <v>73</v>
      </c>
      <c r="E1505">
        <v>86</v>
      </c>
      <c r="F1505">
        <v>95</v>
      </c>
      <c r="G1505">
        <v>103</v>
      </c>
      <c r="H1505">
        <v>109</v>
      </c>
      <c r="I1505">
        <v>115</v>
      </c>
      <c r="J1505">
        <v>121</v>
      </c>
      <c r="K1505">
        <v>127</v>
      </c>
      <c r="L1505">
        <v>132</v>
      </c>
      <c r="M1505">
        <v>137</v>
      </c>
      <c r="N1505">
        <v>142</v>
      </c>
      <c r="O1505">
        <v>148</v>
      </c>
      <c r="P1505">
        <v>155</v>
      </c>
      <c r="Q1505">
        <v>162</v>
      </c>
      <c r="R1505">
        <v>168</v>
      </c>
      <c r="S1505">
        <v>172</v>
      </c>
      <c r="T1505">
        <v>174</v>
      </c>
      <c r="U1505">
        <v>175</v>
      </c>
      <c r="V1505">
        <v>176</v>
      </c>
      <c r="W1505">
        <f>wzrost[[#This Row],[19lat]]-wzrost[[#This Row],[dlugosc_ur]]</f>
        <v>124</v>
      </c>
      <c r="X1505">
        <f>wzrost[[#This Row],[19lat]]-wzrost[[#This Row],[15lat]]</f>
        <v>8</v>
      </c>
      <c r="Y1505">
        <f>IF(wzrost[[#This Row],[1rok]]&lt;=5,IF(wzrost[[#This Row],[plec]]="ch",1,0),0)</f>
        <v>0</v>
      </c>
      <c r="Z1505" s="1"/>
      <c r="AA1505" s="1"/>
      <c r="AB1505" s="1" t="e">
        <f>_xlfn.PERCENTILE.INC(wzrost[1rok],5)</f>
        <v>#NUM!</v>
      </c>
    </row>
    <row r="1506" spans="1:28" x14ac:dyDescent="0.25">
      <c r="A1506">
        <v>308</v>
      </c>
      <c r="B1506" s="1" t="s">
        <v>23</v>
      </c>
      <c r="C1506">
        <v>56</v>
      </c>
      <c r="D1506">
        <v>77</v>
      </c>
      <c r="E1506">
        <v>89</v>
      </c>
      <c r="F1506">
        <v>98</v>
      </c>
      <c r="G1506">
        <v>105</v>
      </c>
      <c r="H1506">
        <v>112</v>
      </c>
      <c r="I1506">
        <v>118</v>
      </c>
      <c r="J1506">
        <v>124</v>
      </c>
      <c r="K1506">
        <v>130</v>
      </c>
      <c r="L1506">
        <v>135</v>
      </c>
      <c r="M1506">
        <v>141</v>
      </c>
      <c r="N1506">
        <v>146</v>
      </c>
      <c r="O1506">
        <v>152</v>
      </c>
      <c r="P1506">
        <v>159</v>
      </c>
      <c r="Q1506">
        <v>167</v>
      </c>
      <c r="R1506">
        <v>172</v>
      </c>
      <c r="S1506">
        <v>176</v>
      </c>
      <c r="T1506">
        <v>179</v>
      </c>
      <c r="U1506">
        <v>180</v>
      </c>
      <c r="V1506">
        <v>180</v>
      </c>
      <c r="W1506">
        <f>wzrost[[#This Row],[19lat]]-wzrost[[#This Row],[dlugosc_ur]]</f>
        <v>124</v>
      </c>
      <c r="X1506">
        <f>wzrost[[#This Row],[19lat]]-wzrost[[#This Row],[15lat]]</f>
        <v>8</v>
      </c>
      <c r="Y1506">
        <f>IF(wzrost[[#This Row],[1rok]]&lt;=5,IF(wzrost[[#This Row],[plec]]="ch",1,0),0)</f>
        <v>0</v>
      </c>
      <c r="Z1506" s="1"/>
      <c r="AA1506" s="1"/>
      <c r="AB1506" s="1" t="e">
        <f>_xlfn.PERCENTILE.INC(wzrost[1rok],5)</f>
        <v>#NUM!</v>
      </c>
    </row>
    <row r="1507" spans="1:28" x14ac:dyDescent="0.25">
      <c r="A1507">
        <v>311</v>
      </c>
      <c r="B1507" s="1" t="s">
        <v>23</v>
      </c>
      <c r="C1507">
        <v>52</v>
      </c>
      <c r="D1507">
        <v>74</v>
      </c>
      <c r="E1507">
        <v>87</v>
      </c>
      <c r="F1507">
        <v>96</v>
      </c>
      <c r="G1507">
        <v>103</v>
      </c>
      <c r="H1507">
        <v>110</v>
      </c>
      <c r="I1507">
        <v>116</v>
      </c>
      <c r="J1507">
        <v>121</v>
      </c>
      <c r="K1507">
        <v>127</v>
      </c>
      <c r="L1507">
        <v>132</v>
      </c>
      <c r="M1507">
        <v>138</v>
      </c>
      <c r="N1507">
        <v>143</v>
      </c>
      <c r="O1507">
        <v>149</v>
      </c>
      <c r="P1507">
        <v>156</v>
      </c>
      <c r="Q1507">
        <v>163</v>
      </c>
      <c r="R1507">
        <v>169</v>
      </c>
      <c r="S1507">
        <v>173</v>
      </c>
      <c r="T1507">
        <v>175</v>
      </c>
      <c r="U1507">
        <v>176</v>
      </c>
      <c r="V1507">
        <v>176</v>
      </c>
      <c r="W1507">
        <f>wzrost[[#This Row],[19lat]]-wzrost[[#This Row],[dlugosc_ur]]</f>
        <v>124</v>
      </c>
      <c r="X1507">
        <f>wzrost[[#This Row],[19lat]]-wzrost[[#This Row],[15lat]]</f>
        <v>7</v>
      </c>
      <c r="Y1507">
        <f>IF(wzrost[[#This Row],[1rok]]&lt;=5,IF(wzrost[[#This Row],[plec]]="ch",1,0),0)</f>
        <v>0</v>
      </c>
      <c r="Z1507" s="1"/>
      <c r="AA1507" s="1"/>
      <c r="AB1507" s="1" t="e">
        <f>_xlfn.PERCENTILE.INC(wzrost[1rok],5)</f>
        <v>#NUM!</v>
      </c>
    </row>
    <row r="1508" spans="1:28" x14ac:dyDescent="0.25">
      <c r="A1508">
        <v>321</v>
      </c>
      <c r="B1508" s="1" t="s">
        <v>23</v>
      </c>
      <c r="C1508">
        <v>53</v>
      </c>
      <c r="D1508">
        <v>74</v>
      </c>
      <c r="E1508">
        <v>87</v>
      </c>
      <c r="F1508">
        <v>96</v>
      </c>
      <c r="G1508">
        <v>104</v>
      </c>
      <c r="H1508">
        <v>110</v>
      </c>
      <c r="I1508">
        <v>116</v>
      </c>
      <c r="J1508">
        <v>122</v>
      </c>
      <c r="K1508">
        <v>128</v>
      </c>
      <c r="L1508">
        <v>133</v>
      </c>
      <c r="M1508">
        <v>138</v>
      </c>
      <c r="N1508">
        <v>144</v>
      </c>
      <c r="O1508">
        <v>150</v>
      </c>
      <c r="P1508">
        <v>156</v>
      </c>
      <c r="Q1508">
        <v>164</v>
      </c>
      <c r="R1508">
        <v>169</v>
      </c>
      <c r="S1508">
        <v>173</v>
      </c>
      <c r="T1508">
        <v>176</v>
      </c>
      <c r="U1508">
        <v>177</v>
      </c>
      <c r="V1508">
        <v>177</v>
      </c>
      <c r="W1508">
        <f>wzrost[[#This Row],[19lat]]-wzrost[[#This Row],[dlugosc_ur]]</f>
        <v>124</v>
      </c>
      <c r="X1508">
        <f>wzrost[[#This Row],[19lat]]-wzrost[[#This Row],[15lat]]</f>
        <v>8</v>
      </c>
      <c r="Y1508">
        <f>IF(wzrost[[#This Row],[1rok]]&lt;=5,IF(wzrost[[#This Row],[plec]]="ch",1,0),0)</f>
        <v>0</v>
      </c>
      <c r="Z1508" s="1"/>
      <c r="AA1508" s="1"/>
      <c r="AB1508" s="1" t="e">
        <f>_xlfn.PERCENTILE.INC(wzrost[1rok],5)</f>
        <v>#NUM!</v>
      </c>
    </row>
    <row r="1509" spans="1:28" x14ac:dyDescent="0.25">
      <c r="A1509">
        <v>332</v>
      </c>
      <c r="B1509" s="1" t="s">
        <v>23</v>
      </c>
      <c r="C1509">
        <v>55</v>
      </c>
      <c r="D1509">
        <v>76</v>
      </c>
      <c r="E1509">
        <v>88</v>
      </c>
      <c r="F1509">
        <v>98</v>
      </c>
      <c r="G1509">
        <v>105</v>
      </c>
      <c r="H1509">
        <v>112</v>
      </c>
      <c r="I1509">
        <v>118</v>
      </c>
      <c r="J1509">
        <v>124</v>
      </c>
      <c r="K1509">
        <v>129</v>
      </c>
      <c r="L1509">
        <v>135</v>
      </c>
      <c r="M1509">
        <v>140</v>
      </c>
      <c r="N1509">
        <v>145</v>
      </c>
      <c r="O1509">
        <v>151</v>
      </c>
      <c r="P1509">
        <v>158</v>
      </c>
      <c r="Q1509">
        <v>166</v>
      </c>
      <c r="R1509">
        <v>172</v>
      </c>
      <c r="S1509">
        <v>176</v>
      </c>
      <c r="T1509">
        <v>178</v>
      </c>
      <c r="U1509">
        <v>179</v>
      </c>
      <c r="V1509">
        <v>179</v>
      </c>
      <c r="W1509">
        <f>wzrost[[#This Row],[19lat]]-wzrost[[#This Row],[dlugosc_ur]]</f>
        <v>124</v>
      </c>
      <c r="X1509">
        <f>wzrost[[#This Row],[19lat]]-wzrost[[#This Row],[15lat]]</f>
        <v>7</v>
      </c>
      <c r="Y1509">
        <f>IF(wzrost[[#This Row],[1rok]]&lt;=5,IF(wzrost[[#This Row],[plec]]="ch",1,0),0)</f>
        <v>0</v>
      </c>
      <c r="Z1509" s="1"/>
      <c r="AA1509" s="1"/>
      <c r="AB1509" s="1" t="e">
        <f>_xlfn.PERCENTILE.INC(wzrost[1rok],5)</f>
        <v>#NUM!</v>
      </c>
    </row>
    <row r="1510" spans="1:28" x14ac:dyDescent="0.25">
      <c r="A1510">
        <v>337</v>
      </c>
      <c r="B1510" s="1" t="s">
        <v>23</v>
      </c>
      <c r="C1510">
        <v>58</v>
      </c>
      <c r="D1510">
        <v>78</v>
      </c>
      <c r="E1510">
        <v>90</v>
      </c>
      <c r="F1510">
        <v>99</v>
      </c>
      <c r="G1510">
        <v>107</v>
      </c>
      <c r="H1510">
        <v>114</v>
      </c>
      <c r="I1510">
        <v>120</v>
      </c>
      <c r="J1510">
        <v>126</v>
      </c>
      <c r="K1510">
        <v>131</v>
      </c>
      <c r="L1510">
        <v>137</v>
      </c>
      <c r="M1510">
        <v>142</v>
      </c>
      <c r="N1510">
        <v>148</v>
      </c>
      <c r="O1510">
        <v>154</v>
      </c>
      <c r="P1510">
        <v>161</v>
      </c>
      <c r="Q1510">
        <v>169</v>
      </c>
      <c r="R1510">
        <v>175</v>
      </c>
      <c r="S1510">
        <v>179</v>
      </c>
      <c r="T1510">
        <v>181</v>
      </c>
      <c r="U1510">
        <v>182</v>
      </c>
      <c r="V1510">
        <v>182</v>
      </c>
      <c r="W1510">
        <f>wzrost[[#This Row],[19lat]]-wzrost[[#This Row],[dlugosc_ur]]</f>
        <v>124</v>
      </c>
      <c r="X1510">
        <f>wzrost[[#This Row],[19lat]]-wzrost[[#This Row],[15lat]]</f>
        <v>7</v>
      </c>
      <c r="Y1510">
        <f>IF(wzrost[[#This Row],[1rok]]&lt;=5,IF(wzrost[[#This Row],[plec]]="ch",1,0),0)</f>
        <v>0</v>
      </c>
      <c r="Z1510" s="1"/>
      <c r="AA1510" s="1"/>
      <c r="AB1510" s="1" t="e">
        <f>_xlfn.PERCENTILE.INC(wzrost[1rok],5)</f>
        <v>#NUM!</v>
      </c>
    </row>
    <row r="1511" spans="1:28" x14ac:dyDescent="0.25">
      <c r="A1511">
        <v>343</v>
      </c>
      <c r="B1511" s="1" t="s">
        <v>23</v>
      </c>
      <c r="C1511">
        <v>49</v>
      </c>
      <c r="D1511">
        <v>71</v>
      </c>
      <c r="E1511">
        <v>86</v>
      </c>
      <c r="F1511">
        <v>94</v>
      </c>
      <c r="G1511">
        <v>101</v>
      </c>
      <c r="H1511">
        <v>107</v>
      </c>
      <c r="I1511">
        <v>113</v>
      </c>
      <c r="J1511">
        <v>119</v>
      </c>
      <c r="K1511">
        <v>124</v>
      </c>
      <c r="L1511">
        <v>129</v>
      </c>
      <c r="M1511">
        <v>134</v>
      </c>
      <c r="N1511">
        <v>139</v>
      </c>
      <c r="O1511">
        <v>145</v>
      </c>
      <c r="P1511">
        <v>151</v>
      </c>
      <c r="Q1511">
        <v>159</v>
      </c>
      <c r="R1511">
        <v>164</v>
      </c>
      <c r="S1511">
        <v>168</v>
      </c>
      <c r="T1511">
        <v>171</v>
      </c>
      <c r="U1511">
        <v>172</v>
      </c>
      <c r="V1511">
        <v>173</v>
      </c>
      <c r="W1511">
        <f>wzrost[[#This Row],[19lat]]-wzrost[[#This Row],[dlugosc_ur]]</f>
        <v>124</v>
      </c>
      <c r="X1511">
        <f>wzrost[[#This Row],[19lat]]-wzrost[[#This Row],[15lat]]</f>
        <v>9</v>
      </c>
      <c r="Y1511">
        <f>IF(wzrost[[#This Row],[1rok]]&lt;=5,IF(wzrost[[#This Row],[plec]]="ch",1,0),0)</f>
        <v>0</v>
      </c>
      <c r="Z1511" s="1"/>
      <c r="AA1511" s="1"/>
      <c r="AB1511" s="1" t="e">
        <f>_xlfn.PERCENTILE.INC(wzrost[1rok],5)</f>
        <v>#NUM!</v>
      </c>
    </row>
    <row r="1512" spans="1:28" x14ac:dyDescent="0.25">
      <c r="A1512">
        <v>344</v>
      </c>
      <c r="B1512" s="1" t="s">
        <v>23</v>
      </c>
      <c r="C1512">
        <v>52</v>
      </c>
      <c r="D1512">
        <v>73</v>
      </c>
      <c r="E1512">
        <v>86</v>
      </c>
      <c r="F1512">
        <v>95</v>
      </c>
      <c r="G1512">
        <v>103</v>
      </c>
      <c r="H1512">
        <v>109</v>
      </c>
      <c r="I1512">
        <v>115</v>
      </c>
      <c r="J1512">
        <v>121</v>
      </c>
      <c r="K1512">
        <v>127</v>
      </c>
      <c r="L1512">
        <v>132</v>
      </c>
      <c r="M1512">
        <v>137</v>
      </c>
      <c r="N1512">
        <v>142</v>
      </c>
      <c r="O1512">
        <v>148</v>
      </c>
      <c r="P1512">
        <v>155</v>
      </c>
      <c r="Q1512">
        <v>163</v>
      </c>
      <c r="R1512">
        <v>168</v>
      </c>
      <c r="S1512">
        <v>172</v>
      </c>
      <c r="T1512">
        <v>175</v>
      </c>
      <c r="U1512">
        <v>175</v>
      </c>
      <c r="V1512">
        <v>176</v>
      </c>
      <c r="W1512">
        <f>wzrost[[#This Row],[19lat]]-wzrost[[#This Row],[dlugosc_ur]]</f>
        <v>124</v>
      </c>
      <c r="X1512">
        <f>wzrost[[#This Row],[19lat]]-wzrost[[#This Row],[15lat]]</f>
        <v>8</v>
      </c>
      <c r="Y1512">
        <f>IF(wzrost[[#This Row],[1rok]]&lt;=5,IF(wzrost[[#This Row],[plec]]="ch",1,0),0)</f>
        <v>0</v>
      </c>
      <c r="Z1512" s="1"/>
      <c r="AA1512" s="1"/>
      <c r="AB1512" s="1" t="e">
        <f>_xlfn.PERCENTILE.INC(wzrost[1rok],5)</f>
        <v>#NUM!</v>
      </c>
    </row>
    <row r="1513" spans="1:28" x14ac:dyDescent="0.25">
      <c r="A1513">
        <v>350</v>
      </c>
      <c r="B1513" s="1" t="s">
        <v>23</v>
      </c>
      <c r="C1513">
        <v>52</v>
      </c>
      <c r="D1513">
        <v>73</v>
      </c>
      <c r="E1513">
        <v>86</v>
      </c>
      <c r="F1513">
        <v>95</v>
      </c>
      <c r="G1513">
        <v>103</v>
      </c>
      <c r="H1513">
        <v>109</v>
      </c>
      <c r="I1513">
        <v>115</v>
      </c>
      <c r="J1513">
        <v>121</v>
      </c>
      <c r="K1513">
        <v>127</v>
      </c>
      <c r="L1513">
        <v>132</v>
      </c>
      <c r="M1513">
        <v>137</v>
      </c>
      <c r="N1513">
        <v>142</v>
      </c>
      <c r="O1513">
        <v>148</v>
      </c>
      <c r="P1513">
        <v>155</v>
      </c>
      <c r="Q1513">
        <v>162</v>
      </c>
      <c r="R1513">
        <v>168</v>
      </c>
      <c r="S1513">
        <v>172</v>
      </c>
      <c r="T1513">
        <v>174</v>
      </c>
      <c r="U1513">
        <v>175</v>
      </c>
      <c r="V1513">
        <v>176</v>
      </c>
      <c r="W1513">
        <f>wzrost[[#This Row],[19lat]]-wzrost[[#This Row],[dlugosc_ur]]</f>
        <v>124</v>
      </c>
      <c r="X1513">
        <f>wzrost[[#This Row],[19lat]]-wzrost[[#This Row],[15lat]]</f>
        <v>8</v>
      </c>
      <c r="Y1513">
        <f>IF(wzrost[[#This Row],[1rok]]&lt;=5,IF(wzrost[[#This Row],[plec]]="ch",1,0),0)</f>
        <v>0</v>
      </c>
      <c r="Z1513" s="1"/>
      <c r="AA1513" s="1"/>
      <c r="AB1513" s="1" t="e">
        <f>_xlfn.PERCENTILE.INC(wzrost[1rok],5)</f>
        <v>#NUM!</v>
      </c>
    </row>
    <row r="1514" spans="1:28" x14ac:dyDescent="0.25">
      <c r="A1514">
        <v>355</v>
      </c>
      <c r="B1514" s="1" t="s">
        <v>23</v>
      </c>
      <c r="C1514">
        <v>50</v>
      </c>
      <c r="D1514">
        <v>72</v>
      </c>
      <c r="E1514">
        <v>86</v>
      </c>
      <c r="F1514">
        <v>94</v>
      </c>
      <c r="G1514">
        <v>102</v>
      </c>
      <c r="H1514">
        <v>108</v>
      </c>
      <c r="I1514">
        <v>114</v>
      </c>
      <c r="J1514">
        <v>120</v>
      </c>
      <c r="K1514">
        <v>125</v>
      </c>
      <c r="L1514">
        <v>130</v>
      </c>
      <c r="M1514">
        <v>135</v>
      </c>
      <c r="N1514">
        <v>141</v>
      </c>
      <c r="O1514">
        <v>147</v>
      </c>
      <c r="P1514">
        <v>153</v>
      </c>
      <c r="Q1514">
        <v>160</v>
      </c>
      <c r="R1514">
        <v>166</v>
      </c>
      <c r="S1514">
        <v>170</v>
      </c>
      <c r="T1514">
        <v>172</v>
      </c>
      <c r="U1514">
        <v>173</v>
      </c>
      <c r="V1514">
        <v>174</v>
      </c>
      <c r="W1514">
        <f>wzrost[[#This Row],[19lat]]-wzrost[[#This Row],[dlugosc_ur]]</f>
        <v>124</v>
      </c>
      <c r="X1514">
        <f>wzrost[[#This Row],[19lat]]-wzrost[[#This Row],[15lat]]</f>
        <v>8</v>
      </c>
      <c r="Y1514">
        <f>IF(wzrost[[#This Row],[1rok]]&lt;=5,IF(wzrost[[#This Row],[plec]]="ch",1,0),0)</f>
        <v>0</v>
      </c>
      <c r="Z1514" s="1"/>
      <c r="AA1514" s="1"/>
      <c r="AB1514" s="1" t="e">
        <f>_xlfn.PERCENTILE.INC(wzrost[1rok],5)</f>
        <v>#NUM!</v>
      </c>
    </row>
    <row r="1515" spans="1:28" x14ac:dyDescent="0.25">
      <c r="A1515">
        <v>356</v>
      </c>
      <c r="B1515" s="1" t="s">
        <v>23</v>
      </c>
      <c r="C1515">
        <v>50</v>
      </c>
      <c r="D1515">
        <v>72</v>
      </c>
      <c r="E1515">
        <v>86</v>
      </c>
      <c r="F1515">
        <v>95</v>
      </c>
      <c r="G1515">
        <v>102</v>
      </c>
      <c r="H1515">
        <v>108</v>
      </c>
      <c r="I1515">
        <v>114</v>
      </c>
      <c r="J1515">
        <v>120</v>
      </c>
      <c r="K1515">
        <v>125</v>
      </c>
      <c r="L1515">
        <v>131</v>
      </c>
      <c r="M1515">
        <v>136</v>
      </c>
      <c r="N1515">
        <v>141</v>
      </c>
      <c r="O1515">
        <v>147</v>
      </c>
      <c r="P1515">
        <v>154</v>
      </c>
      <c r="Q1515">
        <v>161</v>
      </c>
      <c r="R1515">
        <v>166</v>
      </c>
      <c r="S1515">
        <v>170</v>
      </c>
      <c r="T1515">
        <v>173</v>
      </c>
      <c r="U1515">
        <v>174</v>
      </c>
      <c r="V1515">
        <v>174</v>
      </c>
      <c r="W1515">
        <f>wzrost[[#This Row],[19lat]]-wzrost[[#This Row],[dlugosc_ur]]</f>
        <v>124</v>
      </c>
      <c r="X1515">
        <f>wzrost[[#This Row],[19lat]]-wzrost[[#This Row],[15lat]]</f>
        <v>8</v>
      </c>
      <c r="Y1515">
        <f>IF(wzrost[[#This Row],[1rok]]&lt;=5,IF(wzrost[[#This Row],[plec]]="ch",1,0),0)</f>
        <v>0</v>
      </c>
      <c r="Z1515" s="1"/>
      <c r="AA1515" s="1"/>
      <c r="AB1515" s="1" t="e">
        <f>_xlfn.PERCENTILE.INC(wzrost[1rok],5)</f>
        <v>#NUM!</v>
      </c>
    </row>
    <row r="1516" spans="1:28" x14ac:dyDescent="0.25">
      <c r="A1516">
        <v>358</v>
      </c>
      <c r="B1516" s="1" t="s">
        <v>23</v>
      </c>
      <c r="C1516">
        <v>56</v>
      </c>
      <c r="D1516">
        <v>77</v>
      </c>
      <c r="E1516">
        <v>89</v>
      </c>
      <c r="F1516">
        <v>98</v>
      </c>
      <c r="G1516">
        <v>105</v>
      </c>
      <c r="H1516">
        <v>112</v>
      </c>
      <c r="I1516">
        <v>118</v>
      </c>
      <c r="J1516">
        <v>124</v>
      </c>
      <c r="K1516">
        <v>130</v>
      </c>
      <c r="L1516">
        <v>135</v>
      </c>
      <c r="M1516">
        <v>140</v>
      </c>
      <c r="N1516">
        <v>146</v>
      </c>
      <c r="O1516">
        <v>152</v>
      </c>
      <c r="P1516">
        <v>159</v>
      </c>
      <c r="Q1516">
        <v>166</v>
      </c>
      <c r="R1516">
        <v>172</v>
      </c>
      <c r="S1516">
        <v>176</v>
      </c>
      <c r="T1516">
        <v>179</v>
      </c>
      <c r="U1516">
        <v>180</v>
      </c>
      <c r="V1516">
        <v>180</v>
      </c>
      <c r="W1516">
        <f>wzrost[[#This Row],[19lat]]-wzrost[[#This Row],[dlugosc_ur]]</f>
        <v>124</v>
      </c>
      <c r="X1516">
        <f>wzrost[[#This Row],[19lat]]-wzrost[[#This Row],[15lat]]</f>
        <v>8</v>
      </c>
      <c r="Y1516">
        <f>IF(wzrost[[#This Row],[1rok]]&lt;=5,IF(wzrost[[#This Row],[plec]]="ch",1,0),0)</f>
        <v>0</v>
      </c>
      <c r="Z1516" s="1"/>
      <c r="AA1516" s="1"/>
      <c r="AB1516" s="1" t="e">
        <f>_xlfn.PERCENTILE.INC(wzrost[1rok],5)</f>
        <v>#NUM!</v>
      </c>
    </row>
    <row r="1517" spans="1:28" x14ac:dyDescent="0.25">
      <c r="A1517">
        <v>359</v>
      </c>
      <c r="B1517" s="1" t="s">
        <v>23</v>
      </c>
      <c r="C1517">
        <v>49</v>
      </c>
      <c r="D1517">
        <v>71</v>
      </c>
      <c r="E1517">
        <v>86</v>
      </c>
      <c r="F1517">
        <v>94</v>
      </c>
      <c r="G1517">
        <v>101</v>
      </c>
      <c r="H1517">
        <v>108</v>
      </c>
      <c r="I1517">
        <v>113</v>
      </c>
      <c r="J1517">
        <v>119</v>
      </c>
      <c r="K1517">
        <v>124</v>
      </c>
      <c r="L1517">
        <v>129</v>
      </c>
      <c r="M1517">
        <v>134</v>
      </c>
      <c r="N1517">
        <v>139</v>
      </c>
      <c r="O1517">
        <v>145</v>
      </c>
      <c r="P1517">
        <v>152</v>
      </c>
      <c r="Q1517">
        <v>159</v>
      </c>
      <c r="R1517">
        <v>164</v>
      </c>
      <c r="S1517">
        <v>168</v>
      </c>
      <c r="T1517">
        <v>171</v>
      </c>
      <c r="U1517">
        <v>172</v>
      </c>
      <c r="V1517">
        <v>173</v>
      </c>
      <c r="W1517">
        <f>wzrost[[#This Row],[19lat]]-wzrost[[#This Row],[dlugosc_ur]]</f>
        <v>124</v>
      </c>
      <c r="X1517">
        <f>wzrost[[#This Row],[19lat]]-wzrost[[#This Row],[15lat]]</f>
        <v>9</v>
      </c>
      <c r="Y1517">
        <f>IF(wzrost[[#This Row],[1rok]]&lt;=5,IF(wzrost[[#This Row],[plec]]="ch",1,0),0)</f>
        <v>0</v>
      </c>
      <c r="Z1517" s="1"/>
      <c r="AA1517" s="1"/>
      <c r="AB1517" s="1" t="e">
        <f>_xlfn.PERCENTILE.INC(wzrost[1rok],5)</f>
        <v>#NUM!</v>
      </c>
    </row>
    <row r="1518" spans="1:28" x14ac:dyDescent="0.25">
      <c r="A1518">
        <v>363</v>
      </c>
      <c r="B1518" s="1" t="s">
        <v>23</v>
      </c>
      <c r="C1518">
        <v>52</v>
      </c>
      <c r="D1518">
        <v>74</v>
      </c>
      <c r="E1518">
        <v>87</v>
      </c>
      <c r="F1518">
        <v>96</v>
      </c>
      <c r="G1518">
        <v>103</v>
      </c>
      <c r="H1518">
        <v>110</v>
      </c>
      <c r="I1518">
        <v>116</v>
      </c>
      <c r="J1518">
        <v>121</v>
      </c>
      <c r="K1518">
        <v>127</v>
      </c>
      <c r="L1518">
        <v>132</v>
      </c>
      <c r="M1518">
        <v>137</v>
      </c>
      <c r="N1518">
        <v>143</v>
      </c>
      <c r="O1518">
        <v>149</v>
      </c>
      <c r="P1518">
        <v>156</v>
      </c>
      <c r="Q1518">
        <v>163</v>
      </c>
      <c r="R1518">
        <v>169</v>
      </c>
      <c r="S1518">
        <v>173</v>
      </c>
      <c r="T1518">
        <v>175</v>
      </c>
      <c r="U1518">
        <v>176</v>
      </c>
      <c r="V1518">
        <v>176</v>
      </c>
      <c r="W1518">
        <f>wzrost[[#This Row],[19lat]]-wzrost[[#This Row],[dlugosc_ur]]</f>
        <v>124</v>
      </c>
      <c r="X1518">
        <f>wzrost[[#This Row],[19lat]]-wzrost[[#This Row],[15lat]]</f>
        <v>7</v>
      </c>
      <c r="Y1518">
        <f>IF(wzrost[[#This Row],[1rok]]&lt;=5,IF(wzrost[[#This Row],[plec]]="ch",1,0),0)</f>
        <v>0</v>
      </c>
      <c r="Z1518" s="1"/>
      <c r="AA1518" s="1"/>
      <c r="AB1518" s="1" t="e">
        <f>_xlfn.PERCENTILE.INC(wzrost[1rok],5)</f>
        <v>#NUM!</v>
      </c>
    </row>
    <row r="1519" spans="1:28" x14ac:dyDescent="0.25">
      <c r="A1519">
        <v>376</v>
      </c>
      <c r="B1519" s="1" t="s">
        <v>23</v>
      </c>
      <c r="C1519">
        <v>56</v>
      </c>
      <c r="D1519">
        <v>77</v>
      </c>
      <c r="E1519">
        <v>89</v>
      </c>
      <c r="F1519">
        <v>98</v>
      </c>
      <c r="G1519">
        <v>105</v>
      </c>
      <c r="H1519">
        <v>112</v>
      </c>
      <c r="I1519">
        <v>118</v>
      </c>
      <c r="J1519">
        <v>124</v>
      </c>
      <c r="K1519">
        <v>130</v>
      </c>
      <c r="L1519">
        <v>135</v>
      </c>
      <c r="M1519">
        <v>140</v>
      </c>
      <c r="N1519">
        <v>146</v>
      </c>
      <c r="O1519">
        <v>152</v>
      </c>
      <c r="P1519">
        <v>159</v>
      </c>
      <c r="Q1519">
        <v>166</v>
      </c>
      <c r="R1519">
        <v>172</v>
      </c>
      <c r="S1519">
        <v>176</v>
      </c>
      <c r="T1519">
        <v>178</v>
      </c>
      <c r="U1519">
        <v>179</v>
      </c>
      <c r="V1519">
        <v>180</v>
      </c>
      <c r="W1519">
        <f>wzrost[[#This Row],[19lat]]-wzrost[[#This Row],[dlugosc_ur]]</f>
        <v>124</v>
      </c>
      <c r="X1519">
        <f>wzrost[[#This Row],[19lat]]-wzrost[[#This Row],[15lat]]</f>
        <v>8</v>
      </c>
      <c r="Y1519">
        <f>IF(wzrost[[#This Row],[1rok]]&lt;=5,IF(wzrost[[#This Row],[plec]]="ch",1,0),0)</f>
        <v>0</v>
      </c>
      <c r="Z1519" s="1"/>
      <c r="AA1519" s="1"/>
      <c r="AB1519" s="1" t="e">
        <f>_xlfn.PERCENTILE.INC(wzrost[1rok],5)</f>
        <v>#NUM!</v>
      </c>
    </row>
    <row r="1520" spans="1:28" x14ac:dyDescent="0.25">
      <c r="A1520">
        <v>387</v>
      </c>
      <c r="B1520" s="1" t="s">
        <v>23</v>
      </c>
      <c r="C1520">
        <v>53</v>
      </c>
      <c r="D1520">
        <v>74</v>
      </c>
      <c r="E1520">
        <v>87</v>
      </c>
      <c r="F1520">
        <v>96</v>
      </c>
      <c r="G1520">
        <v>104</v>
      </c>
      <c r="H1520">
        <v>110</v>
      </c>
      <c r="I1520">
        <v>116</v>
      </c>
      <c r="J1520">
        <v>122</v>
      </c>
      <c r="K1520">
        <v>128</v>
      </c>
      <c r="L1520">
        <v>133</v>
      </c>
      <c r="M1520">
        <v>138</v>
      </c>
      <c r="N1520">
        <v>144</v>
      </c>
      <c r="O1520">
        <v>150</v>
      </c>
      <c r="P1520">
        <v>156</v>
      </c>
      <c r="Q1520">
        <v>164</v>
      </c>
      <c r="R1520">
        <v>169</v>
      </c>
      <c r="S1520">
        <v>173</v>
      </c>
      <c r="T1520">
        <v>176</v>
      </c>
      <c r="U1520">
        <v>177</v>
      </c>
      <c r="V1520">
        <v>177</v>
      </c>
      <c r="W1520">
        <f>wzrost[[#This Row],[19lat]]-wzrost[[#This Row],[dlugosc_ur]]</f>
        <v>124</v>
      </c>
      <c r="X1520">
        <f>wzrost[[#This Row],[19lat]]-wzrost[[#This Row],[15lat]]</f>
        <v>8</v>
      </c>
      <c r="Y1520">
        <f>IF(wzrost[[#This Row],[1rok]]&lt;=5,IF(wzrost[[#This Row],[plec]]="ch",1,0),0)</f>
        <v>0</v>
      </c>
      <c r="Z1520" s="1"/>
      <c r="AA1520" s="1"/>
      <c r="AB1520" s="1" t="e">
        <f>_xlfn.PERCENTILE.INC(wzrost[1rok],5)</f>
        <v>#NUM!</v>
      </c>
    </row>
    <row r="1521" spans="1:28" x14ac:dyDescent="0.25">
      <c r="A1521">
        <v>401</v>
      </c>
      <c r="B1521" s="1" t="s">
        <v>23</v>
      </c>
      <c r="C1521">
        <v>56</v>
      </c>
      <c r="D1521">
        <v>77</v>
      </c>
      <c r="E1521">
        <v>89</v>
      </c>
      <c r="F1521">
        <v>98</v>
      </c>
      <c r="G1521">
        <v>105</v>
      </c>
      <c r="H1521">
        <v>112</v>
      </c>
      <c r="I1521">
        <v>118</v>
      </c>
      <c r="J1521">
        <v>124</v>
      </c>
      <c r="K1521">
        <v>130</v>
      </c>
      <c r="L1521">
        <v>135</v>
      </c>
      <c r="M1521">
        <v>141</v>
      </c>
      <c r="N1521">
        <v>146</v>
      </c>
      <c r="O1521">
        <v>152</v>
      </c>
      <c r="P1521">
        <v>159</v>
      </c>
      <c r="Q1521">
        <v>167</v>
      </c>
      <c r="R1521">
        <v>172</v>
      </c>
      <c r="S1521">
        <v>176</v>
      </c>
      <c r="T1521">
        <v>179</v>
      </c>
      <c r="U1521">
        <v>180</v>
      </c>
      <c r="V1521">
        <v>180</v>
      </c>
      <c r="W1521">
        <f>wzrost[[#This Row],[19lat]]-wzrost[[#This Row],[dlugosc_ur]]</f>
        <v>124</v>
      </c>
      <c r="X1521">
        <f>wzrost[[#This Row],[19lat]]-wzrost[[#This Row],[15lat]]</f>
        <v>8</v>
      </c>
      <c r="Y1521">
        <f>IF(wzrost[[#This Row],[1rok]]&lt;=5,IF(wzrost[[#This Row],[plec]]="ch",1,0),0)</f>
        <v>0</v>
      </c>
      <c r="Z1521" s="1"/>
      <c r="AA1521" s="1"/>
      <c r="AB1521" s="1" t="e">
        <f>_xlfn.PERCENTILE.INC(wzrost[1rok],5)</f>
        <v>#NUM!</v>
      </c>
    </row>
    <row r="1522" spans="1:28" x14ac:dyDescent="0.25">
      <c r="A1522">
        <v>409</v>
      </c>
      <c r="B1522" s="1" t="s">
        <v>23</v>
      </c>
      <c r="C1522">
        <v>56</v>
      </c>
      <c r="D1522">
        <v>77</v>
      </c>
      <c r="E1522">
        <v>89</v>
      </c>
      <c r="F1522">
        <v>98</v>
      </c>
      <c r="G1522">
        <v>105</v>
      </c>
      <c r="H1522">
        <v>112</v>
      </c>
      <c r="I1522">
        <v>118</v>
      </c>
      <c r="J1522">
        <v>124</v>
      </c>
      <c r="K1522">
        <v>130</v>
      </c>
      <c r="L1522">
        <v>135</v>
      </c>
      <c r="M1522">
        <v>141</v>
      </c>
      <c r="N1522">
        <v>146</v>
      </c>
      <c r="O1522">
        <v>152</v>
      </c>
      <c r="P1522">
        <v>159</v>
      </c>
      <c r="Q1522">
        <v>167</v>
      </c>
      <c r="R1522">
        <v>172</v>
      </c>
      <c r="S1522">
        <v>176</v>
      </c>
      <c r="T1522">
        <v>179</v>
      </c>
      <c r="U1522">
        <v>180</v>
      </c>
      <c r="V1522">
        <v>180</v>
      </c>
      <c r="W1522">
        <f>wzrost[[#This Row],[19lat]]-wzrost[[#This Row],[dlugosc_ur]]</f>
        <v>124</v>
      </c>
      <c r="X1522">
        <f>wzrost[[#This Row],[19lat]]-wzrost[[#This Row],[15lat]]</f>
        <v>8</v>
      </c>
      <c r="Y1522">
        <f>IF(wzrost[[#This Row],[1rok]]&lt;=5,IF(wzrost[[#This Row],[plec]]="ch",1,0),0)</f>
        <v>0</v>
      </c>
      <c r="Z1522" s="1"/>
      <c r="AA1522" s="1"/>
      <c r="AB1522" s="1" t="e">
        <f>_xlfn.PERCENTILE.INC(wzrost[1rok],5)</f>
        <v>#NUM!</v>
      </c>
    </row>
    <row r="1523" spans="1:28" x14ac:dyDescent="0.25">
      <c r="A1523">
        <v>413</v>
      </c>
      <c r="B1523" s="1" t="s">
        <v>23</v>
      </c>
      <c r="C1523">
        <v>56</v>
      </c>
      <c r="D1523">
        <v>77</v>
      </c>
      <c r="E1523">
        <v>89</v>
      </c>
      <c r="F1523">
        <v>98</v>
      </c>
      <c r="G1523">
        <v>105</v>
      </c>
      <c r="H1523">
        <v>112</v>
      </c>
      <c r="I1523">
        <v>118</v>
      </c>
      <c r="J1523">
        <v>124</v>
      </c>
      <c r="K1523">
        <v>130</v>
      </c>
      <c r="L1523">
        <v>135</v>
      </c>
      <c r="M1523">
        <v>140</v>
      </c>
      <c r="N1523">
        <v>146</v>
      </c>
      <c r="O1523">
        <v>152</v>
      </c>
      <c r="P1523">
        <v>159</v>
      </c>
      <c r="Q1523">
        <v>166</v>
      </c>
      <c r="R1523">
        <v>172</v>
      </c>
      <c r="S1523">
        <v>176</v>
      </c>
      <c r="T1523">
        <v>178</v>
      </c>
      <c r="U1523">
        <v>179</v>
      </c>
      <c r="V1523">
        <v>180</v>
      </c>
      <c r="W1523">
        <f>wzrost[[#This Row],[19lat]]-wzrost[[#This Row],[dlugosc_ur]]</f>
        <v>124</v>
      </c>
      <c r="X1523">
        <f>wzrost[[#This Row],[19lat]]-wzrost[[#This Row],[15lat]]</f>
        <v>8</v>
      </c>
      <c r="Y1523">
        <f>IF(wzrost[[#This Row],[1rok]]&lt;=5,IF(wzrost[[#This Row],[plec]]="ch",1,0),0)</f>
        <v>0</v>
      </c>
      <c r="Z1523" s="1"/>
      <c r="AA1523" s="1"/>
      <c r="AB1523" s="1" t="e">
        <f>_xlfn.PERCENTILE.INC(wzrost[1rok],5)</f>
        <v>#NUM!</v>
      </c>
    </row>
    <row r="1524" spans="1:28" x14ac:dyDescent="0.25">
      <c r="A1524">
        <v>418</v>
      </c>
      <c r="B1524" s="1" t="s">
        <v>23</v>
      </c>
      <c r="C1524">
        <v>56</v>
      </c>
      <c r="D1524">
        <v>77</v>
      </c>
      <c r="E1524">
        <v>89</v>
      </c>
      <c r="F1524">
        <v>98</v>
      </c>
      <c r="G1524">
        <v>105</v>
      </c>
      <c r="H1524">
        <v>112</v>
      </c>
      <c r="I1524">
        <v>119</v>
      </c>
      <c r="J1524">
        <v>124</v>
      </c>
      <c r="K1524">
        <v>130</v>
      </c>
      <c r="L1524">
        <v>135</v>
      </c>
      <c r="M1524">
        <v>141</v>
      </c>
      <c r="N1524">
        <v>146</v>
      </c>
      <c r="O1524">
        <v>152</v>
      </c>
      <c r="P1524">
        <v>159</v>
      </c>
      <c r="Q1524">
        <v>167</v>
      </c>
      <c r="R1524">
        <v>173</v>
      </c>
      <c r="S1524">
        <v>177</v>
      </c>
      <c r="T1524">
        <v>179</v>
      </c>
      <c r="U1524">
        <v>180</v>
      </c>
      <c r="V1524">
        <v>180</v>
      </c>
      <c r="W1524">
        <f>wzrost[[#This Row],[19lat]]-wzrost[[#This Row],[dlugosc_ur]]</f>
        <v>124</v>
      </c>
      <c r="X1524">
        <f>wzrost[[#This Row],[19lat]]-wzrost[[#This Row],[15lat]]</f>
        <v>7</v>
      </c>
      <c r="Y1524">
        <f>IF(wzrost[[#This Row],[1rok]]&lt;=5,IF(wzrost[[#This Row],[plec]]="ch",1,0),0)</f>
        <v>0</v>
      </c>
      <c r="Z1524" s="1"/>
      <c r="AA1524" s="1"/>
      <c r="AB1524" s="1" t="e">
        <f>_xlfn.PERCENTILE.INC(wzrost[1rok],5)</f>
        <v>#NUM!</v>
      </c>
    </row>
    <row r="1525" spans="1:28" x14ac:dyDescent="0.25">
      <c r="A1525">
        <v>419</v>
      </c>
      <c r="B1525" s="1" t="s">
        <v>23</v>
      </c>
      <c r="C1525">
        <v>53</v>
      </c>
      <c r="D1525">
        <v>74</v>
      </c>
      <c r="E1525">
        <v>87</v>
      </c>
      <c r="F1525">
        <v>96</v>
      </c>
      <c r="G1525">
        <v>104</v>
      </c>
      <c r="H1525">
        <v>110</v>
      </c>
      <c r="I1525">
        <v>116</v>
      </c>
      <c r="J1525">
        <v>122</v>
      </c>
      <c r="K1525">
        <v>128</v>
      </c>
      <c r="L1525">
        <v>133</v>
      </c>
      <c r="M1525">
        <v>138</v>
      </c>
      <c r="N1525">
        <v>144</v>
      </c>
      <c r="O1525">
        <v>150</v>
      </c>
      <c r="P1525">
        <v>156</v>
      </c>
      <c r="Q1525">
        <v>164</v>
      </c>
      <c r="R1525">
        <v>169</v>
      </c>
      <c r="S1525">
        <v>173</v>
      </c>
      <c r="T1525">
        <v>176</v>
      </c>
      <c r="U1525">
        <v>177</v>
      </c>
      <c r="V1525">
        <v>177</v>
      </c>
      <c r="W1525">
        <f>wzrost[[#This Row],[19lat]]-wzrost[[#This Row],[dlugosc_ur]]</f>
        <v>124</v>
      </c>
      <c r="X1525">
        <f>wzrost[[#This Row],[19lat]]-wzrost[[#This Row],[15lat]]</f>
        <v>8</v>
      </c>
      <c r="Y1525">
        <f>IF(wzrost[[#This Row],[1rok]]&lt;=5,IF(wzrost[[#This Row],[plec]]="ch",1,0),0)</f>
        <v>0</v>
      </c>
      <c r="Z1525" s="1"/>
      <c r="AA1525" s="1"/>
      <c r="AB1525" s="1" t="e">
        <f>_xlfn.PERCENTILE.INC(wzrost[1rok],5)</f>
        <v>#NUM!</v>
      </c>
    </row>
    <row r="1526" spans="1:28" x14ac:dyDescent="0.25">
      <c r="A1526">
        <v>433</v>
      </c>
      <c r="B1526" s="1" t="s">
        <v>23</v>
      </c>
      <c r="C1526">
        <v>52</v>
      </c>
      <c r="D1526">
        <v>74</v>
      </c>
      <c r="E1526">
        <v>87</v>
      </c>
      <c r="F1526">
        <v>96</v>
      </c>
      <c r="G1526">
        <v>103</v>
      </c>
      <c r="H1526">
        <v>110</v>
      </c>
      <c r="I1526">
        <v>116</v>
      </c>
      <c r="J1526">
        <v>121</v>
      </c>
      <c r="K1526">
        <v>127</v>
      </c>
      <c r="L1526">
        <v>132</v>
      </c>
      <c r="M1526">
        <v>137</v>
      </c>
      <c r="N1526">
        <v>143</v>
      </c>
      <c r="O1526">
        <v>149</v>
      </c>
      <c r="P1526">
        <v>156</v>
      </c>
      <c r="Q1526">
        <v>163</v>
      </c>
      <c r="R1526">
        <v>169</v>
      </c>
      <c r="S1526">
        <v>172</v>
      </c>
      <c r="T1526">
        <v>175</v>
      </c>
      <c r="U1526">
        <v>176</v>
      </c>
      <c r="V1526">
        <v>176</v>
      </c>
      <c r="W1526">
        <f>wzrost[[#This Row],[19lat]]-wzrost[[#This Row],[dlugosc_ur]]</f>
        <v>124</v>
      </c>
      <c r="X1526">
        <f>wzrost[[#This Row],[19lat]]-wzrost[[#This Row],[15lat]]</f>
        <v>7</v>
      </c>
      <c r="Y1526">
        <f>IF(wzrost[[#This Row],[1rok]]&lt;=5,IF(wzrost[[#This Row],[plec]]="ch",1,0),0)</f>
        <v>0</v>
      </c>
      <c r="Z1526" s="1"/>
      <c r="AA1526" s="1"/>
      <c r="AB1526" s="1" t="e">
        <f>_xlfn.PERCENTILE.INC(wzrost[1rok],5)</f>
        <v>#NUM!</v>
      </c>
    </row>
    <row r="1527" spans="1:28" x14ac:dyDescent="0.25">
      <c r="A1527">
        <v>440</v>
      </c>
      <c r="B1527" s="1" t="s">
        <v>23</v>
      </c>
      <c r="C1527">
        <v>50</v>
      </c>
      <c r="D1527">
        <v>72</v>
      </c>
      <c r="E1527">
        <v>86</v>
      </c>
      <c r="F1527">
        <v>94</v>
      </c>
      <c r="G1527">
        <v>102</v>
      </c>
      <c r="H1527">
        <v>108</v>
      </c>
      <c r="I1527">
        <v>114</v>
      </c>
      <c r="J1527">
        <v>120</v>
      </c>
      <c r="K1527">
        <v>125</v>
      </c>
      <c r="L1527">
        <v>130</v>
      </c>
      <c r="M1527">
        <v>135</v>
      </c>
      <c r="N1527">
        <v>141</v>
      </c>
      <c r="O1527">
        <v>147</v>
      </c>
      <c r="P1527">
        <v>153</v>
      </c>
      <c r="Q1527">
        <v>160</v>
      </c>
      <c r="R1527">
        <v>166</v>
      </c>
      <c r="S1527">
        <v>170</v>
      </c>
      <c r="T1527">
        <v>172</v>
      </c>
      <c r="U1527">
        <v>173</v>
      </c>
      <c r="V1527">
        <v>174</v>
      </c>
      <c r="W1527">
        <f>wzrost[[#This Row],[19lat]]-wzrost[[#This Row],[dlugosc_ur]]</f>
        <v>124</v>
      </c>
      <c r="X1527">
        <f>wzrost[[#This Row],[19lat]]-wzrost[[#This Row],[15lat]]</f>
        <v>8</v>
      </c>
      <c r="Y1527">
        <f>IF(wzrost[[#This Row],[1rok]]&lt;=5,IF(wzrost[[#This Row],[plec]]="ch",1,0),0)</f>
        <v>0</v>
      </c>
      <c r="Z1527" s="1"/>
      <c r="AA1527" s="1"/>
      <c r="AB1527" s="1" t="e">
        <f>_xlfn.PERCENTILE.INC(wzrost[1rok],5)</f>
        <v>#NUM!</v>
      </c>
    </row>
    <row r="1528" spans="1:28" x14ac:dyDescent="0.25">
      <c r="A1528">
        <v>459</v>
      </c>
      <c r="B1528" s="1" t="s">
        <v>23</v>
      </c>
      <c r="C1528">
        <v>49</v>
      </c>
      <c r="D1528">
        <v>71</v>
      </c>
      <c r="E1528">
        <v>86</v>
      </c>
      <c r="F1528">
        <v>94</v>
      </c>
      <c r="G1528">
        <v>101</v>
      </c>
      <c r="H1528">
        <v>108</v>
      </c>
      <c r="I1528">
        <v>113</v>
      </c>
      <c r="J1528">
        <v>119</v>
      </c>
      <c r="K1528">
        <v>124</v>
      </c>
      <c r="L1528">
        <v>129</v>
      </c>
      <c r="M1528">
        <v>134</v>
      </c>
      <c r="N1528">
        <v>139</v>
      </c>
      <c r="O1528">
        <v>145</v>
      </c>
      <c r="P1528">
        <v>152</v>
      </c>
      <c r="Q1528">
        <v>159</v>
      </c>
      <c r="R1528">
        <v>165</v>
      </c>
      <c r="S1528">
        <v>169</v>
      </c>
      <c r="T1528">
        <v>171</v>
      </c>
      <c r="U1528">
        <v>173</v>
      </c>
      <c r="V1528">
        <v>173</v>
      </c>
      <c r="W1528">
        <f>wzrost[[#This Row],[19lat]]-wzrost[[#This Row],[dlugosc_ur]]</f>
        <v>124</v>
      </c>
      <c r="X1528">
        <f>wzrost[[#This Row],[19lat]]-wzrost[[#This Row],[15lat]]</f>
        <v>8</v>
      </c>
      <c r="Y1528">
        <f>IF(wzrost[[#This Row],[1rok]]&lt;=5,IF(wzrost[[#This Row],[plec]]="ch",1,0),0)</f>
        <v>0</v>
      </c>
      <c r="Z1528" s="1"/>
      <c r="AA1528" s="1"/>
      <c r="AB1528" s="1" t="e">
        <f>_xlfn.PERCENTILE.INC(wzrost[1rok],5)</f>
        <v>#NUM!</v>
      </c>
    </row>
    <row r="1529" spans="1:28" x14ac:dyDescent="0.25">
      <c r="A1529">
        <v>470</v>
      </c>
      <c r="B1529" s="1" t="s">
        <v>23</v>
      </c>
      <c r="C1529">
        <v>56</v>
      </c>
      <c r="D1529">
        <v>77</v>
      </c>
      <c r="E1529">
        <v>89</v>
      </c>
      <c r="F1529">
        <v>98</v>
      </c>
      <c r="G1529">
        <v>105</v>
      </c>
      <c r="H1529">
        <v>112</v>
      </c>
      <c r="I1529">
        <v>118</v>
      </c>
      <c r="J1529">
        <v>124</v>
      </c>
      <c r="K1529">
        <v>130</v>
      </c>
      <c r="L1529">
        <v>135</v>
      </c>
      <c r="M1529">
        <v>140</v>
      </c>
      <c r="N1529">
        <v>146</v>
      </c>
      <c r="O1529">
        <v>152</v>
      </c>
      <c r="P1529">
        <v>159</v>
      </c>
      <c r="Q1529">
        <v>166</v>
      </c>
      <c r="R1529">
        <v>172</v>
      </c>
      <c r="S1529">
        <v>176</v>
      </c>
      <c r="T1529">
        <v>179</v>
      </c>
      <c r="U1529">
        <v>180</v>
      </c>
      <c r="V1529">
        <v>180</v>
      </c>
      <c r="W1529">
        <f>wzrost[[#This Row],[19lat]]-wzrost[[#This Row],[dlugosc_ur]]</f>
        <v>124</v>
      </c>
      <c r="X1529">
        <f>wzrost[[#This Row],[19lat]]-wzrost[[#This Row],[15lat]]</f>
        <v>8</v>
      </c>
      <c r="Y1529">
        <f>IF(wzrost[[#This Row],[1rok]]&lt;=5,IF(wzrost[[#This Row],[plec]]="ch",1,0),0)</f>
        <v>0</v>
      </c>
      <c r="Z1529" s="1"/>
      <c r="AA1529" s="1"/>
      <c r="AB1529" s="1" t="e">
        <f>_xlfn.PERCENTILE.INC(wzrost[1rok],5)</f>
        <v>#NUM!</v>
      </c>
    </row>
    <row r="1530" spans="1:28" x14ac:dyDescent="0.25">
      <c r="A1530">
        <v>475</v>
      </c>
      <c r="B1530" s="1" t="s">
        <v>23</v>
      </c>
      <c r="C1530">
        <v>50</v>
      </c>
      <c r="D1530">
        <v>72</v>
      </c>
      <c r="E1530">
        <v>86</v>
      </c>
      <c r="F1530">
        <v>95</v>
      </c>
      <c r="G1530">
        <v>102</v>
      </c>
      <c r="H1530">
        <v>108</v>
      </c>
      <c r="I1530">
        <v>114</v>
      </c>
      <c r="J1530">
        <v>120</v>
      </c>
      <c r="K1530">
        <v>125</v>
      </c>
      <c r="L1530">
        <v>131</v>
      </c>
      <c r="M1530">
        <v>136</v>
      </c>
      <c r="N1530">
        <v>141</v>
      </c>
      <c r="O1530">
        <v>147</v>
      </c>
      <c r="P1530">
        <v>154</v>
      </c>
      <c r="Q1530">
        <v>161</v>
      </c>
      <c r="R1530">
        <v>166</v>
      </c>
      <c r="S1530">
        <v>170</v>
      </c>
      <c r="T1530">
        <v>173</v>
      </c>
      <c r="U1530">
        <v>174</v>
      </c>
      <c r="V1530">
        <v>174</v>
      </c>
      <c r="W1530">
        <f>wzrost[[#This Row],[19lat]]-wzrost[[#This Row],[dlugosc_ur]]</f>
        <v>124</v>
      </c>
      <c r="X1530">
        <f>wzrost[[#This Row],[19lat]]-wzrost[[#This Row],[15lat]]</f>
        <v>8</v>
      </c>
      <c r="Y1530">
        <f>IF(wzrost[[#This Row],[1rok]]&lt;=5,IF(wzrost[[#This Row],[plec]]="ch",1,0),0)</f>
        <v>0</v>
      </c>
      <c r="Z1530" s="1"/>
      <c r="AA1530" s="1"/>
      <c r="AB1530" s="1" t="e">
        <f>_xlfn.PERCENTILE.INC(wzrost[1rok],5)</f>
        <v>#NUM!</v>
      </c>
    </row>
    <row r="1531" spans="1:28" x14ac:dyDescent="0.25">
      <c r="A1531">
        <v>477</v>
      </c>
      <c r="B1531" s="1" t="s">
        <v>23</v>
      </c>
      <c r="C1531">
        <v>52</v>
      </c>
      <c r="D1531">
        <v>73</v>
      </c>
      <c r="E1531">
        <v>86</v>
      </c>
      <c r="F1531">
        <v>95</v>
      </c>
      <c r="G1531">
        <v>103</v>
      </c>
      <c r="H1531">
        <v>109</v>
      </c>
      <c r="I1531">
        <v>115</v>
      </c>
      <c r="J1531">
        <v>121</v>
      </c>
      <c r="K1531">
        <v>127</v>
      </c>
      <c r="L1531">
        <v>132</v>
      </c>
      <c r="M1531">
        <v>137</v>
      </c>
      <c r="N1531">
        <v>142</v>
      </c>
      <c r="O1531">
        <v>148</v>
      </c>
      <c r="P1531">
        <v>155</v>
      </c>
      <c r="Q1531">
        <v>162</v>
      </c>
      <c r="R1531">
        <v>168</v>
      </c>
      <c r="S1531">
        <v>172</v>
      </c>
      <c r="T1531">
        <v>174</v>
      </c>
      <c r="U1531">
        <v>175</v>
      </c>
      <c r="V1531">
        <v>176</v>
      </c>
      <c r="W1531">
        <f>wzrost[[#This Row],[19lat]]-wzrost[[#This Row],[dlugosc_ur]]</f>
        <v>124</v>
      </c>
      <c r="X1531">
        <f>wzrost[[#This Row],[19lat]]-wzrost[[#This Row],[15lat]]</f>
        <v>8</v>
      </c>
      <c r="Y1531">
        <f>IF(wzrost[[#This Row],[1rok]]&lt;=5,IF(wzrost[[#This Row],[plec]]="ch",1,0),0)</f>
        <v>0</v>
      </c>
      <c r="Z1531" s="1"/>
      <c r="AA1531" s="1"/>
      <c r="AB1531" s="1" t="e">
        <f>_xlfn.PERCENTILE.INC(wzrost[1rok],5)</f>
        <v>#NUM!</v>
      </c>
    </row>
    <row r="1532" spans="1:28" x14ac:dyDescent="0.25">
      <c r="A1532">
        <v>487</v>
      </c>
      <c r="B1532" s="1" t="s">
        <v>23</v>
      </c>
      <c r="C1532">
        <v>49</v>
      </c>
      <c r="D1532">
        <v>71</v>
      </c>
      <c r="E1532">
        <v>86</v>
      </c>
      <c r="F1532">
        <v>94</v>
      </c>
      <c r="G1532">
        <v>101</v>
      </c>
      <c r="H1532">
        <v>107</v>
      </c>
      <c r="I1532">
        <v>113</v>
      </c>
      <c r="J1532">
        <v>119</v>
      </c>
      <c r="K1532">
        <v>124</v>
      </c>
      <c r="L1532">
        <v>129</v>
      </c>
      <c r="M1532">
        <v>134</v>
      </c>
      <c r="N1532">
        <v>139</v>
      </c>
      <c r="O1532">
        <v>145</v>
      </c>
      <c r="P1532">
        <v>151</v>
      </c>
      <c r="Q1532">
        <v>159</v>
      </c>
      <c r="R1532">
        <v>164</v>
      </c>
      <c r="S1532">
        <v>168</v>
      </c>
      <c r="T1532">
        <v>171</v>
      </c>
      <c r="U1532">
        <v>172</v>
      </c>
      <c r="V1532">
        <v>173</v>
      </c>
      <c r="W1532">
        <f>wzrost[[#This Row],[19lat]]-wzrost[[#This Row],[dlugosc_ur]]</f>
        <v>124</v>
      </c>
      <c r="X1532">
        <f>wzrost[[#This Row],[19lat]]-wzrost[[#This Row],[15lat]]</f>
        <v>9</v>
      </c>
      <c r="Y1532">
        <f>IF(wzrost[[#This Row],[1rok]]&lt;=5,IF(wzrost[[#This Row],[plec]]="ch",1,0),0)</f>
        <v>0</v>
      </c>
      <c r="Z1532" s="1"/>
      <c r="AA1532" s="1"/>
      <c r="AB1532" s="1" t="e">
        <f>_xlfn.PERCENTILE.INC(wzrost[1rok],5)</f>
        <v>#NUM!</v>
      </c>
    </row>
    <row r="1533" spans="1:28" x14ac:dyDescent="0.25">
      <c r="A1533">
        <v>490</v>
      </c>
      <c r="B1533" s="1" t="s">
        <v>23</v>
      </c>
      <c r="C1533">
        <v>50</v>
      </c>
      <c r="D1533">
        <v>72</v>
      </c>
      <c r="E1533">
        <v>86</v>
      </c>
      <c r="F1533">
        <v>95</v>
      </c>
      <c r="G1533">
        <v>102</v>
      </c>
      <c r="H1533">
        <v>109</v>
      </c>
      <c r="I1533">
        <v>114</v>
      </c>
      <c r="J1533">
        <v>120</v>
      </c>
      <c r="K1533">
        <v>126</v>
      </c>
      <c r="L1533">
        <v>131</v>
      </c>
      <c r="M1533">
        <v>136</v>
      </c>
      <c r="N1533">
        <v>141</v>
      </c>
      <c r="O1533">
        <v>147</v>
      </c>
      <c r="P1533">
        <v>154</v>
      </c>
      <c r="Q1533">
        <v>161</v>
      </c>
      <c r="R1533">
        <v>167</v>
      </c>
      <c r="S1533">
        <v>170</v>
      </c>
      <c r="T1533">
        <v>173</v>
      </c>
      <c r="U1533">
        <v>174</v>
      </c>
      <c r="V1533">
        <v>174</v>
      </c>
      <c r="W1533">
        <f>wzrost[[#This Row],[19lat]]-wzrost[[#This Row],[dlugosc_ur]]</f>
        <v>124</v>
      </c>
      <c r="X1533">
        <f>wzrost[[#This Row],[19lat]]-wzrost[[#This Row],[15lat]]</f>
        <v>7</v>
      </c>
      <c r="Y1533">
        <f>IF(wzrost[[#This Row],[1rok]]&lt;=5,IF(wzrost[[#This Row],[plec]]="ch",1,0),0)</f>
        <v>0</v>
      </c>
      <c r="Z1533" s="1"/>
      <c r="AA1533" s="1"/>
      <c r="AB1533" s="1" t="e">
        <f>_xlfn.PERCENTILE.INC(wzrost[1rok],5)</f>
        <v>#NUM!</v>
      </c>
    </row>
    <row r="1534" spans="1:28" x14ac:dyDescent="0.25">
      <c r="A1534">
        <v>491</v>
      </c>
      <c r="B1534" s="1" t="s">
        <v>23</v>
      </c>
      <c r="C1534">
        <v>52</v>
      </c>
      <c r="D1534">
        <v>73</v>
      </c>
      <c r="E1534">
        <v>86</v>
      </c>
      <c r="F1534">
        <v>95</v>
      </c>
      <c r="G1534">
        <v>103</v>
      </c>
      <c r="H1534">
        <v>109</v>
      </c>
      <c r="I1534">
        <v>115</v>
      </c>
      <c r="J1534">
        <v>121</v>
      </c>
      <c r="K1534">
        <v>127</v>
      </c>
      <c r="L1534">
        <v>132</v>
      </c>
      <c r="M1534">
        <v>137</v>
      </c>
      <c r="N1534">
        <v>142</v>
      </c>
      <c r="O1534">
        <v>148</v>
      </c>
      <c r="P1534">
        <v>155</v>
      </c>
      <c r="Q1534">
        <v>163</v>
      </c>
      <c r="R1534">
        <v>168</v>
      </c>
      <c r="S1534">
        <v>172</v>
      </c>
      <c r="T1534">
        <v>175</v>
      </c>
      <c r="U1534">
        <v>175</v>
      </c>
      <c r="V1534">
        <v>176</v>
      </c>
      <c r="W1534">
        <f>wzrost[[#This Row],[19lat]]-wzrost[[#This Row],[dlugosc_ur]]</f>
        <v>124</v>
      </c>
      <c r="X1534">
        <f>wzrost[[#This Row],[19lat]]-wzrost[[#This Row],[15lat]]</f>
        <v>8</v>
      </c>
      <c r="Y1534">
        <f>IF(wzrost[[#This Row],[1rok]]&lt;=5,IF(wzrost[[#This Row],[plec]]="ch",1,0),0)</f>
        <v>0</v>
      </c>
      <c r="Z1534" s="1"/>
      <c r="AA1534" s="1"/>
      <c r="AB1534" s="1" t="e">
        <f>_xlfn.PERCENTILE.INC(wzrost[1rok],5)</f>
        <v>#NUM!</v>
      </c>
    </row>
    <row r="1535" spans="1:28" x14ac:dyDescent="0.25">
      <c r="A1535">
        <v>497</v>
      </c>
      <c r="B1535" s="1" t="s">
        <v>23</v>
      </c>
      <c r="C1535">
        <v>50</v>
      </c>
      <c r="D1535">
        <v>72</v>
      </c>
      <c r="E1535">
        <v>86</v>
      </c>
      <c r="F1535">
        <v>95</v>
      </c>
      <c r="G1535">
        <v>102</v>
      </c>
      <c r="H1535">
        <v>108</v>
      </c>
      <c r="I1535">
        <v>114</v>
      </c>
      <c r="J1535">
        <v>120</v>
      </c>
      <c r="K1535">
        <v>125</v>
      </c>
      <c r="L1535">
        <v>131</v>
      </c>
      <c r="M1535">
        <v>136</v>
      </c>
      <c r="N1535">
        <v>141</v>
      </c>
      <c r="O1535">
        <v>147</v>
      </c>
      <c r="P1535">
        <v>154</v>
      </c>
      <c r="Q1535">
        <v>161</v>
      </c>
      <c r="R1535">
        <v>166</v>
      </c>
      <c r="S1535">
        <v>170</v>
      </c>
      <c r="T1535">
        <v>172</v>
      </c>
      <c r="U1535">
        <v>173</v>
      </c>
      <c r="V1535">
        <v>174</v>
      </c>
      <c r="W1535">
        <f>wzrost[[#This Row],[19lat]]-wzrost[[#This Row],[dlugosc_ur]]</f>
        <v>124</v>
      </c>
      <c r="X1535">
        <f>wzrost[[#This Row],[19lat]]-wzrost[[#This Row],[15lat]]</f>
        <v>8</v>
      </c>
      <c r="Y1535">
        <f>IF(wzrost[[#This Row],[1rok]]&lt;=5,IF(wzrost[[#This Row],[plec]]="ch",1,0),0)</f>
        <v>0</v>
      </c>
      <c r="Z1535" s="1"/>
      <c r="AA1535" s="1"/>
      <c r="AB1535" s="1" t="e">
        <f>_xlfn.PERCENTILE.INC(wzrost[1rok],5)</f>
        <v>#NUM!</v>
      </c>
    </row>
    <row r="1536" spans="1:28" x14ac:dyDescent="0.25">
      <c r="A1536">
        <v>505</v>
      </c>
      <c r="B1536" s="1" t="s">
        <v>23</v>
      </c>
      <c r="C1536">
        <v>53</v>
      </c>
      <c r="D1536">
        <v>74</v>
      </c>
      <c r="E1536">
        <v>87</v>
      </c>
      <c r="F1536">
        <v>96</v>
      </c>
      <c r="G1536">
        <v>103</v>
      </c>
      <c r="H1536">
        <v>110</v>
      </c>
      <c r="I1536">
        <v>116</v>
      </c>
      <c r="J1536">
        <v>122</v>
      </c>
      <c r="K1536">
        <v>127</v>
      </c>
      <c r="L1536">
        <v>133</v>
      </c>
      <c r="M1536">
        <v>138</v>
      </c>
      <c r="N1536">
        <v>143</v>
      </c>
      <c r="O1536">
        <v>149</v>
      </c>
      <c r="P1536">
        <v>156</v>
      </c>
      <c r="Q1536">
        <v>163</v>
      </c>
      <c r="R1536">
        <v>169</v>
      </c>
      <c r="S1536">
        <v>173</v>
      </c>
      <c r="T1536">
        <v>175</v>
      </c>
      <c r="U1536">
        <v>176</v>
      </c>
      <c r="V1536">
        <v>177</v>
      </c>
      <c r="W1536">
        <f>wzrost[[#This Row],[19lat]]-wzrost[[#This Row],[dlugosc_ur]]</f>
        <v>124</v>
      </c>
      <c r="X1536">
        <f>wzrost[[#This Row],[19lat]]-wzrost[[#This Row],[15lat]]</f>
        <v>8</v>
      </c>
      <c r="Y1536">
        <f>IF(wzrost[[#This Row],[1rok]]&lt;=5,IF(wzrost[[#This Row],[plec]]="ch",1,0),0)</f>
        <v>0</v>
      </c>
      <c r="Z1536" s="1"/>
      <c r="AA1536" s="1"/>
      <c r="AB1536" s="1" t="e">
        <f>_xlfn.PERCENTILE.INC(wzrost[1rok],5)</f>
        <v>#NUM!</v>
      </c>
    </row>
    <row r="1537" spans="1:28" x14ac:dyDescent="0.25">
      <c r="A1537">
        <v>514</v>
      </c>
      <c r="B1537" s="1" t="s">
        <v>23</v>
      </c>
      <c r="C1537">
        <v>50</v>
      </c>
      <c r="D1537">
        <v>72</v>
      </c>
      <c r="E1537">
        <v>86</v>
      </c>
      <c r="F1537">
        <v>95</v>
      </c>
      <c r="G1537">
        <v>102</v>
      </c>
      <c r="H1537">
        <v>108</v>
      </c>
      <c r="I1537">
        <v>114</v>
      </c>
      <c r="J1537">
        <v>120</v>
      </c>
      <c r="K1537">
        <v>125</v>
      </c>
      <c r="L1537">
        <v>131</v>
      </c>
      <c r="M1537">
        <v>136</v>
      </c>
      <c r="N1537">
        <v>141</v>
      </c>
      <c r="O1537">
        <v>147</v>
      </c>
      <c r="P1537">
        <v>154</v>
      </c>
      <c r="Q1537">
        <v>161</v>
      </c>
      <c r="R1537">
        <v>166</v>
      </c>
      <c r="S1537">
        <v>170</v>
      </c>
      <c r="T1537">
        <v>172</v>
      </c>
      <c r="U1537">
        <v>173</v>
      </c>
      <c r="V1537">
        <v>174</v>
      </c>
      <c r="W1537">
        <f>wzrost[[#This Row],[19lat]]-wzrost[[#This Row],[dlugosc_ur]]</f>
        <v>124</v>
      </c>
      <c r="X1537">
        <f>wzrost[[#This Row],[19lat]]-wzrost[[#This Row],[15lat]]</f>
        <v>8</v>
      </c>
      <c r="Y1537">
        <f>IF(wzrost[[#This Row],[1rok]]&lt;=5,IF(wzrost[[#This Row],[plec]]="ch",1,0),0)</f>
        <v>0</v>
      </c>
      <c r="Z1537" s="1"/>
      <c r="AA1537" s="1"/>
      <c r="AB1537" s="1" t="e">
        <f>_xlfn.PERCENTILE.INC(wzrost[1rok],5)</f>
        <v>#NUM!</v>
      </c>
    </row>
    <row r="1538" spans="1:28" x14ac:dyDescent="0.25">
      <c r="A1538">
        <v>518</v>
      </c>
      <c r="B1538" s="1" t="s">
        <v>23</v>
      </c>
      <c r="C1538">
        <v>54</v>
      </c>
      <c r="D1538">
        <v>75</v>
      </c>
      <c r="E1538">
        <v>88</v>
      </c>
      <c r="F1538">
        <v>97</v>
      </c>
      <c r="G1538">
        <v>104</v>
      </c>
      <c r="H1538">
        <v>111</v>
      </c>
      <c r="I1538">
        <v>117</v>
      </c>
      <c r="J1538">
        <v>123</v>
      </c>
      <c r="K1538">
        <v>128</v>
      </c>
      <c r="L1538">
        <v>134</v>
      </c>
      <c r="M1538">
        <v>139</v>
      </c>
      <c r="N1538">
        <v>145</v>
      </c>
      <c r="O1538">
        <v>151</v>
      </c>
      <c r="P1538">
        <v>158</v>
      </c>
      <c r="Q1538">
        <v>165</v>
      </c>
      <c r="R1538">
        <v>171</v>
      </c>
      <c r="S1538">
        <v>175</v>
      </c>
      <c r="T1538">
        <v>177</v>
      </c>
      <c r="U1538">
        <v>178</v>
      </c>
      <c r="V1538">
        <v>178</v>
      </c>
      <c r="W1538">
        <f>wzrost[[#This Row],[19lat]]-wzrost[[#This Row],[dlugosc_ur]]</f>
        <v>124</v>
      </c>
      <c r="X1538">
        <f>wzrost[[#This Row],[19lat]]-wzrost[[#This Row],[15lat]]</f>
        <v>7</v>
      </c>
      <c r="Y1538">
        <f>IF(wzrost[[#This Row],[1rok]]&lt;=5,IF(wzrost[[#This Row],[plec]]="ch",1,0),0)</f>
        <v>0</v>
      </c>
      <c r="Z1538" s="1"/>
      <c r="AA1538" s="1"/>
      <c r="AB1538" s="1" t="e">
        <f>_xlfn.PERCENTILE.INC(wzrost[1rok],5)</f>
        <v>#NUM!</v>
      </c>
    </row>
    <row r="1539" spans="1:28" x14ac:dyDescent="0.25">
      <c r="A1539">
        <v>532</v>
      </c>
      <c r="B1539" s="1" t="s">
        <v>23</v>
      </c>
      <c r="C1539">
        <v>50</v>
      </c>
      <c r="D1539">
        <v>72</v>
      </c>
      <c r="E1539">
        <v>86</v>
      </c>
      <c r="F1539">
        <v>95</v>
      </c>
      <c r="G1539">
        <v>102</v>
      </c>
      <c r="H1539">
        <v>108</v>
      </c>
      <c r="I1539">
        <v>114</v>
      </c>
      <c r="J1539">
        <v>120</v>
      </c>
      <c r="K1539">
        <v>125</v>
      </c>
      <c r="L1539">
        <v>131</v>
      </c>
      <c r="M1539">
        <v>136</v>
      </c>
      <c r="N1539">
        <v>141</v>
      </c>
      <c r="O1539">
        <v>147</v>
      </c>
      <c r="P1539">
        <v>154</v>
      </c>
      <c r="Q1539">
        <v>161</v>
      </c>
      <c r="R1539">
        <v>166</v>
      </c>
      <c r="S1539">
        <v>170</v>
      </c>
      <c r="T1539">
        <v>172</v>
      </c>
      <c r="U1539">
        <v>173</v>
      </c>
      <c r="V1539">
        <v>174</v>
      </c>
      <c r="W1539">
        <f>wzrost[[#This Row],[19lat]]-wzrost[[#This Row],[dlugosc_ur]]</f>
        <v>124</v>
      </c>
      <c r="X1539">
        <f>wzrost[[#This Row],[19lat]]-wzrost[[#This Row],[15lat]]</f>
        <v>8</v>
      </c>
      <c r="Y1539">
        <f>IF(wzrost[[#This Row],[1rok]]&lt;=5,IF(wzrost[[#This Row],[plec]]="ch",1,0),0)</f>
        <v>0</v>
      </c>
      <c r="Z1539" s="1"/>
      <c r="AA1539" s="1"/>
      <c r="AB1539" s="1" t="e">
        <f>_xlfn.PERCENTILE.INC(wzrost[1rok],5)</f>
        <v>#NUM!</v>
      </c>
    </row>
    <row r="1540" spans="1:28" x14ac:dyDescent="0.25">
      <c r="A1540">
        <v>534</v>
      </c>
      <c r="B1540" s="1" t="s">
        <v>23</v>
      </c>
      <c r="C1540">
        <v>50</v>
      </c>
      <c r="D1540">
        <v>72</v>
      </c>
      <c r="E1540">
        <v>86</v>
      </c>
      <c r="F1540">
        <v>95</v>
      </c>
      <c r="G1540">
        <v>102</v>
      </c>
      <c r="H1540">
        <v>108</v>
      </c>
      <c r="I1540">
        <v>114</v>
      </c>
      <c r="J1540">
        <v>120</v>
      </c>
      <c r="K1540">
        <v>125</v>
      </c>
      <c r="L1540">
        <v>131</v>
      </c>
      <c r="M1540">
        <v>136</v>
      </c>
      <c r="N1540">
        <v>141</v>
      </c>
      <c r="O1540">
        <v>147</v>
      </c>
      <c r="P1540">
        <v>154</v>
      </c>
      <c r="Q1540">
        <v>161</v>
      </c>
      <c r="R1540">
        <v>166</v>
      </c>
      <c r="S1540">
        <v>170</v>
      </c>
      <c r="T1540">
        <v>173</v>
      </c>
      <c r="U1540">
        <v>174</v>
      </c>
      <c r="V1540">
        <v>174</v>
      </c>
      <c r="W1540">
        <f>wzrost[[#This Row],[19lat]]-wzrost[[#This Row],[dlugosc_ur]]</f>
        <v>124</v>
      </c>
      <c r="X1540">
        <f>wzrost[[#This Row],[19lat]]-wzrost[[#This Row],[15lat]]</f>
        <v>8</v>
      </c>
      <c r="Y1540">
        <f>IF(wzrost[[#This Row],[1rok]]&lt;=5,IF(wzrost[[#This Row],[plec]]="ch",1,0),0)</f>
        <v>0</v>
      </c>
      <c r="Z1540" s="1"/>
      <c r="AA1540" s="1"/>
      <c r="AB1540" s="1" t="e">
        <f>_xlfn.PERCENTILE.INC(wzrost[1rok],5)</f>
        <v>#NUM!</v>
      </c>
    </row>
    <row r="1541" spans="1:28" x14ac:dyDescent="0.25">
      <c r="A1541">
        <v>543</v>
      </c>
      <c r="B1541" s="1" t="s">
        <v>23</v>
      </c>
      <c r="C1541">
        <v>54</v>
      </c>
      <c r="D1541">
        <v>75</v>
      </c>
      <c r="E1541">
        <v>88</v>
      </c>
      <c r="F1541">
        <v>97</v>
      </c>
      <c r="G1541">
        <v>104</v>
      </c>
      <c r="H1541">
        <v>111</v>
      </c>
      <c r="I1541">
        <v>117</v>
      </c>
      <c r="J1541">
        <v>123</v>
      </c>
      <c r="K1541">
        <v>128</v>
      </c>
      <c r="L1541">
        <v>134</v>
      </c>
      <c r="M1541">
        <v>139</v>
      </c>
      <c r="N1541">
        <v>145</v>
      </c>
      <c r="O1541">
        <v>151</v>
      </c>
      <c r="P1541">
        <v>158</v>
      </c>
      <c r="Q1541">
        <v>165</v>
      </c>
      <c r="R1541">
        <v>171</v>
      </c>
      <c r="S1541">
        <v>175</v>
      </c>
      <c r="T1541">
        <v>177</v>
      </c>
      <c r="U1541">
        <v>178</v>
      </c>
      <c r="V1541">
        <v>178</v>
      </c>
      <c r="W1541">
        <f>wzrost[[#This Row],[19lat]]-wzrost[[#This Row],[dlugosc_ur]]</f>
        <v>124</v>
      </c>
      <c r="X1541">
        <f>wzrost[[#This Row],[19lat]]-wzrost[[#This Row],[15lat]]</f>
        <v>7</v>
      </c>
      <c r="Y1541">
        <f>IF(wzrost[[#This Row],[1rok]]&lt;=5,IF(wzrost[[#This Row],[plec]]="ch",1,0),0)</f>
        <v>0</v>
      </c>
      <c r="Z1541" s="1"/>
      <c r="AA1541" s="1"/>
      <c r="AB1541" s="1" t="e">
        <f>_xlfn.PERCENTILE.INC(wzrost[1rok],5)</f>
        <v>#NUM!</v>
      </c>
    </row>
    <row r="1542" spans="1:28" x14ac:dyDescent="0.25">
      <c r="A1542">
        <v>544</v>
      </c>
      <c r="B1542" s="1" t="s">
        <v>23</v>
      </c>
      <c r="C1542">
        <v>52</v>
      </c>
      <c r="D1542">
        <v>73</v>
      </c>
      <c r="E1542">
        <v>86</v>
      </c>
      <c r="F1542">
        <v>95</v>
      </c>
      <c r="G1542">
        <v>103</v>
      </c>
      <c r="H1542">
        <v>109</v>
      </c>
      <c r="I1542">
        <v>115</v>
      </c>
      <c r="J1542">
        <v>121</v>
      </c>
      <c r="K1542">
        <v>127</v>
      </c>
      <c r="L1542">
        <v>132</v>
      </c>
      <c r="M1542">
        <v>137</v>
      </c>
      <c r="N1542">
        <v>142</v>
      </c>
      <c r="O1542">
        <v>148</v>
      </c>
      <c r="P1542">
        <v>155</v>
      </c>
      <c r="Q1542">
        <v>162</v>
      </c>
      <c r="R1542">
        <v>168</v>
      </c>
      <c r="S1542">
        <v>172</v>
      </c>
      <c r="T1542">
        <v>174</v>
      </c>
      <c r="U1542">
        <v>175</v>
      </c>
      <c r="V1542">
        <v>176</v>
      </c>
      <c r="W1542">
        <f>wzrost[[#This Row],[19lat]]-wzrost[[#This Row],[dlugosc_ur]]</f>
        <v>124</v>
      </c>
      <c r="X1542">
        <f>wzrost[[#This Row],[19lat]]-wzrost[[#This Row],[15lat]]</f>
        <v>8</v>
      </c>
      <c r="Y1542">
        <f>IF(wzrost[[#This Row],[1rok]]&lt;=5,IF(wzrost[[#This Row],[plec]]="ch",1,0),0)</f>
        <v>0</v>
      </c>
      <c r="Z1542" s="1"/>
      <c r="AA1542" s="1"/>
      <c r="AB1542" s="1" t="e">
        <f>_xlfn.PERCENTILE.INC(wzrost[1rok],5)</f>
        <v>#NUM!</v>
      </c>
    </row>
    <row r="1543" spans="1:28" x14ac:dyDescent="0.25">
      <c r="A1543">
        <v>548</v>
      </c>
      <c r="B1543" s="1" t="s">
        <v>23</v>
      </c>
      <c r="C1543">
        <v>50</v>
      </c>
      <c r="D1543">
        <v>72</v>
      </c>
      <c r="E1543">
        <v>86</v>
      </c>
      <c r="F1543">
        <v>95</v>
      </c>
      <c r="G1543">
        <v>102</v>
      </c>
      <c r="H1543">
        <v>108</v>
      </c>
      <c r="I1543">
        <v>114</v>
      </c>
      <c r="J1543">
        <v>120</v>
      </c>
      <c r="K1543">
        <v>125</v>
      </c>
      <c r="L1543">
        <v>131</v>
      </c>
      <c r="M1543">
        <v>136</v>
      </c>
      <c r="N1543">
        <v>141</v>
      </c>
      <c r="O1543">
        <v>147</v>
      </c>
      <c r="P1543">
        <v>154</v>
      </c>
      <c r="Q1543">
        <v>161</v>
      </c>
      <c r="R1543">
        <v>166</v>
      </c>
      <c r="S1543">
        <v>170</v>
      </c>
      <c r="T1543">
        <v>173</v>
      </c>
      <c r="U1543">
        <v>174</v>
      </c>
      <c r="V1543">
        <v>174</v>
      </c>
      <c r="W1543">
        <f>wzrost[[#This Row],[19lat]]-wzrost[[#This Row],[dlugosc_ur]]</f>
        <v>124</v>
      </c>
      <c r="X1543">
        <f>wzrost[[#This Row],[19lat]]-wzrost[[#This Row],[15lat]]</f>
        <v>8</v>
      </c>
      <c r="Y1543">
        <f>IF(wzrost[[#This Row],[1rok]]&lt;=5,IF(wzrost[[#This Row],[plec]]="ch",1,0),0)</f>
        <v>0</v>
      </c>
      <c r="Z1543" s="1"/>
      <c r="AA1543" s="1"/>
      <c r="AB1543" s="1" t="e">
        <f>_xlfn.PERCENTILE.INC(wzrost[1rok],5)</f>
        <v>#NUM!</v>
      </c>
    </row>
    <row r="1544" spans="1:28" x14ac:dyDescent="0.25">
      <c r="A1544">
        <v>552</v>
      </c>
      <c r="B1544" s="1" t="s">
        <v>23</v>
      </c>
      <c r="C1544">
        <v>56</v>
      </c>
      <c r="D1544">
        <v>77</v>
      </c>
      <c r="E1544">
        <v>89</v>
      </c>
      <c r="F1544">
        <v>98</v>
      </c>
      <c r="G1544">
        <v>105</v>
      </c>
      <c r="H1544">
        <v>112</v>
      </c>
      <c r="I1544">
        <v>118</v>
      </c>
      <c r="J1544">
        <v>124</v>
      </c>
      <c r="K1544">
        <v>130</v>
      </c>
      <c r="L1544">
        <v>135</v>
      </c>
      <c r="M1544">
        <v>140</v>
      </c>
      <c r="N1544">
        <v>146</v>
      </c>
      <c r="O1544">
        <v>152</v>
      </c>
      <c r="P1544">
        <v>159</v>
      </c>
      <c r="Q1544">
        <v>166</v>
      </c>
      <c r="R1544">
        <v>172</v>
      </c>
      <c r="S1544">
        <v>176</v>
      </c>
      <c r="T1544">
        <v>179</v>
      </c>
      <c r="U1544">
        <v>180</v>
      </c>
      <c r="V1544">
        <v>180</v>
      </c>
      <c r="W1544">
        <f>wzrost[[#This Row],[19lat]]-wzrost[[#This Row],[dlugosc_ur]]</f>
        <v>124</v>
      </c>
      <c r="X1544">
        <f>wzrost[[#This Row],[19lat]]-wzrost[[#This Row],[15lat]]</f>
        <v>8</v>
      </c>
      <c r="Y1544">
        <f>IF(wzrost[[#This Row],[1rok]]&lt;=5,IF(wzrost[[#This Row],[plec]]="ch",1,0),0)</f>
        <v>0</v>
      </c>
      <c r="Z1544" s="1"/>
      <c r="AA1544" s="1"/>
      <c r="AB1544" s="1" t="e">
        <f>_xlfn.PERCENTILE.INC(wzrost[1rok],5)</f>
        <v>#NUM!</v>
      </c>
    </row>
    <row r="1545" spans="1:28" x14ac:dyDescent="0.25">
      <c r="A1545">
        <v>602</v>
      </c>
      <c r="B1545" s="1" t="s">
        <v>23</v>
      </c>
      <c r="C1545">
        <v>57</v>
      </c>
      <c r="D1545">
        <v>77</v>
      </c>
      <c r="E1545">
        <v>89</v>
      </c>
      <c r="F1545">
        <v>98</v>
      </c>
      <c r="G1545">
        <v>106</v>
      </c>
      <c r="H1545">
        <v>113</v>
      </c>
      <c r="I1545">
        <v>119</v>
      </c>
      <c r="J1545">
        <v>125</v>
      </c>
      <c r="K1545">
        <v>131</v>
      </c>
      <c r="L1545">
        <v>136</v>
      </c>
      <c r="M1545">
        <v>142</v>
      </c>
      <c r="N1545">
        <v>147</v>
      </c>
      <c r="O1545">
        <v>153</v>
      </c>
      <c r="P1545">
        <v>160</v>
      </c>
      <c r="Q1545">
        <v>168</v>
      </c>
      <c r="R1545">
        <v>174</v>
      </c>
      <c r="S1545">
        <v>178</v>
      </c>
      <c r="T1545">
        <v>180</v>
      </c>
      <c r="U1545">
        <v>181</v>
      </c>
      <c r="V1545">
        <v>181</v>
      </c>
      <c r="W1545">
        <f>wzrost[[#This Row],[19lat]]-wzrost[[#This Row],[dlugosc_ur]]</f>
        <v>124</v>
      </c>
      <c r="X1545">
        <f>wzrost[[#This Row],[19lat]]-wzrost[[#This Row],[15lat]]</f>
        <v>7</v>
      </c>
      <c r="Y1545">
        <f>IF(wzrost[[#This Row],[1rok]]&lt;=5,IF(wzrost[[#This Row],[plec]]="ch",1,0),0)</f>
        <v>0</v>
      </c>
      <c r="Z1545" s="1"/>
      <c r="AA1545" s="1"/>
      <c r="AB1545" s="1" t="e">
        <f>_xlfn.PERCENTILE.INC(wzrost[1rok],5)</f>
        <v>#NUM!</v>
      </c>
    </row>
    <row r="1546" spans="1:28" x14ac:dyDescent="0.25">
      <c r="A1546">
        <v>611</v>
      </c>
      <c r="B1546" s="1" t="s">
        <v>23</v>
      </c>
      <c r="C1546">
        <v>52</v>
      </c>
      <c r="D1546">
        <v>74</v>
      </c>
      <c r="E1546">
        <v>87</v>
      </c>
      <c r="F1546">
        <v>96</v>
      </c>
      <c r="G1546">
        <v>103</v>
      </c>
      <c r="H1546">
        <v>109</v>
      </c>
      <c r="I1546">
        <v>115</v>
      </c>
      <c r="J1546">
        <v>121</v>
      </c>
      <c r="K1546">
        <v>127</v>
      </c>
      <c r="L1546">
        <v>132</v>
      </c>
      <c r="M1546">
        <v>137</v>
      </c>
      <c r="N1546">
        <v>143</v>
      </c>
      <c r="O1546">
        <v>149</v>
      </c>
      <c r="P1546">
        <v>155</v>
      </c>
      <c r="Q1546">
        <v>163</v>
      </c>
      <c r="R1546">
        <v>168</v>
      </c>
      <c r="S1546">
        <v>172</v>
      </c>
      <c r="T1546">
        <v>175</v>
      </c>
      <c r="U1546">
        <v>176</v>
      </c>
      <c r="V1546">
        <v>176</v>
      </c>
      <c r="W1546">
        <f>wzrost[[#This Row],[19lat]]-wzrost[[#This Row],[dlugosc_ur]]</f>
        <v>124</v>
      </c>
      <c r="X1546">
        <f>wzrost[[#This Row],[19lat]]-wzrost[[#This Row],[15lat]]</f>
        <v>8</v>
      </c>
      <c r="Y1546">
        <f>IF(wzrost[[#This Row],[1rok]]&lt;=5,IF(wzrost[[#This Row],[plec]]="ch",1,0),0)</f>
        <v>0</v>
      </c>
      <c r="Z1546" s="1"/>
      <c r="AA1546" s="1"/>
      <c r="AB1546" s="1" t="e">
        <f>_xlfn.PERCENTILE.INC(wzrost[1rok],5)</f>
        <v>#NUM!</v>
      </c>
    </row>
    <row r="1547" spans="1:28" x14ac:dyDescent="0.25">
      <c r="A1547">
        <v>613</v>
      </c>
      <c r="B1547" s="1" t="s">
        <v>23</v>
      </c>
      <c r="C1547">
        <v>56</v>
      </c>
      <c r="D1547">
        <v>77</v>
      </c>
      <c r="E1547">
        <v>89</v>
      </c>
      <c r="F1547">
        <v>98</v>
      </c>
      <c r="G1547">
        <v>105</v>
      </c>
      <c r="H1547">
        <v>112</v>
      </c>
      <c r="I1547">
        <v>118</v>
      </c>
      <c r="J1547">
        <v>124</v>
      </c>
      <c r="K1547">
        <v>130</v>
      </c>
      <c r="L1547">
        <v>135</v>
      </c>
      <c r="M1547">
        <v>140</v>
      </c>
      <c r="N1547">
        <v>146</v>
      </c>
      <c r="O1547">
        <v>152</v>
      </c>
      <c r="P1547">
        <v>159</v>
      </c>
      <c r="Q1547">
        <v>166</v>
      </c>
      <c r="R1547">
        <v>172</v>
      </c>
      <c r="S1547">
        <v>176</v>
      </c>
      <c r="T1547">
        <v>178</v>
      </c>
      <c r="U1547">
        <v>179</v>
      </c>
      <c r="V1547">
        <v>180</v>
      </c>
      <c r="W1547">
        <f>wzrost[[#This Row],[19lat]]-wzrost[[#This Row],[dlugosc_ur]]</f>
        <v>124</v>
      </c>
      <c r="X1547">
        <f>wzrost[[#This Row],[19lat]]-wzrost[[#This Row],[15lat]]</f>
        <v>8</v>
      </c>
      <c r="Y1547">
        <f>IF(wzrost[[#This Row],[1rok]]&lt;=5,IF(wzrost[[#This Row],[plec]]="ch",1,0),0)</f>
        <v>0</v>
      </c>
      <c r="Z1547" s="1"/>
      <c r="AA1547" s="1"/>
      <c r="AB1547" s="1" t="e">
        <f>_xlfn.PERCENTILE.INC(wzrost[1rok],5)</f>
        <v>#NUM!</v>
      </c>
    </row>
    <row r="1548" spans="1:28" x14ac:dyDescent="0.25">
      <c r="A1548">
        <v>619</v>
      </c>
      <c r="B1548" s="1" t="s">
        <v>23</v>
      </c>
      <c r="C1548">
        <v>47</v>
      </c>
      <c r="D1548">
        <v>70</v>
      </c>
      <c r="E1548">
        <v>84</v>
      </c>
      <c r="F1548">
        <v>93</v>
      </c>
      <c r="G1548">
        <v>99</v>
      </c>
      <c r="H1548">
        <v>106</v>
      </c>
      <c r="I1548">
        <v>111</v>
      </c>
      <c r="J1548">
        <v>117</v>
      </c>
      <c r="K1548">
        <v>122</v>
      </c>
      <c r="L1548">
        <v>127</v>
      </c>
      <c r="M1548">
        <v>132</v>
      </c>
      <c r="N1548">
        <v>137</v>
      </c>
      <c r="O1548">
        <v>143</v>
      </c>
      <c r="P1548">
        <v>150</v>
      </c>
      <c r="Q1548">
        <v>157</v>
      </c>
      <c r="R1548">
        <v>162</v>
      </c>
      <c r="S1548">
        <v>166</v>
      </c>
      <c r="T1548">
        <v>169</v>
      </c>
      <c r="U1548">
        <v>170</v>
      </c>
      <c r="V1548">
        <v>171</v>
      </c>
      <c r="W1548">
        <f>wzrost[[#This Row],[19lat]]-wzrost[[#This Row],[dlugosc_ur]]</f>
        <v>124</v>
      </c>
      <c r="X1548">
        <f>wzrost[[#This Row],[19lat]]-wzrost[[#This Row],[15lat]]</f>
        <v>9</v>
      </c>
      <c r="Y1548">
        <f>IF(wzrost[[#This Row],[1rok]]&lt;=5,IF(wzrost[[#This Row],[plec]]="ch",1,0),0)</f>
        <v>0</v>
      </c>
      <c r="Z1548" s="1"/>
      <c r="AA1548" s="1"/>
      <c r="AB1548" s="1" t="e">
        <f>_xlfn.PERCENTILE.INC(wzrost[1rok],5)</f>
        <v>#NUM!</v>
      </c>
    </row>
    <row r="1549" spans="1:28" x14ac:dyDescent="0.25">
      <c r="A1549">
        <v>621</v>
      </c>
      <c r="B1549" s="1" t="s">
        <v>23</v>
      </c>
      <c r="C1549">
        <v>56</v>
      </c>
      <c r="D1549">
        <v>77</v>
      </c>
      <c r="E1549">
        <v>89</v>
      </c>
      <c r="F1549">
        <v>98</v>
      </c>
      <c r="G1549">
        <v>105</v>
      </c>
      <c r="H1549">
        <v>112</v>
      </c>
      <c r="I1549">
        <v>119</v>
      </c>
      <c r="J1549">
        <v>124</v>
      </c>
      <c r="K1549">
        <v>130</v>
      </c>
      <c r="L1549">
        <v>135</v>
      </c>
      <c r="M1549">
        <v>141</v>
      </c>
      <c r="N1549">
        <v>146</v>
      </c>
      <c r="O1549">
        <v>152</v>
      </c>
      <c r="P1549">
        <v>159</v>
      </c>
      <c r="Q1549">
        <v>167</v>
      </c>
      <c r="R1549">
        <v>173</v>
      </c>
      <c r="S1549">
        <v>177</v>
      </c>
      <c r="T1549">
        <v>179</v>
      </c>
      <c r="U1549">
        <v>180</v>
      </c>
      <c r="V1549">
        <v>180</v>
      </c>
      <c r="W1549">
        <f>wzrost[[#This Row],[19lat]]-wzrost[[#This Row],[dlugosc_ur]]</f>
        <v>124</v>
      </c>
      <c r="X1549">
        <f>wzrost[[#This Row],[19lat]]-wzrost[[#This Row],[15lat]]</f>
        <v>7</v>
      </c>
      <c r="Y1549">
        <f>IF(wzrost[[#This Row],[1rok]]&lt;=5,IF(wzrost[[#This Row],[plec]]="ch",1,0),0)</f>
        <v>0</v>
      </c>
      <c r="Z1549" s="1"/>
      <c r="AA1549" s="1"/>
      <c r="AB1549" s="1" t="e">
        <f>_xlfn.PERCENTILE.INC(wzrost[1rok],5)</f>
        <v>#NUM!</v>
      </c>
    </row>
    <row r="1550" spans="1:28" x14ac:dyDescent="0.25">
      <c r="A1550">
        <v>638</v>
      </c>
      <c r="B1550" s="1" t="s">
        <v>23</v>
      </c>
      <c r="C1550">
        <v>49</v>
      </c>
      <c r="D1550">
        <v>71</v>
      </c>
      <c r="E1550">
        <v>86</v>
      </c>
      <c r="F1550">
        <v>94</v>
      </c>
      <c r="G1550">
        <v>101</v>
      </c>
      <c r="H1550">
        <v>107</v>
      </c>
      <c r="I1550">
        <v>113</v>
      </c>
      <c r="J1550">
        <v>119</v>
      </c>
      <c r="K1550">
        <v>124</v>
      </c>
      <c r="L1550">
        <v>129</v>
      </c>
      <c r="M1550">
        <v>134</v>
      </c>
      <c r="N1550">
        <v>139</v>
      </c>
      <c r="O1550">
        <v>145</v>
      </c>
      <c r="P1550">
        <v>151</v>
      </c>
      <c r="Q1550">
        <v>159</v>
      </c>
      <c r="R1550">
        <v>164</v>
      </c>
      <c r="S1550">
        <v>168</v>
      </c>
      <c r="T1550">
        <v>171</v>
      </c>
      <c r="U1550">
        <v>172</v>
      </c>
      <c r="V1550">
        <v>173</v>
      </c>
      <c r="W1550">
        <f>wzrost[[#This Row],[19lat]]-wzrost[[#This Row],[dlugosc_ur]]</f>
        <v>124</v>
      </c>
      <c r="X1550">
        <f>wzrost[[#This Row],[19lat]]-wzrost[[#This Row],[15lat]]</f>
        <v>9</v>
      </c>
      <c r="Y1550">
        <f>IF(wzrost[[#This Row],[1rok]]&lt;=5,IF(wzrost[[#This Row],[plec]]="ch",1,0),0)</f>
        <v>0</v>
      </c>
      <c r="Z1550" s="1"/>
      <c r="AA1550" s="1"/>
      <c r="AB1550" s="1" t="e">
        <f>_xlfn.PERCENTILE.INC(wzrost[1rok],5)</f>
        <v>#NUM!</v>
      </c>
    </row>
    <row r="1551" spans="1:28" x14ac:dyDescent="0.25">
      <c r="A1551">
        <v>643</v>
      </c>
      <c r="B1551" s="1" t="s">
        <v>23</v>
      </c>
      <c r="C1551">
        <v>49</v>
      </c>
      <c r="D1551">
        <v>71</v>
      </c>
      <c r="E1551">
        <v>86</v>
      </c>
      <c r="F1551">
        <v>94</v>
      </c>
      <c r="G1551">
        <v>101</v>
      </c>
      <c r="H1551">
        <v>108</v>
      </c>
      <c r="I1551">
        <v>113</v>
      </c>
      <c r="J1551">
        <v>119</v>
      </c>
      <c r="K1551">
        <v>124</v>
      </c>
      <c r="L1551">
        <v>129</v>
      </c>
      <c r="M1551">
        <v>134</v>
      </c>
      <c r="N1551">
        <v>139</v>
      </c>
      <c r="O1551">
        <v>145</v>
      </c>
      <c r="P1551">
        <v>152</v>
      </c>
      <c r="Q1551">
        <v>159</v>
      </c>
      <c r="R1551">
        <v>164</v>
      </c>
      <c r="S1551">
        <v>168</v>
      </c>
      <c r="T1551">
        <v>171</v>
      </c>
      <c r="U1551">
        <v>172</v>
      </c>
      <c r="V1551">
        <v>173</v>
      </c>
      <c r="W1551">
        <f>wzrost[[#This Row],[19lat]]-wzrost[[#This Row],[dlugosc_ur]]</f>
        <v>124</v>
      </c>
      <c r="X1551">
        <f>wzrost[[#This Row],[19lat]]-wzrost[[#This Row],[15lat]]</f>
        <v>9</v>
      </c>
      <c r="Y1551">
        <f>IF(wzrost[[#This Row],[1rok]]&lt;=5,IF(wzrost[[#This Row],[plec]]="ch",1,0),0)</f>
        <v>0</v>
      </c>
      <c r="Z1551" s="1"/>
      <c r="AA1551" s="1"/>
      <c r="AB1551" s="1" t="e">
        <f>_xlfn.PERCENTILE.INC(wzrost[1rok],5)</f>
        <v>#NUM!</v>
      </c>
    </row>
    <row r="1552" spans="1:28" x14ac:dyDescent="0.25">
      <c r="A1552">
        <v>646</v>
      </c>
      <c r="B1552" s="1" t="s">
        <v>23</v>
      </c>
      <c r="C1552">
        <v>53</v>
      </c>
      <c r="D1552">
        <v>74</v>
      </c>
      <c r="E1552">
        <v>87</v>
      </c>
      <c r="F1552">
        <v>96</v>
      </c>
      <c r="G1552">
        <v>104</v>
      </c>
      <c r="H1552">
        <v>110</v>
      </c>
      <c r="I1552">
        <v>116</v>
      </c>
      <c r="J1552">
        <v>122</v>
      </c>
      <c r="K1552">
        <v>128</v>
      </c>
      <c r="L1552">
        <v>133</v>
      </c>
      <c r="M1552">
        <v>138</v>
      </c>
      <c r="N1552">
        <v>144</v>
      </c>
      <c r="O1552">
        <v>150</v>
      </c>
      <c r="P1552">
        <v>156</v>
      </c>
      <c r="Q1552">
        <v>164</v>
      </c>
      <c r="R1552">
        <v>169</v>
      </c>
      <c r="S1552">
        <v>173</v>
      </c>
      <c r="T1552">
        <v>176</v>
      </c>
      <c r="U1552">
        <v>177</v>
      </c>
      <c r="V1552">
        <v>177</v>
      </c>
      <c r="W1552">
        <f>wzrost[[#This Row],[19lat]]-wzrost[[#This Row],[dlugosc_ur]]</f>
        <v>124</v>
      </c>
      <c r="X1552">
        <f>wzrost[[#This Row],[19lat]]-wzrost[[#This Row],[15lat]]</f>
        <v>8</v>
      </c>
      <c r="Y1552">
        <f>IF(wzrost[[#This Row],[1rok]]&lt;=5,IF(wzrost[[#This Row],[plec]]="ch",1,0),0)</f>
        <v>0</v>
      </c>
      <c r="Z1552" s="1"/>
      <c r="AA1552" s="1"/>
      <c r="AB1552" s="1" t="e">
        <f>_xlfn.PERCENTILE.INC(wzrost[1rok],5)</f>
        <v>#NUM!</v>
      </c>
    </row>
    <row r="1553" spans="1:28" x14ac:dyDescent="0.25">
      <c r="A1553">
        <v>650</v>
      </c>
      <c r="B1553" s="1" t="s">
        <v>23</v>
      </c>
      <c r="C1553">
        <v>49</v>
      </c>
      <c r="D1553">
        <v>71</v>
      </c>
      <c r="E1553">
        <v>86</v>
      </c>
      <c r="F1553">
        <v>94</v>
      </c>
      <c r="G1553">
        <v>101</v>
      </c>
      <c r="H1553">
        <v>108</v>
      </c>
      <c r="I1553">
        <v>113</v>
      </c>
      <c r="J1553">
        <v>119</v>
      </c>
      <c r="K1553">
        <v>124</v>
      </c>
      <c r="L1553">
        <v>129</v>
      </c>
      <c r="M1553">
        <v>134</v>
      </c>
      <c r="N1553">
        <v>139</v>
      </c>
      <c r="O1553">
        <v>145</v>
      </c>
      <c r="P1553">
        <v>152</v>
      </c>
      <c r="Q1553">
        <v>159</v>
      </c>
      <c r="R1553">
        <v>165</v>
      </c>
      <c r="S1553">
        <v>169</v>
      </c>
      <c r="T1553">
        <v>171</v>
      </c>
      <c r="U1553">
        <v>173</v>
      </c>
      <c r="V1553">
        <v>173</v>
      </c>
      <c r="W1553">
        <f>wzrost[[#This Row],[19lat]]-wzrost[[#This Row],[dlugosc_ur]]</f>
        <v>124</v>
      </c>
      <c r="X1553">
        <f>wzrost[[#This Row],[19lat]]-wzrost[[#This Row],[15lat]]</f>
        <v>8</v>
      </c>
      <c r="Y1553">
        <f>IF(wzrost[[#This Row],[1rok]]&lt;=5,IF(wzrost[[#This Row],[plec]]="ch",1,0),0)</f>
        <v>0</v>
      </c>
      <c r="Z1553" s="1"/>
      <c r="AA1553" s="1"/>
      <c r="AB1553" s="1" t="e">
        <f>_xlfn.PERCENTILE.INC(wzrost[1rok],5)</f>
        <v>#NUM!</v>
      </c>
    </row>
    <row r="1554" spans="1:28" x14ac:dyDescent="0.25">
      <c r="A1554">
        <v>671</v>
      </c>
      <c r="B1554" s="1" t="s">
        <v>23</v>
      </c>
      <c r="C1554">
        <v>50</v>
      </c>
      <c r="D1554">
        <v>72</v>
      </c>
      <c r="E1554">
        <v>86</v>
      </c>
      <c r="F1554">
        <v>95</v>
      </c>
      <c r="G1554">
        <v>102</v>
      </c>
      <c r="H1554">
        <v>108</v>
      </c>
      <c r="I1554">
        <v>114</v>
      </c>
      <c r="J1554">
        <v>120</v>
      </c>
      <c r="K1554">
        <v>125</v>
      </c>
      <c r="L1554">
        <v>131</v>
      </c>
      <c r="M1554">
        <v>136</v>
      </c>
      <c r="N1554">
        <v>141</v>
      </c>
      <c r="O1554">
        <v>147</v>
      </c>
      <c r="P1554">
        <v>154</v>
      </c>
      <c r="Q1554">
        <v>161</v>
      </c>
      <c r="R1554">
        <v>166</v>
      </c>
      <c r="S1554">
        <v>170</v>
      </c>
      <c r="T1554">
        <v>173</v>
      </c>
      <c r="U1554">
        <v>174</v>
      </c>
      <c r="V1554">
        <v>174</v>
      </c>
      <c r="W1554">
        <f>wzrost[[#This Row],[19lat]]-wzrost[[#This Row],[dlugosc_ur]]</f>
        <v>124</v>
      </c>
      <c r="X1554">
        <f>wzrost[[#This Row],[19lat]]-wzrost[[#This Row],[15lat]]</f>
        <v>8</v>
      </c>
      <c r="Y1554">
        <f>IF(wzrost[[#This Row],[1rok]]&lt;=5,IF(wzrost[[#This Row],[plec]]="ch",1,0),0)</f>
        <v>0</v>
      </c>
      <c r="Z1554" s="1"/>
      <c r="AA1554" s="1"/>
      <c r="AB1554" s="1" t="e">
        <f>_xlfn.PERCENTILE.INC(wzrost[1rok],5)</f>
        <v>#NUM!</v>
      </c>
    </row>
    <row r="1555" spans="1:28" x14ac:dyDescent="0.25">
      <c r="A1555">
        <v>689</v>
      </c>
      <c r="B1555" s="1" t="s">
        <v>23</v>
      </c>
      <c r="C1555">
        <v>50</v>
      </c>
      <c r="D1555">
        <v>72</v>
      </c>
      <c r="E1555">
        <v>86</v>
      </c>
      <c r="F1555">
        <v>94</v>
      </c>
      <c r="G1555">
        <v>102</v>
      </c>
      <c r="H1555">
        <v>108</v>
      </c>
      <c r="I1555">
        <v>114</v>
      </c>
      <c r="J1555">
        <v>120</v>
      </c>
      <c r="K1555">
        <v>125</v>
      </c>
      <c r="L1555">
        <v>130</v>
      </c>
      <c r="M1555">
        <v>135</v>
      </c>
      <c r="N1555">
        <v>141</v>
      </c>
      <c r="O1555">
        <v>147</v>
      </c>
      <c r="P1555">
        <v>153</v>
      </c>
      <c r="Q1555">
        <v>160</v>
      </c>
      <c r="R1555">
        <v>166</v>
      </c>
      <c r="S1555">
        <v>170</v>
      </c>
      <c r="T1555">
        <v>172</v>
      </c>
      <c r="U1555">
        <v>173</v>
      </c>
      <c r="V1555">
        <v>174</v>
      </c>
      <c r="W1555">
        <f>wzrost[[#This Row],[19lat]]-wzrost[[#This Row],[dlugosc_ur]]</f>
        <v>124</v>
      </c>
      <c r="X1555">
        <f>wzrost[[#This Row],[19lat]]-wzrost[[#This Row],[15lat]]</f>
        <v>8</v>
      </c>
      <c r="Y1555">
        <f>IF(wzrost[[#This Row],[1rok]]&lt;=5,IF(wzrost[[#This Row],[plec]]="ch",1,0),0)</f>
        <v>0</v>
      </c>
      <c r="Z1555" s="1"/>
      <c r="AA1555" s="1"/>
      <c r="AB1555" s="1" t="e">
        <f>_xlfn.PERCENTILE.INC(wzrost[1rok],5)</f>
        <v>#NUM!</v>
      </c>
    </row>
    <row r="1556" spans="1:28" x14ac:dyDescent="0.25">
      <c r="A1556">
        <v>707</v>
      </c>
      <c r="B1556" s="1" t="s">
        <v>23</v>
      </c>
      <c r="C1556">
        <v>52</v>
      </c>
      <c r="D1556">
        <v>74</v>
      </c>
      <c r="E1556">
        <v>87</v>
      </c>
      <c r="F1556">
        <v>96</v>
      </c>
      <c r="G1556">
        <v>103</v>
      </c>
      <c r="H1556">
        <v>110</v>
      </c>
      <c r="I1556">
        <v>116</v>
      </c>
      <c r="J1556">
        <v>121</v>
      </c>
      <c r="K1556">
        <v>127</v>
      </c>
      <c r="L1556">
        <v>132</v>
      </c>
      <c r="M1556">
        <v>137</v>
      </c>
      <c r="N1556">
        <v>143</v>
      </c>
      <c r="O1556">
        <v>149</v>
      </c>
      <c r="P1556">
        <v>156</v>
      </c>
      <c r="Q1556">
        <v>163</v>
      </c>
      <c r="R1556">
        <v>169</v>
      </c>
      <c r="S1556">
        <v>172</v>
      </c>
      <c r="T1556">
        <v>175</v>
      </c>
      <c r="U1556">
        <v>176</v>
      </c>
      <c r="V1556">
        <v>176</v>
      </c>
      <c r="W1556">
        <f>wzrost[[#This Row],[19lat]]-wzrost[[#This Row],[dlugosc_ur]]</f>
        <v>124</v>
      </c>
      <c r="X1556">
        <f>wzrost[[#This Row],[19lat]]-wzrost[[#This Row],[15lat]]</f>
        <v>7</v>
      </c>
      <c r="Y1556">
        <f>IF(wzrost[[#This Row],[1rok]]&lt;=5,IF(wzrost[[#This Row],[plec]]="ch",1,0),0)</f>
        <v>0</v>
      </c>
      <c r="Z1556" s="1"/>
      <c r="AA1556" s="1"/>
      <c r="AB1556" s="1" t="e">
        <f>_xlfn.PERCENTILE.INC(wzrost[1rok],5)</f>
        <v>#NUM!</v>
      </c>
    </row>
    <row r="1557" spans="1:28" x14ac:dyDescent="0.25">
      <c r="A1557">
        <v>718</v>
      </c>
      <c r="B1557" s="1" t="s">
        <v>23</v>
      </c>
      <c r="C1557">
        <v>46</v>
      </c>
      <c r="D1557">
        <v>68</v>
      </c>
      <c r="E1557">
        <v>82</v>
      </c>
      <c r="F1557">
        <v>91</v>
      </c>
      <c r="G1557">
        <v>97</v>
      </c>
      <c r="H1557">
        <v>103</v>
      </c>
      <c r="I1557">
        <v>109</v>
      </c>
      <c r="J1557">
        <v>114</v>
      </c>
      <c r="K1557">
        <v>119</v>
      </c>
      <c r="L1557">
        <v>124</v>
      </c>
      <c r="M1557">
        <v>128</v>
      </c>
      <c r="N1557">
        <v>134</v>
      </c>
      <c r="O1557">
        <v>139</v>
      </c>
      <c r="P1557">
        <v>146</v>
      </c>
      <c r="Q1557">
        <v>153</v>
      </c>
      <c r="R1557">
        <v>158</v>
      </c>
      <c r="S1557">
        <v>162</v>
      </c>
      <c r="T1557">
        <v>166</v>
      </c>
      <c r="U1557">
        <v>168</v>
      </c>
      <c r="V1557">
        <v>170</v>
      </c>
      <c r="W1557">
        <f>wzrost[[#This Row],[19lat]]-wzrost[[#This Row],[dlugosc_ur]]</f>
        <v>124</v>
      </c>
      <c r="X1557">
        <f>wzrost[[#This Row],[19lat]]-wzrost[[#This Row],[15lat]]</f>
        <v>12</v>
      </c>
      <c r="Y1557">
        <f>IF(wzrost[[#This Row],[1rok]]&lt;=5,IF(wzrost[[#This Row],[plec]]="ch",1,0),0)</f>
        <v>0</v>
      </c>
      <c r="Z1557" s="1"/>
      <c r="AA1557" s="1"/>
      <c r="AB1557" s="1" t="e">
        <f>_xlfn.PERCENTILE.INC(wzrost[1rok],5)</f>
        <v>#NUM!</v>
      </c>
    </row>
    <row r="1558" spans="1:28" x14ac:dyDescent="0.25">
      <c r="A1558">
        <v>720</v>
      </c>
      <c r="B1558" s="1" t="s">
        <v>23</v>
      </c>
      <c r="C1558">
        <v>50</v>
      </c>
      <c r="D1558">
        <v>72</v>
      </c>
      <c r="E1558">
        <v>86</v>
      </c>
      <c r="F1558">
        <v>95</v>
      </c>
      <c r="G1558">
        <v>102</v>
      </c>
      <c r="H1558">
        <v>108</v>
      </c>
      <c r="I1558">
        <v>114</v>
      </c>
      <c r="J1558">
        <v>120</v>
      </c>
      <c r="K1558">
        <v>125</v>
      </c>
      <c r="L1558">
        <v>131</v>
      </c>
      <c r="M1558">
        <v>136</v>
      </c>
      <c r="N1558">
        <v>141</v>
      </c>
      <c r="O1558">
        <v>147</v>
      </c>
      <c r="P1558">
        <v>154</v>
      </c>
      <c r="Q1558">
        <v>161</v>
      </c>
      <c r="R1558">
        <v>166</v>
      </c>
      <c r="S1558">
        <v>170</v>
      </c>
      <c r="T1558">
        <v>172</v>
      </c>
      <c r="U1558">
        <v>173</v>
      </c>
      <c r="V1558">
        <v>174</v>
      </c>
      <c r="W1558">
        <f>wzrost[[#This Row],[19lat]]-wzrost[[#This Row],[dlugosc_ur]]</f>
        <v>124</v>
      </c>
      <c r="X1558">
        <f>wzrost[[#This Row],[19lat]]-wzrost[[#This Row],[15lat]]</f>
        <v>8</v>
      </c>
      <c r="Y1558">
        <f>IF(wzrost[[#This Row],[1rok]]&lt;=5,IF(wzrost[[#This Row],[plec]]="ch",1,0),0)</f>
        <v>0</v>
      </c>
      <c r="Z1558" s="1"/>
      <c r="AA1558" s="1"/>
      <c r="AB1558" s="1" t="e">
        <f>_xlfn.PERCENTILE.INC(wzrost[1rok],5)</f>
        <v>#NUM!</v>
      </c>
    </row>
    <row r="1559" spans="1:28" x14ac:dyDescent="0.25">
      <c r="A1559">
        <v>721</v>
      </c>
      <c r="B1559" s="1" t="s">
        <v>23</v>
      </c>
      <c r="C1559">
        <v>50</v>
      </c>
      <c r="D1559">
        <v>72</v>
      </c>
      <c r="E1559">
        <v>86</v>
      </c>
      <c r="F1559">
        <v>95</v>
      </c>
      <c r="G1559">
        <v>102</v>
      </c>
      <c r="H1559">
        <v>109</v>
      </c>
      <c r="I1559">
        <v>114</v>
      </c>
      <c r="J1559">
        <v>120</v>
      </c>
      <c r="K1559">
        <v>126</v>
      </c>
      <c r="L1559">
        <v>131</v>
      </c>
      <c r="M1559">
        <v>136</v>
      </c>
      <c r="N1559">
        <v>141</v>
      </c>
      <c r="O1559">
        <v>147</v>
      </c>
      <c r="P1559">
        <v>154</v>
      </c>
      <c r="Q1559">
        <v>161</v>
      </c>
      <c r="R1559">
        <v>167</v>
      </c>
      <c r="S1559">
        <v>170</v>
      </c>
      <c r="T1559">
        <v>173</v>
      </c>
      <c r="U1559">
        <v>174</v>
      </c>
      <c r="V1559">
        <v>174</v>
      </c>
      <c r="W1559">
        <f>wzrost[[#This Row],[19lat]]-wzrost[[#This Row],[dlugosc_ur]]</f>
        <v>124</v>
      </c>
      <c r="X1559">
        <f>wzrost[[#This Row],[19lat]]-wzrost[[#This Row],[15lat]]</f>
        <v>7</v>
      </c>
      <c r="Y1559">
        <f>IF(wzrost[[#This Row],[1rok]]&lt;=5,IF(wzrost[[#This Row],[plec]]="ch",1,0),0)</f>
        <v>0</v>
      </c>
      <c r="Z1559" s="1"/>
      <c r="AA1559" s="1"/>
      <c r="AB1559" s="1" t="e">
        <f>_xlfn.PERCENTILE.INC(wzrost[1rok],5)</f>
        <v>#NUM!</v>
      </c>
    </row>
    <row r="1560" spans="1:28" x14ac:dyDescent="0.25">
      <c r="A1560">
        <v>724</v>
      </c>
      <c r="B1560" s="1" t="s">
        <v>23</v>
      </c>
      <c r="C1560">
        <v>54</v>
      </c>
      <c r="D1560">
        <v>75</v>
      </c>
      <c r="E1560">
        <v>88</v>
      </c>
      <c r="F1560">
        <v>97</v>
      </c>
      <c r="G1560">
        <v>104</v>
      </c>
      <c r="H1560">
        <v>111</v>
      </c>
      <c r="I1560">
        <v>117</v>
      </c>
      <c r="J1560">
        <v>123</v>
      </c>
      <c r="K1560">
        <v>128</v>
      </c>
      <c r="L1560">
        <v>134</v>
      </c>
      <c r="M1560">
        <v>139</v>
      </c>
      <c r="N1560">
        <v>145</v>
      </c>
      <c r="O1560">
        <v>151</v>
      </c>
      <c r="P1560">
        <v>158</v>
      </c>
      <c r="Q1560">
        <v>165</v>
      </c>
      <c r="R1560">
        <v>171</v>
      </c>
      <c r="S1560">
        <v>175</v>
      </c>
      <c r="T1560">
        <v>177</v>
      </c>
      <c r="U1560">
        <v>178</v>
      </c>
      <c r="V1560">
        <v>178</v>
      </c>
      <c r="W1560">
        <f>wzrost[[#This Row],[19lat]]-wzrost[[#This Row],[dlugosc_ur]]</f>
        <v>124</v>
      </c>
      <c r="X1560">
        <f>wzrost[[#This Row],[19lat]]-wzrost[[#This Row],[15lat]]</f>
        <v>7</v>
      </c>
      <c r="Y1560">
        <f>IF(wzrost[[#This Row],[1rok]]&lt;=5,IF(wzrost[[#This Row],[plec]]="ch",1,0),0)</f>
        <v>0</v>
      </c>
      <c r="Z1560" s="1"/>
      <c r="AA1560" s="1"/>
      <c r="AB1560" s="1" t="e">
        <f>_xlfn.PERCENTILE.INC(wzrost[1rok],5)</f>
        <v>#NUM!</v>
      </c>
    </row>
    <row r="1561" spans="1:28" x14ac:dyDescent="0.25">
      <c r="A1561">
        <v>727</v>
      </c>
      <c r="B1561" s="1" t="s">
        <v>23</v>
      </c>
      <c r="C1561">
        <v>57</v>
      </c>
      <c r="D1561">
        <v>77</v>
      </c>
      <c r="E1561">
        <v>89</v>
      </c>
      <c r="F1561">
        <v>98</v>
      </c>
      <c r="G1561">
        <v>106</v>
      </c>
      <c r="H1561">
        <v>113</v>
      </c>
      <c r="I1561">
        <v>119</v>
      </c>
      <c r="J1561">
        <v>125</v>
      </c>
      <c r="K1561">
        <v>131</v>
      </c>
      <c r="L1561">
        <v>136</v>
      </c>
      <c r="M1561">
        <v>142</v>
      </c>
      <c r="N1561">
        <v>147</v>
      </c>
      <c r="O1561">
        <v>153</v>
      </c>
      <c r="P1561">
        <v>160</v>
      </c>
      <c r="Q1561">
        <v>168</v>
      </c>
      <c r="R1561">
        <v>174</v>
      </c>
      <c r="S1561">
        <v>178</v>
      </c>
      <c r="T1561">
        <v>180</v>
      </c>
      <c r="U1561">
        <v>181</v>
      </c>
      <c r="V1561">
        <v>181</v>
      </c>
      <c r="W1561">
        <f>wzrost[[#This Row],[19lat]]-wzrost[[#This Row],[dlugosc_ur]]</f>
        <v>124</v>
      </c>
      <c r="X1561">
        <f>wzrost[[#This Row],[19lat]]-wzrost[[#This Row],[15lat]]</f>
        <v>7</v>
      </c>
      <c r="Y1561">
        <f>IF(wzrost[[#This Row],[1rok]]&lt;=5,IF(wzrost[[#This Row],[plec]]="ch",1,0),0)</f>
        <v>0</v>
      </c>
      <c r="Z1561" s="1"/>
      <c r="AA1561" s="1"/>
      <c r="AB1561" s="1" t="e">
        <f>_xlfn.PERCENTILE.INC(wzrost[1rok],5)</f>
        <v>#NUM!</v>
      </c>
    </row>
    <row r="1562" spans="1:28" x14ac:dyDescent="0.25">
      <c r="A1562">
        <v>732</v>
      </c>
      <c r="B1562" s="1" t="s">
        <v>23</v>
      </c>
      <c r="C1562">
        <v>52</v>
      </c>
      <c r="D1562">
        <v>73</v>
      </c>
      <c r="E1562">
        <v>86</v>
      </c>
      <c r="F1562">
        <v>95</v>
      </c>
      <c r="G1562">
        <v>102</v>
      </c>
      <c r="H1562">
        <v>109</v>
      </c>
      <c r="I1562">
        <v>115</v>
      </c>
      <c r="J1562">
        <v>121</v>
      </c>
      <c r="K1562">
        <v>126</v>
      </c>
      <c r="L1562">
        <v>132</v>
      </c>
      <c r="M1562">
        <v>137</v>
      </c>
      <c r="N1562">
        <v>142</v>
      </c>
      <c r="O1562">
        <v>148</v>
      </c>
      <c r="P1562">
        <v>155</v>
      </c>
      <c r="Q1562">
        <v>162</v>
      </c>
      <c r="R1562">
        <v>168</v>
      </c>
      <c r="S1562">
        <v>172</v>
      </c>
      <c r="T1562">
        <v>174</v>
      </c>
      <c r="U1562">
        <v>175</v>
      </c>
      <c r="V1562">
        <v>176</v>
      </c>
      <c r="W1562">
        <f>wzrost[[#This Row],[19lat]]-wzrost[[#This Row],[dlugosc_ur]]</f>
        <v>124</v>
      </c>
      <c r="X1562">
        <f>wzrost[[#This Row],[19lat]]-wzrost[[#This Row],[15lat]]</f>
        <v>8</v>
      </c>
      <c r="Y1562">
        <f>IF(wzrost[[#This Row],[1rok]]&lt;=5,IF(wzrost[[#This Row],[plec]]="ch",1,0),0)</f>
        <v>0</v>
      </c>
      <c r="Z1562" s="1"/>
      <c r="AA1562" s="1"/>
      <c r="AB1562" s="1" t="e">
        <f>_xlfn.PERCENTILE.INC(wzrost[1rok],5)</f>
        <v>#NUM!</v>
      </c>
    </row>
    <row r="1563" spans="1:28" x14ac:dyDescent="0.25">
      <c r="A1563">
        <v>739</v>
      </c>
      <c r="B1563" s="1" t="s">
        <v>23</v>
      </c>
      <c r="C1563">
        <v>50</v>
      </c>
      <c r="D1563">
        <v>72</v>
      </c>
      <c r="E1563">
        <v>86</v>
      </c>
      <c r="F1563">
        <v>95</v>
      </c>
      <c r="G1563">
        <v>102</v>
      </c>
      <c r="H1563">
        <v>108</v>
      </c>
      <c r="I1563">
        <v>114</v>
      </c>
      <c r="J1563">
        <v>120</v>
      </c>
      <c r="K1563">
        <v>125</v>
      </c>
      <c r="L1563">
        <v>131</v>
      </c>
      <c r="M1563">
        <v>136</v>
      </c>
      <c r="N1563">
        <v>141</v>
      </c>
      <c r="O1563">
        <v>147</v>
      </c>
      <c r="P1563">
        <v>154</v>
      </c>
      <c r="Q1563">
        <v>161</v>
      </c>
      <c r="R1563">
        <v>166</v>
      </c>
      <c r="S1563">
        <v>170</v>
      </c>
      <c r="T1563">
        <v>172</v>
      </c>
      <c r="U1563">
        <v>173</v>
      </c>
      <c r="V1563">
        <v>174</v>
      </c>
      <c r="W1563">
        <f>wzrost[[#This Row],[19lat]]-wzrost[[#This Row],[dlugosc_ur]]</f>
        <v>124</v>
      </c>
      <c r="X1563">
        <f>wzrost[[#This Row],[19lat]]-wzrost[[#This Row],[15lat]]</f>
        <v>8</v>
      </c>
      <c r="Y1563">
        <f>IF(wzrost[[#This Row],[1rok]]&lt;=5,IF(wzrost[[#This Row],[plec]]="ch",1,0),0)</f>
        <v>0</v>
      </c>
      <c r="Z1563" s="1"/>
      <c r="AA1563" s="1"/>
      <c r="AB1563" s="1" t="e">
        <f>_xlfn.PERCENTILE.INC(wzrost[1rok],5)</f>
        <v>#NUM!</v>
      </c>
    </row>
    <row r="1564" spans="1:28" x14ac:dyDescent="0.25">
      <c r="A1564">
        <v>747</v>
      </c>
      <c r="B1564" s="1" t="s">
        <v>23</v>
      </c>
      <c r="C1564">
        <v>56</v>
      </c>
      <c r="D1564">
        <v>77</v>
      </c>
      <c r="E1564">
        <v>89</v>
      </c>
      <c r="F1564">
        <v>98</v>
      </c>
      <c r="G1564">
        <v>105</v>
      </c>
      <c r="H1564">
        <v>112</v>
      </c>
      <c r="I1564">
        <v>118</v>
      </c>
      <c r="J1564">
        <v>124</v>
      </c>
      <c r="K1564">
        <v>130</v>
      </c>
      <c r="L1564">
        <v>135</v>
      </c>
      <c r="M1564">
        <v>141</v>
      </c>
      <c r="N1564">
        <v>146</v>
      </c>
      <c r="O1564">
        <v>152</v>
      </c>
      <c r="P1564">
        <v>159</v>
      </c>
      <c r="Q1564">
        <v>167</v>
      </c>
      <c r="R1564">
        <v>172</v>
      </c>
      <c r="S1564">
        <v>176</v>
      </c>
      <c r="T1564">
        <v>179</v>
      </c>
      <c r="U1564">
        <v>180</v>
      </c>
      <c r="V1564">
        <v>180</v>
      </c>
      <c r="W1564">
        <f>wzrost[[#This Row],[19lat]]-wzrost[[#This Row],[dlugosc_ur]]</f>
        <v>124</v>
      </c>
      <c r="X1564">
        <f>wzrost[[#This Row],[19lat]]-wzrost[[#This Row],[15lat]]</f>
        <v>8</v>
      </c>
      <c r="Y1564">
        <f>IF(wzrost[[#This Row],[1rok]]&lt;=5,IF(wzrost[[#This Row],[plec]]="ch",1,0),0)</f>
        <v>0</v>
      </c>
      <c r="Z1564" s="1"/>
      <c r="AA1564" s="1"/>
      <c r="AB1564" s="1" t="e">
        <f>_xlfn.PERCENTILE.INC(wzrost[1rok],5)</f>
        <v>#NUM!</v>
      </c>
    </row>
    <row r="1565" spans="1:28" x14ac:dyDescent="0.25">
      <c r="A1565">
        <v>753</v>
      </c>
      <c r="B1565" s="1" t="s">
        <v>23</v>
      </c>
      <c r="C1565">
        <v>56</v>
      </c>
      <c r="D1565">
        <v>77</v>
      </c>
      <c r="E1565">
        <v>89</v>
      </c>
      <c r="F1565">
        <v>98</v>
      </c>
      <c r="G1565">
        <v>105</v>
      </c>
      <c r="H1565">
        <v>112</v>
      </c>
      <c r="I1565">
        <v>118</v>
      </c>
      <c r="J1565">
        <v>124</v>
      </c>
      <c r="K1565">
        <v>130</v>
      </c>
      <c r="L1565">
        <v>135</v>
      </c>
      <c r="M1565">
        <v>140</v>
      </c>
      <c r="N1565">
        <v>146</v>
      </c>
      <c r="O1565">
        <v>152</v>
      </c>
      <c r="P1565">
        <v>159</v>
      </c>
      <c r="Q1565">
        <v>166</v>
      </c>
      <c r="R1565">
        <v>172</v>
      </c>
      <c r="S1565">
        <v>176</v>
      </c>
      <c r="T1565">
        <v>179</v>
      </c>
      <c r="U1565">
        <v>180</v>
      </c>
      <c r="V1565">
        <v>180</v>
      </c>
      <c r="W1565">
        <f>wzrost[[#This Row],[19lat]]-wzrost[[#This Row],[dlugosc_ur]]</f>
        <v>124</v>
      </c>
      <c r="X1565">
        <f>wzrost[[#This Row],[19lat]]-wzrost[[#This Row],[15lat]]</f>
        <v>8</v>
      </c>
      <c r="Y1565">
        <f>IF(wzrost[[#This Row],[1rok]]&lt;=5,IF(wzrost[[#This Row],[plec]]="ch",1,0),0)</f>
        <v>0</v>
      </c>
      <c r="Z1565" s="1"/>
      <c r="AA1565" s="1"/>
      <c r="AB1565" s="1" t="e">
        <f>_xlfn.PERCENTILE.INC(wzrost[1rok],5)</f>
        <v>#NUM!</v>
      </c>
    </row>
    <row r="1566" spans="1:28" x14ac:dyDescent="0.25">
      <c r="A1566">
        <v>763</v>
      </c>
      <c r="B1566" s="1" t="s">
        <v>23</v>
      </c>
      <c r="C1566">
        <v>50</v>
      </c>
      <c r="D1566">
        <v>72</v>
      </c>
      <c r="E1566">
        <v>86</v>
      </c>
      <c r="F1566">
        <v>94</v>
      </c>
      <c r="G1566">
        <v>102</v>
      </c>
      <c r="H1566">
        <v>108</v>
      </c>
      <c r="I1566">
        <v>114</v>
      </c>
      <c r="J1566">
        <v>120</v>
      </c>
      <c r="K1566">
        <v>125</v>
      </c>
      <c r="L1566">
        <v>130</v>
      </c>
      <c r="M1566">
        <v>135</v>
      </c>
      <c r="N1566">
        <v>141</v>
      </c>
      <c r="O1566">
        <v>147</v>
      </c>
      <c r="P1566">
        <v>153</v>
      </c>
      <c r="Q1566">
        <v>160</v>
      </c>
      <c r="R1566">
        <v>166</v>
      </c>
      <c r="S1566">
        <v>170</v>
      </c>
      <c r="T1566">
        <v>172</v>
      </c>
      <c r="U1566">
        <v>173</v>
      </c>
      <c r="V1566">
        <v>174</v>
      </c>
      <c r="W1566">
        <f>wzrost[[#This Row],[19lat]]-wzrost[[#This Row],[dlugosc_ur]]</f>
        <v>124</v>
      </c>
      <c r="X1566">
        <f>wzrost[[#This Row],[19lat]]-wzrost[[#This Row],[15lat]]</f>
        <v>8</v>
      </c>
      <c r="Y1566">
        <f>IF(wzrost[[#This Row],[1rok]]&lt;=5,IF(wzrost[[#This Row],[plec]]="ch",1,0),0)</f>
        <v>0</v>
      </c>
      <c r="Z1566" s="1"/>
      <c r="AA1566" s="1"/>
      <c r="AB1566" s="1" t="e">
        <f>_xlfn.PERCENTILE.INC(wzrost[1rok],5)</f>
        <v>#NUM!</v>
      </c>
    </row>
    <row r="1567" spans="1:28" x14ac:dyDescent="0.25">
      <c r="A1567">
        <v>775</v>
      </c>
      <c r="B1567" s="1" t="s">
        <v>23</v>
      </c>
      <c r="C1567">
        <v>56</v>
      </c>
      <c r="D1567">
        <v>77</v>
      </c>
      <c r="E1567">
        <v>89</v>
      </c>
      <c r="F1567">
        <v>98</v>
      </c>
      <c r="G1567">
        <v>105</v>
      </c>
      <c r="H1567">
        <v>112</v>
      </c>
      <c r="I1567">
        <v>118</v>
      </c>
      <c r="J1567">
        <v>124</v>
      </c>
      <c r="K1567">
        <v>130</v>
      </c>
      <c r="L1567">
        <v>135</v>
      </c>
      <c r="M1567">
        <v>141</v>
      </c>
      <c r="N1567">
        <v>146</v>
      </c>
      <c r="O1567">
        <v>152</v>
      </c>
      <c r="P1567">
        <v>159</v>
      </c>
      <c r="Q1567">
        <v>167</v>
      </c>
      <c r="R1567">
        <v>172</v>
      </c>
      <c r="S1567">
        <v>176</v>
      </c>
      <c r="T1567">
        <v>179</v>
      </c>
      <c r="U1567">
        <v>180</v>
      </c>
      <c r="V1567">
        <v>180</v>
      </c>
      <c r="W1567">
        <f>wzrost[[#This Row],[19lat]]-wzrost[[#This Row],[dlugosc_ur]]</f>
        <v>124</v>
      </c>
      <c r="X1567">
        <f>wzrost[[#This Row],[19lat]]-wzrost[[#This Row],[15lat]]</f>
        <v>8</v>
      </c>
      <c r="Y1567">
        <f>IF(wzrost[[#This Row],[1rok]]&lt;=5,IF(wzrost[[#This Row],[plec]]="ch",1,0),0)</f>
        <v>0</v>
      </c>
      <c r="Z1567" s="1"/>
      <c r="AA1567" s="1"/>
      <c r="AB1567" s="1" t="e">
        <f>_xlfn.PERCENTILE.INC(wzrost[1rok],5)</f>
        <v>#NUM!</v>
      </c>
    </row>
    <row r="1568" spans="1:28" x14ac:dyDescent="0.25">
      <c r="A1568">
        <v>784</v>
      </c>
      <c r="B1568" s="1" t="s">
        <v>23</v>
      </c>
      <c r="C1568">
        <v>52</v>
      </c>
      <c r="D1568">
        <v>74</v>
      </c>
      <c r="E1568">
        <v>87</v>
      </c>
      <c r="F1568">
        <v>96</v>
      </c>
      <c r="G1568">
        <v>103</v>
      </c>
      <c r="H1568">
        <v>110</v>
      </c>
      <c r="I1568">
        <v>116</v>
      </c>
      <c r="J1568">
        <v>121</v>
      </c>
      <c r="K1568">
        <v>127</v>
      </c>
      <c r="L1568">
        <v>132</v>
      </c>
      <c r="M1568">
        <v>137</v>
      </c>
      <c r="N1568">
        <v>143</v>
      </c>
      <c r="O1568">
        <v>149</v>
      </c>
      <c r="P1568">
        <v>156</v>
      </c>
      <c r="Q1568">
        <v>163</v>
      </c>
      <c r="R1568">
        <v>169</v>
      </c>
      <c r="S1568">
        <v>172</v>
      </c>
      <c r="T1568">
        <v>175</v>
      </c>
      <c r="U1568">
        <v>176</v>
      </c>
      <c r="V1568">
        <v>176</v>
      </c>
      <c r="W1568">
        <f>wzrost[[#This Row],[19lat]]-wzrost[[#This Row],[dlugosc_ur]]</f>
        <v>124</v>
      </c>
      <c r="X1568">
        <f>wzrost[[#This Row],[19lat]]-wzrost[[#This Row],[15lat]]</f>
        <v>7</v>
      </c>
      <c r="Y1568">
        <f>IF(wzrost[[#This Row],[1rok]]&lt;=5,IF(wzrost[[#This Row],[plec]]="ch",1,0),0)</f>
        <v>0</v>
      </c>
      <c r="Z1568" s="1"/>
      <c r="AA1568" s="1"/>
      <c r="AB1568" s="1" t="e">
        <f>_xlfn.PERCENTILE.INC(wzrost[1rok],5)</f>
        <v>#NUM!</v>
      </c>
    </row>
    <row r="1569" spans="1:28" x14ac:dyDescent="0.25">
      <c r="A1569">
        <v>791</v>
      </c>
      <c r="B1569" s="1" t="s">
        <v>23</v>
      </c>
      <c r="C1569">
        <v>53</v>
      </c>
      <c r="D1569">
        <v>74</v>
      </c>
      <c r="E1569">
        <v>87</v>
      </c>
      <c r="F1569">
        <v>96</v>
      </c>
      <c r="G1569">
        <v>104</v>
      </c>
      <c r="H1569">
        <v>110</v>
      </c>
      <c r="I1569">
        <v>116</v>
      </c>
      <c r="J1569">
        <v>122</v>
      </c>
      <c r="K1569">
        <v>128</v>
      </c>
      <c r="L1569">
        <v>133</v>
      </c>
      <c r="M1569">
        <v>138</v>
      </c>
      <c r="N1569">
        <v>144</v>
      </c>
      <c r="O1569">
        <v>150</v>
      </c>
      <c r="P1569">
        <v>156</v>
      </c>
      <c r="Q1569">
        <v>164</v>
      </c>
      <c r="R1569">
        <v>169</v>
      </c>
      <c r="S1569">
        <v>173</v>
      </c>
      <c r="T1569">
        <v>176</v>
      </c>
      <c r="U1569">
        <v>177</v>
      </c>
      <c r="V1569">
        <v>177</v>
      </c>
      <c r="W1569">
        <f>wzrost[[#This Row],[19lat]]-wzrost[[#This Row],[dlugosc_ur]]</f>
        <v>124</v>
      </c>
      <c r="X1569">
        <f>wzrost[[#This Row],[19lat]]-wzrost[[#This Row],[15lat]]</f>
        <v>8</v>
      </c>
      <c r="Y1569">
        <f>IF(wzrost[[#This Row],[1rok]]&lt;=5,IF(wzrost[[#This Row],[plec]]="ch",1,0),0)</f>
        <v>0</v>
      </c>
      <c r="Z1569" s="1"/>
      <c r="AA1569" s="1"/>
      <c r="AB1569" s="1" t="e">
        <f>_xlfn.PERCENTILE.INC(wzrost[1rok],5)</f>
        <v>#NUM!</v>
      </c>
    </row>
    <row r="1570" spans="1:28" x14ac:dyDescent="0.25">
      <c r="A1570">
        <v>794</v>
      </c>
      <c r="B1570" s="1" t="s">
        <v>23</v>
      </c>
      <c r="C1570">
        <v>47</v>
      </c>
      <c r="D1570">
        <v>70</v>
      </c>
      <c r="E1570">
        <v>84</v>
      </c>
      <c r="F1570">
        <v>93</v>
      </c>
      <c r="G1570">
        <v>99</v>
      </c>
      <c r="H1570">
        <v>106</v>
      </c>
      <c r="I1570">
        <v>111</v>
      </c>
      <c r="J1570">
        <v>117</v>
      </c>
      <c r="K1570">
        <v>122</v>
      </c>
      <c r="L1570">
        <v>127</v>
      </c>
      <c r="M1570">
        <v>132</v>
      </c>
      <c r="N1570">
        <v>137</v>
      </c>
      <c r="O1570">
        <v>143</v>
      </c>
      <c r="P1570">
        <v>150</v>
      </c>
      <c r="Q1570">
        <v>157</v>
      </c>
      <c r="R1570">
        <v>162</v>
      </c>
      <c r="S1570">
        <v>166</v>
      </c>
      <c r="T1570">
        <v>169</v>
      </c>
      <c r="U1570">
        <v>170</v>
      </c>
      <c r="V1570">
        <v>171</v>
      </c>
      <c r="W1570">
        <f>wzrost[[#This Row],[19lat]]-wzrost[[#This Row],[dlugosc_ur]]</f>
        <v>124</v>
      </c>
      <c r="X1570">
        <f>wzrost[[#This Row],[19lat]]-wzrost[[#This Row],[15lat]]</f>
        <v>9</v>
      </c>
      <c r="Y1570">
        <f>IF(wzrost[[#This Row],[1rok]]&lt;=5,IF(wzrost[[#This Row],[plec]]="ch",1,0),0)</f>
        <v>0</v>
      </c>
      <c r="Z1570" s="1"/>
      <c r="AA1570" s="1"/>
      <c r="AB1570" s="1" t="e">
        <f>_xlfn.PERCENTILE.INC(wzrost[1rok],5)</f>
        <v>#NUM!</v>
      </c>
    </row>
    <row r="1571" spans="1:28" x14ac:dyDescent="0.25">
      <c r="A1571">
        <v>795</v>
      </c>
      <c r="B1571" s="1" t="s">
        <v>23</v>
      </c>
      <c r="C1571">
        <v>56</v>
      </c>
      <c r="D1571">
        <v>77</v>
      </c>
      <c r="E1571">
        <v>89</v>
      </c>
      <c r="F1571">
        <v>98</v>
      </c>
      <c r="G1571">
        <v>105</v>
      </c>
      <c r="H1571">
        <v>112</v>
      </c>
      <c r="I1571">
        <v>118</v>
      </c>
      <c r="J1571">
        <v>124</v>
      </c>
      <c r="K1571">
        <v>130</v>
      </c>
      <c r="L1571">
        <v>135</v>
      </c>
      <c r="M1571">
        <v>140</v>
      </c>
      <c r="N1571">
        <v>146</v>
      </c>
      <c r="O1571">
        <v>152</v>
      </c>
      <c r="P1571">
        <v>159</v>
      </c>
      <c r="Q1571">
        <v>166</v>
      </c>
      <c r="R1571">
        <v>172</v>
      </c>
      <c r="S1571">
        <v>176</v>
      </c>
      <c r="T1571">
        <v>179</v>
      </c>
      <c r="U1571">
        <v>180</v>
      </c>
      <c r="V1571">
        <v>180</v>
      </c>
      <c r="W1571">
        <f>wzrost[[#This Row],[19lat]]-wzrost[[#This Row],[dlugosc_ur]]</f>
        <v>124</v>
      </c>
      <c r="X1571">
        <f>wzrost[[#This Row],[19lat]]-wzrost[[#This Row],[15lat]]</f>
        <v>8</v>
      </c>
      <c r="Y1571">
        <f>IF(wzrost[[#This Row],[1rok]]&lt;=5,IF(wzrost[[#This Row],[plec]]="ch",1,0),0)</f>
        <v>0</v>
      </c>
      <c r="Z1571" s="1"/>
      <c r="AA1571" s="1"/>
      <c r="AB1571" s="1" t="e">
        <f>_xlfn.PERCENTILE.INC(wzrost[1rok],5)</f>
        <v>#NUM!</v>
      </c>
    </row>
    <row r="1572" spans="1:28" x14ac:dyDescent="0.25">
      <c r="A1572">
        <v>804</v>
      </c>
      <c r="B1572" s="1" t="s">
        <v>23</v>
      </c>
      <c r="C1572">
        <v>49</v>
      </c>
      <c r="D1572">
        <v>71</v>
      </c>
      <c r="E1572">
        <v>85</v>
      </c>
      <c r="F1572">
        <v>94</v>
      </c>
      <c r="G1572">
        <v>101</v>
      </c>
      <c r="H1572">
        <v>107</v>
      </c>
      <c r="I1572">
        <v>113</v>
      </c>
      <c r="J1572">
        <v>119</v>
      </c>
      <c r="K1572">
        <v>124</v>
      </c>
      <c r="L1572">
        <v>129</v>
      </c>
      <c r="M1572">
        <v>134</v>
      </c>
      <c r="N1572">
        <v>139</v>
      </c>
      <c r="O1572">
        <v>145</v>
      </c>
      <c r="P1572">
        <v>151</v>
      </c>
      <c r="Q1572">
        <v>158</v>
      </c>
      <c r="R1572">
        <v>164</v>
      </c>
      <c r="S1572">
        <v>168</v>
      </c>
      <c r="T1572">
        <v>171</v>
      </c>
      <c r="U1572">
        <v>172</v>
      </c>
      <c r="V1572">
        <v>173</v>
      </c>
      <c r="W1572">
        <f>wzrost[[#This Row],[19lat]]-wzrost[[#This Row],[dlugosc_ur]]</f>
        <v>124</v>
      </c>
      <c r="X1572">
        <f>wzrost[[#This Row],[19lat]]-wzrost[[#This Row],[15lat]]</f>
        <v>9</v>
      </c>
      <c r="Y1572">
        <f>IF(wzrost[[#This Row],[1rok]]&lt;=5,IF(wzrost[[#This Row],[plec]]="ch",1,0),0)</f>
        <v>0</v>
      </c>
      <c r="Z1572" s="1"/>
      <c r="AA1572" s="1"/>
      <c r="AB1572" s="1" t="e">
        <f>_xlfn.PERCENTILE.INC(wzrost[1rok],5)</f>
        <v>#NUM!</v>
      </c>
    </row>
    <row r="1573" spans="1:28" x14ac:dyDescent="0.25">
      <c r="A1573">
        <v>810</v>
      </c>
      <c r="B1573" s="1" t="s">
        <v>23</v>
      </c>
      <c r="C1573">
        <v>52</v>
      </c>
      <c r="D1573">
        <v>74</v>
      </c>
      <c r="E1573">
        <v>87</v>
      </c>
      <c r="F1573">
        <v>96</v>
      </c>
      <c r="G1573">
        <v>103</v>
      </c>
      <c r="H1573">
        <v>109</v>
      </c>
      <c r="I1573">
        <v>115</v>
      </c>
      <c r="J1573">
        <v>121</v>
      </c>
      <c r="K1573">
        <v>127</v>
      </c>
      <c r="L1573">
        <v>132</v>
      </c>
      <c r="M1573">
        <v>137</v>
      </c>
      <c r="N1573">
        <v>143</v>
      </c>
      <c r="O1573">
        <v>149</v>
      </c>
      <c r="P1573">
        <v>155</v>
      </c>
      <c r="Q1573">
        <v>163</v>
      </c>
      <c r="R1573">
        <v>168</v>
      </c>
      <c r="S1573">
        <v>172</v>
      </c>
      <c r="T1573">
        <v>175</v>
      </c>
      <c r="U1573">
        <v>176</v>
      </c>
      <c r="V1573">
        <v>176</v>
      </c>
      <c r="W1573">
        <f>wzrost[[#This Row],[19lat]]-wzrost[[#This Row],[dlugosc_ur]]</f>
        <v>124</v>
      </c>
      <c r="X1573">
        <f>wzrost[[#This Row],[19lat]]-wzrost[[#This Row],[15lat]]</f>
        <v>8</v>
      </c>
      <c r="Y1573">
        <f>IF(wzrost[[#This Row],[1rok]]&lt;=5,IF(wzrost[[#This Row],[plec]]="ch",1,0),0)</f>
        <v>0</v>
      </c>
      <c r="Z1573" s="1"/>
      <c r="AA1573" s="1"/>
      <c r="AB1573" s="1" t="e">
        <f>_xlfn.PERCENTILE.INC(wzrost[1rok],5)</f>
        <v>#NUM!</v>
      </c>
    </row>
    <row r="1574" spans="1:28" x14ac:dyDescent="0.25">
      <c r="A1574">
        <v>811</v>
      </c>
      <c r="B1574" s="1" t="s">
        <v>23</v>
      </c>
      <c r="C1574">
        <v>54</v>
      </c>
      <c r="D1574">
        <v>75</v>
      </c>
      <c r="E1574">
        <v>88</v>
      </c>
      <c r="F1574">
        <v>97</v>
      </c>
      <c r="G1574">
        <v>104</v>
      </c>
      <c r="H1574">
        <v>111</v>
      </c>
      <c r="I1574">
        <v>117</v>
      </c>
      <c r="J1574">
        <v>123</v>
      </c>
      <c r="K1574">
        <v>128</v>
      </c>
      <c r="L1574">
        <v>134</v>
      </c>
      <c r="M1574">
        <v>139</v>
      </c>
      <c r="N1574">
        <v>145</v>
      </c>
      <c r="O1574">
        <v>151</v>
      </c>
      <c r="P1574">
        <v>158</v>
      </c>
      <c r="Q1574">
        <v>165</v>
      </c>
      <c r="R1574">
        <v>171</v>
      </c>
      <c r="S1574">
        <v>175</v>
      </c>
      <c r="T1574">
        <v>177</v>
      </c>
      <c r="U1574">
        <v>178</v>
      </c>
      <c r="V1574">
        <v>178</v>
      </c>
      <c r="W1574">
        <f>wzrost[[#This Row],[19lat]]-wzrost[[#This Row],[dlugosc_ur]]</f>
        <v>124</v>
      </c>
      <c r="X1574">
        <f>wzrost[[#This Row],[19lat]]-wzrost[[#This Row],[15lat]]</f>
        <v>7</v>
      </c>
      <c r="Y1574">
        <f>IF(wzrost[[#This Row],[1rok]]&lt;=5,IF(wzrost[[#This Row],[plec]]="ch",1,0),0)</f>
        <v>0</v>
      </c>
      <c r="Z1574" s="1"/>
      <c r="AA1574" s="1"/>
      <c r="AB1574" s="1" t="e">
        <f>_xlfn.PERCENTILE.INC(wzrost[1rok],5)</f>
        <v>#NUM!</v>
      </c>
    </row>
    <row r="1575" spans="1:28" x14ac:dyDescent="0.25">
      <c r="A1575">
        <v>817</v>
      </c>
      <c r="B1575" s="1" t="s">
        <v>23</v>
      </c>
      <c r="C1575">
        <v>47</v>
      </c>
      <c r="D1575">
        <v>70</v>
      </c>
      <c r="E1575">
        <v>84</v>
      </c>
      <c r="F1575">
        <v>93</v>
      </c>
      <c r="G1575">
        <v>99</v>
      </c>
      <c r="H1575">
        <v>106</v>
      </c>
      <c r="I1575">
        <v>111</v>
      </c>
      <c r="J1575">
        <v>117</v>
      </c>
      <c r="K1575">
        <v>122</v>
      </c>
      <c r="L1575">
        <v>127</v>
      </c>
      <c r="M1575">
        <v>132</v>
      </c>
      <c r="N1575">
        <v>137</v>
      </c>
      <c r="O1575">
        <v>143</v>
      </c>
      <c r="P1575">
        <v>150</v>
      </c>
      <c r="Q1575">
        <v>157</v>
      </c>
      <c r="R1575">
        <v>162</v>
      </c>
      <c r="S1575">
        <v>166</v>
      </c>
      <c r="T1575">
        <v>169</v>
      </c>
      <c r="U1575">
        <v>170</v>
      </c>
      <c r="V1575">
        <v>171</v>
      </c>
      <c r="W1575">
        <f>wzrost[[#This Row],[19lat]]-wzrost[[#This Row],[dlugosc_ur]]</f>
        <v>124</v>
      </c>
      <c r="X1575">
        <f>wzrost[[#This Row],[19lat]]-wzrost[[#This Row],[15lat]]</f>
        <v>9</v>
      </c>
      <c r="Y1575">
        <f>IF(wzrost[[#This Row],[1rok]]&lt;=5,IF(wzrost[[#This Row],[plec]]="ch",1,0),0)</f>
        <v>0</v>
      </c>
      <c r="Z1575" s="1"/>
      <c r="AA1575" s="1"/>
      <c r="AB1575" s="1" t="e">
        <f>_xlfn.PERCENTILE.INC(wzrost[1rok],5)</f>
        <v>#NUM!</v>
      </c>
    </row>
    <row r="1576" spans="1:28" x14ac:dyDescent="0.25">
      <c r="A1576">
        <v>821</v>
      </c>
      <c r="B1576" s="1" t="s">
        <v>23</v>
      </c>
      <c r="C1576">
        <v>50</v>
      </c>
      <c r="D1576">
        <v>72</v>
      </c>
      <c r="E1576">
        <v>86</v>
      </c>
      <c r="F1576">
        <v>95</v>
      </c>
      <c r="G1576">
        <v>102</v>
      </c>
      <c r="H1576">
        <v>108</v>
      </c>
      <c r="I1576">
        <v>114</v>
      </c>
      <c r="J1576">
        <v>120</v>
      </c>
      <c r="K1576">
        <v>125</v>
      </c>
      <c r="L1576">
        <v>131</v>
      </c>
      <c r="M1576">
        <v>136</v>
      </c>
      <c r="N1576">
        <v>141</v>
      </c>
      <c r="O1576">
        <v>147</v>
      </c>
      <c r="P1576">
        <v>154</v>
      </c>
      <c r="Q1576">
        <v>161</v>
      </c>
      <c r="R1576">
        <v>166</v>
      </c>
      <c r="S1576">
        <v>170</v>
      </c>
      <c r="T1576">
        <v>173</v>
      </c>
      <c r="U1576">
        <v>174</v>
      </c>
      <c r="V1576">
        <v>174</v>
      </c>
      <c r="W1576">
        <f>wzrost[[#This Row],[19lat]]-wzrost[[#This Row],[dlugosc_ur]]</f>
        <v>124</v>
      </c>
      <c r="X1576">
        <f>wzrost[[#This Row],[19lat]]-wzrost[[#This Row],[15lat]]</f>
        <v>8</v>
      </c>
      <c r="Y1576">
        <f>IF(wzrost[[#This Row],[1rok]]&lt;=5,IF(wzrost[[#This Row],[plec]]="ch",1,0),0)</f>
        <v>0</v>
      </c>
      <c r="Z1576" s="1"/>
      <c r="AA1576" s="1"/>
      <c r="AB1576" s="1" t="e">
        <f>_xlfn.PERCENTILE.INC(wzrost[1rok],5)</f>
        <v>#NUM!</v>
      </c>
    </row>
    <row r="1577" spans="1:28" x14ac:dyDescent="0.25">
      <c r="A1577">
        <v>837</v>
      </c>
      <c r="B1577" s="1" t="s">
        <v>23</v>
      </c>
      <c r="C1577">
        <v>50</v>
      </c>
      <c r="D1577">
        <v>72</v>
      </c>
      <c r="E1577">
        <v>86</v>
      </c>
      <c r="F1577">
        <v>95</v>
      </c>
      <c r="G1577">
        <v>102</v>
      </c>
      <c r="H1577">
        <v>108</v>
      </c>
      <c r="I1577">
        <v>114</v>
      </c>
      <c r="J1577">
        <v>120</v>
      </c>
      <c r="K1577">
        <v>125</v>
      </c>
      <c r="L1577">
        <v>131</v>
      </c>
      <c r="M1577">
        <v>136</v>
      </c>
      <c r="N1577">
        <v>141</v>
      </c>
      <c r="O1577">
        <v>147</v>
      </c>
      <c r="P1577">
        <v>154</v>
      </c>
      <c r="Q1577">
        <v>161</v>
      </c>
      <c r="R1577">
        <v>166</v>
      </c>
      <c r="S1577">
        <v>170</v>
      </c>
      <c r="T1577">
        <v>172</v>
      </c>
      <c r="U1577">
        <v>173</v>
      </c>
      <c r="V1577">
        <v>174</v>
      </c>
      <c r="W1577">
        <f>wzrost[[#This Row],[19lat]]-wzrost[[#This Row],[dlugosc_ur]]</f>
        <v>124</v>
      </c>
      <c r="X1577">
        <f>wzrost[[#This Row],[19lat]]-wzrost[[#This Row],[15lat]]</f>
        <v>8</v>
      </c>
      <c r="Y1577">
        <f>IF(wzrost[[#This Row],[1rok]]&lt;=5,IF(wzrost[[#This Row],[plec]]="ch",1,0),0)</f>
        <v>0</v>
      </c>
      <c r="Z1577" s="1"/>
      <c r="AA1577" s="1"/>
      <c r="AB1577" s="1" t="e">
        <f>_xlfn.PERCENTILE.INC(wzrost[1rok],5)</f>
        <v>#NUM!</v>
      </c>
    </row>
    <row r="1578" spans="1:28" x14ac:dyDescent="0.25">
      <c r="A1578">
        <v>851</v>
      </c>
      <c r="B1578" s="1" t="s">
        <v>23</v>
      </c>
      <c r="C1578">
        <v>50</v>
      </c>
      <c r="D1578">
        <v>72</v>
      </c>
      <c r="E1578">
        <v>86</v>
      </c>
      <c r="F1578">
        <v>94</v>
      </c>
      <c r="G1578">
        <v>102</v>
      </c>
      <c r="H1578">
        <v>108</v>
      </c>
      <c r="I1578">
        <v>114</v>
      </c>
      <c r="J1578">
        <v>120</v>
      </c>
      <c r="K1578">
        <v>125</v>
      </c>
      <c r="L1578">
        <v>130</v>
      </c>
      <c r="M1578">
        <v>135</v>
      </c>
      <c r="N1578">
        <v>141</v>
      </c>
      <c r="O1578">
        <v>147</v>
      </c>
      <c r="P1578">
        <v>153</v>
      </c>
      <c r="Q1578">
        <v>160</v>
      </c>
      <c r="R1578">
        <v>166</v>
      </c>
      <c r="S1578">
        <v>170</v>
      </c>
      <c r="T1578">
        <v>172</v>
      </c>
      <c r="U1578">
        <v>173</v>
      </c>
      <c r="V1578">
        <v>174</v>
      </c>
      <c r="W1578">
        <f>wzrost[[#This Row],[19lat]]-wzrost[[#This Row],[dlugosc_ur]]</f>
        <v>124</v>
      </c>
      <c r="X1578">
        <f>wzrost[[#This Row],[19lat]]-wzrost[[#This Row],[15lat]]</f>
        <v>8</v>
      </c>
      <c r="Y1578">
        <f>IF(wzrost[[#This Row],[1rok]]&lt;=5,IF(wzrost[[#This Row],[plec]]="ch",1,0),0)</f>
        <v>0</v>
      </c>
      <c r="Z1578" s="1"/>
      <c r="AA1578" s="1"/>
      <c r="AB1578" s="1" t="e">
        <f>_xlfn.PERCENTILE.INC(wzrost[1rok],5)</f>
        <v>#NUM!</v>
      </c>
    </row>
    <row r="1579" spans="1:28" x14ac:dyDescent="0.25">
      <c r="A1579">
        <v>852</v>
      </c>
      <c r="B1579" s="1" t="s">
        <v>23</v>
      </c>
      <c r="C1579">
        <v>56</v>
      </c>
      <c r="D1579">
        <v>77</v>
      </c>
      <c r="E1579">
        <v>89</v>
      </c>
      <c r="F1579">
        <v>98</v>
      </c>
      <c r="G1579">
        <v>105</v>
      </c>
      <c r="H1579">
        <v>112</v>
      </c>
      <c r="I1579">
        <v>118</v>
      </c>
      <c r="J1579">
        <v>124</v>
      </c>
      <c r="K1579">
        <v>130</v>
      </c>
      <c r="L1579">
        <v>135</v>
      </c>
      <c r="M1579">
        <v>140</v>
      </c>
      <c r="N1579">
        <v>146</v>
      </c>
      <c r="O1579">
        <v>152</v>
      </c>
      <c r="P1579">
        <v>159</v>
      </c>
      <c r="Q1579">
        <v>166</v>
      </c>
      <c r="R1579">
        <v>172</v>
      </c>
      <c r="S1579">
        <v>176</v>
      </c>
      <c r="T1579">
        <v>179</v>
      </c>
      <c r="U1579">
        <v>180</v>
      </c>
      <c r="V1579">
        <v>180</v>
      </c>
      <c r="W1579">
        <f>wzrost[[#This Row],[19lat]]-wzrost[[#This Row],[dlugosc_ur]]</f>
        <v>124</v>
      </c>
      <c r="X1579">
        <f>wzrost[[#This Row],[19lat]]-wzrost[[#This Row],[15lat]]</f>
        <v>8</v>
      </c>
      <c r="Y1579">
        <f>IF(wzrost[[#This Row],[1rok]]&lt;=5,IF(wzrost[[#This Row],[plec]]="ch",1,0),0)</f>
        <v>0</v>
      </c>
      <c r="Z1579" s="1"/>
      <c r="AA1579" s="1"/>
      <c r="AB1579" s="1" t="e">
        <f>_xlfn.PERCENTILE.INC(wzrost[1rok],5)</f>
        <v>#NUM!</v>
      </c>
    </row>
    <row r="1580" spans="1:28" x14ac:dyDescent="0.25">
      <c r="A1580">
        <v>853</v>
      </c>
      <c r="B1580" s="1" t="s">
        <v>23</v>
      </c>
      <c r="C1580">
        <v>50</v>
      </c>
      <c r="D1580">
        <v>72</v>
      </c>
      <c r="E1580">
        <v>86</v>
      </c>
      <c r="F1580">
        <v>95</v>
      </c>
      <c r="G1580">
        <v>102</v>
      </c>
      <c r="H1580">
        <v>108</v>
      </c>
      <c r="I1580">
        <v>114</v>
      </c>
      <c r="J1580">
        <v>120</v>
      </c>
      <c r="K1580">
        <v>125</v>
      </c>
      <c r="L1580">
        <v>130</v>
      </c>
      <c r="M1580">
        <v>136</v>
      </c>
      <c r="N1580">
        <v>141</v>
      </c>
      <c r="O1580">
        <v>147</v>
      </c>
      <c r="P1580">
        <v>153</v>
      </c>
      <c r="Q1580">
        <v>161</v>
      </c>
      <c r="R1580">
        <v>166</v>
      </c>
      <c r="S1580">
        <v>170</v>
      </c>
      <c r="T1580">
        <v>172</v>
      </c>
      <c r="U1580">
        <v>173</v>
      </c>
      <c r="V1580">
        <v>174</v>
      </c>
      <c r="W1580">
        <f>wzrost[[#This Row],[19lat]]-wzrost[[#This Row],[dlugosc_ur]]</f>
        <v>124</v>
      </c>
      <c r="X1580">
        <f>wzrost[[#This Row],[19lat]]-wzrost[[#This Row],[15lat]]</f>
        <v>8</v>
      </c>
      <c r="Y1580">
        <f>IF(wzrost[[#This Row],[1rok]]&lt;=5,IF(wzrost[[#This Row],[plec]]="ch",1,0),0)</f>
        <v>0</v>
      </c>
      <c r="Z1580" s="1"/>
      <c r="AA1580" s="1"/>
      <c r="AB1580" s="1" t="e">
        <f>_xlfn.PERCENTILE.INC(wzrost[1rok],5)</f>
        <v>#NUM!</v>
      </c>
    </row>
    <row r="1581" spans="1:28" x14ac:dyDescent="0.25">
      <c r="A1581">
        <v>860</v>
      </c>
      <c r="B1581" s="1" t="s">
        <v>23</v>
      </c>
      <c r="C1581">
        <v>54</v>
      </c>
      <c r="D1581">
        <v>75</v>
      </c>
      <c r="E1581">
        <v>88</v>
      </c>
      <c r="F1581">
        <v>97</v>
      </c>
      <c r="G1581">
        <v>104</v>
      </c>
      <c r="H1581">
        <v>111</v>
      </c>
      <c r="I1581">
        <v>117</v>
      </c>
      <c r="J1581">
        <v>123</v>
      </c>
      <c r="K1581">
        <v>128</v>
      </c>
      <c r="L1581">
        <v>134</v>
      </c>
      <c r="M1581">
        <v>139</v>
      </c>
      <c r="N1581">
        <v>145</v>
      </c>
      <c r="O1581">
        <v>151</v>
      </c>
      <c r="P1581">
        <v>158</v>
      </c>
      <c r="Q1581">
        <v>165</v>
      </c>
      <c r="R1581">
        <v>171</v>
      </c>
      <c r="S1581">
        <v>175</v>
      </c>
      <c r="T1581">
        <v>177</v>
      </c>
      <c r="U1581">
        <v>178</v>
      </c>
      <c r="V1581">
        <v>178</v>
      </c>
      <c r="W1581">
        <f>wzrost[[#This Row],[19lat]]-wzrost[[#This Row],[dlugosc_ur]]</f>
        <v>124</v>
      </c>
      <c r="X1581">
        <f>wzrost[[#This Row],[19lat]]-wzrost[[#This Row],[15lat]]</f>
        <v>7</v>
      </c>
      <c r="Y1581">
        <f>IF(wzrost[[#This Row],[1rok]]&lt;=5,IF(wzrost[[#This Row],[plec]]="ch",1,0),0)</f>
        <v>0</v>
      </c>
      <c r="Z1581" s="1"/>
      <c r="AA1581" s="1"/>
      <c r="AB1581" s="1" t="e">
        <f>_xlfn.PERCENTILE.INC(wzrost[1rok],5)</f>
        <v>#NUM!</v>
      </c>
    </row>
    <row r="1582" spans="1:28" x14ac:dyDescent="0.25">
      <c r="A1582">
        <v>863</v>
      </c>
      <c r="B1582" s="1" t="s">
        <v>23</v>
      </c>
      <c r="C1582">
        <v>52</v>
      </c>
      <c r="D1582">
        <v>73</v>
      </c>
      <c r="E1582">
        <v>86</v>
      </c>
      <c r="F1582">
        <v>95</v>
      </c>
      <c r="G1582">
        <v>102</v>
      </c>
      <c r="H1582">
        <v>109</v>
      </c>
      <c r="I1582">
        <v>115</v>
      </c>
      <c r="J1582">
        <v>121</v>
      </c>
      <c r="K1582">
        <v>126</v>
      </c>
      <c r="L1582">
        <v>132</v>
      </c>
      <c r="M1582">
        <v>137</v>
      </c>
      <c r="N1582">
        <v>142</v>
      </c>
      <c r="O1582">
        <v>148</v>
      </c>
      <c r="P1582">
        <v>155</v>
      </c>
      <c r="Q1582">
        <v>162</v>
      </c>
      <c r="R1582">
        <v>168</v>
      </c>
      <c r="S1582">
        <v>172</v>
      </c>
      <c r="T1582">
        <v>174</v>
      </c>
      <c r="U1582">
        <v>175</v>
      </c>
      <c r="V1582">
        <v>176</v>
      </c>
      <c r="W1582">
        <f>wzrost[[#This Row],[19lat]]-wzrost[[#This Row],[dlugosc_ur]]</f>
        <v>124</v>
      </c>
      <c r="X1582">
        <f>wzrost[[#This Row],[19lat]]-wzrost[[#This Row],[15lat]]</f>
        <v>8</v>
      </c>
      <c r="Y1582">
        <f>IF(wzrost[[#This Row],[1rok]]&lt;=5,IF(wzrost[[#This Row],[plec]]="ch",1,0),0)</f>
        <v>0</v>
      </c>
      <c r="Z1582" s="1"/>
      <c r="AA1582" s="1"/>
      <c r="AB1582" s="1" t="e">
        <f>_xlfn.PERCENTILE.INC(wzrost[1rok],5)</f>
        <v>#NUM!</v>
      </c>
    </row>
    <row r="1583" spans="1:28" x14ac:dyDescent="0.25">
      <c r="A1583">
        <v>872</v>
      </c>
      <c r="B1583" s="1" t="s">
        <v>23</v>
      </c>
      <c r="C1583">
        <v>47</v>
      </c>
      <c r="D1583">
        <v>70</v>
      </c>
      <c r="E1583">
        <v>84</v>
      </c>
      <c r="F1583">
        <v>93</v>
      </c>
      <c r="G1583">
        <v>99</v>
      </c>
      <c r="H1583">
        <v>106</v>
      </c>
      <c r="I1583">
        <v>111</v>
      </c>
      <c r="J1583">
        <v>117</v>
      </c>
      <c r="K1583">
        <v>122</v>
      </c>
      <c r="L1583">
        <v>127</v>
      </c>
      <c r="M1583">
        <v>132</v>
      </c>
      <c r="N1583">
        <v>137</v>
      </c>
      <c r="O1583">
        <v>143</v>
      </c>
      <c r="P1583">
        <v>150</v>
      </c>
      <c r="Q1583">
        <v>157</v>
      </c>
      <c r="R1583">
        <v>162</v>
      </c>
      <c r="S1583">
        <v>166</v>
      </c>
      <c r="T1583">
        <v>169</v>
      </c>
      <c r="U1583">
        <v>170</v>
      </c>
      <c r="V1583">
        <v>171</v>
      </c>
      <c r="W1583">
        <f>wzrost[[#This Row],[19lat]]-wzrost[[#This Row],[dlugosc_ur]]</f>
        <v>124</v>
      </c>
      <c r="X1583">
        <f>wzrost[[#This Row],[19lat]]-wzrost[[#This Row],[15lat]]</f>
        <v>9</v>
      </c>
      <c r="Y1583">
        <f>IF(wzrost[[#This Row],[1rok]]&lt;=5,IF(wzrost[[#This Row],[plec]]="ch",1,0),0)</f>
        <v>0</v>
      </c>
      <c r="Z1583" s="1"/>
      <c r="AA1583" s="1"/>
      <c r="AB1583" s="1" t="e">
        <f>_xlfn.PERCENTILE.INC(wzrost[1rok],5)</f>
        <v>#NUM!</v>
      </c>
    </row>
    <row r="1584" spans="1:28" x14ac:dyDescent="0.25">
      <c r="A1584">
        <v>873</v>
      </c>
      <c r="B1584" s="1" t="s">
        <v>23</v>
      </c>
      <c r="C1584">
        <v>52</v>
      </c>
      <c r="D1584">
        <v>74</v>
      </c>
      <c r="E1584">
        <v>87</v>
      </c>
      <c r="F1584">
        <v>96</v>
      </c>
      <c r="G1584">
        <v>103</v>
      </c>
      <c r="H1584">
        <v>110</v>
      </c>
      <c r="I1584">
        <v>116</v>
      </c>
      <c r="J1584">
        <v>121</v>
      </c>
      <c r="K1584">
        <v>127</v>
      </c>
      <c r="L1584">
        <v>132</v>
      </c>
      <c r="M1584">
        <v>137</v>
      </c>
      <c r="N1584">
        <v>143</v>
      </c>
      <c r="O1584">
        <v>149</v>
      </c>
      <c r="P1584">
        <v>156</v>
      </c>
      <c r="Q1584">
        <v>163</v>
      </c>
      <c r="R1584">
        <v>169</v>
      </c>
      <c r="S1584">
        <v>173</v>
      </c>
      <c r="T1584">
        <v>175</v>
      </c>
      <c r="U1584">
        <v>176</v>
      </c>
      <c r="V1584">
        <v>176</v>
      </c>
      <c r="W1584">
        <f>wzrost[[#This Row],[19lat]]-wzrost[[#This Row],[dlugosc_ur]]</f>
        <v>124</v>
      </c>
      <c r="X1584">
        <f>wzrost[[#This Row],[19lat]]-wzrost[[#This Row],[15lat]]</f>
        <v>7</v>
      </c>
      <c r="Y1584">
        <f>IF(wzrost[[#This Row],[1rok]]&lt;=5,IF(wzrost[[#This Row],[plec]]="ch",1,0),0)</f>
        <v>0</v>
      </c>
      <c r="Z1584" s="1"/>
      <c r="AA1584" s="1"/>
      <c r="AB1584" s="1" t="e">
        <f>_xlfn.PERCENTILE.INC(wzrost[1rok],5)</f>
        <v>#NUM!</v>
      </c>
    </row>
    <row r="1585" spans="1:28" x14ac:dyDescent="0.25">
      <c r="A1585">
        <v>879</v>
      </c>
      <c r="B1585" s="1" t="s">
        <v>23</v>
      </c>
      <c r="C1585">
        <v>49</v>
      </c>
      <c r="D1585">
        <v>71</v>
      </c>
      <c r="E1585">
        <v>86</v>
      </c>
      <c r="F1585">
        <v>94</v>
      </c>
      <c r="G1585">
        <v>101</v>
      </c>
      <c r="H1585">
        <v>108</v>
      </c>
      <c r="I1585">
        <v>113</v>
      </c>
      <c r="J1585">
        <v>119</v>
      </c>
      <c r="K1585">
        <v>124</v>
      </c>
      <c r="L1585">
        <v>129</v>
      </c>
      <c r="M1585">
        <v>134</v>
      </c>
      <c r="N1585">
        <v>139</v>
      </c>
      <c r="O1585">
        <v>145</v>
      </c>
      <c r="P1585">
        <v>152</v>
      </c>
      <c r="Q1585">
        <v>159</v>
      </c>
      <c r="R1585">
        <v>165</v>
      </c>
      <c r="S1585">
        <v>169</v>
      </c>
      <c r="T1585">
        <v>171</v>
      </c>
      <c r="U1585">
        <v>173</v>
      </c>
      <c r="V1585">
        <v>173</v>
      </c>
      <c r="W1585">
        <f>wzrost[[#This Row],[19lat]]-wzrost[[#This Row],[dlugosc_ur]]</f>
        <v>124</v>
      </c>
      <c r="X1585">
        <f>wzrost[[#This Row],[19lat]]-wzrost[[#This Row],[15lat]]</f>
        <v>8</v>
      </c>
      <c r="Y1585">
        <f>IF(wzrost[[#This Row],[1rok]]&lt;=5,IF(wzrost[[#This Row],[plec]]="ch",1,0),0)</f>
        <v>0</v>
      </c>
      <c r="Z1585" s="1"/>
      <c r="AA1585" s="1"/>
      <c r="AB1585" s="1" t="e">
        <f>_xlfn.PERCENTILE.INC(wzrost[1rok],5)</f>
        <v>#NUM!</v>
      </c>
    </row>
    <row r="1586" spans="1:28" x14ac:dyDescent="0.25">
      <c r="A1586">
        <v>892</v>
      </c>
      <c r="B1586" s="1" t="s">
        <v>23</v>
      </c>
      <c r="C1586">
        <v>49</v>
      </c>
      <c r="D1586">
        <v>71</v>
      </c>
      <c r="E1586">
        <v>86</v>
      </c>
      <c r="F1586">
        <v>94</v>
      </c>
      <c r="G1586">
        <v>101</v>
      </c>
      <c r="H1586">
        <v>108</v>
      </c>
      <c r="I1586">
        <v>113</v>
      </c>
      <c r="J1586">
        <v>119</v>
      </c>
      <c r="K1586">
        <v>124</v>
      </c>
      <c r="L1586">
        <v>129</v>
      </c>
      <c r="M1586">
        <v>134</v>
      </c>
      <c r="N1586">
        <v>139</v>
      </c>
      <c r="O1586">
        <v>145</v>
      </c>
      <c r="P1586">
        <v>152</v>
      </c>
      <c r="Q1586">
        <v>159</v>
      </c>
      <c r="R1586">
        <v>164</v>
      </c>
      <c r="S1586">
        <v>168</v>
      </c>
      <c r="T1586">
        <v>171</v>
      </c>
      <c r="U1586">
        <v>172</v>
      </c>
      <c r="V1586">
        <v>173</v>
      </c>
      <c r="W1586">
        <f>wzrost[[#This Row],[19lat]]-wzrost[[#This Row],[dlugosc_ur]]</f>
        <v>124</v>
      </c>
      <c r="X1586">
        <f>wzrost[[#This Row],[19lat]]-wzrost[[#This Row],[15lat]]</f>
        <v>9</v>
      </c>
      <c r="Y1586">
        <f>IF(wzrost[[#This Row],[1rok]]&lt;=5,IF(wzrost[[#This Row],[plec]]="ch",1,0),0)</f>
        <v>0</v>
      </c>
      <c r="Z1586" s="1"/>
      <c r="AA1586" s="1"/>
      <c r="AB1586" s="1" t="e">
        <f>_xlfn.PERCENTILE.INC(wzrost[1rok],5)</f>
        <v>#NUM!</v>
      </c>
    </row>
    <row r="1587" spans="1:28" x14ac:dyDescent="0.25">
      <c r="A1587">
        <v>897</v>
      </c>
      <c r="B1587" s="1" t="s">
        <v>23</v>
      </c>
      <c r="C1587">
        <v>49</v>
      </c>
      <c r="D1587">
        <v>71</v>
      </c>
      <c r="E1587">
        <v>86</v>
      </c>
      <c r="F1587">
        <v>94</v>
      </c>
      <c r="G1587">
        <v>101</v>
      </c>
      <c r="H1587">
        <v>107</v>
      </c>
      <c r="I1587">
        <v>113</v>
      </c>
      <c r="J1587">
        <v>119</v>
      </c>
      <c r="K1587">
        <v>124</v>
      </c>
      <c r="L1587">
        <v>129</v>
      </c>
      <c r="M1587">
        <v>134</v>
      </c>
      <c r="N1587">
        <v>139</v>
      </c>
      <c r="O1587">
        <v>145</v>
      </c>
      <c r="P1587">
        <v>151</v>
      </c>
      <c r="Q1587">
        <v>159</v>
      </c>
      <c r="R1587">
        <v>164</v>
      </c>
      <c r="S1587">
        <v>168</v>
      </c>
      <c r="T1587">
        <v>171</v>
      </c>
      <c r="U1587">
        <v>172</v>
      </c>
      <c r="V1587">
        <v>173</v>
      </c>
      <c r="W1587">
        <f>wzrost[[#This Row],[19lat]]-wzrost[[#This Row],[dlugosc_ur]]</f>
        <v>124</v>
      </c>
      <c r="X1587">
        <f>wzrost[[#This Row],[19lat]]-wzrost[[#This Row],[15lat]]</f>
        <v>9</v>
      </c>
      <c r="Y1587">
        <f>IF(wzrost[[#This Row],[1rok]]&lt;=5,IF(wzrost[[#This Row],[plec]]="ch",1,0),0)</f>
        <v>0</v>
      </c>
      <c r="Z1587" s="1"/>
      <c r="AA1587" s="1"/>
      <c r="AB1587" s="1" t="e">
        <f>_xlfn.PERCENTILE.INC(wzrost[1rok],5)</f>
        <v>#NUM!</v>
      </c>
    </row>
    <row r="1588" spans="1:28" x14ac:dyDescent="0.25">
      <c r="A1588">
        <v>898</v>
      </c>
      <c r="B1588" s="1" t="s">
        <v>23</v>
      </c>
      <c r="C1588">
        <v>56</v>
      </c>
      <c r="D1588">
        <v>77</v>
      </c>
      <c r="E1588">
        <v>89</v>
      </c>
      <c r="F1588">
        <v>98</v>
      </c>
      <c r="G1588">
        <v>105</v>
      </c>
      <c r="H1588">
        <v>112</v>
      </c>
      <c r="I1588">
        <v>118</v>
      </c>
      <c r="J1588">
        <v>124</v>
      </c>
      <c r="K1588">
        <v>130</v>
      </c>
      <c r="L1588">
        <v>135</v>
      </c>
      <c r="M1588">
        <v>140</v>
      </c>
      <c r="N1588">
        <v>146</v>
      </c>
      <c r="O1588">
        <v>152</v>
      </c>
      <c r="P1588">
        <v>159</v>
      </c>
      <c r="Q1588">
        <v>166</v>
      </c>
      <c r="R1588">
        <v>172</v>
      </c>
      <c r="S1588">
        <v>176</v>
      </c>
      <c r="T1588">
        <v>178</v>
      </c>
      <c r="U1588">
        <v>179</v>
      </c>
      <c r="V1588">
        <v>180</v>
      </c>
      <c r="W1588">
        <f>wzrost[[#This Row],[19lat]]-wzrost[[#This Row],[dlugosc_ur]]</f>
        <v>124</v>
      </c>
      <c r="X1588">
        <f>wzrost[[#This Row],[19lat]]-wzrost[[#This Row],[15lat]]</f>
        <v>8</v>
      </c>
      <c r="Y1588">
        <f>IF(wzrost[[#This Row],[1rok]]&lt;=5,IF(wzrost[[#This Row],[plec]]="ch",1,0),0)</f>
        <v>0</v>
      </c>
      <c r="Z1588" s="1"/>
      <c r="AA1588" s="1"/>
      <c r="AB1588" s="1" t="e">
        <f>_xlfn.PERCENTILE.INC(wzrost[1rok],5)</f>
        <v>#NUM!</v>
      </c>
    </row>
    <row r="1589" spans="1:28" x14ac:dyDescent="0.25">
      <c r="A1589">
        <v>924</v>
      </c>
      <c r="B1589" s="1" t="s">
        <v>23</v>
      </c>
      <c r="C1589">
        <v>50</v>
      </c>
      <c r="D1589">
        <v>72</v>
      </c>
      <c r="E1589">
        <v>86</v>
      </c>
      <c r="F1589">
        <v>95</v>
      </c>
      <c r="G1589">
        <v>102</v>
      </c>
      <c r="H1589">
        <v>109</v>
      </c>
      <c r="I1589">
        <v>114</v>
      </c>
      <c r="J1589">
        <v>120</v>
      </c>
      <c r="K1589">
        <v>126</v>
      </c>
      <c r="L1589">
        <v>131</v>
      </c>
      <c r="M1589">
        <v>136</v>
      </c>
      <c r="N1589">
        <v>141</v>
      </c>
      <c r="O1589">
        <v>147</v>
      </c>
      <c r="P1589">
        <v>154</v>
      </c>
      <c r="Q1589">
        <v>161</v>
      </c>
      <c r="R1589">
        <v>167</v>
      </c>
      <c r="S1589">
        <v>170</v>
      </c>
      <c r="T1589">
        <v>173</v>
      </c>
      <c r="U1589">
        <v>174</v>
      </c>
      <c r="V1589">
        <v>174</v>
      </c>
      <c r="W1589">
        <f>wzrost[[#This Row],[19lat]]-wzrost[[#This Row],[dlugosc_ur]]</f>
        <v>124</v>
      </c>
      <c r="X1589">
        <f>wzrost[[#This Row],[19lat]]-wzrost[[#This Row],[15lat]]</f>
        <v>7</v>
      </c>
      <c r="Y1589">
        <f>IF(wzrost[[#This Row],[1rok]]&lt;=5,IF(wzrost[[#This Row],[plec]]="ch",1,0),0)</f>
        <v>0</v>
      </c>
      <c r="Z1589" s="1"/>
      <c r="AA1589" s="1"/>
      <c r="AB1589" s="1" t="e">
        <f>_xlfn.PERCENTILE.INC(wzrost[1rok],5)</f>
        <v>#NUM!</v>
      </c>
    </row>
    <row r="1590" spans="1:28" x14ac:dyDescent="0.25">
      <c r="A1590">
        <v>927</v>
      </c>
      <c r="B1590" s="1" t="s">
        <v>23</v>
      </c>
      <c r="C1590">
        <v>52</v>
      </c>
      <c r="D1590">
        <v>74</v>
      </c>
      <c r="E1590">
        <v>87</v>
      </c>
      <c r="F1590">
        <v>96</v>
      </c>
      <c r="G1590">
        <v>103</v>
      </c>
      <c r="H1590">
        <v>110</v>
      </c>
      <c r="I1590">
        <v>116</v>
      </c>
      <c r="J1590">
        <v>121</v>
      </c>
      <c r="K1590">
        <v>127</v>
      </c>
      <c r="L1590">
        <v>132</v>
      </c>
      <c r="M1590">
        <v>137</v>
      </c>
      <c r="N1590">
        <v>143</v>
      </c>
      <c r="O1590">
        <v>149</v>
      </c>
      <c r="P1590">
        <v>156</v>
      </c>
      <c r="Q1590">
        <v>163</v>
      </c>
      <c r="R1590">
        <v>169</v>
      </c>
      <c r="S1590">
        <v>172</v>
      </c>
      <c r="T1590">
        <v>175</v>
      </c>
      <c r="U1590">
        <v>176</v>
      </c>
      <c r="V1590">
        <v>176</v>
      </c>
      <c r="W1590">
        <f>wzrost[[#This Row],[19lat]]-wzrost[[#This Row],[dlugosc_ur]]</f>
        <v>124</v>
      </c>
      <c r="X1590">
        <f>wzrost[[#This Row],[19lat]]-wzrost[[#This Row],[15lat]]</f>
        <v>7</v>
      </c>
      <c r="Y1590">
        <f>IF(wzrost[[#This Row],[1rok]]&lt;=5,IF(wzrost[[#This Row],[plec]]="ch",1,0),0)</f>
        <v>0</v>
      </c>
      <c r="Z1590" s="1"/>
      <c r="AA1590" s="1"/>
      <c r="AB1590" s="1" t="e">
        <f>_xlfn.PERCENTILE.INC(wzrost[1rok],5)</f>
        <v>#NUM!</v>
      </c>
    </row>
    <row r="1591" spans="1:28" x14ac:dyDescent="0.25">
      <c r="A1591">
        <v>928</v>
      </c>
      <c r="B1591" s="1" t="s">
        <v>23</v>
      </c>
      <c r="C1591">
        <v>52</v>
      </c>
      <c r="D1591">
        <v>74</v>
      </c>
      <c r="E1591">
        <v>87</v>
      </c>
      <c r="F1591">
        <v>96</v>
      </c>
      <c r="G1591">
        <v>103</v>
      </c>
      <c r="H1591">
        <v>109</v>
      </c>
      <c r="I1591">
        <v>115</v>
      </c>
      <c r="J1591">
        <v>121</v>
      </c>
      <c r="K1591">
        <v>127</v>
      </c>
      <c r="L1591">
        <v>132</v>
      </c>
      <c r="M1591">
        <v>137</v>
      </c>
      <c r="N1591">
        <v>143</v>
      </c>
      <c r="O1591">
        <v>149</v>
      </c>
      <c r="P1591">
        <v>155</v>
      </c>
      <c r="Q1591">
        <v>163</v>
      </c>
      <c r="R1591">
        <v>168</v>
      </c>
      <c r="S1591">
        <v>172</v>
      </c>
      <c r="T1591">
        <v>175</v>
      </c>
      <c r="U1591">
        <v>176</v>
      </c>
      <c r="V1591">
        <v>176</v>
      </c>
      <c r="W1591">
        <f>wzrost[[#This Row],[19lat]]-wzrost[[#This Row],[dlugosc_ur]]</f>
        <v>124</v>
      </c>
      <c r="X1591">
        <f>wzrost[[#This Row],[19lat]]-wzrost[[#This Row],[15lat]]</f>
        <v>8</v>
      </c>
      <c r="Y1591">
        <f>IF(wzrost[[#This Row],[1rok]]&lt;=5,IF(wzrost[[#This Row],[plec]]="ch",1,0),0)</f>
        <v>0</v>
      </c>
      <c r="Z1591" s="1"/>
      <c r="AA1591" s="1"/>
      <c r="AB1591" s="1" t="e">
        <f>_xlfn.PERCENTILE.INC(wzrost[1rok],5)</f>
        <v>#NUM!</v>
      </c>
    </row>
    <row r="1592" spans="1:28" x14ac:dyDescent="0.25">
      <c r="A1592">
        <v>930</v>
      </c>
      <c r="B1592" s="1" t="s">
        <v>23</v>
      </c>
      <c r="C1592">
        <v>56</v>
      </c>
      <c r="D1592">
        <v>77</v>
      </c>
      <c r="E1592">
        <v>89</v>
      </c>
      <c r="F1592">
        <v>98</v>
      </c>
      <c r="G1592">
        <v>105</v>
      </c>
      <c r="H1592">
        <v>112</v>
      </c>
      <c r="I1592">
        <v>118</v>
      </c>
      <c r="J1592">
        <v>124</v>
      </c>
      <c r="K1592">
        <v>130</v>
      </c>
      <c r="L1592">
        <v>135</v>
      </c>
      <c r="M1592">
        <v>140</v>
      </c>
      <c r="N1592">
        <v>146</v>
      </c>
      <c r="O1592">
        <v>152</v>
      </c>
      <c r="P1592">
        <v>159</v>
      </c>
      <c r="Q1592">
        <v>166</v>
      </c>
      <c r="R1592">
        <v>172</v>
      </c>
      <c r="S1592">
        <v>176</v>
      </c>
      <c r="T1592">
        <v>178</v>
      </c>
      <c r="U1592">
        <v>179</v>
      </c>
      <c r="V1592">
        <v>180</v>
      </c>
      <c r="W1592">
        <f>wzrost[[#This Row],[19lat]]-wzrost[[#This Row],[dlugosc_ur]]</f>
        <v>124</v>
      </c>
      <c r="X1592">
        <f>wzrost[[#This Row],[19lat]]-wzrost[[#This Row],[15lat]]</f>
        <v>8</v>
      </c>
      <c r="Y1592">
        <f>IF(wzrost[[#This Row],[1rok]]&lt;=5,IF(wzrost[[#This Row],[plec]]="ch",1,0),0)</f>
        <v>0</v>
      </c>
      <c r="Z1592" s="1"/>
      <c r="AA1592" s="1"/>
      <c r="AB1592" s="1" t="e">
        <f>_xlfn.PERCENTILE.INC(wzrost[1rok],5)</f>
        <v>#NUM!</v>
      </c>
    </row>
    <row r="1593" spans="1:28" x14ac:dyDescent="0.25">
      <c r="A1593">
        <v>944</v>
      </c>
      <c r="B1593" s="1" t="s">
        <v>23</v>
      </c>
      <c r="C1593">
        <v>49</v>
      </c>
      <c r="D1593">
        <v>71</v>
      </c>
      <c r="E1593">
        <v>86</v>
      </c>
      <c r="F1593">
        <v>94</v>
      </c>
      <c r="G1593">
        <v>101</v>
      </c>
      <c r="H1593">
        <v>107</v>
      </c>
      <c r="I1593">
        <v>113</v>
      </c>
      <c r="J1593">
        <v>119</v>
      </c>
      <c r="K1593">
        <v>124</v>
      </c>
      <c r="L1593">
        <v>129</v>
      </c>
      <c r="M1593">
        <v>134</v>
      </c>
      <c r="N1593">
        <v>139</v>
      </c>
      <c r="O1593">
        <v>145</v>
      </c>
      <c r="P1593">
        <v>151</v>
      </c>
      <c r="Q1593">
        <v>159</v>
      </c>
      <c r="R1593">
        <v>164</v>
      </c>
      <c r="S1593">
        <v>168</v>
      </c>
      <c r="T1593">
        <v>171</v>
      </c>
      <c r="U1593">
        <v>172</v>
      </c>
      <c r="V1593">
        <v>173</v>
      </c>
      <c r="W1593">
        <f>wzrost[[#This Row],[19lat]]-wzrost[[#This Row],[dlugosc_ur]]</f>
        <v>124</v>
      </c>
      <c r="X1593">
        <f>wzrost[[#This Row],[19lat]]-wzrost[[#This Row],[15lat]]</f>
        <v>9</v>
      </c>
      <c r="Y1593">
        <f>IF(wzrost[[#This Row],[1rok]]&lt;=5,IF(wzrost[[#This Row],[plec]]="ch",1,0),0)</f>
        <v>0</v>
      </c>
      <c r="Z1593" s="1"/>
      <c r="AA1593" s="1"/>
      <c r="AB1593" s="1" t="e">
        <f>_xlfn.PERCENTILE.INC(wzrost[1rok],5)</f>
        <v>#NUM!</v>
      </c>
    </row>
    <row r="1594" spans="1:28" x14ac:dyDescent="0.25">
      <c r="A1594">
        <v>951</v>
      </c>
      <c r="B1594" s="1" t="s">
        <v>23</v>
      </c>
      <c r="C1594">
        <v>52</v>
      </c>
      <c r="D1594">
        <v>73</v>
      </c>
      <c r="E1594">
        <v>86</v>
      </c>
      <c r="F1594">
        <v>95</v>
      </c>
      <c r="G1594">
        <v>103</v>
      </c>
      <c r="H1594">
        <v>109</v>
      </c>
      <c r="I1594">
        <v>115</v>
      </c>
      <c r="J1594">
        <v>121</v>
      </c>
      <c r="K1594">
        <v>127</v>
      </c>
      <c r="L1594">
        <v>132</v>
      </c>
      <c r="M1594">
        <v>137</v>
      </c>
      <c r="N1594">
        <v>142</v>
      </c>
      <c r="O1594">
        <v>148</v>
      </c>
      <c r="P1594">
        <v>155</v>
      </c>
      <c r="Q1594">
        <v>162</v>
      </c>
      <c r="R1594">
        <v>168</v>
      </c>
      <c r="S1594">
        <v>172</v>
      </c>
      <c r="T1594">
        <v>174</v>
      </c>
      <c r="U1594">
        <v>175</v>
      </c>
      <c r="V1594">
        <v>176</v>
      </c>
      <c r="W1594">
        <f>wzrost[[#This Row],[19lat]]-wzrost[[#This Row],[dlugosc_ur]]</f>
        <v>124</v>
      </c>
      <c r="X1594">
        <f>wzrost[[#This Row],[19lat]]-wzrost[[#This Row],[15lat]]</f>
        <v>8</v>
      </c>
      <c r="Y1594">
        <f>IF(wzrost[[#This Row],[1rok]]&lt;=5,IF(wzrost[[#This Row],[plec]]="ch",1,0),0)</f>
        <v>0</v>
      </c>
      <c r="Z1594" s="1"/>
      <c r="AA1594" s="1"/>
      <c r="AB1594" s="1" t="e">
        <f>_xlfn.PERCENTILE.INC(wzrost[1rok],5)</f>
        <v>#NUM!</v>
      </c>
    </row>
    <row r="1595" spans="1:28" x14ac:dyDescent="0.25">
      <c r="A1595">
        <v>955</v>
      </c>
      <c r="B1595" s="1" t="s">
        <v>23</v>
      </c>
      <c r="C1595">
        <v>56</v>
      </c>
      <c r="D1595">
        <v>77</v>
      </c>
      <c r="E1595">
        <v>89</v>
      </c>
      <c r="F1595">
        <v>98</v>
      </c>
      <c r="G1595">
        <v>105</v>
      </c>
      <c r="H1595">
        <v>112</v>
      </c>
      <c r="I1595">
        <v>118</v>
      </c>
      <c r="J1595">
        <v>124</v>
      </c>
      <c r="K1595">
        <v>130</v>
      </c>
      <c r="L1595">
        <v>135</v>
      </c>
      <c r="M1595">
        <v>140</v>
      </c>
      <c r="N1595">
        <v>146</v>
      </c>
      <c r="O1595">
        <v>152</v>
      </c>
      <c r="P1595">
        <v>159</v>
      </c>
      <c r="Q1595">
        <v>166</v>
      </c>
      <c r="R1595">
        <v>172</v>
      </c>
      <c r="S1595">
        <v>176</v>
      </c>
      <c r="T1595">
        <v>178</v>
      </c>
      <c r="U1595">
        <v>179</v>
      </c>
      <c r="V1595">
        <v>180</v>
      </c>
      <c r="W1595">
        <f>wzrost[[#This Row],[19lat]]-wzrost[[#This Row],[dlugosc_ur]]</f>
        <v>124</v>
      </c>
      <c r="X1595">
        <f>wzrost[[#This Row],[19lat]]-wzrost[[#This Row],[15lat]]</f>
        <v>8</v>
      </c>
      <c r="Y1595">
        <f>IF(wzrost[[#This Row],[1rok]]&lt;=5,IF(wzrost[[#This Row],[plec]]="ch",1,0),0)</f>
        <v>0</v>
      </c>
      <c r="Z1595" s="1"/>
      <c r="AA1595" s="1"/>
      <c r="AB1595" s="1" t="e">
        <f>_xlfn.PERCENTILE.INC(wzrost[1rok],5)</f>
        <v>#NUM!</v>
      </c>
    </row>
    <row r="1596" spans="1:28" x14ac:dyDescent="0.25">
      <c r="A1596">
        <v>956</v>
      </c>
      <c r="B1596" s="1" t="s">
        <v>23</v>
      </c>
      <c r="C1596">
        <v>52</v>
      </c>
      <c r="D1596">
        <v>73</v>
      </c>
      <c r="E1596">
        <v>86</v>
      </c>
      <c r="F1596">
        <v>95</v>
      </c>
      <c r="G1596">
        <v>103</v>
      </c>
      <c r="H1596">
        <v>109</v>
      </c>
      <c r="I1596">
        <v>115</v>
      </c>
      <c r="J1596">
        <v>121</v>
      </c>
      <c r="K1596">
        <v>127</v>
      </c>
      <c r="L1596">
        <v>132</v>
      </c>
      <c r="M1596">
        <v>137</v>
      </c>
      <c r="N1596">
        <v>142</v>
      </c>
      <c r="O1596">
        <v>148</v>
      </c>
      <c r="P1596">
        <v>155</v>
      </c>
      <c r="Q1596">
        <v>162</v>
      </c>
      <c r="R1596">
        <v>168</v>
      </c>
      <c r="S1596">
        <v>172</v>
      </c>
      <c r="T1596">
        <v>174</v>
      </c>
      <c r="U1596">
        <v>175</v>
      </c>
      <c r="V1596">
        <v>176</v>
      </c>
      <c r="W1596">
        <f>wzrost[[#This Row],[19lat]]-wzrost[[#This Row],[dlugosc_ur]]</f>
        <v>124</v>
      </c>
      <c r="X1596">
        <f>wzrost[[#This Row],[19lat]]-wzrost[[#This Row],[15lat]]</f>
        <v>8</v>
      </c>
      <c r="Y1596">
        <f>IF(wzrost[[#This Row],[1rok]]&lt;=5,IF(wzrost[[#This Row],[plec]]="ch",1,0),0)</f>
        <v>0</v>
      </c>
      <c r="Z1596" s="1"/>
      <c r="AA1596" s="1"/>
      <c r="AB1596" s="1" t="e">
        <f>_xlfn.PERCENTILE.INC(wzrost[1rok],5)</f>
        <v>#NUM!</v>
      </c>
    </row>
    <row r="1597" spans="1:28" x14ac:dyDescent="0.25">
      <c r="A1597">
        <v>963</v>
      </c>
      <c r="B1597" s="1" t="s">
        <v>23</v>
      </c>
      <c r="C1597">
        <v>54</v>
      </c>
      <c r="D1597">
        <v>75</v>
      </c>
      <c r="E1597">
        <v>88</v>
      </c>
      <c r="F1597">
        <v>97</v>
      </c>
      <c r="G1597">
        <v>104</v>
      </c>
      <c r="H1597">
        <v>111</v>
      </c>
      <c r="I1597">
        <v>117</v>
      </c>
      <c r="J1597">
        <v>123</v>
      </c>
      <c r="K1597">
        <v>128</v>
      </c>
      <c r="L1597">
        <v>134</v>
      </c>
      <c r="M1597">
        <v>139</v>
      </c>
      <c r="N1597">
        <v>145</v>
      </c>
      <c r="O1597">
        <v>151</v>
      </c>
      <c r="P1597">
        <v>158</v>
      </c>
      <c r="Q1597">
        <v>165</v>
      </c>
      <c r="R1597">
        <v>171</v>
      </c>
      <c r="S1597">
        <v>175</v>
      </c>
      <c r="T1597">
        <v>177</v>
      </c>
      <c r="U1597">
        <v>178</v>
      </c>
      <c r="V1597">
        <v>178</v>
      </c>
      <c r="W1597">
        <f>wzrost[[#This Row],[19lat]]-wzrost[[#This Row],[dlugosc_ur]]</f>
        <v>124</v>
      </c>
      <c r="X1597">
        <f>wzrost[[#This Row],[19lat]]-wzrost[[#This Row],[15lat]]</f>
        <v>7</v>
      </c>
      <c r="Y1597">
        <f>IF(wzrost[[#This Row],[1rok]]&lt;=5,IF(wzrost[[#This Row],[plec]]="ch",1,0),0)</f>
        <v>0</v>
      </c>
      <c r="Z1597" s="1"/>
      <c r="AA1597" s="1"/>
      <c r="AB1597" s="1" t="e">
        <f>_xlfn.PERCENTILE.INC(wzrost[1rok],5)</f>
        <v>#NUM!</v>
      </c>
    </row>
    <row r="1598" spans="1:28" x14ac:dyDescent="0.25">
      <c r="A1598">
        <v>968</v>
      </c>
      <c r="B1598" s="1" t="s">
        <v>23</v>
      </c>
      <c r="C1598">
        <v>56</v>
      </c>
      <c r="D1598">
        <v>77</v>
      </c>
      <c r="E1598">
        <v>89</v>
      </c>
      <c r="F1598">
        <v>98</v>
      </c>
      <c r="G1598">
        <v>105</v>
      </c>
      <c r="H1598">
        <v>112</v>
      </c>
      <c r="I1598">
        <v>118</v>
      </c>
      <c r="J1598">
        <v>124</v>
      </c>
      <c r="K1598">
        <v>130</v>
      </c>
      <c r="L1598">
        <v>135</v>
      </c>
      <c r="M1598">
        <v>141</v>
      </c>
      <c r="N1598">
        <v>146</v>
      </c>
      <c r="O1598">
        <v>152</v>
      </c>
      <c r="P1598">
        <v>159</v>
      </c>
      <c r="Q1598">
        <v>167</v>
      </c>
      <c r="R1598">
        <v>172</v>
      </c>
      <c r="S1598">
        <v>176</v>
      </c>
      <c r="T1598">
        <v>179</v>
      </c>
      <c r="U1598">
        <v>180</v>
      </c>
      <c r="V1598">
        <v>180</v>
      </c>
      <c r="W1598">
        <f>wzrost[[#This Row],[19lat]]-wzrost[[#This Row],[dlugosc_ur]]</f>
        <v>124</v>
      </c>
      <c r="X1598">
        <f>wzrost[[#This Row],[19lat]]-wzrost[[#This Row],[15lat]]</f>
        <v>8</v>
      </c>
      <c r="Y1598">
        <f>IF(wzrost[[#This Row],[1rok]]&lt;=5,IF(wzrost[[#This Row],[plec]]="ch",1,0),0)</f>
        <v>0</v>
      </c>
      <c r="Z1598" s="1"/>
      <c r="AA1598" s="1"/>
      <c r="AB1598" s="1" t="e">
        <f>_xlfn.PERCENTILE.INC(wzrost[1rok],5)</f>
        <v>#NUM!</v>
      </c>
    </row>
    <row r="1599" spans="1:28" x14ac:dyDescent="0.25">
      <c r="A1599">
        <v>989</v>
      </c>
      <c r="B1599" s="1" t="s">
        <v>23</v>
      </c>
      <c r="C1599">
        <v>50</v>
      </c>
      <c r="D1599">
        <v>72</v>
      </c>
      <c r="E1599">
        <v>86</v>
      </c>
      <c r="F1599">
        <v>95</v>
      </c>
      <c r="G1599">
        <v>102</v>
      </c>
      <c r="H1599">
        <v>108</v>
      </c>
      <c r="I1599">
        <v>114</v>
      </c>
      <c r="J1599">
        <v>120</v>
      </c>
      <c r="K1599">
        <v>125</v>
      </c>
      <c r="L1599">
        <v>131</v>
      </c>
      <c r="M1599">
        <v>136</v>
      </c>
      <c r="N1599">
        <v>141</v>
      </c>
      <c r="O1599">
        <v>147</v>
      </c>
      <c r="P1599">
        <v>154</v>
      </c>
      <c r="Q1599">
        <v>161</v>
      </c>
      <c r="R1599">
        <v>166</v>
      </c>
      <c r="S1599">
        <v>170</v>
      </c>
      <c r="T1599">
        <v>172</v>
      </c>
      <c r="U1599">
        <v>173</v>
      </c>
      <c r="V1599">
        <v>174</v>
      </c>
      <c r="W1599">
        <f>wzrost[[#This Row],[19lat]]-wzrost[[#This Row],[dlugosc_ur]]</f>
        <v>124</v>
      </c>
      <c r="X1599">
        <f>wzrost[[#This Row],[19lat]]-wzrost[[#This Row],[15lat]]</f>
        <v>8</v>
      </c>
      <c r="Y1599">
        <f>IF(wzrost[[#This Row],[1rok]]&lt;=5,IF(wzrost[[#This Row],[plec]]="ch",1,0),0)</f>
        <v>0</v>
      </c>
      <c r="Z1599" s="1"/>
      <c r="AA1599" s="1"/>
      <c r="AB1599" s="1" t="e">
        <f>_xlfn.PERCENTILE.INC(wzrost[1rok],5)</f>
        <v>#NUM!</v>
      </c>
    </row>
    <row r="1600" spans="1:28" x14ac:dyDescent="0.25">
      <c r="A1600">
        <v>994</v>
      </c>
      <c r="B1600" s="1" t="s">
        <v>23</v>
      </c>
      <c r="C1600">
        <v>52</v>
      </c>
      <c r="D1600">
        <v>74</v>
      </c>
      <c r="E1600">
        <v>87</v>
      </c>
      <c r="F1600">
        <v>96</v>
      </c>
      <c r="G1600">
        <v>103</v>
      </c>
      <c r="H1600">
        <v>110</v>
      </c>
      <c r="I1600">
        <v>116</v>
      </c>
      <c r="J1600">
        <v>121</v>
      </c>
      <c r="K1600">
        <v>127</v>
      </c>
      <c r="L1600">
        <v>132</v>
      </c>
      <c r="M1600">
        <v>137</v>
      </c>
      <c r="N1600">
        <v>143</v>
      </c>
      <c r="O1600">
        <v>149</v>
      </c>
      <c r="P1600">
        <v>156</v>
      </c>
      <c r="Q1600">
        <v>163</v>
      </c>
      <c r="R1600">
        <v>169</v>
      </c>
      <c r="S1600">
        <v>172</v>
      </c>
      <c r="T1600">
        <v>175</v>
      </c>
      <c r="U1600">
        <v>176</v>
      </c>
      <c r="V1600">
        <v>176</v>
      </c>
      <c r="W1600">
        <f>wzrost[[#This Row],[19lat]]-wzrost[[#This Row],[dlugosc_ur]]</f>
        <v>124</v>
      </c>
      <c r="X1600">
        <f>wzrost[[#This Row],[19lat]]-wzrost[[#This Row],[15lat]]</f>
        <v>7</v>
      </c>
      <c r="Y1600">
        <f>IF(wzrost[[#This Row],[1rok]]&lt;=5,IF(wzrost[[#This Row],[plec]]="ch",1,0),0)</f>
        <v>0</v>
      </c>
      <c r="Z1600" s="1"/>
      <c r="AA1600" s="1"/>
      <c r="AB1600" s="1" t="e">
        <f>_xlfn.PERCENTILE.INC(wzrost[1rok],5)</f>
        <v>#NUM!</v>
      </c>
    </row>
    <row r="1601" spans="1:28" x14ac:dyDescent="0.25">
      <c r="A1601">
        <v>997</v>
      </c>
      <c r="B1601" s="1" t="s">
        <v>23</v>
      </c>
      <c r="C1601">
        <v>49</v>
      </c>
      <c r="D1601">
        <v>71</v>
      </c>
      <c r="E1601">
        <v>86</v>
      </c>
      <c r="F1601">
        <v>94</v>
      </c>
      <c r="G1601">
        <v>101</v>
      </c>
      <c r="H1601">
        <v>108</v>
      </c>
      <c r="I1601">
        <v>113</v>
      </c>
      <c r="J1601">
        <v>119</v>
      </c>
      <c r="K1601">
        <v>124</v>
      </c>
      <c r="L1601">
        <v>129</v>
      </c>
      <c r="M1601">
        <v>134</v>
      </c>
      <c r="N1601">
        <v>139</v>
      </c>
      <c r="O1601">
        <v>145</v>
      </c>
      <c r="P1601">
        <v>152</v>
      </c>
      <c r="Q1601">
        <v>159</v>
      </c>
      <c r="R1601">
        <v>165</v>
      </c>
      <c r="S1601">
        <v>169</v>
      </c>
      <c r="T1601">
        <v>171</v>
      </c>
      <c r="U1601">
        <v>173</v>
      </c>
      <c r="V1601">
        <v>173</v>
      </c>
      <c r="W1601">
        <f>wzrost[[#This Row],[19lat]]-wzrost[[#This Row],[dlugosc_ur]]</f>
        <v>124</v>
      </c>
      <c r="X1601">
        <f>wzrost[[#This Row],[19lat]]-wzrost[[#This Row],[15lat]]</f>
        <v>8</v>
      </c>
      <c r="Y1601">
        <f>IF(wzrost[[#This Row],[1rok]]&lt;=5,IF(wzrost[[#This Row],[plec]]="ch",1,0),0)</f>
        <v>0</v>
      </c>
      <c r="Z1601" s="1"/>
      <c r="AA1601" s="1"/>
      <c r="AB1601" s="1" t="e">
        <f>_xlfn.PERCENTILE.INC(wzrost[1rok],5)</f>
        <v>#NUM!</v>
      </c>
    </row>
    <row r="1602" spans="1:28" x14ac:dyDescent="0.25">
      <c r="A1602">
        <v>1001</v>
      </c>
      <c r="B1602" s="1" t="s">
        <v>23</v>
      </c>
      <c r="C1602">
        <v>52</v>
      </c>
      <c r="D1602">
        <v>73</v>
      </c>
      <c r="E1602">
        <v>86</v>
      </c>
      <c r="F1602">
        <v>95</v>
      </c>
      <c r="G1602">
        <v>102</v>
      </c>
      <c r="H1602">
        <v>109</v>
      </c>
      <c r="I1602">
        <v>115</v>
      </c>
      <c r="J1602">
        <v>121</v>
      </c>
      <c r="K1602">
        <v>126</v>
      </c>
      <c r="L1602">
        <v>132</v>
      </c>
      <c r="M1602">
        <v>137</v>
      </c>
      <c r="N1602">
        <v>142</v>
      </c>
      <c r="O1602">
        <v>148</v>
      </c>
      <c r="P1602">
        <v>155</v>
      </c>
      <c r="Q1602">
        <v>162</v>
      </c>
      <c r="R1602">
        <v>168</v>
      </c>
      <c r="S1602">
        <v>172</v>
      </c>
      <c r="T1602">
        <v>174</v>
      </c>
      <c r="U1602">
        <v>175</v>
      </c>
      <c r="V1602">
        <v>176</v>
      </c>
      <c r="W1602">
        <f>wzrost[[#This Row],[19lat]]-wzrost[[#This Row],[dlugosc_ur]]</f>
        <v>124</v>
      </c>
      <c r="X1602">
        <f>wzrost[[#This Row],[19lat]]-wzrost[[#This Row],[15lat]]</f>
        <v>8</v>
      </c>
      <c r="Y1602">
        <f>IF(wzrost[[#This Row],[1rok]]&lt;=5,IF(wzrost[[#This Row],[plec]]="ch",1,0),0)</f>
        <v>0</v>
      </c>
      <c r="Z1602" s="1"/>
      <c r="AA1602" s="1"/>
      <c r="AB1602" s="1" t="e">
        <f>_xlfn.PERCENTILE.INC(wzrost[1rok],5)</f>
        <v>#NUM!</v>
      </c>
    </row>
    <row r="1603" spans="1:28" x14ac:dyDescent="0.25">
      <c r="A1603">
        <v>1002</v>
      </c>
      <c r="B1603" s="1" t="s">
        <v>23</v>
      </c>
      <c r="C1603">
        <v>52</v>
      </c>
      <c r="D1603">
        <v>73</v>
      </c>
      <c r="E1603">
        <v>86</v>
      </c>
      <c r="F1603">
        <v>95</v>
      </c>
      <c r="G1603">
        <v>103</v>
      </c>
      <c r="H1603">
        <v>109</v>
      </c>
      <c r="I1603">
        <v>115</v>
      </c>
      <c r="J1603">
        <v>121</v>
      </c>
      <c r="K1603">
        <v>127</v>
      </c>
      <c r="L1603">
        <v>132</v>
      </c>
      <c r="M1603">
        <v>137</v>
      </c>
      <c r="N1603">
        <v>142</v>
      </c>
      <c r="O1603">
        <v>148</v>
      </c>
      <c r="P1603">
        <v>155</v>
      </c>
      <c r="Q1603">
        <v>162</v>
      </c>
      <c r="R1603">
        <v>168</v>
      </c>
      <c r="S1603">
        <v>172</v>
      </c>
      <c r="T1603">
        <v>174</v>
      </c>
      <c r="U1603">
        <v>175</v>
      </c>
      <c r="V1603">
        <v>176</v>
      </c>
      <c r="W1603">
        <f>wzrost[[#This Row],[19lat]]-wzrost[[#This Row],[dlugosc_ur]]</f>
        <v>124</v>
      </c>
      <c r="X1603">
        <f>wzrost[[#This Row],[19lat]]-wzrost[[#This Row],[15lat]]</f>
        <v>8</v>
      </c>
      <c r="Y1603">
        <f>IF(wzrost[[#This Row],[1rok]]&lt;=5,IF(wzrost[[#This Row],[plec]]="ch",1,0),0)</f>
        <v>0</v>
      </c>
      <c r="Z1603" s="1"/>
      <c r="AA1603" s="1"/>
      <c r="AB1603" s="1" t="e">
        <f>_xlfn.PERCENTILE.INC(wzrost[1rok],5)</f>
        <v>#NUM!</v>
      </c>
    </row>
    <row r="1604" spans="1:28" x14ac:dyDescent="0.25">
      <c r="A1604">
        <v>1004</v>
      </c>
      <c r="B1604" s="1" t="s">
        <v>23</v>
      </c>
      <c r="C1604">
        <v>52</v>
      </c>
      <c r="D1604">
        <v>73</v>
      </c>
      <c r="E1604">
        <v>86</v>
      </c>
      <c r="F1604">
        <v>95</v>
      </c>
      <c r="G1604">
        <v>103</v>
      </c>
      <c r="H1604">
        <v>109</v>
      </c>
      <c r="I1604">
        <v>115</v>
      </c>
      <c r="J1604">
        <v>121</v>
      </c>
      <c r="K1604">
        <v>127</v>
      </c>
      <c r="L1604">
        <v>132</v>
      </c>
      <c r="M1604">
        <v>137</v>
      </c>
      <c r="N1604">
        <v>142</v>
      </c>
      <c r="O1604">
        <v>148</v>
      </c>
      <c r="P1604">
        <v>155</v>
      </c>
      <c r="Q1604">
        <v>162</v>
      </c>
      <c r="R1604">
        <v>168</v>
      </c>
      <c r="S1604">
        <v>172</v>
      </c>
      <c r="T1604">
        <v>174</v>
      </c>
      <c r="U1604">
        <v>175</v>
      </c>
      <c r="V1604">
        <v>176</v>
      </c>
      <c r="W1604">
        <f>wzrost[[#This Row],[19lat]]-wzrost[[#This Row],[dlugosc_ur]]</f>
        <v>124</v>
      </c>
      <c r="X1604">
        <f>wzrost[[#This Row],[19lat]]-wzrost[[#This Row],[15lat]]</f>
        <v>8</v>
      </c>
      <c r="Y1604">
        <f>IF(wzrost[[#This Row],[1rok]]&lt;=5,IF(wzrost[[#This Row],[plec]]="ch",1,0),0)</f>
        <v>0</v>
      </c>
      <c r="Z1604" s="1"/>
      <c r="AA1604" s="1"/>
      <c r="AB1604" s="1" t="e">
        <f>_xlfn.PERCENTILE.INC(wzrost[1rok],5)</f>
        <v>#NUM!</v>
      </c>
    </row>
    <row r="1605" spans="1:28" x14ac:dyDescent="0.25">
      <c r="A1605">
        <v>1007</v>
      </c>
      <c r="B1605" s="1" t="s">
        <v>23</v>
      </c>
      <c r="C1605">
        <v>52</v>
      </c>
      <c r="D1605">
        <v>73</v>
      </c>
      <c r="E1605">
        <v>86</v>
      </c>
      <c r="F1605">
        <v>95</v>
      </c>
      <c r="G1605">
        <v>103</v>
      </c>
      <c r="H1605">
        <v>109</v>
      </c>
      <c r="I1605">
        <v>115</v>
      </c>
      <c r="J1605">
        <v>121</v>
      </c>
      <c r="K1605">
        <v>127</v>
      </c>
      <c r="L1605">
        <v>132</v>
      </c>
      <c r="M1605">
        <v>137</v>
      </c>
      <c r="N1605">
        <v>142</v>
      </c>
      <c r="O1605">
        <v>148</v>
      </c>
      <c r="P1605">
        <v>155</v>
      </c>
      <c r="Q1605">
        <v>162</v>
      </c>
      <c r="R1605">
        <v>168</v>
      </c>
      <c r="S1605">
        <v>172</v>
      </c>
      <c r="T1605">
        <v>174</v>
      </c>
      <c r="U1605">
        <v>175</v>
      </c>
      <c r="V1605">
        <v>176</v>
      </c>
      <c r="W1605">
        <f>wzrost[[#This Row],[19lat]]-wzrost[[#This Row],[dlugosc_ur]]</f>
        <v>124</v>
      </c>
      <c r="X1605">
        <f>wzrost[[#This Row],[19lat]]-wzrost[[#This Row],[15lat]]</f>
        <v>8</v>
      </c>
      <c r="Y1605">
        <f>IF(wzrost[[#This Row],[1rok]]&lt;=5,IF(wzrost[[#This Row],[plec]]="ch",1,0),0)</f>
        <v>0</v>
      </c>
      <c r="Z1605" s="1"/>
      <c r="AA1605" s="1"/>
      <c r="AB1605" s="1" t="e">
        <f>_xlfn.PERCENTILE.INC(wzrost[1rok],5)</f>
        <v>#NUM!</v>
      </c>
    </row>
    <row r="1606" spans="1:28" x14ac:dyDescent="0.25">
      <c r="A1606">
        <v>1016</v>
      </c>
      <c r="B1606" s="1" t="s">
        <v>23</v>
      </c>
      <c r="C1606">
        <v>49</v>
      </c>
      <c r="D1606">
        <v>71</v>
      </c>
      <c r="E1606">
        <v>86</v>
      </c>
      <c r="F1606">
        <v>94</v>
      </c>
      <c r="G1606">
        <v>101</v>
      </c>
      <c r="H1606">
        <v>108</v>
      </c>
      <c r="I1606">
        <v>113</v>
      </c>
      <c r="J1606">
        <v>119</v>
      </c>
      <c r="K1606">
        <v>124</v>
      </c>
      <c r="L1606">
        <v>129</v>
      </c>
      <c r="M1606">
        <v>134</v>
      </c>
      <c r="N1606">
        <v>139</v>
      </c>
      <c r="O1606">
        <v>145</v>
      </c>
      <c r="P1606">
        <v>152</v>
      </c>
      <c r="Q1606">
        <v>159</v>
      </c>
      <c r="R1606">
        <v>164</v>
      </c>
      <c r="S1606">
        <v>168</v>
      </c>
      <c r="T1606">
        <v>171</v>
      </c>
      <c r="U1606">
        <v>172</v>
      </c>
      <c r="V1606">
        <v>173</v>
      </c>
      <c r="W1606">
        <f>wzrost[[#This Row],[19lat]]-wzrost[[#This Row],[dlugosc_ur]]</f>
        <v>124</v>
      </c>
      <c r="X1606">
        <f>wzrost[[#This Row],[19lat]]-wzrost[[#This Row],[15lat]]</f>
        <v>9</v>
      </c>
      <c r="Y1606">
        <f>IF(wzrost[[#This Row],[1rok]]&lt;=5,IF(wzrost[[#This Row],[plec]]="ch",1,0),0)</f>
        <v>0</v>
      </c>
      <c r="Z1606" s="1"/>
      <c r="AA1606" s="1"/>
      <c r="AB1606" s="1" t="e">
        <f>_xlfn.PERCENTILE.INC(wzrost[1rok],5)</f>
        <v>#NUM!</v>
      </c>
    </row>
    <row r="1607" spans="1:28" x14ac:dyDescent="0.25">
      <c r="A1607">
        <v>1017</v>
      </c>
      <c r="B1607" s="1" t="s">
        <v>23</v>
      </c>
      <c r="C1607">
        <v>50</v>
      </c>
      <c r="D1607">
        <v>72</v>
      </c>
      <c r="E1607">
        <v>86</v>
      </c>
      <c r="F1607">
        <v>95</v>
      </c>
      <c r="G1607">
        <v>102</v>
      </c>
      <c r="H1607">
        <v>108</v>
      </c>
      <c r="I1607">
        <v>114</v>
      </c>
      <c r="J1607">
        <v>120</v>
      </c>
      <c r="K1607">
        <v>125</v>
      </c>
      <c r="L1607">
        <v>130</v>
      </c>
      <c r="M1607">
        <v>136</v>
      </c>
      <c r="N1607">
        <v>141</v>
      </c>
      <c r="O1607">
        <v>147</v>
      </c>
      <c r="P1607">
        <v>153</v>
      </c>
      <c r="Q1607">
        <v>161</v>
      </c>
      <c r="R1607">
        <v>166</v>
      </c>
      <c r="S1607">
        <v>170</v>
      </c>
      <c r="T1607">
        <v>172</v>
      </c>
      <c r="U1607">
        <v>173</v>
      </c>
      <c r="V1607">
        <v>174</v>
      </c>
      <c r="W1607">
        <f>wzrost[[#This Row],[19lat]]-wzrost[[#This Row],[dlugosc_ur]]</f>
        <v>124</v>
      </c>
      <c r="X1607">
        <f>wzrost[[#This Row],[19lat]]-wzrost[[#This Row],[15lat]]</f>
        <v>8</v>
      </c>
      <c r="Y1607">
        <f>IF(wzrost[[#This Row],[1rok]]&lt;=5,IF(wzrost[[#This Row],[plec]]="ch",1,0),0)</f>
        <v>0</v>
      </c>
      <c r="Z1607" s="1"/>
      <c r="AA1607" s="1"/>
      <c r="AB1607" s="1" t="e">
        <f>_xlfn.PERCENTILE.INC(wzrost[1rok],5)</f>
        <v>#NUM!</v>
      </c>
    </row>
    <row r="1608" spans="1:28" x14ac:dyDescent="0.25">
      <c r="A1608">
        <v>1019</v>
      </c>
      <c r="B1608" s="1" t="s">
        <v>23</v>
      </c>
      <c r="C1608">
        <v>49</v>
      </c>
      <c r="D1608">
        <v>71</v>
      </c>
      <c r="E1608">
        <v>86</v>
      </c>
      <c r="F1608">
        <v>94</v>
      </c>
      <c r="G1608">
        <v>101</v>
      </c>
      <c r="H1608">
        <v>107</v>
      </c>
      <c r="I1608">
        <v>113</v>
      </c>
      <c r="J1608">
        <v>119</v>
      </c>
      <c r="K1608">
        <v>124</v>
      </c>
      <c r="L1608">
        <v>129</v>
      </c>
      <c r="M1608">
        <v>134</v>
      </c>
      <c r="N1608">
        <v>139</v>
      </c>
      <c r="O1608">
        <v>145</v>
      </c>
      <c r="P1608">
        <v>151</v>
      </c>
      <c r="Q1608">
        <v>159</v>
      </c>
      <c r="R1608">
        <v>164</v>
      </c>
      <c r="S1608">
        <v>168</v>
      </c>
      <c r="T1608">
        <v>171</v>
      </c>
      <c r="U1608">
        <v>172</v>
      </c>
      <c r="V1608">
        <v>173</v>
      </c>
      <c r="W1608">
        <f>wzrost[[#This Row],[19lat]]-wzrost[[#This Row],[dlugosc_ur]]</f>
        <v>124</v>
      </c>
      <c r="X1608">
        <f>wzrost[[#This Row],[19lat]]-wzrost[[#This Row],[15lat]]</f>
        <v>9</v>
      </c>
      <c r="Y1608">
        <f>IF(wzrost[[#This Row],[1rok]]&lt;=5,IF(wzrost[[#This Row],[plec]]="ch",1,0),0)</f>
        <v>0</v>
      </c>
      <c r="Z1608" s="1"/>
      <c r="AA1608" s="1"/>
      <c r="AB1608" s="1" t="e">
        <f>_xlfn.PERCENTILE.INC(wzrost[1rok],5)</f>
        <v>#NUM!</v>
      </c>
    </row>
    <row r="1609" spans="1:28" x14ac:dyDescent="0.25">
      <c r="A1609">
        <v>1021</v>
      </c>
      <c r="B1609" s="1" t="s">
        <v>23</v>
      </c>
      <c r="C1609">
        <v>53</v>
      </c>
      <c r="D1609">
        <v>74</v>
      </c>
      <c r="E1609">
        <v>87</v>
      </c>
      <c r="F1609">
        <v>96</v>
      </c>
      <c r="G1609">
        <v>104</v>
      </c>
      <c r="H1609">
        <v>110</v>
      </c>
      <c r="I1609">
        <v>116</v>
      </c>
      <c r="J1609">
        <v>122</v>
      </c>
      <c r="K1609">
        <v>128</v>
      </c>
      <c r="L1609">
        <v>133</v>
      </c>
      <c r="M1609">
        <v>138</v>
      </c>
      <c r="N1609">
        <v>144</v>
      </c>
      <c r="O1609">
        <v>150</v>
      </c>
      <c r="P1609">
        <v>156</v>
      </c>
      <c r="Q1609">
        <v>164</v>
      </c>
      <c r="R1609">
        <v>169</v>
      </c>
      <c r="S1609">
        <v>173</v>
      </c>
      <c r="T1609">
        <v>176</v>
      </c>
      <c r="U1609">
        <v>177</v>
      </c>
      <c r="V1609">
        <v>177</v>
      </c>
      <c r="W1609">
        <f>wzrost[[#This Row],[19lat]]-wzrost[[#This Row],[dlugosc_ur]]</f>
        <v>124</v>
      </c>
      <c r="X1609">
        <f>wzrost[[#This Row],[19lat]]-wzrost[[#This Row],[15lat]]</f>
        <v>8</v>
      </c>
      <c r="Y1609">
        <f>IF(wzrost[[#This Row],[1rok]]&lt;=5,IF(wzrost[[#This Row],[plec]]="ch",1,0),0)</f>
        <v>0</v>
      </c>
      <c r="Z1609" s="1"/>
      <c r="AA1609" s="1"/>
      <c r="AB1609" s="1" t="e">
        <f>_xlfn.PERCENTILE.INC(wzrost[1rok],5)</f>
        <v>#NUM!</v>
      </c>
    </row>
    <row r="1610" spans="1:28" x14ac:dyDescent="0.25">
      <c r="A1610">
        <v>1042</v>
      </c>
      <c r="B1610" s="1" t="s">
        <v>23</v>
      </c>
      <c r="C1610">
        <v>50</v>
      </c>
      <c r="D1610">
        <v>72</v>
      </c>
      <c r="E1610">
        <v>86</v>
      </c>
      <c r="F1610">
        <v>95</v>
      </c>
      <c r="G1610">
        <v>102</v>
      </c>
      <c r="H1610">
        <v>108</v>
      </c>
      <c r="I1610">
        <v>114</v>
      </c>
      <c r="J1610">
        <v>120</v>
      </c>
      <c r="K1610">
        <v>125</v>
      </c>
      <c r="L1610">
        <v>130</v>
      </c>
      <c r="M1610">
        <v>136</v>
      </c>
      <c r="N1610">
        <v>141</v>
      </c>
      <c r="O1610">
        <v>147</v>
      </c>
      <c r="P1610">
        <v>153</v>
      </c>
      <c r="Q1610">
        <v>161</v>
      </c>
      <c r="R1610">
        <v>166</v>
      </c>
      <c r="S1610">
        <v>170</v>
      </c>
      <c r="T1610">
        <v>172</v>
      </c>
      <c r="U1610">
        <v>173</v>
      </c>
      <c r="V1610">
        <v>174</v>
      </c>
      <c r="W1610">
        <f>wzrost[[#This Row],[19lat]]-wzrost[[#This Row],[dlugosc_ur]]</f>
        <v>124</v>
      </c>
      <c r="X1610">
        <f>wzrost[[#This Row],[19lat]]-wzrost[[#This Row],[15lat]]</f>
        <v>8</v>
      </c>
      <c r="Y1610">
        <f>IF(wzrost[[#This Row],[1rok]]&lt;=5,IF(wzrost[[#This Row],[plec]]="ch",1,0),0)</f>
        <v>0</v>
      </c>
      <c r="Z1610" s="1"/>
      <c r="AA1610" s="1"/>
      <c r="AB1610" s="1" t="e">
        <f>_xlfn.PERCENTILE.INC(wzrost[1rok],5)</f>
        <v>#NUM!</v>
      </c>
    </row>
    <row r="1611" spans="1:28" x14ac:dyDescent="0.25">
      <c r="A1611">
        <v>1047</v>
      </c>
      <c r="B1611" s="1" t="s">
        <v>23</v>
      </c>
      <c r="C1611">
        <v>50</v>
      </c>
      <c r="D1611">
        <v>72</v>
      </c>
      <c r="E1611">
        <v>86</v>
      </c>
      <c r="F1611">
        <v>95</v>
      </c>
      <c r="G1611">
        <v>102</v>
      </c>
      <c r="H1611">
        <v>108</v>
      </c>
      <c r="I1611">
        <v>114</v>
      </c>
      <c r="J1611">
        <v>120</v>
      </c>
      <c r="K1611">
        <v>125</v>
      </c>
      <c r="L1611">
        <v>130</v>
      </c>
      <c r="M1611">
        <v>136</v>
      </c>
      <c r="N1611">
        <v>141</v>
      </c>
      <c r="O1611">
        <v>147</v>
      </c>
      <c r="P1611">
        <v>153</v>
      </c>
      <c r="Q1611">
        <v>161</v>
      </c>
      <c r="R1611">
        <v>166</v>
      </c>
      <c r="S1611">
        <v>170</v>
      </c>
      <c r="T1611">
        <v>172</v>
      </c>
      <c r="U1611">
        <v>173</v>
      </c>
      <c r="V1611">
        <v>174</v>
      </c>
      <c r="W1611">
        <f>wzrost[[#This Row],[19lat]]-wzrost[[#This Row],[dlugosc_ur]]</f>
        <v>124</v>
      </c>
      <c r="X1611">
        <f>wzrost[[#This Row],[19lat]]-wzrost[[#This Row],[15lat]]</f>
        <v>8</v>
      </c>
      <c r="Y1611">
        <f>IF(wzrost[[#This Row],[1rok]]&lt;=5,IF(wzrost[[#This Row],[plec]]="ch",1,0),0)</f>
        <v>0</v>
      </c>
      <c r="Z1611" s="1"/>
      <c r="AA1611" s="1"/>
      <c r="AB1611" s="1" t="e">
        <f>_xlfn.PERCENTILE.INC(wzrost[1rok],5)</f>
        <v>#NUM!</v>
      </c>
    </row>
    <row r="1612" spans="1:28" x14ac:dyDescent="0.25">
      <c r="A1612">
        <v>1049</v>
      </c>
      <c r="B1612" s="1" t="s">
        <v>23</v>
      </c>
      <c r="C1612">
        <v>50</v>
      </c>
      <c r="D1612">
        <v>72</v>
      </c>
      <c r="E1612">
        <v>86</v>
      </c>
      <c r="F1612">
        <v>94</v>
      </c>
      <c r="G1612">
        <v>102</v>
      </c>
      <c r="H1612">
        <v>108</v>
      </c>
      <c r="I1612">
        <v>114</v>
      </c>
      <c r="J1612">
        <v>120</v>
      </c>
      <c r="K1612">
        <v>125</v>
      </c>
      <c r="L1612">
        <v>130</v>
      </c>
      <c r="M1612">
        <v>135</v>
      </c>
      <c r="N1612">
        <v>141</v>
      </c>
      <c r="O1612">
        <v>147</v>
      </c>
      <c r="P1612">
        <v>153</v>
      </c>
      <c r="Q1612">
        <v>160</v>
      </c>
      <c r="R1612">
        <v>166</v>
      </c>
      <c r="S1612">
        <v>170</v>
      </c>
      <c r="T1612">
        <v>172</v>
      </c>
      <c r="U1612">
        <v>173</v>
      </c>
      <c r="V1612">
        <v>174</v>
      </c>
      <c r="W1612">
        <f>wzrost[[#This Row],[19lat]]-wzrost[[#This Row],[dlugosc_ur]]</f>
        <v>124</v>
      </c>
      <c r="X1612">
        <f>wzrost[[#This Row],[19lat]]-wzrost[[#This Row],[15lat]]</f>
        <v>8</v>
      </c>
      <c r="Y1612">
        <f>IF(wzrost[[#This Row],[1rok]]&lt;=5,IF(wzrost[[#This Row],[plec]]="ch",1,0),0)</f>
        <v>0</v>
      </c>
      <c r="Z1612" s="1"/>
      <c r="AA1612" s="1"/>
      <c r="AB1612" s="1" t="e">
        <f>_xlfn.PERCENTILE.INC(wzrost[1rok],5)</f>
        <v>#NUM!</v>
      </c>
    </row>
    <row r="1613" spans="1:28" x14ac:dyDescent="0.25">
      <c r="A1613">
        <v>1051</v>
      </c>
      <c r="B1613" s="1" t="s">
        <v>23</v>
      </c>
      <c r="C1613">
        <v>51</v>
      </c>
      <c r="D1613">
        <v>73</v>
      </c>
      <c r="E1613">
        <v>86</v>
      </c>
      <c r="F1613">
        <v>95</v>
      </c>
      <c r="G1613">
        <v>102</v>
      </c>
      <c r="H1613">
        <v>109</v>
      </c>
      <c r="I1613">
        <v>115</v>
      </c>
      <c r="J1613">
        <v>120</v>
      </c>
      <c r="K1613">
        <v>126</v>
      </c>
      <c r="L1613">
        <v>131</v>
      </c>
      <c r="M1613">
        <v>136</v>
      </c>
      <c r="N1613">
        <v>142</v>
      </c>
      <c r="O1613">
        <v>148</v>
      </c>
      <c r="P1613">
        <v>155</v>
      </c>
      <c r="Q1613">
        <v>162</v>
      </c>
      <c r="R1613">
        <v>168</v>
      </c>
      <c r="S1613">
        <v>172</v>
      </c>
      <c r="T1613">
        <v>174</v>
      </c>
      <c r="U1613">
        <v>175</v>
      </c>
      <c r="V1613">
        <v>175</v>
      </c>
      <c r="W1613">
        <f>wzrost[[#This Row],[19lat]]-wzrost[[#This Row],[dlugosc_ur]]</f>
        <v>124</v>
      </c>
      <c r="X1613">
        <f>wzrost[[#This Row],[19lat]]-wzrost[[#This Row],[15lat]]</f>
        <v>7</v>
      </c>
      <c r="Y1613">
        <f>IF(wzrost[[#This Row],[1rok]]&lt;=5,IF(wzrost[[#This Row],[plec]]="ch",1,0),0)</f>
        <v>0</v>
      </c>
      <c r="Z1613" s="1"/>
      <c r="AA1613" s="1"/>
      <c r="AB1613" s="1" t="e">
        <f>_xlfn.PERCENTILE.INC(wzrost[1rok],5)</f>
        <v>#NUM!</v>
      </c>
    </row>
    <row r="1614" spans="1:28" x14ac:dyDescent="0.25">
      <c r="A1614">
        <v>1056</v>
      </c>
      <c r="B1614" s="1" t="s">
        <v>23</v>
      </c>
      <c r="C1614">
        <v>54</v>
      </c>
      <c r="D1614">
        <v>75</v>
      </c>
      <c r="E1614">
        <v>88</v>
      </c>
      <c r="F1614">
        <v>97</v>
      </c>
      <c r="G1614">
        <v>104</v>
      </c>
      <c r="H1614">
        <v>111</v>
      </c>
      <c r="I1614">
        <v>117</v>
      </c>
      <c r="J1614">
        <v>123</v>
      </c>
      <c r="K1614">
        <v>128</v>
      </c>
      <c r="L1614">
        <v>134</v>
      </c>
      <c r="M1614">
        <v>139</v>
      </c>
      <c r="N1614">
        <v>145</v>
      </c>
      <c r="O1614">
        <v>151</v>
      </c>
      <c r="P1614">
        <v>158</v>
      </c>
      <c r="Q1614">
        <v>165</v>
      </c>
      <c r="R1614">
        <v>171</v>
      </c>
      <c r="S1614">
        <v>175</v>
      </c>
      <c r="T1614">
        <v>177</v>
      </c>
      <c r="U1614">
        <v>178</v>
      </c>
      <c r="V1614">
        <v>178</v>
      </c>
      <c r="W1614">
        <f>wzrost[[#This Row],[19lat]]-wzrost[[#This Row],[dlugosc_ur]]</f>
        <v>124</v>
      </c>
      <c r="X1614">
        <f>wzrost[[#This Row],[19lat]]-wzrost[[#This Row],[15lat]]</f>
        <v>7</v>
      </c>
      <c r="Y1614">
        <f>IF(wzrost[[#This Row],[1rok]]&lt;=5,IF(wzrost[[#This Row],[plec]]="ch",1,0),0)</f>
        <v>0</v>
      </c>
      <c r="Z1614" s="1"/>
      <c r="AA1614" s="1"/>
      <c r="AB1614" s="1" t="e">
        <f>_xlfn.PERCENTILE.INC(wzrost[1rok],5)</f>
        <v>#NUM!</v>
      </c>
    </row>
    <row r="1615" spans="1:28" x14ac:dyDescent="0.25">
      <c r="A1615">
        <v>1060</v>
      </c>
      <c r="B1615" s="1" t="s">
        <v>23</v>
      </c>
      <c r="C1615">
        <v>53</v>
      </c>
      <c r="D1615">
        <v>74</v>
      </c>
      <c r="E1615">
        <v>87</v>
      </c>
      <c r="F1615">
        <v>96</v>
      </c>
      <c r="G1615">
        <v>103</v>
      </c>
      <c r="H1615">
        <v>110</v>
      </c>
      <c r="I1615">
        <v>116</v>
      </c>
      <c r="J1615">
        <v>122</v>
      </c>
      <c r="K1615">
        <v>127</v>
      </c>
      <c r="L1615">
        <v>133</v>
      </c>
      <c r="M1615">
        <v>138</v>
      </c>
      <c r="N1615">
        <v>143</v>
      </c>
      <c r="O1615">
        <v>149</v>
      </c>
      <c r="P1615">
        <v>156</v>
      </c>
      <c r="Q1615">
        <v>163</v>
      </c>
      <c r="R1615">
        <v>169</v>
      </c>
      <c r="S1615">
        <v>173</v>
      </c>
      <c r="T1615">
        <v>175</v>
      </c>
      <c r="U1615">
        <v>176</v>
      </c>
      <c r="V1615">
        <v>177</v>
      </c>
      <c r="W1615">
        <f>wzrost[[#This Row],[19lat]]-wzrost[[#This Row],[dlugosc_ur]]</f>
        <v>124</v>
      </c>
      <c r="X1615">
        <f>wzrost[[#This Row],[19lat]]-wzrost[[#This Row],[15lat]]</f>
        <v>8</v>
      </c>
      <c r="Y1615">
        <f>IF(wzrost[[#This Row],[1rok]]&lt;=5,IF(wzrost[[#This Row],[plec]]="ch",1,0),0)</f>
        <v>0</v>
      </c>
      <c r="Z1615" s="1"/>
      <c r="AA1615" s="1"/>
      <c r="AB1615" s="1" t="e">
        <f>_xlfn.PERCENTILE.INC(wzrost[1rok],5)</f>
        <v>#NUM!</v>
      </c>
    </row>
    <row r="1616" spans="1:28" x14ac:dyDescent="0.25">
      <c r="A1616">
        <v>1070</v>
      </c>
      <c r="B1616" s="1" t="s">
        <v>23</v>
      </c>
      <c r="C1616">
        <v>53</v>
      </c>
      <c r="D1616">
        <v>74</v>
      </c>
      <c r="E1616">
        <v>87</v>
      </c>
      <c r="F1616">
        <v>96</v>
      </c>
      <c r="G1616">
        <v>103</v>
      </c>
      <c r="H1616">
        <v>110</v>
      </c>
      <c r="I1616">
        <v>116</v>
      </c>
      <c r="J1616">
        <v>122</v>
      </c>
      <c r="K1616">
        <v>127</v>
      </c>
      <c r="L1616">
        <v>133</v>
      </c>
      <c r="M1616">
        <v>138</v>
      </c>
      <c r="N1616">
        <v>143</v>
      </c>
      <c r="O1616">
        <v>149</v>
      </c>
      <c r="P1616">
        <v>156</v>
      </c>
      <c r="Q1616">
        <v>163</v>
      </c>
      <c r="R1616">
        <v>169</v>
      </c>
      <c r="S1616">
        <v>173</v>
      </c>
      <c r="T1616">
        <v>175</v>
      </c>
      <c r="U1616">
        <v>176</v>
      </c>
      <c r="V1616">
        <v>177</v>
      </c>
      <c r="W1616">
        <f>wzrost[[#This Row],[19lat]]-wzrost[[#This Row],[dlugosc_ur]]</f>
        <v>124</v>
      </c>
      <c r="X1616">
        <f>wzrost[[#This Row],[19lat]]-wzrost[[#This Row],[15lat]]</f>
        <v>8</v>
      </c>
      <c r="Y1616">
        <f>IF(wzrost[[#This Row],[1rok]]&lt;=5,IF(wzrost[[#This Row],[plec]]="ch",1,0),0)</f>
        <v>0</v>
      </c>
      <c r="Z1616" s="1"/>
      <c r="AA1616" s="1"/>
      <c r="AB1616" s="1" t="e">
        <f>_xlfn.PERCENTILE.INC(wzrost[1rok],5)</f>
        <v>#NUM!</v>
      </c>
    </row>
    <row r="1617" spans="1:28" x14ac:dyDescent="0.25">
      <c r="A1617">
        <v>1071</v>
      </c>
      <c r="B1617" s="1" t="s">
        <v>23</v>
      </c>
      <c r="C1617">
        <v>52</v>
      </c>
      <c r="D1617">
        <v>73</v>
      </c>
      <c r="E1617">
        <v>86</v>
      </c>
      <c r="F1617">
        <v>95</v>
      </c>
      <c r="G1617">
        <v>103</v>
      </c>
      <c r="H1617">
        <v>109</v>
      </c>
      <c r="I1617">
        <v>115</v>
      </c>
      <c r="J1617">
        <v>121</v>
      </c>
      <c r="K1617">
        <v>127</v>
      </c>
      <c r="L1617">
        <v>132</v>
      </c>
      <c r="M1617">
        <v>137</v>
      </c>
      <c r="N1617">
        <v>142</v>
      </c>
      <c r="O1617">
        <v>148</v>
      </c>
      <c r="P1617">
        <v>155</v>
      </c>
      <c r="Q1617">
        <v>162</v>
      </c>
      <c r="R1617">
        <v>168</v>
      </c>
      <c r="S1617">
        <v>172</v>
      </c>
      <c r="T1617">
        <v>174</v>
      </c>
      <c r="U1617">
        <v>175</v>
      </c>
      <c r="V1617">
        <v>176</v>
      </c>
      <c r="W1617">
        <f>wzrost[[#This Row],[19lat]]-wzrost[[#This Row],[dlugosc_ur]]</f>
        <v>124</v>
      </c>
      <c r="X1617">
        <f>wzrost[[#This Row],[19lat]]-wzrost[[#This Row],[15lat]]</f>
        <v>8</v>
      </c>
      <c r="Y1617">
        <f>IF(wzrost[[#This Row],[1rok]]&lt;=5,IF(wzrost[[#This Row],[plec]]="ch",1,0),0)</f>
        <v>0</v>
      </c>
      <c r="Z1617" s="1"/>
      <c r="AA1617" s="1"/>
      <c r="AB1617" s="1" t="e">
        <f>_xlfn.PERCENTILE.INC(wzrost[1rok],5)</f>
        <v>#NUM!</v>
      </c>
    </row>
    <row r="1618" spans="1:28" x14ac:dyDescent="0.25">
      <c r="A1618">
        <v>1080</v>
      </c>
      <c r="B1618" s="1" t="s">
        <v>23</v>
      </c>
      <c r="C1618">
        <v>58</v>
      </c>
      <c r="D1618">
        <v>78</v>
      </c>
      <c r="E1618">
        <v>90</v>
      </c>
      <c r="F1618">
        <v>99</v>
      </c>
      <c r="G1618">
        <v>107</v>
      </c>
      <c r="H1618">
        <v>114</v>
      </c>
      <c r="I1618">
        <v>120</v>
      </c>
      <c r="J1618">
        <v>126</v>
      </c>
      <c r="K1618">
        <v>131</v>
      </c>
      <c r="L1618">
        <v>137</v>
      </c>
      <c r="M1618">
        <v>142</v>
      </c>
      <c r="N1618">
        <v>148</v>
      </c>
      <c r="O1618">
        <v>154</v>
      </c>
      <c r="P1618">
        <v>161</v>
      </c>
      <c r="Q1618">
        <v>169</v>
      </c>
      <c r="R1618">
        <v>175</v>
      </c>
      <c r="S1618">
        <v>179</v>
      </c>
      <c r="T1618">
        <v>181</v>
      </c>
      <c r="U1618">
        <v>182</v>
      </c>
      <c r="V1618">
        <v>182</v>
      </c>
      <c r="W1618">
        <f>wzrost[[#This Row],[19lat]]-wzrost[[#This Row],[dlugosc_ur]]</f>
        <v>124</v>
      </c>
      <c r="X1618">
        <f>wzrost[[#This Row],[19lat]]-wzrost[[#This Row],[15lat]]</f>
        <v>7</v>
      </c>
      <c r="Y1618">
        <f>IF(wzrost[[#This Row],[1rok]]&lt;=5,IF(wzrost[[#This Row],[plec]]="ch",1,0),0)</f>
        <v>0</v>
      </c>
      <c r="Z1618" s="1"/>
      <c r="AA1618" s="1"/>
      <c r="AB1618" s="1" t="e">
        <f>_xlfn.PERCENTILE.INC(wzrost[1rok],5)</f>
        <v>#NUM!</v>
      </c>
    </row>
    <row r="1619" spans="1:28" x14ac:dyDescent="0.25">
      <c r="A1619">
        <v>1087</v>
      </c>
      <c r="B1619" s="1" t="s">
        <v>23</v>
      </c>
      <c r="C1619">
        <v>50</v>
      </c>
      <c r="D1619">
        <v>72</v>
      </c>
      <c r="E1619">
        <v>86</v>
      </c>
      <c r="F1619">
        <v>95</v>
      </c>
      <c r="G1619">
        <v>102</v>
      </c>
      <c r="H1619">
        <v>108</v>
      </c>
      <c r="I1619">
        <v>114</v>
      </c>
      <c r="J1619">
        <v>120</v>
      </c>
      <c r="K1619">
        <v>125</v>
      </c>
      <c r="L1619">
        <v>131</v>
      </c>
      <c r="M1619">
        <v>136</v>
      </c>
      <c r="N1619">
        <v>141</v>
      </c>
      <c r="O1619">
        <v>147</v>
      </c>
      <c r="P1619">
        <v>154</v>
      </c>
      <c r="Q1619">
        <v>161</v>
      </c>
      <c r="R1619">
        <v>166</v>
      </c>
      <c r="S1619">
        <v>170</v>
      </c>
      <c r="T1619">
        <v>172</v>
      </c>
      <c r="U1619">
        <v>173</v>
      </c>
      <c r="V1619">
        <v>174</v>
      </c>
      <c r="W1619">
        <f>wzrost[[#This Row],[19lat]]-wzrost[[#This Row],[dlugosc_ur]]</f>
        <v>124</v>
      </c>
      <c r="X1619">
        <f>wzrost[[#This Row],[19lat]]-wzrost[[#This Row],[15lat]]</f>
        <v>8</v>
      </c>
      <c r="Y1619">
        <f>IF(wzrost[[#This Row],[1rok]]&lt;=5,IF(wzrost[[#This Row],[plec]]="ch",1,0),0)</f>
        <v>0</v>
      </c>
      <c r="Z1619" s="1"/>
      <c r="AA1619" s="1"/>
      <c r="AB1619" s="1" t="e">
        <f>_xlfn.PERCENTILE.INC(wzrost[1rok],5)</f>
        <v>#NUM!</v>
      </c>
    </row>
    <row r="1620" spans="1:28" x14ac:dyDescent="0.25">
      <c r="A1620">
        <v>1095</v>
      </c>
      <c r="B1620" s="1" t="s">
        <v>23</v>
      </c>
      <c r="C1620">
        <v>52</v>
      </c>
      <c r="D1620">
        <v>74</v>
      </c>
      <c r="E1620">
        <v>87</v>
      </c>
      <c r="F1620">
        <v>96</v>
      </c>
      <c r="G1620">
        <v>103</v>
      </c>
      <c r="H1620">
        <v>110</v>
      </c>
      <c r="I1620">
        <v>116</v>
      </c>
      <c r="J1620">
        <v>121</v>
      </c>
      <c r="K1620">
        <v>127</v>
      </c>
      <c r="L1620">
        <v>132</v>
      </c>
      <c r="M1620">
        <v>137</v>
      </c>
      <c r="N1620">
        <v>143</v>
      </c>
      <c r="O1620">
        <v>149</v>
      </c>
      <c r="P1620">
        <v>156</v>
      </c>
      <c r="Q1620">
        <v>163</v>
      </c>
      <c r="R1620">
        <v>169</v>
      </c>
      <c r="S1620">
        <v>172</v>
      </c>
      <c r="T1620">
        <v>175</v>
      </c>
      <c r="U1620">
        <v>176</v>
      </c>
      <c r="V1620">
        <v>176</v>
      </c>
      <c r="W1620">
        <f>wzrost[[#This Row],[19lat]]-wzrost[[#This Row],[dlugosc_ur]]</f>
        <v>124</v>
      </c>
      <c r="X1620">
        <f>wzrost[[#This Row],[19lat]]-wzrost[[#This Row],[15lat]]</f>
        <v>7</v>
      </c>
      <c r="Y1620">
        <f>IF(wzrost[[#This Row],[1rok]]&lt;=5,IF(wzrost[[#This Row],[plec]]="ch",1,0),0)</f>
        <v>0</v>
      </c>
      <c r="Z1620" s="1"/>
      <c r="AA1620" s="1"/>
      <c r="AB1620" s="1" t="e">
        <f>_xlfn.PERCENTILE.INC(wzrost[1rok],5)</f>
        <v>#NUM!</v>
      </c>
    </row>
    <row r="1621" spans="1:28" x14ac:dyDescent="0.25">
      <c r="A1621">
        <v>1112</v>
      </c>
      <c r="B1621" s="1" t="s">
        <v>23</v>
      </c>
      <c r="C1621">
        <v>56</v>
      </c>
      <c r="D1621">
        <v>77</v>
      </c>
      <c r="E1621">
        <v>89</v>
      </c>
      <c r="F1621">
        <v>98</v>
      </c>
      <c r="G1621">
        <v>105</v>
      </c>
      <c r="H1621">
        <v>112</v>
      </c>
      <c r="I1621">
        <v>118</v>
      </c>
      <c r="J1621">
        <v>124</v>
      </c>
      <c r="K1621">
        <v>130</v>
      </c>
      <c r="L1621">
        <v>135</v>
      </c>
      <c r="M1621">
        <v>141</v>
      </c>
      <c r="N1621">
        <v>146</v>
      </c>
      <c r="O1621">
        <v>152</v>
      </c>
      <c r="P1621">
        <v>159</v>
      </c>
      <c r="Q1621">
        <v>167</v>
      </c>
      <c r="R1621">
        <v>172</v>
      </c>
      <c r="S1621">
        <v>176</v>
      </c>
      <c r="T1621">
        <v>179</v>
      </c>
      <c r="U1621">
        <v>180</v>
      </c>
      <c r="V1621">
        <v>180</v>
      </c>
      <c r="W1621">
        <f>wzrost[[#This Row],[19lat]]-wzrost[[#This Row],[dlugosc_ur]]</f>
        <v>124</v>
      </c>
      <c r="X1621">
        <f>wzrost[[#This Row],[19lat]]-wzrost[[#This Row],[15lat]]</f>
        <v>8</v>
      </c>
      <c r="Y1621">
        <f>IF(wzrost[[#This Row],[1rok]]&lt;=5,IF(wzrost[[#This Row],[plec]]="ch",1,0),0)</f>
        <v>0</v>
      </c>
      <c r="Z1621" s="1"/>
      <c r="AA1621" s="1"/>
      <c r="AB1621" s="1" t="e">
        <f>_xlfn.PERCENTILE.INC(wzrost[1rok],5)</f>
        <v>#NUM!</v>
      </c>
    </row>
    <row r="1622" spans="1:28" x14ac:dyDescent="0.25">
      <c r="A1622">
        <v>1115</v>
      </c>
      <c r="B1622" s="1" t="s">
        <v>23</v>
      </c>
      <c r="C1622">
        <v>55</v>
      </c>
      <c r="D1622">
        <v>76</v>
      </c>
      <c r="E1622">
        <v>88</v>
      </c>
      <c r="F1622">
        <v>98</v>
      </c>
      <c r="G1622">
        <v>105</v>
      </c>
      <c r="H1622">
        <v>112</v>
      </c>
      <c r="I1622">
        <v>118</v>
      </c>
      <c r="J1622">
        <v>124</v>
      </c>
      <c r="K1622">
        <v>129</v>
      </c>
      <c r="L1622">
        <v>135</v>
      </c>
      <c r="M1622">
        <v>140</v>
      </c>
      <c r="N1622">
        <v>145</v>
      </c>
      <c r="O1622">
        <v>151</v>
      </c>
      <c r="P1622">
        <v>158</v>
      </c>
      <c r="Q1622">
        <v>166</v>
      </c>
      <c r="R1622">
        <v>172</v>
      </c>
      <c r="S1622">
        <v>176</v>
      </c>
      <c r="T1622">
        <v>178</v>
      </c>
      <c r="U1622">
        <v>179</v>
      </c>
      <c r="V1622">
        <v>179</v>
      </c>
      <c r="W1622">
        <f>wzrost[[#This Row],[19lat]]-wzrost[[#This Row],[dlugosc_ur]]</f>
        <v>124</v>
      </c>
      <c r="X1622">
        <f>wzrost[[#This Row],[19lat]]-wzrost[[#This Row],[15lat]]</f>
        <v>7</v>
      </c>
      <c r="Y1622">
        <f>IF(wzrost[[#This Row],[1rok]]&lt;=5,IF(wzrost[[#This Row],[plec]]="ch",1,0),0)</f>
        <v>0</v>
      </c>
      <c r="Z1622" s="1"/>
      <c r="AA1622" s="1"/>
      <c r="AB1622" s="1" t="e">
        <f>_xlfn.PERCENTILE.INC(wzrost[1rok],5)</f>
        <v>#NUM!</v>
      </c>
    </row>
    <row r="1623" spans="1:28" x14ac:dyDescent="0.25">
      <c r="A1623">
        <v>1127</v>
      </c>
      <c r="B1623" s="1" t="s">
        <v>23</v>
      </c>
      <c r="C1623">
        <v>50</v>
      </c>
      <c r="D1623">
        <v>72</v>
      </c>
      <c r="E1623">
        <v>86</v>
      </c>
      <c r="F1623">
        <v>95</v>
      </c>
      <c r="G1623">
        <v>102</v>
      </c>
      <c r="H1623">
        <v>108</v>
      </c>
      <c r="I1623">
        <v>114</v>
      </c>
      <c r="J1623">
        <v>120</v>
      </c>
      <c r="K1623">
        <v>125</v>
      </c>
      <c r="L1623">
        <v>131</v>
      </c>
      <c r="M1623">
        <v>136</v>
      </c>
      <c r="N1623">
        <v>141</v>
      </c>
      <c r="O1623">
        <v>147</v>
      </c>
      <c r="P1623">
        <v>154</v>
      </c>
      <c r="Q1623">
        <v>161</v>
      </c>
      <c r="R1623">
        <v>166</v>
      </c>
      <c r="S1623">
        <v>170</v>
      </c>
      <c r="T1623">
        <v>173</v>
      </c>
      <c r="U1623">
        <v>174</v>
      </c>
      <c r="V1623">
        <v>174</v>
      </c>
      <c r="W1623">
        <f>wzrost[[#This Row],[19lat]]-wzrost[[#This Row],[dlugosc_ur]]</f>
        <v>124</v>
      </c>
      <c r="X1623">
        <f>wzrost[[#This Row],[19lat]]-wzrost[[#This Row],[15lat]]</f>
        <v>8</v>
      </c>
      <c r="Y1623">
        <f>IF(wzrost[[#This Row],[1rok]]&lt;=5,IF(wzrost[[#This Row],[plec]]="ch",1,0),0)</f>
        <v>0</v>
      </c>
      <c r="Z1623" s="1"/>
      <c r="AA1623" s="1"/>
      <c r="AB1623" s="1" t="e">
        <f>_xlfn.PERCENTILE.INC(wzrost[1rok],5)</f>
        <v>#NUM!</v>
      </c>
    </row>
    <row r="1624" spans="1:28" x14ac:dyDescent="0.25">
      <c r="A1624">
        <v>1129</v>
      </c>
      <c r="B1624" s="1" t="s">
        <v>23</v>
      </c>
      <c r="C1624">
        <v>56</v>
      </c>
      <c r="D1624">
        <v>77</v>
      </c>
      <c r="E1624">
        <v>89</v>
      </c>
      <c r="F1624">
        <v>98</v>
      </c>
      <c r="G1624">
        <v>105</v>
      </c>
      <c r="H1624">
        <v>112</v>
      </c>
      <c r="I1624">
        <v>118</v>
      </c>
      <c r="J1624">
        <v>124</v>
      </c>
      <c r="K1624">
        <v>130</v>
      </c>
      <c r="L1624">
        <v>135</v>
      </c>
      <c r="M1624">
        <v>140</v>
      </c>
      <c r="N1624">
        <v>146</v>
      </c>
      <c r="O1624">
        <v>152</v>
      </c>
      <c r="P1624">
        <v>159</v>
      </c>
      <c r="Q1624">
        <v>166</v>
      </c>
      <c r="R1624">
        <v>172</v>
      </c>
      <c r="S1624">
        <v>176</v>
      </c>
      <c r="T1624">
        <v>179</v>
      </c>
      <c r="U1624">
        <v>180</v>
      </c>
      <c r="V1624">
        <v>180</v>
      </c>
      <c r="W1624">
        <f>wzrost[[#This Row],[19lat]]-wzrost[[#This Row],[dlugosc_ur]]</f>
        <v>124</v>
      </c>
      <c r="X1624">
        <f>wzrost[[#This Row],[19lat]]-wzrost[[#This Row],[15lat]]</f>
        <v>8</v>
      </c>
      <c r="Y1624">
        <f>IF(wzrost[[#This Row],[1rok]]&lt;=5,IF(wzrost[[#This Row],[plec]]="ch",1,0),0)</f>
        <v>0</v>
      </c>
      <c r="Z1624" s="1"/>
      <c r="AA1624" s="1"/>
      <c r="AB1624" s="1" t="e">
        <f>_xlfn.PERCENTILE.INC(wzrost[1rok],5)</f>
        <v>#NUM!</v>
      </c>
    </row>
    <row r="1625" spans="1:28" x14ac:dyDescent="0.25">
      <c r="A1625">
        <v>1137</v>
      </c>
      <c r="B1625" s="1" t="s">
        <v>23</v>
      </c>
      <c r="C1625">
        <v>52</v>
      </c>
      <c r="D1625">
        <v>74</v>
      </c>
      <c r="E1625">
        <v>87</v>
      </c>
      <c r="F1625">
        <v>96</v>
      </c>
      <c r="G1625">
        <v>103</v>
      </c>
      <c r="H1625">
        <v>109</v>
      </c>
      <c r="I1625">
        <v>115</v>
      </c>
      <c r="J1625">
        <v>121</v>
      </c>
      <c r="K1625">
        <v>127</v>
      </c>
      <c r="L1625">
        <v>132</v>
      </c>
      <c r="M1625">
        <v>137</v>
      </c>
      <c r="N1625">
        <v>143</v>
      </c>
      <c r="O1625">
        <v>149</v>
      </c>
      <c r="P1625">
        <v>155</v>
      </c>
      <c r="Q1625">
        <v>163</v>
      </c>
      <c r="R1625">
        <v>168</v>
      </c>
      <c r="S1625">
        <v>172</v>
      </c>
      <c r="T1625">
        <v>175</v>
      </c>
      <c r="U1625">
        <v>176</v>
      </c>
      <c r="V1625">
        <v>176</v>
      </c>
      <c r="W1625">
        <f>wzrost[[#This Row],[19lat]]-wzrost[[#This Row],[dlugosc_ur]]</f>
        <v>124</v>
      </c>
      <c r="X1625">
        <f>wzrost[[#This Row],[19lat]]-wzrost[[#This Row],[15lat]]</f>
        <v>8</v>
      </c>
      <c r="Y1625">
        <f>IF(wzrost[[#This Row],[1rok]]&lt;=5,IF(wzrost[[#This Row],[plec]]="ch",1,0),0)</f>
        <v>0</v>
      </c>
      <c r="Z1625" s="1"/>
      <c r="AA1625" s="1"/>
      <c r="AB1625" s="1" t="e">
        <f>_xlfn.PERCENTILE.INC(wzrost[1rok],5)</f>
        <v>#NUM!</v>
      </c>
    </row>
    <row r="1626" spans="1:28" x14ac:dyDescent="0.25">
      <c r="A1626">
        <v>1146</v>
      </c>
      <c r="B1626" s="1" t="s">
        <v>23</v>
      </c>
      <c r="C1626">
        <v>52</v>
      </c>
      <c r="D1626">
        <v>73</v>
      </c>
      <c r="E1626">
        <v>86</v>
      </c>
      <c r="F1626">
        <v>95</v>
      </c>
      <c r="G1626">
        <v>102</v>
      </c>
      <c r="H1626">
        <v>109</v>
      </c>
      <c r="I1626">
        <v>115</v>
      </c>
      <c r="J1626">
        <v>121</v>
      </c>
      <c r="K1626">
        <v>126</v>
      </c>
      <c r="L1626">
        <v>132</v>
      </c>
      <c r="M1626">
        <v>137</v>
      </c>
      <c r="N1626">
        <v>142</v>
      </c>
      <c r="O1626">
        <v>148</v>
      </c>
      <c r="P1626">
        <v>155</v>
      </c>
      <c r="Q1626">
        <v>162</v>
      </c>
      <c r="R1626">
        <v>168</v>
      </c>
      <c r="S1626">
        <v>172</v>
      </c>
      <c r="T1626">
        <v>174</v>
      </c>
      <c r="U1626">
        <v>175</v>
      </c>
      <c r="V1626">
        <v>176</v>
      </c>
      <c r="W1626">
        <f>wzrost[[#This Row],[19lat]]-wzrost[[#This Row],[dlugosc_ur]]</f>
        <v>124</v>
      </c>
      <c r="X1626">
        <f>wzrost[[#This Row],[19lat]]-wzrost[[#This Row],[15lat]]</f>
        <v>8</v>
      </c>
      <c r="Y1626">
        <f>IF(wzrost[[#This Row],[1rok]]&lt;=5,IF(wzrost[[#This Row],[plec]]="ch",1,0),0)</f>
        <v>0</v>
      </c>
      <c r="Z1626" s="1"/>
      <c r="AA1626" s="1"/>
      <c r="AB1626" s="1" t="e">
        <f>_xlfn.PERCENTILE.INC(wzrost[1rok],5)</f>
        <v>#NUM!</v>
      </c>
    </row>
    <row r="1627" spans="1:28" x14ac:dyDescent="0.25">
      <c r="A1627">
        <v>1153</v>
      </c>
      <c r="B1627" s="1" t="s">
        <v>23</v>
      </c>
      <c r="C1627">
        <v>58</v>
      </c>
      <c r="D1627">
        <v>78</v>
      </c>
      <c r="E1627">
        <v>90</v>
      </c>
      <c r="F1627">
        <v>99</v>
      </c>
      <c r="G1627">
        <v>107</v>
      </c>
      <c r="H1627">
        <v>114</v>
      </c>
      <c r="I1627">
        <v>120</v>
      </c>
      <c r="J1627">
        <v>126</v>
      </c>
      <c r="K1627">
        <v>131</v>
      </c>
      <c r="L1627">
        <v>137</v>
      </c>
      <c r="M1627">
        <v>142</v>
      </c>
      <c r="N1627">
        <v>148</v>
      </c>
      <c r="O1627">
        <v>154</v>
      </c>
      <c r="P1627">
        <v>161</v>
      </c>
      <c r="Q1627">
        <v>169</v>
      </c>
      <c r="R1627">
        <v>175</v>
      </c>
      <c r="S1627">
        <v>179</v>
      </c>
      <c r="T1627">
        <v>181</v>
      </c>
      <c r="U1627">
        <v>182</v>
      </c>
      <c r="V1627">
        <v>182</v>
      </c>
      <c r="W1627">
        <f>wzrost[[#This Row],[19lat]]-wzrost[[#This Row],[dlugosc_ur]]</f>
        <v>124</v>
      </c>
      <c r="X1627">
        <f>wzrost[[#This Row],[19lat]]-wzrost[[#This Row],[15lat]]</f>
        <v>7</v>
      </c>
      <c r="Y1627">
        <f>IF(wzrost[[#This Row],[1rok]]&lt;=5,IF(wzrost[[#This Row],[plec]]="ch",1,0),0)</f>
        <v>0</v>
      </c>
      <c r="Z1627" s="1"/>
      <c r="AA1627" s="1"/>
      <c r="AB1627" s="1" t="e">
        <f>_xlfn.PERCENTILE.INC(wzrost[1rok],5)</f>
        <v>#NUM!</v>
      </c>
    </row>
    <row r="1628" spans="1:28" x14ac:dyDescent="0.25">
      <c r="A1628">
        <v>1155</v>
      </c>
      <c r="B1628" s="1" t="s">
        <v>23</v>
      </c>
      <c r="C1628">
        <v>49</v>
      </c>
      <c r="D1628">
        <v>71</v>
      </c>
      <c r="E1628">
        <v>86</v>
      </c>
      <c r="F1628">
        <v>94</v>
      </c>
      <c r="G1628">
        <v>101</v>
      </c>
      <c r="H1628">
        <v>108</v>
      </c>
      <c r="I1628">
        <v>113</v>
      </c>
      <c r="J1628">
        <v>119</v>
      </c>
      <c r="K1628">
        <v>124</v>
      </c>
      <c r="L1628">
        <v>129</v>
      </c>
      <c r="M1628">
        <v>134</v>
      </c>
      <c r="N1628">
        <v>139</v>
      </c>
      <c r="O1628">
        <v>145</v>
      </c>
      <c r="P1628">
        <v>152</v>
      </c>
      <c r="Q1628">
        <v>159</v>
      </c>
      <c r="R1628">
        <v>164</v>
      </c>
      <c r="S1628">
        <v>168</v>
      </c>
      <c r="T1628">
        <v>171</v>
      </c>
      <c r="U1628">
        <v>172</v>
      </c>
      <c r="V1628">
        <v>173</v>
      </c>
      <c r="W1628">
        <f>wzrost[[#This Row],[19lat]]-wzrost[[#This Row],[dlugosc_ur]]</f>
        <v>124</v>
      </c>
      <c r="X1628">
        <f>wzrost[[#This Row],[19lat]]-wzrost[[#This Row],[15lat]]</f>
        <v>9</v>
      </c>
      <c r="Y1628">
        <f>IF(wzrost[[#This Row],[1rok]]&lt;=5,IF(wzrost[[#This Row],[plec]]="ch",1,0),0)</f>
        <v>0</v>
      </c>
      <c r="Z1628" s="1"/>
      <c r="AA1628" s="1"/>
      <c r="AB1628" s="1" t="e">
        <f>_xlfn.PERCENTILE.INC(wzrost[1rok],5)</f>
        <v>#NUM!</v>
      </c>
    </row>
    <row r="1629" spans="1:28" x14ac:dyDescent="0.25">
      <c r="A1629">
        <v>1161</v>
      </c>
      <c r="B1629" s="1" t="s">
        <v>23</v>
      </c>
      <c r="C1629">
        <v>50</v>
      </c>
      <c r="D1629">
        <v>72</v>
      </c>
      <c r="E1629">
        <v>86</v>
      </c>
      <c r="F1629">
        <v>94</v>
      </c>
      <c r="G1629">
        <v>102</v>
      </c>
      <c r="H1629">
        <v>108</v>
      </c>
      <c r="I1629">
        <v>114</v>
      </c>
      <c r="J1629">
        <v>120</v>
      </c>
      <c r="K1629">
        <v>125</v>
      </c>
      <c r="L1629">
        <v>130</v>
      </c>
      <c r="M1629">
        <v>135</v>
      </c>
      <c r="N1629">
        <v>141</v>
      </c>
      <c r="O1629">
        <v>147</v>
      </c>
      <c r="P1629">
        <v>153</v>
      </c>
      <c r="Q1629">
        <v>160</v>
      </c>
      <c r="R1629">
        <v>166</v>
      </c>
      <c r="S1629">
        <v>170</v>
      </c>
      <c r="T1629">
        <v>172</v>
      </c>
      <c r="U1629">
        <v>173</v>
      </c>
      <c r="V1629">
        <v>174</v>
      </c>
      <c r="W1629">
        <f>wzrost[[#This Row],[19lat]]-wzrost[[#This Row],[dlugosc_ur]]</f>
        <v>124</v>
      </c>
      <c r="X1629">
        <f>wzrost[[#This Row],[19lat]]-wzrost[[#This Row],[15lat]]</f>
        <v>8</v>
      </c>
      <c r="Y1629">
        <f>IF(wzrost[[#This Row],[1rok]]&lt;=5,IF(wzrost[[#This Row],[plec]]="ch",1,0),0)</f>
        <v>0</v>
      </c>
      <c r="Z1629" s="1"/>
      <c r="AA1629" s="1"/>
      <c r="AB1629" s="1" t="e">
        <f>_xlfn.PERCENTILE.INC(wzrost[1rok],5)</f>
        <v>#NUM!</v>
      </c>
    </row>
    <row r="1630" spans="1:28" x14ac:dyDescent="0.25">
      <c r="A1630">
        <v>1187</v>
      </c>
      <c r="B1630" s="1" t="s">
        <v>23</v>
      </c>
      <c r="C1630">
        <v>54</v>
      </c>
      <c r="D1630">
        <v>75</v>
      </c>
      <c r="E1630">
        <v>88</v>
      </c>
      <c r="F1630">
        <v>97</v>
      </c>
      <c r="G1630">
        <v>104</v>
      </c>
      <c r="H1630">
        <v>111</v>
      </c>
      <c r="I1630">
        <v>117</v>
      </c>
      <c r="J1630">
        <v>123</v>
      </c>
      <c r="K1630">
        <v>128</v>
      </c>
      <c r="L1630">
        <v>134</v>
      </c>
      <c r="M1630">
        <v>139</v>
      </c>
      <c r="N1630">
        <v>145</v>
      </c>
      <c r="O1630">
        <v>151</v>
      </c>
      <c r="P1630">
        <v>158</v>
      </c>
      <c r="Q1630">
        <v>165</v>
      </c>
      <c r="R1630">
        <v>171</v>
      </c>
      <c r="S1630">
        <v>175</v>
      </c>
      <c r="T1630">
        <v>177</v>
      </c>
      <c r="U1630">
        <v>178</v>
      </c>
      <c r="V1630">
        <v>178</v>
      </c>
      <c r="W1630">
        <f>wzrost[[#This Row],[19lat]]-wzrost[[#This Row],[dlugosc_ur]]</f>
        <v>124</v>
      </c>
      <c r="X1630">
        <f>wzrost[[#This Row],[19lat]]-wzrost[[#This Row],[15lat]]</f>
        <v>7</v>
      </c>
      <c r="Y1630">
        <f>IF(wzrost[[#This Row],[1rok]]&lt;=5,IF(wzrost[[#This Row],[plec]]="ch",1,0),0)</f>
        <v>0</v>
      </c>
      <c r="Z1630" s="1"/>
      <c r="AA1630" s="1"/>
      <c r="AB1630" s="1" t="e">
        <f>_xlfn.PERCENTILE.INC(wzrost[1rok],5)</f>
        <v>#NUM!</v>
      </c>
    </row>
    <row r="1631" spans="1:28" x14ac:dyDescent="0.25">
      <c r="A1631">
        <v>1188</v>
      </c>
      <c r="B1631" s="1" t="s">
        <v>23</v>
      </c>
      <c r="C1631">
        <v>56</v>
      </c>
      <c r="D1631">
        <v>77</v>
      </c>
      <c r="E1631">
        <v>89</v>
      </c>
      <c r="F1631">
        <v>98</v>
      </c>
      <c r="G1631">
        <v>105</v>
      </c>
      <c r="H1631">
        <v>112</v>
      </c>
      <c r="I1631">
        <v>118</v>
      </c>
      <c r="J1631">
        <v>124</v>
      </c>
      <c r="K1631">
        <v>130</v>
      </c>
      <c r="L1631">
        <v>135</v>
      </c>
      <c r="M1631">
        <v>140</v>
      </c>
      <c r="N1631">
        <v>146</v>
      </c>
      <c r="O1631">
        <v>152</v>
      </c>
      <c r="P1631">
        <v>159</v>
      </c>
      <c r="Q1631">
        <v>166</v>
      </c>
      <c r="R1631">
        <v>172</v>
      </c>
      <c r="S1631">
        <v>176</v>
      </c>
      <c r="T1631">
        <v>178</v>
      </c>
      <c r="U1631">
        <v>179</v>
      </c>
      <c r="V1631">
        <v>180</v>
      </c>
      <c r="W1631">
        <f>wzrost[[#This Row],[19lat]]-wzrost[[#This Row],[dlugosc_ur]]</f>
        <v>124</v>
      </c>
      <c r="X1631">
        <f>wzrost[[#This Row],[19lat]]-wzrost[[#This Row],[15lat]]</f>
        <v>8</v>
      </c>
      <c r="Y1631">
        <f>IF(wzrost[[#This Row],[1rok]]&lt;=5,IF(wzrost[[#This Row],[plec]]="ch",1,0),0)</f>
        <v>0</v>
      </c>
      <c r="Z1631" s="1"/>
      <c r="AA1631" s="1"/>
      <c r="AB1631" s="1" t="e">
        <f>_xlfn.PERCENTILE.INC(wzrost[1rok],5)</f>
        <v>#NUM!</v>
      </c>
    </row>
    <row r="1632" spans="1:28" x14ac:dyDescent="0.25">
      <c r="A1632">
        <v>1197</v>
      </c>
      <c r="B1632" s="1" t="s">
        <v>23</v>
      </c>
      <c r="C1632">
        <v>52</v>
      </c>
      <c r="D1632">
        <v>74</v>
      </c>
      <c r="E1632">
        <v>87</v>
      </c>
      <c r="F1632">
        <v>96</v>
      </c>
      <c r="G1632">
        <v>103</v>
      </c>
      <c r="H1632">
        <v>110</v>
      </c>
      <c r="I1632">
        <v>116</v>
      </c>
      <c r="J1632">
        <v>121</v>
      </c>
      <c r="K1632">
        <v>127</v>
      </c>
      <c r="L1632">
        <v>132</v>
      </c>
      <c r="M1632">
        <v>137</v>
      </c>
      <c r="N1632">
        <v>143</v>
      </c>
      <c r="O1632">
        <v>149</v>
      </c>
      <c r="P1632">
        <v>156</v>
      </c>
      <c r="Q1632">
        <v>163</v>
      </c>
      <c r="R1632">
        <v>169</v>
      </c>
      <c r="S1632">
        <v>172</v>
      </c>
      <c r="T1632">
        <v>175</v>
      </c>
      <c r="U1632">
        <v>176</v>
      </c>
      <c r="V1632">
        <v>176</v>
      </c>
      <c r="W1632">
        <f>wzrost[[#This Row],[19lat]]-wzrost[[#This Row],[dlugosc_ur]]</f>
        <v>124</v>
      </c>
      <c r="X1632">
        <f>wzrost[[#This Row],[19lat]]-wzrost[[#This Row],[15lat]]</f>
        <v>7</v>
      </c>
      <c r="Y1632">
        <f>IF(wzrost[[#This Row],[1rok]]&lt;=5,IF(wzrost[[#This Row],[plec]]="ch",1,0),0)</f>
        <v>0</v>
      </c>
      <c r="Z1632" s="1"/>
      <c r="AA1632" s="1"/>
      <c r="AB1632" s="1" t="e">
        <f>_xlfn.PERCENTILE.INC(wzrost[1rok],5)</f>
        <v>#NUM!</v>
      </c>
    </row>
    <row r="1633" spans="1:28" x14ac:dyDescent="0.25">
      <c r="A1633">
        <v>1198</v>
      </c>
      <c r="B1633" s="1" t="s">
        <v>23</v>
      </c>
      <c r="C1633">
        <v>50</v>
      </c>
      <c r="D1633">
        <v>72</v>
      </c>
      <c r="E1633">
        <v>86</v>
      </c>
      <c r="F1633">
        <v>95</v>
      </c>
      <c r="G1633">
        <v>102</v>
      </c>
      <c r="H1633">
        <v>109</v>
      </c>
      <c r="I1633">
        <v>114</v>
      </c>
      <c r="J1633">
        <v>120</v>
      </c>
      <c r="K1633">
        <v>126</v>
      </c>
      <c r="L1633">
        <v>131</v>
      </c>
      <c r="M1633">
        <v>136</v>
      </c>
      <c r="N1633">
        <v>141</v>
      </c>
      <c r="O1633">
        <v>147</v>
      </c>
      <c r="P1633">
        <v>154</v>
      </c>
      <c r="Q1633">
        <v>161</v>
      </c>
      <c r="R1633">
        <v>167</v>
      </c>
      <c r="S1633">
        <v>170</v>
      </c>
      <c r="T1633">
        <v>173</v>
      </c>
      <c r="U1633">
        <v>174</v>
      </c>
      <c r="V1633">
        <v>174</v>
      </c>
      <c r="W1633">
        <f>wzrost[[#This Row],[19lat]]-wzrost[[#This Row],[dlugosc_ur]]</f>
        <v>124</v>
      </c>
      <c r="X1633">
        <f>wzrost[[#This Row],[19lat]]-wzrost[[#This Row],[15lat]]</f>
        <v>7</v>
      </c>
      <c r="Y1633">
        <f>IF(wzrost[[#This Row],[1rok]]&lt;=5,IF(wzrost[[#This Row],[plec]]="ch",1,0),0)</f>
        <v>0</v>
      </c>
      <c r="Z1633" s="1"/>
      <c r="AA1633" s="1"/>
      <c r="AB1633" s="1" t="e">
        <f>_xlfn.PERCENTILE.INC(wzrost[1rok],5)</f>
        <v>#NUM!</v>
      </c>
    </row>
    <row r="1634" spans="1:28" x14ac:dyDescent="0.25">
      <c r="A1634">
        <v>1211</v>
      </c>
      <c r="B1634" s="1" t="s">
        <v>23</v>
      </c>
      <c r="C1634">
        <v>50</v>
      </c>
      <c r="D1634">
        <v>72</v>
      </c>
      <c r="E1634">
        <v>86</v>
      </c>
      <c r="F1634">
        <v>95</v>
      </c>
      <c r="G1634">
        <v>102</v>
      </c>
      <c r="H1634">
        <v>108</v>
      </c>
      <c r="I1634">
        <v>114</v>
      </c>
      <c r="J1634">
        <v>120</v>
      </c>
      <c r="K1634">
        <v>125</v>
      </c>
      <c r="L1634">
        <v>130</v>
      </c>
      <c r="M1634">
        <v>136</v>
      </c>
      <c r="N1634">
        <v>141</v>
      </c>
      <c r="O1634">
        <v>147</v>
      </c>
      <c r="P1634">
        <v>153</v>
      </c>
      <c r="Q1634">
        <v>161</v>
      </c>
      <c r="R1634">
        <v>166</v>
      </c>
      <c r="S1634">
        <v>170</v>
      </c>
      <c r="T1634">
        <v>172</v>
      </c>
      <c r="U1634">
        <v>173</v>
      </c>
      <c r="V1634">
        <v>174</v>
      </c>
      <c r="W1634">
        <f>wzrost[[#This Row],[19lat]]-wzrost[[#This Row],[dlugosc_ur]]</f>
        <v>124</v>
      </c>
      <c r="X1634">
        <f>wzrost[[#This Row],[19lat]]-wzrost[[#This Row],[15lat]]</f>
        <v>8</v>
      </c>
      <c r="Y1634">
        <f>IF(wzrost[[#This Row],[1rok]]&lt;=5,IF(wzrost[[#This Row],[plec]]="ch",1,0),0)</f>
        <v>0</v>
      </c>
      <c r="Z1634" s="1"/>
      <c r="AA1634" s="1"/>
      <c r="AB1634" s="1" t="e">
        <f>_xlfn.PERCENTILE.INC(wzrost[1rok],5)</f>
        <v>#NUM!</v>
      </c>
    </row>
    <row r="1635" spans="1:28" x14ac:dyDescent="0.25">
      <c r="A1635">
        <v>1215</v>
      </c>
      <c r="B1635" s="1" t="s">
        <v>23</v>
      </c>
      <c r="C1635">
        <v>50</v>
      </c>
      <c r="D1635">
        <v>72</v>
      </c>
      <c r="E1635">
        <v>86</v>
      </c>
      <c r="F1635">
        <v>95</v>
      </c>
      <c r="G1635">
        <v>102</v>
      </c>
      <c r="H1635">
        <v>108</v>
      </c>
      <c r="I1635">
        <v>114</v>
      </c>
      <c r="J1635">
        <v>120</v>
      </c>
      <c r="K1635">
        <v>125</v>
      </c>
      <c r="L1635">
        <v>131</v>
      </c>
      <c r="M1635">
        <v>136</v>
      </c>
      <c r="N1635">
        <v>141</v>
      </c>
      <c r="O1635">
        <v>147</v>
      </c>
      <c r="P1635">
        <v>154</v>
      </c>
      <c r="Q1635">
        <v>161</v>
      </c>
      <c r="R1635">
        <v>166</v>
      </c>
      <c r="S1635">
        <v>170</v>
      </c>
      <c r="T1635">
        <v>173</v>
      </c>
      <c r="U1635">
        <v>174</v>
      </c>
      <c r="V1635">
        <v>174</v>
      </c>
      <c r="W1635">
        <f>wzrost[[#This Row],[19lat]]-wzrost[[#This Row],[dlugosc_ur]]</f>
        <v>124</v>
      </c>
      <c r="X1635">
        <f>wzrost[[#This Row],[19lat]]-wzrost[[#This Row],[15lat]]</f>
        <v>8</v>
      </c>
      <c r="Y1635">
        <f>IF(wzrost[[#This Row],[1rok]]&lt;=5,IF(wzrost[[#This Row],[plec]]="ch",1,0),0)</f>
        <v>0</v>
      </c>
      <c r="Z1635" s="1"/>
      <c r="AA1635" s="1"/>
      <c r="AB1635" s="1" t="e">
        <f>_xlfn.PERCENTILE.INC(wzrost[1rok],5)</f>
        <v>#NUM!</v>
      </c>
    </row>
    <row r="1636" spans="1:28" x14ac:dyDescent="0.25">
      <c r="A1636">
        <v>1232</v>
      </c>
      <c r="B1636" s="1" t="s">
        <v>23</v>
      </c>
      <c r="C1636">
        <v>52</v>
      </c>
      <c r="D1636">
        <v>74</v>
      </c>
      <c r="E1636">
        <v>87</v>
      </c>
      <c r="F1636">
        <v>96</v>
      </c>
      <c r="G1636">
        <v>103</v>
      </c>
      <c r="H1636">
        <v>110</v>
      </c>
      <c r="I1636">
        <v>116</v>
      </c>
      <c r="J1636">
        <v>121</v>
      </c>
      <c r="K1636">
        <v>127</v>
      </c>
      <c r="L1636">
        <v>132</v>
      </c>
      <c r="M1636">
        <v>137</v>
      </c>
      <c r="N1636">
        <v>143</v>
      </c>
      <c r="O1636">
        <v>149</v>
      </c>
      <c r="P1636">
        <v>156</v>
      </c>
      <c r="Q1636">
        <v>163</v>
      </c>
      <c r="R1636">
        <v>169</v>
      </c>
      <c r="S1636">
        <v>172</v>
      </c>
      <c r="T1636">
        <v>175</v>
      </c>
      <c r="U1636">
        <v>176</v>
      </c>
      <c r="V1636">
        <v>176</v>
      </c>
      <c r="W1636">
        <f>wzrost[[#This Row],[19lat]]-wzrost[[#This Row],[dlugosc_ur]]</f>
        <v>124</v>
      </c>
      <c r="X1636">
        <f>wzrost[[#This Row],[19lat]]-wzrost[[#This Row],[15lat]]</f>
        <v>7</v>
      </c>
      <c r="Y1636">
        <f>IF(wzrost[[#This Row],[1rok]]&lt;=5,IF(wzrost[[#This Row],[plec]]="ch",1,0),0)</f>
        <v>0</v>
      </c>
      <c r="Z1636" s="1"/>
      <c r="AA1636" s="1"/>
      <c r="AB1636" s="1" t="e">
        <f>_xlfn.PERCENTILE.INC(wzrost[1rok],5)</f>
        <v>#NUM!</v>
      </c>
    </row>
    <row r="1637" spans="1:28" x14ac:dyDescent="0.25">
      <c r="A1637">
        <v>1238</v>
      </c>
      <c r="B1637" s="1" t="s">
        <v>23</v>
      </c>
      <c r="C1637">
        <v>60</v>
      </c>
      <c r="D1637">
        <v>81</v>
      </c>
      <c r="E1637">
        <v>92</v>
      </c>
      <c r="F1637">
        <v>103</v>
      </c>
      <c r="G1637">
        <v>111</v>
      </c>
      <c r="H1637">
        <v>119</v>
      </c>
      <c r="I1637">
        <v>125</v>
      </c>
      <c r="J1637">
        <v>132</v>
      </c>
      <c r="K1637">
        <v>138</v>
      </c>
      <c r="L1637">
        <v>144</v>
      </c>
      <c r="M1637">
        <v>150</v>
      </c>
      <c r="N1637">
        <v>156</v>
      </c>
      <c r="O1637">
        <v>163</v>
      </c>
      <c r="P1637">
        <v>170</v>
      </c>
      <c r="Q1637">
        <v>178</v>
      </c>
      <c r="R1637">
        <v>184</v>
      </c>
      <c r="S1637">
        <v>184</v>
      </c>
      <c r="T1637">
        <v>184</v>
      </c>
      <c r="U1637">
        <v>184</v>
      </c>
      <c r="V1637">
        <v>184</v>
      </c>
      <c r="W1637">
        <f>wzrost[[#This Row],[19lat]]-wzrost[[#This Row],[dlugosc_ur]]</f>
        <v>124</v>
      </c>
      <c r="X1637">
        <f>wzrost[[#This Row],[19lat]]-wzrost[[#This Row],[15lat]]</f>
        <v>0</v>
      </c>
      <c r="Y1637">
        <f>IF(wzrost[[#This Row],[1rok]]&lt;=5,IF(wzrost[[#This Row],[plec]]="ch",1,0),0)</f>
        <v>0</v>
      </c>
      <c r="Z1637" s="1"/>
      <c r="AA1637" s="1"/>
      <c r="AB1637" s="1" t="e">
        <f>_xlfn.PERCENTILE.INC(wzrost[1rok],5)</f>
        <v>#NUM!</v>
      </c>
    </row>
    <row r="1638" spans="1:28" x14ac:dyDescent="0.25">
      <c r="A1638">
        <v>1245</v>
      </c>
      <c r="B1638" s="1" t="s">
        <v>23</v>
      </c>
      <c r="C1638">
        <v>50</v>
      </c>
      <c r="D1638">
        <v>72</v>
      </c>
      <c r="E1638">
        <v>86</v>
      </c>
      <c r="F1638">
        <v>95</v>
      </c>
      <c r="G1638">
        <v>102</v>
      </c>
      <c r="H1638">
        <v>108</v>
      </c>
      <c r="I1638">
        <v>114</v>
      </c>
      <c r="J1638">
        <v>120</v>
      </c>
      <c r="K1638">
        <v>125</v>
      </c>
      <c r="L1638">
        <v>131</v>
      </c>
      <c r="M1638">
        <v>136</v>
      </c>
      <c r="N1638">
        <v>141</v>
      </c>
      <c r="O1638">
        <v>147</v>
      </c>
      <c r="P1638">
        <v>154</v>
      </c>
      <c r="Q1638">
        <v>161</v>
      </c>
      <c r="R1638">
        <v>166</v>
      </c>
      <c r="S1638">
        <v>170</v>
      </c>
      <c r="T1638">
        <v>172</v>
      </c>
      <c r="U1638">
        <v>173</v>
      </c>
      <c r="V1638">
        <v>174</v>
      </c>
      <c r="W1638">
        <f>wzrost[[#This Row],[19lat]]-wzrost[[#This Row],[dlugosc_ur]]</f>
        <v>124</v>
      </c>
      <c r="X1638">
        <f>wzrost[[#This Row],[19lat]]-wzrost[[#This Row],[15lat]]</f>
        <v>8</v>
      </c>
      <c r="Y1638">
        <f>IF(wzrost[[#This Row],[1rok]]&lt;=5,IF(wzrost[[#This Row],[plec]]="ch",1,0),0)</f>
        <v>0</v>
      </c>
      <c r="Z1638" s="1"/>
      <c r="AA1638" s="1"/>
      <c r="AB1638" s="1" t="e">
        <f>_xlfn.PERCENTILE.INC(wzrost[1rok],5)</f>
        <v>#NUM!</v>
      </c>
    </row>
    <row r="1639" spans="1:28" x14ac:dyDescent="0.25">
      <c r="A1639">
        <v>1247</v>
      </c>
      <c r="B1639" s="1" t="s">
        <v>23</v>
      </c>
      <c r="C1639">
        <v>52</v>
      </c>
      <c r="D1639">
        <v>74</v>
      </c>
      <c r="E1639">
        <v>87</v>
      </c>
      <c r="F1639">
        <v>96</v>
      </c>
      <c r="G1639">
        <v>103</v>
      </c>
      <c r="H1639">
        <v>109</v>
      </c>
      <c r="I1639">
        <v>115</v>
      </c>
      <c r="J1639">
        <v>121</v>
      </c>
      <c r="K1639">
        <v>127</v>
      </c>
      <c r="L1639">
        <v>132</v>
      </c>
      <c r="M1639">
        <v>137</v>
      </c>
      <c r="N1639">
        <v>143</v>
      </c>
      <c r="O1639">
        <v>149</v>
      </c>
      <c r="P1639">
        <v>155</v>
      </c>
      <c r="Q1639">
        <v>163</v>
      </c>
      <c r="R1639">
        <v>168</v>
      </c>
      <c r="S1639">
        <v>172</v>
      </c>
      <c r="T1639">
        <v>175</v>
      </c>
      <c r="U1639">
        <v>176</v>
      </c>
      <c r="V1639">
        <v>176</v>
      </c>
      <c r="W1639">
        <f>wzrost[[#This Row],[19lat]]-wzrost[[#This Row],[dlugosc_ur]]</f>
        <v>124</v>
      </c>
      <c r="X1639">
        <f>wzrost[[#This Row],[19lat]]-wzrost[[#This Row],[15lat]]</f>
        <v>8</v>
      </c>
      <c r="Y1639">
        <f>IF(wzrost[[#This Row],[1rok]]&lt;=5,IF(wzrost[[#This Row],[plec]]="ch",1,0),0)</f>
        <v>0</v>
      </c>
      <c r="Z1639" s="1"/>
      <c r="AA1639" s="1"/>
      <c r="AB1639" s="1" t="e">
        <f>_xlfn.PERCENTILE.INC(wzrost[1rok],5)</f>
        <v>#NUM!</v>
      </c>
    </row>
    <row r="1640" spans="1:28" x14ac:dyDescent="0.25">
      <c r="A1640">
        <v>1249</v>
      </c>
      <c r="B1640" s="1" t="s">
        <v>23</v>
      </c>
      <c r="C1640">
        <v>54</v>
      </c>
      <c r="D1640">
        <v>75</v>
      </c>
      <c r="E1640">
        <v>88</v>
      </c>
      <c r="F1640">
        <v>97</v>
      </c>
      <c r="G1640">
        <v>104</v>
      </c>
      <c r="H1640">
        <v>111</v>
      </c>
      <c r="I1640">
        <v>117</v>
      </c>
      <c r="J1640">
        <v>123</v>
      </c>
      <c r="K1640">
        <v>128</v>
      </c>
      <c r="L1640">
        <v>134</v>
      </c>
      <c r="M1640">
        <v>139</v>
      </c>
      <c r="N1640">
        <v>145</v>
      </c>
      <c r="O1640">
        <v>151</v>
      </c>
      <c r="P1640">
        <v>158</v>
      </c>
      <c r="Q1640">
        <v>165</v>
      </c>
      <c r="R1640">
        <v>171</v>
      </c>
      <c r="S1640">
        <v>175</v>
      </c>
      <c r="T1640">
        <v>177</v>
      </c>
      <c r="U1640">
        <v>178</v>
      </c>
      <c r="V1640">
        <v>178</v>
      </c>
      <c r="W1640">
        <f>wzrost[[#This Row],[19lat]]-wzrost[[#This Row],[dlugosc_ur]]</f>
        <v>124</v>
      </c>
      <c r="X1640">
        <f>wzrost[[#This Row],[19lat]]-wzrost[[#This Row],[15lat]]</f>
        <v>7</v>
      </c>
      <c r="Y1640">
        <f>IF(wzrost[[#This Row],[1rok]]&lt;=5,IF(wzrost[[#This Row],[plec]]="ch",1,0),0)</f>
        <v>0</v>
      </c>
      <c r="Z1640" s="1"/>
      <c r="AA1640" s="1"/>
      <c r="AB1640" s="1" t="e">
        <f>_xlfn.PERCENTILE.INC(wzrost[1rok],5)</f>
        <v>#NUM!</v>
      </c>
    </row>
    <row r="1641" spans="1:28" x14ac:dyDescent="0.25">
      <c r="A1641">
        <v>1253</v>
      </c>
      <c r="B1641" s="1" t="s">
        <v>23</v>
      </c>
      <c r="C1641">
        <v>57</v>
      </c>
      <c r="D1641">
        <v>77</v>
      </c>
      <c r="E1641">
        <v>89</v>
      </c>
      <c r="F1641">
        <v>98</v>
      </c>
      <c r="G1641">
        <v>106</v>
      </c>
      <c r="H1641">
        <v>113</v>
      </c>
      <c r="I1641">
        <v>119</v>
      </c>
      <c r="J1641">
        <v>125</v>
      </c>
      <c r="K1641">
        <v>131</v>
      </c>
      <c r="L1641">
        <v>136</v>
      </c>
      <c r="M1641">
        <v>142</v>
      </c>
      <c r="N1641">
        <v>147</v>
      </c>
      <c r="O1641">
        <v>153</v>
      </c>
      <c r="P1641">
        <v>160</v>
      </c>
      <c r="Q1641">
        <v>168</v>
      </c>
      <c r="R1641">
        <v>174</v>
      </c>
      <c r="S1641">
        <v>178</v>
      </c>
      <c r="T1641">
        <v>180</v>
      </c>
      <c r="U1641">
        <v>181</v>
      </c>
      <c r="V1641">
        <v>181</v>
      </c>
      <c r="W1641">
        <f>wzrost[[#This Row],[19lat]]-wzrost[[#This Row],[dlugosc_ur]]</f>
        <v>124</v>
      </c>
      <c r="X1641">
        <f>wzrost[[#This Row],[19lat]]-wzrost[[#This Row],[15lat]]</f>
        <v>7</v>
      </c>
      <c r="Y1641">
        <f>IF(wzrost[[#This Row],[1rok]]&lt;=5,IF(wzrost[[#This Row],[plec]]="ch",1,0),0)</f>
        <v>0</v>
      </c>
      <c r="Z1641" s="1"/>
      <c r="AA1641" s="1"/>
      <c r="AB1641" s="1" t="e">
        <f>_xlfn.PERCENTILE.INC(wzrost[1rok],5)</f>
        <v>#NUM!</v>
      </c>
    </row>
    <row r="1642" spans="1:28" x14ac:dyDescent="0.25">
      <c r="A1642">
        <v>1256</v>
      </c>
      <c r="B1642" s="1" t="s">
        <v>23</v>
      </c>
      <c r="C1642">
        <v>54</v>
      </c>
      <c r="D1642">
        <v>75</v>
      </c>
      <c r="E1642">
        <v>88</v>
      </c>
      <c r="F1642">
        <v>97</v>
      </c>
      <c r="G1642">
        <v>104</v>
      </c>
      <c r="H1642">
        <v>111</v>
      </c>
      <c r="I1642">
        <v>117</v>
      </c>
      <c r="J1642">
        <v>123</v>
      </c>
      <c r="K1642">
        <v>128</v>
      </c>
      <c r="L1642">
        <v>134</v>
      </c>
      <c r="M1642">
        <v>139</v>
      </c>
      <c r="N1642">
        <v>145</v>
      </c>
      <c r="O1642">
        <v>151</v>
      </c>
      <c r="P1642">
        <v>158</v>
      </c>
      <c r="Q1642">
        <v>165</v>
      </c>
      <c r="R1642">
        <v>171</v>
      </c>
      <c r="S1642">
        <v>175</v>
      </c>
      <c r="T1642">
        <v>177</v>
      </c>
      <c r="U1642">
        <v>178</v>
      </c>
      <c r="V1642">
        <v>178</v>
      </c>
      <c r="W1642">
        <f>wzrost[[#This Row],[19lat]]-wzrost[[#This Row],[dlugosc_ur]]</f>
        <v>124</v>
      </c>
      <c r="X1642">
        <f>wzrost[[#This Row],[19lat]]-wzrost[[#This Row],[15lat]]</f>
        <v>7</v>
      </c>
      <c r="Y1642">
        <f>IF(wzrost[[#This Row],[1rok]]&lt;=5,IF(wzrost[[#This Row],[plec]]="ch",1,0),0)</f>
        <v>0</v>
      </c>
      <c r="Z1642" s="1"/>
      <c r="AA1642" s="1"/>
      <c r="AB1642" s="1" t="e">
        <f>_xlfn.PERCENTILE.INC(wzrost[1rok],5)</f>
        <v>#NUM!</v>
      </c>
    </row>
    <row r="1643" spans="1:28" x14ac:dyDescent="0.25">
      <c r="A1643">
        <v>1278</v>
      </c>
      <c r="B1643" s="1" t="s">
        <v>23</v>
      </c>
      <c r="C1643">
        <v>49</v>
      </c>
      <c r="D1643">
        <v>71</v>
      </c>
      <c r="E1643">
        <v>86</v>
      </c>
      <c r="F1643">
        <v>94</v>
      </c>
      <c r="G1643">
        <v>101</v>
      </c>
      <c r="H1643">
        <v>108</v>
      </c>
      <c r="I1643">
        <v>113</v>
      </c>
      <c r="J1643">
        <v>119</v>
      </c>
      <c r="K1643">
        <v>124</v>
      </c>
      <c r="L1643">
        <v>129</v>
      </c>
      <c r="M1643">
        <v>134</v>
      </c>
      <c r="N1643">
        <v>139</v>
      </c>
      <c r="O1643">
        <v>145</v>
      </c>
      <c r="P1643">
        <v>152</v>
      </c>
      <c r="Q1643">
        <v>159</v>
      </c>
      <c r="R1643">
        <v>164</v>
      </c>
      <c r="S1643">
        <v>168</v>
      </c>
      <c r="T1643">
        <v>171</v>
      </c>
      <c r="U1643">
        <v>172</v>
      </c>
      <c r="V1643">
        <v>173</v>
      </c>
      <c r="W1643">
        <f>wzrost[[#This Row],[19lat]]-wzrost[[#This Row],[dlugosc_ur]]</f>
        <v>124</v>
      </c>
      <c r="X1643">
        <f>wzrost[[#This Row],[19lat]]-wzrost[[#This Row],[15lat]]</f>
        <v>9</v>
      </c>
      <c r="Y1643">
        <f>IF(wzrost[[#This Row],[1rok]]&lt;=5,IF(wzrost[[#This Row],[plec]]="ch",1,0),0)</f>
        <v>0</v>
      </c>
      <c r="Z1643" s="1"/>
      <c r="AA1643" s="1"/>
      <c r="AB1643" s="1" t="e">
        <f>_xlfn.PERCENTILE.INC(wzrost[1rok],5)</f>
        <v>#NUM!</v>
      </c>
    </row>
    <row r="1644" spans="1:28" x14ac:dyDescent="0.25">
      <c r="A1644">
        <v>1306</v>
      </c>
      <c r="B1644" s="1" t="s">
        <v>23</v>
      </c>
      <c r="C1644">
        <v>52</v>
      </c>
      <c r="D1644">
        <v>73</v>
      </c>
      <c r="E1644">
        <v>86</v>
      </c>
      <c r="F1644">
        <v>95</v>
      </c>
      <c r="G1644">
        <v>103</v>
      </c>
      <c r="H1644">
        <v>109</v>
      </c>
      <c r="I1644">
        <v>115</v>
      </c>
      <c r="J1644">
        <v>121</v>
      </c>
      <c r="K1644">
        <v>127</v>
      </c>
      <c r="L1644">
        <v>132</v>
      </c>
      <c r="M1644">
        <v>137</v>
      </c>
      <c r="N1644">
        <v>142</v>
      </c>
      <c r="O1644">
        <v>148</v>
      </c>
      <c r="P1644">
        <v>155</v>
      </c>
      <c r="Q1644">
        <v>162</v>
      </c>
      <c r="R1644">
        <v>168</v>
      </c>
      <c r="S1644">
        <v>172</v>
      </c>
      <c r="T1644">
        <v>174</v>
      </c>
      <c r="U1644">
        <v>175</v>
      </c>
      <c r="V1644">
        <v>176</v>
      </c>
      <c r="W1644">
        <f>wzrost[[#This Row],[19lat]]-wzrost[[#This Row],[dlugosc_ur]]</f>
        <v>124</v>
      </c>
      <c r="X1644">
        <f>wzrost[[#This Row],[19lat]]-wzrost[[#This Row],[15lat]]</f>
        <v>8</v>
      </c>
      <c r="Y1644">
        <f>IF(wzrost[[#This Row],[1rok]]&lt;=5,IF(wzrost[[#This Row],[plec]]="ch",1,0),0)</f>
        <v>0</v>
      </c>
      <c r="Z1644" s="1"/>
      <c r="AA1644" s="1"/>
      <c r="AB1644" s="1" t="e">
        <f>_xlfn.PERCENTILE.INC(wzrost[1rok],5)</f>
        <v>#NUM!</v>
      </c>
    </row>
    <row r="1645" spans="1:28" x14ac:dyDescent="0.25">
      <c r="A1645">
        <v>1309</v>
      </c>
      <c r="B1645" s="1" t="s">
        <v>23</v>
      </c>
      <c r="C1645">
        <v>49</v>
      </c>
      <c r="D1645">
        <v>71</v>
      </c>
      <c r="E1645">
        <v>86</v>
      </c>
      <c r="F1645">
        <v>94</v>
      </c>
      <c r="G1645">
        <v>101</v>
      </c>
      <c r="H1645">
        <v>108</v>
      </c>
      <c r="I1645">
        <v>113</v>
      </c>
      <c r="J1645">
        <v>119</v>
      </c>
      <c r="K1645">
        <v>124</v>
      </c>
      <c r="L1645">
        <v>129</v>
      </c>
      <c r="M1645">
        <v>134</v>
      </c>
      <c r="N1645">
        <v>139</v>
      </c>
      <c r="O1645">
        <v>145</v>
      </c>
      <c r="P1645">
        <v>152</v>
      </c>
      <c r="Q1645">
        <v>159</v>
      </c>
      <c r="R1645">
        <v>164</v>
      </c>
      <c r="S1645">
        <v>168</v>
      </c>
      <c r="T1645">
        <v>171</v>
      </c>
      <c r="U1645">
        <v>172</v>
      </c>
      <c r="V1645">
        <v>173</v>
      </c>
      <c r="W1645">
        <f>wzrost[[#This Row],[19lat]]-wzrost[[#This Row],[dlugosc_ur]]</f>
        <v>124</v>
      </c>
      <c r="X1645">
        <f>wzrost[[#This Row],[19lat]]-wzrost[[#This Row],[15lat]]</f>
        <v>9</v>
      </c>
      <c r="Y1645">
        <f>IF(wzrost[[#This Row],[1rok]]&lt;=5,IF(wzrost[[#This Row],[plec]]="ch",1,0),0)</f>
        <v>0</v>
      </c>
      <c r="Z1645" s="1"/>
      <c r="AA1645" s="1"/>
      <c r="AB1645" s="1" t="e">
        <f>_xlfn.PERCENTILE.INC(wzrost[1rok],5)</f>
        <v>#NUM!</v>
      </c>
    </row>
    <row r="1646" spans="1:28" x14ac:dyDescent="0.25">
      <c r="A1646">
        <v>1321</v>
      </c>
      <c r="B1646" s="1" t="s">
        <v>23</v>
      </c>
      <c r="C1646">
        <v>52</v>
      </c>
      <c r="D1646">
        <v>73</v>
      </c>
      <c r="E1646">
        <v>86</v>
      </c>
      <c r="F1646">
        <v>95</v>
      </c>
      <c r="G1646">
        <v>103</v>
      </c>
      <c r="H1646">
        <v>109</v>
      </c>
      <c r="I1646">
        <v>115</v>
      </c>
      <c r="J1646">
        <v>121</v>
      </c>
      <c r="K1646">
        <v>127</v>
      </c>
      <c r="L1646">
        <v>132</v>
      </c>
      <c r="M1646">
        <v>137</v>
      </c>
      <c r="N1646">
        <v>142</v>
      </c>
      <c r="O1646">
        <v>148</v>
      </c>
      <c r="P1646">
        <v>155</v>
      </c>
      <c r="Q1646">
        <v>162</v>
      </c>
      <c r="R1646">
        <v>168</v>
      </c>
      <c r="S1646">
        <v>172</v>
      </c>
      <c r="T1646">
        <v>174</v>
      </c>
      <c r="U1646">
        <v>175</v>
      </c>
      <c r="V1646">
        <v>176</v>
      </c>
      <c r="W1646">
        <f>wzrost[[#This Row],[19lat]]-wzrost[[#This Row],[dlugosc_ur]]</f>
        <v>124</v>
      </c>
      <c r="X1646">
        <f>wzrost[[#This Row],[19lat]]-wzrost[[#This Row],[15lat]]</f>
        <v>8</v>
      </c>
      <c r="Y1646">
        <f>IF(wzrost[[#This Row],[1rok]]&lt;=5,IF(wzrost[[#This Row],[plec]]="ch",1,0),0)</f>
        <v>0</v>
      </c>
      <c r="Z1646" s="1"/>
      <c r="AA1646" s="1"/>
      <c r="AB1646" s="1" t="e">
        <f>_xlfn.PERCENTILE.INC(wzrost[1rok],5)</f>
        <v>#NUM!</v>
      </c>
    </row>
    <row r="1647" spans="1:28" x14ac:dyDescent="0.25">
      <c r="A1647">
        <v>1322</v>
      </c>
      <c r="B1647" s="1" t="s">
        <v>23</v>
      </c>
      <c r="C1647">
        <v>52</v>
      </c>
      <c r="D1647">
        <v>73</v>
      </c>
      <c r="E1647">
        <v>86</v>
      </c>
      <c r="F1647">
        <v>95</v>
      </c>
      <c r="G1647">
        <v>103</v>
      </c>
      <c r="H1647">
        <v>109</v>
      </c>
      <c r="I1647">
        <v>115</v>
      </c>
      <c r="J1647">
        <v>121</v>
      </c>
      <c r="K1647">
        <v>127</v>
      </c>
      <c r="L1647">
        <v>132</v>
      </c>
      <c r="M1647">
        <v>137</v>
      </c>
      <c r="N1647">
        <v>142</v>
      </c>
      <c r="O1647">
        <v>148</v>
      </c>
      <c r="P1647">
        <v>155</v>
      </c>
      <c r="Q1647">
        <v>162</v>
      </c>
      <c r="R1647">
        <v>168</v>
      </c>
      <c r="S1647">
        <v>172</v>
      </c>
      <c r="T1647">
        <v>174</v>
      </c>
      <c r="U1647">
        <v>175</v>
      </c>
      <c r="V1647">
        <v>176</v>
      </c>
      <c r="W1647">
        <f>wzrost[[#This Row],[19lat]]-wzrost[[#This Row],[dlugosc_ur]]</f>
        <v>124</v>
      </c>
      <c r="X1647">
        <f>wzrost[[#This Row],[19lat]]-wzrost[[#This Row],[15lat]]</f>
        <v>8</v>
      </c>
      <c r="Y1647">
        <f>IF(wzrost[[#This Row],[1rok]]&lt;=5,IF(wzrost[[#This Row],[plec]]="ch",1,0),0)</f>
        <v>0</v>
      </c>
      <c r="Z1647" s="1"/>
      <c r="AA1647" s="1"/>
      <c r="AB1647" s="1" t="e">
        <f>_xlfn.PERCENTILE.INC(wzrost[1rok],5)</f>
        <v>#NUM!</v>
      </c>
    </row>
    <row r="1648" spans="1:28" x14ac:dyDescent="0.25">
      <c r="A1648">
        <v>1323</v>
      </c>
      <c r="B1648" s="1" t="s">
        <v>23</v>
      </c>
      <c r="C1648">
        <v>49</v>
      </c>
      <c r="D1648">
        <v>71</v>
      </c>
      <c r="E1648">
        <v>86</v>
      </c>
      <c r="F1648">
        <v>94</v>
      </c>
      <c r="G1648">
        <v>101</v>
      </c>
      <c r="H1648">
        <v>107</v>
      </c>
      <c r="I1648">
        <v>113</v>
      </c>
      <c r="J1648">
        <v>119</v>
      </c>
      <c r="K1648">
        <v>124</v>
      </c>
      <c r="L1648">
        <v>129</v>
      </c>
      <c r="M1648">
        <v>134</v>
      </c>
      <c r="N1648">
        <v>139</v>
      </c>
      <c r="O1648">
        <v>145</v>
      </c>
      <c r="P1648">
        <v>151</v>
      </c>
      <c r="Q1648">
        <v>159</v>
      </c>
      <c r="R1648">
        <v>164</v>
      </c>
      <c r="S1648">
        <v>168</v>
      </c>
      <c r="T1648">
        <v>171</v>
      </c>
      <c r="U1648">
        <v>172</v>
      </c>
      <c r="V1648">
        <v>173</v>
      </c>
      <c r="W1648">
        <f>wzrost[[#This Row],[19lat]]-wzrost[[#This Row],[dlugosc_ur]]</f>
        <v>124</v>
      </c>
      <c r="X1648">
        <f>wzrost[[#This Row],[19lat]]-wzrost[[#This Row],[15lat]]</f>
        <v>9</v>
      </c>
      <c r="Y1648">
        <f>IF(wzrost[[#This Row],[1rok]]&lt;=5,IF(wzrost[[#This Row],[plec]]="ch",1,0),0)</f>
        <v>0</v>
      </c>
      <c r="Z1648" s="1"/>
      <c r="AA1648" s="1"/>
      <c r="AB1648" s="1" t="e">
        <f>_xlfn.PERCENTILE.INC(wzrost[1rok],5)</f>
        <v>#NUM!</v>
      </c>
    </row>
    <row r="1649" spans="1:28" x14ac:dyDescent="0.25">
      <c r="A1649">
        <v>1325</v>
      </c>
      <c r="B1649" s="1" t="s">
        <v>23</v>
      </c>
      <c r="C1649">
        <v>50</v>
      </c>
      <c r="D1649">
        <v>72</v>
      </c>
      <c r="E1649">
        <v>86</v>
      </c>
      <c r="F1649">
        <v>94</v>
      </c>
      <c r="G1649">
        <v>102</v>
      </c>
      <c r="H1649">
        <v>108</v>
      </c>
      <c r="I1649">
        <v>114</v>
      </c>
      <c r="J1649">
        <v>120</v>
      </c>
      <c r="K1649">
        <v>125</v>
      </c>
      <c r="L1649">
        <v>130</v>
      </c>
      <c r="M1649">
        <v>135</v>
      </c>
      <c r="N1649">
        <v>141</v>
      </c>
      <c r="O1649">
        <v>147</v>
      </c>
      <c r="P1649">
        <v>153</v>
      </c>
      <c r="Q1649">
        <v>160</v>
      </c>
      <c r="R1649">
        <v>166</v>
      </c>
      <c r="S1649">
        <v>170</v>
      </c>
      <c r="T1649">
        <v>172</v>
      </c>
      <c r="U1649">
        <v>173</v>
      </c>
      <c r="V1649">
        <v>174</v>
      </c>
      <c r="W1649">
        <f>wzrost[[#This Row],[19lat]]-wzrost[[#This Row],[dlugosc_ur]]</f>
        <v>124</v>
      </c>
      <c r="X1649">
        <f>wzrost[[#This Row],[19lat]]-wzrost[[#This Row],[15lat]]</f>
        <v>8</v>
      </c>
      <c r="Y1649">
        <f>IF(wzrost[[#This Row],[1rok]]&lt;=5,IF(wzrost[[#This Row],[plec]]="ch",1,0),0)</f>
        <v>0</v>
      </c>
      <c r="Z1649" s="1"/>
      <c r="AA1649" s="1"/>
      <c r="AB1649" s="1" t="e">
        <f>_xlfn.PERCENTILE.INC(wzrost[1rok],5)</f>
        <v>#NUM!</v>
      </c>
    </row>
    <row r="1650" spans="1:28" x14ac:dyDescent="0.25">
      <c r="A1650">
        <v>1326</v>
      </c>
      <c r="B1650" s="1" t="s">
        <v>23</v>
      </c>
      <c r="C1650">
        <v>49</v>
      </c>
      <c r="D1650">
        <v>71</v>
      </c>
      <c r="E1650">
        <v>86</v>
      </c>
      <c r="F1650">
        <v>94</v>
      </c>
      <c r="G1650">
        <v>101</v>
      </c>
      <c r="H1650">
        <v>108</v>
      </c>
      <c r="I1650">
        <v>113</v>
      </c>
      <c r="J1650">
        <v>119</v>
      </c>
      <c r="K1650">
        <v>124</v>
      </c>
      <c r="L1650">
        <v>129</v>
      </c>
      <c r="M1650">
        <v>134</v>
      </c>
      <c r="N1650">
        <v>139</v>
      </c>
      <c r="O1650">
        <v>145</v>
      </c>
      <c r="P1650">
        <v>152</v>
      </c>
      <c r="Q1650">
        <v>159</v>
      </c>
      <c r="R1650">
        <v>165</v>
      </c>
      <c r="S1650">
        <v>169</v>
      </c>
      <c r="T1650">
        <v>171</v>
      </c>
      <c r="U1650">
        <v>173</v>
      </c>
      <c r="V1650">
        <v>173</v>
      </c>
      <c r="W1650">
        <f>wzrost[[#This Row],[19lat]]-wzrost[[#This Row],[dlugosc_ur]]</f>
        <v>124</v>
      </c>
      <c r="X1650">
        <f>wzrost[[#This Row],[19lat]]-wzrost[[#This Row],[15lat]]</f>
        <v>8</v>
      </c>
      <c r="Y1650">
        <f>IF(wzrost[[#This Row],[1rok]]&lt;=5,IF(wzrost[[#This Row],[plec]]="ch",1,0),0)</f>
        <v>0</v>
      </c>
      <c r="Z1650" s="1"/>
      <c r="AA1650" s="1"/>
      <c r="AB1650" s="1" t="e">
        <f>_xlfn.PERCENTILE.INC(wzrost[1rok],5)</f>
        <v>#NUM!</v>
      </c>
    </row>
    <row r="1651" spans="1:28" x14ac:dyDescent="0.25">
      <c r="A1651">
        <v>1329</v>
      </c>
      <c r="B1651" s="1" t="s">
        <v>23</v>
      </c>
      <c r="C1651">
        <v>52</v>
      </c>
      <c r="D1651">
        <v>74</v>
      </c>
      <c r="E1651">
        <v>87</v>
      </c>
      <c r="F1651">
        <v>96</v>
      </c>
      <c r="G1651">
        <v>103</v>
      </c>
      <c r="H1651">
        <v>109</v>
      </c>
      <c r="I1651">
        <v>115</v>
      </c>
      <c r="J1651">
        <v>121</v>
      </c>
      <c r="K1651">
        <v>127</v>
      </c>
      <c r="L1651">
        <v>132</v>
      </c>
      <c r="M1651">
        <v>137</v>
      </c>
      <c r="N1651">
        <v>143</v>
      </c>
      <c r="O1651">
        <v>149</v>
      </c>
      <c r="P1651">
        <v>155</v>
      </c>
      <c r="Q1651">
        <v>163</v>
      </c>
      <c r="R1651">
        <v>168</v>
      </c>
      <c r="S1651">
        <v>172</v>
      </c>
      <c r="T1651">
        <v>175</v>
      </c>
      <c r="U1651">
        <v>176</v>
      </c>
      <c r="V1651">
        <v>176</v>
      </c>
      <c r="W1651">
        <f>wzrost[[#This Row],[19lat]]-wzrost[[#This Row],[dlugosc_ur]]</f>
        <v>124</v>
      </c>
      <c r="X1651">
        <f>wzrost[[#This Row],[19lat]]-wzrost[[#This Row],[15lat]]</f>
        <v>8</v>
      </c>
      <c r="Y1651">
        <f>IF(wzrost[[#This Row],[1rok]]&lt;=5,IF(wzrost[[#This Row],[plec]]="ch",1,0),0)</f>
        <v>0</v>
      </c>
      <c r="Z1651" s="1"/>
      <c r="AA1651" s="1"/>
      <c r="AB1651" s="1" t="e">
        <f>_xlfn.PERCENTILE.INC(wzrost[1rok],5)</f>
        <v>#NUM!</v>
      </c>
    </row>
    <row r="1652" spans="1:28" x14ac:dyDescent="0.25">
      <c r="A1652">
        <v>1336</v>
      </c>
      <c r="B1652" s="1" t="s">
        <v>23</v>
      </c>
      <c r="C1652">
        <v>49</v>
      </c>
      <c r="D1652">
        <v>71</v>
      </c>
      <c r="E1652">
        <v>86</v>
      </c>
      <c r="F1652">
        <v>94</v>
      </c>
      <c r="G1652">
        <v>101</v>
      </c>
      <c r="H1652">
        <v>108</v>
      </c>
      <c r="I1652">
        <v>113</v>
      </c>
      <c r="J1652">
        <v>119</v>
      </c>
      <c r="K1652">
        <v>124</v>
      </c>
      <c r="L1652">
        <v>129</v>
      </c>
      <c r="M1652">
        <v>134</v>
      </c>
      <c r="N1652">
        <v>139</v>
      </c>
      <c r="O1652">
        <v>145</v>
      </c>
      <c r="P1652">
        <v>152</v>
      </c>
      <c r="Q1652">
        <v>159</v>
      </c>
      <c r="R1652">
        <v>164</v>
      </c>
      <c r="S1652">
        <v>168</v>
      </c>
      <c r="T1652">
        <v>171</v>
      </c>
      <c r="U1652">
        <v>172</v>
      </c>
      <c r="V1652">
        <v>173</v>
      </c>
      <c r="W1652">
        <f>wzrost[[#This Row],[19lat]]-wzrost[[#This Row],[dlugosc_ur]]</f>
        <v>124</v>
      </c>
      <c r="X1652">
        <f>wzrost[[#This Row],[19lat]]-wzrost[[#This Row],[15lat]]</f>
        <v>9</v>
      </c>
      <c r="Y1652">
        <f>IF(wzrost[[#This Row],[1rok]]&lt;=5,IF(wzrost[[#This Row],[plec]]="ch",1,0),0)</f>
        <v>0</v>
      </c>
      <c r="Z1652" s="1"/>
      <c r="AA1652" s="1"/>
      <c r="AB1652" s="1" t="e">
        <f>_xlfn.PERCENTILE.INC(wzrost[1rok],5)</f>
        <v>#NUM!</v>
      </c>
    </row>
    <row r="1653" spans="1:28" x14ac:dyDescent="0.25">
      <c r="A1653">
        <v>1348</v>
      </c>
      <c r="B1653" s="1" t="s">
        <v>23</v>
      </c>
      <c r="C1653">
        <v>56</v>
      </c>
      <c r="D1653">
        <v>77</v>
      </c>
      <c r="E1653">
        <v>89</v>
      </c>
      <c r="F1653">
        <v>98</v>
      </c>
      <c r="G1653">
        <v>105</v>
      </c>
      <c r="H1653">
        <v>112</v>
      </c>
      <c r="I1653">
        <v>118</v>
      </c>
      <c r="J1653">
        <v>124</v>
      </c>
      <c r="K1653">
        <v>130</v>
      </c>
      <c r="L1653">
        <v>135</v>
      </c>
      <c r="M1653">
        <v>140</v>
      </c>
      <c r="N1653">
        <v>146</v>
      </c>
      <c r="O1653">
        <v>152</v>
      </c>
      <c r="P1653">
        <v>159</v>
      </c>
      <c r="Q1653">
        <v>166</v>
      </c>
      <c r="R1653">
        <v>172</v>
      </c>
      <c r="S1653">
        <v>176</v>
      </c>
      <c r="T1653">
        <v>178</v>
      </c>
      <c r="U1653">
        <v>179</v>
      </c>
      <c r="V1653">
        <v>180</v>
      </c>
      <c r="W1653">
        <f>wzrost[[#This Row],[19lat]]-wzrost[[#This Row],[dlugosc_ur]]</f>
        <v>124</v>
      </c>
      <c r="X1653">
        <f>wzrost[[#This Row],[19lat]]-wzrost[[#This Row],[15lat]]</f>
        <v>8</v>
      </c>
      <c r="Y1653">
        <f>IF(wzrost[[#This Row],[1rok]]&lt;=5,IF(wzrost[[#This Row],[plec]]="ch",1,0),0)</f>
        <v>0</v>
      </c>
      <c r="Z1653" s="1"/>
      <c r="AA1653" s="1"/>
      <c r="AB1653" s="1" t="e">
        <f>_xlfn.PERCENTILE.INC(wzrost[1rok],5)</f>
        <v>#NUM!</v>
      </c>
    </row>
    <row r="1654" spans="1:28" x14ac:dyDescent="0.25">
      <c r="A1654">
        <v>1372</v>
      </c>
      <c r="B1654" s="1" t="s">
        <v>23</v>
      </c>
      <c r="C1654">
        <v>49</v>
      </c>
      <c r="D1654">
        <v>71</v>
      </c>
      <c r="E1654">
        <v>86</v>
      </c>
      <c r="F1654">
        <v>94</v>
      </c>
      <c r="G1654">
        <v>101</v>
      </c>
      <c r="H1654">
        <v>107</v>
      </c>
      <c r="I1654">
        <v>113</v>
      </c>
      <c r="J1654">
        <v>119</v>
      </c>
      <c r="K1654">
        <v>124</v>
      </c>
      <c r="L1654">
        <v>129</v>
      </c>
      <c r="M1654">
        <v>134</v>
      </c>
      <c r="N1654">
        <v>139</v>
      </c>
      <c r="O1654">
        <v>145</v>
      </c>
      <c r="P1654">
        <v>151</v>
      </c>
      <c r="Q1654">
        <v>159</v>
      </c>
      <c r="R1654">
        <v>164</v>
      </c>
      <c r="S1654">
        <v>168</v>
      </c>
      <c r="T1654">
        <v>171</v>
      </c>
      <c r="U1654">
        <v>172</v>
      </c>
      <c r="V1654">
        <v>173</v>
      </c>
      <c r="W1654">
        <f>wzrost[[#This Row],[19lat]]-wzrost[[#This Row],[dlugosc_ur]]</f>
        <v>124</v>
      </c>
      <c r="X1654">
        <f>wzrost[[#This Row],[19lat]]-wzrost[[#This Row],[15lat]]</f>
        <v>9</v>
      </c>
      <c r="Y1654">
        <f>IF(wzrost[[#This Row],[1rok]]&lt;=5,IF(wzrost[[#This Row],[plec]]="ch",1,0),0)</f>
        <v>0</v>
      </c>
      <c r="Z1654" s="1"/>
      <c r="AA1654" s="1"/>
      <c r="AB1654" s="1" t="e">
        <f>_xlfn.PERCENTILE.INC(wzrost[1rok],5)</f>
        <v>#NUM!</v>
      </c>
    </row>
    <row r="1655" spans="1:28" x14ac:dyDescent="0.25">
      <c r="A1655">
        <v>1373</v>
      </c>
      <c r="B1655" s="1" t="s">
        <v>23</v>
      </c>
      <c r="C1655">
        <v>50</v>
      </c>
      <c r="D1655">
        <v>72</v>
      </c>
      <c r="E1655">
        <v>86</v>
      </c>
      <c r="F1655">
        <v>94</v>
      </c>
      <c r="G1655">
        <v>102</v>
      </c>
      <c r="H1655">
        <v>108</v>
      </c>
      <c r="I1655">
        <v>114</v>
      </c>
      <c r="J1655">
        <v>120</v>
      </c>
      <c r="K1655">
        <v>125</v>
      </c>
      <c r="L1655">
        <v>130</v>
      </c>
      <c r="M1655">
        <v>135</v>
      </c>
      <c r="N1655">
        <v>141</v>
      </c>
      <c r="O1655">
        <v>147</v>
      </c>
      <c r="P1655">
        <v>153</v>
      </c>
      <c r="Q1655">
        <v>160</v>
      </c>
      <c r="R1655">
        <v>166</v>
      </c>
      <c r="S1655">
        <v>170</v>
      </c>
      <c r="T1655">
        <v>172</v>
      </c>
      <c r="U1655">
        <v>173</v>
      </c>
      <c r="V1655">
        <v>174</v>
      </c>
      <c r="W1655">
        <f>wzrost[[#This Row],[19lat]]-wzrost[[#This Row],[dlugosc_ur]]</f>
        <v>124</v>
      </c>
      <c r="X1655">
        <f>wzrost[[#This Row],[19lat]]-wzrost[[#This Row],[15lat]]</f>
        <v>8</v>
      </c>
      <c r="Y1655">
        <f>IF(wzrost[[#This Row],[1rok]]&lt;=5,IF(wzrost[[#This Row],[plec]]="ch",1,0),0)</f>
        <v>0</v>
      </c>
      <c r="Z1655" s="1"/>
      <c r="AA1655" s="1"/>
      <c r="AB1655" s="1" t="e">
        <f>_xlfn.PERCENTILE.INC(wzrost[1rok],5)</f>
        <v>#NUM!</v>
      </c>
    </row>
    <row r="1656" spans="1:28" x14ac:dyDescent="0.25">
      <c r="A1656">
        <v>1380</v>
      </c>
      <c r="B1656" s="1" t="s">
        <v>23</v>
      </c>
      <c r="C1656">
        <v>52</v>
      </c>
      <c r="D1656">
        <v>73</v>
      </c>
      <c r="E1656">
        <v>86</v>
      </c>
      <c r="F1656">
        <v>95</v>
      </c>
      <c r="G1656">
        <v>103</v>
      </c>
      <c r="H1656">
        <v>109</v>
      </c>
      <c r="I1656">
        <v>115</v>
      </c>
      <c r="J1656">
        <v>121</v>
      </c>
      <c r="K1656">
        <v>127</v>
      </c>
      <c r="L1656">
        <v>132</v>
      </c>
      <c r="M1656">
        <v>137</v>
      </c>
      <c r="N1656">
        <v>142</v>
      </c>
      <c r="O1656">
        <v>148</v>
      </c>
      <c r="P1656">
        <v>155</v>
      </c>
      <c r="Q1656">
        <v>162</v>
      </c>
      <c r="R1656">
        <v>168</v>
      </c>
      <c r="S1656">
        <v>172</v>
      </c>
      <c r="T1656">
        <v>174</v>
      </c>
      <c r="U1656">
        <v>175</v>
      </c>
      <c r="V1656">
        <v>176</v>
      </c>
      <c r="W1656">
        <f>wzrost[[#This Row],[19lat]]-wzrost[[#This Row],[dlugosc_ur]]</f>
        <v>124</v>
      </c>
      <c r="X1656">
        <f>wzrost[[#This Row],[19lat]]-wzrost[[#This Row],[15lat]]</f>
        <v>8</v>
      </c>
      <c r="Y1656">
        <f>IF(wzrost[[#This Row],[1rok]]&lt;=5,IF(wzrost[[#This Row],[plec]]="ch",1,0),0)</f>
        <v>0</v>
      </c>
      <c r="Z1656" s="1"/>
      <c r="AA1656" s="1"/>
      <c r="AB1656" s="1" t="e">
        <f>_xlfn.PERCENTILE.INC(wzrost[1rok],5)</f>
        <v>#NUM!</v>
      </c>
    </row>
    <row r="1657" spans="1:28" x14ac:dyDescent="0.25">
      <c r="A1657">
        <v>1381</v>
      </c>
      <c r="B1657" s="1" t="s">
        <v>23</v>
      </c>
      <c r="C1657">
        <v>49</v>
      </c>
      <c r="D1657">
        <v>71</v>
      </c>
      <c r="E1657">
        <v>86</v>
      </c>
      <c r="F1657">
        <v>94</v>
      </c>
      <c r="G1657">
        <v>101</v>
      </c>
      <c r="H1657">
        <v>108</v>
      </c>
      <c r="I1657">
        <v>113</v>
      </c>
      <c r="J1657">
        <v>119</v>
      </c>
      <c r="K1657">
        <v>124</v>
      </c>
      <c r="L1657">
        <v>129</v>
      </c>
      <c r="M1657">
        <v>134</v>
      </c>
      <c r="N1657">
        <v>139</v>
      </c>
      <c r="O1657">
        <v>145</v>
      </c>
      <c r="P1657">
        <v>152</v>
      </c>
      <c r="Q1657">
        <v>159</v>
      </c>
      <c r="R1657">
        <v>164</v>
      </c>
      <c r="S1657">
        <v>168</v>
      </c>
      <c r="T1657">
        <v>171</v>
      </c>
      <c r="U1657">
        <v>172</v>
      </c>
      <c r="V1657">
        <v>173</v>
      </c>
      <c r="W1657">
        <f>wzrost[[#This Row],[19lat]]-wzrost[[#This Row],[dlugosc_ur]]</f>
        <v>124</v>
      </c>
      <c r="X1657">
        <f>wzrost[[#This Row],[19lat]]-wzrost[[#This Row],[15lat]]</f>
        <v>9</v>
      </c>
      <c r="Y1657">
        <f>IF(wzrost[[#This Row],[1rok]]&lt;=5,IF(wzrost[[#This Row],[plec]]="ch",1,0),0)</f>
        <v>0</v>
      </c>
      <c r="Z1657" s="1"/>
      <c r="AA1657" s="1"/>
      <c r="AB1657" s="1" t="e">
        <f>_xlfn.PERCENTILE.INC(wzrost[1rok],5)</f>
        <v>#NUM!</v>
      </c>
    </row>
    <row r="1658" spans="1:28" x14ac:dyDescent="0.25">
      <c r="A1658">
        <v>1390</v>
      </c>
      <c r="B1658" s="1" t="s">
        <v>23</v>
      </c>
      <c r="C1658">
        <v>50</v>
      </c>
      <c r="D1658">
        <v>72</v>
      </c>
      <c r="E1658">
        <v>86</v>
      </c>
      <c r="F1658">
        <v>95</v>
      </c>
      <c r="G1658">
        <v>102</v>
      </c>
      <c r="H1658">
        <v>108</v>
      </c>
      <c r="I1658">
        <v>114</v>
      </c>
      <c r="J1658">
        <v>120</v>
      </c>
      <c r="K1658">
        <v>125</v>
      </c>
      <c r="L1658">
        <v>131</v>
      </c>
      <c r="M1658">
        <v>136</v>
      </c>
      <c r="N1658">
        <v>141</v>
      </c>
      <c r="O1658">
        <v>147</v>
      </c>
      <c r="P1658">
        <v>154</v>
      </c>
      <c r="Q1658">
        <v>161</v>
      </c>
      <c r="R1658">
        <v>166</v>
      </c>
      <c r="S1658">
        <v>170</v>
      </c>
      <c r="T1658">
        <v>173</v>
      </c>
      <c r="U1658">
        <v>174</v>
      </c>
      <c r="V1658">
        <v>174</v>
      </c>
      <c r="W1658">
        <f>wzrost[[#This Row],[19lat]]-wzrost[[#This Row],[dlugosc_ur]]</f>
        <v>124</v>
      </c>
      <c r="X1658">
        <f>wzrost[[#This Row],[19lat]]-wzrost[[#This Row],[15lat]]</f>
        <v>8</v>
      </c>
      <c r="Y1658">
        <f>IF(wzrost[[#This Row],[1rok]]&lt;=5,IF(wzrost[[#This Row],[plec]]="ch",1,0),0)</f>
        <v>0</v>
      </c>
      <c r="Z1658" s="1"/>
      <c r="AA1658" s="1"/>
      <c r="AB1658" s="1" t="e">
        <f>_xlfn.PERCENTILE.INC(wzrost[1rok],5)</f>
        <v>#NUM!</v>
      </c>
    </row>
    <row r="1659" spans="1:28" x14ac:dyDescent="0.25">
      <c r="A1659">
        <v>1394</v>
      </c>
      <c r="B1659" s="1" t="s">
        <v>23</v>
      </c>
      <c r="C1659">
        <v>50</v>
      </c>
      <c r="D1659">
        <v>72</v>
      </c>
      <c r="E1659">
        <v>86</v>
      </c>
      <c r="F1659">
        <v>94</v>
      </c>
      <c r="G1659">
        <v>102</v>
      </c>
      <c r="H1659">
        <v>108</v>
      </c>
      <c r="I1659">
        <v>114</v>
      </c>
      <c r="J1659">
        <v>120</v>
      </c>
      <c r="K1659">
        <v>125</v>
      </c>
      <c r="L1659">
        <v>130</v>
      </c>
      <c r="M1659">
        <v>135</v>
      </c>
      <c r="N1659">
        <v>141</v>
      </c>
      <c r="O1659">
        <v>147</v>
      </c>
      <c r="P1659">
        <v>153</v>
      </c>
      <c r="Q1659">
        <v>160</v>
      </c>
      <c r="R1659">
        <v>166</v>
      </c>
      <c r="S1659">
        <v>170</v>
      </c>
      <c r="T1659">
        <v>172</v>
      </c>
      <c r="U1659">
        <v>173</v>
      </c>
      <c r="V1659">
        <v>174</v>
      </c>
      <c r="W1659">
        <f>wzrost[[#This Row],[19lat]]-wzrost[[#This Row],[dlugosc_ur]]</f>
        <v>124</v>
      </c>
      <c r="X1659">
        <f>wzrost[[#This Row],[19lat]]-wzrost[[#This Row],[15lat]]</f>
        <v>8</v>
      </c>
      <c r="Y1659">
        <f>IF(wzrost[[#This Row],[1rok]]&lt;=5,IF(wzrost[[#This Row],[plec]]="ch",1,0),0)</f>
        <v>0</v>
      </c>
      <c r="Z1659" s="1"/>
      <c r="AA1659" s="1"/>
      <c r="AB1659" s="1" t="e">
        <f>_xlfn.PERCENTILE.INC(wzrost[1rok],5)</f>
        <v>#NUM!</v>
      </c>
    </row>
    <row r="1660" spans="1:28" x14ac:dyDescent="0.25">
      <c r="A1660">
        <v>1400</v>
      </c>
      <c r="B1660" s="1" t="s">
        <v>23</v>
      </c>
      <c r="C1660">
        <v>50</v>
      </c>
      <c r="D1660">
        <v>72</v>
      </c>
      <c r="E1660">
        <v>86</v>
      </c>
      <c r="F1660">
        <v>95</v>
      </c>
      <c r="G1660">
        <v>102</v>
      </c>
      <c r="H1660">
        <v>108</v>
      </c>
      <c r="I1660">
        <v>114</v>
      </c>
      <c r="J1660">
        <v>120</v>
      </c>
      <c r="K1660">
        <v>125</v>
      </c>
      <c r="L1660">
        <v>130</v>
      </c>
      <c r="M1660">
        <v>136</v>
      </c>
      <c r="N1660">
        <v>141</v>
      </c>
      <c r="O1660">
        <v>147</v>
      </c>
      <c r="P1660">
        <v>153</v>
      </c>
      <c r="Q1660">
        <v>161</v>
      </c>
      <c r="R1660">
        <v>166</v>
      </c>
      <c r="S1660">
        <v>170</v>
      </c>
      <c r="T1660">
        <v>172</v>
      </c>
      <c r="U1660">
        <v>173</v>
      </c>
      <c r="V1660">
        <v>174</v>
      </c>
      <c r="W1660">
        <f>wzrost[[#This Row],[19lat]]-wzrost[[#This Row],[dlugosc_ur]]</f>
        <v>124</v>
      </c>
      <c r="X1660">
        <f>wzrost[[#This Row],[19lat]]-wzrost[[#This Row],[15lat]]</f>
        <v>8</v>
      </c>
      <c r="Y1660">
        <f>IF(wzrost[[#This Row],[1rok]]&lt;=5,IF(wzrost[[#This Row],[plec]]="ch",1,0),0)</f>
        <v>0</v>
      </c>
      <c r="Z1660" s="1"/>
      <c r="AA1660" s="1"/>
      <c r="AB1660" s="1" t="e">
        <f>_xlfn.PERCENTILE.INC(wzrost[1rok],5)</f>
        <v>#NUM!</v>
      </c>
    </row>
    <row r="1661" spans="1:28" x14ac:dyDescent="0.25">
      <c r="A1661">
        <v>1404</v>
      </c>
      <c r="B1661" s="1" t="s">
        <v>23</v>
      </c>
      <c r="C1661">
        <v>52</v>
      </c>
      <c r="D1661">
        <v>73</v>
      </c>
      <c r="E1661">
        <v>86</v>
      </c>
      <c r="F1661">
        <v>95</v>
      </c>
      <c r="G1661">
        <v>103</v>
      </c>
      <c r="H1661">
        <v>109</v>
      </c>
      <c r="I1661">
        <v>115</v>
      </c>
      <c r="J1661">
        <v>121</v>
      </c>
      <c r="K1661">
        <v>127</v>
      </c>
      <c r="L1661">
        <v>132</v>
      </c>
      <c r="M1661">
        <v>137</v>
      </c>
      <c r="N1661">
        <v>142</v>
      </c>
      <c r="O1661">
        <v>148</v>
      </c>
      <c r="P1661">
        <v>155</v>
      </c>
      <c r="Q1661">
        <v>162</v>
      </c>
      <c r="R1661">
        <v>168</v>
      </c>
      <c r="S1661">
        <v>172</v>
      </c>
      <c r="T1661">
        <v>174</v>
      </c>
      <c r="U1661">
        <v>175</v>
      </c>
      <c r="V1661">
        <v>176</v>
      </c>
      <c r="W1661">
        <f>wzrost[[#This Row],[19lat]]-wzrost[[#This Row],[dlugosc_ur]]</f>
        <v>124</v>
      </c>
      <c r="X1661">
        <f>wzrost[[#This Row],[19lat]]-wzrost[[#This Row],[15lat]]</f>
        <v>8</v>
      </c>
      <c r="Y1661">
        <f>IF(wzrost[[#This Row],[1rok]]&lt;=5,IF(wzrost[[#This Row],[plec]]="ch",1,0),0)</f>
        <v>0</v>
      </c>
      <c r="Z1661" s="1"/>
      <c r="AA1661" s="1"/>
      <c r="AB1661" s="1" t="e">
        <f>_xlfn.PERCENTILE.INC(wzrost[1rok],5)</f>
        <v>#NUM!</v>
      </c>
    </row>
    <row r="1662" spans="1:28" x14ac:dyDescent="0.25">
      <c r="A1662">
        <v>1419</v>
      </c>
      <c r="B1662" s="1" t="s">
        <v>23</v>
      </c>
      <c r="C1662">
        <v>50</v>
      </c>
      <c r="D1662">
        <v>72</v>
      </c>
      <c r="E1662">
        <v>86</v>
      </c>
      <c r="F1662">
        <v>94</v>
      </c>
      <c r="G1662">
        <v>102</v>
      </c>
      <c r="H1662">
        <v>108</v>
      </c>
      <c r="I1662">
        <v>114</v>
      </c>
      <c r="J1662">
        <v>120</v>
      </c>
      <c r="K1662">
        <v>125</v>
      </c>
      <c r="L1662">
        <v>130</v>
      </c>
      <c r="M1662">
        <v>135</v>
      </c>
      <c r="N1662">
        <v>141</v>
      </c>
      <c r="O1662">
        <v>147</v>
      </c>
      <c r="P1662">
        <v>153</v>
      </c>
      <c r="Q1662">
        <v>160</v>
      </c>
      <c r="R1662">
        <v>166</v>
      </c>
      <c r="S1662">
        <v>170</v>
      </c>
      <c r="T1662">
        <v>172</v>
      </c>
      <c r="U1662">
        <v>173</v>
      </c>
      <c r="V1662">
        <v>174</v>
      </c>
      <c r="W1662">
        <f>wzrost[[#This Row],[19lat]]-wzrost[[#This Row],[dlugosc_ur]]</f>
        <v>124</v>
      </c>
      <c r="X1662">
        <f>wzrost[[#This Row],[19lat]]-wzrost[[#This Row],[15lat]]</f>
        <v>8</v>
      </c>
      <c r="Y1662">
        <f>IF(wzrost[[#This Row],[1rok]]&lt;=5,IF(wzrost[[#This Row],[plec]]="ch",1,0),0)</f>
        <v>0</v>
      </c>
      <c r="Z1662" s="1"/>
      <c r="AA1662" s="1"/>
      <c r="AB1662" s="1" t="e">
        <f>_xlfn.PERCENTILE.INC(wzrost[1rok],5)</f>
        <v>#NUM!</v>
      </c>
    </row>
    <row r="1663" spans="1:28" x14ac:dyDescent="0.25">
      <c r="A1663">
        <v>1433</v>
      </c>
      <c r="B1663" s="1" t="s">
        <v>23</v>
      </c>
      <c r="C1663">
        <v>53</v>
      </c>
      <c r="D1663">
        <v>74</v>
      </c>
      <c r="E1663">
        <v>87</v>
      </c>
      <c r="F1663">
        <v>96</v>
      </c>
      <c r="G1663">
        <v>104</v>
      </c>
      <c r="H1663">
        <v>110</v>
      </c>
      <c r="I1663">
        <v>116</v>
      </c>
      <c r="J1663">
        <v>122</v>
      </c>
      <c r="K1663">
        <v>128</v>
      </c>
      <c r="L1663">
        <v>133</v>
      </c>
      <c r="M1663">
        <v>138</v>
      </c>
      <c r="N1663">
        <v>144</v>
      </c>
      <c r="O1663">
        <v>150</v>
      </c>
      <c r="P1663">
        <v>156</v>
      </c>
      <c r="Q1663">
        <v>164</v>
      </c>
      <c r="R1663">
        <v>169</v>
      </c>
      <c r="S1663">
        <v>173</v>
      </c>
      <c r="T1663">
        <v>176</v>
      </c>
      <c r="U1663">
        <v>177</v>
      </c>
      <c r="V1663">
        <v>177</v>
      </c>
      <c r="W1663">
        <f>wzrost[[#This Row],[19lat]]-wzrost[[#This Row],[dlugosc_ur]]</f>
        <v>124</v>
      </c>
      <c r="X1663">
        <f>wzrost[[#This Row],[19lat]]-wzrost[[#This Row],[15lat]]</f>
        <v>8</v>
      </c>
      <c r="Y1663">
        <f>IF(wzrost[[#This Row],[1rok]]&lt;=5,IF(wzrost[[#This Row],[plec]]="ch",1,0),0)</f>
        <v>0</v>
      </c>
      <c r="Z1663" s="1"/>
      <c r="AA1663" s="1"/>
      <c r="AB1663" s="1" t="e">
        <f>_xlfn.PERCENTILE.INC(wzrost[1rok],5)</f>
        <v>#NUM!</v>
      </c>
    </row>
    <row r="1664" spans="1:28" x14ac:dyDescent="0.25">
      <c r="A1664">
        <v>1434</v>
      </c>
      <c r="B1664" s="1" t="s">
        <v>23</v>
      </c>
      <c r="C1664">
        <v>47</v>
      </c>
      <c r="D1664">
        <v>70</v>
      </c>
      <c r="E1664">
        <v>84</v>
      </c>
      <c r="F1664">
        <v>93</v>
      </c>
      <c r="G1664">
        <v>99</v>
      </c>
      <c r="H1664">
        <v>106</v>
      </c>
      <c r="I1664">
        <v>111</v>
      </c>
      <c r="J1664">
        <v>117</v>
      </c>
      <c r="K1664">
        <v>122</v>
      </c>
      <c r="L1664">
        <v>127</v>
      </c>
      <c r="M1664">
        <v>132</v>
      </c>
      <c r="N1664">
        <v>137</v>
      </c>
      <c r="O1664">
        <v>143</v>
      </c>
      <c r="P1664">
        <v>150</v>
      </c>
      <c r="Q1664">
        <v>157</v>
      </c>
      <c r="R1664">
        <v>162</v>
      </c>
      <c r="S1664">
        <v>166</v>
      </c>
      <c r="T1664">
        <v>169</v>
      </c>
      <c r="U1664">
        <v>170</v>
      </c>
      <c r="V1664">
        <v>171</v>
      </c>
      <c r="W1664">
        <f>wzrost[[#This Row],[19lat]]-wzrost[[#This Row],[dlugosc_ur]]</f>
        <v>124</v>
      </c>
      <c r="X1664">
        <f>wzrost[[#This Row],[19lat]]-wzrost[[#This Row],[15lat]]</f>
        <v>9</v>
      </c>
      <c r="Y1664">
        <f>IF(wzrost[[#This Row],[1rok]]&lt;=5,IF(wzrost[[#This Row],[plec]]="ch",1,0),0)</f>
        <v>0</v>
      </c>
      <c r="Z1664" s="1"/>
      <c r="AA1664" s="1"/>
      <c r="AB1664" s="1" t="e">
        <f>_xlfn.PERCENTILE.INC(wzrost[1rok],5)</f>
        <v>#NUM!</v>
      </c>
    </row>
    <row r="1665" spans="1:28" x14ac:dyDescent="0.25">
      <c r="A1665">
        <v>1444</v>
      </c>
      <c r="B1665" s="1" t="s">
        <v>23</v>
      </c>
      <c r="C1665">
        <v>52</v>
      </c>
      <c r="D1665">
        <v>74</v>
      </c>
      <c r="E1665">
        <v>87</v>
      </c>
      <c r="F1665">
        <v>96</v>
      </c>
      <c r="G1665">
        <v>103</v>
      </c>
      <c r="H1665">
        <v>110</v>
      </c>
      <c r="I1665">
        <v>116</v>
      </c>
      <c r="J1665">
        <v>121</v>
      </c>
      <c r="K1665">
        <v>127</v>
      </c>
      <c r="L1665">
        <v>132</v>
      </c>
      <c r="M1665">
        <v>138</v>
      </c>
      <c r="N1665">
        <v>143</v>
      </c>
      <c r="O1665">
        <v>149</v>
      </c>
      <c r="P1665">
        <v>156</v>
      </c>
      <c r="Q1665">
        <v>163</v>
      </c>
      <c r="R1665">
        <v>169</v>
      </c>
      <c r="S1665">
        <v>173</v>
      </c>
      <c r="T1665">
        <v>175</v>
      </c>
      <c r="U1665">
        <v>176</v>
      </c>
      <c r="V1665">
        <v>176</v>
      </c>
      <c r="W1665">
        <f>wzrost[[#This Row],[19lat]]-wzrost[[#This Row],[dlugosc_ur]]</f>
        <v>124</v>
      </c>
      <c r="X1665">
        <f>wzrost[[#This Row],[19lat]]-wzrost[[#This Row],[15lat]]</f>
        <v>7</v>
      </c>
      <c r="Y1665">
        <f>IF(wzrost[[#This Row],[1rok]]&lt;=5,IF(wzrost[[#This Row],[plec]]="ch",1,0),0)</f>
        <v>0</v>
      </c>
      <c r="Z1665" s="1"/>
      <c r="AA1665" s="1"/>
      <c r="AB1665" s="1" t="e">
        <f>_xlfn.PERCENTILE.INC(wzrost[1rok],5)</f>
        <v>#NUM!</v>
      </c>
    </row>
    <row r="1666" spans="1:28" x14ac:dyDescent="0.25">
      <c r="A1666">
        <v>1448</v>
      </c>
      <c r="B1666" s="1" t="s">
        <v>23</v>
      </c>
      <c r="C1666">
        <v>52</v>
      </c>
      <c r="D1666">
        <v>74</v>
      </c>
      <c r="E1666">
        <v>87</v>
      </c>
      <c r="F1666">
        <v>96</v>
      </c>
      <c r="G1666">
        <v>103</v>
      </c>
      <c r="H1666">
        <v>110</v>
      </c>
      <c r="I1666">
        <v>116</v>
      </c>
      <c r="J1666">
        <v>121</v>
      </c>
      <c r="K1666">
        <v>127</v>
      </c>
      <c r="L1666">
        <v>132</v>
      </c>
      <c r="M1666">
        <v>137</v>
      </c>
      <c r="N1666">
        <v>143</v>
      </c>
      <c r="O1666">
        <v>149</v>
      </c>
      <c r="P1666">
        <v>156</v>
      </c>
      <c r="Q1666">
        <v>163</v>
      </c>
      <c r="R1666">
        <v>169</v>
      </c>
      <c r="S1666">
        <v>173</v>
      </c>
      <c r="T1666">
        <v>175</v>
      </c>
      <c r="U1666">
        <v>176</v>
      </c>
      <c r="V1666">
        <v>176</v>
      </c>
      <c r="W1666">
        <f>wzrost[[#This Row],[19lat]]-wzrost[[#This Row],[dlugosc_ur]]</f>
        <v>124</v>
      </c>
      <c r="X1666">
        <f>wzrost[[#This Row],[19lat]]-wzrost[[#This Row],[15lat]]</f>
        <v>7</v>
      </c>
      <c r="Y1666">
        <f>IF(wzrost[[#This Row],[1rok]]&lt;=5,IF(wzrost[[#This Row],[plec]]="ch",1,0),0)</f>
        <v>0</v>
      </c>
      <c r="Z1666" s="1"/>
      <c r="AA1666" s="1"/>
      <c r="AB1666" s="1" t="e">
        <f>_xlfn.PERCENTILE.INC(wzrost[1rok],5)</f>
        <v>#NUM!</v>
      </c>
    </row>
    <row r="1667" spans="1:28" x14ac:dyDescent="0.25">
      <c r="A1667">
        <v>1450</v>
      </c>
      <c r="B1667" s="1" t="s">
        <v>23</v>
      </c>
      <c r="C1667">
        <v>52</v>
      </c>
      <c r="D1667">
        <v>74</v>
      </c>
      <c r="E1667">
        <v>87</v>
      </c>
      <c r="F1667">
        <v>96</v>
      </c>
      <c r="G1667">
        <v>103</v>
      </c>
      <c r="H1667">
        <v>109</v>
      </c>
      <c r="I1667">
        <v>115</v>
      </c>
      <c r="J1667">
        <v>121</v>
      </c>
      <c r="K1667">
        <v>127</v>
      </c>
      <c r="L1667">
        <v>132</v>
      </c>
      <c r="M1667">
        <v>137</v>
      </c>
      <c r="N1667">
        <v>143</v>
      </c>
      <c r="O1667">
        <v>149</v>
      </c>
      <c r="P1667">
        <v>155</v>
      </c>
      <c r="Q1667">
        <v>163</v>
      </c>
      <c r="R1667">
        <v>168</v>
      </c>
      <c r="S1667">
        <v>172</v>
      </c>
      <c r="T1667">
        <v>175</v>
      </c>
      <c r="U1667">
        <v>176</v>
      </c>
      <c r="V1667">
        <v>176</v>
      </c>
      <c r="W1667">
        <f>wzrost[[#This Row],[19lat]]-wzrost[[#This Row],[dlugosc_ur]]</f>
        <v>124</v>
      </c>
      <c r="X1667">
        <f>wzrost[[#This Row],[19lat]]-wzrost[[#This Row],[15lat]]</f>
        <v>8</v>
      </c>
      <c r="Y1667">
        <f>IF(wzrost[[#This Row],[1rok]]&lt;=5,IF(wzrost[[#This Row],[plec]]="ch",1,0),0)</f>
        <v>0</v>
      </c>
      <c r="Z1667" s="1"/>
      <c r="AA1667" s="1"/>
      <c r="AB1667" s="1" t="e">
        <f>_xlfn.PERCENTILE.INC(wzrost[1rok],5)</f>
        <v>#NUM!</v>
      </c>
    </row>
    <row r="1668" spans="1:28" x14ac:dyDescent="0.25">
      <c r="A1668">
        <v>1454</v>
      </c>
      <c r="B1668" s="1" t="s">
        <v>23</v>
      </c>
      <c r="C1668">
        <v>52</v>
      </c>
      <c r="D1668">
        <v>74</v>
      </c>
      <c r="E1668">
        <v>87</v>
      </c>
      <c r="F1668">
        <v>96</v>
      </c>
      <c r="G1668">
        <v>103</v>
      </c>
      <c r="H1668">
        <v>109</v>
      </c>
      <c r="I1668">
        <v>115</v>
      </c>
      <c r="J1668">
        <v>121</v>
      </c>
      <c r="K1668">
        <v>127</v>
      </c>
      <c r="L1668">
        <v>132</v>
      </c>
      <c r="M1668">
        <v>137</v>
      </c>
      <c r="N1668">
        <v>143</v>
      </c>
      <c r="O1668">
        <v>149</v>
      </c>
      <c r="P1668">
        <v>155</v>
      </c>
      <c r="Q1668">
        <v>163</v>
      </c>
      <c r="R1668">
        <v>168</v>
      </c>
      <c r="S1668">
        <v>172</v>
      </c>
      <c r="T1668">
        <v>175</v>
      </c>
      <c r="U1668">
        <v>176</v>
      </c>
      <c r="V1668">
        <v>176</v>
      </c>
      <c r="W1668">
        <f>wzrost[[#This Row],[19lat]]-wzrost[[#This Row],[dlugosc_ur]]</f>
        <v>124</v>
      </c>
      <c r="X1668">
        <f>wzrost[[#This Row],[19lat]]-wzrost[[#This Row],[15lat]]</f>
        <v>8</v>
      </c>
      <c r="Y1668">
        <f>IF(wzrost[[#This Row],[1rok]]&lt;=5,IF(wzrost[[#This Row],[plec]]="ch",1,0),0)</f>
        <v>0</v>
      </c>
      <c r="Z1668" s="1"/>
      <c r="AA1668" s="1"/>
      <c r="AB1668" s="1" t="e">
        <f>_xlfn.PERCENTILE.INC(wzrost[1rok],5)</f>
        <v>#NUM!</v>
      </c>
    </row>
    <row r="1669" spans="1:28" x14ac:dyDescent="0.25">
      <c r="A1669">
        <v>1458</v>
      </c>
      <c r="B1669" s="1" t="s">
        <v>23</v>
      </c>
      <c r="C1669">
        <v>50</v>
      </c>
      <c r="D1669">
        <v>72</v>
      </c>
      <c r="E1669">
        <v>86</v>
      </c>
      <c r="F1669">
        <v>95</v>
      </c>
      <c r="G1669">
        <v>102</v>
      </c>
      <c r="H1669">
        <v>108</v>
      </c>
      <c r="I1669">
        <v>114</v>
      </c>
      <c r="J1669">
        <v>120</v>
      </c>
      <c r="K1669">
        <v>125</v>
      </c>
      <c r="L1669">
        <v>131</v>
      </c>
      <c r="M1669">
        <v>136</v>
      </c>
      <c r="N1669">
        <v>141</v>
      </c>
      <c r="O1669">
        <v>147</v>
      </c>
      <c r="P1669">
        <v>154</v>
      </c>
      <c r="Q1669">
        <v>161</v>
      </c>
      <c r="R1669">
        <v>166</v>
      </c>
      <c r="S1669">
        <v>170</v>
      </c>
      <c r="T1669">
        <v>173</v>
      </c>
      <c r="U1669">
        <v>174</v>
      </c>
      <c r="V1669">
        <v>174</v>
      </c>
      <c r="W1669">
        <f>wzrost[[#This Row],[19lat]]-wzrost[[#This Row],[dlugosc_ur]]</f>
        <v>124</v>
      </c>
      <c r="X1669">
        <f>wzrost[[#This Row],[19lat]]-wzrost[[#This Row],[15lat]]</f>
        <v>8</v>
      </c>
      <c r="Y1669">
        <f>IF(wzrost[[#This Row],[1rok]]&lt;=5,IF(wzrost[[#This Row],[plec]]="ch",1,0),0)</f>
        <v>0</v>
      </c>
      <c r="Z1669" s="1"/>
      <c r="AA1669" s="1"/>
      <c r="AB1669" s="1" t="e">
        <f>_xlfn.PERCENTILE.INC(wzrost[1rok],5)</f>
        <v>#NUM!</v>
      </c>
    </row>
    <row r="1670" spans="1:28" x14ac:dyDescent="0.25">
      <c r="A1670">
        <v>1468</v>
      </c>
      <c r="B1670" s="1" t="s">
        <v>23</v>
      </c>
      <c r="C1670">
        <v>49</v>
      </c>
      <c r="D1670">
        <v>71</v>
      </c>
      <c r="E1670">
        <v>86</v>
      </c>
      <c r="F1670">
        <v>94</v>
      </c>
      <c r="G1670">
        <v>101</v>
      </c>
      <c r="H1670">
        <v>107</v>
      </c>
      <c r="I1670">
        <v>113</v>
      </c>
      <c r="J1670">
        <v>119</v>
      </c>
      <c r="K1670">
        <v>124</v>
      </c>
      <c r="L1670">
        <v>129</v>
      </c>
      <c r="M1670">
        <v>134</v>
      </c>
      <c r="N1670">
        <v>139</v>
      </c>
      <c r="O1670">
        <v>145</v>
      </c>
      <c r="P1670">
        <v>151</v>
      </c>
      <c r="Q1670">
        <v>159</v>
      </c>
      <c r="R1670">
        <v>164</v>
      </c>
      <c r="S1670">
        <v>168</v>
      </c>
      <c r="T1670">
        <v>171</v>
      </c>
      <c r="U1670">
        <v>172</v>
      </c>
      <c r="V1670">
        <v>173</v>
      </c>
      <c r="W1670">
        <f>wzrost[[#This Row],[19lat]]-wzrost[[#This Row],[dlugosc_ur]]</f>
        <v>124</v>
      </c>
      <c r="X1670">
        <f>wzrost[[#This Row],[19lat]]-wzrost[[#This Row],[15lat]]</f>
        <v>9</v>
      </c>
      <c r="Y1670">
        <f>IF(wzrost[[#This Row],[1rok]]&lt;=5,IF(wzrost[[#This Row],[plec]]="ch",1,0),0)</f>
        <v>0</v>
      </c>
      <c r="Z1670" s="1"/>
      <c r="AA1670" s="1"/>
      <c r="AB1670" s="1" t="e">
        <f>_xlfn.PERCENTILE.INC(wzrost[1rok],5)</f>
        <v>#NUM!</v>
      </c>
    </row>
    <row r="1671" spans="1:28" x14ac:dyDescent="0.25">
      <c r="A1671">
        <v>1480</v>
      </c>
      <c r="B1671" s="1" t="s">
        <v>23</v>
      </c>
      <c r="C1671">
        <v>55</v>
      </c>
      <c r="D1671">
        <v>76</v>
      </c>
      <c r="E1671">
        <v>88</v>
      </c>
      <c r="F1671">
        <v>98</v>
      </c>
      <c r="G1671">
        <v>105</v>
      </c>
      <c r="H1671">
        <v>112</v>
      </c>
      <c r="I1671">
        <v>118</v>
      </c>
      <c r="J1671">
        <v>124</v>
      </c>
      <c r="K1671">
        <v>129</v>
      </c>
      <c r="L1671">
        <v>135</v>
      </c>
      <c r="M1671">
        <v>140</v>
      </c>
      <c r="N1671">
        <v>145</v>
      </c>
      <c r="O1671">
        <v>152</v>
      </c>
      <c r="P1671">
        <v>159</v>
      </c>
      <c r="Q1671">
        <v>166</v>
      </c>
      <c r="R1671">
        <v>172</v>
      </c>
      <c r="S1671">
        <v>176</v>
      </c>
      <c r="T1671">
        <v>178</v>
      </c>
      <c r="U1671">
        <v>179</v>
      </c>
      <c r="V1671">
        <v>179</v>
      </c>
      <c r="W1671">
        <f>wzrost[[#This Row],[19lat]]-wzrost[[#This Row],[dlugosc_ur]]</f>
        <v>124</v>
      </c>
      <c r="X1671">
        <f>wzrost[[#This Row],[19lat]]-wzrost[[#This Row],[15lat]]</f>
        <v>7</v>
      </c>
      <c r="Y1671">
        <f>IF(wzrost[[#This Row],[1rok]]&lt;=5,IF(wzrost[[#This Row],[plec]]="ch",1,0),0)</f>
        <v>0</v>
      </c>
      <c r="Z1671" s="1"/>
      <c r="AA1671" s="1"/>
      <c r="AB1671" s="1" t="e">
        <f>_xlfn.PERCENTILE.INC(wzrost[1rok],5)</f>
        <v>#NUM!</v>
      </c>
    </row>
    <row r="1672" spans="1:28" x14ac:dyDescent="0.25">
      <c r="A1672">
        <v>1486</v>
      </c>
      <c r="B1672" s="1" t="s">
        <v>23</v>
      </c>
      <c r="C1672">
        <v>50</v>
      </c>
      <c r="D1672">
        <v>72</v>
      </c>
      <c r="E1672">
        <v>86</v>
      </c>
      <c r="F1672">
        <v>95</v>
      </c>
      <c r="G1672">
        <v>102</v>
      </c>
      <c r="H1672">
        <v>108</v>
      </c>
      <c r="I1672">
        <v>114</v>
      </c>
      <c r="J1672">
        <v>120</v>
      </c>
      <c r="K1672">
        <v>125</v>
      </c>
      <c r="L1672">
        <v>131</v>
      </c>
      <c r="M1672">
        <v>136</v>
      </c>
      <c r="N1672">
        <v>141</v>
      </c>
      <c r="O1672">
        <v>147</v>
      </c>
      <c r="P1672">
        <v>154</v>
      </c>
      <c r="Q1672">
        <v>161</v>
      </c>
      <c r="R1672">
        <v>166</v>
      </c>
      <c r="S1672">
        <v>170</v>
      </c>
      <c r="T1672">
        <v>172</v>
      </c>
      <c r="U1672">
        <v>173</v>
      </c>
      <c r="V1672">
        <v>174</v>
      </c>
      <c r="W1672">
        <f>wzrost[[#This Row],[19lat]]-wzrost[[#This Row],[dlugosc_ur]]</f>
        <v>124</v>
      </c>
      <c r="X1672">
        <f>wzrost[[#This Row],[19lat]]-wzrost[[#This Row],[15lat]]</f>
        <v>8</v>
      </c>
      <c r="Y1672">
        <f>IF(wzrost[[#This Row],[1rok]]&lt;=5,IF(wzrost[[#This Row],[plec]]="ch",1,0),0)</f>
        <v>0</v>
      </c>
      <c r="Z1672" s="1"/>
      <c r="AA1672" s="1"/>
      <c r="AB1672" s="1" t="e">
        <f>_xlfn.PERCENTILE.INC(wzrost[1rok],5)</f>
        <v>#NUM!</v>
      </c>
    </row>
    <row r="1673" spans="1:28" x14ac:dyDescent="0.25">
      <c r="A1673">
        <v>1497</v>
      </c>
      <c r="B1673" s="1" t="s">
        <v>23</v>
      </c>
      <c r="C1673">
        <v>56</v>
      </c>
      <c r="D1673">
        <v>77</v>
      </c>
      <c r="E1673">
        <v>89</v>
      </c>
      <c r="F1673">
        <v>98</v>
      </c>
      <c r="G1673">
        <v>105</v>
      </c>
      <c r="H1673">
        <v>112</v>
      </c>
      <c r="I1673">
        <v>119</v>
      </c>
      <c r="J1673">
        <v>124</v>
      </c>
      <c r="K1673">
        <v>130</v>
      </c>
      <c r="L1673">
        <v>135</v>
      </c>
      <c r="M1673">
        <v>141</v>
      </c>
      <c r="N1673">
        <v>146</v>
      </c>
      <c r="O1673">
        <v>152</v>
      </c>
      <c r="P1673">
        <v>159</v>
      </c>
      <c r="Q1673">
        <v>167</v>
      </c>
      <c r="R1673">
        <v>173</v>
      </c>
      <c r="S1673">
        <v>177</v>
      </c>
      <c r="T1673">
        <v>179</v>
      </c>
      <c r="U1673">
        <v>180</v>
      </c>
      <c r="V1673">
        <v>180</v>
      </c>
      <c r="W1673">
        <f>wzrost[[#This Row],[19lat]]-wzrost[[#This Row],[dlugosc_ur]]</f>
        <v>124</v>
      </c>
      <c r="X1673">
        <f>wzrost[[#This Row],[19lat]]-wzrost[[#This Row],[15lat]]</f>
        <v>7</v>
      </c>
      <c r="Y1673">
        <f>IF(wzrost[[#This Row],[1rok]]&lt;=5,IF(wzrost[[#This Row],[plec]]="ch",1,0),0)</f>
        <v>0</v>
      </c>
      <c r="Z1673" s="1"/>
      <c r="AA1673" s="1"/>
      <c r="AB1673" s="1" t="e">
        <f>_xlfn.PERCENTILE.INC(wzrost[1rok],5)</f>
        <v>#NUM!</v>
      </c>
    </row>
    <row r="1674" spans="1:28" x14ac:dyDescent="0.25">
      <c r="A1674">
        <v>1500</v>
      </c>
      <c r="B1674" s="1" t="s">
        <v>23</v>
      </c>
      <c r="C1674">
        <v>50</v>
      </c>
      <c r="D1674">
        <v>72</v>
      </c>
      <c r="E1674">
        <v>86</v>
      </c>
      <c r="F1674">
        <v>94</v>
      </c>
      <c r="G1674">
        <v>102</v>
      </c>
      <c r="H1674">
        <v>108</v>
      </c>
      <c r="I1674">
        <v>114</v>
      </c>
      <c r="J1674">
        <v>120</v>
      </c>
      <c r="K1674">
        <v>125</v>
      </c>
      <c r="L1674">
        <v>130</v>
      </c>
      <c r="M1674">
        <v>135</v>
      </c>
      <c r="N1674">
        <v>141</v>
      </c>
      <c r="O1674">
        <v>147</v>
      </c>
      <c r="P1674">
        <v>153</v>
      </c>
      <c r="Q1674">
        <v>160</v>
      </c>
      <c r="R1674">
        <v>166</v>
      </c>
      <c r="S1674">
        <v>170</v>
      </c>
      <c r="T1674">
        <v>172</v>
      </c>
      <c r="U1674">
        <v>173</v>
      </c>
      <c r="V1674">
        <v>174</v>
      </c>
      <c r="W1674">
        <f>wzrost[[#This Row],[19lat]]-wzrost[[#This Row],[dlugosc_ur]]</f>
        <v>124</v>
      </c>
      <c r="X1674">
        <f>wzrost[[#This Row],[19lat]]-wzrost[[#This Row],[15lat]]</f>
        <v>8</v>
      </c>
      <c r="Y1674">
        <f>IF(wzrost[[#This Row],[1rok]]&lt;=5,IF(wzrost[[#This Row],[plec]]="ch",1,0),0)</f>
        <v>0</v>
      </c>
      <c r="Z1674" s="1"/>
      <c r="AA1674" s="1"/>
      <c r="AB1674" s="1" t="e">
        <f>_xlfn.PERCENTILE.INC(wzrost[1rok],5)</f>
        <v>#NUM!</v>
      </c>
    </row>
    <row r="1675" spans="1:28" x14ac:dyDescent="0.25">
      <c r="A1675">
        <v>1501</v>
      </c>
      <c r="B1675" s="1" t="s">
        <v>23</v>
      </c>
      <c r="C1675">
        <v>52</v>
      </c>
      <c r="D1675">
        <v>74</v>
      </c>
      <c r="E1675">
        <v>87</v>
      </c>
      <c r="F1675">
        <v>96</v>
      </c>
      <c r="G1675">
        <v>103</v>
      </c>
      <c r="H1675">
        <v>110</v>
      </c>
      <c r="I1675">
        <v>116</v>
      </c>
      <c r="J1675">
        <v>121</v>
      </c>
      <c r="K1675">
        <v>127</v>
      </c>
      <c r="L1675">
        <v>132</v>
      </c>
      <c r="M1675">
        <v>137</v>
      </c>
      <c r="N1675">
        <v>143</v>
      </c>
      <c r="O1675">
        <v>149</v>
      </c>
      <c r="P1675">
        <v>156</v>
      </c>
      <c r="Q1675">
        <v>163</v>
      </c>
      <c r="R1675">
        <v>169</v>
      </c>
      <c r="S1675">
        <v>172</v>
      </c>
      <c r="T1675">
        <v>175</v>
      </c>
      <c r="U1675">
        <v>176</v>
      </c>
      <c r="V1675">
        <v>176</v>
      </c>
      <c r="W1675">
        <f>wzrost[[#This Row],[19lat]]-wzrost[[#This Row],[dlugosc_ur]]</f>
        <v>124</v>
      </c>
      <c r="X1675">
        <f>wzrost[[#This Row],[19lat]]-wzrost[[#This Row],[15lat]]</f>
        <v>7</v>
      </c>
      <c r="Y1675">
        <f>IF(wzrost[[#This Row],[1rok]]&lt;=5,IF(wzrost[[#This Row],[plec]]="ch",1,0),0)</f>
        <v>0</v>
      </c>
      <c r="Z1675" s="1"/>
      <c r="AA1675" s="1"/>
      <c r="AB1675" s="1" t="e">
        <f>_xlfn.PERCENTILE.INC(wzrost[1rok],5)</f>
        <v>#NUM!</v>
      </c>
    </row>
    <row r="1676" spans="1:28" x14ac:dyDescent="0.25">
      <c r="A1676">
        <v>1511</v>
      </c>
      <c r="B1676" s="1" t="s">
        <v>23</v>
      </c>
      <c r="C1676">
        <v>56</v>
      </c>
      <c r="D1676">
        <v>77</v>
      </c>
      <c r="E1676">
        <v>89</v>
      </c>
      <c r="F1676">
        <v>98</v>
      </c>
      <c r="G1676">
        <v>105</v>
      </c>
      <c r="H1676">
        <v>112</v>
      </c>
      <c r="I1676">
        <v>118</v>
      </c>
      <c r="J1676">
        <v>124</v>
      </c>
      <c r="K1676">
        <v>130</v>
      </c>
      <c r="L1676">
        <v>135</v>
      </c>
      <c r="M1676">
        <v>140</v>
      </c>
      <c r="N1676">
        <v>146</v>
      </c>
      <c r="O1676">
        <v>152</v>
      </c>
      <c r="P1676">
        <v>159</v>
      </c>
      <c r="Q1676">
        <v>166</v>
      </c>
      <c r="R1676">
        <v>172</v>
      </c>
      <c r="S1676">
        <v>176</v>
      </c>
      <c r="T1676">
        <v>178</v>
      </c>
      <c r="U1676">
        <v>179</v>
      </c>
      <c r="V1676">
        <v>180</v>
      </c>
      <c r="W1676">
        <f>wzrost[[#This Row],[19lat]]-wzrost[[#This Row],[dlugosc_ur]]</f>
        <v>124</v>
      </c>
      <c r="X1676">
        <f>wzrost[[#This Row],[19lat]]-wzrost[[#This Row],[15lat]]</f>
        <v>8</v>
      </c>
      <c r="Y1676">
        <f>IF(wzrost[[#This Row],[1rok]]&lt;=5,IF(wzrost[[#This Row],[plec]]="ch",1,0),0)</f>
        <v>0</v>
      </c>
      <c r="Z1676" s="1"/>
      <c r="AA1676" s="1"/>
      <c r="AB1676" s="1" t="e">
        <f>_xlfn.PERCENTILE.INC(wzrost[1rok],5)</f>
        <v>#NUM!</v>
      </c>
    </row>
    <row r="1677" spans="1:28" x14ac:dyDescent="0.25">
      <c r="A1677">
        <v>1528</v>
      </c>
      <c r="B1677" s="1" t="s">
        <v>23</v>
      </c>
      <c r="C1677">
        <v>54</v>
      </c>
      <c r="D1677">
        <v>75</v>
      </c>
      <c r="E1677">
        <v>88</v>
      </c>
      <c r="F1677">
        <v>97</v>
      </c>
      <c r="G1677">
        <v>104</v>
      </c>
      <c r="H1677">
        <v>111</v>
      </c>
      <c r="I1677">
        <v>117</v>
      </c>
      <c r="J1677">
        <v>123</v>
      </c>
      <c r="K1677">
        <v>128</v>
      </c>
      <c r="L1677">
        <v>134</v>
      </c>
      <c r="M1677">
        <v>139</v>
      </c>
      <c r="N1677">
        <v>145</v>
      </c>
      <c r="O1677">
        <v>151</v>
      </c>
      <c r="P1677">
        <v>158</v>
      </c>
      <c r="Q1677">
        <v>165</v>
      </c>
      <c r="R1677">
        <v>171</v>
      </c>
      <c r="S1677">
        <v>175</v>
      </c>
      <c r="T1677">
        <v>177</v>
      </c>
      <c r="U1677">
        <v>178</v>
      </c>
      <c r="V1677">
        <v>178</v>
      </c>
      <c r="W1677">
        <f>wzrost[[#This Row],[19lat]]-wzrost[[#This Row],[dlugosc_ur]]</f>
        <v>124</v>
      </c>
      <c r="X1677">
        <f>wzrost[[#This Row],[19lat]]-wzrost[[#This Row],[15lat]]</f>
        <v>7</v>
      </c>
      <c r="Y1677">
        <f>IF(wzrost[[#This Row],[1rok]]&lt;=5,IF(wzrost[[#This Row],[plec]]="ch",1,0),0)</f>
        <v>0</v>
      </c>
      <c r="Z1677" s="1"/>
      <c r="AA1677" s="1"/>
      <c r="AB1677" s="1" t="e">
        <f>_xlfn.PERCENTILE.INC(wzrost[1rok],5)</f>
        <v>#NUM!</v>
      </c>
    </row>
    <row r="1678" spans="1:28" x14ac:dyDescent="0.25">
      <c r="A1678">
        <v>1538</v>
      </c>
      <c r="B1678" s="1" t="s">
        <v>23</v>
      </c>
      <c r="C1678">
        <v>56</v>
      </c>
      <c r="D1678">
        <v>77</v>
      </c>
      <c r="E1678">
        <v>89</v>
      </c>
      <c r="F1678">
        <v>98</v>
      </c>
      <c r="G1678">
        <v>105</v>
      </c>
      <c r="H1678">
        <v>112</v>
      </c>
      <c r="I1678">
        <v>118</v>
      </c>
      <c r="J1678">
        <v>124</v>
      </c>
      <c r="K1678">
        <v>130</v>
      </c>
      <c r="L1678">
        <v>135</v>
      </c>
      <c r="M1678">
        <v>140</v>
      </c>
      <c r="N1678">
        <v>146</v>
      </c>
      <c r="O1678">
        <v>152</v>
      </c>
      <c r="P1678">
        <v>159</v>
      </c>
      <c r="Q1678">
        <v>166</v>
      </c>
      <c r="R1678">
        <v>172</v>
      </c>
      <c r="S1678">
        <v>176</v>
      </c>
      <c r="T1678">
        <v>179</v>
      </c>
      <c r="U1678">
        <v>180</v>
      </c>
      <c r="V1678">
        <v>180</v>
      </c>
      <c r="W1678">
        <f>wzrost[[#This Row],[19lat]]-wzrost[[#This Row],[dlugosc_ur]]</f>
        <v>124</v>
      </c>
      <c r="X1678">
        <f>wzrost[[#This Row],[19lat]]-wzrost[[#This Row],[15lat]]</f>
        <v>8</v>
      </c>
      <c r="Y1678">
        <f>IF(wzrost[[#This Row],[1rok]]&lt;=5,IF(wzrost[[#This Row],[plec]]="ch",1,0),0)</f>
        <v>0</v>
      </c>
      <c r="Z1678" s="1"/>
      <c r="AA1678" s="1"/>
      <c r="AB1678" s="1" t="e">
        <f>_xlfn.PERCENTILE.INC(wzrost[1rok],5)</f>
        <v>#NUM!</v>
      </c>
    </row>
    <row r="1679" spans="1:28" x14ac:dyDescent="0.25">
      <c r="A1679">
        <v>1541</v>
      </c>
      <c r="B1679" s="1" t="s">
        <v>23</v>
      </c>
      <c r="C1679">
        <v>56</v>
      </c>
      <c r="D1679">
        <v>77</v>
      </c>
      <c r="E1679">
        <v>89</v>
      </c>
      <c r="F1679">
        <v>98</v>
      </c>
      <c r="G1679">
        <v>105</v>
      </c>
      <c r="H1679">
        <v>112</v>
      </c>
      <c r="I1679">
        <v>118</v>
      </c>
      <c r="J1679">
        <v>124</v>
      </c>
      <c r="K1679">
        <v>130</v>
      </c>
      <c r="L1679">
        <v>135</v>
      </c>
      <c r="M1679">
        <v>140</v>
      </c>
      <c r="N1679">
        <v>146</v>
      </c>
      <c r="O1679">
        <v>152</v>
      </c>
      <c r="P1679">
        <v>159</v>
      </c>
      <c r="Q1679">
        <v>166</v>
      </c>
      <c r="R1679">
        <v>172</v>
      </c>
      <c r="S1679">
        <v>176</v>
      </c>
      <c r="T1679">
        <v>178</v>
      </c>
      <c r="U1679">
        <v>179</v>
      </c>
      <c r="V1679">
        <v>180</v>
      </c>
      <c r="W1679">
        <f>wzrost[[#This Row],[19lat]]-wzrost[[#This Row],[dlugosc_ur]]</f>
        <v>124</v>
      </c>
      <c r="X1679">
        <f>wzrost[[#This Row],[19lat]]-wzrost[[#This Row],[15lat]]</f>
        <v>8</v>
      </c>
      <c r="Y1679">
        <f>IF(wzrost[[#This Row],[1rok]]&lt;=5,IF(wzrost[[#This Row],[plec]]="ch",1,0),0)</f>
        <v>0</v>
      </c>
      <c r="Z1679" s="1"/>
      <c r="AA1679" s="1"/>
      <c r="AB1679" s="1" t="e">
        <f>_xlfn.PERCENTILE.INC(wzrost[1rok],5)</f>
        <v>#NUM!</v>
      </c>
    </row>
    <row r="1680" spans="1:28" x14ac:dyDescent="0.25">
      <c r="A1680">
        <v>1544</v>
      </c>
      <c r="B1680" s="1" t="s">
        <v>23</v>
      </c>
      <c r="C1680">
        <v>52</v>
      </c>
      <c r="D1680">
        <v>73</v>
      </c>
      <c r="E1680">
        <v>86</v>
      </c>
      <c r="F1680">
        <v>95</v>
      </c>
      <c r="G1680">
        <v>102</v>
      </c>
      <c r="H1680">
        <v>109</v>
      </c>
      <c r="I1680">
        <v>115</v>
      </c>
      <c r="J1680">
        <v>121</v>
      </c>
      <c r="K1680">
        <v>126</v>
      </c>
      <c r="L1680">
        <v>132</v>
      </c>
      <c r="M1680">
        <v>137</v>
      </c>
      <c r="N1680">
        <v>142</v>
      </c>
      <c r="O1680">
        <v>148</v>
      </c>
      <c r="P1680">
        <v>155</v>
      </c>
      <c r="Q1680">
        <v>162</v>
      </c>
      <c r="R1680">
        <v>168</v>
      </c>
      <c r="S1680">
        <v>172</v>
      </c>
      <c r="T1680">
        <v>174</v>
      </c>
      <c r="U1680">
        <v>175</v>
      </c>
      <c r="V1680">
        <v>176</v>
      </c>
      <c r="W1680">
        <f>wzrost[[#This Row],[19lat]]-wzrost[[#This Row],[dlugosc_ur]]</f>
        <v>124</v>
      </c>
      <c r="X1680">
        <f>wzrost[[#This Row],[19lat]]-wzrost[[#This Row],[15lat]]</f>
        <v>8</v>
      </c>
      <c r="Y1680">
        <f>IF(wzrost[[#This Row],[1rok]]&lt;=5,IF(wzrost[[#This Row],[plec]]="ch",1,0),0)</f>
        <v>0</v>
      </c>
      <c r="Z1680" s="1"/>
      <c r="AA1680" s="1"/>
      <c r="AB1680" s="1" t="e">
        <f>_xlfn.PERCENTILE.INC(wzrost[1rok],5)</f>
        <v>#NUM!</v>
      </c>
    </row>
    <row r="1681" spans="1:28" x14ac:dyDescent="0.25">
      <c r="A1681">
        <v>1546</v>
      </c>
      <c r="B1681" s="1" t="s">
        <v>23</v>
      </c>
      <c r="C1681">
        <v>50</v>
      </c>
      <c r="D1681">
        <v>72</v>
      </c>
      <c r="E1681">
        <v>86</v>
      </c>
      <c r="F1681">
        <v>95</v>
      </c>
      <c r="G1681">
        <v>102</v>
      </c>
      <c r="H1681">
        <v>108</v>
      </c>
      <c r="I1681">
        <v>114</v>
      </c>
      <c r="J1681">
        <v>120</v>
      </c>
      <c r="K1681">
        <v>125</v>
      </c>
      <c r="L1681">
        <v>130</v>
      </c>
      <c r="M1681">
        <v>136</v>
      </c>
      <c r="N1681">
        <v>141</v>
      </c>
      <c r="O1681">
        <v>147</v>
      </c>
      <c r="P1681">
        <v>153</v>
      </c>
      <c r="Q1681">
        <v>161</v>
      </c>
      <c r="R1681">
        <v>166</v>
      </c>
      <c r="S1681">
        <v>170</v>
      </c>
      <c r="T1681">
        <v>172</v>
      </c>
      <c r="U1681">
        <v>173</v>
      </c>
      <c r="V1681">
        <v>174</v>
      </c>
      <c r="W1681">
        <f>wzrost[[#This Row],[19lat]]-wzrost[[#This Row],[dlugosc_ur]]</f>
        <v>124</v>
      </c>
      <c r="X1681">
        <f>wzrost[[#This Row],[19lat]]-wzrost[[#This Row],[15lat]]</f>
        <v>8</v>
      </c>
      <c r="Y1681">
        <f>IF(wzrost[[#This Row],[1rok]]&lt;=5,IF(wzrost[[#This Row],[plec]]="ch",1,0),0)</f>
        <v>0</v>
      </c>
      <c r="Z1681" s="1"/>
      <c r="AA1681" s="1"/>
      <c r="AB1681" s="1" t="e">
        <f>_xlfn.PERCENTILE.INC(wzrost[1rok],5)</f>
        <v>#NUM!</v>
      </c>
    </row>
    <row r="1682" spans="1:28" x14ac:dyDescent="0.25">
      <c r="A1682">
        <v>1549</v>
      </c>
      <c r="B1682" s="1" t="s">
        <v>23</v>
      </c>
      <c r="C1682">
        <v>52</v>
      </c>
      <c r="D1682">
        <v>73</v>
      </c>
      <c r="E1682">
        <v>86</v>
      </c>
      <c r="F1682">
        <v>95</v>
      </c>
      <c r="G1682">
        <v>102</v>
      </c>
      <c r="H1682">
        <v>109</v>
      </c>
      <c r="I1682">
        <v>115</v>
      </c>
      <c r="J1682">
        <v>121</v>
      </c>
      <c r="K1682">
        <v>126</v>
      </c>
      <c r="L1682">
        <v>132</v>
      </c>
      <c r="M1682">
        <v>137</v>
      </c>
      <c r="N1682">
        <v>142</v>
      </c>
      <c r="O1682">
        <v>148</v>
      </c>
      <c r="P1682">
        <v>155</v>
      </c>
      <c r="Q1682">
        <v>162</v>
      </c>
      <c r="R1682">
        <v>168</v>
      </c>
      <c r="S1682">
        <v>172</v>
      </c>
      <c r="T1682">
        <v>174</v>
      </c>
      <c r="U1682">
        <v>175</v>
      </c>
      <c r="V1682">
        <v>176</v>
      </c>
      <c r="W1682">
        <f>wzrost[[#This Row],[19lat]]-wzrost[[#This Row],[dlugosc_ur]]</f>
        <v>124</v>
      </c>
      <c r="X1682">
        <f>wzrost[[#This Row],[19lat]]-wzrost[[#This Row],[15lat]]</f>
        <v>8</v>
      </c>
      <c r="Y1682">
        <f>IF(wzrost[[#This Row],[1rok]]&lt;=5,IF(wzrost[[#This Row],[plec]]="ch",1,0),0)</f>
        <v>0</v>
      </c>
      <c r="Z1682" s="1"/>
      <c r="AA1682" s="1"/>
      <c r="AB1682" s="1" t="e">
        <f>_xlfn.PERCENTILE.INC(wzrost[1rok],5)</f>
        <v>#NUM!</v>
      </c>
    </row>
    <row r="1683" spans="1:28" x14ac:dyDescent="0.25">
      <c r="A1683">
        <v>1557</v>
      </c>
      <c r="B1683" s="1" t="s">
        <v>23</v>
      </c>
      <c r="C1683">
        <v>55</v>
      </c>
      <c r="D1683">
        <v>76</v>
      </c>
      <c r="E1683">
        <v>88</v>
      </c>
      <c r="F1683">
        <v>98</v>
      </c>
      <c r="G1683">
        <v>105</v>
      </c>
      <c r="H1683">
        <v>112</v>
      </c>
      <c r="I1683">
        <v>118</v>
      </c>
      <c r="J1683">
        <v>124</v>
      </c>
      <c r="K1683">
        <v>129</v>
      </c>
      <c r="L1683">
        <v>135</v>
      </c>
      <c r="M1683">
        <v>140</v>
      </c>
      <c r="N1683">
        <v>145</v>
      </c>
      <c r="O1683">
        <v>151</v>
      </c>
      <c r="P1683">
        <v>158</v>
      </c>
      <c r="Q1683">
        <v>166</v>
      </c>
      <c r="R1683">
        <v>172</v>
      </c>
      <c r="S1683">
        <v>176</v>
      </c>
      <c r="T1683">
        <v>178</v>
      </c>
      <c r="U1683">
        <v>179</v>
      </c>
      <c r="V1683">
        <v>179</v>
      </c>
      <c r="W1683">
        <f>wzrost[[#This Row],[19lat]]-wzrost[[#This Row],[dlugosc_ur]]</f>
        <v>124</v>
      </c>
      <c r="X1683">
        <f>wzrost[[#This Row],[19lat]]-wzrost[[#This Row],[15lat]]</f>
        <v>7</v>
      </c>
      <c r="Y1683">
        <f>IF(wzrost[[#This Row],[1rok]]&lt;=5,IF(wzrost[[#This Row],[plec]]="ch",1,0),0)</f>
        <v>0</v>
      </c>
      <c r="Z1683" s="1"/>
      <c r="AA1683" s="1"/>
      <c r="AB1683" s="1" t="e">
        <f>_xlfn.PERCENTILE.INC(wzrost[1rok],5)</f>
        <v>#NUM!</v>
      </c>
    </row>
    <row r="1684" spans="1:28" x14ac:dyDescent="0.25">
      <c r="A1684">
        <v>1563</v>
      </c>
      <c r="B1684" s="1" t="s">
        <v>23</v>
      </c>
      <c r="C1684">
        <v>49</v>
      </c>
      <c r="D1684">
        <v>71</v>
      </c>
      <c r="E1684">
        <v>86</v>
      </c>
      <c r="F1684">
        <v>94</v>
      </c>
      <c r="G1684">
        <v>101</v>
      </c>
      <c r="H1684">
        <v>107</v>
      </c>
      <c r="I1684">
        <v>113</v>
      </c>
      <c r="J1684">
        <v>119</v>
      </c>
      <c r="K1684">
        <v>124</v>
      </c>
      <c r="L1684">
        <v>129</v>
      </c>
      <c r="M1684">
        <v>134</v>
      </c>
      <c r="N1684">
        <v>139</v>
      </c>
      <c r="O1684">
        <v>145</v>
      </c>
      <c r="P1684">
        <v>151</v>
      </c>
      <c r="Q1684">
        <v>159</v>
      </c>
      <c r="R1684">
        <v>164</v>
      </c>
      <c r="S1684">
        <v>168</v>
      </c>
      <c r="T1684">
        <v>171</v>
      </c>
      <c r="U1684">
        <v>172</v>
      </c>
      <c r="V1684">
        <v>173</v>
      </c>
      <c r="W1684">
        <f>wzrost[[#This Row],[19lat]]-wzrost[[#This Row],[dlugosc_ur]]</f>
        <v>124</v>
      </c>
      <c r="X1684">
        <f>wzrost[[#This Row],[19lat]]-wzrost[[#This Row],[15lat]]</f>
        <v>9</v>
      </c>
      <c r="Y1684">
        <f>IF(wzrost[[#This Row],[1rok]]&lt;=5,IF(wzrost[[#This Row],[plec]]="ch",1,0),0)</f>
        <v>0</v>
      </c>
      <c r="Z1684" s="1"/>
      <c r="AA1684" s="1"/>
      <c r="AB1684" s="1" t="e">
        <f>_xlfn.PERCENTILE.INC(wzrost[1rok],5)</f>
        <v>#NUM!</v>
      </c>
    </row>
    <row r="1685" spans="1:28" x14ac:dyDescent="0.25">
      <c r="A1685">
        <v>1567</v>
      </c>
      <c r="B1685" s="1" t="s">
        <v>23</v>
      </c>
      <c r="C1685">
        <v>54</v>
      </c>
      <c r="D1685">
        <v>75</v>
      </c>
      <c r="E1685">
        <v>88</v>
      </c>
      <c r="F1685">
        <v>97</v>
      </c>
      <c r="G1685">
        <v>104</v>
      </c>
      <c r="H1685">
        <v>111</v>
      </c>
      <c r="I1685">
        <v>117</v>
      </c>
      <c r="J1685">
        <v>123</v>
      </c>
      <c r="K1685">
        <v>128</v>
      </c>
      <c r="L1685">
        <v>134</v>
      </c>
      <c r="M1685">
        <v>139</v>
      </c>
      <c r="N1685">
        <v>145</v>
      </c>
      <c r="O1685">
        <v>151</v>
      </c>
      <c r="P1685">
        <v>158</v>
      </c>
      <c r="Q1685">
        <v>165</v>
      </c>
      <c r="R1685">
        <v>171</v>
      </c>
      <c r="S1685">
        <v>175</v>
      </c>
      <c r="T1685">
        <v>177</v>
      </c>
      <c r="U1685">
        <v>178</v>
      </c>
      <c r="V1685">
        <v>178</v>
      </c>
      <c r="W1685">
        <f>wzrost[[#This Row],[19lat]]-wzrost[[#This Row],[dlugosc_ur]]</f>
        <v>124</v>
      </c>
      <c r="X1685">
        <f>wzrost[[#This Row],[19lat]]-wzrost[[#This Row],[15lat]]</f>
        <v>7</v>
      </c>
      <c r="Y1685">
        <f>IF(wzrost[[#This Row],[1rok]]&lt;=5,IF(wzrost[[#This Row],[plec]]="ch",1,0),0)</f>
        <v>0</v>
      </c>
      <c r="Z1685" s="1"/>
      <c r="AA1685" s="1"/>
      <c r="AB1685" s="1" t="e">
        <f>_xlfn.PERCENTILE.INC(wzrost[1rok],5)</f>
        <v>#NUM!</v>
      </c>
    </row>
    <row r="1686" spans="1:28" x14ac:dyDescent="0.25">
      <c r="A1686">
        <v>1570</v>
      </c>
      <c r="B1686" s="1" t="s">
        <v>23</v>
      </c>
      <c r="C1686">
        <v>50</v>
      </c>
      <c r="D1686">
        <v>72</v>
      </c>
      <c r="E1686">
        <v>86</v>
      </c>
      <c r="F1686">
        <v>95</v>
      </c>
      <c r="G1686">
        <v>102</v>
      </c>
      <c r="H1686">
        <v>108</v>
      </c>
      <c r="I1686">
        <v>114</v>
      </c>
      <c r="J1686">
        <v>120</v>
      </c>
      <c r="K1686">
        <v>125</v>
      </c>
      <c r="L1686">
        <v>131</v>
      </c>
      <c r="M1686">
        <v>136</v>
      </c>
      <c r="N1686">
        <v>141</v>
      </c>
      <c r="O1686">
        <v>147</v>
      </c>
      <c r="P1686">
        <v>154</v>
      </c>
      <c r="Q1686">
        <v>161</v>
      </c>
      <c r="R1686">
        <v>166</v>
      </c>
      <c r="S1686">
        <v>170</v>
      </c>
      <c r="T1686">
        <v>172</v>
      </c>
      <c r="U1686">
        <v>173</v>
      </c>
      <c r="V1686">
        <v>174</v>
      </c>
      <c r="W1686">
        <f>wzrost[[#This Row],[19lat]]-wzrost[[#This Row],[dlugosc_ur]]</f>
        <v>124</v>
      </c>
      <c r="X1686">
        <f>wzrost[[#This Row],[19lat]]-wzrost[[#This Row],[15lat]]</f>
        <v>8</v>
      </c>
      <c r="Y1686">
        <f>IF(wzrost[[#This Row],[1rok]]&lt;=5,IF(wzrost[[#This Row],[plec]]="ch",1,0),0)</f>
        <v>0</v>
      </c>
      <c r="Z1686" s="1"/>
      <c r="AA1686" s="1"/>
      <c r="AB1686" s="1" t="e">
        <f>_xlfn.PERCENTILE.INC(wzrost[1rok],5)</f>
        <v>#NUM!</v>
      </c>
    </row>
    <row r="1687" spans="1:28" x14ac:dyDescent="0.25">
      <c r="A1687">
        <v>1572</v>
      </c>
      <c r="B1687" s="1" t="s">
        <v>23</v>
      </c>
      <c r="C1687">
        <v>50</v>
      </c>
      <c r="D1687">
        <v>72</v>
      </c>
      <c r="E1687">
        <v>86</v>
      </c>
      <c r="F1687">
        <v>95</v>
      </c>
      <c r="G1687">
        <v>102</v>
      </c>
      <c r="H1687">
        <v>108</v>
      </c>
      <c r="I1687">
        <v>114</v>
      </c>
      <c r="J1687">
        <v>120</v>
      </c>
      <c r="K1687">
        <v>125</v>
      </c>
      <c r="L1687">
        <v>131</v>
      </c>
      <c r="M1687">
        <v>136</v>
      </c>
      <c r="N1687">
        <v>141</v>
      </c>
      <c r="O1687">
        <v>147</v>
      </c>
      <c r="P1687">
        <v>154</v>
      </c>
      <c r="Q1687">
        <v>161</v>
      </c>
      <c r="R1687">
        <v>166</v>
      </c>
      <c r="S1687">
        <v>170</v>
      </c>
      <c r="T1687">
        <v>172</v>
      </c>
      <c r="U1687">
        <v>173</v>
      </c>
      <c r="V1687">
        <v>174</v>
      </c>
      <c r="W1687">
        <f>wzrost[[#This Row],[19lat]]-wzrost[[#This Row],[dlugosc_ur]]</f>
        <v>124</v>
      </c>
      <c r="X1687">
        <f>wzrost[[#This Row],[19lat]]-wzrost[[#This Row],[15lat]]</f>
        <v>8</v>
      </c>
      <c r="Y1687">
        <f>IF(wzrost[[#This Row],[1rok]]&lt;=5,IF(wzrost[[#This Row],[plec]]="ch",1,0),0)</f>
        <v>0</v>
      </c>
      <c r="Z1687" s="1"/>
      <c r="AA1687" s="1"/>
      <c r="AB1687" s="1" t="e">
        <f>_xlfn.PERCENTILE.INC(wzrost[1rok],5)</f>
        <v>#NUM!</v>
      </c>
    </row>
    <row r="1688" spans="1:28" x14ac:dyDescent="0.25">
      <c r="A1688">
        <v>1581</v>
      </c>
      <c r="B1688" s="1" t="s">
        <v>23</v>
      </c>
      <c r="C1688">
        <v>55</v>
      </c>
      <c r="D1688">
        <v>76</v>
      </c>
      <c r="E1688">
        <v>88</v>
      </c>
      <c r="F1688">
        <v>98</v>
      </c>
      <c r="G1688">
        <v>105</v>
      </c>
      <c r="H1688">
        <v>112</v>
      </c>
      <c r="I1688">
        <v>118</v>
      </c>
      <c r="J1688">
        <v>124</v>
      </c>
      <c r="K1688">
        <v>129</v>
      </c>
      <c r="L1688">
        <v>135</v>
      </c>
      <c r="M1688">
        <v>140</v>
      </c>
      <c r="N1688">
        <v>145</v>
      </c>
      <c r="O1688">
        <v>151</v>
      </c>
      <c r="P1688">
        <v>158</v>
      </c>
      <c r="Q1688">
        <v>166</v>
      </c>
      <c r="R1688">
        <v>172</v>
      </c>
      <c r="S1688">
        <v>176</v>
      </c>
      <c r="T1688">
        <v>178</v>
      </c>
      <c r="U1688">
        <v>179</v>
      </c>
      <c r="V1688">
        <v>179</v>
      </c>
      <c r="W1688">
        <f>wzrost[[#This Row],[19lat]]-wzrost[[#This Row],[dlugosc_ur]]</f>
        <v>124</v>
      </c>
      <c r="X1688">
        <f>wzrost[[#This Row],[19lat]]-wzrost[[#This Row],[15lat]]</f>
        <v>7</v>
      </c>
      <c r="Y1688">
        <f>IF(wzrost[[#This Row],[1rok]]&lt;=5,IF(wzrost[[#This Row],[plec]]="ch",1,0),0)</f>
        <v>0</v>
      </c>
      <c r="Z1688" s="1"/>
      <c r="AA1688" s="1"/>
      <c r="AB1688" s="1" t="e">
        <f>_xlfn.PERCENTILE.INC(wzrost[1rok],5)</f>
        <v>#NUM!</v>
      </c>
    </row>
    <row r="1689" spans="1:28" x14ac:dyDescent="0.25">
      <c r="A1689">
        <v>1582</v>
      </c>
      <c r="B1689" s="1" t="s">
        <v>23</v>
      </c>
      <c r="C1689">
        <v>55</v>
      </c>
      <c r="D1689">
        <v>76</v>
      </c>
      <c r="E1689">
        <v>88</v>
      </c>
      <c r="F1689">
        <v>98</v>
      </c>
      <c r="G1689">
        <v>105</v>
      </c>
      <c r="H1689">
        <v>112</v>
      </c>
      <c r="I1689">
        <v>118</v>
      </c>
      <c r="J1689">
        <v>124</v>
      </c>
      <c r="K1689">
        <v>129</v>
      </c>
      <c r="L1689">
        <v>135</v>
      </c>
      <c r="M1689">
        <v>140</v>
      </c>
      <c r="N1689">
        <v>145</v>
      </c>
      <c r="O1689">
        <v>152</v>
      </c>
      <c r="P1689">
        <v>159</v>
      </c>
      <c r="Q1689">
        <v>166</v>
      </c>
      <c r="R1689">
        <v>172</v>
      </c>
      <c r="S1689">
        <v>176</v>
      </c>
      <c r="T1689">
        <v>178</v>
      </c>
      <c r="U1689">
        <v>179</v>
      </c>
      <c r="V1689">
        <v>179</v>
      </c>
      <c r="W1689">
        <f>wzrost[[#This Row],[19lat]]-wzrost[[#This Row],[dlugosc_ur]]</f>
        <v>124</v>
      </c>
      <c r="X1689">
        <f>wzrost[[#This Row],[19lat]]-wzrost[[#This Row],[15lat]]</f>
        <v>7</v>
      </c>
      <c r="Y1689">
        <f>IF(wzrost[[#This Row],[1rok]]&lt;=5,IF(wzrost[[#This Row],[plec]]="ch",1,0),0)</f>
        <v>0</v>
      </c>
      <c r="Z1689" s="1"/>
      <c r="AA1689" s="1"/>
      <c r="AB1689" s="1" t="e">
        <f>_xlfn.PERCENTILE.INC(wzrost[1rok],5)</f>
        <v>#NUM!</v>
      </c>
    </row>
    <row r="1690" spans="1:28" x14ac:dyDescent="0.25">
      <c r="A1690">
        <v>1583</v>
      </c>
      <c r="B1690" s="1" t="s">
        <v>23</v>
      </c>
      <c r="C1690">
        <v>56</v>
      </c>
      <c r="D1690">
        <v>77</v>
      </c>
      <c r="E1690">
        <v>89</v>
      </c>
      <c r="F1690">
        <v>98</v>
      </c>
      <c r="G1690">
        <v>105</v>
      </c>
      <c r="H1690">
        <v>112</v>
      </c>
      <c r="I1690">
        <v>119</v>
      </c>
      <c r="J1690">
        <v>124</v>
      </c>
      <c r="K1690">
        <v>130</v>
      </c>
      <c r="L1690">
        <v>135</v>
      </c>
      <c r="M1690">
        <v>141</v>
      </c>
      <c r="N1690">
        <v>146</v>
      </c>
      <c r="O1690">
        <v>152</v>
      </c>
      <c r="P1690">
        <v>159</v>
      </c>
      <c r="Q1690">
        <v>167</v>
      </c>
      <c r="R1690">
        <v>173</v>
      </c>
      <c r="S1690">
        <v>177</v>
      </c>
      <c r="T1690">
        <v>179</v>
      </c>
      <c r="U1690">
        <v>180</v>
      </c>
      <c r="V1690">
        <v>180</v>
      </c>
      <c r="W1690">
        <f>wzrost[[#This Row],[19lat]]-wzrost[[#This Row],[dlugosc_ur]]</f>
        <v>124</v>
      </c>
      <c r="X1690">
        <f>wzrost[[#This Row],[19lat]]-wzrost[[#This Row],[15lat]]</f>
        <v>7</v>
      </c>
      <c r="Y1690">
        <f>IF(wzrost[[#This Row],[1rok]]&lt;=5,IF(wzrost[[#This Row],[plec]]="ch",1,0),0)</f>
        <v>0</v>
      </c>
      <c r="Z1690" s="1"/>
      <c r="AA1690" s="1"/>
      <c r="AB1690" s="1" t="e">
        <f>_xlfn.PERCENTILE.INC(wzrost[1rok],5)</f>
        <v>#NUM!</v>
      </c>
    </row>
    <row r="1691" spans="1:28" x14ac:dyDescent="0.25">
      <c r="A1691">
        <v>1586</v>
      </c>
      <c r="B1691" s="1" t="s">
        <v>23</v>
      </c>
      <c r="C1691">
        <v>53</v>
      </c>
      <c r="D1691">
        <v>74</v>
      </c>
      <c r="E1691">
        <v>87</v>
      </c>
      <c r="F1691">
        <v>96</v>
      </c>
      <c r="G1691">
        <v>103</v>
      </c>
      <c r="H1691">
        <v>110</v>
      </c>
      <c r="I1691">
        <v>116</v>
      </c>
      <c r="J1691">
        <v>122</v>
      </c>
      <c r="K1691">
        <v>127</v>
      </c>
      <c r="L1691">
        <v>133</v>
      </c>
      <c r="M1691">
        <v>138</v>
      </c>
      <c r="N1691">
        <v>143</v>
      </c>
      <c r="O1691">
        <v>149</v>
      </c>
      <c r="P1691">
        <v>156</v>
      </c>
      <c r="Q1691">
        <v>163</v>
      </c>
      <c r="R1691">
        <v>169</v>
      </c>
      <c r="S1691">
        <v>173</v>
      </c>
      <c r="T1691">
        <v>175</v>
      </c>
      <c r="U1691">
        <v>176</v>
      </c>
      <c r="V1691">
        <v>177</v>
      </c>
      <c r="W1691">
        <f>wzrost[[#This Row],[19lat]]-wzrost[[#This Row],[dlugosc_ur]]</f>
        <v>124</v>
      </c>
      <c r="X1691">
        <f>wzrost[[#This Row],[19lat]]-wzrost[[#This Row],[15lat]]</f>
        <v>8</v>
      </c>
      <c r="Y1691">
        <f>IF(wzrost[[#This Row],[1rok]]&lt;=5,IF(wzrost[[#This Row],[plec]]="ch",1,0),0)</f>
        <v>0</v>
      </c>
      <c r="Z1691" s="1"/>
      <c r="AA1691" s="1"/>
      <c r="AB1691" s="1" t="e">
        <f>_xlfn.PERCENTILE.INC(wzrost[1rok],5)</f>
        <v>#NUM!</v>
      </c>
    </row>
    <row r="1692" spans="1:28" x14ac:dyDescent="0.25">
      <c r="A1692">
        <v>1589</v>
      </c>
      <c r="B1692" s="1" t="s">
        <v>23</v>
      </c>
      <c r="C1692">
        <v>53</v>
      </c>
      <c r="D1692">
        <v>74</v>
      </c>
      <c r="E1692">
        <v>87</v>
      </c>
      <c r="F1692">
        <v>96</v>
      </c>
      <c r="G1692">
        <v>103</v>
      </c>
      <c r="H1692">
        <v>110</v>
      </c>
      <c r="I1692">
        <v>116</v>
      </c>
      <c r="J1692">
        <v>122</v>
      </c>
      <c r="K1692">
        <v>127</v>
      </c>
      <c r="L1692">
        <v>133</v>
      </c>
      <c r="M1692">
        <v>138</v>
      </c>
      <c r="N1692">
        <v>143</v>
      </c>
      <c r="O1692">
        <v>149</v>
      </c>
      <c r="P1692">
        <v>156</v>
      </c>
      <c r="Q1692">
        <v>163</v>
      </c>
      <c r="R1692">
        <v>169</v>
      </c>
      <c r="S1692">
        <v>173</v>
      </c>
      <c r="T1692">
        <v>175</v>
      </c>
      <c r="U1692">
        <v>176</v>
      </c>
      <c r="V1692">
        <v>177</v>
      </c>
      <c r="W1692">
        <f>wzrost[[#This Row],[19lat]]-wzrost[[#This Row],[dlugosc_ur]]</f>
        <v>124</v>
      </c>
      <c r="X1692">
        <f>wzrost[[#This Row],[19lat]]-wzrost[[#This Row],[15lat]]</f>
        <v>8</v>
      </c>
      <c r="Y1692">
        <f>IF(wzrost[[#This Row],[1rok]]&lt;=5,IF(wzrost[[#This Row],[plec]]="ch",1,0),0)</f>
        <v>0</v>
      </c>
      <c r="Z1692" s="1"/>
      <c r="AA1692" s="1"/>
      <c r="AB1692" s="1" t="e">
        <f>_xlfn.PERCENTILE.INC(wzrost[1rok],5)</f>
        <v>#NUM!</v>
      </c>
    </row>
    <row r="1693" spans="1:28" x14ac:dyDescent="0.25">
      <c r="A1693">
        <v>1601</v>
      </c>
      <c r="B1693" s="1" t="s">
        <v>23</v>
      </c>
      <c r="C1693">
        <v>50</v>
      </c>
      <c r="D1693">
        <v>72</v>
      </c>
      <c r="E1693">
        <v>86</v>
      </c>
      <c r="F1693">
        <v>94</v>
      </c>
      <c r="G1693">
        <v>102</v>
      </c>
      <c r="H1693">
        <v>108</v>
      </c>
      <c r="I1693">
        <v>114</v>
      </c>
      <c r="J1693">
        <v>120</v>
      </c>
      <c r="K1693">
        <v>125</v>
      </c>
      <c r="L1693">
        <v>130</v>
      </c>
      <c r="M1693">
        <v>135</v>
      </c>
      <c r="N1693">
        <v>141</v>
      </c>
      <c r="O1693">
        <v>147</v>
      </c>
      <c r="P1693">
        <v>153</v>
      </c>
      <c r="Q1693">
        <v>160</v>
      </c>
      <c r="R1693">
        <v>166</v>
      </c>
      <c r="S1693">
        <v>170</v>
      </c>
      <c r="T1693">
        <v>172</v>
      </c>
      <c r="U1693">
        <v>173</v>
      </c>
      <c r="V1693">
        <v>174</v>
      </c>
      <c r="W1693">
        <f>wzrost[[#This Row],[19lat]]-wzrost[[#This Row],[dlugosc_ur]]</f>
        <v>124</v>
      </c>
      <c r="X1693">
        <f>wzrost[[#This Row],[19lat]]-wzrost[[#This Row],[15lat]]</f>
        <v>8</v>
      </c>
      <c r="Y1693">
        <f>IF(wzrost[[#This Row],[1rok]]&lt;=5,IF(wzrost[[#This Row],[plec]]="ch",1,0),0)</f>
        <v>0</v>
      </c>
      <c r="Z1693" s="1"/>
      <c r="AA1693" s="1"/>
      <c r="AB1693" s="1" t="e">
        <f>_xlfn.PERCENTILE.INC(wzrost[1rok],5)</f>
        <v>#NUM!</v>
      </c>
    </row>
    <row r="1694" spans="1:28" x14ac:dyDescent="0.25">
      <c r="A1694">
        <v>1604</v>
      </c>
      <c r="B1694" s="1" t="s">
        <v>23</v>
      </c>
      <c r="C1694">
        <v>56</v>
      </c>
      <c r="D1694">
        <v>77</v>
      </c>
      <c r="E1694">
        <v>89</v>
      </c>
      <c r="F1694">
        <v>98</v>
      </c>
      <c r="G1694">
        <v>105</v>
      </c>
      <c r="H1694">
        <v>112</v>
      </c>
      <c r="I1694">
        <v>118</v>
      </c>
      <c r="J1694">
        <v>124</v>
      </c>
      <c r="K1694">
        <v>130</v>
      </c>
      <c r="L1694">
        <v>135</v>
      </c>
      <c r="M1694">
        <v>140</v>
      </c>
      <c r="N1694">
        <v>146</v>
      </c>
      <c r="O1694">
        <v>152</v>
      </c>
      <c r="P1694">
        <v>159</v>
      </c>
      <c r="Q1694">
        <v>166</v>
      </c>
      <c r="R1694">
        <v>172</v>
      </c>
      <c r="S1694">
        <v>176</v>
      </c>
      <c r="T1694">
        <v>179</v>
      </c>
      <c r="U1694">
        <v>180</v>
      </c>
      <c r="V1694">
        <v>180</v>
      </c>
      <c r="W1694">
        <f>wzrost[[#This Row],[19lat]]-wzrost[[#This Row],[dlugosc_ur]]</f>
        <v>124</v>
      </c>
      <c r="X1694">
        <f>wzrost[[#This Row],[19lat]]-wzrost[[#This Row],[15lat]]</f>
        <v>8</v>
      </c>
      <c r="Y1694">
        <f>IF(wzrost[[#This Row],[1rok]]&lt;=5,IF(wzrost[[#This Row],[plec]]="ch",1,0),0)</f>
        <v>0</v>
      </c>
      <c r="Z1694" s="1"/>
      <c r="AA1694" s="1"/>
      <c r="AB1694" s="1" t="e">
        <f>_xlfn.PERCENTILE.INC(wzrost[1rok],5)</f>
        <v>#NUM!</v>
      </c>
    </row>
    <row r="1695" spans="1:28" x14ac:dyDescent="0.25">
      <c r="A1695">
        <v>1612</v>
      </c>
      <c r="B1695" s="1" t="s">
        <v>23</v>
      </c>
      <c r="C1695">
        <v>55</v>
      </c>
      <c r="D1695">
        <v>76</v>
      </c>
      <c r="E1695">
        <v>88</v>
      </c>
      <c r="F1695">
        <v>98</v>
      </c>
      <c r="G1695">
        <v>105</v>
      </c>
      <c r="H1695">
        <v>112</v>
      </c>
      <c r="I1695">
        <v>118</v>
      </c>
      <c r="J1695">
        <v>124</v>
      </c>
      <c r="K1695">
        <v>129</v>
      </c>
      <c r="L1695">
        <v>135</v>
      </c>
      <c r="M1695">
        <v>140</v>
      </c>
      <c r="N1695">
        <v>145</v>
      </c>
      <c r="O1695">
        <v>151</v>
      </c>
      <c r="P1695">
        <v>158</v>
      </c>
      <c r="Q1695">
        <v>166</v>
      </c>
      <c r="R1695">
        <v>172</v>
      </c>
      <c r="S1695">
        <v>176</v>
      </c>
      <c r="T1695">
        <v>178</v>
      </c>
      <c r="U1695">
        <v>179</v>
      </c>
      <c r="V1695">
        <v>179</v>
      </c>
      <c r="W1695">
        <f>wzrost[[#This Row],[19lat]]-wzrost[[#This Row],[dlugosc_ur]]</f>
        <v>124</v>
      </c>
      <c r="X1695">
        <f>wzrost[[#This Row],[19lat]]-wzrost[[#This Row],[15lat]]</f>
        <v>7</v>
      </c>
      <c r="Y1695">
        <f>IF(wzrost[[#This Row],[1rok]]&lt;=5,IF(wzrost[[#This Row],[plec]]="ch",1,0),0)</f>
        <v>0</v>
      </c>
      <c r="Z1695" s="1"/>
      <c r="AA1695" s="1"/>
      <c r="AB1695" s="1" t="e">
        <f>_xlfn.PERCENTILE.INC(wzrost[1rok],5)</f>
        <v>#NUM!</v>
      </c>
    </row>
    <row r="1696" spans="1:28" x14ac:dyDescent="0.25">
      <c r="A1696">
        <v>1618</v>
      </c>
      <c r="B1696" s="1" t="s">
        <v>23</v>
      </c>
      <c r="C1696">
        <v>50</v>
      </c>
      <c r="D1696">
        <v>72</v>
      </c>
      <c r="E1696">
        <v>86</v>
      </c>
      <c r="F1696">
        <v>95</v>
      </c>
      <c r="G1696">
        <v>102</v>
      </c>
      <c r="H1696">
        <v>108</v>
      </c>
      <c r="I1696">
        <v>114</v>
      </c>
      <c r="J1696">
        <v>120</v>
      </c>
      <c r="K1696">
        <v>125</v>
      </c>
      <c r="L1696">
        <v>130</v>
      </c>
      <c r="M1696">
        <v>136</v>
      </c>
      <c r="N1696">
        <v>141</v>
      </c>
      <c r="O1696">
        <v>147</v>
      </c>
      <c r="P1696">
        <v>153</v>
      </c>
      <c r="Q1696">
        <v>161</v>
      </c>
      <c r="R1696">
        <v>166</v>
      </c>
      <c r="S1696">
        <v>170</v>
      </c>
      <c r="T1696">
        <v>172</v>
      </c>
      <c r="U1696">
        <v>173</v>
      </c>
      <c r="V1696">
        <v>174</v>
      </c>
      <c r="W1696">
        <f>wzrost[[#This Row],[19lat]]-wzrost[[#This Row],[dlugosc_ur]]</f>
        <v>124</v>
      </c>
      <c r="X1696">
        <f>wzrost[[#This Row],[19lat]]-wzrost[[#This Row],[15lat]]</f>
        <v>8</v>
      </c>
      <c r="Y1696">
        <f>IF(wzrost[[#This Row],[1rok]]&lt;=5,IF(wzrost[[#This Row],[plec]]="ch",1,0),0)</f>
        <v>0</v>
      </c>
      <c r="Z1696" s="1"/>
      <c r="AA1696" s="1"/>
      <c r="AB1696" s="1" t="e">
        <f>_xlfn.PERCENTILE.INC(wzrost[1rok],5)</f>
        <v>#NUM!</v>
      </c>
    </row>
    <row r="1697" spans="1:28" x14ac:dyDescent="0.25">
      <c r="A1697">
        <v>1638</v>
      </c>
      <c r="B1697" s="1" t="s">
        <v>23</v>
      </c>
      <c r="C1697">
        <v>50</v>
      </c>
      <c r="D1697">
        <v>72</v>
      </c>
      <c r="E1697">
        <v>86</v>
      </c>
      <c r="F1697">
        <v>95</v>
      </c>
      <c r="G1697">
        <v>102</v>
      </c>
      <c r="H1697">
        <v>108</v>
      </c>
      <c r="I1697">
        <v>114</v>
      </c>
      <c r="J1697">
        <v>120</v>
      </c>
      <c r="K1697">
        <v>125</v>
      </c>
      <c r="L1697">
        <v>131</v>
      </c>
      <c r="M1697">
        <v>136</v>
      </c>
      <c r="N1697">
        <v>141</v>
      </c>
      <c r="O1697">
        <v>147</v>
      </c>
      <c r="P1697">
        <v>154</v>
      </c>
      <c r="Q1697">
        <v>161</v>
      </c>
      <c r="R1697">
        <v>166</v>
      </c>
      <c r="S1697">
        <v>170</v>
      </c>
      <c r="T1697">
        <v>172</v>
      </c>
      <c r="U1697">
        <v>173</v>
      </c>
      <c r="V1697">
        <v>174</v>
      </c>
      <c r="W1697">
        <f>wzrost[[#This Row],[19lat]]-wzrost[[#This Row],[dlugosc_ur]]</f>
        <v>124</v>
      </c>
      <c r="X1697">
        <f>wzrost[[#This Row],[19lat]]-wzrost[[#This Row],[15lat]]</f>
        <v>8</v>
      </c>
      <c r="Y1697">
        <f>IF(wzrost[[#This Row],[1rok]]&lt;=5,IF(wzrost[[#This Row],[plec]]="ch",1,0),0)</f>
        <v>0</v>
      </c>
      <c r="Z1697" s="1"/>
      <c r="AA1697" s="1"/>
      <c r="AB1697" s="1" t="e">
        <f>_xlfn.PERCENTILE.INC(wzrost[1rok],5)</f>
        <v>#NUM!</v>
      </c>
    </row>
    <row r="1698" spans="1:28" x14ac:dyDescent="0.25">
      <c r="A1698">
        <v>1639</v>
      </c>
      <c r="B1698" s="1" t="s">
        <v>23</v>
      </c>
      <c r="C1698">
        <v>55</v>
      </c>
      <c r="D1698">
        <v>76</v>
      </c>
      <c r="E1698">
        <v>88</v>
      </c>
      <c r="F1698">
        <v>98</v>
      </c>
      <c r="G1698">
        <v>105</v>
      </c>
      <c r="H1698">
        <v>112</v>
      </c>
      <c r="I1698">
        <v>118</v>
      </c>
      <c r="J1698">
        <v>124</v>
      </c>
      <c r="K1698">
        <v>129</v>
      </c>
      <c r="L1698">
        <v>135</v>
      </c>
      <c r="M1698">
        <v>140</v>
      </c>
      <c r="N1698">
        <v>145</v>
      </c>
      <c r="O1698">
        <v>152</v>
      </c>
      <c r="P1698">
        <v>159</v>
      </c>
      <c r="Q1698">
        <v>166</v>
      </c>
      <c r="R1698">
        <v>172</v>
      </c>
      <c r="S1698">
        <v>176</v>
      </c>
      <c r="T1698">
        <v>178</v>
      </c>
      <c r="U1698">
        <v>179</v>
      </c>
      <c r="V1698">
        <v>179</v>
      </c>
      <c r="W1698">
        <f>wzrost[[#This Row],[19lat]]-wzrost[[#This Row],[dlugosc_ur]]</f>
        <v>124</v>
      </c>
      <c r="X1698">
        <f>wzrost[[#This Row],[19lat]]-wzrost[[#This Row],[15lat]]</f>
        <v>7</v>
      </c>
      <c r="Y1698">
        <f>IF(wzrost[[#This Row],[1rok]]&lt;=5,IF(wzrost[[#This Row],[plec]]="ch",1,0),0)</f>
        <v>0</v>
      </c>
      <c r="Z1698" s="1"/>
      <c r="AA1698" s="1"/>
      <c r="AB1698" s="1" t="e">
        <f>_xlfn.PERCENTILE.INC(wzrost[1rok],5)</f>
        <v>#NUM!</v>
      </c>
    </row>
    <row r="1699" spans="1:28" x14ac:dyDescent="0.25">
      <c r="A1699">
        <v>1646</v>
      </c>
      <c r="B1699" s="1" t="s">
        <v>23</v>
      </c>
      <c r="C1699">
        <v>50</v>
      </c>
      <c r="D1699">
        <v>72</v>
      </c>
      <c r="E1699">
        <v>86</v>
      </c>
      <c r="F1699">
        <v>95</v>
      </c>
      <c r="G1699">
        <v>102</v>
      </c>
      <c r="H1699">
        <v>108</v>
      </c>
      <c r="I1699">
        <v>114</v>
      </c>
      <c r="J1699">
        <v>120</v>
      </c>
      <c r="K1699">
        <v>125</v>
      </c>
      <c r="L1699">
        <v>131</v>
      </c>
      <c r="M1699">
        <v>136</v>
      </c>
      <c r="N1699">
        <v>141</v>
      </c>
      <c r="O1699">
        <v>147</v>
      </c>
      <c r="P1699">
        <v>154</v>
      </c>
      <c r="Q1699">
        <v>161</v>
      </c>
      <c r="R1699">
        <v>166</v>
      </c>
      <c r="S1699">
        <v>170</v>
      </c>
      <c r="T1699">
        <v>172</v>
      </c>
      <c r="U1699">
        <v>173</v>
      </c>
      <c r="V1699">
        <v>174</v>
      </c>
      <c r="W1699">
        <f>wzrost[[#This Row],[19lat]]-wzrost[[#This Row],[dlugosc_ur]]</f>
        <v>124</v>
      </c>
      <c r="X1699">
        <f>wzrost[[#This Row],[19lat]]-wzrost[[#This Row],[15lat]]</f>
        <v>8</v>
      </c>
      <c r="Y1699">
        <f>IF(wzrost[[#This Row],[1rok]]&lt;=5,IF(wzrost[[#This Row],[plec]]="ch",1,0),0)</f>
        <v>0</v>
      </c>
      <c r="Z1699" s="1"/>
      <c r="AA1699" s="1"/>
      <c r="AB1699" s="1" t="e">
        <f>_xlfn.PERCENTILE.INC(wzrost[1rok],5)</f>
        <v>#NUM!</v>
      </c>
    </row>
    <row r="1700" spans="1:28" x14ac:dyDescent="0.25">
      <c r="A1700">
        <v>1652</v>
      </c>
      <c r="B1700" s="1" t="s">
        <v>23</v>
      </c>
      <c r="C1700">
        <v>51</v>
      </c>
      <c r="D1700">
        <v>73</v>
      </c>
      <c r="E1700">
        <v>86</v>
      </c>
      <c r="F1700">
        <v>95</v>
      </c>
      <c r="G1700">
        <v>102</v>
      </c>
      <c r="H1700">
        <v>109</v>
      </c>
      <c r="I1700">
        <v>115</v>
      </c>
      <c r="J1700">
        <v>120</v>
      </c>
      <c r="K1700">
        <v>126</v>
      </c>
      <c r="L1700">
        <v>131</v>
      </c>
      <c r="M1700">
        <v>136</v>
      </c>
      <c r="N1700">
        <v>142</v>
      </c>
      <c r="O1700">
        <v>148</v>
      </c>
      <c r="P1700">
        <v>155</v>
      </c>
      <c r="Q1700">
        <v>162</v>
      </c>
      <c r="R1700">
        <v>168</v>
      </c>
      <c r="S1700">
        <v>172</v>
      </c>
      <c r="T1700">
        <v>174</v>
      </c>
      <c r="U1700">
        <v>175</v>
      </c>
      <c r="V1700">
        <v>175</v>
      </c>
      <c r="W1700">
        <f>wzrost[[#This Row],[19lat]]-wzrost[[#This Row],[dlugosc_ur]]</f>
        <v>124</v>
      </c>
      <c r="X1700">
        <f>wzrost[[#This Row],[19lat]]-wzrost[[#This Row],[15lat]]</f>
        <v>7</v>
      </c>
      <c r="Y1700">
        <f>IF(wzrost[[#This Row],[1rok]]&lt;=5,IF(wzrost[[#This Row],[plec]]="ch",1,0),0)</f>
        <v>0</v>
      </c>
      <c r="Z1700" s="1"/>
      <c r="AA1700" s="1"/>
      <c r="AB1700" s="1" t="e">
        <f>_xlfn.PERCENTILE.INC(wzrost[1rok],5)</f>
        <v>#NUM!</v>
      </c>
    </row>
    <row r="1701" spans="1:28" x14ac:dyDescent="0.25">
      <c r="A1701">
        <v>1661</v>
      </c>
      <c r="B1701" s="1" t="s">
        <v>23</v>
      </c>
      <c r="C1701">
        <v>56</v>
      </c>
      <c r="D1701">
        <v>77</v>
      </c>
      <c r="E1701">
        <v>89</v>
      </c>
      <c r="F1701">
        <v>98</v>
      </c>
      <c r="G1701">
        <v>105</v>
      </c>
      <c r="H1701">
        <v>112</v>
      </c>
      <c r="I1701">
        <v>118</v>
      </c>
      <c r="J1701">
        <v>124</v>
      </c>
      <c r="K1701">
        <v>130</v>
      </c>
      <c r="L1701">
        <v>135</v>
      </c>
      <c r="M1701">
        <v>141</v>
      </c>
      <c r="N1701">
        <v>146</v>
      </c>
      <c r="O1701">
        <v>152</v>
      </c>
      <c r="P1701">
        <v>159</v>
      </c>
      <c r="Q1701">
        <v>167</v>
      </c>
      <c r="R1701">
        <v>172</v>
      </c>
      <c r="S1701">
        <v>176</v>
      </c>
      <c r="T1701">
        <v>179</v>
      </c>
      <c r="U1701">
        <v>180</v>
      </c>
      <c r="V1701">
        <v>180</v>
      </c>
      <c r="W1701">
        <f>wzrost[[#This Row],[19lat]]-wzrost[[#This Row],[dlugosc_ur]]</f>
        <v>124</v>
      </c>
      <c r="X1701">
        <f>wzrost[[#This Row],[19lat]]-wzrost[[#This Row],[15lat]]</f>
        <v>8</v>
      </c>
      <c r="Y1701">
        <f>IF(wzrost[[#This Row],[1rok]]&lt;=5,IF(wzrost[[#This Row],[plec]]="ch",1,0),0)</f>
        <v>0</v>
      </c>
      <c r="Z1701" s="1"/>
      <c r="AA1701" s="1"/>
      <c r="AB1701" s="1" t="e">
        <f>_xlfn.PERCENTILE.INC(wzrost[1rok],5)</f>
        <v>#NUM!</v>
      </c>
    </row>
    <row r="1702" spans="1:28" x14ac:dyDescent="0.25">
      <c r="A1702">
        <v>1673</v>
      </c>
      <c r="B1702" s="1" t="s">
        <v>23</v>
      </c>
      <c r="C1702">
        <v>50</v>
      </c>
      <c r="D1702">
        <v>72</v>
      </c>
      <c r="E1702">
        <v>86</v>
      </c>
      <c r="F1702">
        <v>95</v>
      </c>
      <c r="G1702">
        <v>102</v>
      </c>
      <c r="H1702">
        <v>109</v>
      </c>
      <c r="I1702">
        <v>114</v>
      </c>
      <c r="J1702">
        <v>120</v>
      </c>
      <c r="K1702">
        <v>126</v>
      </c>
      <c r="L1702">
        <v>131</v>
      </c>
      <c r="M1702">
        <v>136</v>
      </c>
      <c r="N1702">
        <v>141</v>
      </c>
      <c r="O1702">
        <v>147</v>
      </c>
      <c r="P1702">
        <v>154</v>
      </c>
      <c r="Q1702">
        <v>161</v>
      </c>
      <c r="R1702">
        <v>167</v>
      </c>
      <c r="S1702">
        <v>170</v>
      </c>
      <c r="T1702">
        <v>173</v>
      </c>
      <c r="U1702">
        <v>174</v>
      </c>
      <c r="V1702">
        <v>174</v>
      </c>
      <c r="W1702">
        <f>wzrost[[#This Row],[19lat]]-wzrost[[#This Row],[dlugosc_ur]]</f>
        <v>124</v>
      </c>
      <c r="X1702">
        <f>wzrost[[#This Row],[19lat]]-wzrost[[#This Row],[15lat]]</f>
        <v>7</v>
      </c>
      <c r="Y1702">
        <f>IF(wzrost[[#This Row],[1rok]]&lt;=5,IF(wzrost[[#This Row],[plec]]="ch",1,0),0)</f>
        <v>0</v>
      </c>
      <c r="Z1702" s="1"/>
      <c r="AA1702" s="1"/>
      <c r="AB1702" s="1" t="e">
        <f>_xlfn.PERCENTILE.INC(wzrost[1rok],5)</f>
        <v>#NUM!</v>
      </c>
    </row>
    <row r="1703" spans="1:28" x14ac:dyDescent="0.25">
      <c r="A1703">
        <v>1679</v>
      </c>
      <c r="B1703" s="1" t="s">
        <v>23</v>
      </c>
      <c r="C1703">
        <v>52</v>
      </c>
      <c r="D1703">
        <v>74</v>
      </c>
      <c r="E1703">
        <v>87</v>
      </c>
      <c r="F1703">
        <v>96</v>
      </c>
      <c r="G1703">
        <v>103</v>
      </c>
      <c r="H1703">
        <v>110</v>
      </c>
      <c r="I1703">
        <v>116</v>
      </c>
      <c r="J1703">
        <v>121</v>
      </c>
      <c r="K1703">
        <v>127</v>
      </c>
      <c r="L1703">
        <v>132</v>
      </c>
      <c r="M1703">
        <v>137</v>
      </c>
      <c r="N1703">
        <v>143</v>
      </c>
      <c r="O1703">
        <v>149</v>
      </c>
      <c r="P1703">
        <v>156</v>
      </c>
      <c r="Q1703">
        <v>163</v>
      </c>
      <c r="R1703">
        <v>169</v>
      </c>
      <c r="S1703">
        <v>172</v>
      </c>
      <c r="T1703">
        <v>175</v>
      </c>
      <c r="U1703">
        <v>176</v>
      </c>
      <c r="V1703">
        <v>176</v>
      </c>
      <c r="W1703">
        <f>wzrost[[#This Row],[19lat]]-wzrost[[#This Row],[dlugosc_ur]]</f>
        <v>124</v>
      </c>
      <c r="X1703">
        <f>wzrost[[#This Row],[19lat]]-wzrost[[#This Row],[15lat]]</f>
        <v>7</v>
      </c>
      <c r="Y1703">
        <f>IF(wzrost[[#This Row],[1rok]]&lt;=5,IF(wzrost[[#This Row],[plec]]="ch",1,0),0)</f>
        <v>0</v>
      </c>
      <c r="Z1703" s="1"/>
      <c r="AA1703" s="1"/>
      <c r="AB1703" s="1" t="e">
        <f>_xlfn.PERCENTILE.INC(wzrost[1rok],5)</f>
        <v>#NUM!</v>
      </c>
    </row>
    <row r="1704" spans="1:28" x14ac:dyDescent="0.25">
      <c r="A1704">
        <v>1690</v>
      </c>
      <c r="B1704" s="1" t="s">
        <v>23</v>
      </c>
      <c r="C1704">
        <v>57</v>
      </c>
      <c r="D1704">
        <v>77</v>
      </c>
      <c r="E1704">
        <v>89</v>
      </c>
      <c r="F1704">
        <v>98</v>
      </c>
      <c r="G1704">
        <v>106</v>
      </c>
      <c r="H1704">
        <v>113</v>
      </c>
      <c r="I1704">
        <v>119</v>
      </c>
      <c r="J1704">
        <v>125</v>
      </c>
      <c r="K1704">
        <v>131</v>
      </c>
      <c r="L1704">
        <v>136</v>
      </c>
      <c r="M1704">
        <v>142</v>
      </c>
      <c r="N1704">
        <v>147</v>
      </c>
      <c r="O1704">
        <v>153</v>
      </c>
      <c r="P1704">
        <v>160</v>
      </c>
      <c r="Q1704">
        <v>168</v>
      </c>
      <c r="R1704">
        <v>174</v>
      </c>
      <c r="S1704">
        <v>178</v>
      </c>
      <c r="T1704">
        <v>180</v>
      </c>
      <c r="U1704">
        <v>181</v>
      </c>
      <c r="V1704">
        <v>181</v>
      </c>
      <c r="W1704">
        <f>wzrost[[#This Row],[19lat]]-wzrost[[#This Row],[dlugosc_ur]]</f>
        <v>124</v>
      </c>
      <c r="X1704">
        <f>wzrost[[#This Row],[19lat]]-wzrost[[#This Row],[15lat]]</f>
        <v>7</v>
      </c>
      <c r="Y1704">
        <f>IF(wzrost[[#This Row],[1rok]]&lt;=5,IF(wzrost[[#This Row],[plec]]="ch",1,0),0)</f>
        <v>0</v>
      </c>
      <c r="Z1704" s="1"/>
      <c r="AA1704" s="1"/>
      <c r="AB1704" s="1" t="e">
        <f>_xlfn.PERCENTILE.INC(wzrost[1rok],5)</f>
        <v>#NUM!</v>
      </c>
    </row>
    <row r="1705" spans="1:28" x14ac:dyDescent="0.25">
      <c r="A1705">
        <v>1703</v>
      </c>
      <c r="B1705" s="1" t="s">
        <v>23</v>
      </c>
      <c r="C1705">
        <v>52</v>
      </c>
      <c r="D1705">
        <v>73</v>
      </c>
      <c r="E1705">
        <v>86</v>
      </c>
      <c r="F1705">
        <v>95</v>
      </c>
      <c r="G1705">
        <v>102</v>
      </c>
      <c r="H1705">
        <v>109</v>
      </c>
      <c r="I1705">
        <v>115</v>
      </c>
      <c r="J1705">
        <v>121</v>
      </c>
      <c r="K1705">
        <v>126</v>
      </c>
      <c r="L1705">
        <v>132</v>
      </c>
      <c r="M1705">
        <v>137</v>
      </c>
      <c r="N1705">
        <v>142</v>
      </c>
      <c r="O1705">
        <v>148</v>
      </c>
      <c r="P1705">
        <v>155</v>
      </c>
      <c r="Q1705">
        <v>162</v>
      </c>
      <c r="R1705">
        <v>168</v>
      </c>
      <c r="S1705">
        <v>172</v>
      </c>
      <c r="T1705">
        <v>174</v>
      </c>
      <c r="U1705">
        <v>175</v>
      </c>
      <c r="V1705">
        <v>176</v>
      </c>
      <c r="W1705">
        <f>wzrost[[#This Row],[19lat]]-wzrost[[#This Row],[dlugosc_ur]]</f>
        <v>124</v>
      </c>
      <c r="X1705">
        <f>wzrost[[#This Row],[19lat]]-wzrost[[#This Row],[15lat]]</f>
        <v>8</v>
      </c>
      <c r="Y1705">
        <f>IF(wzrost[[#This Row],[1rok]]&lt;=5,IF(wzrost[[#This Row],[plec]]="ch",1,0),0)</f>
        <v>0</v>
      </c>
      <c r="Z1705" s="1"/>
      <c r="AA1705" s="1"/>
      <c r="AB1705" s="1" t="e">
        <f>_xlfn.PERCENTILE.INC(wzrost[1rok],5)</f>
        <v>#NUM!</v>
      </c>
    </row>
    <row r="1706" spans="1:28" x14ac:dyDescent="0.25">
      <c r="A1706">
        <v>1726</v>
      </c>
      <c r="B1706" s="1" t="s">
        <v>23</v>
      </c>
      <c r="C1706">
        <v>50</v>
      </c>
      <c r="D1706">
        <v>72</v>
      </c>
      <c r="E1706">
        <v>86</v>
      </c>
      <c r="F1706">
        <v>95</v>
      </c>
      <c r="G1706">
        <v>102</v>
      </c>
      <c r="H1706">
        <v>109</v>
      </c>
      <c r="I1706">
        <v>114</v>
      </c>
      <c r="J1706">
        <v>120</v>
      </c>
      <c r="K1706">
        <v>126</v>
      </c>
      <c r="L1706">
        <v>131</v>
      </c>
      <c r="M1706">
        <v>136</v>
      </c>
      <c r="N1706">
        <v>141</v>
      </c>
      <c r="O1706">
        <v>147</v>
      </c>
      <c r="P1706">
        <v>154</v>
      </c>
      <c r="Q1706">
        <v>161</v>
      </c>
      <c r="R1706">
        <v>167</v>
      </c>
      <c r="S1706">
        <v>170</v>
      </c>
      <c r="T1706">
        <v>173</v>
      </c>
      <c r="U1706">
        <v>174</v>
      </c>
      <c r="V1706">
        <v>174</v>
      </c>
      <c r="W1706">
        <f>wzrost[[#This Row],[19lat]]-wzrost[[#This Row],[dlugosc_ur]]</f>
        <v>124</v>
      </c>
      <c r="X1706">
        <f>wzrost[[#This Row],[19lat]]-wzrost[[#This Row],[15lat]]</f>
        <v>7</v>
      </c>
      <c r="Y1706">
        <f>IF(wzrost[[#This Row],[1rok]]&lt;=5,IF(wzrost[[#This Row],[plec]]="ch",1,0),0)</f>
        <v>0</v>
      </c>
      <c r="Z1706" s="1"/>
      <c r="AA1706" s="1"/>
      <c r="AB1706" s="1" t="e">
        <f>_xlfn.PERCENTILE.INC(wzrost[1rok],5)</f>
        <v>#NUM!</v>
      </c>
    </row>
    <row r="1707" spans="1:28" x14ac:dyDescent="0.25">
      <c r="A1707">
        <v>1735</v>
      </c>
      <c r="B1707" s="1" t="s">
        <v>23</v>
      </c>
      <c r="C1707">
        <v>51</v>
      </c>
      <c r="D1707">
        <v>73</v>
      </c>
      <c r="E1707">
        <v>86</v>
      </c>
      <c r="F1707">
        <v>95</v>
      </c>
      <c r="G1707">
        <v>102</v>
      </c>
      <c r="H1707">
        <v>109</v>
      </c>
      <c r="I1707">
        <v>115</v>
      </c>
      <c r="J1707">
        <v>120</v>
      </c>
      <c r="K1707">
        <v>126</v>
      </c>
      <c r="L1707">
        <v>131</v>
      </c>
      <c r="M1707">
        <v>136</v>
      </c>
      <c r="N1707">
        <v>142</v>
      </c>
      <c r="O1707">
        <v>148</v>
      </c>
      <c r="P1707">
        <v>155</v>
      </c>
      <c r="Q1707">
        <v>162</v>
      </c>
      <c r="R1707">
        <v>168</v>
      </c>
      <c r="S1707">
        <v>172</v>
      </c>
      <c r="T1707">
        <v>174</v>
      </c>
      <c r="U1707">
        <v>175</v>
      </c>
      <c r="V1707">
        <v>175</v>
      </c>
      <c r="W1707">
        <f>wzrost[[#This Row],[19lat]]-wzrost[[#This Row],[dlugosc_ur]]</f>
        <v>124</v>
      </c>
      <c r="X1707">
        <f>wzrost[[#This Row],[19lat]]-wzrost[[#This Row],[15lat]]</f>
        <v>7</v>
      </c>
      <c r="Y1707">
        <f>IF(wzrost[[#This Row],[1rok]]&lt;=5,IF(wzrost[[#This Row],[plec]]="ch",1,0),0)</f>
        <v>0</v>
      </c>
      <c r="Z1707" s="1"/>
      <c r="AA1707" s="1"/>
      <c r="AB1707" s="1" t="e">
        <f>_xlfn.PERCENTILE.INC(wzrost[1rok],5)</f>
        <v>#NUM!</v>
      </c>
    </row>
    <row r="1708" spans="1:28" x14ac:dyDescent="0.25">
      <c r="A1708">
        <v>1738</v>
      </c>
      <c r="B1708" s="1" t="s">
        <v>23</v>
      </c>
      <c r="C1708">
        <v>56</v>
      </c>
      <c r="D1708">
        <v>77</v>
      </c>
      <c r="E1708">
        <v>89</v>
      </c>
      <c r="F1708">
        <v>98</v>
      </c>
      <c r="G1708">
        <v>105</v>
      </c>
      <c r="H1708">
        <v>112</v>
      </c>
      <c r="I1708">
        <v>119</v>
      </c>
      <c r="J1708">
        <v>124</v>
      </c>
      <c r="K1708">
        <v>130</v>
      </c>
      <c r="L1708">
        <v>135</v>
      </c>
      <c r="M1708">
        <v>141</v>
      </c>
      <c r="N1708">
        <v>146</v>
      </c>
      <c r="O1708">
        <v>152</v>
      </c>
      <c r="P1708">
        <v>159</v>
      </c>
      <c r="Q1708">
        <v>167</v>
      </c>
      <c r="R1708">
        <v>173</v>
      </c>
      <c r="S1708">
        <v>177</v>
      </c>
      <c r="T1708">
        <v>179</v>
      </c>
      <c r="U1708">
        <v>180</v>
      </c>
      <c r="V1708">
        <v>180</v>
      </c>
      <c r="W1708">
        <f>wzrost[[#This Row],[19lat]]-wzrost[[#This Row],[dlugosc_ur]]</f>
        <v>124</v>
      </c>
      <c r="X1708">
        <f>wzrost[[#This Row],[19lat]]-wzrost[[#This Row],[15lat]]</f>
        <v>7</v>
      </c>
      <c r="Y1708">
        <f>IF(wzrost[[#This Row],[1rok]]&lt;=5,IF(wzrost[[#This Row],[plec]]="ch",1,0),0)</f>
        <v>0</v>
      </c>
      <c r="Z1708" s="1"/>
      <c r="AA1708" s="1"/>
      <c r="AB1708" s="1" t="e">
        <f>_xlfn.PERCENTILE.INC(wzrost[1rok],5)</f>
        <v>#NUM!</v>
      </c>
    </row>
    <row r="1709" spans="1:28" x14ac:dyDescent="0.25">
      <c r="A1709">
        <v>1746</v>
      </c>
      <c r="B1709" s="1" t="s">
        <v>23</v>
      </c>
      <c r="C1709">
        <v>52</v>
      </c>
      <c r="D1709">
        <v>74</v>
      </c>
      <c r="E1709">
        <v>87</v>
      </c>
      <c r="F1709">
        <v>96</v>
      </c>
      <c r="G1709">
        <v>103</v>
      </c>
      <c r="H1709">
        <v>110</v>
      </c>
      <c r="I1709">
        <v>116</v>
      </c>
      <c r="J1709">
        <v>121</v>
      </c>
      <c r="K1709">
        <v>127</v>
      </c>
      <c r="L1709">
        <v>132</v>
      </c>
      <c r="M1709">
        <v>138</v>
      </c>
      <c r="N1709">
        <v>143</v>
      </c>
      <c r="O1709">
        <v>149</v>
      </c>
      <c r="P1709">
        <v>156</v>
      </c>
      <c r="Q1709">
        <v>163</v>
      </c>
      <c r="R1709">
        <v>169</v>
      </c>
      <c r="S1709">
        <v>173</v>
      </c>
      <c r="T1709">
        <v>175</v>
      </c>
      <c r="U1709">
        <v>176</v>
      </c>
      <c r="V1709">
        <v>176</v>
      </c>
      <c r="W1709">
        <f>wzrost[[#This Row],[19lat]]-wzrost[[#This Row],[dlugosc_ur]]</f>
        <v>124</v>
      </c>
      <c r="X1709">
        <f>wzrost[[#This Row],[19lat]]-wzrost[[#This Row],[15lat]]</f>
        <v>7</v>
      </c>
      <c r="Y1709">
        <f>IF(wzrost[[#This Row],[1rok]]&lt;=5,IF(wzrost[[#This Row],[plec]]="ch",1,0),0)</f>
        <v>0</v>
      </c>
      <c r="Z1709" s="1"/>
      <c r="AA1709" s="1"/>
      <c r="AB1709" s="1" t="e">
        <f>_xlfn.PERCENTILE.INC(wzrost[1rok],5)</f>
        <v>#NUM!</v>
      </c>
    </row>
    <row r="1710" spans="1:28" x14ac:dyDescent="0.25">
      <c r="A1710">
        <v>1754</v>
      </c>
      <c r="B1710" s="1" t="s">
        <v>23</v>
      </c>
      <c r="C1710">
        <v>54</v>
      </c>
      <c r="D1710">
        <v>75</v>
      </c>
      <c r="E1710">
        <v>88</v>
      </c>
      <c r="F1710">
        <v>97</v>
      </c>
      <c r="G1710">
        <v>104</v>
      </c>
      <c r="H1710">
        <v>111</v>
      </c>
      <c r="I1710">
        <v>117</v>
      </c>
      <c r="J1710">
        <v>123</v>
      </c>
      <c r="K1710">
        <v>128</v>
      </c>
      <c r="L1710">
        <v>134</v>
      </c>
      <c r="M1710">
        <v>139</v>
      </c>
      <c r="N1710">
        <v>145</v>
      </c>
      <c r="O1710">
        <v>151</v>
      </c>
      <c r="P1710">
        <v>158</v>
      </c>
      <c r="Q1710">
        <v>165</v>
      </c>
      <c r="R1710">
        <v>171</v>
      </c>
      <c r="S1710">
        <v>175</v>
      </c>
      <c r="T1710">
        <v>177</v>
      </c>
      <c r="U1710">
        <v>178</v>
      </c>
      <c r="V1710">
        <v>178</v>
      </c>
      <c r="W1710">
        <f>wzrost[[#This Row],[19lat]]-wzrost[[#This Row],[dlugosc_ur]]</f>
        <v>124</v>
      </c>
      <c r="X1710">
        <f>wzrost[[#This Row],[19lat]]-wzrost[[#This Row],[15lat]]</f>
        <v>7</v>
      </c>
      <c r="Y1710">
        <f>IF(wzrost[[#This Row],[1rok]]&lt;=5,IF(wzrost[[#This Row],[plec]]="ch",1,0),0)</f>
        <v>0</v>
      </c>
      <c r="Z1710" s="1"/>
      <c r="AA1710" s="1"/>
      <c r="AB1710" s="1" t="e">
        <f>_xlfn.PERCENTILE.INC(wzrost[1rok],5)</f>
        <v>#NUM!</v>
      </c>
    </row>
    <row r="1711" spans="1:28" x14ac:dyDescent="0.25">
      <c r="A1711">
        <v>1776</v>
      </c>
      <c r="B1711" s="1" t="s">
        <v>23</v>
      </c>
      <c r="C1711">
        <v>49</v>
      </c>
      <c r="D1711">
        <v>71</v>
      </c>
      <c r="E1711">
        <v>86</v>
      </c>
      <c r="F1711">
        <v>94</v>
      </c>
      <c r="G1711">
        <v>101</v>
      </c>
      <c r="H1711">
        <v>108</v>
      </c>
      <c r="I1711">
        <v>113</v>
      </c>
      <c r="J1711">
        <v>119</v>
      </c>
      <c r="K1711">
        <v>124</v>
      </c>
      <c r="L1711">
        <v>129</v>
      </c>
      <c r="M1711">
        <v>134</v>
      </c>
      <c r="N1711">
        <v>139</v>
      </c>
      <c r="O1711">
        <v>145</v>
      </c>
      <c r="P1711">
        <v>152</v>
      </c>
      <c r="Q1711">
        <v>159</v>
      </c>
      <c r="R1711">
        <v>164</v>
      </c>
      <c r="S1711">
        <v>168</v>
      </c>
      <c r="T1711">
        <v>171</v>
      </c>
      <c r="U1711">
        <v>172</v>
      </c>
      <c r="V1711">
        <v>173</v>
      </c>
      <c r="W1711">
        <f>wzrost[[#This Row],[19lat]]-wzrost[[#This Row],[dlugosc_ur]]</f>
        <v>124</v>
      </c>
      <c r="X1711">
        <f>wzrost[[#This Row],[19lat]]-wzrost[[#This Row],[15lat]]</f>
        <v>9</v>
      </c>
      <c r="Y1711">
        <f>IF(wzrost[[#This Row],[1rok]]&lt;=5,IF(wzrost[[#This Row],[plec]]="ch",1,0),0)</f>
        <v>0</v>
      </c>
      <c r="Z1711" s="1"/>
      <c r="AA1711" s="1"/>
      <c r="AB1711" s="1" t="e">
        <f>_xlfn.PERCENTILE.INC(wzrost[1rok],5)</f>
        <v>#NUM!</v>
      </c>
    </row>
    <row r="1712" spans="1:28" x14ac:dyDescent="0.25">
      <c r="A1712">
        <v>1804</v>
      </c>
      <c r="B1712" s="1" t="s">
        <v>23</v>
      </c>
      <c r="C1712">
        <v>52</v>
      </c>
      <c r="D1712">
        <v>74</v>
      </c>
      <c r="E1712">
        <v>87</v>
      </c>
      <c r="F1712">
        <v>96</v>
      </c>
      <c r="G1712">
        <v>103</v>
      </c>
      <c r="H1712">
        <v>109</v>
      </c>
      <c r="I1712">
        <v>115</v>
      </c>
      <c r="J1712">
        <v>121</v>
      </c>
      <c r="K1712">
        <v>127</v>
      </c>
      <c r="L1712">
        <v>132</v>
      </c>
      <c r="M1712">
        <v>137</v>
      </c>
      <c r="N1712">
        <v>143</v>
      </c>
      <c r="O1712">
        <v>149</v>
      </c>
      <c r="P1712">
        <v>155</v>
      </c>
      <c r="Q1712">
        <v>163</v>
      </c>
      <c r="R1712">
        <v>168</v>
      </c>
      <c r="S1712">
        <v>172</v>
      </c>
      <c r="T1712">
        <v>175</v>
      </c>
      <c r="U1712">
        <v>176</v>
      </c>
      <c r="V1712">
        <v>176</v>
      </c>
      <c r="W1712">
        <f>wzrost[[#This Row],[19lat]]-wzrost[[#This Row],[dlugosc_ur]]</f>
        <v>124</v>
      </c>
      <c r="X1712">
        <f>wzrost[[#This Row],[19lat]]-wzrost[[#This Row],[15lat]]</f>
        <v>8</v>
      </c>
      <c r="Y1712">
        <f>IF(wzrost[[#This Row],[1rok]]&lt;=5,IF(wzrost[[#This Row],[plec]]="ch",1,0),0)</f>
        <v>0</v>
      </c>
      <c r="Z1712" s="1"/>
      <c r="AA1712" s="1"/>
      <c r="AB1712" s="1" t="e">
        <f>_xlfn.PERCENTILE.INC(wzrost[1rok],5)</f>
        <v>#NUM!</v>
      </c>
    </row>
    <row r="1713" spans="1:28" x14ac:dyDescent="0.25">
      <c r="A1713">
        <v>1811</v>
      </c>
      <c r="B1713" s="1" t="s">
        <v>23</v>
      </c>
      <c r="C1713">
        <v>51</v>
      </c>
      <c r="D1713">
        <v>73</v>
      </c>
      <c r="E1713">
        <v>86</v>
      </c>
      <c r="F1713">
        <v>95</v>
      </c>
      <c r="G1713">
        <v>102</v>
      </c>
      <c r="H1713">
        <v>109</v>
      </c>
      <c r="I1713">
        <v>115</v>
      </c>
      <c r="J1713">
        <v>120</v>
      </c>
      <c r="K1713">
        <v>126</v>
      </c>
      <c r="L1713">
        <v>131</v>
      </c>
      <c r="M1713">
        <v>136</v>
      </c>
      <c r="N1713">
        <v>142</v>
      </c>
      <c r="O1713">
        <v>148</v>
      </c>
      <c r="P1713">
        <v>155</v>
      </c>
      <c r="Q1713">
        <v>162</v>
      </c>
      <c r="R1713">
        <v>168</v>
      </c>
      <c r="S1713">
        <v>172</v>
      </c>
      <c r="T1713">
        <v>174</v>
      </c>
      <c r="U1713">
        <v>175</v>
      </c>
      <c r="V1713">
        <v>175</v>
      </c>
      <c r="W1713">
        <f>wzrost[[#This Row],[19lat]]-wzrost[[#This Row],[dlugosc_ur]]</f>
        <v>124</v>
      </c>
      <c r="X1713">
        <f>wzrost[[#This Row],[19lat]]-wzrost[[#This Row],[15lat]]</f>
        <v>7</v>
      </c>
      <c r="Y1713">
        <f>IF(wzrost[[#This Row],[1rok]]&lt;=5,IF(wzrost[[#This Row],[plec]]="ch",1,0),0)</f>
        <v>0</v>
      </c>
      <c r="Z1713" s="1"/>
      <c r="AA1713" s="1"/>
      <c r="AB1713" s="1" t="e">
        <f>_xlfn.PERCENTILE.INC(wzrost[1rok],5)</f>
        <v>#NUM!</v>
      </c>
    </row>
    <row r="1714" spans="1:28" x14ac:dyDescent="0.25">
      <c r="A1714">
        <v>1815</v>
      </c>
      <c r="B1714" s="1" t="s">
        <v>23</v>
      </c>
      <c r="C1714">
        <v>50</v>
      </c>
      <c r="D1714">
        <v>72</v>
      </c>
      <c r="E1714">
        <v>86</v>
      </c>
      <c r="F1714">
        <v>95</v>
      </c>
      <c r="G1714">
        <v>102</v>
      </c>
      <c r="H1714">
        <v>108</v>
      </c>
      <c r="I1714">
        <v>114</v>
      </c>
      <c r="J1714">
        <v>120</v>
      </c>
      <c r="K1714">
        <v>125</v>
      </c>
      <c r="L1714">
        <v>131</v>
      </c>
      <c r="M1714">
        <v>136</v>
      </c>
      <c r="N1714">
        <v>141</v>
      </c>
      <c r="O1714">
        <v>147</v>
      </c>
      <c r="P1714">
        <v>154</v>
      </c>
      <c r="Q1714">
        <v>161</v>
      </c>
      <c r="R1714">
        <v>166</v>
      </c>
      <c r="S1714">
        <v>170</v>
      </c>
      <c r="T1714">
        <v>173</v>
      </c>
      <c r="U1714">
        <v>174</v>
      </c>
      <c r="V1714">
        <v>174</v>
      </c>
      <c r="W1714">
        <f>wzrost[[#This Row],[19lat]]-wzrost[[#This Row],[dlugosc_ur]]</f>
        <v>124</v>
      </c>
      <c r="X1714">
        <f>wzrost[[#This Row],[19lat]]-wzrost[[#This Row],[15lat]]</f>
        <v>8</v>
      </c>
      <c r="Y1714">
        <f>IF(wzrost[[#This Row],[1rok]]&lt;=5,IF(wzrost[[#This Row],[plec]]="ch",1,0),0)</f>
        <v>0</v>
      </c>
      <c r="Z1714" s="1"/>
      <c r="AA1714" s="1"/>
      <c r="AB1714" s="1" t="e">
        <f>_xlfn.PERCENTILE.INC(wzrost[1rok],5)</f>
        <v>#NUM!</v>
      </c>
    </row>
    <row r="1715" spans="1:28" x14ac:dyDescent="0.25">
      <c r="A1715">
        <v>1819</v>
      </c>
      <c r="B1715" s="1" t="s">
        <v>23</v>
      </c>
      <c r="C1715">
        <v>57</v>
      </c>
      <c r="D1715">
        <v>77</v>
      </c>
      <c r="E1715">
        <v>89</v>
      </c>
      <c r="F1715">
        <v>98</v>
      </c>
      <c r="G1715">
        <v>106</v>
      </c>
      <c r="H1715">
        <v>113</v>
      </c>
      <c r="I1715">
        <v>119</v>
      </c>
      <c r="J1715">
        <v>125</v>
      </c>
      <c r="K1715">
        <v>131</v>
      </c>
      <c r="L1715">
        <v>136</v>
      </c>
      <c r="M1715">
        <v>142</v>
      </c>
      <c r="N1715">
        <v>147</v>
      </c>
      <c r="O1715">
        <v>153</v>
      </c>
      <c r="P1715">
        <v>160</v>
      </c>
      <c r="Q1715">
        <v>168</v>
      </c>
      <c r="R1715">
        <v>174</v>
      </c>
      <c r="S1715">
        <v>178</v>
      </c>
      <c r="T1715">
        <v>180</v>
      </c>
      <c r="U1715">
        <v>181</v>
      </c>
      <c r="V1715">
        <v>181</v>
      </c>
      <c r="W1715">
        <f>wzrost[[#This Row],[19lat]]-wzrost[[#This Row],[dlugosc_ur]]</f>
        <v>124</v>
      </c>
      <c r="X1715">
        <f>wzrost[[#This Row],[19lat]]-wzrost[[#This Row],[15lat]]</f>
        <v>7</v>
      </c>
      <c r="Y1715">
        <f>IF(wzrost[[#This Row],[1rok]]&lt;=5,IF(wzrost[[#This Row],[plec]]="ch",1,0),0)</f>
        <v>0</v>
      </c>
      <c r="Z1715" s="1"/>
      <c r="AA1715" s="1"/>
      <c r="AB1715" s="1" t="e">
        <f>_xlfn.PERCENTILE.INC(wzrost[1rok],5)</f>
        <v>#NUM!</v>
      </c>
    </row>
    <row r="1716" spans="1:28" x14ac:dyDescent="0.25">
      <c r="A1716">
        <v>1829</v>
      </c>
      <c r="B1716" s="1" t="s">
        <v>23</v>
      </c>
      <c r="C1716">
        <v>58</v>
      </c>
      <c r="D1716">
        <v>78</v>
      </c>
      <c r="E1716">
        <v>90</v>
      </c>
      <c r="F1716">
        <v>99</v>
      </c>
      <c r="G1716">
        <v>107</v>
      </c>
      <c r="H1716">
        <v>114</v>
      </c>
      <c r="I1716">
        <v>120</v>
      </c>
      <c r="J1716">
        <v>126</v>
      </c>
      <c r="K1716">
        <v>131</v>
      </c>
      <c r="L1716">
        <v>137</v>
      </c>
      <c r="M1716">
        <v>142</v>
      </c>
      <c r="N1716">
        <v>148</v>
      </c>
      <c r="O1716">
        <v>154</v>
      </c>
      <c r="P1716">
        <v>161</v>
      </c>
      <c r="Q1716">
        <v>169</v>
      </c>
      <c r="R1716">
        <v>175</v>
      </c>
      <c r="S1716">
        <v>179</v>
      </c>
      <c r="T1716">
        <v>181</v>
      </c>
      <c r="U1716">
        <v>182</v>
      </c>
      <c r="V1716">
        <v>182</v>
      </c>
      <c r="W1716">
        <f>wzrost[[#This Row],[19lat]]-wzrost[[#This Row],[dlugosc_ur]]</f>
        <v>124</v>
      </c>
      <c r="X1716">
        <f>wzrost[[#This Row],[19lat]]-wzrost[[#This Row],[15lat]]</f>
        <v>7</v>
      </c>
      <c r="Y1716">
        <f>IF(wzrost[[#This Row],[1rok]]&lt;=5,IF(wzrost[[#This Row],[plec]]="ch",1,0),0)</f>
        <v>0</v>
      </c>
      <c r="Z1716" s="1"/>
      <c r="AA1716" s="1"/>
      <c r="AB1716" s="1" t="e">
        <f>_xlfn.PERCENTILE.INC(wzrost[1rok],5)</f>
        <v>#NUM!</v>
      </c>
    </row>
    <row r="1717" spans="1:28" x14ac:dyDescent="0.25">
      <c r="A1717">
        <v>1849</v>
      </c>
      <c r="B1717" s="1" t="s">
        <v>23</v>
      </c>
      <c r="C1717">
        <v>52</v>
      </c>
      <c r="D1717">
        <v>74</v>
      </c>
      <c r="E1717">
        <v>87</v>
      </c>
      <c r="F1717">
        <v>96</v>
      </c>
      <c r="G1717">
        <v>103</v>
      </c>
      <c r="H1717">
        <v>110</v>
      </c>
      <c r="I1717">
        <v>116</v>
      </c>
      <c r="J1717">
        <v>121</v>
      </c>
      <c r="K1717">
        <v>127</v>
      </c>
      <c r="L1717">
        <v>132</v>
      </c>
      <c r="M1717">
        <v>137</v>
      </c>
      <c r="N1717">
        <v>143</v>
      </c>
      <c r="O1717">
        <v>149</v>
      </c>
      <c r="P1717">
        <v>156</v>
      </c>
      <c r="Q1717">
        <v>163</v>
      </c>
      <c r="R1717">
        <v>169</v>
      </c>
      <c r="S1717">
        <v>173</v>
      </c>
      <c r="T1717">
        <v>175</v>
      </c>
      <c r="U1717">
        <v>176</v>
      </c>
      <c r="V1717">
        <v>176</v>
      </c>
      <c r="W1717">
        <f>wzrost[[#This Row],[19lat]]-wzrost[[#This Row],[dlugosc_ur]]</f>
        <v>124</v>
      </c>
      <c r="X1717">
        <f>wzrost[[#This Row],[19lat]]-wzrost[[#This Row],[15lat]]</f>
        <v>7</v>
      </c>
      <c r="Y1717">
        <f>IF(wzrost[[#This Row],[1rok]]&lt;=5,IF(wzrost[[#This Row],[plec]]="ch",1,0),0)</f>
        <v>0</v>
      </c>
      <c r="Z1717" s="1"/>
      <c r="AA1717" s="1"/>
      <c r="AB1717" s="1" t="e">
        <f>_xlfn.PERCENTILE.INC(wzrost[1rok],5)</f>
        <v>#NUM!</v>
      </c>
    </row>
    <row r="1718" spans="1:28" x14ac:dyDescent="0.25">
      <c r="A1718">
        <v>1856</v>
      </c>
      <c r="B1718" s="1" t="s">
        <v>23</v>
      </c>
      <c r="C1718">
        <v>52</v>
      </c>
      <c r="D1718">
        <v>74</v>
      </c>
      <c r="E1718">
        <v>87</v>
      </c>
      <c r="F1718">
        <v>96</v>
      </c>
      <c r="G1718">
        <v>103</v>
      </c>
      <c r="H1718">
        <v>110</v>
      </c>
      <c r="I1718">
        <v>116</v>
      </c>
      <c r="J1718">
        <v>121</v>
      </c>
      <c r="K1718">
        <v>127</v>
      </c>
      <c r="L1718">
        <v>132</v>
      </c>
      <c r="M1718">
        <v>137</v>
      </c>
      <c r="N1718">
        <v>143</v>
      </c>
      <c r="O1718">
        <v>149</v>
      </c>
      <c r="P1718">
        <v>156</v>
      </c>
      <c r="Q1718">
        <v>163</v>
      </c>
      <c r="R1718">
        <v>169</v>
      </c>
      <c r="S1718">
        <v>172</v>
      </c>
      <c r="T1718">
        <v>175</v>
      </c>
      <c r="U1718">
        <v>176</v>
      </c>
      <c r="V1718">
        <v>176</v>
      </c>
      <c r="W1718">
        <f>wzrost[[#This Row],[19lat]]-wzrost[[#This Row],[dlugosc_ur]]</f>
        <v>124</v>
      </c>
      <c r="X1718">
        <f>wzrost[[#This Row],[19lat]]-wzrost[[#This Row],[15lat]]</f>
        <v>7</v>
      </c>
      <c r="Y1718">
        <f>IF(wzrost[[#This Row],[1rok]]&lt;=5,IF(wzrost[[#This Row],[plec]]="ch",1,0),0)</f>
        <v>0</v>
      </c>
      <c r="Z1718" s="1"/>
      <c r="AA1718" s="1"/>
      <c r="AB1718" s="1" t="e">
        <f>_xlfn.PERCENTILE.INC(wzrost[1rok],5)</f>
        <v>#NUM!</v>
      </c>
    </row>
    <row r="1719" spans="1:28" x14ac:dyDescent="0.25">
      <c r="A1719">
        <v>1861</v>
      </c>
      <c r="B1719" s="1" t="s">
        <v>23</v>
      </c>
      <c r="C1719">
        <v>52</v>
      </c>
      <c r="D1719">
        <v>73</v>
      </c>
      <c r="E1719">
        <v>86</v>
      </c>
      <c r="F1719">
        <v>95</v>
      </c>
      <c r="G1719">
        <v>103</v>
      </c>
      <c r="H1719">
        <v>109</v>
      </c>
      <c r="I1719">
        <v>115</v>
      </c>
      <c r="J1719">
        <v>121</v>
      </c>
      <c r="K1719">
        <v>127</v>
      </c>
      <c r="L1719">
        <v>132</v>
      </c>
      <c r="M1719">
        <v>137</v>
      </c>
      <c r="N1719">
        <v>142</v>
      </c>
      <c r="O1719">
        <v>148</v>
      </c>
      <c r="P1719">
        <v>155</v>
      </c>
      <c r="Q1719">
        <v>162</v>
      </c>
      <c r="R1719">
        <v>168</v>
      </c>
      <c r="S1719">
        <v>172</v>
      </c>
      <c r="T1719">
        <v>174</v>
      </c>
      <c r="U1719">
        <v>175</v>
      </c>
      <c r="V1719">
        <v>176</v>
      </c>
      <c r="W1719">
        <f>wzrost[[#This Row],[19lat]]-wzrost[[#This Row],[dlugosc_ur]]</f>
        <v>124</v>
      </c>
      <c r="X1719">
        <f>wzrost[[#This Row],[19lat]]-wzrost[[#This Row],[15lat]]</f>
        <v>8</v>
      </c>
      <c r="Y1719">
        <f>IF(wzrost[[#This Row],[1rok]]&lt;=5,IF(wzrost[[#This Row],[plec]]="ch",1,0),0)</f>
        <v>0</v>
      </c>
      <c r="Z1719" s="1"/>
      <c r="AA1719" s="1"/>
      <c r="AB1719" s="1" t="e">
        <f>_xlfn.PERCENTILE.INC(wzrost[1rok],5)</f>
        <v>#NUM!</v>
      </c>
    </row>
    <row r="1720" spans="1:28" x14ac:dyDescent="0.25">
      <c r="A1720">
        <v>1863</v>
      </c>
      <c r="B1720" s="1" t="s">
        <v>23</v>
      </c>
      <c r="C1720">
        <v>56</v>
      </c>
      <c r="D1720">
        <v>77</v>
      </c>
      <c r="E1720">
        <v>89</v>
      </c>
      <c r="F1720">
        <v>98</v>
      </c>
      <c r="G1720">
        <v>105</v>
      </c>
      <c r="H1720">
        <v>112</v>
      </c>
      <c r="I1720">
        <v>118</v>
      </c>
      <c r="J1720">
        <v>124</v>
      </c>
      <c r="K1720">
        <v>130</v>
      </c>
      <c r="L1720">
        <v>135</v>
      </c>
      <c r="M1720">
        <v>140</v>
      </c>
      <c r="N1720">
        <v>146</v>
      </c>
      <c r="O1720">
        <v>152</v>
      </c>
      <c r="P1720">
        <v>159</v>
      </c>
      <c r="Q1720">
        <v>166</v>
      </c>
      <c r="R1720">
        <v>172</v>
      </c>
      <c r="S1720">
        <v>176</v>
      </c>
      <c r="T1720">
        <v>179</v>
      </c>
      <c r="U1720">
        <v>180</v>
      </c>
      <c r="V1720">
        <v>180</v>
      </c>
      <c r="W1720">
        <f>wzrost[[#This Row],[19lat]]-wzrost[[#This Row],[dlugosc_ur]]</f>
        <v>124</v>
      </c>
      <c r="X1720">
        <f>wzrost[[#This Row],[19lat]]-wzrost[[#This Row],[15lat]]</f>
        <v>8</v>
      </c>
      <c r="Y1720">
        <f>IF(wzrost[[#This Row],[1rok]]&lt;=5,IF(wzrost[[#This Row],[plec]]="ch",1,0),0)</f>
        <v>0</v>
      </c>
      <c r="Z1720" s="1"/>
      <c r="AA1720" s="1"/>
      <c r="AB1720" s="1" t="e">
        <f>_xlfn.PERCENTILE.INC(wzrost[1rok],5)</f>
        <v>#NUM!</v>
      </c>
    </row>
    <row r="1721" spans="1:28" x14ac:dyDescent="0.25">
      <c r="A1721">
        <v>1866</v>
      </c>
      <c r="B1721" s="1" t="s">
        <v>23</v>
      </c>
      <c r="C1721">
        <v>56</v>
      </c>
      <c r="D1721">
        <v>77</v>
      </c>
      <c r="E1721">
        <v>89</v>
      </c>
      <c r="F1721">
        <v>98</v>
      </c>
      <c r="G1721">
        <v>105</v>
      </c>
      <c r="H1721">
        <v>112</v>
      </c>
      <c r="I1721">
        <v>119</v>
      </c>
      <c r="J1721">
        <v>124</v>
      </c>
      <c r="K1721">
        <v>130</v>
      </c>
      <c r="L1721">
        <v>135</v>
      </c>
      <c r="M1721">
        <v>141</v>
      </c>
      <c r="N1721">
        <v>146</v>
      </c>
      <c r="O1721">
        <v>152</v>
      </c>
      <c r="P1721">
        <v>159</v>
      </c>
      <c r="Q1721">
        <v>167</v>
      </c>
      <c r="R1721">
        <v>173</v>
      </c>
      <c r="S1721">
        <v>177</v>
      </c>
      <c r="T1721">
        <v>179</v>
      </c>
      <c r="U1721">
        <v>180</v>
      </c>
      <c r="V1721">
        <v>180</v>
      </c>
      <c r="W1721">
        <f>wzrost[[#This Row],[19lat]]-wzrost[[#This Row],[dlugosc_ur]]</f>
        <v>124</v>
      </c>
      <c r="X1721">
        <f>wzrost[[#This Row],[19lat]]-wzrost[[#This Row],[15lat]]</f>
        <v>7</v>
      </c>
      <c r="Y1721">
        <f>IF(wzrost[[#This Row],[1rok]]&lt;=5,IF(wzrost[[#This Row],[plec]]="ch",1,0),0)</f>
        <v>0</v>
      </c>
      <c r="Z1721" s="1"/>
      <c r="AA1721" s="1"/>
      <c r="AB1721" s="1" t="e">
        <f>_xlfn.PERCENTILE.INC(wzrost[1rok],5)</f>
        <v>#NUM!</v>
      </c>
    </row>
    <row r="1722" spans="1:28" x14ac:dyDescent="0.25">
      <c r="A1722">
        <v>1875</v>
      </c>
      <c r="B1722" s="1" t="s">
        <v>23</v>
      </c>
      <c r="C1722">
        <v>49</v>
      </c>
      <c r="D1722">
        <v>71</v>
      </c>
      <c r="E1722">
        <v>86</v>
      </c>
      <c r="F1722">
        <v>94</v>
      </c>
      <c r="G1722">
        <v>101</v>
      </c>
      <c r="H1722">
        <v>107</v>
      </c>
      <c r="I1722">
        <v>113</v>
      </c>
      <c r="J1722">
        <v>119</v>
      </c>
      <c r="K1722">
        <v>124</v>
      </c>
      <c r="L1722">
        <v>129</v>
      </c>
      <c r="M1722">
        <v>134</v>
      </c>
      <c r="N1722">
        <v>139</v>
      </c>
      <c r="O1722">
        <v>145</v>
      </c>
      <c r="P1722">
        <v>151</v>
      </c>
      <c r="Q1722">
        <v>159</v>
      </c>
      <c r="R1722">
        <v>164</v>
      </c>
      <c r="S1722">
        <v>168</v>
      </c>
      <c r="T1722">
        <v>171</v>
      </c>
      <c r="U1722">
        <v>172</v>
      </c>
      <c r="V1722">
        <v>173</v>
      </c>
      <c r="W1722">
        <f>wzrost[[#This Row],[19lat]]-wzrost[[#This Row],[dlugosc_ur]]</f>
        <v>124</v>
      </c>
      <c r="X1722">
        <f>wzrost[[#This Row],[19lat]]-wzrost[[#This Row],[15lat]]</f>
        <v>9</v>
      </c>
      <c r="Y1722">
        <f>IF(wzrost[[#This Row],[1rok]]&lt;=5,IF(wzrost[[#This Row],[plec]]="ch",1,0),0)</f>
        <v>0</v>
      </c>
      <c r="Z1722" s="1"/>
      <c r="AA1722" s="1"/>
      <c r="AB1722" s="1" t="e">
        <f>_xlfn.PERCENTILE.INC(wzrost[1rok],5)</f>
        <v>#NUM!</v>
      </c>
    </row>
    <row r="1723" spans="1:28" x14ac:dyDescent="0.25">
      <c r="A1723">
        <v>1880</v>
      </c>
      <c r="B1723" s="1" t="s">
        <v>23</v>
      </c>
      <c r="C1723">
        <v>49</v>
      </c>
      <c r="D1723">
        <v>71</v>
      </c>
      <c r="E1723">
        <v>86</v>
      </c>
      <c r="F1723">
        <v>94</v>
      </c>
      <c r="G1723">
        <v>101</v>
      </c>
      <c r="H1723">
        <v>108</v>
      </c>
      <c r="I1723">
        <v>113</v>
      </c>
      <c r="J1723">
        <v>119</v>
      </c>
      <c r="K1723">
        <v>124</v>
      </c>
      <c r="L1723">
        <v>129</v>
      </c>
      <c r="M1723">
        <v>134</v>
      </c>
      <c r="N1723">
        <v>139</v>
      </c>
      <c r="O1723">
        <v>145</v>
      </c>
      <c r="P1723">
        <v>152</v>
      </c>
      <c r="Q1723">
        <v>159</v>
      </c>
      <c r="R1723">
        <v>164</v>
      </c>
      <c r="S1723">
        <v>168</v>
      </c>
      <c r="T1723">
        <v>171</v>
      </c>
      <c r="U1723">
        <v>172</v>
      </c>
      <c r="V1723">
        <v>173</v>
      </c>
      <c r="W1723">
        <f>wzrost[[#This Row],[19lat]]-wzrost[[#This Row],[dlugosc_ur]]</f>
        <v>124</v>
      </c>
      <c r="X1723">
        <f>wzrost[[#This Row],[19lat]]-wzrost[[#This Row],[15lat]]</f>
        <v>9</v>
      </c>
      <c r="Y1723">
        <f>IF(wzrost[[#This Row],[1rok]]&lt;=5,IF(wzrost[[#This Row],[plec]]="ch",1,0),0)</f>
        <v>0</v>
      </c>
      <c r="Z1723" s="1"/>
      <c r="AA1723" s="1"/>
      <c r="AB1723" s="1" t="e">
        <f>_xlfn.PERCENTILE.INC(wzrost[1rok],5)</f>
        <v>#NUM!</v>
      </c>
    </row>
    <row r="1724" spans="1:28" x14ac:dyDescent="0.25">
      <c r="A1724">
        <v>1888</v>
      </c>
      <c r="B1724" s="1" t="s">
        <v>23</v>
      </c>
      <c r="C1724">
        <v>51</v>
      </c>
      <c r="D1724">
        <v>73</v>
      </c>
      <c r="E1724">
        <v>86</v>
      </c>
      <c r="F1724">
        <v>95</v>
      </c>
      <c r="G1724">
        <v>102</v>
      </c>
      <c r="H1724">
        <v>109</v>
      </c>
      <c r="I1724">
        <v>115</v>
      </c>
      <c r="J1724">
        <v>120</v>
      </c>
      <c r="K1724">
        <v>126</v>
      </c>
      <c r="L1724">
        <v>131</v>
      </c>
      <c r="M1724">
        <v>136</v>
      </c>
      <c r="N1724">
        <v>142</v>
      </c>
      <c r="O1724">
        <v>148</v>
      </c>
      <c r="P1724">
        <v>155</v>
      </c>
      <c r="Q1724">
        <v>162</v>
      </c>
      <c r="R1724">
        <v>168</v>
      </c>
      <c r="S1724">
        <v>172</v>
      </c>
      <c r="T1724">
        <v>174</v>
      </c>
      <c r="U1724">
        <v>175</v>
      </c>
      <c r="V1724">
        <v>175</v>
      </c>
      <c r="W1724">
        <f>wzrost[[#This Row],[19lat]]-wzrost[[#This Row],[dlugosc_ur]]</f>
        <v>124</v>
      </c>
      <c r="X1724">
        <f>wzrost[[#This Row],[19lat]]-wzrost[[#This Row],[15lat]]</f>
        <v>7</v>
      </c>
      <c r="Y1724">
        <f>IF(wzrost[[#This Row],[1rok]]&lt;=5,IF(wzrost[[#This Row],[plec]]="ch",1,0),0)</f>
        <v>0</v>
      </c>
      <c r="Z1724" s="1"/>
      <c r="AA1724" s="1"/>
      <c r="AB1724" s="1" t="e">
        <f>_xlfn.PERCENTILE.INC(wzrost[1rok],5)</f>
        <v>#NUM!</v>
      </c>
    </row>
    <row r="1725" spans="1:28" x14ac:dyDescent="0.25">
      <c r="A1725">
        <v>1904</v>
      </c>
      <c r="B1725" s="1" t="s">
        <v>23</v>
      </c>
      <c r="C1725">
        <v>49</v>
      </c>
      <c r="D1725">
        <v>71</v>
      </c>
      <c r="E1725">
        <v>86</v>
      </c>
      <c r="F1725">
        <v>94</v>
      </c>
      <c r="G1725">
        <v>101</v>
      </c>
      <c r="H1725">
        <v>107</v>
      </c>
      <c r="I1725">
        <v>113</v>
      </c>
      <c r="J1725">
        <v>119</v>
      </c>
      <c r="K1725">
        <v>124</v>
      </c>
      <c r="L1725">
        <v>129</v>
      </c>
      <c r="M1725">
        <v>134</v>
      </c>
      <c r="N1725">
        <v>139</v>
      </c>
      <c r="O1725">
        <v>145</v>
      </c>
      <c r="P1725">
        <v>151</v>
      </c>
      <c r="Q1725">
        <v>159</v>
      </c>
      <c r="R1725">
        <v>164</v>
      </c>
      <c r="S1725">
        <v>168</v>
      </c>
      <c r="T1725">
        <v>171</v>
      </c>
      <c r="U1725">
        <v>172</v>
      </c>
      <c r="V1725">
        <v>173</v>
      </c>
      <c r="W1725">
        <f>wzrost[[#This Row],[19lat]]-wzrost[[#This Row],[dlugosc_ur]]</f>
        <v>124</v>
      </c>
      <c r="X1725">
        <f>wzrost[[#This Row],[19lat]]-wzrost[[#This Row],[15lat]]</f>
        <v>9</v>
      </c>
      <c r="Y1725">
        <f>IF(wzrost[[#This Row],[1rok]]&lt;=5,IF(wzrost[[#This Row],[plec]]="ch",1,0),0)</f>
        <v>0</v>
      </c>
      <c r="Z1725" s="1"/>
      <c r="AA1725" s="1"/>
      <c r="AB1725" s="1" t="e">
        <f>_xlfn.PERCENTILE.INC(wzrost[1rok],5)</f>
        <v>#NUM!</v>
      </c>
    </row>
    <row r="1726" spans="1:28" x14ac:dyDescent="0.25">
      <c r="A1726">
        <v>1910</v>
      </c>
      <c r="B1726" s="1" t="s">
        <v>23</v>
      </c>
      <c r="C1726">
        <v>49</v>
      </c>
      <c r="D1726">
        <v>71</v>
      </c>
      <c r="E1726">
        <v>86</v>
      </c>
      <c r="F1726">
        <v>94</v>
      </c>
      <c r="G1726">
        <v>101</v>
      </c>
      <c r="H1726">
        <v>108</v>
      </c>
      <c r="I1726">
        <v>113</v>
      </c>
      <c r="J1726">
        <v>119</v>
      </c>
      <c r="K1726">
        <v>124</v>
      </c>
      <c r="L1726">
        <v>129</v>
      </c>
      <c r="M1726">
        <v>134</v>
      </c>
      <c r="N1726">
        <v>139</v>
      </c>
      <c r="O1726">
        <v>145</v>
      </c>
      <c r="P1726">
        <v>152</v>
      </c>
      <c r="Q1726">
        <v>159</v>
      </c>
      <c r="R1726">
        <v>164</v>
      </c>
      <c r="S1726">
        <v>168</v>
      </c>
      <c r="T1726">
        <v>171</v>
      </c>
      <c r="U1726">
        <v>172</v>
      </c>
      <c r="V1726">
        <v>173</v>
      </c>
      <c r="W1726">
        <f>wzrost[[#This Row],[19lat]]-wzrost[[#This Row],[dlugosc_ur]]</f>
        <v>124</v>
      </c>
      <c r="X1726">
        <f>wzrost[[#This Row],[19lat]]-wzrost[[#This Row],[15lat]]</f>
        <v>9</v>
      </c>
      <c r="Y1726">
        <f>IF(wzrost[[#This Row],[1rok]]&lt;=5,IF(wzrost[[#This Row],[plec]]="ch",1,0),0)</f>
        <v>0</v>
      </c>
      <c r="Z1726" s="1"/>
      <c r="AA1726" s="1"/>
      <c r="AB1726" s="1" t="e">
        <f>_xlfn.PERCENTILE.INC(wzrost[1rok],5)</f>
        <v>#NUM!</v>
      </c>
    </row>
    <row r="1727" spans="1:28" x14ac:dyDescent="0.25">
      <c r="A1727">
        <v>1911</v>
      </c>
      <c r="B1727" s="1" t="s">
        <v>23</v>
      </c>
      <c r="C1727">
        <v>54</v>
      </c>
      <c r="D1727">
        <v>75</v>
      </c>
      <c r="E1727">
        <v>88</v>
      </c>
      <c r="F1727">
        <v>97</v>
      </c>
      <c r="G1727">
        <v>104</v>
      </c>
      <c r="H1727">
        <v>111</v>
      </c>
      <c r="I1727">
        <v>117</v>
      </c>
      <c r="J1727">
        <v>123</v>
      </c>
      <c r="K1727">
        <v>128</v>
      </c>
      <c r="L1727">
        <v>134</v>
      </c>
      <c r="M1727">
        <v>139</v>
      </c>
      <c r="N1727">
        <v>145</v>
      </c>
      <c r="O1727">
        <v>151</v>
      </c>
      <c r="P1727">
        <v>158</v>
      </c>
      <c r="Q1727">
        <v>165</v>
      </c>
      <c r="R1727">
        <v>171</v>
      </c>
      <c r="S1727">
        <v>175</v>
      </c>
      <c r="T1727">
        <v>177</v>
      </c>
      <c r="U1727">
        <v>178</v>
      </c>
      <c r="V1727">
        <v>178</v>
      </c>
      <c r="W1727">
        <f>wzrost[[#This Row],[19lat]]-wzrost[[#This Row],[dlugosc_ur]]</f>
        <v>124</v>
      </c>
      <c r="X1727">
        <f>wzrost[[#This Row],[19lat]]-wzrost[[#This Row],[15lat]]</f>
        <v>7</v>
      </c>
      <c r="Y1727">
        <f>IF(wzrost[[#This Row],[1rok]]&lt;=5,IF(wzrost[[#This Row],[plec]]="ch",1,0),0)</f>
        <v>0</v>
      </c>
      <c r="Z1727" s="1"/>
      <c r="AA1727" s="1"/>
      <c r="AB1727" s="1" t="e">
        <f>_xlfn.PERCENTILE.INC(wzrost[1rok],5)</f>
        <v>#NUM!</v>
      </c>
    </row>
    <row r="1728" spans="1:28" x14ac:dyDescent="0.25">
      <c r="A1728">
        <v>1930</v>
      </c>
      <c r="B1728" s="1" t="s">
        <v>23</v>
      </c>
      <c r="C1728">
        <v>52</v>
      </c>
      <c r="D1728">
        <v>73</v>
      </c>
      <c r="E1728">
        <v>86</v>
      </c>
      <c r="F1728">
        <v>95</v>
      </c>
      <c r="G1728">
        <v>102</v>
      </c>
      <c r="H1728">
        <v>109</v>
      </c>
      <c r="I1728">
        <v>115</v>
      </c>
      <c r="J1728">
        <v>121</v>
      </c>
      <c r="K1728">
        <v>126</v>
      </c>
      <c r="L1728">
        <v>132</v>
      </c>
      <c r="M1728">
        <v>137</v>
      </c>
      <c r="N1728">
        <v>142</v>
      </c>
      <c r="O1728">
        <v>148</v>
      </c>
      <c r="P1728">
        <v>155</v>
      </c>
      <c r="Q1728">
        <v>162</v>
      </c>
      <c r="R1728">
        <v>168</v>
      </c>
      <c r="S1728">
        <v>172</v>
      </c>
      <c r="T1728">
        <v>174</v>
      </c>
      <c r="U1728">
        <v>175</v>
      </c>
      <c r="V1728">
        <v>176</v>
      </c>
      <c r="W1728">
        <f>wzrost[[#This Row],[19lat]]-wzrost[[#This Row],[dlugosc_ur]]</f>
        <v>124</v>
      </c>
      <c r="X1728">
        <f>wzrost[[#This Row],[19lat]]-wzrost[[#This Row],[15lat]]</f>
        <v>8</v>
      </c>
      <c r="Y1728">
        <f>IF(wzrost[[#This Row],[1rok]]&lt;=5,IF(wzrost[[#This Row],[plec]]="ch",1,0),0)</f>
        <v>0</v>
      </c>
      <c r="Z1728" s="1"/>
      <c r="AA1728" s="1"/>
      <c r="AB1728" s="1" t="e">
        <f>_xlfn.PERCENTILE.INC(wzrost[1rok],5)</f>
        <v>#NUM!</v>
      </c>
    </row>
    <row r="1729" spans="1:28" x14ac:dyDescent="0.25">
      <c r="A1729">
        <v>1932</v>
      </c>
      <c r="B1729" s="1" t="s">
        <v>23</v>
      </c>
      <c r="C1729">
        <v>56</v>
      </c>
      <c r="D1729">
        <v>77</v>
      </c>
      <c r="E1729">
        <v>89</v>
      </c>
      <c r="F1729">
        <v>98</v>
      </c>
      <c r="G1729">
        <v>105</v>
      </c>
      <c r="H1729">
        <v>112</v>
      </c>
      <c r="I1729">
        <v>118</v>
      </c>
      <c r="J1729">
        <v>124</v>
      </c>
      <c r="K1729">
        <v>130</v>
      </c>
      <c r="L1729">
        <v>135</v>
      </c>
      <c r="M1729">
        <v>141</v>
      </c>
      <c r="N1729">
        <v>146</v>
      </c>
      <c r="O1729">
        <v>152</v>
      </c>
      <c r="P1729">
        <v>159</v>
      </c>
      <c r="Q1729">
        <v>167</v>
      </c>
      <c r="R1729">
        <v>172</v>
      </c>
      <c r="S1729">
        <v>176</v>
      </c>
      <c r="T1729">
        <v>179</v>
      </c>
      <c r="U1729">
        <v>180</v>
      </c>
      <c r="V1729">
        <v>180</v>
      </c>
      <c r="W1729">
        <f>wzrost[[#This Row],[19lat]]-wzrost[[#This Row],[dlugosc_ur]]</f>
        <v>124</v>
      </c>
      <c r="X1729">
        <f>wzrost[[#This Row],[19lat]]-wzrost[[#This Row],[15lat]]</f>
        <v>8</v>
      </c>
      <c r="Y1729">
        <f>IF(wzrost[[#This Row],[1rok]]&lt;=5,IF(wzrost[[#This Row],[plec]]="ch",1,0),0)</f>
        <v>0</v>
      </c>
      <c r="Z1729" s="1"/>
      <c r="AA1729" s="1"/>
      <c r="AB1729" s="1" t="e">
        <f>_xlfn.PERCENTILE.INC(wzrost[1rok],5)</f>
        <v>#NUM!</v>
      </c>
    </row>
    <row r="1730" spans="1:28" x14ac:dyDescent="0.25">
      <c r="A1730">
        <v>1945</v>
      </c>
      <c r="B1730" s="1" t="s">
        <v>23</v>
      </c>
      <c r="C1730">
        <v>52</v>
      </c>
      <c r="D1730">
        <v>74</v>
      </c>
      <c r="E1730">
        <v>87</v>
      </c>
      <c r="F1730">
        <v>96</v>
      </c>
      <c r="G1730">
        <v>103</v>
      </c>
      <c r="H1730">
        <v>110</v>
      </c>
      <c r="I1730">
        <v>116</v>
      </c>
      <c r="J1730">
        <v>121</v>
      </c>
      <c r="K1730">
        <v>127</v>
      </c>
      <c r="L1730">
        <v>132</v>
      </c>
      <c r="M1730">
        <v>137</v>
      </c>
      <c r="N1730">
        <v>143</v>
      </c>
      <c r="O1730">
        <v>149</v>
      </c>
      <c r="P1730">
        <v>156</v>
      </c>
      <c r="Q1730">
        <v>163</v>
      </c>
      <c r="R1730">
        <v>169</v>
      </c>
      <c r="S1730">
        <v>173</v>
      </c>
      <c r="T1730">
        <v>175</v>
      </c>
      <c r="U1730">
        <v>176</v>
      </c>
      <c r="V1730">
        <v>176</v>
      </c>
      <c r="W1730">
        <f>wzrost[[#This Row],[19lat]]-wzrost[[#This Row],[dlugosc_ur]]</f>
        <v>124</v>
      </c>
      <c r="X1730">
        <f>wzrost[[#This Row],[19lat]]-wzrost[[#This Row],[15lat]]</f>
        <v>7</v>
      </c>
      <c r="Y1730">
        <f>IF(wzrost[[#This Row],[1rok]]&lt;=5,IF(wzrost[[#This Row],[plec]]="ch",1,0),0)</f>
        <v>0</v>
      </c>
      <c r="Z1730" s="1"/>
      <c r="AA1730" s="1"/>
      <c r="AB1730" s="1" t="e">
        <f>_xlfn.PERCENTILE.INC(wzrost[1rok],5)</f>
        <v>#NUM!</v>
      </c>
    </row>
    <row r="1731" spans="1:28" x14ac:dyDescent="0.25">
      <c r="A1731">
        <v>1953</v>
      </c>
      <c r="B1731" s="1" t="s">
        <v>23</v>
      </c>
      <c r="C1731">
        <v>52</v>
      </c>
      <c r="D1731">
        <v>74</v>
      </c>
      <c r="E1731">
        <v>87</v>
      </c>
      <c r="F1731">
        <v>96</v>
      </c>
      <c r="G1731">
        <v>103</v>
      </c>
      <c r="H1731">
        <v>109</v>
      </c>
      <c r="I1731">
        <v>115</v>
      </c>
      <c r="J1731">
        <v>121</v>
      </c>
      <c r="K1731">
        <v>127</v>
      </c>
      <c r="L1731">
        <v>132</v>
      </c>
      <c r="M1731">
        <v>137</v>
      </c>
      <c r="N1731">
        <v>143</v>
      </c>
      <c r="O1731">
        <v>149</v>
      </c>
      <c r="P1731">
        <v>155</v>
      </c>
      <c r="Q1731">
        <v>163</v>
      </c>
      <c r="R1731">
        <v>168</v>
      </c>
      <c r="S1731">
        <v>172</v>
      </c>
      <c r="T1731">
        <v>175</v>
      </c>
      <c r="U1731">
        <v>176</v>
      </c>
      <c r="V1731">
        <v>176</v>
      </c>
      <c r="W1731">
        <f>wzrost[[#This Row],[19lat]]-wzrost[[#This Row],[dlugosc_ur]]</f>
        <v>124</v>
      </c>
      <c r="X1731">
        <f>wzrost[[#This Row],[19lat]]-wzrost[[#This Row],[15lat]]</f>
        <v>8</v>
      </c>
      <c r="Y1731">
        <f>IF(wzrost[[#This Row],[1rok]]&lt;=5,IF(wzrost[[#This Row],[plec]]="ch",1,0),0)</f>
        <v>0</v>
      </c>
      <c r="Z1731" s="1"/>
      <c r="AA1731" s="1"/>
      <c r="AB1731" s="1" t="e">
        <f>_xlfn.PERCENTILE.INC(wzrost[1rok],5)</f>
        <v>#NUM!</v>
      </c>
    </row>
    <row r="1732" spans="1:28" x14ac:dyDescent="0.25">
      <c r="A1732">
        <v>1974</v>
      </c>
      <c r="B1732" s="1" t="s">
        <v>23</v>
      </c>
      <c r="C1732">
        <v>56</v>
      </c>
      <c r="D1732">
        <v>77</v>
      </c>
      <c r="E1732">
        <v>89</v>
      </c>
      <c r="F1732">
        <v>98</v>
      </c>
      <c r="G1732">
        <v>105</v>
      </c>
      <c r="H1732">
        <v>112</v>
      </c>
      <c r="I1732">
        <v>118</v>
      </c>
      <c r="J1732">
        <v>124</v>
      </c>
      <c r="K1732">
        <v>130</v>
      </c>
      <c r="L1732">
        <v>135</v>
      </c>
      <c r="M1732">
        <v>140</v>
      </c>
      <c r="N1732">
        <v>146</v>
      </c>
      <c r="O1732">
        <v>152</v>
      </c>
      <c r="P1732">
        <v>159</v>
      </c>
      <c r="Q1732">
        <v>166</v>
      </c>
      <c r="R1732">
        <v>172</v>
      </c>
      <c r="S1732">
        <v>176</v>
      </c>
      <c r="T1732">
        <v>179</v>
      </c>
      <c r="U1732">
        <v>180</v>
      </c>
      <c r="V1732">
        <v>180</v>
      </c>
      <c r="W1732">
        <f>wzrost[[#This Row],[19lat]]-wzrost[[#This Row],[dlugosc_ur]]</f>
        <v>124</v>
      </c>
      <c r="X1732">
        <f>wzrost[[#This Row],[19lat]]-wzrost[[#This Row],[15lat]]</f>
        <v>8</v>
      </c>
      <c r="Y1732">
        <f>IF(wzrost[[#This Row],[1rok]]&lt;=5,IF(wzrost[[#This Row],[plec]]="ch",1,0),0)</f>
        <v>0</v>
      </c>
      <c r="Z1732" s="1"/>
      <c r="AA1732" s="1"/>
      <c r="AB1732" s="1" t="e">
        <f>_xlfn.PERCENTILE.INC(wzrost[1rok],5)</f>
        <v>#NUM!</v>
      </c>
    </row>
    <row r="1733" spans="1:28" x14ac:dyDescent="0.25">
      <c r="A1733">
        <v>1979</v>
      </c>
      <c r="B1733" s="1" t="s">
        <v>23</v>
      </c>
      <c r="C1733">
        <v>50</v>
      </c>
      <c r="D1733">
        <v>72</v>
      </c>
      <c r="E1733">
        <v>86</v>
      </c>
      <c r="F1733">
        <v>95</v>
      </c>
      <c r="G1733">
        <v>102</v>
      </c>
      <c r="H1733">
        <v>109</v>
      </c>
      <c r="I1733">
        <v>114</v>
      </c>
      <c r="J1733">
        <v>120</v>
      </c>
      <c r="K1733">
        <v>126</v>
      </c>
      <c r="L1733">
        <v>131</v>
      </c>
      <c r="M1733">
        <v>136</v>
      </c>
      <c r="N1733">
        <v>141</v>
      </c>
      <c r="O1733">
        <v>147</v>
      </c>
      <c r="P1733">
        <v>154</v>
      </c>
      <c r="Q1733">
        <v>161</v>
      </c>
      <c r="R1733">
        <v>167</v>
      </c>
      <c r="S1733">
        <v>170</v>
      </c>
      <c r="T1733">
        <v>173</v>
      </c>
      <c r="U1733">
        <v>174</v>
      </c>
      <c r="V1733">
        <v>174</v>
      </c>
      <c r="W1733">
        <f>wzrost[[#This Row],[19lat]]-wzrost[[#This Row],[dlugosc_ur]]</f>
        <v>124</v>
      </c>
      <c r="X1733">
        <f>wzrost[[#This Row],[19lat]]-wzrost[[#This Row],[15lat]]</f>
        <v>7</v>
      </c>
      <c r="Y1733">
        <f>IF(wzrost[[#This Row],[1rok]]&lt;=5,IF(wzrost[[#This Row],[plec]]="ch",1,0),0)</f>
        <v>0</v>
      </c>
      <c r="Z1733" s="1"/>
      <c r="AA1733" s="1"/>
      <c r="AB1733" s="1" t="e">
        <f>_xlfn.PERCENTILE.INC(wzrost[1rok],5)</f>
        <v>#NUM!</v>
      </c>
    </row>
    <row r="1734" spans="1:28" x14ac:dyDescent="0.25">
      <c r="A1734">
        <v>1985</v>
      </c>
      <c r="B1734" s="1" t="s">
        <v>23</v>
      </c>
      <c r="C1734">
        <v>54</v>
      </c>
      <c r="D1734">
        <v>75</v>
      </c>
      <c r="E1734">
        <v>88</v>
      </c>
      <c r="F1734">
        <v>97</v>
      </c>
      <c r="G1734">
        <v>104</v>
      </c>
      <c r="H1734">
        <v>111</v>
      </c>
      <c r="I1734">
        <v>117</v>
      </c>
      <c r="J1734">
        <v>123</v>
      </c>
      <c r="K1734">
        <v>128</v>
      </c>
      <c r="L1734">
        <v>134</v>
      </c>
      <c r="M1734">
        <v>139</v>
      </c>
      <c r="N1734">
        <v>145</v>
      </c>
      <c r="O1734">
        <v>151</v>
      </c>
      <c r="P1734">
        <v>158</v>
      </c>
      <c r="Q1734">
        <v>165</v>
      </c>
      <c r="R1734">
        <v>171</v>
      </c>
      <c r="S1734">
        <v>175</v>
      </c>
      <c r="T1734">
        <v>177</v>
      </c>
      <c r="U1734">
        <v>178</v>
      </c>
      <c r="V1734">
        <v>178</v>
      </c>
      <c r="W1734">
        <f>wzrost[[#This Row],[19lat]]-wzrost[[#This Row],[dlugosc_ur]]</f>
        <v>124</v>
      </c>
      <c r="X1734">
        <f>wzrost[[#This Row],[19lat]]-wzrost[[#This Row],[15lat]]</f>
        <v>7</v>
      </c>
      <c r="Y1734">
        <f>IF(wzrost[[#This Row],[1rok]]&lt;=5,IF(wzrost[[#This Row],[plec]]="ch",1,0),0)</f>
        <v>0</v>
      </c>
      <c r="Z1734" s="1"/>
      <c r="AA1734" s="1"/>
      <c r="AB1734" s="1" t="e">
        <f>_xlfn.PERCENTILE.INC(wzrost[1rok],5)</f>
        <v>#NUM!</v>
      </c>
    </row>
    <row r="1735" spans="1:28" x14ac:dyDescent="0.25">
      <c r="A1735">
        <v>1992</v>
      </c>
      <c r="B1735" s="1" t="s">
        <v>23</v>
      </c>
      <c r="C1735">
        <v>49</v>
      </c>
      <c r="D1735">
        <v>71</v>
      </c>
      <c r="E1735">
        <v>86</v>
      </c>
      <c r="F1735">
        <v>94</v>
      </c>
      <c r="G1735">
        <v>101</v>
      </c>
      <c r="H1735">
        <v>108</v>
      </c>
      <c r="I1735">
        <v>113</v>
      </c>
      <c r="J1735">
        <v>119</v>
      </c>
      <c r="K1735">
        <v>124</v>
      </c>
      <c r="L1735">
        <v>129</v>
      </c>
      <c r="M1735">
        <v>134</v>
      </c>
      <c r="N1735">
        <v>139</v>
      </c>
      <c r="O1735">
        <v>145</v>
      </c>
      <c r="P1735">
        <v>152</v>
      </c>
      <c r="Q1735">
        <v>159</v>
      </c>
      <c r="R1735">
        <v>164</v>
      </c>
      <c r="S1735">
        <v>168</v>
      </c>
      <c r="T1735">
        <v>171</v>
      </c>
      <c r="U1735">
        <v>172</v>
      </c>
      <c r="V1735">
        <v>173</v>
      </c>
      <c r="W1735">
        <f>wzrost[[#This Row],[19lat]]-wzrost[[#This Row],[dlugosc_ur]]</f>
        <v>124</v>
      </c>
      <c r="X1735">
        <f>wzrost[[#This Row],[19lat]]-wzrost[[#This Row],[15lat]]</f>
        <v>9</v>
      </c>
      <c r="Y1735">
        <f>IF(wzrost[[#This Row],[1rok]]&lt;=5,IF(wzrost[[#This Row],[plec]]="ch",1,0),0)</f>
        <v>0</v>
      </c>
      <c r="Z1735" s="1"/>
      <c r="AA1735" s="1"/>
      <c r="AB1735" s="1" t="e">
        <f>_xlfn.PERCENTILE.INC(wzrost[1rok],5)</f>
        <v>#NUM!</v>
      </c>
    </row>
    <row r="1736" spans="1:28" x14ac:dyDescent="0.25">
      <c r="A1736">
        <v>1994</v>
      </c>
      <c r="B1736" s="1" t="s">
        <v>23</v>
      </c>
      <c r="C1736">
        <v>55</v>
      </c>
      <c r="D1736">
        <v>76</v>
      </c>
      <c r="E1736">
        <v>88</v>
      </c>
      <c r="F1736">
        <v>98</v>
      </c>
      <c r="G1736">
        <v>105</v>
      </c>
      <c r="H1736">
        <v>112</v>
      </c>
      <c r="I1736">
        <v>118</v>
      </c>
      <c r="J1736">
        <v>124</v>
      </c>
      <c r="K1736">
        <v>129</v>
      </c>
      <c r="L1736">
        <v>135</v>
      </c>
      <c r="M1736">
        <v>140</v>
      </c>
      <c r="N1736">
        <v>145</v>
      </c>
      <c r="O1736">
        <v>152</v>
      </c>
      <c r="P1736">
        <v>159</v>
      </c>
      <c r="Q1736">
        <v>166</v>
      </c>
      <c r="R1736">
        <v>172</v>
      </c>
      <c r="S1736">
        <v>176</v>
      </c>
      <c r="T1736">
        <v>178</v>
      </c>
      <c r="U1736">
        <v>179</v>
      </c>
      <c r="V1736">
        <v>179</v>
      </c>
      <c r="W1736">
        <f>wzrost[[#This Row],[19lat]]-wzrost[[#This Row],[dlugosc_ur]]</f>
        <v>124</v>
      </c>
      <c r="X1736">
        <f>wzrost[[#This Row],[19lat]]-wzrost[[#This Row],[15lat]]</f>
        <v>7</v>
      </c>
      <c r="Y1736">
        <f>IF(wzrost[[#This Row],[1rok]]&lt;=5,IF(wzrost[[#This Row],[plec]]="ch",1,0),0)</f>
        <v>0</v>
      </c>
      <c r="Z1736" s="1"/>
      <c r="AA1736" s="1"/>
      <c r="AB1736" s="1" t="e">
        <f>_xlfn.PERCENTILE.INC(wzrost[1rok],5)</f>
        <v>#NUM!</v>
      </c>
    </row>
    <row r="1737" spans="1:28" x14ac:dyDescent="0.25">
      <c r="A1737">
        <v>1997</v>
      </c>
      <c r="B1737" s="1" t="s">
        <v>23</v>
      </c>
      <c r="C1737">
        <v>49</v>
      </c>
      <c r="D1737">
        <v>71</v>
      </c>
      <c r="E1737">
        <v>86</v>
      </c>
      <c r="F1737">
        <v>94</v>
      </c>
      <c r="G1737">
        <v>101</v>
      </c>
      <c r="H1737">
        <v>108</v>
      </c>
      <c r="I1737">
        <v>113</v>
      </c>
      <c r="J1737">
        <v>119</v>
      </c>
      <c r="K1737">
        <v>124</v>
      </c>
      <c r="L1737">
        <v>129</v>
      </c>
      <c r="M1737">
        <v>134</v>
      </c>
      <c r="N1737">
        <v>139</v>
      </c>
      <c r="O1737">
        <v>145</v>
      </c>
      <c r="P1737">
        <v>152</v>
      </c>
      <c r="Q1737">
        <v>159</v>
      </c>
      <c r="R1737">
        <v>164</v>
      </c>
      <c r="S1737">
        <v>168</v>
      </c>
      <c r="T1737">
        <v>171</v>
      </c>
      <c r="U1737">
        <v>172</v>
      </c>
      <c r="V1737">
        <v>173</v>
      </c>
      <c r="W1737">
        <f>wzrost[[#This Row],[19lat]]-wzrost[[#This Row],[dlugosc_ur]]</f>
        <v>124</v>
      </c>
      <c r="X1737">
        <f>wzrost[[#This Row],[19lat]]-wzrost[[#This Row],[15lat]]</f>
        <v>9</v>
      </c>
      <c r="Y1737">
        <f>IF(wzrost[[#This Row],[1rok]]&lt;=5,IF(wzrost[[#This Row],[plec]]="ch",1,0),0)</f>
        <v>0</v>
      </c>
      <c r="Z1737" s="1"/>
      <c r="AA1737" s="1"/>
      <c r="AB1737" s="1" t="e">
        <f>_xlfn.PERCENTILE.INC(wzrost[1rok],5)</f>
        <v>#NUM!</v>
      </c>
    </row>
    <row r="1738" spans="1:28" x14ac:dyDescent="0.25">
      <c r="A1738">
        <v>2000</v>
      </c>
      <c r="B1738" s="1" t="s">
        <v>23</v>
      </c>
      <c r="C1738">
        <v>52</v>
      </c>
      <c r="D1738">
        <v>74</v>
      </c>
      <c r="E1738">
        <v>87</v>
      </c>
      <c r="F1738">
        <v>96</v>
      </c>
      <c r="G1738">
        <v>103</v>
      </c>
      <c r="H1738">
        <v>110</v>
      </c>
      <c r="I1738">
        <v>116</v>
      </c>
      <c r="J1738">
        <v>121</v>
      </c>
      <c r="K1738">
        <v>127</v>
      </c>
      <c r="L1738">
        <v>132</v>
      </c>
      <c r="M1738">
        <v>137</v>
      </c>
      <c r="N1738">
        <v>143</v>
      </c>
      <c r="O1738">
        <v>149</v>
      </c>
      <c r="P1738">
        <v>156</v>
      </c>
      <c r="Q1738">
        <v>163</v>
      </c>
      <c r="R1738">
        <v>169</v>
      </c>
      <c r="S1738">
        <v>173</v>
      </c>
      <c r="T1738">
        <v>175</v>
      </c>
      <c r="U1738">
        <v>176</v>
      </c>
      <c r="V1738">
        <v>176</v>
      </c>
      <c r="W1738">
        <f>wzrost[[#This Row],[19lat]]-wzrost[[#This Row],[dlugosc_ur]]</f>
        <v>124</v>
      </c>
      <c r="X1738">
        <f>wzrost[[#This Row],[19lat]]-wzrost[[#This Row],[15lat]]</f>
        <v>7</v>
      </c>
      <c r="Y1738">
        <f>IF(wzrost[[#This Row],[1rok]]&lt;=5,IF(wzrost[[#This Row],[plec]]="ch",1,0),0)</f>
        <v>0</v>
      </c>
      <c r="Z1738" s="1"/>
      <c r="AA1738" s="1"/>
      <c r="AB1738" s="1" t="e">
        <f>_xlfn.PERCENTILE.INC(wzrost[1rok],5)</f>
        <v>#NUM!</v>
      </c>
    </row>
    <row r="1739" spans="1:28" x14ac:dyDescent="0.25">
      <c r="A1739">
        <v>2010</v>
      </c>
      <c r="B1739" s="1" t="s">
        <v>23</v>
      </c>
      <c r="C1739">
        <v>50</v>
      </c>
      <c r="D1739">
        <v>72</v>
      </c>
      <c r="E1739">
        <v>86</v>
      </c>
      <c r="F1739">
        <v>95</v>
      </c>
      <c r="G1739">
        <v>102</v>
      </c>
      <c r="H1739">
        <v>109</v>
      </c>
      <c r="I1739">
        <v>114</v>
      </c>
      <c r="J1739">
        <v>120</v>
      </c>
      <c r="K1739">
        <v>126</v>
      </c>
      <c r="L1739">
        <v>131</v>
      </c>
      <c r="M1739">
        <v>136</v>
      </c>
      <c r="N1739">
        <v>141</v>
      </c>
      <c r="O1739">
        <v>147</v>
      </c>
      <c r="P1739">
        <v>154</v>
      </c>
      <c r="Q1739">
        <v>161</v>
      </c>
      <c r="R1739">
        <v>167</v>
      </c>
      <c r="S1739">
        <v>170</v>
      </c>
      <c r="T1739">
        <v>173</v>
      </c>
      <c r="U1739">
        <v>174</v>
      </c>
      <c r="V1739">
        <v>174</v>
      </c>
      <c r="W1739">
        <f>wzrost[[#This Row],[19lat]]-wzrost[[#This Row],[dlugosc_ur]]</f>
        <v>124</v>
      </c>
      <c r="X1739">
        <f>wzrost[[#This Row],[19lat]]-wzrost[[#This Row],[15lat]]</f>
        <v>7</v>
      </c>
      <c r="Y1739">
        <f>IF(wzrost[[#This Row],[1rok]]&lt;=5,IF(wzrost[[#This Row],[plec]]="ch",1,0),0)</f>
        <v>0</v>
      </c>
      <c r="Z1739" s="1"/>
      <c r="AA1739" s="1"/>
      <c r="AB1739" s="1" t="e">
        <f>_xlfn.PERCENTILE.INC(wzrost[1rok],5)</f>
        <v>#NUM!</v>
      </c>
    </row>
    <row r="1740" spans="1:28" x14ac:dyDescent="0.25">
      <c r="A1740">
        <v>2014</v>
      </c>
      <c r="B1740" s="1" t="s">
        <v>23</v>
      </c>
      <c r="C1740">
        <v>52</v>
      </c>
      <c r="D1740">
        <v>74</v>
      </c>
      <c r="E1740">
        <v>87</v>
      </c>
      <c r="F1740">
        <v>96</v>
      </c>
      <c r="G1740">
        <v>103</v>
      </c>
      <c r="H1740">
        <v>110</v>
      </c>
      <c r="I1740">
        <v>116</v>
      </c>
      <c r="J1740">
        <v>121</v>
      </c>
      <c r="K1740">
        <v>127</v>
      </c>
      <c r="L1740">
        <v>132</v>
      </c>
      <c r="M1740">
        <v>137</v>
      </c>
      <c r="N1740">
        <v>143</v>
      </c>
      <c r="O1740">
        <v>149</v>
      </c>
      <c r="P1740">
        <v>156</v>
      </c>
      <c r="Q1740">
        <v>163</v>
      </c>
      <c r="R1740">
        <v>169</v>
      </c>
      <c r="S1740">
        <v>172</v>
      </c>
      <c r="T1740">
        <v>175</v>
      </c>
      <c r="U1740">
        <v>176</v>
      </c>
      <c r="V1740">
        <v>176</v>
      </c>
      <c r="W1740">
        <f>wzrost[[#This Row],[19lat]]-wzrost[[#This Row],[dlugosc_ur]]</f>
        <v>124</v>
      </c>
      <c r="X1740">
        <f>wzrost[[#This Row],[19lat]]-wzrost[[#This Row],[15lat]]</f>
        <v>7</v>
      </c>
      <c r="Y1740">
        <f>IF(wzrost[[#This Row],[1rok]]&lt;=5,IF(wzrost[[#This Row],[plec]]="ch",1,0),0)</f>
        <v>0</v>
      </c>
      <c r="Z1740" s="1"/>
      <c r="AA1740" s="1"/>
      <c r="AB1740" s="1" t="e">
        <f>_xlfn.PERCENTILE.INC(wzrost[1rok],5)</f>
        <v>#NUM!</v>
      </c>
    </row>
    <row r="1741" spans="1:28" x14ac:dyDescent="0.25">
      <c r="A1741">
        <v>2021</v>
      </c>
      <c r="B1741" s="1" t="s">
        <v>23</v>
      </c>
      <c r="C1741">
        <v>53</v>
      </c>
      <c r="D1741">
        <v>74</v>
      </c>
      <c r="E1741">
        <v>87</v>
      </c>
      <c r="F1741">
        <v>96</v>
      </c>
      <c r="G1741">
        <v>103</v>
      </c>
      <c r="H1741">
        <v>110</v>
      </c>
      <c r="I1741">
        <v>116</v>
      </c>
      <c r="J1741">
        <v>122</v>
      </c>
      <c r="K1741">
        <v>127</v>
      </c>
      <c r="L1741">
        <v>133</v>
      </c>
      <c r="M1741">
        <v>138</v>
      </c>
      <c r="N1741">
        <v>143</v>
      </c>
      <c r="O1741">
        <v>149</v>
      </c>
      <c r="P1741">
        <v>156</v>
      </c>
      <c r="Q1741">
        <v>163</v>
      </c>
      <c r="R1741">
        <v>169</v>
      </c>
      <c r="S1741">
        <v>173</v>
      </c>
      <c r="T1741">
        <v>175</v>
      </c>
      <c r="U1741">
        <v>176</v>
      </c>
      <c r="V1741">
        <v>177</v>
      </c>
      <c r="W1741">
        <f>wzrost[[#This Row],[19lat]]-wzrost[[#This Row],[dlugosc_ur]]</f>
        <v>124</v>
      </c>
      <c r="X1741">
        <f>wzrost[[#This Row],[19lat]]-wzrost[[#This Row],[15lat]]</f>
        <v>8</v>
      </c>
      <c r="Y1741">
        <f>IF(wzrost[[#This Row],[1rok]]&lt;=5,IF(wzrost[[#This Row],[plec]]="ch",1,0),0)</f>
        <v>0</v>
      </c>
      <c r="Z1741" s="1"/>
      <c r="AA1741" s="1"/>
      <c r="AB1741" s="1" t="e">
        <f>_xlfn.PERCENTILE.INC(wzrost[1rok],5)</f>
        <v>#NUM!</v>
      </c>
    </row>
    <row r="1742" spans="1:28" x14ac:dyDescent="0.25">
      <c r="A1742">
        <v>2022</v>
      </c>
      <c r="B1742" s="1" t="s">
        <v>23</v>
      </c>
      <c r="C1742">
        <v>56</v>
      </c>
      <c r="D1742">
        <v>77</v>
      </c>
      <c r="E1742">
        <v>89</v>
      </c>
      <c r="F1742">
        <v>98</v>
      </c>
      <c r="G1742">
        <v>105</v>
      </c>
      <c r="H1742">
        <v>112</v>
      </c>
      <c r="I1742">
        <v>118</v>
      </c>
      <c r="J1742">
        <v>124</v>
      </c>
      <c r="K1742">
        <v>130</v>
      </c>
      <c r="L1742">
        <v>135</v>
      </c>
      <c r="M1742">
        <v>140</v>
      </c>
      <c r="N1742">
        <v>146</v>
      </c>
      <c r="O1742">
        <v>152</v>
      </c>
      <c r="P1742">
        <v>159</v>
      </c>
      <c r="Q1742">
        <v>166</v>
      </c>
      <c r="R1742">
        <v>172</v>
      </c>
      <c r="S1742">
        <v>176</v>
      </c>
      <c r="T1742">
        <v>178</v>
      </c>
      <c r="U1742">
        <v>179</v>
      </c>
      <c r="V1742">
        <v>180</v>
      </c>
      <c r="W1742">
        <f>wzrost[[#This Row],[19lat]]-wzrost[[#This Row],[dlugosc_ur]]</f>
        <v>124</v>
      </c>
      <c r="X1742">
        <f>wzrost[[#This Row],[19lat]]-wzrost[[#This Row],[15lat]]</f>
        <v>8</v>
      </c>
      <c r="Y1742">
        <f>IF(wzrost[[#This Row],[1rok]]&lt;=5,IF(wzrost[[#This Row],[plec]]="ch",1,0),0)</f>
        <v>0</v>
      </c>
      <c r="Z1742" s="1"/>
      <c r="AA1742" s="1"/>
      <c r="AB1742" s="1" t="e">
        <f>_xlfn.PERCENTILE.INC(wzrost[1rok],5)</f>
        <v>#NUM!</v>
      </c>
    </row>
    <row r="1743" spans="1:28" x14ac:dyDescent="0.25">
      <c r="A1743">
        <v>2026</v>
      </c>
      <c r="B1743" s="1" t="s">
        <v>23</v>
      </c>
      <c r="C1743">
        <v>50</v>
      </c>
      <c r="D1743">
        <v>72</v>
      </c>
      <c r="E1743">
        <v>86</v>
      </c>
      <c r="F1743">
        <v>95</v>
      </c>
      <c r="G1743">
        <v>102</v>
      </c>
      <c r="H1743">
        <v>108</v>
      </c>
      <c r="I1743">
        <v>114</v>
      </c>
      <c r="J1743">
        <v>120</v>
      </c>
      <c r="K1743">
        <v>125</v>
      </c>
      <c r="L1743">
        <v>131</v>
      </c>
      <c r="M1743">
        <v>136</v>
      </c>
      <c r="N1743">
        <v>141</v>
      </c>
      <c r="O1743">
        <v>147</v>
      </c>
      <c r="P1743">
        <v>154</v>
      </c>
      <c r="Q1743">
        <v>161</v>
      </c>
      <c r="R1743">
        <v>166</v>
      </c>
      <c r="S1743">
        <v>170</v>
      </c>
      <c r="T1743">
        <v>172</v>
      </c>
      <c r="U1743">
        <v>173</v>
      </c>
      <c r="V1743">
        <v>174</v>
      </c>
      <c r="W1743">
        <f>wzrost[[#This Row],[19lat]]-wzrost[[#This Row],[dlugosc_ur]]</f>
        <v>124</v>
      </c>
      <c r="X1743">
        <f>wzrost[[#This Row],[19lat]]-wzrost[[#This Row],[15lat]]</f>
        <v>8</v>
      </c>
      <c r="Y1743">
        <f>IF(wzrost[[#This Row],[1rok]]&lt;=5,IF(wzrost[[#This Row],[plec]]="ch",1,0),0)</f>
        <v>0</v>
      </c>
      <c r="Z1743" s="1"/>
      <c r="AA1743" s="1"/>
      <c r="AB1743" s="1" t="e">
        <f>_xlfn.PERCENTILE.INC(wzrost[1rok],5)</f>
        <v>#NUM!</v>
      </c>
    </row>
    <row r="1744" spans="1:28" x14ac:dyDescent="0.25">
      <c r="A1744">
        <v>2029</v>
      </c>
      <c r="B1744" s="1" t="s">
        <v>23</v>
      </c>
      <c r="C1744">
        <v>51</v>
      </c>
      <c r="D1744">
        <v>73</v>
      </c>
      <c r="E1744">
        <v>86</v>
      </c>
      <c r="F1744">
        <v>95</v>
      </c>
      <c r="G1744">
        <v>102</v>
      </c>
      <c r="H1744">
        <v>109</v>
      </c>
      <c r="I1744">
        <v>115</v>
      </c>
      <c r="J1744">
        <v>120</v>
      </c>
      <c r="K1744">
        <v>126</v>
      </c>
      <c r="L1744">
        <v>131</v>
      </c>
      <c r="M1744">
        <v>136</v>
      </c>
      <c r="N1744">
        <v>142</v>
      </c>
      <c r="O1744">
        <v>148</v>
      </c>
      <c r="P1744">
        <v>155</v>
      </c>
      <c r="Q1744">
        <v>162</v>
      </c>
      <c r="R1744">
        <v>168</v>
      </c>
      <c r="S1744">
        <v>172</v>
      </c>
      <c r="T1744">
        <v>174</v>
      </c>
      <c r="U1744">
        <v>175</v>
      </c>
      <c r="V1744">
        <v>175</v>
      </c>
      <c r="W1744">
        <f>wzrost[[#This Row],[19lat]]-wzrost[[#This Row],[dlugosc_ur]]</f>
        <v>124</v>
      </c>
      <c r="X1744">
        <f>wzrost[[#This Row],[19lat]]-wzrost[[#This Row],[15lat]]</f>
        <v>7</v>
      </c>
      <c r="Y1744">
        <f>IF(wzrost[[#This Row],[1rok]]&lt;=5,IF(wzrost[[#This Row],[plec]]="ch",1,0),0)</f>
        <v>0</v>
      </c>
      <c r="Z1744" s="1"/>
      <c r="AA1744" s="1"/>
      <c r="AB1744" s="1" t="e">
        <f>_xlfn.PERCENTILE.INC(wzrost[1rok],5)</f>
        <v>#NUM!</v>
      </c>
    </row>
    <row r="1745" spans="1:28" x14ac:dyDescent="0.25">
      <c r="A1745">
        <v>2033</v>
      </c>
      <c r="B1745" s="1" t="s">
        <v>23</v>
      </c>
      <c r="C1745">
        <v>50</v>
      </c>
      <c r="D1745">
        <v>72</v>
      </c>
      <c r="E1745">
        <v>86</v>
      </c>
      <c r="F1745">
        <v>95</v>
      </c>
      <c r="G1745">
        <v>102</v>
      </c>
      <c r="H1745">
        <v>108</v>
      </c>
      <c r="I1745">
        <v>114</v>
      </c>
      <c r="J1745">
        <v>120</v>
      </c>
      <c r="K1745">
        <v>125</v>
      </c>
      <c r="L1745">
        <v>131</v>
      </c>
      <c r="M1745">
        <v>136</v>
      </c>
      <c r="N1745">
        <v>141</v>
      </c>
      <c r="O1745">
        <v>147</v>
      </c>
      <c r="P1745">
        <v>154</v>
      </c>
      <c r="Q1745">
        <v>161</v>
      </c>
      <c r="R1745">
        <v>166</v>
      </c>
      <c r="S1745">
        <v>170</v>
      </c>
      <c r="T1745">
        <v>172</v>
      </c>
      <c r="U1745">
        <v>173</v>
      </c>
      <c r="V1745">
        <v>174</v>
      </c>
      <c r="W1745">
        <f>wzrost[[#This Row],[19lat]]-wzrost[[#This Row],[dlugosc_ur]]</f>
        <v>124</v>
      </c>
      <c r="X1745">
        <f>wzrost[[#This Row],[19lat]]-wzrost[[#This Row],[15lat]]</f>
        <v>8</v>
      </c>
      <c r="Y1745">
        <f>IF(wzrost[[#This Row],[1rok]]&lt;=5,IF(wzrost[[#This Row],[plec]]="ch",1,0),0)</f>
        <v>0</v>
      </c>
      <c r="Z1745" s="1"/>
      <c r="AA1745" s="1"/>
      <c r="AB1745" s="1" t="e">
        <f>_xlfn.PERCENTILE.INC(wzrost[1rok],5)</f>
        <v>#NUM!</v>
      </c>
    </row>
    <row r="1746" spans="1:28" x14ac:dyDescent="0.25">
      <c r="A1746">
        <v>2045</v>
      </c>
      <c r="B1746" s="1" t="s">
        <v>23</v>
      </c>
      <c r="C1746">
        <v>54</v>
      </c>
      <c r="D1746">
        <v>75</v>
      </c>
      <c r="E1746">
        <v>88</v>
      </c>
      <c r="F1746">
        <v>97</v>
      </c>
      <c r="G1746">
        <v>104</v>
      </c>
      <c r="H1746">
        <v>111</v>
      </c>
      <c r="I1746">
        <v>117</v>
      </c>
      <c r="J1746">
        <v>123</v>
      </c>
      <c r="K1746">
        <v>128</v>
      </c>
      <c r="L1746">
        <v>134</v>
      </c>
      <c r="M1746">
        <v>139</v>
      </c>
      <c r="N1746">
        <v>145</v>
      </c>
      <c r="O1746">
        <v>151</v>
      </c>
      <c r="P1746">
        <v>158</v>
      </c>
      <c r="Q1746">
        <v>165</v>
      </c>
      <c r="R1746">
        <v>171</v>
      </c>
      <c r="S1746">
        <v>175</v>
      </c>
      <c r="T1746">
        <v>177</v>
      </c>
      <c r="U1746">
        <v>178</v>
      </c>
      <c r="V1746">
        <v>178</v>
      </c>
      <c r="W1746">
        <f>wzrost[[#This Row],[19lat]]-wzrost[[#This Row],[dlugosc_ur]]</f>
        <v>124</v>
      </c>
      <c r="X1746">
        <f>wzrost[[#This Row],[19lat]]-wzrost[[#This Row],[15lat]]</f>
        <v>7</v>
      </c>
      <c r="Y1746">
        <f>IF(wzrost[[#This Row],[1rok]]&lt;=5,IF(wzrost[[#This Row],[plec]]="ch",1,0),0)</f>
        <v>0</v>
      </c>
      <c r="Z1746" s="1"/>
      <c r="AA1746" s="1"/>
      <c r="AB1746" s="1" t="e">
        <f>_xlfn.PERCENTILE.INC(wzrost[1rok],5)</f>
        <v>#NUM!</v>
      </c>
    </row>
    <row r="1747" spans="1:28" x14ac:dyDescent="0.25">
      <c r="A1747">
        <v>2046</v>
      </c>
      <c r="B1747" s="1" t="s">
        <v>23</v>
      </c>
      <c r="C1747">
        <v>53</v>
      </c>
      <c r="D1747">
        <v>74</v>
      </c>
      <c r="E1747">
        <v>87</v>
      </c>
      <c r="F1747">
        <v>96</v>
      </c>
      <c r="G1747">
        <v>103</v>
      </c>
      <c r="H1747">
        <v>110</v>
      </c>
      <c r="I1747">
        <v>116</v>
      </c>
      <c r="J1747">
        <v>122</v>
      </c>
      <c r="K1747">
        <v>127</v>
      </c>
      <c r="L1747">
        <v>133</v>
      </c>
      <c r="M1747">
        <v>138</v>
      </c>
      <c r="N1747">
        <v>143</v>
      </c>
      <c r="O1747">
        <v>149</v>
      </c>
      <c r="P1747">
        <v>156</v>
      </c>
      <c r="Q1747">
        <v>163</v>
      </c>
      <c r="R1747">
        <v>169</v>
      </c>
      <c r="S1747">
        <v>173</v>
      </c>
      <c r="T1747">
        <v>175</v>
      </c>
      <c r="U1747">
        <v>176</v>
      </c>
      <c r="V1747">
        <v>177</v>
      </c>
      <c r="W1747">
        <f>wzrost[[#This Row],[19lat]]-wzrost[[#This Row],[dlugosc_ur]]</f>
        <v>124</v>
      </c>
      <c r="X1747">
        <f>wzrost[[#This Row],[19lat]]-wzrost[[#This Row],[15lat]]</f>
        <v>8</v>
      </c>
      <c r="Y1747">
        <f>IF(wzrost[[#This Row],[1rok]]&lt;=5,IF(wzrost[[#This Row],[plec]]="ch",1,0),0)</f>
        <v>0</v>
      </c>
      <c r="Z1747" s="1"/>
      <c r="AA1747" s="1"/>
      <c r="AB1747" s="1" t="e">
        <f>_xlfn.PERCENTILE.INC(wzrost[1rok],5)</f>
        <v>#NUM!</v>
      </c>
    </row>
    <row r="1748" spans="1:28" x14ac:dyDescent="0.25">
      <c r="A1748">
        <v>2057</v>
      </c>
      <c r="B1748" s="1" t="s">
        <v>23</v>
      </c>
      <c r="C1748">
        <v>52</v>
      </c>
      <c r="D1748">
        <v>74</v>
      </c>
      <c r="E1748">
        <v>87</v>
      </c>
      <c r="F1748">
        <v>96</v>
      </c>
      <c r="G1748">
        <v>103</v>
      </c>
      <c r="H1748">
        <v>110</v>
      </c>
      <c r="I1748">
        <v>116</v>
      </c>
      <c r="J1748">
        <v>121</v>
      </c>
      <c r="K1748">
        <v>127</v>
      </c>
      <c r="L1748">
        <v>132</v>
      </c>
      <c r="M1748">
        <v>137</v>
      </c>
      <c r="N1748">
        <v>143</v>
      </c>
      <c r="O1748">
        <v>149</v>
      </c>
      <c r="P1748">
        <v>156</v>
      </c>
      <c r="Q1748">
        <v>163</v>
      </c>
      <c r="R1748">
        <v>169</v>
      </c>
      <c r="S1748">
        <v>172</v>
      </c>
      <c r="T1748">
        <v>175</v>
      </c>
      <c r="U1748">
        <v>176</v>
      </c>
      <c r="V1748">
        <v>176</v>
      </c>
      <c r="W1748">
        <f>wzrost[[#This Row],[19lat]]-wzrost[[#This Row],[dlugosc_ur]]</f>
        <v>124</v>
      </c>
      <c r="X1748">
        <f>wzrost[[#This Row],[19lat]]-wzrost[[#This Row],[15lat]]</f>
        <v>7</v>
      </c>
      <c r="Y1748">
        <f>IF(wzrost[[#This Row],[1rok]]&lt;=5,IF(wzrost[[#This Row],[plec]]="ch",1,0),0)</f>
        <v>0</v>
      </c>
      <c r="Z1748" s="1"/>
      <c r="AA1748" s="1"/>
      <c r="AB1748" s="1" t="e">
        <f>_xlfn.PERCENTILE.INC(wzrost[1rok],5)</f>
        <v>#NUM!</v>
      </c>
    </row>
    <row r="1749" spans="1:28" x14ac:dyDescent="0.25">
      <c r="A1749">
        <v>2060</v>
      </c>
      <c r="B1749" s="1" t="s">
        <v>23</v>
      </c>
      <c r="C1749">
        <v>54</v>
      </c>
      <c r="D1749">
        <v>75</v>
      </c>
      <c r="E1749">
        <v>88</v>
      </c>
      <c r="F1749">
        <v>97</v>
      </c>
      <c r="G1749">
        <v>104</v>
      </c>
      <c r="H1749">
        <v>111</v>
      </c>
      <c r="I1749">
        <v>117</v>
      </c>
      <c r="J1749">
        <v>123</v>
      </c>
      <c r="K1749">
        <v>128</v>
      </c>
      <c r="L1749">
        <v>134</v>
      </c>
      <c r="M1749">
        <v>139</v>
      </c>
      <c r="N1749">
        <v>144</v>
      </c>
      <c r="O1749">
        <v>151</v>
      </c>
      <c r="P1749">
        <v>158</v>
      </c>
      <c r="Q1749">
        <v>165</v>
      </c>
      <c r="R1749">
        <v>171</v>
      </c>
      <c r="S1749">
        <v>175</v>
      </c>
      <c r="T1749">
        <v>177</v>
      </c>
      <c r="U1749">
        <v>178</v>
      </c>
      <c r="V1749">
        <v>178</v>
      </c>
      <c r="W1749">
        <f>wzrost[[#This Row],[19lat]]-wzrost[[#This Row],[dlugosc_ur]]</f>
        <v>124</v>
      </c>
      <c r="X1749">
        <f>wzrost[[#This Row],[19lat]]-wzrost[[#This Row],[15lat]]</f>
        <v>7</v>
      </c>
      <c r="Y1749">
        <f>IF(wzrost[[#This Row],[1rok]]&lt;=5,IF(wzrost[[#This Row],[plec]]="ch",1,0),0)</f>
        <v>0</v>
      </c>
      <c r="Z1749" s="1"/>
      <c r="AA1749" s="1"/>
      <c r="AB1749" s="1" t="e">
        <f>_xlfn.PERCENTILE.INC(wzrost[1rok],5)</f>
        <v>#NUM!</v>
      </c>
    </row>
    <row r="1750" spans="1:28" x14ac:dyDescent="0.25">
      <c r="A1750">
        <v>2062</v>
      </c>
      <c r="B1750" s="1" t="s">
        <v>23</v>
      </c>
      <c r="C1750">
        <v>56</v>
      </c>
      <c r="D1750">
        <v>77</v>
      </c>
      <c r="E1750">
        <v>89</v>
      </c>
      <c r="F1750">
        <v>98</v>
      </c>
      <c r="G1750">
        <v>105</v>
      </c>
      <c r="H1750">
        <v>112</v>
      </c>
      <c r="I1750">
        <v>118</v>
      </c>
      <c r="J1750">
        <v>124</v>
      </c>
      <c r="K1750">
        <v>130</v>
      </c>
      <c r="L1750">
        <v>135</v>
      </c>
      <c r="M1750">
        <v>141</v>
      </c>
      <c r="N1750">
        <v>146</v>
      </c>
      <c r="O1750">
        <v>152</v>
      </c>
      <c r="P1750">
        <v>159</v>
      </c>
      <c r="Q1750">
        <v>167</v>
      </c>
      <c r="R1750">
        <v>172</v>
      </c>
      <c r="S1750">
        <v>176</v>
      </c>
      <c r="T1750">
        <v>179</v>
      </c>
      <c r="U1750">
        <v>180</v>
      </c>
      <c r="V1750">
        <v>180</v>
      </c>
      <c r="W1750">
        <f>wzrost[[#This Row],[19lat]]-wzrost[[#This Row],[dlugosc_ur]]</f>
        <v>124</v>
      </c>
      <c r="X1750">
        <f>wzrost[[#This Row],[19lat]]-wzrost[[#This Row],[15lat]]</f>
        <v>8</v>
      </c>
      <c r="Y1750">
        <f>IF(wzrost[[#This Row],[1rok]]&lt;=5,IF(wzrost[[#This Row],[plec]]="ch",1,0),0)</f>
        <v>0</v>
      </c>
      <c r="Z1750" s="1"/>
      <c r="AA1750" s="1"/>
      <c r="AB1750" s="1" t="e">
        <f>_xlfn.PERCENTILE.INC(wzrost[1rok],5)</f>
        <v>#NUM!</v>
      </c>
    </row>
    <row r="1751" spans="1:28" x14ac:dyDescent="0.25">
      <c r="A1751">
        <v>2064</v>
      </c>
      <c r="B1751" s="1" t="s">
        <v>23</v>
      </c>
      <c r="C1751">
        <v>47</v>
      </c>
      <c r="D1751">
        <v>70</v>
      </c>
      <c r="E1751">
        <v>84</v>
      </c>
      <c r="F1751">
        <v>93</v>
      </c>
      <c r="G1751">
        <v>99</v>
      </c>
      <c r="H1751">
        <v>106</v>
      </c>
      <c r="I1751">
        <v>111</v>
      </c>
      <c r="J1751">
        <v>117</v>
      </c>
      <c r="K1751">
        <v>122</v>
      </c>
      <c r="L1751">
        <v>127</v>
      </c>
      <c r="M1751">
        <v>132</v>
      </c>
      <c r="N1751">
        <v>137</v>
      </c>
      <c r="O1751">
        <v>143</v>
      </c>
      <c r="P1751">
        <v>150</v>
      </c>
      <c r="Q1751">
        <v>157</v>
      </c>
      <c r="R1751">
        <v>162</v>
      </c>
      <c r="S1751">
        <v>166</v>
      </c>
      <c r="T1751">
        <v>169</v>
      </c>
      <c r="U1751">
        <v>170</v>
      </c>
      <c r="V1751">
        <v>171</v>
      </c>
      <c r="W1751">
        <f>wzrost[[#This Row],[19lat]]-wzrost[[#This Row],[dlugosc_ur]]</f>
        <v>124</v>
      </c>
      <c r="X1751">
        <f>wzrost[[#This Row],[19lat]]-wzrost[[#This Row],[15lat]]</f>
        <v>9</v>
      </c>
      <c r="Y1751">
        <f>IF(wzrost[[#This Row],[1rok]]&lt;=5,IF(wzrost[[#This Row],[plec]]="ch",1,0),0)</f>
        <v>0</v>
      </c>
      <c r="Z1751" s="1"/>
      <c r="AA1751" s="1"/>
      <c r="AB1751" s="1" t="e">
        <f>_xlfn.PERCENTILE.INC(wzrost[1rok],5)</f>
        <v>#NUM!</v>
      </c>
    </row>
    <row r="1752" spans="1:28" x14ac:dyDescent="0.25">
      <c r="A1752">
        <v>2067</v>
      </c>
      <c r="B1752" s="1" t="s">
        <v>23</v>
      </c>
      <c r="C1752">
        <v>50</v>
      </c>
      <c r="D1752">
        <v>72</v>
      </c>
      <c r="E1752">
        <v>86</v>
      </c>
      <c r="F1752">
        <v>95</v>
      </c>
      <c r="G1752">
        <v>102</v>
      </c>
      <c r="H1752">
        <v>108</v>
      </c>
      <c r="I1752">
        <v>114</v>
      </c>
      <c r="J1752">
        <v>120</v>
      </c>
      <c r="K1752">
        <v>125</v>
      </c>
      <c r="L1752">
        <v>130</v>
      </c>
      <c r="M1752">
        <v>136</v>
      </c>
      <c r="N1752">
        <v>141</v>
      </c>
      <c r="O1752">
        <v>147</v>
      </c>
      <c r="P1752">
        <v>153</v>
      </c>
      <c r="Q1752">
        <v>161</v>
      </c>
      <c r="R1752">
        <v>166</v>
      </c>
      <c r="S1752">
        <v>170</v>
      </c>
      <c r="T1752">
        <v>172</v>
      </c>
      <c r="U1752">
        <v>173</v>
      </c>
      <c r="V1752">
        <v>174</v>
      </c>
      <c r="W1752">
        <f>wzrost[[#This Row],[19lat]]-wzrost[[#This Row],[dlugosc_ur]]</f>
        <v>124</v>
      </c>
      <c r="X1752">
        <f>wzrost[[#This Row],[19lat]]-wzrost[[#This Row],[15lat]]</f>
        <v>8</v>
      </c>
      <c r="Y1752">
        <f>IF(wzrost[[#This Row],[1rok]]&lt;=5,IF(wzrost[[#This Row],[plec]]="ch",1,0),0)</f>
        <v>0</v>
      </c>
      <c r="Z1752" s="1"/>
      <c r="AA1752" s="1"/>
      <c r="AB1752" s="1" t="e">
        <f>_xlfn.PERCENTILE.INC(wzrost[1rok],5)</f>
        <v>#NUM!</v>
      </c>
    </row>
    <row r="1753" spans="1:28" x14ac:dyDescent="0.25">
      <c r="A1753">
        <v>2069</v>
      </c>
      <c r="B1753" s="1" t="s">
        <v>23</v>
      </c>
      <c r="C1753">
        <v>52</v>
      </c>
      <c r="D1753">
        <v>73</v>
      </c>
      <c r="E1753">
        <v>86</v>
      </c>
      <c r="F1753">
        <v>95</v>
      </c>
      <c r="G1753">
        <v>102</v>
      </c>
      <c r="H1753">
        <v>109</v>
      </c>
      <c r="I1753">
        <v>115</v>
      </c>
      <c r="J1753">
        <v>121</v>
      </c>
      <c r="K1753">
        <v>126</v>
      </c>
      <c r="L1753">
        <v>132</v>
      </c>
      <c r="M1753">
        <v>137</v>
      </c>
      <c r="N1753">
        <v>142</v>
      </c>
      <c r="O1753">
        <v>148</v>
      </c>
      <c r="P1753">
        <v>155</v>
      </c>
      <c r="Q1753">
        <v>162</v>
      </c>
      <c r="R1753">
        <v>168</v>
      </c>
      <c r="S1753">
        <v>172</v>
      </c>
      <c r="T1753">
        <v>174</v>
      </c>
      <c r="U1753">
        <v>175</v>
      </c>
      <c r="V1753">
        <v>176</v>
      </c>
      <c r="W1753">
        <f>wzrost[[#This Row],[19lat]]-wzrost[[#This Row],[dlugosc_ur]]</f>
        <v>124</v>
      </c>
      <c r="X1753">
        <f>wzrost[[#This Row],[19lat]]-wzrost[[#This Row],[15lat]]</f>
        <v>8</v>
      </c>
      <c r="Y1753">
        <f>IF(wzrost[[#This Row],[1rok]]&lt;=5,IF(wzrost[[#This Row],[plec]]="ch",1,0),0)</f>
        <v>0</v>
      </c>
      <c r="Z1753" s="1"/>
      <c r="AA1753" s="1"/>
      <c r="AB1753" s="1" t="e">
        <f>_xlfn.PERCENTILE.INC(wzrost[1rok],5)</f>
        <v>#NUM!</v>
      </c>
    </row>
    <row r="1754" spans="1:28" x14ac:dyDescent="0.25">
      <c r="A1754">
        <v>2072</v>
      </c>
      <c r="B1754" s="1" t="s">
        <v>23</v>
      </c>
      <c r="C1754">
        <v>47</v>
      </c>
      <c r="D1754">
        <v>69</v>
      </c>
      <c r="E1754">
        <v>84</v>
      </c>
      <c r="F1754">
        <v>92</v>
      </c>
      <c r="G1754">
        <v>99</v>
      </c>
      <c r="H1754">
        <v>105</v>
      </c>
      <c r="I1754">
        <v>111</v>
      </c>
      <c r="J1754">
        <v>116</v>
      </c>
      <c r="K1754">
        <v>121</v>
      </c>
      <c r="L1754">
        <v>126</v>
      </c>
      <c r="M1754">
        <v>131</v>
      </c>
      <c r="N1754">
        <v>136</v>
      </c>
      <c r="O1754">
        <v>142</v>
      </c>
      <c r="P1754">
        <v>148</v>
      </c>
      <c r="Q1754">
        <v>152</v>
      </c>
      <c r="R1754">
        <v>161</v>
      </c>
      <c r="S1754">
        <v>165</v>
      </c>
      <c r="T1754">
        <v>167</v>
      </c>
      <c r="U1754">
        <v>169</v>
      </c>
      <c r="V1754">
        <v>171</v>
      </c>
      <c r="W1754">
        <f>wzrost[[#This Row],[19lat]]-wzrost[[#This Row],[dlugosc_ur]]</f>
        <v>124</v>
      </c>
      <c r="X1754">
        <f>wzrost[[#This Row],[19lat]]-wzrost[[#This Row],[15lat]]</f>
        <v>10</v>
      </c>
      <c r="Y1754">
        <f>IF(wzrost[[#This Row],[1rok]]&lt;=5,IF(wzrost[[#This Row],[plec]]="ch",1,0),0)</f>
        <v>0</v>
      </c>
      <c r="Z1754" s="1"/>
      <c r="AA1754" s="1"/>
      <c r="AB1754" s="1" t="e">
        <f>_xlfn.PERCENTILE.INC(wzrost[1rok],5)</f>
        <v>#NUM!</v>
      </c>
    </row>
    <row r="1755" spans="1:28" x14ac:dyDescent="0.25">
      <c r="A1755">
        <v>2078</v>
      </c>
      <c r="B1755" s="1" t="s">
        <v>23</v>
      </c>
      <c r="C1755">
        <v>56</v>
      </c>
      <c r="D1755">
        <v>77</v>
      </c>
      <c r="E1755">
        <v>89</v>
      </c>
      <c r="F1755">
        <v>98</v>
      </c>
      <c r="G1755">
        <v>105</v>
      </c>
      <c r="H1755">
        <v>112</v>
      </c>
      <c r="I1755">
        <v>118</v>
      </c>
      <c r="J1755">
        <v>124</v>
      </c>
      <c r="K1755">
        <v>130</v>
      </c>
      <c r="L1755">
        <v>135</v>
      </c>
      <c r="M1755">
        <v>140</v>
      </c>
      <c r="N1755">
        <v>146</v>
      </c>
      <c r="O1755">
        <v>152</v>
      </c>
      <c r="P1755">
        <v>159</v>
      </c>
      <c r="Q1755">
        <v>166</v>
      </c>
      <c r="R1755">
        <v>172</v>
      </c>
      <c r="S1755">
        <v>176</v>
      </c>
      <c r="T1755">
        <v>179</v>
      </c>
      <c r="U1755">
        <v>180</v>
      </c>
      <c r="V1755">
        <v>180</v>
      </c>
      <c r="W1755">
        <f>wzrost[[#This Row],[19lat]]-wzrost[[#This Row],[dlugosc_ur]]</f>
        <v>124</v>
      </c>
      <c r="X1755">
        <f>wzrost[[#This Row],[19lat]]-wzrost[[#This Row],[15lat]]</f>
        <v>8</v>
      </c>
      <c r="Y1755">
        <f>IF(wzrost[[#This Row],[1rok]]&lt;=5,IF(wzrost[[#This Row],[plec]]="ch",1,0),0)</f>
        <v>0</v>
      </c>
      <c r="Z1755" s="1"/>
      <c r="AA1755" s="1"/>
      <c r="AB1755" s="1" t="e">
        <f>_xlfn.PERCENTILE.INC(wzrost[1rok],5)</f>
        <v>#NUM!</v>
      </c>
    </row>
    <row r="1756" spans="1:28" x14ac:dyDescent="0.25">
      <c r="A1756">
        <v>2091</v>
      </c>
      <c r="B1756" s="1" t="s">
        <v>23</v>
      </c>
      <c r="C1756">
        <v>50</v>
      </c>
      <c r="D1756">
        <v>72</v>
      </c>
      <c r="E1756">
        <v>86</v>
      </c>
      <c r="F1756">
        <v>95</v>
      </c>
      <c r="G1756">
        <v>102</v>
      </c>
      <c r="H1756">
        <v>108</v>
      </c>
      <c r="I1756">
        <v>114</v>
      </c>
      <c r="J1756">
        <v>120</v>
      </c>
      <c r="K1756">
        <v>125</v>
      </c>
      <c r="L1756">
        <v>130</v>
      </c>
      <c r="M1756">
        <v>136</v>
      </c>
      <c r="N1756">
        <v>141</v>
      </c>
      <c r="O1756">
        <v>147</v>
      </c>
      <c r="P1756">
        <v>153</v>
      </c>
      <c r="Q1756">
        <v>161</v>
      </c>
      <c r="R1756">
        <v>166</v>
      </c>
      <c r="S1756">
        <v>170</v>
      </c>
      <c r="T1756">
        <v>172</v>
      </c>
      <c r="U1756">
        <v>173</v>
      </c>
      <c r="V1756">
        <v>174</v>
      </c>
      <c r="W1756">
        <f>wzrost[[#This Row],[19lat]]-wzrost[[#This Row],[dlugosc_ur]]</f>
        <v>124</v>
      </c>
      <c r="X1756">
        <f>wzrost[[#This Row],[19lat]]-wzrost[[#This Row],[15lat]]</f>
        <v>8</v>
      </c>
      <c r="Y1756">
        <f>IF(wzrost[[#This Row],[1rok]]&lt;=5,IF(wzrost[[#This Row],[plec]]="ch",1,0),0)</f>
        <v>0</v>
      </c>
      <c r="Z1756" s="1"/>
      <c r="AA1756" s="1"/>
      <c r="AB1756" s="1" t="e">
        <f>_xlfn.PERCENTILE.INC(wzrost[1rok],5)</f>
        <v>#NUM!</v>
      </c>
    </row>
    <row r="1757" spans="1:28" x14ac:dyDescent="0.25">
      <c r="A1757">
        <v>2093</v>
      </c>
      <c r="B1757" s="1" t="s">
        <v>23</v>
      </c>
      <c r="C1757">
        <v>56</v>
      </c>
      <c r="D1757">
        <v>77</v>
      </c>
      <c r="E1757">
        <v>89</v>
      </c>
      <c r="F1757">
        <v>98</v>
      </c>
      <c r="G1757">
        <v>105</v>
      </c>
      <c r="H1757">
        <v>112</v>
      </c>
      <c r="I1757">
        <v>118</v>
      </c>
      <c r="J1757">
        <v>124</v>
      </c>
      <c r="K1757">
        <v>130</v>
      </c>
      <c r="L1757">
        <v>135</v>
      </c>
      <c r="M1757">
        <v>140</v>
      </c>
      <c r="N1757">
        <v>146</v>
      </c>
      <c r="O1757">
        <v>152</v>
      </c>
      <c r="P1757">
        <v>159</v>
      </c>
      <c r="Q1757">
        <v>166</v>
      </c>
      <c r="R1757">
        <v>172</v>
      </c>
      <c r="S1757">
        <v>176</v>
      </c>
      <c r="T1757">
        <v>178</v>
      </c>
      <c r="U1757">
        <v>179</v>
      </c>
      <c r="V1757">
        <v>180</v>
      </c>
      <c r="W1757">
        <f>wzrost[[#This Row],[19lat]]-wzrost[[#This Row],[dlugosc_ur]]</f>
        <v>124</v>
      </c>
      <c r="X1757">
        <f>wzrost[[#This Row],[19lat]]-wzrost[[#This Row],[15lat]]</f>
        <v>8</v>
      </c>
      <c r="Y1757">
        <f>IF(wzrost[[#This Row],[1rok]]&lt;=5,IF(wzrost[[#This Row],[plec]]="ch",1,0),0)</f>
        <v>0</v>
      </c>
      <c r="Z1757" s="1"/>
      <c r="AA1757" s="1"/>
      <c r="AB1757" s="1" t="e">
        <f>_xlfn.PERCENTILE.INC(wzrost[1rok],5)</f>
        <v>#NUM!</v>
      </c>
    </row>
    <row r="1758" spans="1:28" x14ac:dyDescent="0.25">
      <c r="A1758">
        <v>2113</v>
      </c>
      <c r="B1758" s="1" t="s">
        <v>23</v>
      </c>
      <c r="C1758">
        <v>50</v>
      </c>
      <c r="D1758">
        <v>72</v>
      </c>
      <c r="E1758">
        <v>86</v>
      </c>
      <c r="F1758">
        <v>95</v>
      </c>
      <c r="G1758">
        <v>102</v>
      </c>
      <c r="H1758">
        <v>108</v>
      </c>
      <c r="I1758">
        <v>114</v>
      </c>
      <c r="J1758">
        <v>120</v>
      </c>
      <c r="K1758">
        <v>125</v>
      </c>
      <c r="L1758">
        <v>131</v>
      </c>
      <c r="M1758">
        <v>136</v>
      </c>
      <c r="N1758">
        <v>141</v>
      </c>
      <c r="O1758">
        <v>147</v>
      </c>
      <c r="P1758">
        <v>154</v>
      </c>
      <c r="Q1758">
        <v>161</v>
      </c>
      <c r="R1758">
        <v>166</v>
      </c>
      <c r="S1758">
        <v>170</v>
      </c>
      <c r="T1758">
        <v>173</v>
      </c>
      <c r="U1758">
        <v>174</v>
      </c>
      <c r="V1758">
        <v>174</v>
      </c>
      <c r="W1758">
        <f>wzrost[[#This Row],[19lat]]-wzrost[[#This Row],[dlugosc_ur]]</f>
        <v>124</v>
      </c>
      <c r="X1758">
        <f>wzrost[[#This Row],[19lat]]-wzrost[[#This Row],[15lat]]</f>
        <v>8</v>
      </c>
      <c r="Y1758">
        <f>IF(wzrost[[#This Row],[1rok]]&lt;=5,IF(wzrost[[#This Row],[plec]]="ch",1,0),0)</f>
        <v>0</v>
      </c>
      <c r="Z1758" s="1"/>
      <c r="AA1758" s="1"/>
      <c r="AB1758" s="1" t="e">
        <f>_xlfn.PERCENTILE.INC(wzrost[1rok],5)</f>
        <v>#NUM!</v>
      </c>
    </row>
    <row r="1759" spans="1:28" x14ac:dyDescent="0.25">
      <c r="A1759">
        <v>2130</v>
      </c>
      <c r="B1759" s="1" t="s">
        <v>23</v>
      </c>
      <c r="C1759">
        <v>50</v>
      </c>
      <c r="D1759">
        <v>72</v>
      </c>
      <c r="E1759">
        <v>86</v>
      </c>
      <c r="F1759">
        <v>95</v>
      </c>
      <c r="G1759">
        <v>102</v>
      </c>
      <c r="H1759">
        <v>108</v>
      </c>
      <c r="I1759">
        <v>114</v>
      </c>
      <c r="J1759">
        <v>120</v>
      </c>
      <c r="K1759">
        <v>125</v>
      </c>
      <c r="L1759">
        <v>130</v>
      </c>
      <c r="M1759">
        <v>136</v>
      </c>
      <c r="N1759">
        <v>141</v>
      </c>
      <c r="O1759">
        <v>147</v>
      </c>
      <c r="P1759">
        <v>153</v>
      </c>
      <c r="Q1759">
        <v>161</v>
      </c>
      <c r="R1759">
        <v>166</v>
      </c>
      <c r="S1759">
        <v>170</v>
      </c>
      <c r="T1759">
        <v>172</v>
      </c>
      <c r="U1759">
        <v>173</v>
      </c>
      <c r="V1759">
        <v>174</v>
      </c>
      <c r="W1759">
        <f>wzrost[[#This Row],[19lat]]-wzrost[[#This Row],[dlugosc_ur]]</f>
        <v>124</v>
      </c>
      <c r="X1759">
        <f>wzrost[[#This Row],[19lat]]-wzrost[[#This Row],[15lat]]</f>
        <v>8</v>
      </c>
      <c r="Y1759">
        <f>IF(wzrost[[#This Row],[1rok]]&lt;=5,IF(wzrost[[#This Row],[plec]]="ch",1,0),0)</f>
        <v>0</v>
      </c>
      <c r="Z1759" s="1"/>
      <c r="AA1759" s="1"/>
      <c r="AB1759" s="1" t="e">
        <f>_xlfn.PERCENTILE.INC(wzrost[1rok],5)</f>
        <v>#NUM!</v>
      </c>
    </row>
    <row r="1760" spans="1:28" x14ac:dyDescent="0.25">
      <c r="A1760">
        <v>2144</v>
      </c>
      <c r="B1760" s="1" t="s">
        <v>23</v>
      </c>
      <c r="C1760">
        <v>56</v>
      </c>
      <c r="D1760">
        <v>77</v>
      </c>
      <c r="E1760">
        <v>89</v>
      </c>
      <c r="F1760">
        <v>98</v>
      </c>
      <c r="G1760">
        <v>105</v>
      </c>
      <c r="H1760">
        <v>112</v>
      </c>
      <c r="I1760">
        <v>118</v>
      </c>
      <c r="J1760">
        <v>124</v>
      </c>
      <c r="K1760">
        <v>130</v>
      </c>
      <c r="L1760">
        <v>135</v>
      </c>
      <c r="M1760">
        <v>140</v>
      </c>
      <c r="N1760">
        <v>146</v>
      </c>
      <c r="O1760">
        <v>152</v>
      </c>
      <c r="P1760">
        <v>159</v>
      </c>
      <c r="Q1760">
        <v>166</v>
      </c>
      <c r="R1760">
        <v>172</v>
      </c>
      <c r="S1760">
        <v>176</v>
      </c>
      <c r="T1760">
        <v>179</v>
      </c>
      <c r="U1760">
        <v>180</v>
      </c>
      <c r="V1760">
        <v>180</v>
      </c>
      <c r="W1760">
        <f>wzrost[[#This Row],[19lat]]-wzrost[[#This Row],[dlugosc_ur]]</f>
        <v>124</v>
      </c>
      <c r="X1760">
        <f>wzrost[[#This Row],[19lat]]-wzrost[[#This Row],[15lat]]</f>
        <v>8</v>
      </c>
      <c r="Y1760">
        <f>IF(wzrost[[#This Row],[1rok]]&lt;=5,IF(wzrost[[#This Row],[plec]]="ch",1,0),0)</f>
        <v>0</v>
      </c>
      <c r="Z1760" s="1"/>
      <c r="AA1760" s="1"/>
      <c r="AB1760" s="1" t="e">
        <f>_xlfn.PERCENTILE.INC(wzrost[1rok],5)</f>
        <v>#NUM!</v>
      </c>
    </row>
    <row r="1761" spans="1:28" x14ac:dyDescent="0.25">
      <c r="A1761">
        <v>2177</v>
      </c>
      <c r="B1761" s="1" t="s">
        <v>23</v>
      </c>
      <c r="C1761">
        <v>54</v>
      </c>
      <c r="D1761">
        <v>75</v>
      </c>
      <c r="E1761">
        <v>88</v>
      </c>
      <c r="F1761">
        <v>97</v>
      </c>
      <c r="G1761">
        <v>104</v>
      </c>
      <c r="H1761">
        <v>111</v>
      </c>
      <c r="I1761">
        <v>117</v>
      </c>
      <c r="J1761">
        <v>123</v>
      </c>
      <c r="K1761">
        <v>128</v>
      </c>
      <c r="L1761">
        <v>134</v>
      </c>
      <c r="M1761">
        <v>139</v>
      </c>
      <c r="N1761">
        <v>145</v>
      </c>
      <c r="O1761">
        <v>151</v>
      </c>
      <c r="P1761">
        <v>158</v>
      </c>
      <c r="Q1761">
        <v>165</v>
      </c>
      <c r="R1761">
        <v>171</v>
      </c>
      <c r="S1761">
        <v>175</v>
      </c>
      <c r="T1761">
        <v>177</v>
      </c>
      <c r="U1761">
        <v>178</v>
      </c>
      <c r="V1761">
        <v>178</v>
      </c>
      <c r="W1761">
        <f>wzrost[[#This Row],[19lat]]-wzrost[[#This Row],[dlugosc_ur]]</f>
        <v>124</v>
      </c>
      <c r="X1761">
        <f>wzrost[[#This Row],[19lat]]-wzrost[[#This Row],[15lat]]</f>
        <v>7</v>
      </c>
      <c r="Y1761">
        <f>IF(wzrost[[#This Row],[1rok]]&lt;=5,IF(wzrost[[#This Row],[plec]]="ch",1,0),0)</f>
        <v>0</v>
      </c>
      <c r="Z1761" s="1"/>
      <c r="AA1761" s="1"/>
      <c r="AB1761" s="1" t="e">
        <f>_xlfn.PERCENTILE.INC(wzrost[1rok],5)</f>
        <v>#NUM!</v>
      </c>
    </row>
    <row r="1762" spans="1:28" x14ac:dyDescent="0.25">
      <c r="A1762">
        <v>2179</v>
      </c>
      <c r="B1762" s="1" t="s">
        <v>23</v>
      </c>
      <c r="C1762">
        <v>49</v>
      </c>
      <c r="D1762">
        <v>71</v>
      </c>
      <c r="E1762">
        <v>85</v>
      </c>
      <c r="F1762">
        <v>94</v>
      </c>
      <c r="G1762">
        <v>101</v>
      </c>
      <c r="H1762">
        <v>107</v>
      </c>
      <c r="I1762">
        <v>113</v>
      </c>
      <c r="J1762">
        <v>119</v>
      </c>
      <c r="K1762">
        <v>124</v>
      </c>
      <c r="L1762">
        <v>129</v>
      </c>
      <c r="M1762">
        <v>134</v>
      </c>
      <c r="N1762">
        <v>139</v>
      </c>
      <c r="O1762">
        <v>145</v>
      </c>
      <c r="P1762">
        <v>151</v>
      </c>
      <c r="Q1762">
        <v>158</v>
      </c>
      <c r="R1762">
        <v>164</v>
      </c>
      <c r="S1762">
        <v>168</v>
      </c>
      <c r="T1762">
        <v>171</v>
      </c>
      <c r="U1762">
        <v>172</v>
      </c>
      <c r="V1762">
        <v>173</v>
      </c>
      <c r="W1762">
        <f>wzrost[[#This Row],[19lat]]-wzrost[[#This Row],[dlugosc_ur]]</f>
        <v>124</v>
      </c>
      <c r="X1762">
        <f>wzrost[[#This Row],[19lat]]-wzrost[[#This Row],[15lat]]</f>
        <v>9</v>
      </c>
      <c r="Y1762">
        <f>IF(wzrost[[#This Row],[1rok]]&lt;=5,IF(wzrost[[#This Row],[plec]]="ch",1,0),0)</f>
        <v>0</v>
      </c>
      <c r="Z1762" s="1"/>
      <c r="AA1762" s="1"/>
      <c r="AB1762" s="1" t="e">
        <f>_xlfn.PERCENTILE.INC(wzrost[1rok],5)</f>
        <v>#NUM!</v>
      </c>
    </row>
    <row r="1763" spans="1:28" x14ac:dyDescent="0.25">
      <c r="A1763">
        <v>2181</v>
      </c>
      <c r="B1763" s="1" t="s">
        <v>23</v>
      </c>
      <c r="C1763">
        <v>49</v>
      </c>
      <c r="D1763">
        <v>71</v>
      </c>
      <c r="E1763">
        <v>86</v>
      </c>
      <c r="F1763">
        <v>94</v>
      </c>
      <c r="G1763">
        <v>101</v>
      </c>
      <c r="H1763">
        <v>108</v>
      </c>
      <c r="I1763">
        <v>113</v>
      </c>
      <c r="J1763">
        <v>119</v>
      </c>
      <c r="K1763">
        <v>124</v>
      </c>
      <c r="L1763">
        <v>129</v>
      </c>
      <c r="M1763">
        <v>134</v>
      </c>
      <c r="N1763">
        <v>139</v>
      </c>
      <c r="O1763">
        <v>145</v>
      </c>
      <c r="P1763">
        <v>152</v>
      </c>
      <c r="Q1763">
        <v>159</v>
      </c>
      <c r="R1763">
        <v>164</v>
      </c>
      <c r="S1763">
        <v>168</v>
      </c>
      <c r="T1763">
        <v>171</v>
      </c>
      <c r="U1763">
        <v>172</v>
      </c>
      <c r="V1763">
        <v>173</v>
      </c>
      <c r="W1763">
        <f>wzrost[[#This Row],[19lat]]-wzrost[[#This Row],[dlugosc_ur]]</f>
        <v>124</v>
      </c>
      <c r="X1763">
        <f>wzrost[[#This Row],[19lat]]-wzrost[[#This Row],[15lat]]</f>
        <v>9</v>
      </c>
      <c r="Y1763">
        <f>IF(wzrost[[#This Row],[1rok]]&lt;=5,IF(wzrost[[#This Row],[plec]]="ch",1,0),0)</f>
        <v>0</v>
      </c>
      <c r="Z1763" s="1"/>
      <c r="AA1763" s="1"/>
      <c r="AB1763" s="1" t="e">
        <f>_xlfn.PERCENTILE.INC(wzrost[1rok],5)</f>
        <v>#NUM!</v>
      </c>
    </row>
    <row r="1764" spans="1:28" x14ac:dyDescent="0.25">
      <c r="A1764">
        <v>2189</v>
      </c>
      <c r="B1764" s="1" t="s">
        <v>23</v>
      </c>
      <c r="C1764">
        <v>52</v>
      </c>
      <c r="D1764">
        <v>74</v>
      </c>
      <c r="E1764">
        <v>87</v>
      </c>
      <c r="F1764">
        <v>96</v>
      </c>
      <c r="G1764">
        <v>103</v>
      </c>
      <c r="H1764">
        <v>110</v>
      </c>
      <c r="I1764">
        <v>116</v>
      </c>
      <c r="J1764">
        <v>121</v>
      </c>
      <c r="K1764">
        <v>127</v>
      </c>
      <c r="L1764">
        <v>132</v>
      </c>
      <c r="M1764">
        <v>138</v>
      </c>
      <c r="N1764">
        <v>143</v>
      </c>
      <c r="O1764">
        <v>149</v>
      </c>
      <c r="P1764">
        <v>156</v>
      </c>
      <c r="Q1764">
        <v>163</v>
      </c>
      <c r="R1764">
        <v>169</v>
      </c>
      <c r="S1764">
        <v>173</v>
      </c>
      <c r="T1764">
        <v>175</v>
      </c>
      <c r="U1764">
        <v>176</v>
      </c>
      <c r="V1764">
        <v>176</v>
      </c>
      <c r="W1764">
        <f>wzrost[[#This Row],[19lat]]-wzrost[[#This Row],[dlugosc_ur]]</f>
        <v>124</v>
      </c>
      <c r="X1764">
        <f>wzrost[[#This Row],[19lat]]-wzrost[[#This Row],[15lat]]</f>
        <v>7</v>
      </c>
      <c r="Y1764">
        <f>IF(wzrost[[#This Row],[1rok]]&lt;=5,IF(wzrost[[#This Row],[plec]]="ch",1,0),0)</f>
        <v>0</v>
      </c>
      <c r="Z1764" s="1"/>
      <c r="AA1764" s="1"/>
      <c r="AB1764" s="1" t="e">
        <f>_xlfn.PERCENTILE.INC(wzrost[1rok],5)</f>
        <v>#NUM!</v>
      </c>
    </row>
    <row r="1765" spans="1:28" x14ac:dyDescent="0.25">
      <c r="A1765">
        <v>2206</v>
      </c>
      <c r="B1765" s="1" t="s">
        <v>23</v>
      </c>
      <c r="C1765">
        <v>53</v>
      </c>
      <c r="D1765">
        <v>74</v>
      </c>
      <c r="E1765">
        <v>87</v>
      </c>
      <c r="F1765">
        <v>96</v>
      </c>
      <c r="G1765">
        <v>103</v>
      </c>
      <c r="H1765">
        <v>110</v>
      </c>
      <c r="I1765">
        <v>116</v>
      </c>
      <c r="J1765">
        <v>122</v>
      </c>
      <c r="K1765">
        <v>127</v>
      </c>
      <c r="L1765">
        <v>133</v>
      </c>
      <c r="M1765">
        <v>138</v>
      </c>
      <c r="N1765">
        <v>143</v>
      </c>
      <c r="O1765">
        <v>148</v>
      </c>
      <c r="P1765">
        <v>156</v>
      </c>
      <c r="Q1765">
        <v>163</v>
      </c>
      <c r="R1765">
        <v>169</v>
      </c>
      <c r="S1765">
        <v>173</v>
      </c>
      <c r="T1765">
        <v>175</v>
      </c>
      <c r="U1765">
        <v>176</v>
      </c>
      <c r="V1765">
        <v>177</v>
      </c>
      <c r="W1765">
        <f>wzrost[[#This Row],[19lat]]-wzrost[[#This Row],[dlugosc_ur]]</f>
        <v>124</v>
      </c>
      <c r="X1765">
        <f>wzrost[[#This Row],[19lat]]-wzrost[[#This Row],[15lat]]</f>
        <v>8</v>
      </c>
      <c r="Y1765">
        <f>IF(wzrost[[#This Row],[1rok]]&lt;=5,IF(wzrost[[#This Row],[plec]]="ch",1,0),0)</f>
        <v>0</v>
      </c>
      <c r="Z1765" s="1"/>
      <c r="AA1765" s="1"/>
      <c r="AB1765" s="1" t="e">
        <f>_xlfn.PERCENTILE.INC(wzrost[1rok],5)</f>
        <v>#NUM!</v>
      </c>
    </row>
    <row r="1766" spans="1:28" x14ac:dyDescent="0.25">
      <c r="A1766">
        <v>2211</v>
      </c>
      <c r="B1766" s="1" t="s">
        <v>23</v>
      </c>
      <c r="C1766">
        <v>50</v>
      </c>
      <c r="D1766">
        <v>72</v>
      </c>
      <c r="E1766">
        <v>86</v>
      </c>
      <c r="F1766">
        <v>95</v>
      </c>
      <c r="G1766">
        <v>102</v>
      </c>
      <c r="H1766">
        <v>109</v>
      </c>
      <c r="I1766">
        <v>114</v>
      </c>
      <c r="J1766">
        <v>120</v>
      </c>
      <c r="K1766">
        <v>126</v>
      </c>
      <c r="L1766">
        <v>131</v>
      </c>
      <c r="M1766">
        <v>136</v>
      </c>
      <c r="N1766">
        <v>141</v>
      </c>
      <c r="O1766">
        <v>147</v>
      </c>
      <c r="P1766">
        <v>154</v>
      </c>
      <c r="Q1766">
        <v>161</v>
      </c>
      <c r="R1766">
        <v>167</v>
      </c>
      <c r="S1766">
        <v>170</v>
      </c>
      <c r="T1766">
        <v>173</v>
      </c>
      <c r="U1766">
        <v>174</v>
      </c>
      <c r="V1766">
        <v>174</v>
      </c>
      <c r="W1766">
        <f>wzrost[[#This Row],[19lat]]-wzrost[[#This Row],[dlugosc_ur]]</f>
        <v>124</v>
      </c>
      <c r="X1766">
        <f>wzrost[[#This Row],[19lat]]-wzrost[[#This Row],[15lat]]</f>
        <v>7</v>
      </c>
      <c r="Y1766">
        <f>IF(wzrost[[#This Row],[1rok]]&lt;=5,IF(wzrost[[#This Row],[plec]]="ch",1,0),0)</f>
        <v>0</v>
      </c>
      <c r="Z1766" s="1"/>
      <c r="AA1766" s="1"/>
      <c r="AB1766" s="1" t="e">
        <f>_xlfn.PERCENTILE.INC(wzrost[1rok],5)</f>
        <v>#NUM!</v>
      </c>
    </row>
    <row r="1767" spans="1:28" x14ac:dyDescent="0.25">
      <c r="A1767">
        <v>2225</v>
      </c>
      <c r="B1767" s="1" t="s">
        <v>23</v>
      </c>
      <c r="C1767">
        <v>50</v>
      </c>
      <c r="D1767">
        <v>72</v>
      </c>
      <c r="E1767">
        <v>86</v>
      </c>
      <c r="F1767">
        <v>95</v>
      </c>
      <c r="G1767">
        <v>102</v>
      </c>
      <c r="H1767">
        <v>108</v>
      </c>
      <c r="I1767">
        <v>114</v>
      </c>
      <c r="J1767">
        <v>120</v>
      </c>
      <c r="K1767">
        <v>125</v>
      </c>
      <c r="L1767">
        <v>130</v>
      </c>
      <c r="M1767">
        <v>136</v>
      </c>
      <c r="N1767">
        <v>141</v>
      </c>
      <c r="O1767">
        <v>147</v>
      </c>
      <c r="P1767">
        <v>153</v>
      </c>
      <c r="Q1767">
        <v>161</v>
      </c>
      <c r="R1767">
        <v>166</v>
      </c>
      <c r="S1767">
        <v>170</v>
      </c>
      <c r="T1767">
        <v>172</v>
      </c>
      <c r="U1767">
        <v>173</v>
      </c>
      <c r="V1767">
        <v>174</v>
      </c>
      <c r="W1767">
        <f>wzrost[[#This Row],[19lat]]-wzrost[[#This Row],[dlugosc_ur]]</f>
        <v>124</v>
      </c>
      <c r="X1767">
        <f>wzrost[[#This Row],[19lat]]-wzrost[[#This Row],[15lat]]</f>
        <v>8</v>
      </c>
      <c r="Y1767">
        <f>IF(wzrost[[#This Row],[1rok]]&lt;=5,IF(wzrost[[#This Row],[plec]]="ch",1,0),0)</f>
        <v>0</v>
      </c>
      <c r="Z1767" s="1"/>
      <c r="AA1767" s="1"/>
      <c r="AB1767" s="1" t="e">
        <f>_xlfn.PERCENTILE.INC(wzrost[1rok],5)</f>
        <v>#NUM!</v>
      </c>
    </row>
    <row r="1768" spans="1:28" x14ac:dyDescent="0.25">
      <c r="A1768">
        <v>2235</v>
      </c>
      <c r="B1768" s="1" t="s">
        <v>23</v>
      </c>
      <c r="C1768">
        <v>55</v>
      </c>
      <c r="D1768">
        <v>76</v>
      </c>
      <c r="E1768">
        <v>88</v>
      </c>
      <c r="F1768">
        <v>98</v>
      </c>
      <c r="G1768">
        <v>105</v>
      </c>
      <c r="H1768">
        <v>112</v>
      </c>
      <c r="I1768">
        <v>118</v>
      </c>
      <c r="J1768">
        <v>124</v>
      </c>
      <c r="K1768">
        <v>129</v>
      </c>
      <c r="L1768">
        <v>135</v>
      </c>
      <c r="M1768">
        <v>140</v>
      </c>
      <c r="N1768">
        <v>145</v>
      </c>
      <c r="O1768">
        <v>151</v>
      </c>
      <c r="P1768">
        <v>158</v>
      </c>
      <c r="Q1768">
        <v>166</v>
      </c>
      <c r="R1768">
        <v>172</v>
      </c>
      <c r="S1768">
        <v>176</v>
      </c>
      <c r="T1768">
        <v>178</v>
      </c>
      <c r="U1768">
        <v>179</v>
      </c>
      <c r="V1768">
        <v>179</v>
      </c>
      <c r="W1768">
        <f>wzrost[[#This Row],[19lat]]-wzrost[[#This Row],[dlugosc_ur]]</f>
        <v>124</v>
      </c>
      <c r="X1768">
        <f>wzrost[[#This Row],[19lat]]-wzrost[[#This Row],[15lat]]</f>
        <v>7</v>
      </c>
      <c r="Y1768">
        <f>IF(wzrost[[#This Row],[1rok]]&lt;=5,IF(wzrost[[#This Row],[plec]]="ch",1,0),0)</f>
        <v>0</v>
      </c>
      <c r="Z1768" s="1"/>
      <c r="AA1768" s="1"/>
      <c r="AB1768" s="1" t="e">
        <f>_xlfn.PERCENTILE.INC(wzrost[1rok],5)</f>
        <v>#NUM!</v>
      </c>
    </row>
    <row r="1769" spans="1:28" x14ac:dyDescent="0.25">
      <c r="A1769">
        <v>2250</v>
      </c>
      <c r="B1769" s="1" t="s">
        <v>23</v>
      </c>
      <c r="C1769">
        <v>47</v>
      </c>
      <c r="D1769">
        <v>70</v>
      </c>
      <c r="E1769">
        <v>84</v>
      </c>
      <c r="F1769">
        <v>93</v>
      </c>
      <c r="G1769">
        <v>99</v>
      </c>
      <c r="H1769">
        <v>106</v>
      </c>
      <c r="I1769">
        <v>111</v>
      </c>
      <c r="J1769">
        <v>117</v>
      </c>
      <c r="K1769">
        <v>122</v>
      </c>
      <c r="L1769">
        <v>127</v>
      </c>
      <c r="M1769">
        <v>132</v>
      </c>
      <c r="N1769">
        <v>137</v>
      </c>
      <c r="O1769">
        <v>143</v>
      </c>
      <c r="P1769">
        <v>150</v>
      </c>
      <c r="Q1769">
        <v>157</v>
      </c>
      <c r="R1769">
        <v>162</v>
      </c>
      <c r="S1769">
        <v>166</v>
      </c>
      <c r="T1769">
        <v>169</v>
      </c>
      <c r="U1769">
        <v>170</v>
      </c>
      <c r="V1769">
        <v>171</v>
      </c>
      <c r="W1769">
        <f>wzrost[[#This Row],[19lat]]-wzrost[[#This Row],[dlugosc_ur]]</f>
        <v>124</v>
      </c>
      <c r="X1769">
        <f>wzrost[[#This Row],[19lat]]-wzrost[[#This Row],[15lat]]</f>
        <v>9</v>
      </c>
      <c r="Y1769">
        <f>IF(wzrost[[#This Row],[1rok]]&lt;=5,IF(wzrost[[#This Row],[plec]]="ch",1,0),0)</f>
        <v>0</v>
      </c>
      <c r="Z1769" s="1"/>
      <c r="AA1769" s="1"/>
      <c r="AB1769" s="1" t="e">
        <f>_xlfn.PERCENTILE.INC(wzrost[1rok],5)</f>
        <v>#NUM!</v>
      </c>
    </row>
    <row r="1770" spans="1:28" x14ac:dyDescent="0.25">
      <c r="A1770">
        <v>2251</v>
      </c>
      <c r="B1770" s="1" t="s">
        <v>23</v>
      </c>
      <c r="C1770">
        <v>49</v>
      </c>
      <c r="D1770">
        <v>71</v>
      </c>
      <c r="E1770">
        <v>86</v>
      </c>
      <c r="F1770">
        <v>94</v>
      </c>
      <c r="G1770">
        <v>101</v>
      </c>
      <c r="H1770">
        <v>108</v>
      </c>
      <c r="I1770">
        <v>113</v>
      </c>
      <c r="J1770">
        <v>119</v>
      </c>
      <c r="K1770">
        <v>124</v>
      </c>
      <c r="L1770">
        <v>129</v>
      </c>
      <c r="M1770">
        <v>134</v>
      </c>
      <c r="N1770">
        <v>139</v>
      </c>
      <c r="O1770">
        <v>145</v>
      </c>
      <c r="P1770">
        <v>152</v>
      </c>
      <c r="Q1770">
        <v>159</v>
      </c>
      <c r="R1770">
        <v>164</v>
      </c>
      <c r="S1770">
        <v>168</v>
      </c>
      <c r="T1770">
        <v>171</v>
      </c>
      <c r="U1770">
        <v>172</v>
      </c>
      <c r="V1770">
        <v>173</v>
      </c>
      <c r="W1770">
        <f>wzrost[[#This Row],[19lat]]-wzrost[[#This Row],[dlugosc_ur]]</f>
        <v>124</v>
      </c>
      <c r="X1770">
        <f>wzrost[[#This Row],[19lat]]-wzrost[[#This Row],[15lat]]</f>
        <v>9</v>
      </c>
      <c r="Y1770">
        <f>IF(wzrost[[#This Row],[1rok]]&lt;=5,IF(wzrost[[#This Row],[plec]]="ch",1,0),0)</f>
        <v>0</v>
      </c>
      <c r="Z1770" s="1"/>
      <c r="AA1770" s="1"/>
      <c r="AB1770" s="1" t="e">
        <f>_xlfn.PERCENTILE.INC(wzrost[1rok],5)</f>
        <v>#NUM!</v>
      </c>
    </row>
    <row r="1771" spans="1:28" x14ac:dyDescent="0.25">
      <c r="A1771">
        <v>2261</v>
      </c>
      <c r="B1771" s="1" t="s">
        <v>23</v>
      </c>
      <c r="C1771">
        <v>49</v>
      </c>
      <c r="D1771">
        <v>71</v>
      </c>
      <c r="E1771">
        <v>86</v>
      </c>
      <c r="F1771">
        <v>94</v>
      </c>
      <c r="G1771">
        <v>101</v>
      </c>
      <c r="H1771">
        <v>107</v>
      </c>
      <c r="I1771">
        <v>113</v>
      </c>
      <c r="J1771">
        <v>119</v>
      </c>
      <c r="K1771">
        <v>124</v>
      </c>
      <c r="L1771">
        <v>129</v>
      </c>
      <c r="M1771">
        <v>134</v>
      </c>
      <c r="N1771">
        <v>139</v>
      </c>
      <c r="O1771">
        <v>145</v>
      </c>
      <c r="P1771">
        <v>151</v>
      </c>
      <c r="Q1771">
        <v>159</v>
      </c>
      <c r="R1771">
        <v>164</v>
      </c>
      <c r="S1771">
        <v>168</v>
      </c>
      <c r="T1771">
        <v>171</v>
      </c>
      <c r="U1771">
        <v>172</v>
      </c>
      <c r="V1771">
        <v>173</v>
      </c>
      <c r="W1771">
        <f>wzrost[[#This Row],[19lat]]-wzrost[[#This Row],[dlugosc_ur]]</f>
        <v>124</v>
      </c>
      <c r="X1771">
        <f>wzrost[[#This Row],[19lat]]-wzrost[[#This Row],[15lat]]</f>
        <v>9</v>
      </c>
      <c r="Y1771">
        <f>IF(wzrost[[#This Row],[1rok]]&lt;=5,IF(wzrost[[#This Row],[plec]]="ch",1,0),0)</f>
        <v>0</v>
      </c>
      <c r="Z1771" s="1"/>
      <c r="AA1771" s="1"/>
      <c r="AB1771" s="1" t="e">
        <f>_xlfn.PERCENTILE.INC(wzrost[1rok],5)</f>
        <v>#NUM!</v>
      </c>
    </row>
    <row r="1772" spans="1:28" x14ac:dyDescent="0.25">
      <c r="A1772">
        <v>3</v>
      </c>
      <c r="B1772" s="1" t="s">
        <v>23</v>
      </c>
      <c r="C1772">
        <v>54</v>
      </c>
      <c r="D1772">
        <v>75</v>
      </c>
      <c r="E1772">
        <v>88</v>
      </c>
      <c r="F1772">
        <v>97</v>
      </c>
      <c r="G1772">
        <v>104</v>
      </c>
      <c r="H1772">
        <v>111</v>
      </c>
      <c r="I1772">
        <v>117</v>
      </c>
      <c r="J1772">
        <v>123</v>
      </c>
      <c r="K1772">
        <v>129</v>
      </c>
      <c r="L1772">
        <v>134</v>
      </c>
      <c r="M1772">
        <v>139</v>
      </c>
      <c r="N1772">
        <v>145</v>
      </c>
      <c r="O1772">
        <v>151</v>
      </c>
      <c r="P1772">
        <v>158</v>
      </c>
      <c r="Q1772">
        <v>165</v>
      </c>
      <c r="R1772">
        <v>171</v>
      </c>
      <c r="S1772">
        <v>175</v>
      </c>
      <c r="T1772">
        <v>177</v>
      </c>
      <c r="U1772">
        <v>178</v>
      </c>
      <c r="V1772">
        <v>179</v>
      </c>
      <c r="W1772">
        <f>wzrost[[#This Row],[19lat]]-wzrost[[#This Row],[dlugosc_ur]]</f>
        <v>125</v>
      </c>
      <c r="X1772">
        <f>wzrost[[#This Row],[19lat]]-wzrost[[#This Row],[15lat]]</f>
        <v>8</v>
      </c>
      <c r="Y1772">
        <f>IF(wzrost[[#This Row],[1rok]]&lt;=5,IF(wzrost[[#This Row],[plec]]="ch",1,0),0)</f>
        <v>0</v>
      </c>
      <c r="Z1772" s="1"/>
      <c r="AA1772" s="1"/>
      <c r="AB1772" s="1" t="e">
        <f>_xlfn.PERCENTILE.INC(wzrost[1rok],5)</f>
        <v>#NUM!</v>
      </c>
    </row>
    <row r="1773" spans="1:28" x14ac:dyDescent="0.25">
      <c r="A1773">
        <v>9</v>
      </c>
      <c r="B1773" s="1" t="s">
        <v>23</v>
      </c>
      <c r="C1773">
        <v>59</v>
      </c>
      <c r="D1773">
        <v>79</v>
      </c>
      <c r="E1773">
        <v>90</v>
      </c>
      <c r="F1773">
        <v>100</v>
      </c>
      <c r="G1773">
        <v>108</v>
      </c>
      <c r="H1773">
        <v>115</v>
      </c>
      <c r="I1773">
        <v>121</v>
      </c>
      <c r="J1773">
        <v>127</v>
      </c>
      <c r="K1773">
        <v>133</v>
      </c>
      <c r="L1773">
        <v>139</v>
      </c>
      <c r="M1773">
        <v>145</v>
      </c>
      <c r="N1773">
        <v>150</v>
      </c>
      <c r="O1773">
        <v>157</v>
      </c>
      <c r="P1773">
        <v>164</v>
      </c>
      <c r="Q1773">
        <v>171</v>
      </c>
      <c r="R1773">
        <v>177</v>
      </c>
      <c r="S1773">
        <v>181</v>
      </c>
      <c r="T1773">
        <v>183</v>
      </c>
      <c r="U1773">
        <v>184</v>
      </c>
      <c r="V1773">
        <v>184</v>
      </c>
      <c r="W1773">
        <f>wzrost[[#This Row],[19lat]]-wzrost[[#This Row],[dlugosc_ur]]</f>
        <v>125</v>
      </c>
      <c r="X1773">
        <f>wzrost[[#This Row],[19lat]]-wzrost[[#This Row],[15lat]]</f>
        <v>7</v>
      </c>
      <c r="Y1773">
        <f>IF(wzrost[[#This Row],[1rok]]&lt;=5,IF(wzrost[[#This Row],[plec]]="ch",1,0),0)</f>
        <v>0</v>
      </c>
      <c r="Z1773" s="1"/>
      <c r="AA1773" s="1"/>
      <c r="AB1773" s="1" t="e">
        <f>_xlfn.PERCENTILE.INC(wzrost[1rok],5)</f>
        <v>#NUM!</v>
      </c>
    </row>
    <row r="1774" spans="1:28" x14ac:dyDescent="0.25">
      <c r="A1774">
        <v>11</v>
      </c>
      <c r="B1774" s="1" t="s">
        <v>23</v>
      </c>
      <c r="C1774">
        <v>56</v>
      </c>
      <c r="D1774">
        <v>77</v>
      </c>
      <c r="E1774">
        <v>89</v>
      </c>
      <c r="F1774">
        <v>98</v>
      </c>
      <c r="G1774">
        <v>106</v>
      </c>
      <c r="H1774">
        <v>113</v>
      </c>
      <c r="I1774">
        <v>119</v>
      </c>
      <c r="J1774">
        <v>125</v>
      </c>
      <c r="K1774">
        <v>130</v>
      </c>
      <c r="L1774">
        <v>136</v>
      </c>
      <c r="M1774">
        <v>141</v>
      </c>
      <c r="N1774">
        <v>147</v>
      </c>
      <c r="O1774">
        <v>153</v>
      </c>
      <c r="P1774">
        <v>160</v>
      </c>
      <c r="Q1774">
        <v>167</v>
      </c>
      <c r="R1774">
        <v>173</v>
      </c>
      <c r="S1774">
        <v>177</v>
      </c>
      <c r="T1774">
        <v>180</v>
      </c>
      <c r="U1774">
        <v>181</v>
      </c>
      <c r="V1774">
        <v>181</v>
      </c>
      <c r="W1774">
        <f>wzrost[[#This Row],[19lat]]-wzrost[[#This Row],[dlugosc_ur]]</f>
        <v>125</v>
      </c>
      <c r="X1774">
        <f>wzrost[[#This Row],[19lat]]-wzrost[[#This Row],[15lat]]</f>
        <v>8</v>
      </c>
      <c r="Y1774">
        <f>IF(wzrost[[#This Row],[1rok]]&lt;=5,IF(wzrost[[#This Row],[plec]]="ch",1,0),0)</f>
        <v>0</v>
      </c>
      <c r="Z1774" s="1"/>
      <c r="AA1774" s="1"/>
      <c r="AB1774" s="1" t="e">
        <f>_xlfn.PERCENTILE.INC(wzrost[1rok],5)</f>
        <v>#NUM!</v>
      </c>
    </row>
    <row r="1775" spans="1:28" x14ac:dyDescent="0.25">
      <c r="A1775">
        <v>14</v>
      </c>
      <c r="B1775" s="1" t="s">
        <v>23</v>
      </c>
      <c r="C1775">
        <v>58</v>
      </c>
      <c r="D1775">
        <v>78</v>
      </c>
      <c r="E1775">
        <v>89</v>
      </c>
      <c r="F1775">
        <v>99</v>
      </c>
      <c r="G1775">
        <v>107</v>
      </c>
      <c r="H1775">
        <v>114</v>
      </c>
      <c r="I1775">
        <v>120</v>
      </c>
      <c r="J1775">
        <v>126</v>
      </c>
      <c r="K1775">
        <v>132</v>
      </c>
      <c r="L1775">
        <v>138</v>
      </c>
      <c r="M1775">
        <v>144</v>
      </c>
      <c r="N1775">
        <v>149</v>
      </c>
      <c r="O1775">
        <v>156</v>
      </c>
      <c r="P1775">
        <v>163</v>
      </c>
      <c r="Q1775">
        <v>170</v>
      </c>
      <c r="R1775">
        <v>176</v>
      </c>
      <c r="S1775">
        <v>180</v>
      </c>
      <c r="T1775">
        <v>182</v>
      </c>
      <c r="U1775">
        <v>183</v>
      </c>
      <c r="V1775">
        <v>183</v>
      </c>
      <c r="W1775">
        <f>wzrost[[#This Row],[19lat]]-wzrost[[#This Row],[dlugosc_ur]]</f>
        <v>125</v>
      </c>
      <c r="X1775">
        <f>wzrost[[#This Row],[19lat]]-wzrost[[#This Row],[15lat]]</f>
        <v>7</v>
      </c>
      <c r="Y1775">
        <f>IF(wzrost[[#This Row],[1rok]]&lt;=5,IF(wzrost[[#This Row],[plec]]="ch",1,0),0)</f>
        <v>0</v>
      </c>
      <c r="Z1775" s="1"/>
      <c r="AA1775" s="1"/>
      <c r="AB1775" s="1" t="e">
        <f>_xlfn.PERCENTILE.INC(wzrost[1rok],5)</f>
        <v>#NUM!</v>
      </c>
    </row>
    <row r="1776" spans="1:28" x14ac:dyDescent="0.25">
      <c r="A1776">
        <v>18</v>
      </c>
      <c r="B1776" s="1" t="s">
        <v>23</v>
      </c>
      <c r="C1776">
        <v>56</v>
      </c>
      <c r="D1776">
        <v>77</v>
      </c>
      <c r="E1776">
        <v>89</v>
      </c>
      <c r="F1776">
        <v>98</v>
      </c>
      <c r="G1776">
        <v>106</v>
      </c>
      <c r="H1776">
        <v>113</v>
      </c>
      <c r="I1776">
        <v>119</v>
      </c>
      <c r="J1776">
        <v>125</v>
      </c>
      <c r="K1776">
        <v>131</v>
      </c>
      <c r="L1776">
        <v>136</v>
      </c>
      <c r="M1776">
        <v>142</v>
      </c>
      <c r="N1776">
        <v>147</v>
      </c>
      <c r="O1776">
        <v>153</v>
      </c>
      <c r="P1776">
        <v>160</v>
      </c>
      <c r="Q1776">
        <v>168</v>
      </c>
      <c r="R1776">
        <v>174</v>
      </c>
      <c r="S1776">
        <v>178</v>
      </c>
      <c r="T1776">
        <v>180</v>
      </c>
      <c r="U1776">
        <v>181</v>
      </c>
      <c r="V1776">
        <v>181</v>
      </c>
      <c r="W1776">
        <f>wzrost[[#This Row],[19lat]]-wzrost[[#This Row],[dlugosc_ur]]</f>
        <v>125</v>
      </c>
      <c r="X1776">
        <f>wzrost[[#This Row],[19lat]]-wzrost[[#This Row],[15lat]]</f>
        <v>7</v>
      </c>
      <c r="Y1776">
        <f>IF(wzrost[[#This Row],[1rok]]&lt;=5,IF(wzrost[[#This Row],[plec]]="ch",1,0),0)</f>
        <v>0</v>
      </c>
      <c r="Z1776" s="1"/>
      <c r="AA1776" s="1"/>
      <c r="AB1776" s="1" t="e">
        <f>_xlfn.PERCENTILE.INC(wzrost[1rok],5)</f>
        <v>#NUM!</v>
      </c>
    </row>
    <row r="1777" spans="1:28" x14ac:dyDescent="0.25">
      <c r="A1777">
        <v>22</v>
      </c>
      <c r="B1777" s="1" t="s">
        <v>23</v>
      </c>
      <c r="C1777">
        <v>59</v>
      </c>
      <c r="D1777">
        <v>79</v>
      </c>
      <c r="E1777">
        <v>90</v>
      </c>
      <c r="F1777">
        <v>99</v>
      </c>
      <c r="G1777">
        <v>107</v>
      </c>
      <c r="H1777">
        <v>114</v>
      </c>
      <c r="I1777">
        <v>121</v>
      </c>
      <c r="J1777">
        <v>127</v>
      </c>
      <c r="K1777">
        <v>133</v>
      </c>
      <c r="L1777">
        <v>138</v>
      </c>
      <c r="M1777">
        <v>144</v>
      </c>
      <c r="N1777">
        <v>150</v>
      </c>
      <c r="O1777">
        <v>156</v>
      </c>
      <c r="P1777">
        <v>163</v>
      </c>
      <c r="Q1777">
        <v>171</v>
      </c>
      <c r="R1777">
        <v>176</v>
      </c>
      <c r="S1777">
        <v>180</v>
      </c>
      <c r="T1777">
        <v>183</v>
      </c>
      <c r="U1777">
        <v>183</v>
      </c>
      <c r="V1777">
        <v>184</v>
      </c>
      <c r="W1777">
        <f>wzrost[[#This Row],[19lat]]-wzrost[[#This Row],[dlugosc_ur]]</f>
        <v>125</v>
      </c>
      <c r="X1777">
        <f>wzrost[[#This Row],[19lat]]-wzrost[[#This Row],[15lat]]</f>
        <v>8</v>
      </c>
      <c r="Y1777">
        <f>IF(wzrost[[#This Row],[1rok]]&lt;=5,IF(wzrost[[#This Row],[plec]]="ch",1,0),0)</f>
        <v>0</v>
      </c>
      <c r="Z1777" s="1"/>
      <c r="AA1777" s="1"/>
      <c r="AB1777" s="1" t="e">
        <f>_xlfn.PERCENTILE.INC(wzrost[1rok],5)</f>
        <v>#NUM!</v>
      </c>
    </row>
    <row r="1778" spans="1:28" x14ac:dyDescent="0.25">
      <c r="A1778">
        <v>34</v>
      </c>
      <c r="B1778" s="1" t="s">
        <v>23</v>
      </c>
      <c r="C1778">
        <v>54</v>
      </c>
      <c r="D1778">
        <v>75</v>
      </c>
      <c r="E1778">
        <v>88</v>
      </c>
      <c r="F1778">
        <v>97</v>
      </c>
      <c r="G1778">
        <v>104</v>
      </c>
      <c r="H1778">
        <v>111</v>
      </c>
      <c r="I1778">
        <v>117</v>
      </c>
      <c r="J1778">
        <v>123</v>
      </c>
      <c r="K1778">
        <v>129</v>
      </c>
      <c r="L1778">
        <v>134</v>
      </c>
      <c r="M1778">
        <v>139</v>
      </c>
      <c r="N1778">
        <v>145</v>
      </c>
      <c r="O1778">
        <v>151</v>
      </c>
      <c r="P1778">
        <v>158</v>
      </c>
      <c r="Q1778">
        <v>165</v>
      </c>
      <c r="R1778">
        <v>171</v>
      </c>
      <c r="S1778">
        <v>175</v>
      </c>
      <c r="T1778">
        <v>177</v>
      </c>
      <c r="U1778">
        <v>178</v>
      </c>
      <c r="V1778">
        <v>179</v>
      </c>
      <c r="W1778">
        <f>wzrost[[#This Row],[19lat]]-wzrost[[#This Row],[dlugosc_ur]]</f>
        <v>125</v>
      </c>
      <c r="X1778">
        <f>wzrost[[#This Row],[19lat]]-wzrost[[#This Row],[15lat]]</f>
        <v>8</v>
      </c>
      <c r="Y1778">
        <f>IF(wzrost[[#This Row],[1rok]]&lt;=5,IF(wzrost[[#This Row],[plec]]="ch",1,0),0)</f>
        <v>0</v>
      </c>
      <c r="Z1778" s="1"/>
      <c r="AA1778" s="1"/>
      <c r="AB1778" s="1" t="e">
        <f>_xlfn.PERCENTILE.INC(wzrost[1rok],5)</f>
        <v>#NUM!</v>
      </c>
    </row>
    <row r="1779" spans="1:28" x14ac:dyDescent="0.25">
      <c r="A1779">
        <v>36</v>
      </c>
      <c r="B1779" s="1" t="s">
        <v>23</v>
      </c>
      <c r="C1779">
        <v>51</v>
      </c>
      <c r="D1779">
        <v>73</v>
      </c>
      <c r="E1779">
        <v>86</v>
      </c>
      <c r="F1779">
        <v>95</v>
      </c>
      <c r="G1779">
        <v>103</v>
      </c>
      <c r="H1779">
        <v>109</v>
      </c>
      <c r="I1779">
        <v>115</v>
      </c>
      <c r="J1779">
        <v>121</v>
      </c>
      <c r="K1779">
        <v>127</v>
      </c>
      <c r="L1779">
        <v>132</v>
      </c>
      <c r="M1779">
        <v>137</v>
      </c>
      <c r="N1779">
        <v>142</v>
      </c>
      <c r="O1779">
        <v>148</v>
      </c>
      <c r="P1779">
        <v>155</v>
      </c>
      <c r="Q1779">
        <v>163</v>
      </c>
      <c r="R1779">
        <v>168</v>
      </c>
      <c r="S1779">
        <v>172</v>
      </c>
      <c r="T1779">
        <v>175</v>
      </c>
      <c r="U1779">
        <v>175</v>
      </c>
      <c r="V1779">
        <v>176</v>
      </c>
      <c r="W1779">
        <f>wzrost[[#This Row],[19lat]]-wzrost[[#This Row],[dlugosc_ur]]</f>
        <v>125</v>
      </c>
      <c r="X1779">
        <f>wzrost[[#This Row],[19lat]]-wzrost[[#This Row],[15lat]]</f>
        <v>8</v>
      </c>
      <c r="Y1779">
        <f>IF(wzrost[[#This Row],[1rok]]&lt;=5,IF(wzrost[[#This Row],[plec]]="ch",1,0),0)</f>
        <v>0</v>
      </c>
      <c r="Z1779" s="1"/>
      <c r="AA1779" s="1"/>
      <c r="AB1779" s="1" t="e">
        <f>_xlfn.PERCENTILE.INC(wzrost[1rok],5)</f>
        <v>#NUM!</v>
      </c>
    </row>
    <row r="1780" spans="1:28" x14ac:dyDescent="0.25">
      <c r="A1780">
        <v>38</v>
      </c>
      <c r="B1780" s="1" t="s">
        <v>23</v>
      </c>
      <c r="C1780">
        <v>54</v>
      </c>
      <c r="D1780">
        <v>75</v>
      </c>
      <c r="E1780">
        <v>88</v>
      </c>
      <c r="F1780">
        <v>97</v>
      </c>
      <c r="G1780">
        <v>104</v>
      </c>
      <c r="H1780">
        <v>111</v>
      </c>
      <c r="I1780">
        <v>117</v>
      </c>
      <c r="J1780">
        <v>123</v>
      </c>
      <c r="K1780">
        <v>129</v>
      </c>
      <c r="L1780">
        <v>134</v>
      </c>
      <c r="M1780">
        <v>139</v>
      </c>
      <c r="N1780">
        <v>145</v>
      </c>
      <c r="O1780">
        <v>151</v>
      </c>
      <c r="P1780">
        <v>158</v>
      </c>
      <c r="Q1780">
        <v>165</v>
      </c>
      <c r="R1780">
        <v>171</v>
      </c>
      <c r="S1780">
        <v>175</v>
      </c>
      <c r="T1780">
        <v>177</v>
      </c>
      <c r="U1780">
        <v>178</v>
      </c>
      <c r="V1780">
        <v>179</v>
      </c>
      <c r="W1780">
        <f>wzrost[[#This Row],[19lat]]-wzrost[[#This Row],[dlugosc_ur]]</f>
        <v>125</v>
      </c>
      <c r="X1780">
        <f>wzrost[[#This Row],[19lat]]-wzrost[[#This Row],[15lat]]</f>
        <v>8</v>
      </c>
      <c r="Y1780">
        <f>IF(wzrost[[#This Row],[1rok]]&lt;=5,IF(wzrost[[#This Row],[plec]]="ch",1,0),0)</f>
        <v>0</v>
      </c>
      <c r="Z1780" s="1"/>
      <c r="AA1780" s="1"/>
      <c r="AB1780" s="1" t="e">
        <f>_xlfn.PERCENTILE.INC(wzrost[1rok],5)</f>
        <v>#NUM!</v>
      </c>
    </row>
    <row r="1781" spans="1:28" x14ac:dyDescent="0.25">
      <c r="A1781">
        <v>39</v>
      </c>
      <c r="B1781" s="1" t="s">
        <v>23</v>
      </c>
      <c r="C1781">
        <v>58</v>
      </c>
      <c r="D1781">
        <v>78</v>
      </c>
      <c r="E1781">
        <v>89</v>
      </c>
      <c r="F1781">
        <v>99</v>
      </c>
      <c r="G1781">
        <v>107</v>
      </c>
      <c r="H1781">
        <v>114</v>
      </c>
      <c r="I1781">
        <v>120</v>
      </c>
      <c r="J1781">
        <v>126</v>
      </c>
      <c r="K1781">
        <v>132</v>
      </c>
      <c r="L1781">
        <v>138</v>
      </c>
      <c r="M1781">
        <v>143</v>
      </c>
      <c r="N1781">
        <v>149</v>
      </c>
      <c r="O1781">
        <v>155</v>
      </c>
      <c r="P1781">
        <v>163</v>
      </c>
      <c r="Q1781">
        <v>170</v>
      </c>
      <c r="R1781">
        <v>176</v>
      </c>
      <c r="S1781">
        <v>180</v>
      </c>
      <c r="T1781">
        <v>182</v>
      </c>
      <c r="U1781">
        <v>183</v>
      </c>
      <c r="V1781">
        <v>183</v>
      </c>
      <c r="W1781">
        <f>wzrost[[#This Row],[19lat]]-wzrost[[#This Row],[dlugosc_ur]]</f>
        <v>125</v>
      </c>
      <c r="X1781">
        <f>wzrost[[#This Row],[19lat]]-wzrost[[#This Row],[15lat]]</f>
        <v>7</v>
      </c>
      <c r="Y1781">
        <f>IF(wzrost[[#This Row],[1rok]]&lt;=5,IF(wzrost[[#This Row],[plec]]="ch",1,0),0)</f>
        <v>0</v>
      </c>
      <c r="Z1781" s="1"/>
      <c r="AA1781" s="1"/>
      <c r="AB1781" s="1" t="e">
        <f>_xlfn.PERCENTILE.INC(wzrost[1rok],5)</f>
        <v>#NUM!</v>
      </c>
    </row>
    <row r="1782" spans="1:28" x14ac:dyDescent="0.25">
      <c r="A1782">
        <v>40</v>
      </c>
      <c r="B1782" s="1" t="s">
        <v>23</v>
      </c>
      <c r="C1782">
        <v>54</v>
      </c>
      <c r="D1782">
        <v>75</v>
      </c>
      <c r="E1782">
        <v>88</v>
      </c>
      <c r="F1782">
        <v>97</v>
      </c>
      <c r="G1782">
        <v>104</v>
      </c>
      <c r="H1782">
        <v>111</v>
      </c>
      <c r="I1782">
        <v>117</v>
      </c>
      <c r="J1782">
        <v>123</v>
      </c>
      <c r="K1782">
        <v>129</v>
      </c>
      <c r="L1782">
        <v>134</v>
      </c>
      <c r="M1782">
        <v>139</v>
      </c>
      <c r="N1782">
        <v>145</v>
      </c>
      <c r="O1782">
        <v>151</v>
      </c>
      <c r="P1782">
        <v>158</v>
      </c>
      <c r="Q1782">
        <v>165</v>
      </c>
      <c r="R1782">
        <v>171</v>
      </c>
      <c r="S1782">
        <v>175</v>
      </c>
      <c r="T1782">
        <v>177</v>
      </c>
      <c r="U1782">
        <v>178</v>
      </c>
      <c r="V1782">
        <v>179</v>
      </c>
      <c r="W1782">
        <f>wzrost[[#This Row],[19lat]]-wzrost[[#This Row],[dlugosc_ur]]</f>
        <v>125</v>
      </c>
      <c r="X1782">
        <f>wzrost[[#This Row],[19lat]]-wzrost[[#This Row],[15lat]]</f>
        <v>8</v>
      </c>
      <c r="Y1782">
        <f>IF(wzrost[[#This Row],[1rok]]&lt;=5,IF(wzrost[[#This Row],[plec]]="ch",1,0),0)</f>
        <v>0</v>
      </c>
      <c r="Z1782" s="1"/>
      <c r="AA1782" s="1"/>
      <c r="AB1782" s="1" t="e">
        <f>_xlfn.PERCENTILE.INC(wzrost[1rok],5)</f>
        <v>#NUM!</v>
      </c>
    </row>
    <row r="1783" spans="1:28" x14ac:dyDescent="0.25">
      <c r="A1783">
        <v>72</v>
      </c>
      <c r="B1783" s="1" t="s">
        <v>23</v>
      </c>
      <c r="C1783">
        <v>59</v>
      </c>
      <c r="D1783">
        <v>79</v>
      </c>
      <c r="E1783">
        <v>90</v>
      </c>
      <c r="F1783">
        <v>100</v>
      </c>
      <c r="G1783">
        <v>107</v>
      </c>
      <c r="H1783">
        <v>114</v>
      </c>
      <c r="I1783">
        <v>121</v>
      </c>
      <c r="J1783">
        <v>127</v>
      </c>
      <c r="K1783">
        <v>133</v>
      </c>
      <c r="L1783">
        <v>138</v>
      </c>
      <c r="M1783">
        <v>144</v>
      </c>
      <c r="N1783">
        <v>150</v>
      </c>
      <c r="O1783">
        <v>156</v>
      </c>
      <c r="P1783">
        <v>163</v>
      </c>
      <c r="Q1783">
        <v>171</v>
      </c>
      <c r="R1783">
        <v>177</v>
      </c>
      <c r="S1783">
        <v>181</v>
      </c>
      <c r="T1783">
        <v>183</v>
      </c>
      <c r="U1783">
        <v>184</v>
      </c>
      <c r="V1783">
        <v>184</v>
      </c>
      <c r="W1783">
        <f>wzrost[[#This Row],[19lat]]-wzrost[[#This Row],[dlugosc_ur]]</f>
        <v>125</v>
      </c>
      <c r="X1783">
        <f>wzrost[[#This Row],[19lat]]-wzrost[[#This Row],[15lat]]</f>
        <v>7</v>
      </c>
      <c r="Y1783">
        <f>IF(wzrost[[#This Row],[1rok]]&lt;=5,IF(wzrost[[#This Row],[plec]]="ch",1,0),0)</f>
        <v>0</v>
      </c>
      <c r="Z1783" s="1"/>
      <c r="AA1783" s="1"/>
      <c r="AB1783" s="1" t="e">
        <f>_xlfn.PERCENTILE.INC(wzrost[1rok],5)</f>
        <v>#NUM!</v>
      </c>
    </row>
    <row r="1784" spans="1:28" x14ac:dyDescent="0.25">
      <c r="A1784">
        <v>74</v>
      </c>
      <c r="B1784" s="1" t="s">
        <v>23</v>
      </c>
      <c r="C1784">
        <v>59</v>
      </c>
      <c r="D1784">
        <v>79</v>
      </c>
      <c r="E1784">
        <v>90</v>
      </c>
      <c r="F1784">
        <v>99</v>
      </c>
      <c r="G1784">
        <v>107</v>
      </c>
      <c r="H1784">
        <v>114</v>
      </c>
      <c r="I1784">
        <v>121</v>
      </c>
      <c r="J1784">
        <v>127</v>
      </c>
      <c r="K1784">
        <v>133</v>
      </c>
      <c r="L1784">
        <v>138</v>
      </c>
      <c r="M1784">
        <v>144</v>
      </c>
      <c r="N1784">
        <v>150</v>
      </c>
      <c r="O1784">
        <v>156</v>
      </c>
      <c r="P1784">
        <v>163</v>
      </c>
      <c r="Q1784">
        <v>171</v>
      </c>
      <c r="R1784">
        <v>176</v>
      </c>
      <c r="S1784">
        <v>180</v>
      </c>
      <c r="T1784">
        <v>183</v>
      </c>
      <c r="U1784">
        <v>183</v>
      </c>
      <c r="V1784">
        <v>184</v>
      </c>
      <c r="W1784">
        <f>wzrost[[#This Row],[19lat]]-wzrost[[#This Row],[dlugosc_ur]]</f>
        <v>125</v>
      </c>
      <c r="X1784">
        <f>wzrost[[#This Row],[19lat]]-wzrost[[#This Row],[15lat]]</f>
        <v>8</v>
      </c>
      <c r="Y1784">
        <f>IF(wzrost[[#This Row],[1rok]]&lt;=5,IF(wzrost[[#This Row],[plec]]="ch",1,0),0)</f>
        <v>0</v>
      </c>
      <c r="Z1784" s="1"/>
      <c r="AA1784" s="1"/>
      <c r="AB1784" s="1" t="e">
        <f>_xlfn.PERCENTILE.INC(wzrost[1rok],5)</f>
        <v>#NUM!</v>
      </c>
    </row>
    <row r="1785" spans="1:28" x14ac:dyDescent="0.25">
      <c r="A1785">
        <v>83</v>
      </c>
      <c r="B1785" s="1" t="s">
        <v>23</v>
      </c>
      <c r="C1785">
        <v>57</v>
      </c>
      <c r="D1785">
        <v>78</v>
      </c>
      <c r="E1785">
        <v>90</v>
      </c>
      <c r="F1785">
        <v>99</v>
      </c>
      <c r="G1785">
        <v>107</v>
      </c>
      <c r="H1785">
        <v>113</v>
      </c>
      <c r="I1785">
        <v>120</v>
      </c>
      <c r="J1785">
        <v>126</v>
      </c>
      <c r="K1785">
        <v>131</v>
      </c>
      <c r="L1785">
        <v>137</v>
      </c>
      <c r="M1785">
        <v>142</v>
      </c>
      <c r="N1785">
        <v>148</v>
      </c>
      <c r="O1785">
        <v>154</v>
      </c>
      <c r="P1785">
        <v>161</v>
      </c>
      <c r="Q1785">
        <v>169</v>
      </c>
      <c r="R1785">
        <v>175</v>
      </c>
      <c r="S1785">
        <v>179</v>
      </c>
      <c r="T1785">
        <v>181</v>
      </c>
      <c r="U1785">
        <v>182</v>
      </c>
      <c r="V1785">
        <v>182</v>
      </c>
      <c r="W1785">
        <f>wzrost[[#This Row],[19lat]]-wzrost[[#This Row],[dlugosc_ur]]</f>
        <v>125</v>
      </c>
      <c r="X1785">
        <f>wzrost[[#This Row],[19lat]]-wzrost[[#This Row],[15lat]]</f>
        <v>7</v>
      </c>
      <c r="Y1785">
        <f>IF(wzrost[[#This Row],[1rok]]&lt;=5,IF(wzrost[[#This Row],[plec]]="ch",1,0),0)</f>
        <v>0</v>
      </c>
      <c r="Z1785" s="1"/>
      <c r="AA1785" s="1"/>
      <c r="AB1785" s="1" t="e">
        <f>_xlfn.PERCENTILE.INC(wzrost[1rok],5)</f>
        <v>#NUM!</v>
      </c>
    </row>
    <row r="1786" spans="1:28" x14ac:dyDescent="0.25">
      <c r="A1786">
        <v>86</v>
      </c>
      <c r="B1786" s="1" t="s">
        <v>23</v>
      </c>
      <c r="C1786">
        <v>59</v>
      </c>
      <c r="D1786">
        <v>79</v>
      </c>
      <c r="E1786">
        <v>90</v>
      </c>
      <c r="F1786">
        <v>100</v>
      </c>
      <c r="G1786">
        <v>108</v>
      </c>
      <c r="H1786">
        <v>115</v>
      </c>
      <c r="I1786">
        <v>121</v>
      </c>
      <c r="J1786">
        <v>127</v>
      </c>
      <c r="K1786">
        <v>133</v>
      </c>
      <c r="L1786">
        <v>139</v>
      </c>
      <c r="M1786">
        <v>144</v>
      </c>
      <c r="N1786">
        <v>150</v>
      </c>
      <c r="O1786">
        <v>156</v>
      </c>
      <c r="P1786">
        <v>164</v>
      </c>
      <c r="Q1786">
        <v>171</v>
      </c>
      <c r="R1786">
        <v>177</v>
      </c>
      <c r="S1786">
        <v>181</v>
      </c>
      <c r="T1786">
        <v>183</v>
      </c>
      <c r="U1786">
        <v>184</v>
      </c>
      <c r="V1786">
        <v>184</v>
      </c>
      <c r="W1786">
        <f>wzrost[[#This Row],[19lat]]-wzrost[[#This Row],[dlugosc_ur]]</f>
        <v>125</v>
      </c>
      <c r="X1786">
        <f>wzrost[[#This Row],[19lat]]-wzrost[[#This Row],[15lat]]</f>
        <v>7</v>
      </c>
      <c r="Y1786">
        <f>IF(wzrost[[#This Row],[1rok]]&lt;=5,IF(wzrost[[#This Row],[plec]]="ch",1,0),0)</f>
        <v>0</v>
      </c>
      <c r="Z1786" s="1"/>
      <c r="AA1786" s="1"/>
      <c r="AB1786" s="1" t="e">
        <f>_xlfn.PERCENTILE.INC(wzrost[1rok],5)</f>
        <v>#NUM!</v>
      </c>
    </row>
    <row r="1787" spans="1:28" x14ac:dyDescent="0.25">
      <c r="A1787">
        <v>89</v>
      </c>
      <c r="B1787" s="1" t="s">
        <v>23</v>
      </c>
      <c r="C1787">
        <v>57</v>
      </c>
      <c r="D1787">
        <v>78</v>
      </c>
      <c r="E1787">
        <v>89</v>
      </c>
      <c r="F1787">
        <v>99</v>
      </c>
      <c r="G1787">
        <v>106</v>
      </c>
      <c r="H1787">
        <v>113</v>
      </c>
      <c r="I1787">
        <v>119</v>
      </c>
      <c r="J1787">
        <v>125</v>
      </c>
      <c r="K1787">
        <v>131</v>
      </c>
      <c r="L1787">
        <v>136</v>
      </c>
      <c r="M1787">
        <v>142</v>
      </c>
      <c r="N1787">
        <v>147</v>
      </c>
      <c r="O1787">
        <v>153</v>
      </c>
      <c r="P1787">
        <v>160</v>
      </c>
      <c r="Q1787">
        <v>168</v>
      </c>
      <c r="R1787">
        <v>174</v>
      </c>
      <c r="S1787">
        <v>178</v>
      </c>
      <c r="T1787">
        <v>180</v>
      </c>
      <c r="U1787">
        <v>181</v>
      </c>
      <c r="V1787">
        <v>182</v>
      </c>
      <c r="W1787">
        <f>wzrost[[#This Row],[19lat]]-wzrost[[#This Row],[dlugosc_ur]]</f>
        <v>125</v>
      </c>
      <c r="X1787">
        <f>wzrost[[#This Row],[19lat]]-wzrost[[#This Row],[15lat]]</f>
        <v>8</v>
      </c>
      <c r="Y1787">
        <f>IF(wzrost[[#This Row],[1rok]]&lt;=5,IF(wzrost[[#This Row],[plec]]="ch",1,0),0)</f>
        <v>0</v>
      </c>
      <c r="Z1787" s="1"/>
      <c r="AA1787" s="1"/>
      <c r="AB1787" s="1" t="e">
        <f>_xlfn.PERCENTILE.INC(wzrost[1rok],5)</f>
        <v>#NUM!</v>
      </c>
    </row>
    <row r="1788" spans="1:28" x14ac:dyDescent="0.25">
      <c r="A1788">
        <v>100</v>
      </c>
      <c r="B1788" s="1" t="s">
        <v>23</v>
      </c>
      <c r="C1788">
        <v>53</v>
      </c>
      <c r="D1788">
        <v>74</v>
      </c>
      <c r="E1788">
        <v>87</v>
      </c>
      <c r="F1788">
        <v>96</v>
      </c>
      <c r="G1788">
        <v>104</v>
      </c>
      <c r="H1788">
        <v>111</v>
      </c>
      <c r="I1788">
        <v>117</v>
      </c>
      <c r="J1788">
        <v>122</v>
      </c>
      <c r="K1788">
        <v>128</v>
      </c>
      <c r="L1788">
        <v>134</v>
      </c>
      <c r="M1788">
        <v>139</v>
      </c>
      <c r="N1788">
        <v>144</v>
      </c>
      <c r="O1788">
        <v>150</v>
      </c>
      <c r="P1788">
        <v>157</v>
      </c>
      <c r="Q1788">
        <v>165</v>
      </c>
      <c r="R1788">
        <v>171</v>
      </c>
      <c r="S1788">
        <v>174</v>
      </c>
      <c r="T1788">
        <v>177</v>
      </c>
      <c r="U1788">
        <v>178</v>
      </c>
      <c r="V1788">
        <v>178</v>
      </c>
      <c r="W1788">
        <f>wzrost[[#This Row],[19lat]]-wzrost[[#This Row],[dlugosc_ur]]</f>
        <v>125</v>
      </c>
      <c r="X1788">
        <f>wzrost[[#This Row],[19lat]]-wzrost[[#This Row],[15lat]]</f>
        <v>7</v>
      </c>
      <c r="Y1788">
        <f>IF(wzrost[[#This Row],[1rok]]&lt;=5,IF(wzrost[[#This Row],[plec]]="ch",1,0),0)</f>
        <v>0</v>
      </c>
      <c r="Z1788" s="1"/>
      <c r="AA1788" s="1"/>
      <c r="AB1788" s="1" t="e">
        <f>_xlfn.PERCENTILE.INC(wzrost[1rok],5)</f>
        <v>#NUM!</v>
      </c>
    </row>
    <row r="1789" spans="1:28" x14ac:dyDescent="0.25">
      <c r="A1789">
        <v>103</v>
      </c>
      <c r="B1789" s="1" t="s">
        <v>23</v>
      </c>
      <c r="C1789">
        <v>59</v>
      </c>
      <c r="D1789">
        <v>79</v>
      </c>
      <c r="E1789">
        <v>90</v>
      </c>
      <c r="F1789">
        <v>99</v>
      </c>
      <c r="G1789">
        <v>107</v>
      </c>
      <c r="H1789">
        <v>114</v>
      </c>
      <c r="I1789">
        <v>121</v>
      </c>
      <c r="J1789">
        <v>127</v>
      </c>
      <c r="K1789">
        <v>133</v>
      </c>
      <c r="L1789">
        <v>138</v>
      </c>
      <c r="M1789">
        <v>144</v>
      </c>
      <c r="N1789">
        <v>150</v>
      </c>
      <c r="O1789">
        <v>156</v>
      </c>
      <c r="P1789">
        <v>163</v>
      </c>
      <c r="Q1789">
        <v>171</v>
      </c>
      <c r="R1789">
        <v>177</v>
      </c>
      <c r="S1789">
        <v>181</v>
      </c>
      <c r="T1789">
        <v>183</v>
      </c>
      <c r="U1789">
        <v>183</v>
      </c>
      <c r="V1789">
        <v>184</v>
      </c>
      <c r="W1789">
        <f>wzrost[[#This Row],[19lat]]-wzrost[[#This Row],[dlugosc_ur]]</f>
        <v>125</v>
      </c>
      <c r="X1789">
        <f>wzrost[[#This Row],[19lat]]-wzrost[[#This Row],[15lat]]</f>
        <v>7</v>
      </c>
      <c r="Y1789">
        <f>IF(wzrost[[#This Row],[1rok]]&lt;=5,IF(wzrost[[#This Row],[plec]]="ch",1,0),0)</f>
        <v>0</v>
      </c>
      <c r="Z1789" s="1"/>
      <c r="AA1789" s="1"/>
      <c r="AB1789" s="1" t="e">
        <f>_xlfn.PERCENTILE.INC(wzrost[1rok],5)</f>
        <v>#NUM!</v>
      </c>
    </row>
    <row r="1790" spans="1:28" x14ac:dyDescent="0.25">
      <c r="A1790">
        <v>106</v>
      </c>
      <c r="B1790" s="1" t="s">
        <v>23</v>
      </c>
      <c r="C1790">
        <v>51</v>
      </c>
      <c r="D1790">
        <v>73</v>
      </c>
      <c r="E1790">
        <v>86</v>
      </c>
      <c r="F1790">
        <v>95</v>
      </c>
      <c r="G1790">
        <v>103</v>
      </c>
      <c r="H1790">
        <v>109</v>
      </c>
      <c r="I1790">
        <v>115</v>
      </c>
      <c r="J1790">
        <v>121</v>
      </c>
      <c r="K1790">
        <v>127</v>
      </c>
      <c r="L1790">
        <v>132</v>
      </c>
      <c r="M1790">
        <v>137</v>
      </c>
      <c r="N1790">
        <v>142</v>
      </c>
      <c r="O1790">
        <v>148</v>
      </c>
      <c r="P1790">
        <v>155</v>
      </c>
      <c r="Q1790">
        <v>163</v>
      </c>
      <c r="R1790">
        <v>168</v>
      </c>
      <c r="S1790">
        <v>172</v>
      </c>
      <c r="T1790">
        <v>175</v>
      </c>
      <c r="U1790">
        <v>175</v>
      </c>
      <c r="V1790">
        <v>176</v>
      </c>
      <c r="W1790">
        <f>wzrost[[#This Row],[19lat]]-wzrost[[#This Row],[dlugosc_ur]]</f>
        <v>125</v>
      </c>
      <c r="X1790">
        <f>wzrost[[#This Row],[19lat]]-wzrost[[#This Row],[15lat]]</f>
        <v>8</v>
      </c>
      <c r="Y1790">
        <f>IF(wzrost[[#This Row],[1rok]]&lt;=5,IF(wzrost[[#This Row],[plec]]="ch",1,0),0)</f>
        <v>0</v>
      </c>
      <c r="Z1790" s="1"/>
      <c r="AA1790" s="1"/>
      <c r="AB1790" s="1" t="e">
        <f>_xlfn.PERCENTILE.INC(wzrost[1rok],5)</f>
        <v>#NUM!</v>
      </c>
    </row>
    <row r="1791" spans="1:28" x14ac:dyDescent="0.25">
      <c r="A1791">
        <v>118</v>
      </c>
      <c r="B1791" s="1" t="s">
        <v>23</v>
      </c>
      <c r="C1791">
        <v>54</v>
      </c>
      <c r="D1791">
        <v>75</v>
      </c>
      <c r="E1791">
        <v>88</v>
      </c>
      <c r="F1791">
        <v>97</v>
      </c>
      <c r="G1791">
        <v>104</v>
      </c>
      <c r="H1791">
        <v>111</v>
      </c>
      <c r="I1791">
        <v>117</v>
      </c>
      <c r="J1791">
        <v>123</v>
      </c>
      <c r="K1791">
        <v>129</v>
      </c>
      <c r="L1791">
        <v>134</v>
      </c>
      <c r="M1791">
        <v>139</v>
      </c>
      <c r="N1791">
        <v>145</v>
      </c>
      <c r="O1791">
        <v>151</v>
      </c>
      <c r="P1791">
        <v>158</v>
      </c>
      <c r="Q1791">
        <v>165</v>
      </c>
      <c r="R1791">
        <v>171</v>
      </c>
      <c r="S1791">
        <v>175</v>
      </c>
      <c r="T1791">
        <v>177</v>
      </c>
      <c r="U1791">
        <v>178</v>
      </c>
      <c r="V1791">
        <v>179</v>
      </c>
      <c r="W1791">
        <f>wzrost[[#This Row],[19lat]]-wzrost[[#This Row],[dlugosc_ur]]</f>
        <v>125</v>
      </c>
      <c r="X1791">
        <f>wzrost[[#This Row],[19lat]]-wzrost[[#This Row],[15lat]]</f>
        <v>8</v>
      </c>
      <c r="Y1791">
        <f>IF(wzrost[[#This Row],[1rok]]&lt;=5,IF(wzrost[[#This Row],[plec]]="ch",1,0),0)</f>
        <v>0</v>
      </c>
      <c r="Z1791" s="1"/>
      <c r="AA1791" s="1"/>
      <c r="AB1791" s="1" t="e">
        <f>_xlfn.PERCENTILE.INC(wzrost[1rok],5)</f>
        <v>#NUM!</v>
      </c>
    </row>
    <row r="1792" spans="1:28" x14ac:dyDescent="0.25">
      <c r="A1792">
        <v>122</v>
      </c>
      <c r="B1792" s="1" t="s">
        <v>23</v>
      </c>
      <c r="C1792">
        <v>58</v>
      </c>
      <c r="D1792">
        <v>78</v>
      </c>
      <c r="E1792">
        <v>90</v>
      </c>
      <c r="F1792">
        <v>99</v>
      </c>
      <c r="G1792">
        <v>107</v>
      </c>
      <c r="H1792">
        <v>114</v>
      </c>
      <c r="I1792">
        <v>120</v>
      </c>
      <c r="J1792">
        <v>126</v>
      </c>
      <c r="K1792">
        <v>132</v>
      </c>
      <c r="L1792">
        <v>138</v>
      </c>
      <c r="M1792">
        <v>144</v>
      </c>
      <c r="N1792">
        <v>149</v>
      </c>
      <c r="O1792">
        <v>156</v>
      </c>
      <c r="P1792">
        <v>163</v>
      </c>
      <c r="Q1792">
        <v>170</v>
      </c>
      <c r="R1792">
        <v>176</v>
      </c>
      <c r="S1792">
        <v>180</v>
      </c>
      <c r="T1792">
        <v>182</v>
      </c>
      <c r="U1792">
        <v>183</v>
      </c>
      <c r="V1792">
        <v>183</v>
      </c>
      <c r="W1792">
        <f>wzrost[[#This Row],[19lat]]-wzrost[[#This Row],[dlugosc_ur]]</f>
        <v>125</v>
      </c>
      <c r="X1792">
        <f>wzrost[[#This Row],[19lat]]-wzrost[[#This Row],[15lat]]</f>
        <v>7</v>
      </c>
      <c r="Y1792">
        <f>IF(wzrost[[#This Row],[1rok]]&lt;=5,IF(wzrost[[#This Row],[plec]]="ch",1,0),0)</f>
        <v>0</v>
      </c>
      <c r="Z1792" s="1"/>
      <c r="AA1792" s="1"/>
      <c r="AB1792" s="1" t="e">
        <f>_xlfn.PERCENTILE.INC(wzrost[1rok],5)</f>
        <v>#NUM!</v>
      </c>
    </row>
    <row r="1793" spans="1:28" x14ac:dyDescent="0.25">
      <c r="A1793">
        <v>141</v>
      </c>
      <c r="B1793" s="1" t="s">
        <v>23</v>
      </c>
      <c r="C1793">
        <v>56</v>
      </c>
      <c r="D1793">
        <v>77</v>
      </c>
      <c r="E1793">
        <v>89</v>
      </c>
      <c r="F1793">
        <v>98</v>
      </c>
      <c r="G1793">
        <v>106</v>
      </c>
      <c r="H1793">
        <v>113</v>
      </c>
      <c r="I1793">
        <v>119</v>
      </c>
      <c r="J1793">
        <v>125</v>
      </c>
      <c r="K1793">
        <v>131</v>
      </c>
      <c r="L1793">
        <v>136</v>
      </c>
      <c r="M1793">
        <v>142</v>
      </c>
      <c r="N1793">
        <v>147</v>
      </c>
      <c r="O1793">
        <v>153</v>
      </c>
      <c r="P1793">
        <v>160</v>
      </c>
      <c r="Q1793">
        <v>168</v>
      </c>
      <c r="R1793">
        <v>174</v>
      </c>
      <c r="S1793">
        <v>178</v>
      </c>
      <c r="T1793">
        <v>180</v>
      </c>
      <c r="U1793">
        <v>181</v>
      </c>
      <c r="V1793">
        <v>181</v>
      </c>
      <c r="W1793">
        <f>wzrost[[#This Row],[19lat]]-wzrost[[#This Row],[dlugosc_ur]]</f>
        <v>125</v>
      </c>
      <c r="X1793">
        <f>wzrost[[#This Row],[19lat]]-wzrost[[#This Row],[15lat]]</f>
        <v>7</v>
      </c>
      <c r="Y1793">
        <f>IF(wzrost[[#This Row],[1rok]]&lt;=5,IF(wzrost[[#This Row],[plec]]="ch",1,0),0)</f>
        <v>0</v>
      </c>
      <c r="Z1793" s="1"/>
      <c r="AA1793" s="1"/>
      <c r="AB1793" s="1" t="e">
        <f>_xlfn.PERCENTILE.INC(wzrost[1rok],5)</f>
        <v>#NUM!</v>
      </c>
    </row>
    <row r="1794" spans="1:28" x14ac:dyDescent="0.25">
      <c r="A1794">
        <v>146</v>
      </c>
      <c r="B1794" s="1" t="s">
        <v>23</v>
      </c>
      <c r="C1794">
        <v>54</v>
      </c>
      <c r="D1794">
        <v>75</v>
      </c>
      <c r="E1794">
        <v>88</v>
      </c>
      <c r="F1794">
        <v>97</v>
      </c>
      <c r="G1794">
        <v>105</v>
      </c>
      <c r="H1794">
        <v>112</v>
      </c>
      <c r="I1794">
        <v>118</v>
      </c>
      <c r="J1794">
        <v>123</v>
      </c>
      <c r="K1794">
        <v>129</v>
      </c>
      <c r="L1794">
        <v>135</v>
      </c>
      <c r="M1794">
        <v>140</v>
      </c>
      <c r="N1794">
        <v>145</v>
      </c>
      <c r="O1794">
        <v>151</v>
      </c>
      <c r="P1794">
        <v>158</v>
      </c>
      <c r="Q1794">
        <v>166</v>
      </c>
      <c r="R1794">
        <v>172</v>
      </c>
      <c r="S1794">
        <v>176</v>
      </c>
      <c r="T1794">
        <v>178</v>
      </c>
      <c r="U1794">
        <v>179</v>
      </c>
      <c r="V1794">
        <v>179</v>
      </c>
      <c r="W1794">
        <f>wzrost[[#This Row],[19lat]]-wzrost[[#This Row],[dlugosc_ur]]</f>
        <v>125</v>
      </c>
      <c r="X1794">
        <f>wzrost[[#This Row],[19lat]]-wzrost[[#This Row],[15lat]]</f>
        <v>7</v>
      </c>
      <c r="Y1794">
        <f>IF(wzrost[[#This Row],[1rok]]&lt;=5,IF(wzrost[[#This Row],[plec]]="ch",1,0),0)</f>
        <v>0</v>
      </c>
      <c r="Z1794" s="1"/>
      <c r="AA1794" s="1"/>
      <c r="AB1794" s="1" t="e">
        <f>_xlfn.PERCENTILE.INC(wzrost[1rok],5)</f>
        <v>#NUM!</v>
      </c>
    </row>
    <row r="1795" spans="1:28" x14ac:dyDescent="0.25">
      <c r="A1795">
        <v>148</v>
      </c>
      <c r="B1795" s="1" t="s">
        <v>23</v>
      </c>
      <c r="C1795">
        <v>54</v>
      </c>
      <c r="D1795">
        <v>75</v>
      </c>
      <c r="E1795">
        <v>88</v>
      </c>
      <c r="F1795">
        <v>97</v>
      </c>
      <c r="G1795">
        <v>104</v>
      </c>
      <c r="H1795">
        <v>111</v>
      </c>
      <c r="I1795">
        <v>117</v>
      </c>
      <c r="J1795">
        <v>123</v>
      </c>
      <c r="K1795">
        <v>129</v>
      </c>
      <c r="L1795">
        <v>134</v>
      </c>
      <c r="M1795">
        <v>140</v>
      </c>
      <c r="N1795">
        <v>145</v>
      </c>
      <c r="O1795">
        <v>151</v>
      </c>
      <c r="P1795">
        <v>158</v>
      </c>
      <c r="Q1795">
        <v>165</v>
      </c>
      <c r="R1795">
        <v>171</v>
      </c>
      <c r="S1795">
        <v>175</v>
      </c>
      <c r="T1795">
        <v>178</v>
      </c>
      <c r="U1795">
        <v>178</v>
      </c>
      <c r="V1795">
        <v>179</v>
      </c>
      <c r="W1795">
        <f>wzrost[[#This Row],[19lat]]-wzrost[[#This Row],[dlugosc_ur]]</f>
        <v>125</v>
      </c>
      <c r="X1795">
        <f>wzrost[[#This Row],[19lat]]-wzrost[[#This Row],[15lat]]</f>
        <v>8</v>
      </c>
      <c r="Y1795">
        <f>IF(wzrost[[#This Row],[1rok]]&lt;=5,IF(wzrost[[#This Row],[plec]]="ch",1,0),0)</f>
        <v>0</v>
      </c>
      <c r="Z1795" s="1"/>
      <c r="AA1795" s="1"/>
      <c r="AB1795" s="1" t="e">
        <f>_xlfn.PERCENTILE.INC(wzrost[1rok],5)</f>
        <v>#NUM!</v>
      </c>
    </row>
    <row r="1796" spans="1:28" x14ac:dyDescent="0.25">
      <c r="A1796">
        <v>154</v>
      </c>
      <c r="B1796" s="1" t="s">
        <v>23</v>
      </c>
      <c r="C1796">
        <v>59</v>
      </c>
      <c r="D1796">
        <v>79</v>
      </c>
      <c r="E1796">
        <v>90</v>
      </c>
      <c r="F1796">
        <v>100</v>
      </c>
      <c r="G1796">
        <v>107</v>
      </c>
      <c r="H1796">
        <v>114</v>
      </c>
      <c r="I1796">
        <v>121</v>
      </c>
      <c r="J1796">
        <v>127</v>
      </c>
      <c r="K1796">
        <v>133</v>
      </c>
      <c r="L1796">
        <v>138</v>
      </c>
      <c r="M1796">
        <v>144</v>
      </c>
      <c r="N1796">
        <v>150</v>
      </c>
      <c r="O1796">
        <v>156</v>
      </c>
      <c r="P1796">
        <v>163</v>
      </c>
      <c r="Q1796">
        <v>171</v>
      </c>
      <c r="R1796">
        <v>177</v>
      </c>
      <c r="S1796">
        <v>181</v>
      </c>
      <c r="T1796">
        <v>183</v>
      </c>
      <c r="U1796">
        <v>184</v>
      </c>
      <c r="V1796">
        <v>184</v>
      </c>
      <c r="W1796">
        <f>wzrost[[#This Row],[19lat]]-wzrost[[#This Row],[dlugosc_ur]]</f>
        <v>125</v>
      </c>
      <c r="X1796">
        <f>wzrost[[#This Row],[19lat]]-wzrost[[#This Row],[15lat]]</f>
        <v>7</v>
      </c>
      <c r="Y1796">
        <f>IF(wzrost[[#This Row],[1rok]]&lt;=5,IF(wzrost[[#This Row],[plec]]="ch",1,0),0)</f>
        <v>0</v>
      </c>
      <c r="Z1796" s="1"/>
      <c r="AA1796" s="1"/>
      <c r="AB1796" s="1" t="e">
        <f>_xlfn.PERCENTILE.INC(wzrost[1rok],5)</f>
        <v>#NUM!</v>
      </c>
    </row>
    <row r="1797" spans="1:28" x14ac:dyDescent="0.25">
      <c r="A1797">
        <v>160</v>
      </c>
      <c r="B1797" s="1" t="s">
        <v>23</v>
      </c>
      <c r="C1797">
        <v>54</v>
      </c>
      <c r="D1797">
        <v>76</v>
      </c>
      <c r="E1797">
        <v>88</v>
      </c>
      <c r="F1797">
        <v>98</v>
      </c>
      <c r="G1797">
        <v>105</v>
      </c>
      <c r="H1797">
        <v>112</v>
      </c>
      <c r="I1797">
        <v>118</v>
      </c>
      <c r="J1797">
        <v>124</v>
      </c>
      <c r="K1797">
        <v>129</v>
      </c>
      <c r="L1797">
        <v>135</v>
      </c>
      <c r="M1797">
        <v>140</v>
      </c>
      <c r="N1797">
        <v>145</v>
      </c>
      <c r="O1797">
        <v>151</v>
      </c>
      <c r="P1797">
        <v>158</v>
      </c>
      <c r="Q1797">
        <v>166</v>
      </c>
      <c r="R1797">
        <v>172</v>
      </c>
      <c r="S1797">
        <v>176</v>
      </c>
      <c r="T1797">
        <v>178</v>
      </c>
      <c r="U1797">
        <v>179</v>
      </c>
      <c r="V1797">
        <v>179</v>
      </c>
      <c r="W1797">
        <f>wzrost[[#This Row],[19lat]]-wzrost[[#This Row],[dlugosc_ur]]</f>
        <v>125</v>
      </c>
      <c r="X1797">
        <f>wzrost[[#This Row],[19lat]]-wzrost[[#This Row],[15lat]]</f>
        <v>7</v>
      </c>
      <c r="Y1797">
        <f>IF(wzrost[[#This Row],[1rok]]&lt;=5,IF(wzrost[[#This Row],[plec]]="ch",1,0),0)</f>
        <v>0</v>
      </c>
      <c r="Z1797" s="1"/>
      <c r="AA1797" s="1"/>
      <c r="AB1797" s="1" t="e">
        <f>_xlfn.PERCENTILE.INC(wzrost[1rok],5)</f>
        <v>#NUM!</v>
      </c>
    </row>
    <row r="1798" spans="1:28" x14ac:dyDescent="0.25">
      <c r="A1798">
        <v>162</v>
      </c>
      <c r="B1798" s="1" t="s">
        <v>23</v>
      </c>
      <c r="C1798">
        <v>58</v>
      </c>
      <c r="D1798">
        <v>78</v>
      </c>
      <c r="E1798">
        <v>89</v>
      </c>
      <c r="F1798">
        <v>99</v>
      </c>
      <c r="G1798">
        <v>107</v>
      </c>
      <c r="H1798">
        <v>114</v>
      </c>
      <c r="I1798">
        <v>120</v>
      </c>
      <c r="J1798">
        <v>126</v>
      </c>
      <c r="K1798">
        <v>132</v>
      </c>
      <c r="L1798">
        <v>138</v>
      </c>
      <c r="M1798">
        <v>143</v>
      </c>
      <c r="N1798">
        <v>149</v>
      </c>
      <c r="O1798">
        <v>155</v>
      </c>
      <c r="P1798">
        <v>163</v>
      </c>
      <c r="Q1798">
        <v>170</v>
      </c>
      <c r="R1798">
        <v>176</v>
      </c>
      <c r="S1798">
        <v>180</v>
      </c>
      <c r="T1798">
        <v>182</v>
      </c>
      <c r="U1798">
        <v>183</v>
      </c>
      <c r="V1798">
        <v>183</v>
      </c>
      <c r="W1798">
        <f>wzrost[[#This Row],[19lat]]-wzrost[[#This Row],[dlugosc_ur]]</f>
        <v>125</v>
      </c>
      <c r="X1798">
        <f>wzrost[[#This Row],[19lat]]-wzrost[[#This Row],[15lat]]</f>
        <v>7</v>
      </c>
      <c r="Y1798">
        <f>IF(wzrost[[#This Row],[1rok]]&lt;=5,IF(wzrost[[#This Row],[plec]]="ch",1,0),0)</f>
        <v>0</v>
      </c>
      <c r="Z1798" s="1"/>
      <c r="AA1798" s="1"/>
      <c r="AB1798" s="1" t="e">
        <f>_xlfn.PERCENTILE.INC(wzrost[1rok],5)</f>
        <v>#NUM!</v>
      </c>
    </row>
    <row r="1799" spans="1:28" x14ac:dyDescent="0.25">
      <c r="A1799">
        <v>166</v>
      </c>
      <c r="B1799" s="1" t="s">
        <v>23</v>
      </c>
      <c r="C1799">
        <v>54</v>
      </c>
      <c r="D1799">
        <v>75</v>
      </c>
      <c r="E1799">
        <v>88</v>
      </c>
      <c r="F1799">
        <v>97</v>
      </c>
      <c r="G1799">
        <v>104</v>
      </c>
      <c r="H1799">
        <v>111</v>
      </c>
      <c r="I1799">
        <v>117</v>
      </c>
      <c r="J1799">
        <v>123</v>
      </c>
      <c r="K1799">
        <v>129</v>
      </c>
      <c r="L1799">
        <v>134</v>
      </c>
      <c r="M1799">
        <v>139</v>
      </c>
      <c r="N1799">
        <v>145</v>
      </c>
      <c r="O1799">
        <v>151</v>
      </c>
      <c r="P1799">
        <v>158</v>
      </c>
      <c r="Q1799">
        <v>165</v>
      </c>
      <c r="R1799">
        <v>171</v>
      </c>
      <c r="S1799">
        <v>175</v>
      </c>
      <c r="T1799">
        <v>177</v>
      </c>
      <c r="U1799">
        <v>178</v>
      </c>
      <c r="V1799">
        <v>179</v>
      </c>
      <c r="W1799">
        <f>wzrost[[#This Row],[19lat]]-wzrost[[#This Row],[dlugosc_ur]]</f>
        <v>125</v>
      </c>
      <c r="X1799">
        <f>wzrost[[#This Row],[19lat]]-wzrost[[#This Row],[15lat]]</f>
        <v>8</v>
      </c>
      <c r="Y1799">
        <f>IF(wzrost[[#This Row],[1rok]]&lt;=5,IF(wzrost[[#This Row],[plec]]="ch",1,0),0)</f>
        <v>0</v>
      </c>
      <c r="Z1799" s="1"/>
      <c r="AA1799" s="1"/>
      <c r="AB1799" s="1" t="e">
        <f>_xlfn.PERCENTILE.INC(wzrost[1rok],5)</f>
        <v>#NUM!</v>
      </c>
    </row>
    <row r="1800" spans="1:28" x14ac:dyDescent="0.25">
      <c r="A1800">
        <v>167</v>
      </c>
      <c r="B1800" s="1" t="s">
        <v>23</v>
      </c>
      <c r="C1800">
        <v>54</v>
      </c>
      <c r="D1800">
        <v>75</v>
      </c>
      <c r="E1800">
        <v>88</v>
      </c>
      <c r="F1800">
        <v>97</v>
      </c>
      <c r="G1800">
        <v>104</v>
      </c>
      <c r="H1800">
        <v>111</v>
      </c>
      <c r="I1800">
        <v>117</v>
      </c>
      <c r="J1800">
        <v>123</v>
      </c>
      <c r="K1800">
        <v>129</v>
      </c>
      <c r="L1800">
        <v>134</v>
      </c>
      <c r="M1800">
        <v>139</v>
      </c>
      <c r="N1800">
        <v>145</v>
      </c>
      <c r="O1800">
        <v>151</v>
      </c>
      <c r="P1800">
        <v>158</v>
      </c>
      <c r="Q1800">
        <v>165</v>
      </c>
      <c r="R1800">
        <v>171</v>
      </c>
      <c r="S1800">
        <v>175</v>
      </c>
      <c r="T1800">
        <v>177</v>
      </c>
      <c r="U1800">
        <v>178</v>
      </c>
      <c r="V1800">
        <v>179</v>
      </c>
      <c r="W1800">
        <f>wzrost[[#This Row],[19lat]]-wzrost[[#This Row],[dlugosc_ur]]</f>
        <v>125</v>
      </c>
      <c r="X1800">
        <f>wzrost[[#This Row],[19lat]]-wzrost[[#This Row],[15lat]]</f>
        <v>8</v>
      </c>
      <c r="Y1800">
        <f>IF(wzrost[[#This Row],[1rok]]&lt;=5,IF(wzrost[[#This Row],[plec]]="ch",1,0),0)</f>
        <v>0</v>
      </c>
      <c r="Z1800" s="1"/>
      <c r="AA1800" s="1"/>
      <c r="AB1800" s="1" t="e">
        <f>_xlfn.PERCENTILE.INC(wzrost[1rok],5)</f>
        <v>#NUM!</v>
      </c>
    </row>
    <row r="1801" spans="1:28" x14ac:dyDescent="0.25">
      <c r="A1801">
        <v>170</v>
      </c>
      <c r="B1801" s="1" t="s">
        <v>23</v>
      </c>
      <c r="C1801">
        <v>53</v>
      </c>
      <c r="D1801">
        <v>75</v>
      </c>
      <c r="E1801">
        <v>88</v>
      </c>
      <c r="F1801">
        <v>97</v>
      </c>
      <c r="G1801">
        <v>104</v>
      </c>
      <c r="H1801">
        <v>111</v>
      </c>
      <c r="I1801">
        <v>117</v>
      </c>
      <c r="J1801">
        <v>123</v>
      </c>
      <c r="K1801">
        <v>128</v>
      </c>
      <c r="L1801">
        <v>134</v>
      </c>
      <c r="M1801">
        <v>139</v>
      </c>
      <c r="N1801">
        <v>144</v>
      </c>
      <c r="O1801">
        <v>151</v>
      </c>
      <c r="P1801">
        <v>158</v>
      </c>
      <c r="Q1801">
        <v>165</v>
      </c>
      <c r="R1801">
        <v>171</v>
      </c>
      <c r="S1801">
        <v>175</v>
      </c>
      <c r="T1801">
        <v>177</v>
      </c>
      <c r="U1801">
        <v>178</v>
      </c>
      <c r="V1801">
        <v>178</v>
      </c>
      <c r="W1801">
        <f>wzrost[[#This Row],[19lat]]-wzrost[[#This Row],[dlugosc_ur]]</f>
        <v>125</v>
      </c>
      <c r="X1801">
        <f>wzrost[[#This Row],[19lat]]-wzrost[[#This Row],[15lat]]</f>
        <v>7</v>
      </c>
      <c r="Y1801">
        <f>IF(wzrost[[#This Row],[1rok]]&lt;=5,IF(wzrost[[#This Row],[plec]]="ch",1,0),0)</f>
        <v>0</v>
      </c>
      <c r="Z1801" s="1"/>
      <c r="AA1801" s="1"/>
      <c r="AB1801" s="1" t="e">
        <f>_xlfn.PERCENTILE.INC(wzrost[1rok],5)</f>
        <v>#NUM!</v>
      </c>
    </row>
    <row r="1802" spans="1:28" x14ac:dyDescent="0.25">
      <c r="A1802">
        <v>172</v>
      </c>
      <c r="B1802" s="1" t="s">
        <v>23</v>
      </c>
      <c r="C1802">
        <v>59</v>
      </c>
      <c r="D1802">
        <v>79</v>
      </c>
      <c r="E1802">
        <v>90</v>
      </c>
      <c r="F1802">
        <v>100</v>
      </c>
      <c r="G1802">
        <v>108</v>
      </c>
      <c r="H1802">
        <v>115</v>
      </c>
      <c r="I1802">
        <v>121</v>
      </c>
      <c r="J1802">
        <v>127</v>
      </c>
      <c r="K1802">
        <v>133</v>
      </c>
      <c r="L1802">
        <v>139</v>
      </c>
      <c r="M1802">
        <v>144</v>
      </c>
      <c r="N1802">
        <v>150</v>
      </c>
      <c r="O1802">
        <v>156</v>
      </c>
      <c r="P1802">
        <v>164</v>
      </c>
      <c r="Q1802">
        <v>171</v>
      </c>
      <c r="R1802">
        <v>177</v>
      </c>
      <c r="S1802">
        <v>181</v>
      </c>
      <c r="T1802">
        <v>183</v>
      </c>
      <c r="U1802">
        <v>184</v>
      </c>
      <c r="V1802">
        <v>184</v>
      </c>
      <c r="W1802">
        <f>wzrost[[#This Row],[19lat]]-wzrost[[#This Row],[dlugosc_ur]]</f>
        <v>125</v>
      </c>
      <c r="X1802">
        <f>wzrost[[#This Row],[19lat]]-wzrost[[#This Row],[15lat]]</f>
        <v>7</v>
      </c>
      <c r="Y1802">
        <f>IF(wzrost[[#This Row],[1rok]]&lt;=5,IF(wzrost[[#This Row],[plec]]="ch",1,0),0)</f>
        <v>0</v>
      </c>
      <c r="Z1802" s="1"/>
      <c r="AA1802" s="1"/>
      <c r="AB1802" s="1" t="e">
        <f>_xlfn.PERCENTILE.INC(wzrost[1rok],5)</f>
        <v>#NUM!</v>
      </c>
    </row>
    <row r="1803" spans="1:28" x14ac:dyDescent="0.25">
      <c r="A1803">
        <v>173</v>
      </c>
      <c r="B1803" s="1" t="s">
        <v>23</v>
      </c>
      <c r="C1803">
        <v>58</v>
      </c>
      <c r="D1803">
        <v>78</v>
      </c>
      <c r="E1803">
        <v>89</v>
      </c>
      <c r="F1803">
        <v>99</v>
      </c>
      <c r="G1803">
        <v>107</v>
      </c>
      <c r="H1803">
        <v>114</v>
      </c>
      <c r="I1803">
        <v>120</v>
      </c>
      <c r="J1803">
        <v>126</v>
      </c>
      <c r="K1803">
        <v>132</v>
      </c>
      <c r="L1803">
        <v>138</v>
      </c>
      <c r="M1803">
        <v>144</v>
      </c>
      <c r="N1803">
        <v>149</v>
      </c>
      <c r="O1803">
        <v>156</v>
      </c>
      <c r="P1803">
        <v>163</v>
      </c>
      <c r="Q1803">
        <v>170</v>
      </c>
      <c r="R1803">
        <v>176</v>
      </c>
      <c r="S1803">
        <v>180</v>
      </c>
      <c r="T1803">
        <v>182</v>
      </c>
      <c r="U1803">
        <v>183</v>
      </c>
      <c r="V1803">
        <v>183</v>
      </c>
      <c r="W1803">
        <f>wzrost[[#This Row],[19lat]]-wzrost[[#This Row],[dlugosc_ur]]</f>
        <v>125</v>
      </c>
      <c r="X1803">
        <f>wzrost[[#This Row],[19lat]]-wzrost[[#This Row],[15lat]]</f>
        <v>7</v>
      </c>
      <c r="Y1803">
        <f>IF(wzrost[[#This Row],[1rok]]&lt;=5,IF(wzrost[[#This Row],[plec]]="ch",1,0),0)</f>
        <v>0</v>
      </c>
      <c r="Z1803" s="1"/>
      <c r="AA1803" s="1"/>
      <c r="AB1803" s="1" t="e">
        <f>_xlfn.PERCENTILE.INC(wzrost[1rok],5)</f>
        <v>#NUM!</v>
      </c>
    </row>
    <row r="1804" spans="1:28" x14ac:dyDescent="0.25">
      <c r="A1804">
        <v>174</v>
      </c>
      <c r="B1804" s="1" t="s">
        <v>23</v>
      </c>
      <c r="C1804">
        <v>53</v>
      </c>
      <c r="D1804">
        <v>75</v>
      </c>
      <c r="E1804">
        <v>88</v>
      </c>
      <c r="F1804">
        <v>97</v>
      </c>
      <c r="G1804">
        <v>104</v>
      </c>
      <c r="H1804">
        <v>111</v>
      </c>
      <c r="I1804">
        <v>117</v>
      </c>
      <c r="J1804">
        <v>123</v>
      </c>
      <c r="K1804">
        <v>128</v>
      </c>
      <c r="L1804">
        <v>134</v>
      </c>
      <c r="M1804">
        <v>139</v>
      </c>
      <c r="N1804">
        <v>144</v>
      </c>
      <c r="O1804">
        <v>151</v>
      </c>
      <c r="P1804">
        <v>158</v>
      </c>
      <c r="Q1804">
        <v>165</v>
      </c>
      <c r="R1804">
        <v>171</v>
      </c>
      <c r="S1804">
        <v>175</v>
      </c>
      <c r="T1804">
        <v>177</v>
      </c>
      <c r="U1804">
        <v>178</v>
      </c>
      <c r="V1804">
        <v>178</v>
      </c>
      <c r="W1804">
        <f>wzrost[[#This Row],[19lat]]-wzrost[[#This Row],[dlugosc_ur]]</f>
        <v>125</v>
      </c>
      <c r="X1804">
        <f>wzrost[[#This Row],[19lat]]-wzrost[[#This Row],[15lat]]</f>
        <v>7</v>
      </c>
      <c r="Y1804">
        <f>IF(wzrost[[#This Row],[1rok]]&lt;=5,IF(wzrost[[#This Row],[plec]]="ch",1,0),0)</f>
        <v>0</v>
      </c>
      <c r="Z1804" s="1"/>
      <c r="AA1804" s="1"/>
      <c r="AB1804" s="1" t="e">
        <f>_xlfn.PERCENTILE.INC(wzrost[1rok],5)</f>
        <v>#NUM!</v>
      </c>
    </row>
    <row r="1805" spans="1:28" x14ac:dyDescent="0.25">
      <c r="A1805">
        <v>184</v>
      </c>
      <c r="B1805" s="1" t="s">
        <v>23</v>
      </c>
      <c r="C1805">
        <v>53</v>
      </c>
      <c r="D1805">
        <v>75</v>
      </c>
      <c r="E1805">
        <v>87</v>
      </c>
      <c r="F1805">
        <v>97</v>
      </c>
      <c r="G1805">
        <v>104</v>
      </c>
      <c r="H1805">
        <v>111</v>
      </c>
      <c r="I1805">
        <v>117</v>
      </c>
      <c r="J1805">
        <v>123</v>
      </c>
      <c r="K1805">
        <v>128</v>
      </c>
      <c r="L1805">
        <v>134</v>
      </c>
      <c r="M1805">
        <v>139</v>
      </c>
      <c r="N1805">
        <v>144</v>
      </c>
      <c r="O1805">
        <v>150</v>
      </c>
      <c r="P1805">
        <v>157</v>
      </c>
      <c r="Q1805">
        <v>165</v>
      </c>
      <c r="R1805">
        <v>171</v>
      </c>
      <c r="S1805">
        <v>175</v>
      </c>
      <c r="T1805">
        <v>177</v>
      </c>
      <c r="U1805">
        <v>178</v>
      </c>
      <c r="V1805">
        <v>178</v>
      </c>
      <c r="W1805">
        <f>wzrost[[#This Row],[19lat]]-wzrost[[#This Row],[dlugosc_ur]]</f>
        <v>125</v>
      </c>
      <c r="X1805">
        <f>wzrost[[#This Row],[19lat]]-wzrost[[#This Row],[15lat]]</f>
        <v>7</v>
      </c>
      <c r="Y1805">
        <f>IF(wzrost[[#This Row],[1rok]]&lt;=5,IF(wzrost[[#This Row],[plec]]="ch",1,0),0)</f>
        <v>0</v>
      </c>
      <c r="Z1805" s="1"/>
      <c r="AA1805" s="1"/>
      <c r="AB1805" s="1" t="e">
        <f>_xlfn.PERCENTILE.INC(wzrost[1rok],5)</f>
        <v>#NUM!</v>
      </c>
    </row>
    <row r="1806" spans="1:28" x14ac:dyDescent="0.25">
      <c r="A1806">
        <v>185</v>
      </c>
      <c r="B1806" s="1" t="s">
        <v>23</v>
      </c>
      <c r="C1806">
        <v>58</v>
      </c>
      <c r="D1806">
        <v>78</v>
      </c>
      <c r="E1806">
        <v>90</v>
      </c>
      <c r="F1806">
        <v>99</v>
      </c>
      <c r="G1806">
        <v>107</v>
      </c>
      <c r="H1806">
        <v>114</v>
      </c>
      <c r="I1806">
        <v>120</v>
      </c>
      <c r="J1806">
        <v>127</v>
      </c>
      <c r="K1806">
        <v>132</v>
      </c>
      <c r="L1806">
        <v>138</v>
      </c>
      <c r="M1806">
        <v>144</v>
      </c>
      <c r="N1806">
        <v>149</v>
      </c>
      <c r="O1806">
        <v>156</v>
      </c>
      <c r="P1806">
        <v>163</v>
      </c>
      <c r="Q1806">
        <v>171</v>
      </c>
      <c r="R1806">
        <v>176</v>
      </c>
      <c r="S1806">
        <v>180</v>
      </c>
      <c r="T1806">
        <v>182</v>
      </c>
      <c r="U1806">
        <v>183</v>
      </c>
      <c r="V1806">
        <v>183</v>
      </c>
      <c r="W1806">
        <f>wzrost[[#This Row],[19lat]]-wzrost[[#This Row],[dlugosc_ur]]</f>
        <v>125</v>
      </c>
      <c r="X1806">
        <f>wzrost[[#This Row],[19lat]]-wzrost[[#This Row],[15lat]]</f>
        <v>7</v>
      </c>
      <c r="Y1806">
        <f>IF(wzrost[[#This Row],[1rok]]&lt;=5,IF(wzrost[[#This Row],[plec]]="ch",1,0),0)</f>
        <v>0</v>
      </c>
      <c r="Z1806" s="1"/>
      <c r="AA1806" s="1"/>
      <c r="AB1806" s="1" t="e">
        <f>_xlfn.PERCENTILE.INC(wzrost[1rok],5)</f>
        <v>#NUM!</v>
      </c>
    </row>
    <row r="1807" spans="1:28" x14ac:dyDescent="0.25">
      <c r="A1807">
        <v>187</v>
      </c>
      <c r="B1807" s="1" t="s">
        <v>23</v>
      </c>
      <c r="C1807">
        <v>53</v>
      </c>
      <c r="D1807">
        <v>74</v>
      </c>
      <c r="E1807">
        <v>87</v>
      </c>
      <c r="F1807">
        <v>96</v>
      </c>
      <c r="G1807">
        <v>104</v>
      </c>
      <c r="H1807">
        <v>111</v>
      </c>
      <c r="I1807">
        <v>117</v>
      </c>
      <c r="J1807">
        <v>122</v>
      </c>
      <c r="K1807">
        <v>128</v>
      </c>
      <c r="L1807">
        <v>134</v>
      </c>
      <c r="M1807">
        <v>139</v>
      </c>
      <c r="N1807">
        <v>144</v>
      </c>
      <c r="O1807">
        <v>150</v>
      </c>
      <c r="P1807">
        <v>157</v>
      </c>
      <c r="Q1807">
        <v>165</v>
      </c>
      <c r="R1807">
        <v>171</v>
      </c>
      <c r="S1807">
        <v>174</v>
      </c>
      <c r="T1807">
        <v>177</v>
      </c>
      <c r="U1807">
        <v>178</v>
      </c>
      <c r="V1807">
        <v>178</v>
      </c>
      <c r="W1807">
        <f>wzrost[[#This Row],[19lat]]-wzrost[[#This Row],[dlugosc_ur]]</f>
        <v>125</v>
      </c>
      <c r="X1807">
        <f>wzrost[[#This Row],[19lat]]-wzrost[[#This Row],[15lat]]</f>
        <v>7</v>
      </c>
      <c r="Y1807">
        <f>IF(wzrost[[#This Row],[1rok]]&lt;=5,IF(wzrost[[#This Row],[plec]]="ch",1,0),0)</f>
        <v>0</v>
      </c>
      <c r="Z1807" s="1"/>
      <c r="AA1807" s="1"/>
      <c r="AB1807" s="1" t="e">
        <f>_xlfn.PERCENTILE.INC(wzrost[1rok],5)</f>
        <v>#NUM!</v>
      </c>
    </row>
    <row r="1808" spans="1:28" x14ac:dyDescent="0.25">
      <c r="A1808">
        <v>202</v>
      </c>
      <c r="B1808" s="1" t="s">
        <v>23</v>
      </c>
      <c r="C1808">
        <v>54</v>
      </c>
      <c r="D1808">
        <v>75</v>
      </c>
      <c r="E1808">
        <v>88</v>
      </c>
      <c r="F1808">
        <v>97</v>
      </c>
      <c r="G1808">
        <v>104</v>
      </c>
      <c r="H1808">
        <v>111</v>
      </c>
      <c r="I1808">
        <v>117</v>
      </c>
      <c r="J1808">
        <v>123</v>
      </c>
      <c r="K1808">
        <v>129</v>
      </c>
      <c r="L1808">
        <v>134</v>
      </c>
      <c r="M1808">
        <v>139</v>
      </c>
      <c r="N1808">
        <v>145</v>
      </c>
      <c r="O1808">
        <v>151</v>
      </c>
      <c r="P1808">
        <v>158</v>
      </c>
      <c r="Q1808">
        <v>165</v>
      </c>
      <c r="R1808">
        <v>171</v>
      </c>
      <c r="S1808">
        <v>175</v>
      </c>
      <c r="T1808">
        <v>177</v>
      </c>
      <c r="U1808">
        <v>178</v>
      </c>
      <c r="V1808">
        <v>179</v>
      </c>
      <c r="W1808">
        <f>wzrost[[#This Row],[19lat]]-wzrost[[#This Row],[dlugosc_ur]]</f>
        <v>125</v>
      </c>
      <c r="X1808">
        <f>wzrost[[#This Row],[19lat]]-wzrost[[#This Row],[15lat]]</f>
        <v>8</v>
      </c>
      <c r="Y1808">
        <f>IF(wzrost[[#This Row],[1rok]]&lt;=5,IF(wzrost[[#This Row],[plec]]="ch",1,0),0)</f>
        <v>0</v>
      </c>
      <c r="Z1808" s="1"/>
      <c r="AA1808" s="1"/>
      <c r="AB1808" s="1" t="e">
        <f>_xlfn.PERCENTILE.INC(wzrost[1rok],5)</f>
        <v>#NUM!</v>
      </c>
    </row>
    <row r="1809" spans="1:28" x14ac:dyDescent="0.25">
      <c r="A1809">
        <v>204</v>
      </c>
      <c r="B1809" s="1" t="s">
        <v>23</v>
      </c>
      <c r="C1809">
        <v>58</v>
      </c>
      <c r="D1809">
        <v>78</v>
      </c>
      <c r="E1809">
        <v>90</v>
      </c>
      <c r="F1809">
        <v>99</v>
      </c>
      <c r="G1809">
        <v>107</v>
      </c>
      <c r="H1809">
        <v>114</v>
      </c>
      <c r="I1809">
        <v>120</v>
      </c>
      <c r="J1809">
        <v>126</v>
      </c>
      <c r="K1809">
        <v>132</v>
      </c>
      <c r="L1809">
        <v>137</v>
      </c>
      <c r="M1809">
        <v>143</v>
      </c>
      <c r="N1809">
        <v>148</v>
      </c>
      <c r="O1809">
        <v>154</v>
      </c>
      <c r="P1809">
        <v>161</v>
      </c>
      <c r="Q1809">
        <v>169</v>
      </c>
      <c r="R1809">
        <v>175</v>
      </c>
      <c r="S1809">
        <v>179</v>
      </c>
      <c r="T1809">
        <v>181</v>
      </c>
      <c r="U1809">
        <v>182</v>
      </c>
      <c r="V1809">
        <v>183</v>
      </c>
      <c r="W1809">
        <f>wzrost[[#This Row],[19lat]]-wzrost[[#This Row],[dlugosc_ur]]</f>
        <v>125</v>
      </c>
      <c r="X1809">
        <f>wzrost[[#This Row],[19lat]]-wzrost[[#This Row],[15lat]]</f>
        <v>8</v>
      </c>
      <c r="Y1809">
        <f>IF(wzrost[[#This Row],[1rok]]&lt;=5,IF(wzrost[[#This Row],[plec]]="ch",1,0),0)</f>
        <v>0</v>
      </c>
      <c r="Z1809" s="1"/>
      <c r="AA1809" s="1"/>
      <c r="AB1809" s="1" t="e">
        <f>_xlfn.PERCENTILE.INC(wzrost[1rok],5)</f>
        <v>#NUM!</v>
      </c>
    </row>
    <row r="1810" spans="1:28" x14ac:dyDescent="0.25">
      <c r="A1810">
        <v>207</v>
      </c>
      <c r="B1810" s="1" t="s">
        <v>23</v>
      </c>
      <c r="C1810">
        <v>59</v>
      </c>
      <c r="D1810">
        <v>79</v>
      </c>
      <c r="E1810">
        <v>90</v>
      </c>
      <c r="F1810">
        <v>100</v>
      </c>
      <c r="G1810">
        <v>108</v>
      </c>
      <c r="H1810">
        <v>115</v>
      </c>
      <c r="I1810">
        <v>121</v>
      </c>
      <c r="J1810">
        <v>127</v>
      </c>
      <c r="K1810">
        <v>133</v>
      </c>
      <c r="L1810">
        <v>139</v>
      </c>
      <c r="M1810">
        <v>145</v>
      </c>
      <c r="N1810">
        <v>150</v>
      </c>
      <c r="O1810">
        <v>157</v>
      </c>
      <c r="P1810">
        <v>164</v>
      </c>
      <c r="Q1810">
        <v>171</v>
      </c>
      <c r="R1810">
        <v>177</v>
      </c>
      <c r="S1810">
        <v>181</v>
      </c>
      <c r="T1810">
        <v>183</v>
      </c>
      <c r="U1810">
        <v>184</v>
      </c>
      <c r="V1810">
        <v>184</v>
      </c>
      <c r="W1810">
        <f>wzrost[[#This Row],[19lat]]-wzrost[[#This Row],[dlugosc_ur]]</f>
        <v>125</v>
      </c>
      <c r="X1810">
        <f>wzrost[[#This Row],[19lat]]-wzrost[[#This Row],[15lat]]</f>
        <v>7</v>
      </c>
      <c r="Y1810">
        <f>IF(wzrost[[#This Row],[1rok]]&lt;=5,IF(wzrost[[#This Row],[plec]]="ch",1,0),0)</f>
        <v>0</v>
      </c>
      <c r="Z1810" s="1"/>
      <c r="AA1810" s="1"/>
      <c r="AB1810" s="1" t="e">
        <f>_xlfn.PERCENTILE.INC(wzrost[1rok],5)</f>
        <v>#NUM!</v>
      </c>
    </row>
    <row r="1811" spans="1:28" x14ac:dyDescent="0.25">
      <c r="A1811">
        <v>213</v>
      </c>
      <c r="B1811" s="1" t="s">
        <v>23</v>
      </c>
      <c r="C1811">
        <v>57</v>
      </c>
      <c r="D1811">
        <v>78</v>
      </c>
      <c r="E1811">
        <v>90</v>
      </c>
      <c r="F1811">
        <v>99</v>
      </c>
      <c r="G1811">
        <v>107</v>
      </c>
      <c r="H1811">
        <v>113</v>
      </c>
      <c r="I1811">
        <v>120</v>
      </c>
      <c r="J1811">
        <v>126</v>
      </c>
      <c r="K1811">
        <v>131</v>
      </c>
      <c r="L1811">
        <v>137</v>
      </c>
      <c r="M1811">
        <v>142</v>
      </c>
      <c r="N1811">
        <v>148</v>
      </c>
      <c r="O1811">
        <v>154</v>
      </c>
      <c r="P1811">
        <v>161</v>
      </c>
      <c r="Q1811">
        <v>169</v>
      </c>
      <c r="R1811">
        <v>175</v>
      </c>
      <c r="S1811">
        <v>179</v>
      </c>
      <c r="T1811">
        <v>181</v>
      </c>
      <c r="U1811">
        <v>182</v>
      </c>
      <c r="V1811">
        <v>182</v>
      </c>
      <c r="W1811">
        <f>wzrost[[#This Row],[19lat]]-wzrost[[#This Row],[dlugosc_ur]]</f>
        <v>125</v>
      </c>
      <c r="X1811">
        <f>wzrost[[#This Row],[19lat]]-wzrost[[#This Row],[15lat]]</f>
        <v>7</v>
      </c>
      <c r="Y1811">
        <f>IF(wzrost[[#This Row],[1rok]]&lt;=5,IF(wzrost[[#This Row],[plec]]="ch",1,0),0)</f>
        <v>0</v>
      </c>
      <c r="Z1811" s="1"/>
      <c r="AA1811" s="1"/>
      <c r="AB1811" s="1" t="e">
        <f>_xlfn.PERCENTILE.INC(wzrost[1rok],5)</f>
        <v>#NUM!</v>
      </c>
    </row>
    <row r="1812" spans="1:28" x14ac:dyDescent="0.25">
      <c r="A1812">
        <v>221</v>
      </c>
      <c r="B1812" s="1" t="s">
        <v>23</v>
      </c>
      <c r="C1812">
        <v>54</v>
      </c>
      <c r="D1812">
        <v>75</v>
      </c>
      <c r="E1812">
        <v>88</v>
      </c>
      <c r="F1812">
        <v>97</v>
      </c>
      <c r="G1812">
        <v>104</v>
      </c>
      <c r="H1812">
        <v>111</v>
      </c>
      <c r="I1812">
        <v>117</v>
      </c>
      <c r="J1812">
        <v>123</v>
      </c>
      <c r="K1812">
        <v>129</v>
      </c>
      <c r="L1812">
        <v>134</v>
      </c>
      <c r="M1812">
        <v>139</v>
      </c>
      <c r="N1812">
        <v>145</v>
      </c>
      <c r="O1812">
        <v>151</v>
      </c>
      <c r="P1812">
        <v>158</v>
      </c>
      <c r="Q1812">
        <v>165</v>
      </c>
      <c r="R1812">
        <v>171</v>
      </c>
      <c r="S1812">
        <v>175</v>
      </c>
      <c r="T1812">
        <v>177</v>
      </c>
      <c r="U1812">
        <v>178</v>
      </c>
      <c r="V1812">
        <v>179</v>
      </c>
      <c r="W1812">
        <f>wzrost[[#This Row],[19lat]]-wzrost[[#This Row],[dlugosc_ur]]</f>
        <v>125</v>
      </c>
      <c r="X1812">
        <f>wzrost[[#This Row],[19lat]]-wzrost[[#This Row],[15lat]]</f>
        <v>8</v>
      </c>
      <c r="Y1812">
        <f>IF(wzrost[[#This Row],[1rok]]&lt;=5,IF(wzrost[[#This Row],[plec]]="ch",1,0),0)</f>
        <v>0</v>
      </c>
      <c r="Z1812" s="1"/>
      <c r="AA1812" s="1"/>
      <c r="AB1812" s="1" t="e">
        <f>_xlfn.PERCENTILE.INC(wzrost[1rok],5)</f>
        <v>#NUM!</v>
      </c>
    </row>
    <row r="1813" spans="1:28" x14ac:dyDescent="0.25">
      <c r="A1813">
        <v>226</v>
      </c>
      <c r="B1813" s="1" t="s">
        <v>23</v>
      </c>
      <c r="C1813">
        <v>50</v>
      </c>
      <c r="D1813">
        <v>73</v>
      </c>
      <c r="E1813">
        <v>86</v>
      </c>
      <c r="F1813">
        <v>95</v>
      </c>
      <c r="G1813">
        <v>102</v>
      </c>
      <c r="H1813">
        <v>109</v>
      </c>
      <c r="I1813">
        <v>115</v>
      </c>
      <c r="J1813">
        <v>120</v>
      </c>
      <c r="K1813">
        <v>126</v>
      </c>
      <c r="L1813">
        <v>131</v>
      </c>
      <c r="M1813">
        <v>136</v>
      </c>
      <c r="N1813">
        <v>142</v>
      </c>
      <c r="O1813">
        <v>148</v>
      </c>
      <c r="P1813">
        <v>155</v>
      </c>
      <c r="Q1813">
        <v>162</v>
      </c>
      <c r="R1813">
        <v>168</v>
      </c>
      <c r="S1813">
        <v>172</v>
      </c>
      <c r="T1813">
        <v>174</v>
      </c>
      <c r="U1813">
        <v>175</v>
      </c>
      <c r="V1813">
        <v>175</v>
      </c>
      <c r="W1813">
        <f>wzrost[[#This Row],[19lat]]-wzrost[[#This Row],[dlugosc_ur]]</f>
        <v>125</v>
      </c>
      <c r="X1813">
        <f>wzrost[[#This Row],[19lat]]-wzrost[[#This Row],[15lat]]</f>
        <v>7</v>
      </c>
      <c r="Y1813">
        <f>IF(wzrost[[#This Row],[1rok]]&lt;=5,IF(wzrost[[#This Row],[plec]]="ch",1,0),0)</f>
        <v>0</v>
      </c>
      <c r="Z1813" s="1"/>
      <c r="AA1813" s="1"/>
      <c r="AB1813" s="1" t="e">
        <f>_xlfn.PERCENTILE.INC(wzrost[1rok],5)</f>
        <v>#NUM!</v>
      </c>
    </row>
    <row r="1814" spans="1:28" x14ac:dyDescent="0.25">
      <c r="A1814">
        <v>227</v>
      </c>
      <c r="B1814" s="1" t="s">
        <v>23</v>
      </c>
      <c r="C1814">
        <v>58</v>
      </c>
      <c r="D1814">
        <v>78</v>
      </c>
      <c r="E1814">
        <v>90</v>
      </c>
      <c r="F1814">
        <v>99</v>
      </c>
      <c r="G1814">
        <v>107</v>
      </c>
      <c r="H1814">
        <v>114</v>
      </c>
      <c r="I1814">
        <v>120</v>
      </c>
      <c r="J1814">
        <v>126</v>
      </c>
      <c r="K1814">
        <v>132</v>
      </c>
      <c r="L1814">
        <v>138</v>
      </c>
      <c r="M1814">
        <v>144</v>
      </c>
      <c r="N1814">
        <v>149</v>
      </c>
      <c r="O1814">
        <v>156</v>
      </c>
      <c r="P1814">
        <v>163</v>
      </c>
      <c r="Q1814">
        <v>170</v>
      </c>
      <c r="R1814">
        <v>176</v>
      </c>
      <c r="S1814">
        <v>180</v>
      </c>
      <c r="T1814">
        <v>182</v>
      </c>
      <c r="U1814">
        <v>183</v>
      </c>
      <c r="V1814">
        <v>183</v>
      </c>
      <c r="W1814">
        <f>wzrost[[#This Row],[19lat]]-wzrost[[#This Row],[dlugosc_ur]]</f>
        <v>125</v>
      </c>
      <c r="X1814">
        <f>wzrost[[#This Row],[19lat]]-wzrost[[#This Row],[15lat]]</f>
        <v>7</v>
      </c>
      <c r="Y1814">
        <f>IF(wzrost[[#This Row],[1rok]]&lt;=5,IF(wzrost[[#This Row],[plec]]="ch",1,0),0)</f>
        <v>0</v>
      </c>
      <c r="Z1814" s="1"/>
      <c r="AA1814" s="1"/>
      <c r="AB1814" s="1" t="e">
        <f>_xlfn.PERCENTILE.INC(wzrost[1rok],5)</f>
        <v>#NUM!</v>
      </c>
    </row>
    <row r="1815" spans="1:28" x14ac:dyDescent="0.25">
      <c r="A1815">
        <v>232</v>
      </c>
      <c r="B1815" s="1" t="s">
        <v>23</v>
      </c>
      <c r="C1815">
        <v>58</v>
      </c>
      <c r="D1815">
        <v>78</v>
      </c>
      <c r="E1815">
        <v>90</v>
      </c>
      <c r="F1815">
        <v>99</v>
      </c>
      <c r="G1815">
        <v>107</v>
      </c>
      <c r="H1815">
        <v>114</v>
      </c>
      <c r="I1815">
        <v>120</v>
      </c>
      <c r="J1815">
        <v>126</v>
      </c>
      <c r="K1815">
        <v>132</v>
      </c>
      <c r="L1815">
        <v>138</v>
      </c>
      <c r="M1815">
        <v>144</v>
      </c>
      <c r="N1815">
        <v>149</v>
      </c>
      <c r="O1815">
        <v>156</v>
      </c>
      <c r="P1815">
        <v>163</v>
      </c>
      <c r="Q1815">
        <v>170</v>
      </c>
      <c r="R1815">
        <v>176</v>
      </c>
      <c r="S1815">
        <v>180</v>
      </c>
      <c r="T1815">
        <v>182</v>
      </c>
      <c r="U1815">
        <v>183</v>
      </c>
      <c r="V1815">
        <v>183</v>
      </c>
      <c r="W1815">
        <f>wzrost[[#This Row],[19lat]]-wzrost[[#This Row],[dlugosc_ur]]</f>
        <v>125</v>
      </c>
      <c r="X1815">
        <f>wzrost[[#This Row],[19lat]]-wzrost[[#This Row],[15lat]]</f>
        <v>7</v>
      </c>
      <c r="Y1815">
        <f>IF(wzrost[[#This Row],[1rok]]&lt;=5,IF(wzrost[[#This Row],[plec]]="ch",1,0),0)</f>
        <v>0</v>
      </c>
      <c r="Z1815" s="1"/>
      <c r="AA1815" s="1"/>
      <c r="AB1815" s="1" t="e">
        <f>_xlfn.PERCENTILE.INC(wzrost[1rok],5)</f>
        <v>#NUM!</v>
      </c>
    </row>
    <row r="1816" spans="1:28" x14ac:dyDescent="0.25">
      <c r="A1816">
        <v>249</v>
      </c>
      <c r="B1816" s="1" t="s">
        <v>23</v>
      </c>
      <c r="C1816">
        <v>57</v>
      </c>
      <c r="D1816">
        <v>78</v>
      </c>
      <c r="E1816">
        <v>90</v>
      </c>
      <c r="F1816">
        <v>99</v>
      </c>
      <c r="G1816">
        <v>107</v>
      </c>
      <c r="H1816">
        <v>113</v>
      </c>
      <c r="I1816">
        <v>120</v>
      </c>
      <c r="J1816">
        <v>126</v>
      </c>
      <c r="K1816">
        <v>131</v>
      </c>
      <c r="L1816">
        <v>137</v>
      </c>
      <c r="M1816">
        <v>142</v>
      </c>
      <c r="N1816">
        <v>148</v>
      </c>
      <c r="O1816">
        <v>154</v>
      </c>
      <c r="P1816">
        <v>161</v>
      </c>
      <c r="Q1816">
        <v>169</v>
      </c>
      <c r="R1816">
        <v>175</v>
      </c>
      <c r="S1816">
        <v>179</v>
      </c>
      <c r="T1816">
        <v>181</v>
      </c>
      <c r="U1816">
        <v>182</v>
      </c>
      <c r="V1816">
        <v>182</v>
      </c>
      <c r="W1816">
        <f>wzrost[[#This Row],[19lat]]-wzrost[[#This Row],[dlugosc_ur]]</f>
        <v>125</v>
      </c>
      <c r="X1816">
        <f>wzrost[[#This Row],[19lat]]-wzrost[[#This Row],[15lat]]</f>
        <v>7</v>
      </c>
      <c r="Y1816">
        <f>IF(wzrost[[#This Row],[1rok]]&lt;=5,IF(wzrost[[#This Row],[plec]]="ch",1,0),0)</f>
        <v>0</v>
      </c>
      <c r="Z1816" s="1"/>
      <c r="AA1816" s="1"/>
      <c r="AB1816" s="1" t="e">
        <f>_xlfn.PERCENTILE.INC(wzrost[1rok],5)</f>
        <v>#NUM!</v>
      </c>
    </row>
    <row r="1817" spans="1:28" x14ac:dyDescent="0.25">
      <c r="A1817">
        <v>259</v>
      </c>
      <c r="B1817" s="1" t="s">
        <v>23</v>
      </c>
      <c r="C1817">
        <v>54</v>
      </c>
      <c r="D1817">
        <v>75</v>
      </c>
      <c r="E1817">
        <v>88</v>
      </c>
      <c r="F1817">
        <v>97</v>
      </c>
      <c r="G1817">
        <v>105</v>
      </c>
      <c r="H1817">
        <v>111</v>
      </c>
      <c r="I1817">
        <v>118</v>
      </c>
      <c r="J1817">
        <v>123</v>
      </c>
      <c r="K1817">
        <v>129</v>
      </c>
      <c r="L1817">
        <v>134</v>
      </c>
      <c r="M1817">
        <v>140</v>
      </c>
      <c r="N1817">
        <v>145</v>
      </c>
      <c r="O1817">
        <v>151</v>
      </c>
      <c r="P1817">
        <v>158</v>
      </c>
      <c r="Q1817">
        <v>166</v>
      </c>
      <c r="R1817">
        <v>171</v>
      </c>
      <c r="S1817">
        <v>175</v>
      </c>
      <c r="T1817">
        <v>178</v>
      </c>
      <c r="U1817">
        <v>179</v>
      </c>
      <c r="V1817">
        <v>179</v>
      </c>
      <c r="W1817">
        <f>wzrost[[#This Row],[19lat]]-wzrost[[#This Row],[dlugosc_ur]]</f>
        <v>125</v>
      </c>
      <c r="X1817">
        <f>wzrost[[#This Row],[19lat]]-wzrost[[#This Row],[15lat]]</f>
        <v>8</v>
      </c>
      <c r="Y1817">
        <f>IF(wzrost[[#This Row],[1rok]]&lt;=5,IF(wzrost[[#This Row],[plec]]="ch",1,0),0)</f>
        <v>0</v>
      </c>
      <c r="Z1817" s="1"/>
      <c r="AA1817" s="1"/>
      <c r="AB1817" s="1" t="e">
        <f>_xlfn.PERCENTILE.INC(wzrost[1rok],5)</f>
        <v>#NUM!</v>
      </c>
    </row>
    <row r="1818" spans="1:28" x14ac:dyDescent="0.25">
      <c r="A1818">
        <v>263</v>
      </c>
      <c r="B1818" s="1" t="s">
        <v>23</v>
      </c>
      <c r="C1818">
        <v>53</v>
      </c>
      <c r="D1818">
        <v>74</v>
      </c>
      <c r="E1818">
        <v>87</v>
      </c>
      <c r="F1818">
        <v>96</v>
      </c>
      <c r="G1818">
        <v>104</v>
      </c>
      <c r="H1818">
        <v>111</v>
      </c>
      <c r="I1818">
        <v>117</v>
      </c>
      <c r="J1818">
        <v>122</v>
      </c>
      <c r="K1818">
        <v>128</v>
      </c>
      <c r="L1818">
        <v>134</v>
      </c>
      <c r="M1818">
        <v>139</v>
      </c>
      <c r="N1818">
        <v>144</v>
      </c>
      <c r="O1818">
        <v>150</v>
      </c>
      <c r="P1818">
        <v>157</v>
      </c>
      <c r="Q1818">
        <v>165</v>
      </c>
      <c r="R1818">
        <v>171</v>
      </c>
      <c r="S1818">
        <v>174</v>
      </c>
      <c r="T1818">
        <v>177</v>
      </c>
      <c r="U1818">
        <v>178</v>
      </c>
      <c r="V1818">
        <v>178</v>
      </c>
      <c r="W1818">
        <f>wzrost[[#This Row],[19lat]]-wzrost[[#This Row],[dlugosc_ur]]</f>
        <v>125</v>
      </c>
      <c r="X1818">
        <f>wzrost[[#This Row],[19lat]]-wzrost[[#This Row],[15lat]]</f>
        <v>7</v>
      </c>
      <c r="Y1818">
        <f>IF(wzrost[[#This Row],[1rok]]&lt;=5,IF(wzrost[[#This Row],[plec]]="ch",1,0),0)</f>
        <v>0</v>
      </c>
      <c r="Z1818" s="1"/>
      <c r="AA1818" s="1"/>
      <c r="AB1818" s="1" t="e">
        <f>_xlfn.PERCENTILE.INC(wzrost[1rok],5)</f>
        <v>#NUM!</v>
      </c>
    </row>
    <row r="1819" spans="1:28" x14ac:dyDescent="0.25">
      <c r="A1819">
        <v>274</v>
      </c>
      <c r="B1819" s="1" t="s">
        <v>23</v>
      </c>
      <c r="C1819">
        <v>57</v>
      </c>
      <c r="D1819">
        <v>78</v>
      </c>
      <c r="E1819">
        <v>90</v>
      </c>
      <c r="F1819">
        <v>99</v>
      </c>
      <c r="G1819">
        <v>107</v>
      </c>
      <c r="H1819">
        <v>113</v>
      </c>
      <c r="I1819">
        <v>120</v>
      </c>
      <c r="J1819">
        <v>126</v>
      </c>
      <c r="K1819">
        <v>131</v>
      </c>
      <c r="L1819">
        <v>137</v>
      </c>
      <c r="M1819">
        <v>142</v>
      </c>
      <c r="N1819">
        <v>148</v>
      </c>
      <c r="O1819">
        <v>154</v>
      </c>
      <c r="P1819">
        <v>161</v>
      </c>
      <c r="Q1819">
        <v>169</v>
      </c>
      <c r="R1819">
        <v>175</v>
      </c>
      <c r="S1819">
        <v>179</v>
      </c>
      <c r="T1819">
        <v>181</v>
      </c>
      <c r="U1819">
        <v>182</v>
      </c>
      <c r="V1819">
        <v>182</v>
      </c>
      <c r="W1819">
        <f>wzrost[[#This Row],[19lat]]-wzrost[[#This Row],[dlugosc_ur]]</f>
        <v>125</v>
      </c>
      <c r="X1819">
        <f>wzrost[[#This Row],[19lat]]-wzrost[[#This Row],[15lat]]</f>
        <v>7</v>
      </c>
      <c r="Y1819">
        <f>IF(wzrost[[#This Row],[1rok]]&lt;=5,IF(wzrost[[#This Row],[plec]]="ch",1,0),0)</f>
        <v>0</v>
      </c>
      <c r="Z1819" s="1"/>
      <c r="AA1819" s="1"/>
      <c r="AB1819" s="1" t="e">
        <f>_xlfn.PERCENTILE.INC(wzrost[1rok],5)</f>
        <v>#NUM!</v>
      </c>
    </row>
    <row r="1820" spans="1:28" x14ac:dyDescent="0.25">
      <c r="A1820">
        <v>309</v>
      </c>
      <c r="B1820" s="1" t="s">
        <v>23</v>
      </c>
      <c r="C1820">
        <v>58</v>
      </c>
      <c r="D1820">
        <v>78</v>
      </c>
      <c r="E1820">
        <v>90</v>
      </c>
      <c r="F1820">
        <v>99</v>
      </c>
      <c r="G1820">
        <v>107</v>
      </c>
      <c r="H1820">
        <v>114</v>
      </c>
      <c r="I1820">
        <v>120</v>
      </c>
      <c r="J1820">
        <v>127</v>
      </c>
      <c r="K1820">
        <v>132</v>
      </c>
      <c r="L1820">
        <v>138</v>
      </c>
      <c r="M1820">
        <v>144</v>
      </c>
      <c r="N1820">
        <v>149</v>
      </c>
      <c r="O1820">
        <v>156</v>
      </c>
      <c r="P1820">
        <v>163</v>
      </c>
      <c r="Q1820">
        <v>171</v>
      </c>
      <c r="R1820">
        <v>176</v>
      </c>
      <c r="S1820">
        <v>180</v>
      </c>
      <c r="T1820">
        <v>182</v>
      </c>
      <c r="U1820">
        <v>183</v>
      </c>
      <c r="V1820">
        <v>183</v>
      </c>
      <c r="W1820">
        <f>wzrost[[#This Row],[19lat]]-wzrost[[#This Row],[dlugosc_ur]]</f>
        <v>125</v>
      </c>
      <c r="X1820">
        <f>wzrost[[#This Row],[19lat]]-wzrost[[#This Row],[15lat]]</f>
        <v>7</v>
      </c>
      <c r="Y1820">
        <f>IF(wzrost[[#This Row],[1rok]]&lt;=5,IF(wzrost[[#This Row],[plec]]="ch",1,0),0)</f>
        <v>0</v>
      </c>
      <c r="Z1820" s="1"/>
      <c r="AA1820" s="1"/>
      <c r="AB1820" s="1" t="e">
        <f>_xlfn.PERCENTILE.INC(wzrost[1rok],5)</f>
        <v>#NUM!</v>
      </c>
    </row>
    <row r="1821" spans="1:28" x14ac:dyDescent="0.25">
      <c r="A1821">
        <v>319</v>
      </c>
      <c r="B1821" s="1" t="s">
        <v>23</v>
      </c>
      <c r="C1821">
        <v>54</v>
      </c>
      <c r="D1821">
        <v>75</v>
      </c>
      <c r="E1821">
        <v>88</v>
      </c>
      <c r="F1821">
        <v>97</v>
      </c>
      <c r="G1821">
        <v>104</v>
      </c>
      <c r="H1821">
        <v>111</v>
      </c>
      <c r="I1821">
        <v>117</v>
      </c>
      <c r="J1821">
        <v>123</v>
      </c>
      <c r="K1821">
        <v>129</v>
      </c>
      <c r="L1821">
        <v>134</v>
      </c>
      <c r="M1821">
        <v>140</v>
      </c>
      <c r="N1821">
        <v>145</v>
      </c>
      <c r="O1821">
        <v>151</v>
      </c>
      <c r="P1821">
        <v>158</v>
      </c>
      <c r="Q1821">
        <v>165</v>
      </c>
      <c r="R1821">
        <v>171</v>
      </c>
      <c r="S1821">
        <v>175</v>
      </c>
      <c r="T1821">
        <v>178</v>
      </c>
      <c r="U1821">
        <v>178</v>
      </c>
      <c r="V1821">
        <v>179</v>
      </c>
      <c r="W1821">
        <f>wzrost[[#This Row],[19lat]]-wzrost[[#This Row],[dlugosc_ur]]</f>
        <v>125</v>
      </c>
      <c r="X1821">
        <f>wzrost[[#This Row],[19lat]]-wzrost[[#This Row],[15lat]]</f>
        <v>8</v>
      </c>
      <c r="Y1821">
        <f>IF(wzrost[[#This Row],[1rok]]&lt;=5,IF(wzrost[[#This Row],[plec]]="ch",1,0),0)</f>
        <v>0</v>
      </c>
      <c r="Z1821" s="1"/>
      <c r="AA1821" s="1"/>
      <c r="AB1821" s="1" t="e">
        <f>_xlfn.PERCENTILE.INC(wzrost[1rok],5)</f>
        <v>#NUM!</v>
      </c>
    </row>
    <row r="1822" spans="1:28" x14ac:dyDescent="0.25">
      <c r="A1822">
        <v>323</v>
      </c>
      <c r="B1822" s="1" t="s">
        <v>23</v>
      </c>
      <c r="C1822">
        <v>57</v>
      </c>
      <c r="D1822">
        <v>78</v>
      </c>
      <c r="E1822">
        <v>89</v>
      </c>
      <c r="F1822">
        <v>99</v>
      </c>
      <c r="G1822">
        <v>106</v>
      </c>
      <c r="H1822">
        <v>113</v>
      </c>
      <c r="I1822">
        <v>119</v>
      </c>
      <c r="J1822">
        <v>125</v>
      </c>
      <c r="K1822">
        <v>131</v>
      </c>
      <c r="L1822">
        <v>136</v>
      </c>
      <c r="M1822">
        <v>142</v>
      </c>
      <c r="N1822">
        <v>147</v>
      </c>
      <c r="O1822">
        <v>153</v>
      </c>
      <c r="P1822">
        <v>160</v>
      </c>
      <c r="Q1822">
        <v>168</v>
      </c>
      <c r="R1822">
        <v>174</v>
      </c>
      <c r="S1822">
        <v>178</v>
      </c>
      <c r="T1822">
        <v>180</v>
      </c>
      <c r="U1822">
        <v>181</v>
      </c>
      <c r="V1822">
        <v>182</v>
      </c>
      <c r="W1822">
        <f>wzrost[[#This Row],[19lat]]-wzrost[[#This Row],[dlugosc_ur]]</f>
        <v>125</v>
      </c>
      <c r="X1822">
        <f>wzrost[[#This Row],[19lat]]-wzrost[[#This Row],[15lat]]</f>
        <v>8</v>
      </c>
      <c r="Y1822">
        <f>IF(wzrost[[#This Row],[1rok]]&lt;=5,IF(wzrost[[#This Row],[plec]]="ch",1,0),0)</f>
        <v>0</v>
      </c>
      <c r="Z1822" s="1"/>
      <c r="AA1822" s="1"/>
      <c r="AB1822" s="1" t="e">
        <f>_xlfn.PERCENTILE.INC(wzrost[1rok],5)</f>
        <v>#NUM!</v>
      </c>
    </row>
    <row r="1823" spans="1:28" x14ac:dyDescent="0.25">
      <c r="A1823">
        <v>324</v>
      </c>
      <c r="B1823" s="1" t="s">
        <v>23</v>
      </c>
      <c r="C1823">
        <v>59</v>
      </c>
      <c r="D1823">
        <v>79</v>
      </c>
      <c r="E1823">
        <v>90</v>
      </c>
      <c r="F1823">
        <v>100</v>
      </c>
      <c r="G1823">
        <v>108</v>
      </c>
      <c r="H1823">
        <v>115</v>
      </c>
      <c r="I1823">
        <v>121</v>
      </c>
      <c r="J1823">
        <v>127</v>
      </c>
      <c r="K1823">
        <v>133</v>
      </c>
      <c r="L1823">
        <v>139</v>
      </c>
      <c r="M1823">
        <v>145</v>
      </c>
      <c r="N1823">
        <v>150</v>
      </c>
      <c r="O1823">
        <v>157</v>
      </c>
      <c r="P1823">
        <v>164</v>
      </c>
      <c r="Q1823">
        <v>171</v>
      </c>
      <c r="R1823">
        <v>177</v>
      </c>
      <c r="S1823">
        <v>181</v>
      </c>
      <c r="T1823">
        <v>183</v>
      </c>
      <c r="U1823">
        <v>184</v>
      </c>
      <c r="V1823">
        <v>184</v>
      </c>
      <c r="W1823">
        <f>wzrost[[#This Row],[19lat]]-wzrost[[#This Row],[dlugosc_ur]]</f>
        <v>125</v>
      </c>
      <c r="X1823">
        <f>wzrost[[#This Row],[19lat]]-wzrost[[#This Row],[15lat]]</f>
        <v>7</v>
      </c>
      <c r="Y1823">
        <f>IF(wzrost[[#This Row],[1rok]]&lt;=5,IF(wzrost[[#This Row],[plec]]="ch",1,0),0)</f>
        <v>0</v>
      </c>
      <c r="Z1823" s="1"/>
      <c r="AA1823" s="1"/>
      <c r="AB1823" s="1" t="e">
        <f>_xlfn.PERCENTILE.INC(wzrost[1rok],5)</f>
        <v>#NUM!</v>
      </c>
    </row>
    <row r="1824" spans="1:28" x14ac:dyDescent="0.25">
      <c r="A1824">
        <v>335</v>
      </c>
      <c r="B1824" s="1" t="s">
        <v>23</v>
      </c>
      <c r="C1824">
        <v>57</v>
      </c>
      <c r="D1824">
        <v>78</v>
      </c>
      <c r="E1824">
        <v>89</v>
      </c>
      <c r="F1824">
        <v>99</v>
      </c>
      <c r="G1824">
        <v>106</v>
      </c>
      <c r="H1824">
        <v>113</v>
      </c>
      <c r="I1824">
        <v>119</v>
      </c>
      <c r="J1824">
        <v>125</v>
      </c>
      <c r="K1824">
        <v>131</v>
      </c>
      <c r="L1824">
        <v>136</v>
      </c>
      <c r="M1824">
        <v>142</v>
      </c>
      <c r="N1824">
        <v>147</v>
      </c>
      <c r="O1824">
        <v>153</v>
      </c>
      <c r="P1824">
        <v>161</v>
      </c>
      <c r="Q1824">
        <v>168</v>
      </c>
      <c r="R1824">
        <v>174</v>
      </c>
      <c r="S1824">
        <v>178</v>
      </c>
      <c r="T1824">
        <v>180</v>
      </c>
      <c r="U1824">
        <v>181</v>
      </c>
      <c r="V1824">
        <v>182</v>
      </c>
      <c r="W1824">
        <f>wzrost[[#This Row],[19lat]]-wzrost[[#This Row],[dlugosc_ur]]</f>
        <v>125</v>
      </c>
      <c r="X1824">
        <f>wzrost[[#This Row],[19lat]]-wzrost[[#This Row],[15lat]]</f>
        <v>8</v>
      </c>
      <c r="Y1824">
        <f>IF(wzrost[[#This Row],[1rok]]&lt;=5,IF(wzrost[[#This Row],[plec]]="ch",1,0),0)</f>
        <v>0</v>
      </c>
      <c r="Z1824" s="1"/>
      <c r="AA1824" s="1"/>
      <c r="AB1824" s="1" t="e">
        <f>_xlfn.PERCENTILE.INC(wzrost[1rok],5)</f>
        <v>#NUM!</v>
      </c>
    </row>
    <row r="1825" spans="1:28" x14ac:dyDescent="0.25">
      <c r="A1825">
        <v>338</v>
      </c>
      <c r="B1825" s="1" t="s">
        <v>23</v>
      </c>
      <c r="C1825">
        <v>54</v>
      </c>
      <c r="D1825">
        <v>75</v>
      </c>
      <c r="E1825">
        <v>88</v>
      </c>
      <c r="F1825">
        <v>97</v>
      </c>
      <c r="G1825">
        <v>104</v>
      </c>
      <c r="H1825">
        <v>111</v>
      </c>
      <c r="I1825">
        <v>117</v>
      </c>
      <c r="J1825">
        <v>123</v>
      </c>
      <c r="K1825">
        <v>129</v>
      </c>
      <c r="L1825">
        <v>134</v>
      </c>
      <c r="M1825">
        <v>139</v>
      </c>
      <c r="N1825">
        <v>145</v>
      </c>
      <c r="O1825">
        <v>151</v>
      </c>
      <c r="P1825">
        <v>158</v>
      </c>
      <c r="Q1825">
        <v>165</v>
      </c>
      <c r="R1825">
        <v>171</v>
      </c>
      <c r="S1825">
        <v>175</v>
      </c>
      <c r="T1825">
        <v>177</v>
      </c>
      <c r="U1825">
        <v>178</v>
      </c>
      <c r="V1825">
        <v>179</v>
      </c>
      <c r="W1825">
        <f>wzrost[[#This Row],[19lat]]-wzrost[[#This Row],[dlugosc_ur]]</f>
        <v>125</v>
      </c>
      <c r="X1825">
        <f>wzrost[[#This Row],[19lat]]-wzrost[[#This Row],[15lat]]</f>
        <v>8</v>
      </c>
      <c r="Y1825">
        <f>IF(wzrost[[#This Row],[1rok]]&lt;=5,IF(wzrost[[#This Row],[plec]]="ch",1,0),0)</f>
        <v>0</v>
      </c>
      <c r="Z1825" s="1"/>
      <c r="AA1825" s="1"/>
      <c r="AB1825" s="1" t="e">
        <f>_xlfn.PERCENTILE.INC(wzrost[1rok],5)</f>
        <v>#NUM!</v>
      </c>
    </row>
    <row r="1826" spans="1:28" x14ac:dyDescent="0.25">
      <c r="A1826">
        <v>340</v>
      </c>
      <c r="B1826" s="1" t="s">
        <v>23</v>
      </c>
      <c r="C1826">
        <v>54</v>
      </c>
      <c r="D1826">
        <v>75</v>
      </c>
      <c r="E1826">
        <v>88</v>
      </c>
      <c r="F1826">
        <v>97</v>
      </c>
      <c r="G1826">
        <v>105</v>
      </c>
      <c r="H1826">
        <v>112</v>
      </c>
      <c r="I1826">
        <v>118</v>
      </c>
      <c r="J1826">
        <v>123</v>
      </c>
      <c r="K1826">
        <v>129</v>
      </c>
      <c r="L1826">
        <v>135</v>
      </c>
      <c r="M1826">
        <v>140</v>
      </c>
      <c r="N1826">
        <v>145</v>
      </c>
      <c r="O1826">
        <v>151</v>
      </c>
      <c r="P1826">
        <v>158</v>
      </c>
      <c r="Q1826">
        <v>166</v>
      </c>
      <c r="R1826">
        <v>172</v>
      </c>
      <c r="S1826">
        <v>176</v>
      </c>
      <c r="T1826">
        <v>178</v>
      </c>
      <c r="U1826">
        <v>179</v>
      </c>
      <c r="V1826">
        <v>179</v>
      </c>
      <c r="W1826">
        <f>wzrost[[#This Row],[19lat]]-wzrost[[#This Row],[dlugosc_ur]]</f>
        <v>125</v>
      </c>
      <c r="X1826">
        <f>wzrost[[#This Row],[19lat]]-wzrost[[#This Row],[15lat]]</f>
        <v>7</v>
      </c>
      <c r="Y1826">
        <f>IF(wzrost[[#This Row],[1rok]]&lt;=5,IF(wzrost[[#This Row],[plec]]="ch",1,0),0)</f>
        <v>0</v>
      </c>
      <c r="Z1826" s="1"/>
      <c r="AA1826" s="1"/>
      <c r="AB1826" s="1" t="e">
        <f>_xlfn.PERCENTILE.INC(wzrost[1rok],5)</f>
        <v>#NUM!</v>
      </c>
    </row>
    <row r="1827" spans="1:28" x14ac:dyDescent="0.25">
      <c r="A1827">
        <v>342</v>
      </c>
      <c r="B1827" s="1" t="s">
        <v>23</v>
      </c>
      <c r="C1827">
        <v>59</v>
      </c>
      <c r="D1827">
        <v>79</v>
      </c>
      <c r="E1827">
        <v>90</v>
      </c>
      <c r="F1827">
        <v>100</v>
      </c>
      <c r="G1827">
        <v>108</v>
      </c>
      <c r="H1827">
        <v>115</v>
      </c>
      <c r="I1827">
        <v>121</v>
      </c>
      <c r="J1827">
        <v>127</v>
      </c>
      <c r="K1827">
        <v>133</v>
      </c>
      <c r="L1827">
        <v>139</v>
      </c>
      <c r="M1827">
        <v>145</v>
      </c>
      <c r="N1827">
        <v>150</v>
      </c>
      <c r="O1827">
        <v>157</v>
      </c>
      <c r="P1827">
        <v>164</v>
      </c>
      <c r="Q1827">
        <v>171</v>
      </c>
      <c r="R1827">
        <v>177</v>
      </c>
      <c r="S1827">
        <v>181</v>
      </c>
      <c r="T1827">
        <v>183</v>
      </c>
      <c r="U1827">
        <v>184</v>
      </c>
      <c r="V1827">
        <v>184</v>
      </c>
      <c r="W1827">
        <f>wzrost[[#This Row],[19lat]]-wzrost[[#This Row],[dlugosc_ur]]</f>
        <v>125</v>
      </c>
      <c r="X1827">
        <f>wzrost[[#This Row],[19lat]]-wzrost[[#This Row],[15lat]]</f>
        <v>7</v>
      </c>
      <c r="Y1827">
        <f>IF(wzrost[[#This Row],[1rok]]&lt;=5,IF(wzrost[[#This Row],[plec]]="ch",1,0),0)</f>
        <v>0</v>
      </c>
      <c r="Z1827" s="1"/>
      <c r="AA1827" s="1"/>
      <c r="AB1827" s="1" t="e">
        <f>_xlfn.PERCENTILE.INC(wzrost[1rok],5)</f>
        <v>#NUM!</v>
      </c>
    </row>
    <row r="1828" spans="1:28" x14ac:dyDescent="0.25">
      <c r="A1828">
        <v>352</v>
      </c>
      <c r="B1828" s="1" t="s">
        <v>23</v>
      </c>
      <c r="C1828">
        <v>59</v>
      </c>
      <c r="D1828">
        <v>79</v>
      </c>
      <c r="E1828">
        <v>90</v>
      </c>
      <c r="F1828">
        <v>100</v>
      </c>
      <c r="G1828">
        <v>108</v>
      </c>
      <c r="H1828">
        <v>115</v>
      </c>
      <c r="I1828">
        <v>121</v>
      </c>
      <c r="J1828">
        <v>127</v>
      </c>
      <c r="K1828">
        <v>133</v>
      </c>
      <c r="L1828">
        <v>139</v>
      </c>
      <c r="M1828">
        <v>144</v>
      </c>
      <c r="N1828">
        <v>150</v>
      </c>
      <c r="O1828">
        <v>156</v>
      </c>
      <c r="P1828">
        <v>164</v>
      </c>
      <c r="Q1828">
        <v>171</v>
      </c>
      <c r="R1828">
        <v>177</v>
      </c>
      <c r="S1828">
        <v>181</v>
      </c>
      <c r="T1828">
        <v>183</v>
      </c>
      <c r="U1828">
        <v>184</v>
      </c>
      <c r="V1828">
        <v>184</v>
      </c>
      <c r="W1828">
        <f>wzrost[[#This Row],[19lat]]-wzrost[[#This Row],[dlugosc_ur]]</f>
        <v>125</v>
      </c>
      <c r="X1828">
        <f>wzrost[[#This Row],[19lat]]-wzrost[[#This Row],[15lat]]</f>
        <v>7</v>
      </c>
      <c r="Y1828">
        <f>IF(wzrost[[#This Row],[1rok]]&lt;=5,IF(wzrost[[#This Row],[plec]]="ch",1,0),0)</f>
        <v>0</v>
      </c>
      <c r="Z1828" s="1"/>
      <c r="AA1828" s="1"/>
      <c r="AB1828" s="1" t="e">
        <f>_xlfn.PERCENTILE.INC(wzrost[1rok],5)</f>
        <v>#NUM!</v>
      </c>
    </row>
    <row r="1829" spans="1:28" x14ac:dyDescent="0.25">
      <c r="A1829">
        <v>360</v>
      </c>
      <c r="B1829" s="1" t="s">
        <v>23</v>
      </c>
      <c r="C1829">
        <v>56</v>
      </c>
      <c r="D1829">
        <v>77</v>
      </c>
      <c r="E1829">
        <v>89</v>
      </c>
      <c r="F1829">
        <v>98</v>
      </c>
      <c r="G1829">
        <v>106</v>
      </c>
      <c r="H1829">
        <v>113</v>
      </c>
      <c r="I1829">
        <v>119</v>
      </c>
      <c r="J1829">
        <v>125</v>
      </c>
      <c r="K1829">
        <v>130</v>
      </c>
      <c r="L1829">
        <v>136</v>
      </c>
      <c r="M1829">
        <v>141</v>
      </c>
      <c r="N1829">
        <v>147</v>
      </c>
      <c r="O1829">
        <v>153</v>
      </c>
      <c r="P1829">
        <v>160</v>
      </c>
      <c r="Q1829">
        <v>167</v>
      </c>
      <c r="R1829">
        <v>173</v>
      </c>
      <c r="S1829">
        <v>177</v>
      </c>
      <c r="T1829">
        <v>180</v>
      </c>
      <c r="U1829">
        <v>181</v>
      </c>
      <c r="V1829">
        <v>181</v>
      </c>
      <c r="W1829">
        <f>wzrost[[#This Row],[19lat]]-wzrost[[#This Row],[dlugosc_ur]]</f>
        <v>125</v>
      </c>
      <c r="X1829">
        <f>wzrost[[#This Row],[19lat]]-wzrost[[#This Row],[15lat]]</f>
        <v>8</v>
      </c>
      <c r="Y1829">
        <f>IF(wzrost[[#This Row],[1rok]]&lt;=5,IF(wzrost[[#This Row],[plec]]="ch",1,0),0)</f>
        <v>0</v>
      </c>
      <c r="Z1829" s="1"/>
      <c r="AA1829" s="1"/>
      <c r="AB1829" s="1" t="e">
        <f>_xlfn.PERCENTILE.INC(wzrost[1rok],5)</f>
        <v>#NUM!</v>
      </c>
    </row>
    <row r="1830" spans="1:28" x14ac:dyDescent="0.25">
      <c r="A1830">
        <v>361</v>
      </c>
      <c r="B1830" s="1" t="s">
        <v>23</v>
      </c>
      <c r="C1830">
        <v>59</v>
      </c>
      <c r="D1830">
        <v>79</v>
      </c>
      <c r="E1830">
        <v>90</v>
      </c>
      <c r="F1830">
        <v>100</v>
      </c>
      <c r="G1830">
        <v>107</v>
      </c>
      <c r="H1830">
        <v>114</v>
      </c>
      <c r="I1830">
        <v>121</v>
      </c>
      <c r="J1830">
        <v>127</v>
      </c>
      <c r="K1830">
        <v>133</v>
      </c>
      <c r="L1830">
        <v>138</v>
      </c>
      <c r="M1830">
        <v>144</v>
      </c>
      <c r="N1830">
        <v>150</v>
      </c>
      <c r="O1830">
        <v>156</v>
      </c>
      <c r="P1830">
        <v>163</v>
      </c>
      <c r="Q1830">
        <v>171</v>
      </c>
      <c r="R1830">
        <v>177</v>
      </c>
      <c r="S1830">
        <v>181</v>
      </c>
      <c r="T1830">
        <v>183</v>
      </c>
      <c r="U1830">
        <v>184</v>
      </c>
      <c r="V1830">
        <v>184</v>
      </c>
      <c r="W1830">
        <f>wzrost[[#This Row],[19lat]]-wzrost[[#This Row],[dlugosc_ur]]</f>
        <v>125</v>
      </c>
      <c r="X1830">
        <f>wzrost[[#This Row],[19lat]]-wzrost[[#This Row],[15lat]]</f>
        <v>7</v>
      </c>
      <c r="Y1830">
        <f>IF(wzrost[[#This Row],[1rok]]&lt;=5,IF(wzrost[[#This Row],[plec]]="ch",1,0),0)</f>
        <v>0</v>
      </c>
      <c r="Z1830" s="1"/>
      <c r="AA1830" s="1"/>
      <c r="AB1830" s="1" t="e">
        <f>_xlfn.PERCENTILE.INC(wzrost[1rok],5)</f>
        <v>#NUM!</v>
      </c>
    </row>
    <row r="1831" spans="1:28" x14ac:dyDescent="0.25">
      <c r="A1831">
        <v>364</v>
      </c>
      <c r="B1831" s="1" t="s">
        <v>23</v>
      </c>
      <c r="C1831">
        <v>56</v>
      </c>
      <c r="D1831">
        <v>77</v>
      </c>
      <c r="E1831">
        <v>89</v>
      </c>
      <c r="F1831">
        <v>98</v>
      </c>
      <c r="G1831">
        <v>106</v>
      </c>
      <c r="H1831">
        <v>112</v>
      </c>
      <c r="I1831">
        <v>119</v>
      </c>
      <c r="J1831">
        <v>125</v>
      </c>
      <c r="K1831">
        <v>130</v>
      </c>
      <c r="L1831">
        <v>136</v>
      </c>
      <c r="M1831">
        <v>141</v>
      </c>
      <c r="N1831">
        <v>146</v>
      </c>
      <c r="O1831">
        <v>153</v>
      </c>
      <c r="P1831">
        <v>160</v>
      </c>
      <c r="Q1831">
        <v>167</v>
      </c>
      <c r="R1831">
        <v>173</v>
      </c>
      <c r="S1831">
        <v>177</v>
      </c>
      <c r="T1831">
        <v>180</v>
      </c>
      <c r="U1831">
        <v>180</v>
      </c>
      <c r="V1831">
        <v>181</v>
      </c>
      <c r="W1831">
        <f>wzrost[[#This Row],[19lat]]-wzrost[[#This Row],[dlugosc_ur]]</f>
        <v>125</v>
      </c>
      <c r="X1831">
        <f>wzrost[[#This Row],[19lat]]-wzrost[[#This Row],[15lat]]</f>
        <v>8</v>
      </c>
      <c r="Y1831">
        <f>IF(wzrost[[#This Row],[1rok]]&lt;=5,IF(wzrost[[#This Row],[plec]]="ch",1,0),0)</f>
        <v>0</v>
      </c>
      <c r="Z1831" s="1"/>
      <c r="AA1831" s="1"/>
      <c r="AB1831" s="1" t="e">
        <f>_xlfn.PERCENTILE.INC(wzrost[1rok],5)</f>
        <v>#NUM!</v>
      </c>
    </row>
    <row r="1832" spans="1:28" x14ac:dyDescent="0.25">
      <c r="A1832">
        <v>367</v>
      </c>
      <c r="B1832" s="1" t="s">
        <v>23</v>
      </c>
      <c r="C1832">
        <v>59</v>
      </c>
      <c r="D1832">
        <v>79</v>
      </c>
      <c r="E1832">
        <v>90</v>
      </c>
      <c r="F1832">
        <v>100</v>
      </c>
      <c r="G1832">
        <v>108</v>
      </c>
      <c r="H1832">
        <v>115</v>
      </c>
      <c r="I1832">
        <v>121</v>
      </c>
      <c r="J1832">
        <v>127</v>
      </c>
      <c r="K1832">
        <v>133</v>
      </c>
      <c r="L1832">
        <v>139</v>
      </c>
      <c r="M1832">
        <v>144</v>
      </c>
      <c r="N1832">
        <v>150</v>
      </c>
      <c r="O1832">
        <v>156</v>
      </c>
      <c r="P1832">
        <v>164</v>
      </c>
      <c r="Q1832">
        <v>171</v>
      </c>
      <c r="R1832">
        <v>177</v>
      </c>
      <c r="S1832">
        <v>181</v>
      </c>
      <c r="T1832">
        <v>183</v>
      </c>
      <c r="U1832">
        <v>184</v>
      </c>
      <c r="V1832">
        <v>184</v>
      </c>
      <c r="W1832">
        <f>wzrost[[#This Row],[19lat]]-wzrost[[#This Row],[dlugosc_ur]]</f>
        <v>125</v>
      </c>
      <c r="X1832">
        <f>wzrost[[#This Row],[19lat]]-wzrost[[#This Row],[15lat]]</f>
        <v>7</v>
      </c>
      <c r="Y1832">
        <f>IF(wzrost[[#This Row],[1rok]]&lt;=5,IF(wzrost[[#This Row],[plec]]="ch",1,0),0)</f>
        <v>0</v>
      </c>
      <c r="Z1832" s="1"/>
      <c r="AA1832" s="1"/>
      <c r="AB1832" s="1" t="e">
        <f>_xlfn.PERCENTILE.INC(wzrost[1rok],5)</f>
        <v>#NUM!</v>
      </c>
    </row>
    <row r="1833" spans="1:28" x14ac:dyDescent="0.25">
      <c r="A1833">
        <v>375</v>
      </c>
      <c r="B1833" s="1" t="s">
        <v>23</v>
      </c>
      <c r="C1833">
        <v>54</v>
      </c>
      <c r="D1833">
        <v>75</v>
      </c>
      <c r="E1833">
        <v>88</v>
      </c>
      <c r="F1833">
        <v>97</v>
      </c>
      <c r="G1833">
        <v>105</v>
      </c>
      <c r="H1833">
        <v>112</v>
      </c>
      <c r="I1833">
        <v>118</v>
      </c>
      <c r="J1833">
        <v>123</v>
      </c>
      <c r="K1833">
        <v>129</v>
      </c>
      <c r="L1833">
        <v>135</v>
      </c>
      <c r="M1833">
        <v>140</v>
      </c>
      <c r="N1833">
        <v>145</v>
      </c>
      <c r="O1833">
        <v>151</v>
      </c>
      <c r="P1833">
        <v>158</v>
      </c>
      <c r="Q1833">
        <v>166</v>
      </c>
      <c r="R1833">
        <v>172</v>
      </c>
      <c r="S1833">
        <v>176</v>
      </c>
      <c r="T1833">
        <v>178</v>
      </c>
      <c r="U1833">
        <v>179</v>
      </c>
      <c r="V1833">
        <v>179</v>
      </c>
      <c r="W1833">
        <f>wzrost[[#This Row],[19lat]]-wzrost[[#This Row],[dlugosc_ur]]</f>
        <v>125</v>
      </c>
      <c r="X1833">
        <f>wzrost[[#This Row],[19lat]]-wzrost[[#This Row],[15lat]]</f>
        <v>7</v>
      </c>
      <c r="Y1833">
        <f>IF(wzrost[[#This Row],[1rok]]&lt;=5,IF(wzrost[[#This Row],[plec]]="ch",1,0),0)</f>
        <v>0</v>
      </c>
      <c r="Z1833" s="1"/>
      <c r="AA1833" s="1"/>
      <c r="AB1833" s="1" t="e">
        <f>_xlfn.PERCENTILE.INC(wzrost[1rok],5)</f>
        <v>#NUM!</v>
      </c>
    </row>
    <row r="1834" spans="1:28" x14ac:dyDescent="0.25">
      <c r="A1834">
        <v>386</v>
      </c>
      <c r="B1834" s="1" t="s">
        <v>23</v>
      </c>
      <c r="C1834">
        <v>56</v>
      </c>
      <c r="D1834">
        <v>77</v>
      </c>
      <c r="E1834">
        <v>89</v>
      </c>
      <c r="F1834">
        <v>98</v>
      </c>
      <c r="G1834">
        <v>106</v>
      </c>
      <c r="H1834">
        <v>112</v>
      </c>
      <c r="I1834">
        <v>119</v>
      </c>
      <c r="J1834">
        <v>125</v>
      </c>
      <c r="K1834">
        <v>130</v>
      </c>
      <c r="L1834">
        <v>136</v>
      </c>
      <c r="M1834">
        <v>141</v>
      </c>
      <c r="N1834">
        <v>146</v>
      </c>
      <c r="O1834">
        <v>153</v>
      </c>
      <c r="P1834">
        <v>160</v>
      </c>
      <c r="Q1834">
        <v>167</v>
      </c>
      <c r="R1834">
        <v>173</v>
      </c>
      <c r="S1834">
        <v>177</v>
      </c>
      <c r="T1834">
        <v>180</v>
      </c>
      <c r="U1834">
        <v>180</v>
      </c>
      <c r="V1834">
        <v>181</v>
      </c>
      <c r="W1834">
        <f>wzrost[[#This Row],[19lat]]-wzrost[[#This Row],[dlugosc_ur]]</f>
        <v>125</v>
      </c>
      <c r="X1834">
        <f>wzrost[[#This Row],[19lat]]-wzrost[[#This Row],[15lat]]</f>
        <v>8</v>
      </c>
      <c r="Y1834">
        <f>IF(wzrost[[#This Row],[1rok]]&lt;=5,IF(wzrost[[#This Row],[plec]]="ch",1,0),0)</f>
        <v>0</v>
      </c>
      <c r="Z1834" s="1"/>
      <c r="AA1834" s="1"/>
      <c r="AB1834" s="1" t="e">
        <f>_xlfn.PERCENTILE.INC(wzrost[1rok],5)</f>
        <v>#NUM!</v>
      </c>
    </row>
    <row r="1835" spans="1:28" x14ac:dyDescent="0.25">
      <c r="A1835">
        <v>389</v>
      </c>
      <c r="B1835" s="1" t="s">
        <v>23</v>
      </c>
      <c r="C1835">
        <v>53</v>
      </c>
      <c r="D1835">
        <v>75</v>
      </c>
      <c r="E1835">
        <v>88</v>
      </c>
      <c r="F1835">
        <v>97</v>
      </c>
      <c r="G1835">
        <v>104</v>
      </c>
      <c r="H1835">
        <v>111</v>
      </c>
      <c r="I1835">
        <v>117</v>
      </c>
      <c r="J1835">
        <v>123</v>
      </c>
      <c r="K1835">
        <v>128</v>
      </c>
      <c r="L1835">
        <v>134</v>
      </c>
      <c r="M1835">
        <v>139</v>
      </c>
      <c r="N1835">
        <v>144</v>
      </c>
      <c r="O1835">
        <v>151</v>
      </c>
      <c r="P1835">
        <v>158</v>
      </c>
      <c r="Q1835">
        <v>165</v>
      </c>
      <c r="R1835">
        <v>171</v>
      </c>
      <c r="S1835">
        <v>175</v>
      </c>
      <c r="T1835">
        <v>177</v>
      </c>
      <c r="U1835">
        <v>178</v>
      </c>
      <c r="V1835">
        <v>178</v>
      </c>
      <c r="W1835">
        <f>wzrost[[#This Row],[19lat]]-wzrost[[#This Row],[dlugosc_ur]]</f>
        <v>125</v>
      </c>
      <c r="X1835">
        <f>wzrost[[#This Row],[19lat]]-wzrost[[#This Row],[15lat]]</f>
        <v>7</v>
      </c>
      <c r="Y1835">
        <f>IF(wzrost[[#This Row],[1rok]]&lt;=5,IF(wzrost[[#This Row],[plec]]="ch",1,0),0)</f>
        <v>0</v>
      </c>
      <c r="Z1835" s="1"/>
      <c r="AA1835" s="1"/>
      <c r="AB1835" s="1" t="e">
        <f>_xlfn.PERCENTILE.INC(wzrost[1rok],5)</f>
        <v>#NUM!</v>
      </c>
    </row>
    <row r="1836" spans="1:28" x14ac:dyDescent="0.25">
      <c r="A1836">
        <v>390</v>
      </c>
      <c r="B1836" s="1" t="s">
        <v>23</v>
      </c>
      <c r="C1836">
        <v>57</v>
      </c>
      <c r="D1836">
        <v>78</v>
      </c>
      <c r="E1836">
        <v>89</v>
      </c>
      <c r="F1836">
        <v>99</v>
      </c>
      <c r="G1836">
        <v>106</v>
      </c>
      <c r="H1836">
        <v>113</v>
      </c>
      <c r="I1836">
        <v>119</v>
      </c>
      <c r="J1836">
        <v>125</v>
      </c>
      <c r="K1836">
        <v>131</v>
      </c>
      <c r="L1836">
        <v>136</v>
      </c>
      <c r="M1836">
        <v>142</v>
      </c>
      <c r="N1836">
        <v>147</v>
      </c>
      <c r="O1836">
        <v>153</v>
      </c>
      <c r="P1836">
        <v>161</v>
      </c>
      <c r="Q1836">
        <v>168</v>
      </c>
      <c r="R1836">
        <v>174</v>
      </c>
      <c r="S1836">
        <v>178</v>
      </c>
      <c r="T1836">
        <v>180</v>
      </c>
      <c r="U1836">
        <v>181</v>
      </c>
      <c r="V1836">
        <v>182</v>
      </c>
      <c r="W1836">
        <f>wzrost[[#This Row],[19lat]]-wzrost[[#This Row],[dlugosc_ur]]</f>
        <v>125</v>
      </c>
      <c r="X1836">
        <f>wzrost[[#This Row],[19lat]]-wzrost[[#This Row],[15lat]]</f>
        <v>8</v>
      </c>
      <c r="Y1836">
        <f>IF(wzrost[[#This Row],[1rok]]&lt;=5,IF(wzrost[[#This Row],[plec]]="ch",1,0),0)</f>
        <v>0</v>
      </c>
      <c r="Z1836" s="1"/>
      <c r="AA1836" s="1"/>
      <c r="AB1836" s="1" t="e">
        <f>_xlfn.PERCENTILE.INC(wzrost[1rok],5)</f>
        <v>#NUM!</v>
      </c>
    </row>
    <row r="1837" spans="1:28" x14ac:dyDescent="0.25">
      <c r="A1837">
        <v>394</v>
      </c>
      <c r="B1837" s="1" t="s">
        <v>23</v>
      </c>
      <c r="C1837">
        <v>53</v>
      </c>
      <c r="D1837">
        <v>75</v>
      </c>
      <c r="E1837">
        <v>87</v>
      </c>
      <c r="F1837">
        <v>97</v>
      </c>
      <c r="G1837">
        <v>104</v>
      </c>
      <c r="H1837">
        <v>111</v>
      </c>
      <c r="I1837">
        <v>117</v>
      </c>
      <c r="J1837">
        <v>123</v>
      </c>
      <c r="K1837">
        <v>128</v>
      </c>
      <c r="L1837">
        <v>134</v>
      </c>
      <c r="M1837">
        <v>139</v>
      </c>
      <c r="N1837">
        <v>144</v>
      </c>
      <c r="O1837">
        <v>150</v>
      </c>
      <c r="P1837">
        <v>157</v>
      </c>
      <c r="Q1837">
        <v>165</v>
      </c>
      <c r="R1837">
        <v>171</v>
      </c>
      <c r="S1837">
        <v>175</v>
      </c>
      <c r="T1837">
        <v>177</v>
      </c>
      <c r="U1837">
        <v>178</v>
      </c>
      <c r="V1837">
        <v>178</v>
      </c>
      <c r="W1837">
        <f>wzrost[[#This Row],[19lat]]-wzrost[[#This Row],[dlugosc_ur]]</f>
        <v>125</v>
      </c>
      <c r="X1837">
        <f>wzrost[[#This Row],[19lat]]-wzrost[[#This Row],[15lat]]</f>
        <v>7</v>
      </c>
      <c r="Y1837">
        <f>IF(wzrost[[#This Row],[1rok]]&lt;=5,IF(wzrost[[#This Row],[plec]]="ch",1,0),0)</f>
        <v>0</v>
      </c>
      <c r="Z1837" s="1"/>
      <c r="AA1837" s="1"/>
      <c r="AB1837" s="1" t="e">
        <f>_xlfn.PERCENTILE.INC(wzrost[1rok],5)</f>
        <v>#NUM!</v>
      </c>
    </row>
    <row r="1838" spans="1:28" x14ac:dyDescent="0.25">
      <c r="A1838">
        <v>399</v>
      </c>
      <c r="B1838" s="1" t="s">
        <v>23</v>
      </c>
      <c r="C1838">
        <v>59</v>
      </c>
      <c r="D1838">
        <v>79</v>
      </c>
      <c r="E1838">
        <v>90</v>
      </c>
      <c r="F1838">
        <v>100</v>
      </c>
      <c r="G1838">
        <v>107</v>
      </c>
      <c r="H1838">
        <v>115</v>
      </c>
      <c r="I1838">
        <v>121</v>
      </c>
      <c r="J1838">
        <v>127</v>
      </c>
      <c r="K1838">
        <v>133</v>
      </c>
      <c r="L1838">
        <v>139</v>
      </c>
      <c r="M1838">
        <v>144</v>
      </c>
      <c r="N1838">
        <v>150</v>
      </c>
      <c r="O1838">
        <v>156</v>
      </c>
      <c r="P1838">
        <v>163</v>
      </c>
      <c r="Q1838">
        <v>171</v>
      </c>
      <c r="R1838">
        <v>177</v>
      </c>
      <c r="S1838">
        <v>181</v>
      </c>
      <c r="T1838">
        <v>183</v>
      </c>
      <c r="U1838">
        <v>184</v>
      </c>
      <c r="V1838">
        <v>184</v>
      </c>
      <c r="W1838">
        <f>wzrost[[#This Row],[19lat]]-wzrost[[#This Row],[dlugosc_ur]]</f>
        <v>125</v>
      </c>
      <c r="X1838">
        <f>wzrost[[#This Row],[19lat]]-wzrost[[#This Row],[15lat]]</f>
        <v>7</v>
      </c>
      <c r="Y1838">
        <f>IF(wzrost[[#This Row],[1rok]]&lt;=5,IF(wzrost[[#This Row],[plec]]="ch",1,0),0)</f>
        <v>0</v>
      </c>
      <c r="Z1838" s="1"/>
      <c r="AA1838" s="1"/>
      <c r="AB1838" s="1" t="e">
        <f>_xlfn.PERCENTILE.INC(wzrost[1rok],5)</f>
        <v>#NUM!</v>
      </c>
    </row>
    <row r="1839" spans="1:28" x14ac:dyDescent="0.25">
      <c r="A1839">
        <v>400</v>
      </c>
      <c r="B1839" s="1" t="s">
        <v>23</v>
      </c>
      <c r="C1839">
        <v>54</v>
      </c>
      <c r="D1839">
        <v>75</v>
      </c>
      <c r="E1839">
        <v>88</v>
      </c>
      <c r="F1839">
        <v>97</v>
      </c>
      <c r="G1839">
        <v>104</v>
      </c>
      <c r="H1839">
        <v>111</v>
      </c>
      <c r="I1839">
        <v>117</v>
      </c>
      <c r="J1839">
        <v>123</v>
      </c>
      <c r="K1839">
        <v>129</v>
      </c>
      <c r="L1839">
        <v>134</v>
      </c>
      <c r="M1839">
        <v>139</v>
      </c>
      <c r="N1839">
        <v>145</v>
      </c>
      <c r="O1839">
        <v>151</v>
      </c>
      <c r="P1839">
        <v>158</v>
      </c>
      <c r="Q1839">
        <v>165</v>
      </c>
      <c r="R1839">
        <v>171</v>
      </c>
      <c r="S1839">
        <v>175</v>
      </c>
      <c r="T1839">
        <v>177</v>
      </c>
      <c r="U1839">
        <v>178</v>
      </c>
      <c r="V1839">
        <v>179</v>
      </c>
      <c r="W1839">
        <f>wzrost[[#This Row],[19lat]]-wzrost[[#This Row],[dlugosc_ur]]</f>
        <v>125</v>
      </c>
      <c r="X1839">
        <f>wzrost[[#This Row],[19lat]]-wzrost[[#This Row],[15lat]]</f>
        <v>8</v>
      </c>
      <c r="Y1839">
        <f>IF(wzrost[[#This Row],[1rok]]&lt;=5,IF(wzrost[[#This Row],[plec]]="ch",1,0),0)</f>
        <v>0</v>
      </c>
      <c r="Z1839" s="1"/>
      <c r="AA1839" s="1"/>
      <c r="AB1839" s="1" t="e">
        <f>_xlfn.PERCENTILE.INC(wzrost[1rok],5)</f>
        <v>#NUM!</v>
      </c>
    </row>
    <row r="1840" spans="1:28" x14ac:dyDescent="0.25">
      <c r="A1840">
        <v>404</v>
      </c>
      <c r="B1840" s="1" t="s">
        <v>23</v>
      </c>
      <c r="C1840">
        <v>59</v>
      </c>
      <c r="D1840">
        <v>79</v>
      </c>
      <c r="E1840">
        <v>90</v>
      </c>
      <c r="F1840">
        <v>100</v>
      </c>
      <c r="G1840">
        <v>108</v>
      </c>
      <c r="H1840">
        <v>115</v>
      </c>
      <c r="I1840">
        <v>121</v>
      </c>
      <c r="J1840">
        <v>127</v>
      </c>
      <c r="K1840">
        <v>133</v>
      </c>
      <c r="L1840">
        <v>139</v>
      </c>
      <c r="M1840">
        <v>145</v>
      </c>
      <c r="N1840">
        <v>150</v>
      </c>
      <c r="O1840">
        <v>157</v>
      </c>
      <c r="P1840">
        <v>164</v>
      </c>
      <c r="Q1840">
        <v>171</v>
      </c>
      <c r="R1840">
        <v>177</v>
      </c>
      <c r="S1840">
        <v>181</v>
      </c>
      <c r="T1840">
        <v>183</v>
      </c>
      <c r="U1840">
        <v>184</v>
      </c>
      <c r="V1840">
        <v>184</v>
      </c>
      <c r="W1840">
        <f>wzrost[[#This Row],[19lat]]-wzrost[[#This Row],[dlugosc_ur]]</f>
        <v>125</v>
      </c>
      <c r="X1840">
        <f>wzrost[[#This Row],[19lat]]-wzrost[[#This Row],[15lat]]</f>
        <v>7</v>
      </c>
      <c r="Y1840">
        <f>IF(wzrost[[#This Row],[1rok]]&lt;=5,IF(wzrost[[#This Row],[plec]]="ch",1,0),0)</f>
        <v>0</v>
      </c>
      <c r="Z1840" s="1"/>
      <c r="AA1840" s="1"/>
      <c r="AB1840" s="1" t="e">
        <f>_xlfn.PERCENTILE.INC(wzrost[1rok],5)</f>
        <v>#NUM!</v>
      </c>
    </row>
    <row r="1841" spans="1:28" x14ac:dyDescent="0.25">
      <c r="A1841">
        <v>406</v>
      </c>
      <c r="B1841" s="1" t="s">
        <v>23</v>
      </c>
      <c r="C1841">
        <v>57</v>
      </c>
      <c r="D1841">
        <v>78</v>
      </c>
      <c r="E1841">
        <v>90</v>
      </c>
      <c r="F1841">
        <v>99</v>
      </c>
      <c r="G1841">
        <v>106</v>
      </c>
      <c r="H1841">
        <v>113</v>
      </c>
      <c r="I1841">
        <v>119</v>
      </c>
      <c r="J1841">
        <v>125</v>
      </c>
      <c r="K1841">
        <v>131</v>
      </c>
      <c r="L1841">
        <v>137</v>
      </c>
      <c r="M1841">
        <v>142</v>
      </c>
      <c r="N1841">
        <v>147</v>
      </c>
      <c r="O1841">
        <v>154</v>
      </c>
      <c r="P1841">
        <v>161</v>
      </c>
      <c r="Q1841">
        <v>168</v>
      </c>
      <c r="R1841">
        <v>174</v>
      </c>
      <c r="S1841">
        <v>178</v>
      </c>
      <c r="T1841">
        <v>181</v>
      </c>
      <c r="U1841">
        <v>181</v>
      </c>
      <c r="V1841">
        <v>182</v>
      </c>
      <c r="W1841">
        <f>wzrost[[#This Row],[19lat]]-wzrost[[#This Row],[dlugosc_ur]]</f>
        <v>125</v>
      </c>
      <c r="X1841">
        <f>wzrost[[#This Row],[19lat]]-wzrost[[#This Row],[15lat]]</f>
        <v>8</v>
      </c>
      <c r="Y1841">
        <f>IF(wzrost[[#This Row],[1rok]]&lt;=5,IF(wzrost[[#This Row],[plec]]="ch",1,0),0)</f>
        <v>0</v>
      </c>
      <c r="Z1841" s="1"/>
      <c r="AA1841" s="1"/>
      <c r="AB1841" s="1" t="e">
        <f>_xlfn.PERCENTILE.INC(wzrost[1rok],5)</f>
        <v>#NUM!</v>
      </c>
    </row>
    <row r="1842" spans="1:28" x14ac:dyDescent="0.25">
      <c r="A1842">
        <v>407</v>
      </c>
      <c r="B1842" s="1" t="s">
        <v>23</v>
      </c>
      <c r="C1842">
        <v>57</v>
      </c>
      <c r="D1842">
        <v>78</v>
      </c>
      <c r="E1842">
        <v>90</v>
      </c>
      <c r="F1842">
        <v>99</v>
      </c>
      <c r="G1842">
        <v>106</v>
      </c>
      <c r="H1842">
        <v>113</v>
      </c>
      <c r="I1842">
        <v>119</v>
      </c>
      <c r="J1842">
        <v>125</v>
      </c>
      <c r="K1842">
        <v>131</v>
      </c>
      <c r="L1842">
        <v>137</v>
      </c>
      <c r="M1842">
        <v>142</v>
      </c>
      <c r="N1842">
        <v>147</v>
      </c>
      <c r="O1842">
        <v>154</v>
      </c>
      <c r="P1842">
        <v>161</v>
      </c>
      <c r="Q1842">
        <v>168</v>
      </c>
      <c r="R1842">
        <v>174</v>
      </c>
      <c r="S1842">
        <v>178</v>
      </c>
      <c r="T1842">
        <v>181</v>
      </c>
      <c r="U1842">
        <v>181</v>
      </c>
      <c r="V1842">
        <v>182</v>
      </c>
      <c r="W1842">
        <f>wzrost[[#This Row],[19lat]]-wzrost[[#This Row],[dlugosc_ur]]</f>
        <v>125</v>
      </c>
      <c r="X1842">
        <f>wzrost[[#This Row],[19lat]]-wzrost[[#This Row],[15lat]]</f>
        <v>8</v>
      </c>
      <c r="Y1842">
        <f>IF(wzrost[[#This Row],[1rok]]&lt;=5,IF(wzrost[[#This Row],[plec]]="ch",1,0),0)</f>
        <v>0</v>
      </c>
      <c r="Z1842" s="1"/>
      <c r="AA1842" s="1"/>
      <c r="AB1842" s="1" t="e">
        <f>_xlfn.PERCENTILE.INC(wzrost[1rok],5)</f>
        <v>#NUM!</v>
      </c>
    </row>
    <row r="1843" spans="1:28" x14ac:dyDescent="0.25">
      <c r="A1843">
        <v>408</v>
      </c>
      <c r="B1843" s="1" t="s">
        <v>23</v>
      </c>
      <c r="C1843">
        <v>51</v>
      </c>
      <c r="D1843">
        <v>73</v>
      </c>
      <c r="E1843">
        <v>86</v>
      </c>
      <c r="F1843">
        <v>95</v>
      </c>
      <c r="G1843">
        <v>103</v>
      </c>
      <c r="H1843">
        <v>109</v>
      </c>
      <c r="I1843">
        <v>115</v>
      </c>
      <c r="J1843">
        <v>121</v>
      </c>
      <c r="K1843">
        <v>127</v>
      </c>
      <c r="L1843">
        <v>132</v>
      </c>
      <c r="M1843">
        <v>137</v>
      </c>
      <c r="N1843">
        <v>142</v>
      </c>
      <c r="O1843">
        <v>148</v>
      </c>
      <c r="P1843">
        <v>155</v>
      </c>
      <c r="Q1843">
        <v>163</v>
      </c>
      <c r="R1843">
        <v>168</v>
      </c>
      <c r="S1843">
        <v>172</v>
      </c>
      <c r="T1843">
        <v>175</v>
      </c>
      <c r="U1843">
        <v>175</v>
      </c>
      <c r="V1843">
        <v>176</v>
      </c>
      <c r="W1843">
        <f>wzrost[[#This Row],[19lat]]-wzrost[[#This Row],[dlugosc_ur]]</f>
        <v>125</v>
      </c>
      <c r="X1843">
        <f>wzrost[[#This Row],[19lat]]-wzrost[[#This Row],[15lat]]</f>
        <v>8</v>
      </c>
      <c r="Y1843">
        <f>IF(wzrost[[#This Row],[1rok]]&lt;=5,IF(wzrost[[#This Row],[plec]]="ch",1,0),0)</f>
        <v>0</v>
      </c>
      <c r="Z1843" s="1"/>
      <c r="AA1843" s="1"/>
      <c r="AB1843" s="1" t="e">
        <f>_xlfn.PERCENTILE.INC(wzrost[1rok],5)</f>
        <v>#NUM!</v>
      </c>
    </row>
    <row r="1844" spans="1:28" x14ac:dyDescent="0.25">
      <c r="A1844">
        <v>410</v>
      </c>
      <c r="B1844" s="1" t="s">
        <v>23</v>
      </c>
      <c r="C1844">
        <v>59</v>
      </c>
      <c r="D1844">
        <v>79</v>
      </c>
      <c r="E1844">
        <v>90</v>
      </c>
      <c r="F1844">
        <v>100</v>
      </c>
      <c r="G1844">
        <v>107</v>
      </c>
      <c r="H1844">
        <v>114</v>
      </c>
      <c r="I1844">
        <v>121</v>
      </c>
      <c r="J1844">
        <v>127</v>
      </c>
      <c r="K1844">
        <v>133</v>
      </c>
      <c r="L1844">
        <v>138</v>
      </c>
      <c r="M1844">
        <v>144</v>
      </c>
      <c r="N1844">
        <v>150</v>
      </c>
      <c r="O1844">
        <v>156</v>
      </c>
      <c r="P1844">
        <v>163</v>
      </c>
      <c r="Q1844">
        <v>171</v>
      </c>
      <c r="R1844">
        <v>177</v>
      </c>
      <c r="S1844">
        <v>181</v>
      </c>
      <c r="T1844">
        <v>183</v>
      </c>
      <c r="U1844">
        <v>184</v>
      </c>
      <c r="V1844">
        <v>184</v>
      </c>
      <c r="W1844">
        <f>wzrost[[#This Row],[19lat]]-wzrost[[#This Row],[dlugosc_ur]]</f>
        <v>125</v>
      </c>
      <c r="X1844">
        <f>wzrost[[#This Row],[19lat]]-wzrost[[#This Row],[15lat]]</f>
        <v>7</v>
      </c>
      <c r="Y1844">
        <f>IF(wzrost[[#This Row],[1rok]]&lt;=5,IF(wzrost[[#This Row],[plec]]="ch",1,0),0)</f>
        <v>0</v>
      </c>
      <c r="Z1844" s="1"/>
      <c r="AA1844" s="1"/>
      <c r="AB1844" s="1" t="e">
        <f>_xlfn.PERCENTILE.INC(wzrost[1rok],5)</f>
        <v>#NUM!</v>
      </c>
    </row>
    <row r="1845" spans="1:28" x14ac:dyDescent="0.25">
      <c r="A1845">
        <v>412</v>
      </c>
      <c r="B1845" s="1" t="s">
        <v>23</v>
      </c>
      <c r="C1845">
        <v>59</v>
      </c>
      <c r="D1845">
        <v>79</v>
      </c>
      <c r="E1845">
        <v>90</v>
      </c>
      <c r="F1845">
        <v>100</v>
      </c>
      <c r="G1845">
        <v>108</v>
      </c>
      <c r="H1845">
        <v>115</v>
      </c>
      <c r="I1845">
        <v>121</v>
      </c>
      <c r="J1845">
        <v>127</v>
      </c>
      <c r="K1845">
        <v>133</v>
      </c>
      <c r="L1845">
        <v>139</v>
      </c>
      <c r="M1845">
        <v>144</v>
      </c>
      <c r="N1845">
        <v>150</v>
      </c>
      <c r="O1845">
        <v>156</v>
      </c>
      <c r="P1845">
        <v>164</v>
      </c>
      <c r="Q1845">
        <v>171</v>
      </c>
      <c r="R1845">
        <v>177</v>
      </c>
      <c r="S1845">
        <v>181</v>
      </c>
      <c r="T1845">
        <v>183</v>
      </c>
      <c r="U1845">
        <v>184</v>
      </c>
      <c r="V1845">
        <v>184</v>
      </c>
      <c r="W1845">
        <f>wzrost[[#This Row],[19lat]]-wzrost[[#This Row],[dlugosc_ur]]</f>
        <v>125</v>
      </c>
      <c r="X1845">
        <f>wzrost[[#This Row],[19lat]]-wzrost[[#This Row],[15lat]]</f>
        <v>7</v>
      </c>
      <c r="Y1845">
        <f>IF(wzrost[[#This Row],[1rok]]&lt;=5,IF(wzrost[[#This Row],[plec]]="ch",1,0),0)</f>
        <v>0</v>
      </c>
      <c r="Z1845" s="1"/>
      <c r="AA1845" s="1"/>
      <c r="AB1845" s="1" t="e">
        <f>_xlfn.PERCENTILE.INC(wzrost[1rok],5)</f>
        <v>#NUM!</v>
      </c>
    </row>
    <row r="1846" spans="1:28" x14ac:dyDescent="0.25">
      <c r="A1846">
        <v>421</v>
      </c>
      <c r="B1846" s="1" t="s">
        <v>23</v>
      </c>
      <c r="C1846">
        <v>58</v>
      </c>
      <c r="D1846">
        <v>78</v>
      </c>
      <c r="E1846">
        <v>90</v>
      </c>
      <c r="F1846">
        <v>99</v>
      </c>
      <c r="G1846">
        <v>107</v>
      </c>
      <c r="H1846">
        <v>114</v>
      </c>
      <c r="I1846">
        <v>120</v>
      </c>
      <c r="J1846">
        <v>126</v>
      </c>
      <c r="K1846">
        <v>132</v>
      </c>
      <c r="L1846">
        <v>138</v>
      </c>
      <c r="M1846">
        <v>144</v>
      </c>
      <c r="N1846">
        <v>149</v>
      </c>
      <c r="O1846">
        <v>156</v>
      </c>
      <c r="P1846">
        <v>163</v>
      </c>
      <c r="Q1846">
        <v>170</v>
      </c>
      <c r="R1846">
        <v>176</v>
      </c>
      <c r="S1846">
        <v>180</v>
      </c>
      <c r="T1846">
        <v>182</v>
      </c>
      <c r="U1846">
        <v>183</v>
      </c>
      <c r="V1846">
        <v>183</v>
      </c>
      <c r="W1846">
        <f>wzrost[[#This Row],[19lat]]-wzrost[[#This Row],[dlugosc_ur]]</f>
        <v>125</v>
      </c>
      <c r="X1846">
        <f>wzrost[[#This Row],[19lat]]-wzrost[[#This Row],[15lat]]</f>
        <v>7</v>
      </c>
      <c r="Y1846">
        <f>IF(wzrost[[#This Row],[1rok]]&lt;=5,IF(wzrost[[#This Row],[plec]]="ch",1,0),0)</f>
        <v>0</v>
      </c>
      <c r="Z1846" s="1"/>
      <c r="AA1846" s="1"/>
      <c r="AB1846" s="1" t="e">
        <f>_xlfn.PERCENTILE.INC(wzrost[1rok],5)</f>
        <v>#NUM!</v>
      </c>
    </row>
    <row r="1847" spans="1:28" x14ac:dyDescent="0.25">
      <c r="A1847">
        <v>423</v>
      </c>
      <c r="B1847" s="1" t="s">
        <v>23</v>
      </c>
      <c r="C1847">
        <v>54</v>
      </c>
      <c r="D1847">
        <v>75</v>
      </c>
      <c r="E1847">
        <v>88</v>
      </c>
      <c r="F1847">
        <v>97</v>
      </c>
      <c r="G1847">
        <v>104</v>
      </c>
      <c r="H1847">
        <v>111</v>
      </c>
      <c r="I1847">
        <v>117</v>
      </c>
      <c r="J1847">
        <v>123</v>
      </c>
      <c r="K1847">
        <v>129</v>
      </c>
      <c r="L1847">
        <v>134</v>
      </c>
      <c r="M1847">
        <v>139</v>
      </c>
      <c r="N1847">
        <v>145</v>
      </c>
      <c r="O1847">
        <v>151</v>
      </c>
      <c r="P1847">
        <v>158</v>
      </c>
      <c r="Q1847">
        <v>165</v>
      </c>
      <c r="R1847">
        <v>171</v>
      </c>
      <c r="S1847">
        <v>175</v>
      </c>
      <c r="T1847">
        <v>177</v>
      </c>
      <c r="U1847">
        <v>178</v>
      </c>
      <c r="V1847">
        <v>179</v>
      </c>
      <c r="W1847">
        <f>wzrost[[#This Row],[19lat]]-wzrost[[#This Row],[dlugosc_ur]]</f>
        <v>125</v>
      </c>
      <c r="X1847">
        <f>wzrost[[#This Row],[19lat]]-wzrost[[#This Row],[15lat]]</f>
        <v>8</v>
      </c>
      <c r="Y1847">
        <f>IF(wzrost[[#This Row],[1rok]]&lt;=5,IF(wzrost[[#This Row],[plec]]="ch",1,0),0)</f>
        <v>0</v>
      </c>
      <c r="Z1847" s="1"/>
      <c r="AA1847" s="1"/>
      <c r="AB1847" s="1" t="e">
        <f>_xlfn.PERCENTILE.INC(wzrost[1rok],5)</f>
        <v>#NUM!</v>
      </c>
    </row>
    <row r="1848" spans="1:28" x14ac:dyDescent="0.25">
      <c r="A1848">
        <v>428</v>
      </c>
      <c r="B1848" s="1" t="s">
        <v>23</v>
      </c>
      <c r="C1848">
        <v>56</v>
      </c>
      <c r="D1848">
        <v>77</v>
      </c>
      <c r="E1848">
        <v>89</v>
      </c>
      <c r="F1848">
        <v>98</v>
      </c>
      <c r="G1848">
        <v>106</v>
      </c>
      <c r="H1848">
        <v>112</v>
      </c>
      <c r="I1848">
        <v>119</v>
      </c>
      <c r="J1848">
        <v>125</v>
      </c>
      <c r="K1848">
        <v>130</v>
      </c>
      <c r="L1848">
        <v>136</v>
      </c>
      <c r="M1848">
        <v>141</v>
      </c>
      <c r="N1848">
        <v>146</v>
      </c>
      <c r="O1848">
        <v>153</v>
      </c>
      <c r="P1848">
        <v>160</v>
      </c>
      <c r="Q1848">
        <v>167</v>
      </c>
      <c r="R1848">
        <v>173</v>
      </c>
      <c r="S1848">
        <v>177</v>
      </c>
      <c r="T1848">
        <v>180</v>
      </c>
      <c r="U1848">
        <v>180</v>
      </c>
      <c r="V1848">
        <v>181</v>
      </c>
      <c r="W1848">
        <f>wzrost[[#This Row],[19lat]]-wzrost[[#This Row],[dlugosc_ur]]</f>
        <v>125</v>
      </c>
      <c r="X1848">
        <f>wzrost[[#This Row],[19lat]]-wzrost[[#This Row],[15lat]]</f>
        <v>8</v>
      </c>
      <c r="Y1848">
        <f>IF(wzrost[[#This Row],[1rok]]&lt;=5,IF(wzrost[[#This Row],[plec]]="ch",1,0),0)</f>
        <v>0</v>
      </c>
      <c r="Z1848" s="1"/>
      <c r="AA1848" s="1"/>
      <c r="AB1848" s="1" t="e">
        <f>_xlfn.PERCENTILE.INC(wzrost[1rok],5)</f>
        <v>#NUM!</v>
      </c>
    </row>
    <row r="1849" spans="1:28" x14ac:dyDescent="0.25">
      <c r="A1849">
        <v>431</v>
      </c>
      <c r="B1849" s="1" t="s">
        <v>23</v>
      </c>
      <c r="C1849">
        <v>54</v>
      </c>
      <c r="D1849">
        <v>75</v>
      </c>
      <c r="E1849">
        <v>88</v>
      </c>
      <c r="F1849">
        <v>97</v>
      </c>
      <c r="G1849">
        <v>104</v>
      </c>
      <c r="H1849">
        <v>111</v>
      </c>
      <c r="I1849">
        <v>117</v>
      </c>
      <c r="J1849">
        <v>123</v>
      </c>
      <c r="K1849">
        <v>129</v>
      </c>
      <c r="L1849">
        <v>134</v>
      </c>
      <c r="M1849">
        <v>139</v>
      </c>
      <c r="N1849">
        <v>145</v>
      </c>
      <c r="O1849">
        <v>151</v>
      </c>
      <c r="P1849">
        <v>158</v>
      </c>
      <c r="Q1849">
        <v>165</v>
      </c>
      <c r="R1849">
        <v>171</v>
      </c>
      <c r="S1849">
        <v>175</v>
      </c>
      <c r="T1849">
        <v>177</v>
      </c>
      <c r="U1849">
        <v>178</v>
      </c>
      <c r="V1849">
        <v>179</v>
      </c>
      <c r="W1849">
        <f>wzrost[[#This Row],[19lat]]-wzrost[[#This Row],[dlugosc_ur]]</f>
        <v>125</v>
      </c>
      <c r="X1849">
        <f>wzrost[[#This Row],[19lat]]-wzrost[[#This Row],[15lat]]</f>
        <v>8</v>
      </c>
      <c r="Y1849">
        <f>IF(wzrost[[#This Row],[1rok]]&lt;=5,IF(wzrost[[#This Row],[plec]]="ch",1,0),0)</f>
        <v>0</v>
      </c>
      <c r="Z1849" s="1"/>
      <c r="AA1849" s="1"/>
      <c r="AB1849" s="1" t="e">
        <f>_xlfn.PERCENTILE.INC(wzrost[1rok],5)</f>
        <v>#NUM!</v>
      </c>
    </row>
    <row r="1850" spans="1:28" x14ac:dyDescent="0.25">
      <c r="A1850">
        <v>435</v>
      </c>
      <c r="B1850" s="1" t="s">
        <v>23</v>
      </c>
      <c r="C1850">
        <v>53</v>
      </c>
      <c r="D1850">
        <v>75</v>
      </c>
      <c r="E1850">
        <v>87</v>
      </c>
      <c r="F1850">
        <v>97</v>
      </c>
      <c r="G1850">
        <v>104</v>
      </c>
      <c r="H1850">
        <v>111</v>
      </c>
      <c r="I1850">
        <v>117</v>
      </c>
      <c r="J1850">
        <v>123</v>
      </c>
      <c r="K1850">
        <v>128</v>
      </c>
      <c r="L1850">
        <v>134</v>
      </c>
      <c r="M1850">
        <v>139</v>
      </c>
      <c r="N1850">
        <v>144</v>
      </c>
      <c r="O1850">
        <v>150</v>
      </c>
      <c r="P1850">
        <v>157</v>
      </c>
      <c r="Q1850">
        <v>165</v>
      </c>
      <c r="R1850">
        <v>171</v>
      </c>
      <c r="S1850">
        <v>175</v>
      </c>
      <c r="T1850">
        <v>177</v>
      </c>
      <c r="U1850">
        <v>178</v>
      </c>
      <c r="V1850">
        <v>178</v>
      </c>
      <c r="W1850">
        <f>wzrost[[#This Row],[19lat]]-wzrost[[#This Row],[dlugosc_ur]]</f>
        <v>125</v>
      </c>
      <c r="X1850">
        <f>wzrost[[#This Row],[19lat]]-wzrost[[#This Row],[15lat]]</f>
        <v>7</v>
      </c>
      <c r="Y1850">
        <f>IF(wzrost[[#This Row],[1rok]]&lt;=5,IF(wzrost[[#This Row],[plec]]="ch",1,0),0)</f>
        <v>0</v>
      </c>
      <c r="Z1850" s="1"/>
      <c r="AA1850" s="1"/>
      <c r="AB1850" s="1" t="e">
        <f>_xlfn.PERCENTILE.INC(wzrost[1rok],5)</f>
        <v>#NUM!</v>
      </c>
    </row>
    <row r="1851" spans="1:28" x14ac:dyDescent="0.25">
      <c r="A1851">
        <v>443</v>
      </c>
      <c r="B1851" s="1" t="s">
        <v>23</v>
      </c>
      <c r="C1851">
        <v>57</v>
      </c>
      <c r="D1851">
        <v>78</v>
      </c>
      <c r="E1851">
        <v>89</v>
      </c>
      <c r="F1851">
        <v>99</v>
      </c>
      <c r="G1851">
        <v>106</v>
      </c>
      <c r="H1851">
        <v>113</v>
      </c>
      <c r="I1851">
        <v>119</v>
      </c>
      <c r="J1851">
        <v>125</v>
      </c>
      <c r="K1851">
        <v>131</v>
      </c>
      <c r="L1851">
        <v>136</v>
      </c>
      <c r="M1851">
        <v>142</v>
      </c>
      <c r="N1851">
        <v>147</v>
      </c>
      <c r="O1851">
        <v>153</v>
      </c>
      <c r="P1851">
        <v>161</v>
      </c>
      <c r="Q1851">
        <v>168</v>
      </c>
      <c r="R1851">
        <v>174</v>
      </c>
      <c r="S1851">
        <v>178</v>
      </c>
      <c r="T1851">
        <v>180</v>
      </c>
      <c r="U1851">
        <v>181</v>
      </c>
      <c r="V1851">
        <v>182</v>
      </c>
      <c r="W1851">
        <f>wzrost[[#This Row],[19lat]]-wzrost[[#This Row],[dlugosc_ur]]</f>
        <v>125</v>
      </c>
      <c r="X1851">
        <f>wzrost[[#This Row],[19lat]]-wzrost[[#This Row],[15lat]]</f>
        <v>8</v>
      </c>
      <c r="Y1851">
        <f>IF(wzrost[[#This Row],[1rok]]&lt;=5,IF(wzrost[[#This Row],[plec]]="ch",1,0),0)</f>
        <v>0</v>
      </c>
      <c r="Z1851" s="1"/>
      <c r="AA1851" s="1"/>
      <c r="AB1851" s="1" t="e">
        <f>_xlfn.PERCENTILE.INC(wzrost[1rok],5)</f>
        <v>#NUM!</v>
      </c>
    </row>
    <row r="1852" spans="1:28" x14ac:dyDescent="0.25">
      <c r="A1852">
        <v>454</v>
      </c>
      <c r="B1852" s="1" t="s">
        <v>23</v>
      </c>
      <c r="C1852">
        <v>56</v>
      </c>
      <c r="D1852">
        <v>77</v>
      </c>
      <c r="E1852">
        <v>89</v>
      </c>
      <c r="F1852">
        <v>98</v>
      </c>
      <c r="G1852">
        <v>106</v>
      </c>
      <c r="H1852">
        <v>113</v>
      </c>
      <c r="I1852">
        <v>119</v>
      </c>
      <c r="J1852">
        <v>125</v>
      </c>
      <c r="K1852">
        <v>130</v>
      </c>
      <c r="L1852">
        <v>136</v>
      </c>
      <c r="M1852">
        <v>141</v>
      </c>
      <c r="N1852">
        <v>147</v>
      </c>
      <c r="O1852">
        <v>153</v>
      </c>
      <c r="P1852">
        <v>160</v>
      </c>
      <c r="Q1852">
        <v>167</v>
      </c>
      <c r="R1852">
        <v>173</v>
      </c>
      <c r="S1852">
        <v>177</v>
      </c>
      <c r="T1852">
        <v>180</v>
      </c>
      <c r="U1852">
        <v>181</v>
      </c>
      <c r="V1852">
        <v>181</v>
      </c>
      <c r="W1852">
        <f>wzrost[[#This Row],[19lat]]-wzrost[[#This Row],[dlugosc_ur]]</f>
        <v>125</v>
      </c>
      <c r="X1852">
        <f>wzrost[[#This Row],[19lat]]-wzrost[[#This Row],[15lat]]</f>
        <v>8</v>
      </c>
      <c r="Y1852">
        <f>IF(wzrost[[#This Row],[1rok]]&lt;=5,IF(wzrost[[#This Row],[plec]]="ch",1,0),0)</f>
        <v>0</v>
      </c>
      <c r="Z1852" s="1"/>
      <c r="AA1852" s="1"/>
      <c r="AB1852" s="1" t="e">
        <f>_xlfn.PERCENTILE.INC(wzrost[1rok],5)</f>
        <v>#NUM!</v>
      </c>
    </row>
    <row r="1853" spans="1:28" x14ac:dyDescent="0.25">
      <c r="A1853">
        <v>455</v>
      </c>
      <c r="B1853" s="1" t="s">
        <v>23</v>
      </c>
      <c r="C1853">
        <v>59</v>
      </c>
      <c r="D1853">
        <v>79</v>
      </c>
      <c r="E1853">
        <v>90</v>
      </c>
      <c r="F1853">
        <v>100</v>
      </c>
      <c r="G1853">
        <v>108</v>
      </c>
      <c r="H1853">
        <v>115</v>
      </c>
      <c r="I1853">
        <v>121</v>
      </c>
      <c r="J1853">
        <v>127</v>
      </c>
      <c r="K1853">
        <v>133</v>
      </c>
      <c r="L1853">
        <v>139</v>
      </c>
      <c r="M1853">
        <v>144</v>
      </c>
      <c r="N1853">
        <v>150</v>
      </c>
      <c r="O1853">
        <v>156</v>
      </c>
      <c r="P1853">
        <v>164</v>
      </c>
      <c r="Q1853">
        <v>171</v>
      </c>
      <c r="R1853">
        <v>177</v>
      </c>
      <c r="S1853">
        <v>181</v>
      </c>
      <c r="T1853">
        <v>183</v>
      </c>
      <c r="U1853">
        <v>184</v>
      </c>
      <c r="V1853">
        <v>184</v>
      </c>
      <c r="W1853">
        <f>wzrost[[#This Row],[19lat]]-wzrost[[#This Row],[dlugosc_ur]]</f>
        <v>125</v>
      </c>
      <c r="X1853">
        <f>wzrost[[#This Row],[19lat]]-wzrost[[#This Row],[15lat]]</f>
        <v>7</v>
      </c>
      <c r="Y1853">
        <f>IF(wzrost[[#This Row],[1rok]]&lt;=5,IF(wzrost[[#This Row],[plec]]="ch",1,0),0)</f>
        <v>0</v>
      </c>
      <c r="Z1853" s="1"/>
      <c r="AA1853" s="1"/>
      <c r="AB1853" s="1" t="e">
        <f>_xlfn.PERCENTILE.INC(wzrost[1rok],5)</f>
        <v>#NUM!</v>
      </c>
    </row>
    <row r="1854" spans="1:28" x14ac:dyDescent="0.25">
      <c r="A1854">
        <v>466</v>
      </c>
      <c r="B1854" s="1" t="s">
        <v>23</v>
      </c>
      <c r="C1854">
        <v>54</v>
      </c>
      <c r="D1854">
        <v>75</v>
      </c>
      <c r="E1854">
        <v>88</v>
      </c>
      <c r="F1854">
        <v>97</v>
      </c>
      <c r="G1854">
        <v>105</v>
      </c>
      <c r="H1854">
        <v>111</v>
      </c>
      <c r="I1854">
        <v>118</v>
      </c>
      <c r="J1854">
        <v>123</v>
      </c>
      <c r="K1854">
        <v>129</v>
      </c>
      <c r="L1854">
        <v>134</v>
      </c>
      <c r="M1854">
        <v>140</v>
      </c>
      <c r="N1854">
        <v>145</v>
      </c>
      <c r="O1854">
        <v>151</v>
      </c>
      <c r="P1854">
        <v>158</v>
      </c>
      <c r="Q1854">
        <v>166</v>
      </c>
      <c r="R1854">
        <v>171</v>
      </c>
      <c r="S1854">
        <v>175</v>
      </c>
      <c r="T1854">
        <v>178</v>
      </c>
      <c r="U1854">
        <v>179</v>
      </c>
      <c r="V1854">
        <v>179</v>
      </c>
      <c r="W1854">
        <f>wzrost[[#This Row],[19lat]]-wzrost[[#This Row],[dlugosc_ur]]</f>
        <v>125</v>
      </c>
      <c r="X1854">
        <f>wzrost[[#This Row],[19lat]]-wzrost[[#This Row],[15lat]]</f>
        <v>8</v>
      </c>
      <c r="Y1854">
        <f>IF(wzrost[[#This Row],[1rok]]&lt;=5,IF(wzrost[[#This Row],[plec]]="ch",1,0),0)</f>
        <v>0</v>
      </c>
      <c r="Z1854" s="1"/>
      <c r="AA1854" s="1"/>
      <c r="AB1854" s="1" t="e">
        <f>_xlfn.PERCENTILE.INC(wzrost[1rok],5)</f>
        <v>#NUM!</v>
      </c>
    </row>
    <row r="1855" spans="1:28" x14ac:dyDescent="0.25">
      <c r="A1855">
        <v>468</v>
      </c>
      <c r="B1855" s="1" t="s">
        <v>23</v>
      </c>
      <c r="C1855">
        <v>59</v>
      </c>
      <c r="D1855">
        <v>79</v>
      </c>
      <c r="E1855">
        <v>90</v>
      </c>
      <c r="F1855">
        <v>100</v>
      </c>
      <c r="G1855">
        <v>107</v>
      </c>
      <c r="H1855">
        <v>114</v>
      </c>
      <c r="I1855">
        <v>121</v>
      </c>
      <c r="J1855">
        <v>127</v>
      </c>
      <c r="K1855">
        <v>133</v>
      </c>
      <c r="L1855">
        <v>138</v>
      </c>
      <c r="M1855">
        <v>144</v>
      </c>
      <c r="N1855">
        <v>150</v>
      </c>
      <c r="O1855">
        <v>156</v>
      </c>
      <c r="P1855">
        <v>163</v>
      </c>
      <c r="Q1855">
        <v>171</v>
      </c>
      <c r="R1855">
        <v>177</v>
      </c>
      <c r="S1855">
        <v>181</v>
      </c>
      <c r="T1855">
        <v>183</v>
      </c>
      <c r="U1855">
        <v>184</v>
      </c>
      <c r="V1855">
        <v>184</v>
      </c>
      <c r="W1855">
        <f>wzrost[[#This Row],[19lat]]-wzrost[[#This Row],[dlugosc_ur]]</f>
        <v>125</v>
      </c>
      <c r="X1855">
        <f>wzrost[[#This Row],[19lat]]-wzrost[[#This Row],[15lat]]</f>
        <v>7</v>
      </c>
      <c r="Y1855">
        <f>IF(wzrost[[#This Row],[1rok]]&lt;=5,IF(wzrost[[#This Row],[plec]]="ch",1,0),0)</f>
        <v>0</v>
      </c>
      <c r="Z1855" s="1"/>
      <c r="AA1855" s="1"/>
      <c r="AB1855" s="1" t="e">
        <f>_xlfn.PERCENTILE.INC(wzrost[1rok],5)</f>
        <v>#NUM!</v>
      </c>
    </row>
    <row r="1856" spans="1:28" x14ac:dyDescent="0.25">
      <c r="A1856">
        <v>471</v>
      </c>
      <c r="B1856" s="1" t="s">
        <v>23</v>
      </c>
      <c r="C1856">
        <v>53</v>
      </c>
      <c r="D1856">
        <v>74</v>
      </c>
      <c r="E1856">
        <v>87</v>
      </c>
      <c r="F1856">
        <v>96</v>
      </c>
      <c r="G1856">
        <v>104</v>
      </c>
      <c r="H1856">
        <v>111</v>
      </c>
      <c r="I1856">
        <v>117</v>
      </c>
      <c r="J1856">
        <v>122</v>
      </c>
      <c r="K1856">
        <v>128</v>
      </c>
      <c r="L1856">
        <v>134</v>
      </c>
      <c r="M1856">
        <v>139</v>
      </c>
      <c r="N1856">
        <v>144</v>
      </c>
      <c r="O1856">
        <v>150</v>
      </c>
      <c r="P1856">
        <v>157</v>
      </c>
      <c r="Q1856">
        <v>165</v>
      </c>
      <c r="R1856">
        <v>171</v>
      </c>
      <c r="S1856">
        <v>174</v>
      </c>
      <c r="T1856">
        <v>177</v>
      </c>
      <c r="U1856">
        <v>178</v>
      </c>
      <c r="V1856">
        <v>178</v>
      </c>
      <c r="W1856">
        <f>wzrost[[#This Row],[19lat]]-wzrost[[#This Row],[dlugosc_ur]]</f>
        <v>125</v>
      </c>
      <c r="X1856">
        <f>wzrost[[#This Row],[19lat]]-wzrost[[#This Row],[15lat]]</f>
        <v>7</v>
      </c>
      <c r="Y1856">
        <f>IF(wzrost[[#This Row],[1rok]]&lt;=5,IF(wzrost[[#This Row],[plec]]="ch",1,0),0)</f>
        <v>0</v>
      </c>
      <c r="Z1856" s="1"/>
      <c r="AA1856" s="1"/>
      <c r="AB1856" s="1" t="e">
        <f>_xlfn.PERCENTILE.INC(wzrost[1rok],5)</f>
        <v>#NUM!</v>
      </c>
    </row>
    <row r="1857" spans="1:28" x14ac:dyDescent="0.25">
      <c r="A1857">
        <v>473</v>
      </c>
      <c r="B1857" s="1" t="s">
        <v>23</v>
      </c>
      <c r="C1857">
        <v>54</v>
      </c>
      <c r="D1857">
        <v>75</v>
      </c>
      <c r="E1857">
        <v>88</v>
      </c>
      <c r="F1857">
        <v>97</v>
      </c>
      <c r="G1857">
        <v>104</v>
      </c>
      <c r="H1857">
        <v>111</v>
      </c>
      <c r="I1857">
        <v>117</v>
      </c>
      <c r="J1857">
        <v>123</v>
      </c>
      <c r="K1857">
        <v>129</v>
      </c>
      <c r="L1857">
        <v>134</v>
      </c>
      <c r="M1857">
        <v>139</v>
      </c>
      <c r="N1857">
        <v>145</v>
      </c>
      <c r="O1857">
        <v>151</v>
      </c>
      <c r="P1857">
        <v>158</v>
      </c>
      <c r="Q1857">
        <v>165</v>
      </c>
      <c r="R1857">
        <v>171</v>
      </c>
      <c r="S1857">
        <v>175</v>
      </c>
      <c r="T1857">
        <v>177</v>
      </c>
      <c r="U1857">
        <v>178</v>
      </c>
      <c r="V1857">
        <v>179</v>
      </c>
      <c r="W1857">
        <f>wzrost[[#This Row],[19lat]]-wzrost[[#This Row],[dlugosc_ur]]</f>
        <v>125</v>
      </c>
      <c r="X1857">
        <f>wzrost[[#This Row],[19lat]]-wzrost[[#This Row],[15lat]]</f>
        <v>8</v>
      </c>
      <c r="Y1857">
        <f>IF(wzrost[[#This Row],[1rok]]&lt;=5,IF(wzrost[[#This Row],[plec]]="ch",1,0),0)</f>
        <v>0</v>
      </c>
      <c r="Z1857" s="1"/>
      <c r="AA1857" s="1"/>
      <c r="AB1857" s="1" t="e">
        <f>_xlfn.PERCENTILE.INC(wzrost[1rok],5)</f>
        <v>#NUM!</v>
      </c>
    </row>
    <row r="1858" spans="1:28" x14ac:dyDescent="0.25">
      <c r="A1858">
        <v>484</v>
      </c>
      <c r="B1858" s="1" t="s">
        <v>23</v>
      </c>
      <c r="C1858">
        <v>57</v>
      </c>
      <c r="D1858">
        <v>78</v>
      </c>
      <c r="E1858">
        <v>89</v>
      </c>
      <c r="F1858">
        <v>99</v>
      </c>
      <c r="G1858">
        <v>106</v>
      </c>
      <c r="H1858">
        <v>113</v>
      </c>
      <c r="I1858">
        <v>119</v>
      </c>
      <c r="J1858">
        <v>125</v>
      </c>
      <c r="K1858">
        <v>131</v>
      </c>
      <c r="L1858">
        <v>136</v>
      </c>
      <c r="M1858">
        <v>142</v>
      </c>
      <c r="N1858">
        <v>147</v>
      </c>
      <c r="O1858">
        <v>154</v>
      </c>
      <c r="P1858">
        <v>161</v>
      </c>
      <c r="Q1858">
        <v>168</v>
      </c>
      <c r="R1858">
        <v>174</v>
      </c>
      <c r="S1858">
        <v>178</v>
      </c>
      <c r="T1858">
        <v>180</v>
      </c>
      <c r="U1858">
        <v>181</v>
      </c>
      <c r="V1858">
        <v>182</v>
      </c>
      <c r="W1858">
        <f>wzrost[[#This Row],[19lat]]-wzrost[[#This Row],[dlugosc_ur]]</f>
        <v>125</v>
      </c>
      <c r="X1858">
        <f>wzrost[[#This Row],[19lat]]-wzrost[[#This Row],[15lat]]</f>
        <v>8</v>
      </c>
      <c r="Y1858">
        <f>IF(wzrost[[#This Row],[1rok]]&lt;=5,IF(wzrost[[#This Row],[plec]]="ch",1,0),0)</f>
        <v>0</v>
      </c>
      <c r="Z1858" s="1"/>
      <c r="AA1858" s="1"/>
      <c r="AB1858" s="1" t="e">
        <f>_xlfn.PERCENTILE.INC(wzrost[1rok],5)</f>
        <v>#NUM!</v>
      </c>
    </row>
    <row r="1859" spans="1:28" x14ac:dyDescent="0.25">
      <c r="A1859">
        <v>496</v>
      </c>
      <c r="B1859" s="1" t="s">
        <v>23</v>
      </c>
      <c r="C1859">
        <v>53</v>
      </c>
      <c r="D1859">
        <v>75</v>
      </c>
      <c r="E1859">
        <v>87</v>
      </c>
      <c r="F1859">
        <v>97</v>
      </c>
      <c r="G1859">
        <v>104</v>
      </c>
      <c r="H1859">
        <v>111</v>
      </c>
      <c r="I1859">
        <v>117</v>
      </c>
      <c r="J1859">
        <v>123</v>
      </c>
      <c r="K1859">
        <v>128</v>
      </c>
      <c r="L1859">
        <v>134</v>
      </c>
      <c r="M1859">
        <v>139</v>
      </c>
      <c r="N1859">
        <v>144</v>
      </c>
      <c r="O1859">
        <v>150</v>
      </c>
      <c r="P1859">
        <v>157</v>
      </c>
      <c r="Q1859">
        <v>165</v>
      </c>
      <c r="R1859">
        <v>171</v>
      </c>
      <c r="S1859">
        <v>175</v>
      </c>
      <c r="T1859">
        <v>177</v>
      </c>
      <c r="U1859">
        <v>178</v>
      </c>
      <c r="V1859">
        <v>178</v>
      </c>
      <c r="W1859">
        <f>wzrost[[#This Row],[19lat]]-wzrost[[#This Row],[dlugosc_ur]]</f>
        <v>125</v>
      </c>
      <c r="X1859">
        <f>wzrost[[#This Row],[19lat]]-wzrost[[#This Row],[15lat]]</f>
        <v>7</v>
      </c>
      <c r="Y1859">
        <f>IF(wzrost[[#This Row],[1rok]]&lt;=5,IF(wzrost[[#This Row],[plec]]="ch",1,0),0)</f>
        <v>0</v>
      </c>
      <c r="Z1859" s="1"/>
      <c r="AA1859" s="1"/>
      <c r="AB1859" s="1" t="e">
        <f>_xlfn.PERCENTILE.INC(wzrost[1rok],5)</f>
        <v>#NUM!</v>
      </c>
    </row>
    <row r="1860" spans="1:28" x14ac:dyDescent="0.25">
      <c r="A1860">
        <v>513</v>
      </c>
      <c r="B1860" s="1" t="s">
        <v>23</v>
      </c>
      <c r="C1860">
        <v>51</v>
      </c>
      <c r="D1860">
        <v>73</v>
      </c>
      <c r="E1860">
        <v>86</v>
      </c>
      <c r="F1860">
        <v>95</v>
      </c>
      <c r="G1860">
        <v>103</v>
      </c>
      <c r="H1860">
        <v>109</v>
      </c>
      <c r="I1860">
        <v>115</v>
      </c>
      <c r="J1860">
        <v>121</v>
      </c>
      <c r="K1860">
        <v>127</v>
      </c>
      <c r="L1860">
        <v>132</v>
      </c>
      <c r="M1860">
        <v>137</v>
      </c>
      <c r="N1860">
        <v>142</v>
      </c>
      <c r="O1860">
        <v>148</v>
      </c>
      <c r="P1860">
        <v>155</v>
      </c>
      <c r="Q1860">
        <v>163</v>
      </c>
      <c r="R1860">
        <v>168</v>
      </c>
      <c r="S1860">
        <v>172</v>
      </c>
      <c r="T1860">
        <v>175</v>
      </c>
      <c r="U1860">
        <v>175</v>
      </c>
      <c r="V1860">
        <v>176</v>
      </c>
      <c r="W1860">
        <f>wzrost[[#This Row],[19lat]]-wzrost[[#This Row],[dlugosc_ur]]</f>
        <v>125</v>
      </c>
      <c r="X1860">
        <f>wzrost[[#This Row],[19lat]]-wzrost[[#This Row],[15lat]]</f>
        <v>8</v>
      </c>
      <c r="Y1860">
        <f>IF(wzrost[[#This Row],[1rok]]&lt;=5,IF(wzrost[[#This Row],[plec]]="ch",1,0),0)</f>
        <v>0</v>
      </c>
      <c r="Z1860" s="1"/>
      <c r="AA1860" s="1"/>
      <c r="AB1860" s="1" t="e">
        <f>_xlfn.PERCENTILE.INC(wzrost[1rok],5)</f>
        <v>#NUM!</v>
      </c>
    </row>
    <row r="1861" spans="1:28" x14ac:dyDescent="0.25">
      <c r="A1861">
        <v>515</v>
      </c>
      <c r="B1861" s="1" t="s">
        <v>23</v>
      </c>
      <c r="C1861">
        <v>51</v>
      </c>
      <c r="D1861">
        <v>73</v>
      </c>
      <c r="E1861">
        <v>86</v>
      </c>
      <c r="F1861">
        <v>95</v>
      </c>
      <c r="G1861">
        <v>103</v>
      </c>
      <c r="H1861">
        <v>109</v>
      </c>
      <c r="I1861">
        <v>115</v>
      </c>
      <c r="J1861">
        <v>121</v>
      </c>
      <c r="K1861">
        <v>127</v>
      </c>
      <c r="L1861">
        <v>132</v>
      </c>
      <c r="M1861">
        <v>137</v>
      </c>
      <c r="N1861">
        <v>142</v>
      </c>
      <c r="O1861">
        <v>148</v>
      </c>
      <c r="P1861">
        <v>155</v>
      </c>
      <c r="Q1861">
        <v>163</v>
      </c>
      <c r="R1861">
        <v>168</v>
      </c>
      <c r="S1861">
        <v>172</v>
      </c>
      <c r="T1861">
        <v>175</v>
      </c>
      <c r="U1861">
        <v>175</v>
      </c>
      <c r="V1861">
        <v>176</v>
      </c>
      <c r="W1861">
        <f>wzrost[[#This Row],[19lat]]-wzrost[[#This Row],[dlugosc_ur]]</f>
        <v>125</v>
      </c>
      <c r="X1861">
        <f>wzrost[[#This Row],[19lat]]-wzrost[[#This Row],[15lat]]</f>
        <v>8</v>
      </c>
      <c r="Y1861">
        <f>IF(wzrost[[#This Row],[1rok]]&lt;=5,IF(wzrost[[#This Row],[plec]]="ch",1,0),0)</f>
        <v>0</v>
      </c>
      <c r="Z1861" s="1"/>
      <c r="AA1861" s="1"/>
      <c r="AB1861" s="1" t="e">
        <f>_xlfn.PERCENTILE.INC(wzrost[1rok],5)</f>
        <v>#NUM!</v>
      </c>
    </row>
    <row r="1862" spans="1:28" x14ac:dyDescent="0.25">
      <c r="A1862">
        <v>516</v>
      </c>
      <c r="B1862" s="1" t="s">
        <v>23</v>
      </c>
      <c r="C1862">
        <v>54</v>
      </c>
      <c r="D1862">
        <v>75</v>
      </c>
      <c r="E1862">
        <v>88</v>
      </c>
      <c r="F1862">
        <v>97</v>
      </c>
      <c r="G1862">
        <v>104</v>
      </c>
      <c r="H1862">
        <v>111</v>
      </c>
      <c r="I1862">
        <v>117</v>
      </c>
      <c r="J1862">
        <v>123</v>
      </c>
      <c r="K1862">
        <v>129</v>
      </c>
      <c r="L1862">
        <v>134</v>
      </c>
      <c r="M1862">
        <v>139</v>
      </c>
      <c r="N1862">
        <v>145</v>
      </c>
      <c r="O1862">
        <v>151</v>
      </c>
      <c r="P1862">
        <v>158</v>
      </c>
      <c r="Q1862">
        <v>165</v>
      </c>
      <c r="R1862">
        <v>171</v>
      </c>
      <c r="S1862">
        <v>175</v>
      </c>
      <c r="T1862">
        <v>177</v>
      </c>
      <c r="U1862">
        <v>178</v>
      </c>
      <c r="V1862">
        <v>179</v>
      </c>
      <c r="W1862">
        <f>wzrost[[#This Row],[19lat]]-wzrost[[#This Row],[dlugosc_ur]]</f>
        <v>125</v>
      </c>
      <c r="X1862">
        <f>wzrost[[#This Row],[19lat]]-wzrost[[#This Row],[15lat]]</f>
        <v>8</v>
      </c>
      <c r="Y1862">
        <f>IF(wzrost[[#This Row],[1rok]]&lt;=5,IF(wzrost[[#This Row],[plec]]="ch",1,0),0)</f>
        <v>0</v>
      </c>
      <c r="Z1862" s="1"/>
      <c r="AA1862" s="1"/>
      <c r="AB1862" s="1" t="e">
        <f>_xlfn.PERCENTILE.INC(wzrost[1rok],5)</f>
        <v>#NUM!</v>
      </c>
    </row>
    <row r="1863" spans="1:28" x14ac:dyDescent="0.25">
      <c r="A1863">
        <v>520</v>
      </c>
      <c r="B1863" s="1" t="s">
        <v>23</v>
      </c>
      <c r="C1863">
        <v>53</v>
      </c>
      <c r="D1863">
        <v>75</v>
      </c>
      <c r="E1863">
        <v>87</v>
      </c>
      <c r="F1863">
        <v>97</v>
      </c>
      <c r="G1863">
        <v>104</v>
      </c>
      <c r="H1863">
        <v>111</v>
      </c>
      <c r="I1863">
        <v>117</v>
      </c>
      <c r="J1863">
        <v>123</v>
      </c>
      <c r="K1863">
        <v>128</v>
      </c>
      <c r="L1863">
        <v>134</v>
      </c>
      <c r="M1863">
        <v>139</v>
      </c>
      <c r="N1863">
        <v>144</v>
      </c>
      <c r="O1863">
        <v>150</v>
      </c>
      <c r="P1863">
        <v>157</v>
      </c>
      <c r="Q1863">
        <v>165</v>
      </c>
      <c r="R1863">
        <v>171</v>
      </c>
      <c r="S1863">
        <v>175</v>
      </c>
      <c r="T1863">
        <v>177</v>
      </c>
      <c r="U1863">
        <v>178</v>
      </c>
      <c r="V1863">
        <v>178</v>
      </c>
      <c r="W1863">
        <f>wzrost[[#This Row],[19lat]]-wzrost[[#This Row],[dlugosc_ur]]</f>
        <v>125</v>
      </c>
      <c r="X1863">
        <f>wzrost[[#This Row],[19lat]]-wzrost[[#This Row],[15lat]]</f>
        <v>7</v>
      </c>
      <c r="Y1863">
        <f>IF(wzrost[[#This Row],[1rok]]&lt;=5,IF(wzrost[[#This Row],[plec]]="ch",1,0),0)</f>
        <v>0</v>
      </c>
      <c r="Z1863" s="1"/>
      <c r="AA1863" s="1"/>
      <c r="AB1863" s="1" t="e">
        <f>_xlfn.PERCENTILE.INC(wzrost[1rok],5)</f>
        <v>#NUM!</v>
      </c>
    </row>
    <row r="1864" spans="1:28" x14ac:dyDescent="0.25">
      <c r="A1864">
        <v>522</v>
      </c>
      <c r="B1864" s="1" t="s">
        <v>23</v>
      </c>
      <c r="C1864">
        <v>53</v>
      </c>
      <c r="D1864">
        <v>75</v>
      </c>
      <c r="E1864">
        <v>88</v>
      </c>
      <c r="F1864">
        <v>97</v>
      </c>
      <c r="G1864">
        <v>104</v>
      </c>
      <c r="H1864">
        <v>111</v>
      </c>
      <c r="I1864">
        <v>117</v>
      </c>
      <c r="J1864">
        <v>123</v>
      </c>
      <c r="K1864">
        <v>128</v>
      </c>
      <c r="L1864">
        <v>134</v>
      </c>
      <c r="M1864">
        <v>139</v>
      </c>
      <c r="N1864">
        <v>144</v>
      </c>
      <c r="O1864">
        <v>151</v>
      </c>
      <c r="P1864">
        <v>158</v>
      </c>
      <c r="Q1864">
        <v>165</v>
      </c>
      <c r="R1864">
        <v>171</v>
      </c>
      <c r="S1864">
        <v>175</v>
      </c>
      <c r="T1864">
        <v>177</v>
      </c>
      <c r="U1864">
        <v>178</v>
      </c>
      <c r="V1864">
        <v>178</v>
      </c>
      <c r="W1864">
        <f>wzrost[[#This Row],[19lat]]-wzrost[[#This Row],[dlugosc_ur]]</f>
        <v>125</v>
      </c>
      <c r="X1864">
        <f>wzrost[[#This Row],[19lat]]-wzrost[[#This Row],[15lat]]</f>
        <v>7</v>
      </c>
      <c r="Y1864">
        <f>IF(wzrost[[#This Row],[1rok]]&lt;=5,IF(wzrost[[#This Row],[plec]]="ch",1,0),0)</f>
        <v>0</v>
      </c>
      <c r="Z1864" s="1"/>
      <c r="AA1864" s="1"/>
      <c r="AB1864" s="1" t="e">
        <f>_xlfn.PERCENTILE.INC(wzrost[1rok],5)</f>
        <v>#NUM!</v>
      </c>
    </row>
    <row r="1865" spans="1:28" x14ac:dyDescent="0.25">
      <c r="A1865">
        <v>527</v>
      </c>
      <c r="B1865" s="1" t="s">
        <v>23</v>
      </c>
      <c r="C1865">
        <v>56</v>
      </c>
      <c r="D1865">
        <v>77</v>
      </c>
      <c r="E1865">
        <v>89</v>
      </c>
      <c r="F1865">
        <v>98</v>
      </c>
      <c r="G1865">
        <v>106</v>
      </c>
      <c r="H1865">
        <v>112</v>
      </c>
      <c r="I1865">
        <v>119</v>
      </c>
      <c r="J1865">
        <v>125</v>
      </c>
      <c r="K1865">
        <v>130</v>
      </c>
      <c r="L1865">
        <v>136</v>
      </c>
      <c r="M1865">
        <v>141</v>
      </c>
      <c r="N1865">
        <v>146</v>
      </c>
      <c r="O1865">
        <v>153</v>
      </c>
      <c r="P1865">
        <v>160</v>
      </c>
      <c r="Q1865">
        <v>167</v>
      </c>
      <c r="R1865">
        <v>173</v>
      </c>
      <c r="S1865">
        <v>177</v>
      </c>
      <c r="T1865">
        <v>180</v>
      </c>
      <c r="U1865">
        <v>180</v>
      </c>
      <c r="V1865">
        <v>181</v>
      </c>
      <c r="W1865">
        <f>wzrost[[#This Row],[19lat]]-wzrost[[#This Row],[dlugosc_ur]]</f>
        <v>125</v>
      </c>
      <c r="X1865">
        <f>wzrost[[#This Row],[19lat]]-wzrost[[#This Row],[15lat]]</f>
        <v>8</v>
      </c>
      <c r="Y1865">
        <f>IF(wzrost[[#This Row],[1rok]]&lt;=5,IF(wzrost[[#This Row],[plec]]="ch",1,0),0)</f>
        <v>0</v>
      </c>
      <c r="Z1865" s="1"/>
      <c r="AA1865" s="1"/>
      <c r="AB1865" s="1" t="e">
        <f>_xlfn.PERCENTILE.INC(wzrost[1rok],5)</f>
        <v>#NUM!</v>
      </c>
    </row>
    <row r="1866" spans="1:28" x14ac:dyDescent="0.25">
      <c r="A1866">
        <v>531</v>
      </c>
      <c r="B1866" s="1" t="s">
        <v>23</v>
      </c>
      <c r="C1866">
        <v>56</v>
      </c>
      <c r="D1866">
        <v>77</v>
      </c>
      <c r="E1866">
        <v>89</v>
      </c>
      <c r="F1866">
        <v>98</v>
      </c>
      <c r="G1866">
        <v>106</v>
      </c>
      <c r="H1866">
        <v>113</v>
      </c>
      <c r="I1866">
        <v>119</v>
      </c>
      <c r="J1866">
        <v>125</v>
      </c>
      <c r="K1866">
        <v>130</v>
      </c>
      <c r="L1866">
        <v>136</v>
      </c>
      <c r="M1866">
        <v>141</v>
      </c>
      <c r="N1866">
        <v>147</v>
      </c>
      <c r="O1866">
        <v>153</v>
      </c>
      <c r="P1866">
        <v>160</v>
      </c>
      <c r="Q1866">
        <v>167</v>
      </c>
      <c r="R1866">
        <v>173</v>
      </c>
      <c r="S1866">
        <v>177</v>
      </c>
      <c r="T1866">
        <v>180</v>
      </c>
      <c r="U1866">
        <v>181</v>
      </c>
      <c r="V1866">
        <v>181</v>
      </c>
      <c r="W1866">
        <f>wzrost[[#This Row],[19lat]]-wzrost[[#This Row],[dlugosc_ur]]</f>
        <v>125</v>
      </c>
      <c r="X1866">
        <f>wzrost[[#This Row],[19lat]]-wzrost[[#This Row],[15lat]]</f>
        <v>8</v>
      </c>
      <c r="Y1866">
        <f>IF(wzrost[[#This Row],[1rok]]&lt;=5,IF(wzrost[[#This Row],[plec]]="ch",1,0),0)</f>
        <v>0</v>
      </c>
      <c r="Z1866" s="1"/>
      <c r="AA1866" s="1"/>
      <c r="AB1866" s="1" t="e">
        <f>_xlfn.PERCENTILE.INC(wzrost[1rok],5)</f>
        <v>#NUM!</v>
      </c>
    </row>
    <row r="1867" spans="1:28" x14ac:dyDescent="0.25">
      <c r="A1867">
        <v>541</v>
      </c>
      <c r="B1867" s="1" t="s">
        <v>23</v>
      </c>
      <c r="C1867">
        <v>54</v>
      </c>
      <c r="D1867">
        <v>75</v>
      </c>
      <c r="E1867">
        <v>88</v>
      </c>
      <c r="F1867">
        <v>97</v>
      </c>
      <c r="G1867">
        <v>104</v>
      </c>
      <c r="H1867">
        <v>111</v>
      </c>
      <c r="I1867">
        <v>117</v>
      </c>
      <c r="J1867">
        <v>123</v>
      </c>
      <c r="K1867">
        <v>129</v>
      </c>
      <c r="L1867">
        <v>134</v>
      </c>
      <c r="M1867">
        <v>140</v>
      </c>
      <c r="N1867">
        <v>145</v>
      </c>
      <c r="O1867">
        <v>151</v>
      </c>
      <c r="P1867">
        <v>158</v>
      </c>
      <c r="Q1867">
        <v>165</v>
      </c>
      <c r="R1867">
        <v>171</v>
      </c>
      <c r="S1867">
        <v>175</v>
      </c>
      <c r="T1867">
        <v>178</v>
      </c>
      <c r="U1867">
        <v>178</v>
      </c>
      <c r="V1867">
        <v>179</v>
      </c>
      <c r="W1867">
        <f>wzrost[[#This Row],[19lat]]-wzrost[[#This Row],[dlugosc_ur]]</f>
        <v>125</v>
      </c>
      <c r="X1867">
        <f>wzrost[[#This Row],[19lat]]-wzrost[[#This Row],[15lat]]</f>
        <v>8</v>
      </c>
      <c r="Y1867">
        <f>IF(wzrost[[#This Row],[1rok]]&lt;=5,IF(wzrost[[#This Row],[plec]]="ch",1,0),0)</f>
        <v>0</v>
      </c>
      <c r="Z1867" s="1"/>
      <c r="AA1867" s="1"/>
      <c r="AB1867" s="1" t="e">
        <f>_xlfn.PERCENTILE.INC(wzrost[1rok],5)</f>
        <v>#NUM!</v>
      </c>
    </row>
    <row r="1868" spans="1:28" x14ac:dyDescent="0.25">
      <c r="A1868">
        <v>553</v>
      </c>
      <c r="B1868" s="1" t="s">
        <v>23</v>
      </c>
      <c r="C1868">
        <v>54</v>
      </c>
      <c r="D1868">
        <v>75</v>
      </c>
      <c r="E1868">
        <v>88</v>
      </c>
      <c r="F1868">
        <v>97</v>
      </c>
      <c r="G1868">
        <v>104</v>
      </c>
      <c r="H1868">
        <v>111</v>
      </c>
      <c r="I1868">
        <v>117</v>
      </c>
      <c r="J1868">
        <v>123</v>
      </c>
      <c r="K1868">
        <v>129</v>
      </c>
      <c r="L1868">
        <v>134</v>
      </c>
      <c r="M1868">
        <v>139</v>
      </c>
      <c r="N1868">
        <v>145</v>
      </c>
      <c r="O1868">
        <v>151</v>
      </c>
      <c r="P1868">
        <v>158</v>
      </c>
      <c r="Q1868">
        <v>165</v>
      </c>
      <c r="R1868">
        <v>171</v>
      </c>
      <c r="S1868">
        <v>175</v>
      </c>
      <c r="T1868">
        <v>177</v>
      </c>
      <c r="U1868">
        <v>178</v>
      </c>
      <c r="V1868">
        <v>179</v>
      </c>
      <c r="W1868">
        <f>wzrost[[#This Row],[19lat]]-wzrost[[#This Row],[dlugosc_ur]]</f>
        <v>125</v>
      </c>
      <c r="X1868">
        <f>wzrost[[#This Row],[19lat]]-wzrost[[#This Row],[15lat]]</f>
        <v>8</v>
      </c>
      <c r="Y1868">
        <f>IF(wzrost[[#This Row],[1rok]]&lt;=5,IF(wzrost[[#This Row],[plec]]="ch",1,0),0)</f>
        <v>0</v>
      </c>
      <c r="Z1868" s="1"/>
      <c r="AA1868" s="1"/>
      <c r="AB1868" s="1" t="e">
        <f>_xlfn.PERCENTILE.INC(wzrost[1rok],5)</f>
        <v>#NUM!</v>
      </c>
    </row>
    <row r="1869" spans="1:28" x14ac:dyDescent="0.25">
      <c r="A1869">
        <v>555</v>
      </c>
      <c r="B1869" s="1" t="s">
        <v>23</v>
      </c>
      <c r="C1869">
        <v>57</v>
      </c>
      <c r="D1869">
        <v>78</v>
      </c>
      <c r="E1869">
        <v>89</v>
      </c>
      <c r="F1869">
        <v>99</v>
      </c>
      <c r="G1869">
        <v>106</v>
      </c>
      <c r="H1869">
        <v>113</v>
      </c>
      <c r="I1869">
        <v>119</v>
      </c>
      <c r="J1869">
        <v>125</v>
      </c>
      <c r="K1869">
        <v>131</v>
      </c>
      <c r="L1869">
        <v>136</v>
      </c>
      <c r="M1869">
        <v>142</v>
      </c>
      <c r="N1869">
        <v>147</v>
      </c>
      <c r="O1869">
        <v>154</v>
      </c>
      <c r="P1869">
        <v>161</v>
      </c>
      <c r="Q1869">
        <v>168</v>
      </c>
      <c r="R1869">
        <v>174</v>
      </c>
      <c r="S1869">
        <v>178</v>
      </c>
      <c r="T1869">
        <v>180</v>
      </c>
      <c r="U1869">
        <v>181</v>
      </c>
      <c r="V1869">
        <v>182</v>
      </c>
      <c r="W1869">
        <f>wzrost[[#This Row],[19lat]]-wzrost[[#This Row],[dlugosc_ur]]</f>
        <v>125</v>
      </c>
      <c r="X1869">
        <f>wzrost[[#This Row],[19lat]]-wzrost[[#This Row],[15lat]]</f>
        <v>8</v>
      </c>
      <c r="Y1869">
        <f>IF(wzrost[[#This Row],[1rok]]&lt;=5,IF(wzrost[[#This Row],[plec]]="ch",1,0),0)</f>
        <v>0</v>
      </c>
      <c r="Z1869" s="1"/>
      <c r="AA1869" s="1"/>
      <c r="AB1869" s="1" t="e">
        <f>_xlfn.PERCENTILE.INC(wzrost[1rok],5)</f>
        <v>#NUM!</v>
      </c>
    </row>
    <row r="1870" spans="1:28" x14ac:dyDescent="0.25">
      <c r="A1870">
        <v>557</v>
      </c>
      <c r="B1870" s="1" t="s">
        <v>23</v>
      </c>
      <c r="C1870">
        <v>53</v>
      </c>
      <c r="D1870">
        <v>75</v>
      </c>
      <c r="E1870">
        <v>88</v>
      </c>
      <c r="F1870">
        <v>97</v>
      </c>
      <c r="G1870">
        <v>104</v>
      </c>
      <c r="H1870">
        <v>111</v>
      </c>
      <c r="I1870">
        <v>117</v>
      </c>
      <c r="J1870">
        <v>123</v>
      </c>
      <c r="K1870">
        <v>128</v>
      </c>
      <c r="L1870">
        <v>134</v>
      </c>
      <c r="M1870">
        <v>139</v>
      </c>
      <c r="N1870">
        <v>144</v>
      </c>
      <c r="O1870">
        <v>151</v>
      </c>
      <c r="P1870">
        <v>158</v>
      </c>
      <c r="Q1870">
        <v>165</v>
      </c>
      <c r="R1870">
        <v>171</v>
      </c>
      <c r="S1870">
        <v>175</v>
      </c>
      <c r="T1870">
        <v>177</v>
      </c>
      <c r="U1870">
        <v>178</v>
      </c>
      <c r="V1870">
        <v>178</v>
      </c>
      <c r="W1870">
        <f>wzrost[[#This Row],[19lat]]-wzrost[[#This Row],[dlugosc_ur]]</f>
        <v>125</v>
      </c>
      <c r="X1870">
        <f>wzrost[[#This Row],[19lat]]-wzrost[[#This Row],[15lat]]</f>
        <v>7</v>
      </c>
      <c r="Y1870">
        <f>IF(wzrost[[#This Row],[1rok]]&lt;=5,IF(wzrost[[#This Row],[plec]]="ch",1,0),0)</f>
        <v>0</v>
      </c>
      <c r="Z1870" s="1"/>
      <c r="AA1870" s="1"/>
      <c r="AB1870" s="1" t="e">
        <f>_xlfn.PERCENTILE.INC(wzrost[1rok],5)</f>
        <v>#NUM!</v>
      </c>
    </row>
    <row r="1871" spans="1:28" x14ac:dyDescent="0.25">
      <c r="A1871">
        <v>559</v>
      </c>
      <c r="B1871" s="1" t="s">
        <v>23</v>
      </c>
      <c r="C1871">
        <v>56</v>
      </c>
      <c r="D1871">
        <v>77</v>
      </c>
      <c r="E1871">
        <v>89</v>
      </c>
      <c r="F1871">
        <v>98</v>
      </c>
      <c r="G1871">
        <v>106</v>
      </c>
      <c r="H1871">
        <v>113</v>
      </c>
      <c r="I1871">
        <v>119</v>
      </c>
      <c r="J1871">
        <v>125</v>
      </c>
      <c r="K1871">
        <v>130</v>
      </c>
      <c r="L1871">
        <v>136</v>
      </c>
      <c r="M1871">
        <v>141</v>
      </c>
      <c r="N1871">
        <v>147</v>
      </c>
      <c r="O1871">
        <v>153</v>
      </c>
      <c r="P1871">
        <v>160</v>
      </c>
      <c r="Q1871">
        <v>167</v>
      </c>
      <c r="R1871">
        <v>173</v>
      </c>
      <c r="S1871">
        <v>177</v>
      </c>
      <c r="T1871">
        <v>180</v>
      </c>
      <c r="U1871">
        <v>181</v>
      </c>
      <c r="V1871">
        <v>181</v>
      </c>
      <c r="W1871">
        <f>wzrost[[#This Row],[19lat]]-wzrost[[#This Row],[dlugosc_ur]]</f>
        <v>125</v>
      </c>
      <c r="X1871">
        <f>wzrost[[#This Row],[19lat]]-wzrost[[#This Row],[15lat]]</f>
        <v>8</v>
      </c>
      <c r="Y1871">
        <f>IF(wzrost[[#This Row],[1rok]]&lt;=5,IF(wzrost[[#This Row],[plec]]="ch",1,0),0)</f>
        <v>0</v>
      </c>
      <c r="Z1871" s="1"/>
      <c r="AA1871" s="1"/>
      <c r="AB1871" s="1" t="e">
        <f>_xlfn.PERCENTILE.INC(wzrost[1rok],5)</f>
        <v>#NUM!</v>
      </c>
    </row>
    <row r="1872" spans="1:28" x14ac:dyDescent="0.25">
      <c r="A1872">
        <v>566</v>
      </c>
      <c r="B1872" s="1" t="s">
        <v>23</v>
      </c>
      <c r="C1872">
        <v>54</v>
      </c>
      <c r="D1872">
        <v>75</v>
      </c>
      <c r="E1872">
        <v>88</v>
      </c>
      <c r="F1872">
        <v>97</v>
      </c>
      <c r="G1872">
        <v>104</v>
      </c>
      <c r="H1872">
        <v>111</v>
      </c>
      <c r="I1872">
        <v>117</v>
      </c>
      <c r="J1872">
        <v>123</v>
      </c>
      <c r="K1872">
        <v>129</v>
      </c>
      <c r="L1872">
        <v>134</v>
      </c>
      <c r="M1872">
        <v>139</v>
      </c>
      <c r="N1872">
        <v>145</v>
      </c>
      <c r="O1872">
        <v>151</v>
      </c>
      <c r="P1872">
        <v>158</v>
      </c>
      <c r="Q1872">
        <v>165</v>
      </c>
      <c r="R1872">
        <v>171</v>
      </c>
      <c r="S1872">
        <v>175</v>
      </c>
      <c r="T1872">
        <v>177</v>
      </c>
      <c r="U1872">
        <v>178</v>
      </c>
      <c r="V1872">
        <v>179</v>
      </c>
      <c r="W1872">
        <f>wzrost[[#This Row],[19lat]]-wzrost[[#This Row],[dlugosc_ur]]</f>
        <v>125</v>
      </c>
      <c r="X1872">
        <f>wzrost[[#This Row],[19lat]]-wzrost[[#This Row],[15lat]]</f>
        <v>8</v>
      </c>
      <c r="Y1872">
        <f>IF(wzrost[[#This Row],[1rok]]&lt;=5,IF(wzrost[[#This Row],[plec]]="ch",1,0),0)</f>
        <v>0</v>
      </c>
      <c r="Z1872" s="1"/>
      <c r="AA1872" s="1"/>
      <c r="AB1872" s="1" t="e">
        <f>_xlfn.PERCENTILE.INC(wzrost[1rok],5)</f>
        <v>#NUM!</v>
      </c>
    </row>
    <row r="1873" spans="1:28" x14ac:dyDescent="0.25">
      <c r="A1873">
        <v>568</v>
      </c>
      <c r="B1873" s="1" t="s">
        <v>23</v>
      </c>
      <c r="C1873">
        <v>54</v>
      </c>
      <c r="D1873">
        <v>75</v>
      </c>
      <c r="E1873">
        <v>88</v>
      </c>
      <c r="F1873">
        <v>97</v>
      </c>
      <c r="G1873">
        <v>104</v>
      </c>
      <c r="H1873">
        <v>111</v>
      </c>
      <c r="I1873">
        <v>117</v>
      </c>
      <c r="J1873">
        <v>123</v>
      </c>
      <c r="K1873">
        <v>129</v>
      </c>
      <c r="L1873">
        <v>134</v>
      </c>
      <c r="M1873">
        <v>140</v>
      </c>
      <c r="N1873">
        <v>145</v>
      </c>
      <c r="O1873">
        <v>151</v>
      </c>
      <c r="P1873">
        <v>158</v>
      </c>
      <c r="Q1873">
        <v>165</v>
      </c>
      <c r="R1873">
        <v>171</v>
      </c>
      <c r="S1873">
        <v>175</v>
      </c>
      <c r="T1873">
        <v>178</v>
      </c>
      <c r="U1873">
        <v>178</v>
      </c>
      <c r="V1873">
        <v>179</v>
      </c>
      <c r="W1873">
        <f>wzrost[[#This Row],[19lat]]-wzrost[[#This Row],[dlugosc_ur]]</f>
        <v>125</v>
      </c>
      <c r="X1873">
        <f>wzrost[[#This Row],[19lat]]-wzrost[[#This Row],[15lat]]</f>
        <v>8</v>
      </c>
      <c r="Y1873">
        <f>IF(wzrost[[#This Row],[1rok]]&lt;=5,IF(wzrost[[#This Row],[plec]]="ch",1,0),0)</f>
        <v>0</v>
      </c>
      <c r="Z1873" s="1"/>
      <c r="AA1873" s="1"/>
      <c r="AB1873" s="1" t="e">
        <f>_xlfn.PERCENTILE.INC(wzrost[1rok],5)</f>
        <v>#NUM!</v>
      </c>
    </row>
    <row r="1874" spans="1:28" x14ac:dyDescent="0.25">
      <c r="A1874">
        <v>572</v>
      </c>
      <c r="B1874" s="1" t="s">
        <v>23</v>
      </c>
      <c r="C1874">
        <v>59</v>
      </c>
      <c r="D1874">
        <v>79</v>
      </c>
      <c r="E1874">
        <v>90</v>
      </c>
      <c r="F1874">
        <v>99</v>
      </c>
      <c r="G1874">
        <v>107</v>
      </c>
      <c r="H1874">
        <v>114</v>
      </c>
      <c r="I1874">
        <v>121</v>
      </c>
      <c r="J1874">
        <v>127</v>
      </c>
      <c r="K1874">
        <v>133</v>
      </c>
      <c r="L1874">
        <v>138</v>
      </c>
      <c r="M1874">
        <v>144</v>
      </c>
      <c r="N1874">
        <v>150</v>
      </c>
      <c r="O1874">
        <v>156</v>
      </c>
      <c r="P1874">
        <v>163</v>
      </c>
      <c r="Q1874">
        <v>171</v>
      </c>
      <c r="R1874">
        <v>176</v>
      </c>
      <c r="S1874">
        <v>180</v>
      </c>
      <c r="T1874">
        <v>183</v>
      </c>
      <c r="U1874">
        <v>183</v>
      </c>
      <c r="V1874">
        <v>184</v>
      </c>
      <c r="W1874">
        <f>wzrost[[#This Row],[19lat]]-wzrost[[#This Row],[dlugosc_ur]]</f>
        <v>125</v>
      </c>
      <c r="X1874">
        <f>wzrost[[#This Row],[19lat]]-wzrost[[#This Row],[15lat]]</f>
        <v>8</v>
      </c>
      <c r="Y1874">
        <f>IF(wzrost[[#This Row],[1rok]]&lt;=5,IF(wzrost[[#This Row],[plec]]="ch",1,0),0)</f>
        <v>0</v>
      </c>
      <c r="Z1874" s="1"/>
      <c r="AA1874" s="1"/>
      <c r="AB1874" s="1" t="e">
        <f>_xlfn.PERCENTILE.INC(wzrost[1rok],5)</f>
        <v>#NUM!</v>
      </c>
    </row>
    <row r="1875" spans="1:28" x14ac:dyDescent="0.25">
      <c r="A1875">
        <v>595</v>
      </c>
      <c r="B1875" s="1" t="s">
        <v>23</v>
      </c>
      <c r="C1875">
        <v>59</v>
      </c>
      <c r="D1875">
        <v>79</v>
      </c>
      <c r="E1875">
        <v>90</v>
      </c>
      <c r="F1875">
        <v>100</v>
      </c>
      <c r="G1875">
        <v>108</v>
      </c>
      <c r="H1875">
        <v>115</v>
      </c>
      <c r="I1875">
        <v>121</v>
      </c>
      <c r="J1875">
        <v>127</v>
      </c>
      <c r="K1875">
        <v>133</v>
      </c>
      <c r="L1875">
        <v>139</v>
      </c>
      <c r="M1875">
        <v>144</v>
      </c>
      <c r="N1875">
        <v>150</v>
      </c>
      <c r="O1875">
        <v>156</v>
      </c>
      <c r="P1875">
        <v>164</v>
      </c>
      <c r="Q1875">
        <v>171</v>
      </c>
      <c r="R1875">
        <v>177</v>
      </c>
      <c r="S1875">
        <v>181</v>
      </c>
      <c r="T1875">
        <v>183</v>
      </c>
      <c r="U1875">
        <v>184</v>
      </c>
      <c r="V1875">
        <v>184</v>
      </c>
      <c r="W1875">
        <f>wzrost[[#This Row],[19lat]]-wzrost[[#This Row],[dlugosc_ur]]</f>
        <v>125</v>
      </c>
      <c r="X1875">
        <f>wzrost[[#This Row],[19lat]]-wzrost[[#This Row],[15lat]]</f>
        <v>7</v>
      </c>
      <c r="Y1875">
        <f>IF(wzrost[[#This Row],[1rok]]&lt;=5,IF(wzrost[[#This Row],[plec]]="ch",1,0),0)</f>
        <v>0</v>
      </c>
      <c r="Z1875" s="1"/>
      <c r="AA1875" s="1"/>
      <c r="AB1875" s="1" t="e">
        <f>_xlfn.PERCENTILE.INC(wzrost[1rok],5)</f>
        <v>#NUM!</v>
      </c>
    </row>
    <row r="1876" spans="1:28" x14ac:dyDescent="0.25">
      <c r="A1876">
        <v>597</v>
      </c>
      <c r="B1876" s="1" t="s">
        <v>23</v>
      </c>
      <c r="C1876">
        <v>58</v>
      </c>
      <c r="D1876">
        <v>78</v>
      </c>
      <c r="E1876">
        <v>89</v>
      </c>
      <c r="F1876">
        <v>99</v>
      </c>
      <c r="G1876">
        <v>107</v>
      </c>
      <c r="H1876">
        <v>114</v>
      </c>
      <c r="I1876">
        <v>120</v>
      </c>
      <c r="J1876">
        <v>126</v>
      </c>
      <c r="K1876">
        <v>132</v>
      </c>
      <c r="L1876">
        <v>138</v>
      </c>
      <c r="M1876">
        <v>143</v>
      </c>
      <c r="N1876">
        <v>149</v>
      </c>
      <c r="O1876">
        <v>155</v>
      </c>
      <c r="P1876">
        <v>163</v>
      </c>
      <c r="Q1876">
        <v>170</v>
      </c>
      <c r="R1876">
        <v>176</v>
      </c>
      <c r="S1876">
        <v>180</v>
      </c>
      <c r="T1876">
        <v>182</v>
      </c>
      <c r="U1876">
        <v>183</v>
      </c>
      <c r="V1876">
        <v>183</v>
      </c>
      <c r="W1876">
        <f>wzrost[[#This Row],[19lat]]-wzrost[[#This Row],[dlugosc_ur]]</f>
        <v>125</v>
      </c>
      <c r="X1876">
        <f>wzrost[[#This Row],[19lat]]-wzrost[[#This Row],[15lat]]</f>
        <v>7</v>
      </c>
      <c r="Y1876">
        <f>IF(wzrost[[#This Row],[1rok]]&lt;=5,IF(wzrost[[#This Row],[plec]]="ch",1,0),0)</f>
        <v>0</v>
      </c>
      <c r="Z1876" s="1"/>
      <c r="AA1876" s="1"/>
      <c r="AB1876" s="1" t="e">
        <f>_xlfn.PERCENTILE.INC(wzrost[1rok],5)</f>
        <v>#NUM!</v>
      </c>
    </row>
    <row r="1877" spans="1:28" x14ac:dyDescent="0.25">
      <c r="A1877">
        <v>616</v>
      </c>
      <c r="B1877" s="1" t="s">
        <v>23</v>
      </c>
      <c r="C1877">
        <v>50</v>
      </c>
      <c r="D1877">
        <v>72</v>
      </c>
      <c r="E1877">
        <v>86</v>
      </c>
      <c r="F1877">
        <v>95</v>
      </c>
      <c r="G1877">
        <v>102</v>
      </c>
      <c r="H1877">
        <v>109</v>
      </c>
      <c r="I1877">
        <v>115</v>
      </c>
      <c r="J1877">
        <v>120</v>
      </c>
      <c r="K1877">
        <v>126</v>
      </c>
      <c r="L1877">
        <v>131</v>
      </c>
      <c r="M1877">
        <v>136</v>
      </c>
      <c r="N1877">
        <v>142</v>
      </c>
      <c r="O1877">
        <v>148</v>
      </c>
      <c r="P1877">
        <v>155</v>
      </c>
      <c r="Q1877">
        <v>162</v>
      </c>
      <c r="R1877">
        <v>168</v>
      </c>
      <c r="S1877">
        <v>172</v>
      </c>
      <c r="T1877">
        <v>174</v>
      </c>
      <c r="U1877">
        <v>175</v>
      </c>
      <c r="V1877">
        <v>175</v>
      </c>
      <c r="W1877">
        <f>wzrost[[#This Row],[19lat]]-wzrost[[#This Row],[dlugosc_ur]]</f>
        <v>125</v>
      </c>
      <c r="X1877">
        <f>wzrost[[#This Row],[19lat]]-wzrost[[#This Row],[15lat]]</f>
        <v>7</v>
      </c>
      <c r="Y1877">
        <f>IF(wzrost[[#This Row],[1rok]]&lt;=5,IF(wzrost[[#This Row],[plec]]="ch",1,0),0)</f>
        <v>0</v>
      </c>
      <c r="Z1877" s="1"/>
      <c r="AA1877" s="1"/>
      <c r="AB1877" s="1" t="e">
        <f>_xlfn.PERCENTILE.INC(wzrost[1rok],5)</f>
        <v>#NUM!</v>
      </c>
    </row>
    <row r="1878" spans="1:28" x14ac:dyDescent="0.25">
      <c r="A1878">
        <v>618</v>
      </c>
      <c r="B1878" s="1" t="s">
        <v>23</v>
      </c>
      <c r="C1878">
        <v>54</v>
      </c>
      <c r="D1878">
        <v>75</v>
      </c>
      <c r="E1878">
        <v>88</v>
      </c>
      <c r="F1878">
        <v>97</v>
      </c>
      <c r="G1878">
        <v>105</v>
      </c>
      <c r="H1878">
        <v>112</v>
      </c>
      <c r="I1878">
        <v>118</v>
      </c>
      <c r="J1878">
        <v>123</v>
      </c>
      <c r="K1878">
        <v>129</v>
      </c>
      <c r="L1878">
        <v>135</v>
      </c>
      <c r="M1878">
        <v>140</v>
      </c>
      <c r="N1878">
        <v>145</v>
      </c>
      <c r="O1878">
        <v>151</v>
      </c>
      <c r="P1878">
        <v>158</v>
      </c>
      <c r="Q1878">
        <v>166</v>
      </c>
      <c r="R1878">
        <v>172</v>
      </c>
      <c r="S1878">
        <v>176</v>
      </c>
      <c r="T1878">
        <v>178</v>
      </c>
      <c r="U1878">
        <v>179</v>
      </c>
      <c r="V1878">
        <v>179</v>
      </c>
      <c r="W1878">
        <f>wzrost[[#This Row],[19lat]]-wzrost[[#This Row],[dlugosc_ur]]</f>
        <v>125</v>
      </c>
      <c r="X1878">
        <f>wzrost[[#This Row],[19lat]]-wzrost[[#This Row],[15lat]]</f>
        <v>7</v>
      </c>
      <c r="Y1878">
        <f>IF(wzrost[[#This Row],[1rok]]&lt;=5,IF(wzrost[[#This Row],[plec]]="ch",1,0),0)</f>
        <v>0</v>
      </c>
      <c r="Z1878" s="1"/>
      <c r="AA1878" s="1"/>
      <c r="AB1878" s="1" t="e">
        <f>_xlfn.PERCENTILE.INC(wzrost[1rok],5)</f>
        <v>#NUM!</v>
      </c>
    </row>
    <row r="1879" spans="1:28" x14ac:dyDescent="0.25">
      <c r="A1879">
        <v>627</v>
      </c>
      <c r="B1879" s="1" t="s">
        <v>23</v>
      </c>
      <c r="C1879">
        <v>56</v>
      </c>
      <c r="D1879">
        <v>77</v>
      </c>
      <c r="E1879">
        <v>89</v>
      </c>
      <c r="F1879">
        <v>98</v>
      </c>
      <c r="G1879">
        <v>106</v>
      </c>
      <c r="H1879">
        <v>112</v>
      </c>
      <c r="I1879">
        <v>119</v>
      </c>
      <c r="J1879">
        <v>125</v>
      </c>
      <c r="K1879">
        <v>130</v>
      </c>
      <c r="L1879">
        <v>136</v>
      </c>
      <c r="M1879">
        <v>141</v>
      </c>
      <c r="N1879">
        <v>146</v>
      </c>
      <c r="O1879">
        <v>153</v>
      </c>
      <c r="P1879">
        <v>160</v>
      </c>
      <c r="Q1879">
        <v>167</v>
      </c>
      <c r="R1879">
        <v>173</v>
      </c>
      <c r="S1879">
        <v>177</v>
      </c>
      <c r="T1879">
        <v>180</v>
      </c>
      <c r="U1879">
        <v>180</v>
      </c>
      <c r="V1879">
        <v>181</v>
      </c>
      <c r="W1879">
        <f>wzrost[[#This Row],[19lat]]-wzrost[[#This Row],[dlugosc_ur]]</f>
        <v>125</v>
      </c>
      <c r="X1879">
        <f>wzrost[[#This Row],[19lat]]-wzrost[[#This Row],[15lat]]</f>
        <v>8</v>
      </c>
      <c r="Y1879">
        <f>IF(wzrost[[#This Row],[1rok]]&lt;=5,IF(wzrost[[#This Row],[plec]]="ch",1,0),0)</f>
        <v>0</v>
      </c>
      <c r="Z1879" s="1"/>
      <c r="AA1879" s="1"/>
      <c r="AB1879" s="1" t="e">
        <f>_xlfn.PERCENTILE.INC(wzrost[1rok],5)</f>
        <v>#NUM!</v>
      </c>
    </row>
    <row r="1880" spans="1:28" x14ac:dyDescent="0.25">
      <c r="A1880">
        <v>628</v>
      </c>
      <c r="B1880" s="1" t="s">
        <v>23</v>
      </c>
      <c r="C1880">
        <v>57</v>
      </c>
      <c r="D1880">
        <v>78</v>
      </c>
      <c r="E1880">
        <v>90</v>
      </c>
      <c r="F1880">
        <v>99</v>
      </c>
      <c r="G1880">
        <v>106</v>
      </c>
      <c r="H1880">
        <v>113</v>
      </c>
      <c r="I1880">
        <v>119</v>
      </c>
      <c r="J1880">
        <v>125</v>
      </c>
      <c r="K1880">
        <v>131</v>
      </c>
      <c r="L1880">
        <v>137</v>
      </c>
      <c r="M1880">
        <v>142</v>
      </c>
      <c r="N1880">
        <v>148</v>
      </c>
      <c r="O1880">
        <v>154</v>
      </c>
      <c r="P1880">
        <v>161</v>
      </c>
      <c r="Q1880">
        <v>168</v>
      </c>
      <c r="R1880">
        <v>174</v>
      </c>
      <c r="S1880">
        <v>178</v>
      </c>
      <c r="T1880">
        <v>181</v>
      </c>
      <c r="U1880">
        <v>182</v>
      </c>
      <c r="V1880">
        <v>182</v>
      </c>
      <c r="W1880">
        <f>wzrost[[#This Row],[19lat]]-wzrost[[#This Row],[dlugosc_ur]]</f>
        <v>125</v>
      </c>
      <c r="X1880">
        <f>wzrost[[#This Row],[19lat]]-wzrost[[#This Row],[15lat]]</f>
        <v>8</v>
      </c>
      <c r="Y1880">
        <f>IF(wzrost[[#This Row],[1rok]]&lt;=5,IF(wzrost[[#This Row],[plec]]="ch",1,0),0)</f>
        <v>0</v>
      </c>
      <c r="Z1880" s="1"/>
      <c r="AA1880" s="1"/>
      <c r="AB1880" s="1" t="e">
        <f>_xlfn.PERCENTILE.INC(wzrost[1rok],5)</f>
        <v>#NUM!</v>
      </c>
    </row>
    <row r="1881" spans="1:28" x14ac:dyDescent="0.25">
      <c r="A1881">
        <v>651</v>
      </c>
      <c r="B1881" s="1" t="s">
        <v>23</v>
      </c>
      <c r="C1881">
        <v>54</v>
      </c>
      <c r="D1881">
        <v>75</v>
      </c>
      <c r="E1881">
        <v>88</v>
      </c>
      <c r="F1881">
        <v>97</v>
      </c>
      <c r="G1881">
        <v>105</v>
      </c>
      <c r="H1881">
        <v>111</v>
      </c>
      <c r="I1881">
        <v>118</v>
      </c>
      <c r="J1881">
        <v>123</v>
      </c>
      <c r="K1881">
        <v>129</v>
      </c>
      <c r="L1881">
        <v>134</v>
      </c>
      <c r="M1881">
        <v>140</v>
      </c>
      <c r="N1881">
        <v>145</v>
      </c>
      <c r="O1881">
        <v>151</v>
      </c>
      <c r="P1881">
        <v>158</v>
      </c>
      <c r="Q1881">
        <v>166</v>
      </c>
      <c r="R1881">
        <v>171</v>
      </c>
      <c r="S1881">
        <v>175</v>
      </c>
      <c r="T1881">
        <v>178</v>
      </c>
      <c r="U1881">
        <v>179</v>
      </c>
      <c r="V1881">
        <v>179</v>
      </c>
      <c r="W1881">
        <f>wzrost[[#This Row],[19lat]]-wzrost[[#This Row],[dlugosc_ur]]</f>
        <v>125</v>
      </c>
      <c r="X1881">
        <f>wzrost[[#This Row],[19lat]]-wzrost[[#This Row],[15lat]]</f>
        <v>8</v>
      </c>
      <c r="Y1881">
        <f>IF(wzrost[[#This Row],[1rok]]&lt;=5,IF(wzrost[[#This Row],[plec]]="ch",1,0),0)</f>
        <v>0</v>
      </c>
      <c r="Z1881" s="1"/>
      <c r="AA1881" s="1"/>
      <c r="AB1881" s="1" t="e">
        <f>_xlfn.PERCENTILE.INC(wzrost[1rok],5)</f>
        <v>#NUM!</v>
      </c>
    </row>
    <row r="1882" spans="1:28" x14ac:dyDescent="0.25">
      <c r="A1882">
        <v>661</v>
      </c>
      <c r="B1882" s="1" t="s">
        <v>23</v>
      </c>
      <c r="C1882">
        <v>54</v>
      </c>
      <c r="D1882">
        <v>75</v>
      </c>
      <c r="E1882">
        <v>88</v>
      </c>
      <c r="F1882">
        <v>97</v>
      </c>
      <c r="G1882">
        <v>105</v>
      </c>
      <c r="H1882">
        <v>111</v>
      </c>
      <c r="I1882">
        <v>118</v>
      </c>
      <c r="J1882">
        <v>123</v>
      </c>
      <c r="K1882">
        <v>129</v>
      </c>
      <c r="L1882">
        <v>134</v>
      </c>
      <c r="M1882">
        <v>140</v>
      </c>
      <c r="N1882">
        <v>145</v>
      </c>
      <c r="O1882">
        <v>151</v>
      </c>
      <c r="P1882">
        <v>158</v>
      </c>
      <c r="Q1882">
        <v>166</v>
      </c>
      <c r="R1882">
        <v>171</v>
      </c>
      <c r="S1882">
        <v>175</v>
      </c>
      <c r="T1882">
        <v>178</v>
      </c>
      <c r="U1882">
        <v>179</v>
      </c>
      <c r="V1882">
        <v>179</v>
      </c>
      <c r="W1882">
        <f>wzrost[[#This Row],[19lat]]-wzrost[[#This Row],[dlugosc_ur]]</f>
        <v>125</v>
      </c>
      <c r="X1882">
        <f>wzrost[[#This Row],[19lat]]-wzrost[[#This Row],[15lat]]</f>
        <v>8</v>
      </c>
      <c r="Y1882">
        <f>IF(wzrost[[#This Row],[1rok]]&lt;=5,IF(wzrost[[#This Row],[plec]]="ch",1,0),0)</f>
        <v>0</v>
      </c>
      <c r="Z1882" s="1"/>
      <c r="AA1882" s="1"/>
      <c r="AB1882" s="1" t="e">
        <f>_xlfn.PERCENTILE.INC(wzrost[1rok],5)</f>
        <v>#NUM!</v>
      </c>
    </row>
    <row r="1883" spans="1:28" x14ac:dyDescent="0.25">
      <c r="A1883">
        <v>669</v>
      </c>
      <c r="B1883" s="1" t="s">
        <v>23</v>
      </c>
      <c r="C1883">
        <v>51</v>
      </c>
      <c r="D1883">
        <v>73</v>
      </c>
      <c r="E1883">
        <v>86</v>
      </c>
      <c r="F1883">
        <v>95</v>
      </c>
      <c r="G1883">
        <v>103</v>
      </c>
      <c r="H1883">
        <v>109</v>
      </c>
      <c r="I1883">
        <v>115</v>
      </c>
      <c r="J1883">
        <v>121</v>
      </c>
      <c r="K1883">
        <v>127</v>
      </c>
      <c r="L1883">
        <v>132</v>
      </c>
      <c r="M1883">
        <v>137</v>
      </c>
      <c r="N1883">
        <v>142</v>
      </c>
      <c r="O1883">
        <v>148</v>
      </c>
      <c r="P1883">
        <v>155</v>
      </c>
      <c r="Q1883">
        <v>163</v>
      </c>
      <c r="R1883">
        <v>168</v>
      </c>
      <c r="S1883">
        <v>172</v>
      </c>
      <c r="T1883">
        <v>175</v>
      </c>
      <c r="U1883">
        <v>175</v>
      </c>
      <c r="V1883">
        <v>176</v>
      </c>
      <c r="W1883">
        <f>wzrost[[#This Row],[19lat]]-wzrost[[#This Row],[dlugosc_ur]]</f>
        <v>125</v>
      </c>
      <c r="X1883">
        <f>wzrost[[#This Row],[19lat]]-wzrost[[#This Row],[15lat]]</f>
        <v>8</v>
      </c>
      <c r="Y1883">
        <f>IF(wzrost[[#This Row],[1rok]]&lt;=5,IF(wzrost[[#This Row],[plec]]="ch",1,0),0)</f>
        <v>0</v>
      </c>
      <c r="Z1883" s="1"/>
      <c r="AA1883" s="1"/>
      <c r="AB1883" s="1" t="e">
        <f>_xlfn.PERCENTILE.INC(wzrost[1rok],5)</f>
        <v>#NUM!</v>
      </c>
    </row>
    <row r="1884" spans="1:28" x14ac:dyDescent="0.25">
      <c r="A1884">
        <v>670</v>
      </c>
      <c r="B1884" s="1" t="s">
        <v>23</v>
      </c>
      <c r="C1884">
        <v>54</v>
      </c>
      <c r="D1884">
        <v>76</v>
      </c>
      <c r="E1884">
        <v>88</v>
      </c>
      <c r="F1884">
        <v>98</v>
      </c>
      <c r="G1884">
        <v>105</v>
      </c>
      <c r="H1884">
        <v>112</v>
      </c>
      <c r="I1884">
        <v>118</v>
      </c>
      <c r="J1884">
        <v>124</v>
      </c>
      <c r="K1884">
        <v>129</v>
      </c>
      <c r="L1884">
        <v>135</v>
      </c>
      <c r="M1884">
        <v>140</v>
      </c>
      <c r="N1884">
        <v>145</v>
      </c>
      <c r="O1884">
        <v>151</v>
      </c>
      <c r="P1884">
        <v>158</v>
      </c>
      <c r="Q1884">
        <v>166</v>
      </c>
      <c r="R1884">
        <v>172</v>
      </c>
      <c r="S1884">
        <v>176</v>
      </c>
      <c r="T1884">
        <v>178</v>
      </c>
      <c r="U1884">
        <v>179</v>
      </c>
      <c r="V1884">
        <v>179</v>
      </c>
      <c r="W1884">
        <f>wzrost[[#This Row],[19lat]]-wzrost[[#This Row],[dlugosc_ur]]</f>
        <v>125</v>
      </c>
      <c r="X1884">
        <f>wzrost[[#This Row],[19lat]]-wzrost[[#This Row],[15lat]]</f>
        <v>7</v>
      </c>
      <c r="Y1884">
        <f>IF(wzrost[[#This Row],[1rok]]&lt;=5,IF(wzrost[[#This Row],[plec]]="ch",1,0),0)</f>
        <v>0</v>
      </c>
      <c r="Z1884" s="1"/>
      <c r="AA1884" s="1"/>
      <c r="AB1884" s="1" t="e">
        <f>_xlfn.PERCENTILE.INC(wzrost[1rok],5)</f>
        <v>#NUM!</v>
      </c>
    </row>
    <row r="1885" spans="1:28" x14ac:dyDescent="0.25">
      <c r="A1885">
        <v>672</v>
      </c>
      <c r="B1885" s="1" t="s">
        <v>23</v>
      </c>
      <c r="C1885">
        <v>59</v>
      </c>
      <c r="D1885">
        <v>79</v>
      </c>
      <c r="E1885">
        <v>90</v>
      </c>
      <c r="F1885">
        <v>100</v>
      </c>
      <c r="G1885">
        <v>107</v>
      </c>
      <c r="H1885">
        <v>115</v>
      </c>
      <c r="I1885">
        <v>121</v>
      </c>
      <c r="J1885">
        <v>127</v>
      </c>
      <c r="K1885">
        <v>133</v>
      </c>
      <c r="L1885">
        <v>139</v>
      </c>
      <c r="M1885">
        <v>144</v>
      </c>
      <c r="N1885">
        <v>150</v>
      </c>
      <c r="O1885">
        <v>156</v>
      </c>
      <c r="P1885">
        <v>163</v>
      </c>
      <c r="Q1885">
        <v>171</v>
      </c>
      <c r="R1885">
        <v>177</v>
      </c>
      <c r="S1885">
        <v>181</v>
      </c>
      <c r="T1885">
        <v>183</v>
      </c>
      <c r="U1885">
        <v>184</v>
      </c>
      <c r="V1885">
        <v>184</v>
      </c>
      <c r="W1885">
        <f>wzrost[[#This Row],[19lat]]-wzrost[[#This Row],[dlugosc_ur]]</f>
        <v>125</v>
      </c>
      <c r="X1885">
        <f>wzrost[[#This Row],[19lat]]-wzrost[[#This Row],[15lat]]</f>
        <v>7</v>
      </c>
      <c r="Y1885">
        <f>IF(wzrost[[#This Row],[1rok]]&lt;=5,IF(wzrost[[#This Row],[plec]]="ch",1,0),0)</f>
        <v>0</v>
      </c>
      <c r="Z1885" s="1"/>
      <c r="AA1885" s="1"/>
      <c r="AB1885" s="1" t="e">
        <f>_xlfn.PERCENTILE.INC(wzrost[1rok],5)</f>
        <v>#NUM!</v>
      </c>
    </row>
    <row r="1886" spans="1:28" x14ac:dyDescent="0.25">
      <c r="A1886">
        <v>679</v>
      </c>
      <c r="B1886" s="1" t="s">
        <v>23</v>
      </c>
      <c r="C1886">
        <v>59</v>
      </c>
      <c r="D1886">
        <v>79</v>
      </c>
      <c r="E1886">
        <v>90</v>
      </c>
      <c r="F1886">
        <v>100</v>
      </c>
      <c r="G1886">
        <v>108</v>
      </c>
      <c r="H1886">
        <v>115</v>
      </c>
      <c r="I1886">
        <v>121</v>
      </c>
      <c r="J1886">
        <v>127</v>
      </c>
      <c r="K1886">
        <v>133</v>
      </c>
      <c r="L1886">
        <v>139</v>
      </c>
      <c r="M1886">
        <v>144</v>
      </c>
      <c r="N1886">
        <v>150</v>
      </c>
      <c r="O1886">
        <v>156</v>
      </c>
      <c r="P1886">
        <v>164</v>
      </c>
      <c r="Q1886">
        <v>171</v>
      </c>
      <c r="R1886">
        <v>177</v>
      </c>
      <c r="S1886">
        <v>181</v>
      </c>
      <c r="T1886">
        <v>183</v>
      </c>
      <c r="U1886">
        <v>184</v>
      </c>
      <c r="V1886">
        <v>184</v>
      </c>
      <c r="W1886">
        <f>wzrost[[#This Row],[19lat]]-wzrost[[#This Row],[dlugosc_ur]]</f>
        <v>125</v>
      </c>
      <c r="X1886">
        <f>wzrost[[#This Row],[19lat]]-wzrost[[#This Row],[15lat]]</f>
        <v>7</v>
      </c>
      <c r="Y1886">
        <f>IF(wzrost[[#This Row],[1rok]]&lt;=5,IF(wzrost[[#This Row],[plec]]="ch",1,0),0)</f>
        <v>0</v>
      </c>
      <c r="Z1886" s="1"/>
      <c r="AA1886" s="1"/>
      <c r="AB1886" s="1" t="e">
        <f>_xlfn.PERCENTILE.INC(wzrost[1rok],5)</f>
        <v>#NUM!</v>
      </c>
    </row>
    <row r="1887" spans="1:28" x14ac:dyDescent="0.25">
      <c r="A1887">
        <v>682</v>
      </c>
      <c r="B1887" s="1" t="s">
        <v>23</v>
      </c>
      <c r="C1887">
        <v>54</v>
      </c>
      <c r="D1887">
        <v>75</v>
      </c>
      <c r="E1887">
        <v>88</v>
      </c>
      <c r="F1887">
        <v>97</v>
      </c>
      <c r="G1887">
        <v>104</v>
      </c>
      <c r="H1887">
        <v>111</v>
      </c>
      <c r="I1887">
        <v>117</v>
      </c>
      <c r="J1887">
        <v>123</v>
      </c>
      <c r="K1887">
        <v>129</v>
      </c>
      <c r="L1887">
        <v>134</v>
      </c>
      <c r="M1887">
        <v>139</v>
      </c>
      <c r="N1887">
        <v>145</v>
      </c>
      <c r="O1887">
        <v>151</v>
      </c>
      <c r="P1887">
        <v>158</v>
      </c>
      <c r="Q1887">
        <v>165</v>
      </c>
      <c r="R1887">
        <v>171</v>
      </c>
      <c r="S1887">
        <v>175</v>
      </c>
      <c r="T1887">
        <v>177</v>
      </c>
      <c r="U1887">
        <v>178</v>
      </c>
      <c r="V1887">
        <v>179</v>
      </c>
      <c r="W1887">
        <f>wzrost[[#This Row],[19lat]]-wzrost[[#This Row],[dlugosc_ur]]</f>
        <v>125</v>
      </c>
      <c r="X1887">
        <f>wzrost[[#This Row],[19lat]]-wzrost[[#This Row],[15lat]]</f>
        <v>8</v>
      </c>
      <c r="Y1887">
        <f>IF(wzrost[[#This Row],[1rok]]&lt;=5,IF(wzrost[[#This Row],[plec]]="ch",1,0),0)</f>
        <v>0</v>
      </c>
      <c r="Z1887" s="1"/>
      <c r="AA1887" s="1"/>
      <c r="AB1887" s="1" t="e">
        <f>_xlfn.PERCENTILE.INC(wzrost[1rok],5)</f>
        <v>#NUM!</v>
      </c>
    </row>
    <row r="1888" spans="1:28" x14ac:dyDescent="0.25">
      <c r="A1888">
        <v>692</v>
      </c>
      <c r="B1888" s="1" t="s">
        <v>23</v>
      </c>
      <c r="C1888">
        <v>53</v>
      </c>
      <c r="D1888">
        <v>74</v>
      </c>
      <c r="E1888">
        <v>87</v>
      </c>
      <c r="F1888">
        <v>96</v>
      </c>
      <c r="G1888">
        <v>104</v>
      </c>
      <c r="H1888">
        <v>111</v>
      </c>
      <c r="I1888">
        <v>117</v>
      </c>
      <c r="J1888">
        <v>122</v>
      </c>
      <c r="K1888">
        <v>128</v>
      </c>
      <c r="L1888">
        <v>134</v>
      </c>
      <c r="M1888">
        <v>139</v>
      </c>
      <c r="N1888">
        <v>144</v>
      </c>
      <c r="O1888">
        <v>150</v>
      </c>
      <c r="P1888">
        <v>157</v>
      </c>
      <c r="Q1888">
        <v>165</v>
      </c>
      <c r="R1888">
        <v>171</v>
      </c>
      <c r="S1888">
        <v>174</v>
      </c>
      <c r="T1888">
        <v>177</v>
      </c>
      <c r="U1888">
        <v>178</v>
      </c>
      <c r="V1888">
        <v>178</v>
      </c>
      <c r="W1888">
        <f>wzrost[[#This Row],[19lat]]-wzrost[[#This Row],[dlugosc_ur]]</f>
        <v>125</v>
      </c>
      <c r="X1888">
        <f>wzrost[[#This Row],[19lat]]-wzrost[[#This Row],[15lat]]</f>
        <v>7</v>
      </c>
      <c r="Y1888">
        <f>IF(wzrost[[#This Row],[1rok]]&lt;=5,IF(wzrost[[#This Row],[plec]]="ch",1,0),0)</f>
        <v>0</v>
      </c>
      <c r="Z1888" s="1"/>
      <c r="AA1888" s="1"/>
      <c r="AB1888" s="1" t="e">
        <f>_xlfn.PERCENTILE.INC(wzrost[1rok],5)</f>
        <v>#NUM!</v>
      </c>
    </row>
    <row r="1889" spans="1:28" x14ac:dyDescent="0.25">
      <c r="A1889">
        <v>701</v>
      </c>
      <c r="B1889" s="1" t="s">
        <v>23</v>
      </c>
      <c r="C1889">
        <v>54</v>
      </c>
      <c r="D1889">
        <v>75</v>
      </c>
      <c r="E1889">
        <v>88</v>
      </c>
      <c r="F1889">
        <v>97</v>
      </c>
      <c r="G1889">
        <v>104</v>
      </c>
      <c r="H1889">
        <v>111</v>
      </c>
      <c r="I1889">
        <v>117</v>
      </c>
      <c r="J1889">
        <v>123</v>
      </c>
      <c r="K1889">
        <v>129</v>
      </c>
      <c r="L1889">
        <v>134</v>
      </c>
      <c r="M1889">
        <v>139</v>
      </c>
      <c r="N1889">
        <v>145</v>
      </c>
      <c r="O1889">
        <v>151</v>
      </c>
      <c r="P1889">
        <v>158</v>
      </c>
      <c r="Q1889">
        <v>165</v>
      </c>
      <c r="R1889">
        <v>171</v>
      </c>
      <c r="S1889">
        <v>175</v>
      </c>
      <c r="T1889">
        <v>177</v>
      </c>
      <c r="U1889">
        <v>178</v>
      </c>
      <c r="V1889">
        <v>179</v>
      </c>
      <c r="W1889">
        <f>wzrost[[#This Row],[19lat]]-wzrost[[#This Row],[dlugosc_ur]]</f>
        <v>125</v>
      </c>
      <c r="X1889">
        <f>wzrost[[#This Row],[19lat]]-wzrost[[#This Row],[15lat]]</f>
        <v>8</v>
      </c>
      <c r="Y1889">
        <f>IF(wzrost[[#This Row],[1rok]]&lt;=5,IF(wzrost[[#This Row],[plec]]="ch",1,0),0)</f>
        <v>0</v>
      </c>
      <c r="Z1889" s="1"/>
      <c r="AA1889" s="1"/>
      <c r="AB1889" s="1" t="e">
        <f>_xlfn.PERCENTILE.INC(wzrost[1rok],5)</f>
        <v>#NUM!</v>
      </c>
    </row>
    <row r="1890" spans="1:28" x14ac:dyDescent="0.25">
      <c r="A1890">
        <v>703</v>
      </c>
      <c r="B1890" s="1" t="s">
        <v>23</v>
      </c>
      <c r="C1890">
        <v>53</v>
      </c>
      <c r="D1890">
        <v>74</v>
      </c>
      <c r="E1890">
        <v>87</v>
      </c>
      <c r="F1890">
        <v>96</v>
      </c>
      <c r="G1890">
        <v>104</v>
      </c>
      <c r="H1890">
        <v>111</v>
      </c>
      <c r="I1890">
        <v>117</v>
      </c>
      <c r="J1890">
        <v>122</v>
      </c>
      <c r="K1890">
        <v>128</v>
      </c>
      <c r="L1890">
        <v>134</v>
      </c>
      <c r="M1890">
        <v>139</v>
      </c>
      <c r="N1890">
        <v>144</v>
      </c>
      <c r="O1890">
        <v>150</v>
      </c>
      <c r="P1890">
        <v>157</v>
      </c>
      <c r="Q1890">
        <v>165</v>
      </c>
      <c r="R1890">
        <v>171</v>
      </c>
      <c r="S1890">
        <v>174</v>
      </c>
      <c r="T1890">
        <v>177</v>
      </c>
      <c r="U1890">
        <v>178</v>
      </c>
      <c r="V1890">
        <v>178</v>
      </c>
      <c r="W1890">
        <f>wzrost[[#This Row],[19lat]]-wzrost[[#This Row],[dlugosc_ur]]</f>
        <v>125</v>
      </c>
      <c r="X1890">
        <f>wzrost[[#This Row],[19lat]]-wzrost[[#This Row],[15lat]]</f>
        <v>7</v>
      </c>
      <c r="Y1890">
        <f>IF(wzrost[[#This Row],[1rok]]&lt;=5,IF(wzrost[[#This Row],[plec]]="ch",1,0),0)</f>
        <v>0</v>
      </c>
      <c r="Z1890" s="1"/>
      <c r="AA1890" s="1"/>
      <c r="AB1890" s="1" t="e">
        <f>_xlfn.PERCENTILE.INC(wzrost[1rok],5)</f>
        <v>#NUM!</v>
      </c>
    </row>
    <row r="1891" spans="1:28" x14ac:dyDescent="0.25">
      <c r="A1891">
        <v>705</v>
      </c>
      <c r="B1891" s="1" t="s">
        <v>23</v>
      </c>
      <c r="C1891">
        <v>57</v>
      </c>
      <c r="D1891">
        <v>78</v>
      </c>
      <c r="E1891">
        <v>89</v>
      </c>
      <c r="F1891">
        <v>99</v>
      </c>
      <c r="G1891">
        <v>106</v>
      </c>
      <c r="H1891">
        <v>113</v>
      </c>
      <c r="I1891">
        <v>119</v>
      </c>
      <c r="J1891">
        <v>125</v>
      </c>
      <c r="K1891">
        <v>131</v>
      </c>
      <c r="L1891">
        <v>136</v>
      </c>
      <c r="M1891">
        <v>142</v>
      </c>
      <c r="N1891">
        <v>147</v>
      </c>
      <c r="O1891">
        <v>153</v>
      </c>
      <c r="P1891">
        <v>160</v>
      </c>
      <c r="Q1891">
        <v>168</v>
      </c>
      <c r="R1891">
        <v>174</v>
      </c>
      <c r="S1891">
        <v>178</v>
      </c>
      <c r="T1891">
        <v>180</v>
      </c>
      <c r="U1891">
        <v>181</v>
      </c>
      <c r="V1891">
        <v>182</v>
      </c>
      <c r="W1891">
        <f>wzrost[[#This Row],[19lat]]-wzrost[[#This Row],[dlugosc_ur]]</f>
        <v>125</v>
      </c>
      <c r="X1891">
        <f>wzrost[[#This Row],[19lat]]-wzrost[[#This Row],[15lat]]</f>
        <v>8</v>
      </c>
      <c r="Y1891">
        <f>IF(wzrost[[#This Row],[1rok]]&lt;=5,IF(wzrost[[#This Row],[plec]]="ch",1,0),0)</f>
        <v>0</v>
      </c>
      <c r="Z1891" s="1"/>
      <c r="AA1891" s="1"/>
      <c r="AB1891" s="1" t="e">
        <f>_xlfn.PERCENTILE.INC(wzrost[1rok],5)</f>
        <v>#NUM!</v>
      </c>
    </row>
    <row r="1892" spans="1:28" x14ac:dyDescent="0.25">
      <c r="A1892">
        <v>709</v>
      </c>
      <c r="B1892" s="1" t="s">
        <v>23</v>
      </c>
      <c r="C1892">
        <v>53</v>
      </c>
      <c r="D1892">
        <v>75</v>
      </c>
      <c r="E1892">
        <v>88</v>
      </c>
      <c r="F1892">
        <v>97</v>
      </c>
      <c r="G1892">
        <v>104</v>
      </c>
      <c r="H1892">
        <v>111</v>
      </c>
      <c r="I1892">
        <v>117</v>
      </c>
      <c r="J1892">
        <v>123</v>
      </c>
      <c r="K1892">
        <v>128</v>
      </c>
      <c r="L1892">
        <v>134</v>
      </c>
      <c r="M1892">
        <v>139</v>
      </c>
      <c r="N1892">
        <v>144</v>
      </c>
      <c r="O1892">
        <v>151</v>
      </c>
      <c r="P1892">
        <v>158</v>
      </c>
      <c r="Q1892">
        <v>165</v>
      </c>
      <c r="R1892">
        <v>171</v>
      </c>
      <c r="S1892">
        <v>175</v>
      </c>
      <c r="T1892">
        <v>177</v>
      </c>
      <c r="U1892">
        <v>178</v>
      </c>
      <c r="V1892">
        <v>178</v>
      </c>
      <c r="W1892">
        <f>wzrost[[#This Row],[19lat]]-wzrost[[#This Row],[dlugosc_ur]]</f>
        <v>125</v>
      </c>
      <c r="X1892">
        <f>wzrost[[#This Row],[19lat]]-wzrost[[#This Row],[15lat]]</f>
        <v>7</v>
      </c>
      <c r="Y1892">
        <f>IF(wzrost[[#This Row],[1rok]]&lt;=5,IF(wzrost[[#This Row],[plec]]="ch",1,0),0)</f>
        <v>0</v>
      </c>
      <c r="Z1892" s="1"/>
      <c r="AA1892" s="1"/>
      <c r="AB1892" s="1" t="e">
        <f>_xlfn.PERCENTILE.INC(wzrost[1rok],5)</f>
        <v>#NUM!</v>
      </c>
    </row>
    <row r="1893" spans="1:28" x14ac:dyDescent="0.25">
      <c r="A1893">
        <v>712</v>
      </c>
      <c r="B1893" s="1" t="s">
        <v>23</v>
      </c>
      <c r="C1893">
        <v>53</v>
      </c>
      <c r="D1893">
        <v>75</v>
      </c>
      <c r="E1893">
        <v>87</v>
      </c>
      <c r="F1893">
        <v>97</v>
      </c>
      <c r="G1893">
        <v>104</v>
      </c>
      <c r="H1893">
        <v>111</v>
      </c>
      <c r="I1893">
        <v>117</v>
      </c>
      <c r="J1893">
        <v>123</v>
      </c>
      <c r="K1893">
        <v>128</v>
      </c>
      <c r="L1893">
        <v>134</v>
      </c>
      <c r="M1893">
        <v>139</v>
      </c>
      <c r="N1893">
        <v>144</v>
      </c>
      <c r="O1893">
        <v>150</v>
      </c>
      <c r="P1893">
        <v>157</v>
      </c>
      <c r="Q1893">
        <v>165</v>
      </c>
      <c r="R1893">
        <v>171</v>
      </c>
      <c r="S1893">
        <v>175</v>
      </c>
      <c r="T1893">
        <v>177</v>
      </c>
      <c r="U1893">
        <v>178</v>
      </c>
      <c r="V1893">
        <v>178</v>
      </c>
      <c r="W1893">
        <f>wzrost[[#This Row],[19lat]]-wzrost[[#This Row],[dlugosc_ur]]</f>
        <v>125</v>
      </c>
      <c r="X1893">
        <f>wzrost[[#This Row],[19lat]]-wzrost[[#This Row],[15lat]]</f>
        <v>7</v>
      </c>
      <c r="Y1893">
        <f>IF(wzrost[[#This Row],[1rok]]&lt;=5,IF(wzrost[[#This Row],[plec]]="ch",1,0),0)</f>
        <v>0</v>
      </c>
      <c r="Z1893" s="1"/>
      <c r="AA1893" s="1"/>
      <c r="AB1893" s="1" t="e">
        <f>_xlfn.PERCENTILE.INC(wzrost[1rok],5)</f>
        <v>#NUM!</v>
      </c>
    </row>
    <row r="1894" spans="1:28" x14ac:dyDescent="0.25">
      <c r="A1894">
        <v>714</v>
      </c>
      <c r="B1894" s="1" t="s">
        <v>23</v>
      </c>
      <c r="C1894">
        <v>54</v>
      </c>
      <c r="D1894">
        <v>75</v>
      </c>
      <c r="E1894">
        <v>88</v>
      </c>
      <c r="F1894">
        <v>97</v>
      </c>
      <c r="G1894">
        <v>105</v>
      </c>
      <c r="H1894">
        <v>112</v>
      </c>
      <c r="I1894">
        <v>118</v>
      </c>
      <c r="J1894">
        <v>123</v>
      </c>
      <c r="K1894">
        <v>129</v>
      </c>
      <c r="L1894">
        <v>135</v>
      </c>
      <c r="M1894">
        <v>140</v>
      </c>
      <c r="N1894">
        <v>145</v>
      </c>
      <c r="O1894">
        <v>151</v>
      </c>
      <c r="P1894">
        <v>158</v>
      </c>
      <c r="Q1894">
        <v>166</v>
      </c>
      <c r="R1894">
        <v>172</v>
      </c>
      <c r="S1894">
        <v>176</v>
      </c>
      <c r="T1894">
        <v>178</v>
      </c>
      <c r="U1894">
        <v>179</v>
      </c>
      <c r="V1894">
        <v>179</v>
      </c>
      <c r="W1894">
        <f>wzrost[[#This Row],[19lat]]-wzrost[[#This Row],[dlugosc_ur]]</f>
        <v>125</v>
      </c>
      <c r="X1894">
        <f>wzrost[[#This Row],[19lat]]-wzrost[[#This Row],[15lat]]</f>
        <v>7</v>
      </c>
      <c r="Y1894">
        <f>IF(wzrost[[#This Row],[1rok]]&lt;=5,IF(wzrost[[#This Row],[plec]]="ch",1,0),0)</f>
        <v>0</v>
      </c>
      <c r="Z1894" s="1"/>
      <c r="AA1894" s="1"/>
      <c r="AB1894" s="1" t="e">
        <f>_xlfn.PERCENTILE.INC(wzrost[1rok],5)</f>
        <v>#NUM!</v>
      </c>
    </row>
    <row r="1895" spans="1:28" x14ac:dyDescent="0.25">
      <c r="A1895">
        <v>716</v>
      </c>
      <c r="B1895" s="1" t="s">
        <v>23</v>
      </c>
      <c r="C1895">
        <v>59</v>
      </c>
      <c r="D1895">
        <v>79</v>
      </c>
      <c r="E1895">
        <v>90</v>
      </c>
      <c r="F1895">
        <v>100</v>
      </c>
      <c r="G1895">
        <v>107</v>
      </c>
      <c r="H1895">
        <v>115</v>
      </c>
      <c r="I1895">
        <v>121</v>
      </c>
      <c r="J1895">
        <v>127</v>
      </c>
      <c r="K1895">
        <v>133</v>
      </c>
      <c r="L1895">
        <v>139</v>
      </c>
      <c r="M1895">
        <v>144</v>
      </c>
      <c r="N1895">
        <v>150</v>
      </c>
      <c r="O1895">
        <v>156</v>
      </c>
      <c r="P1895">
        <v>163</v>
      </c>
      <c r="Q1895">
        <v>171</v>
      </c>
      <c r="R1895">
        <v>177</v>
      </c>
      <c r="S1895">
        <v>181</v>
      </c>
      <c r="T1895">
        <v>183</v>
      </c>
      <c r="U1895">
        <v>184</v>
      </c>
      <c r="V1895">
        <v>184</v>
      </c>
      <c r="W1895">
        <f>wzrost[[#This Row],[19lat]]-wzrost[[#This Row],[dlugosc_ur]]</f>
        <v>125</v>
      </c>
      <c r="X1895">
        <f>wzrost[[#This Row],[19lat]]-wzrost[[#This Row],[15lat]]</f>
        <v>7</v>
      </c>
      <c r="Y1895">
        <f>IF(wzrost[[#This Row],[1rok]]&lt;=5,IF(wzrost[[#This Row],[plec]]="ch",1,0),0)</f>
        <v>0</v>
      </c>
      <c r="Z1895" s="1"/>
      <c r="AA1895" s="1"/>
      <c r="AB1895" s="1" t="e">
        <f>_xlfn.PERCENTILE.INC(wzrost[1rok],5)</f>
        <v>#NUM!</v>
      </c>
    </row>
    <row r="1896" spans="1:28" x14ac:dyDescent="0.25">
      <c r="A1896">
        <v>738</v>
      </c>
      <c r="B1896" s="1" t="s">
        <v>23</v>
      </c>
      <c r="C1896">
        <v>54</v>
      </c>
      <c r="D1896">
        <v>75</v>
      </c>
      <c r="E1896">
        <v>88</v>
      </c>
      <c r="F1896">
        <v>97</v>
      </c>
      <c r="G1896">
        <v>105</v>
      </c>
      <c r="H1896">
        <v>111</v>
      </c>
      <c r="I1896">
        <v>118</v>
      </c>
      <c r="J1896">
        <v>123</v>
      </c>
      <c r="K1896">
        <v>129</v>
      </c>
      <c r="L1896">
        <v>134</v>
      </c>
      <c r="M1896">
        <v>140</v>
      </c>
      <c r="N1896">
        <v>145</v>
      </c>
      <c r="O1896">
        <v>151</v>
      </c>
      <c r="P1896">
        <v>158</v>
      </c>
      <c r="Q1896">
        <v>166</v>
      </c>
      <c r="R1896">
        <v>171</v>
      </c>
      <c r="S1896">
        <v>175</v>
      </c>
      <c r="T1896">
        <v>178</v>
      </c>
      <c r="U1896">
        <v>179</v>
      </c>
      <c r="V1896">
        <v>179</v>
      </c>
      <c r="W1896">
        <f>wzrost[[#This Row],[19lat]]-wzrost[[#This Row],[dlugosc_ur]]</f>
        <v>125</v>
      </c>
      <c r="X1896">
        <f>wzrost[[#This Row],[19lat]]-wzrost[[#This Row],[15lat]]</f>
        <v>8</v>
      </c>
      <c r="Y1896">
        <f>IF(wzrost[[#This Row],[1rok]]&lt;=5,IF(wzrost[[#This Row],[plec]]="ch",1,0),0)</f>
        <v>0</v>
      </c>
      <c r="Z1896" s="1"/>
      <c r="AA1896" s="1"/>
      <c r="AB1896" s="1" t="e">
        <f>_xlfn.PERCENTILE.INC(wzrost[1rok],5)</f>
        <v>#NUM!</v>
      </c>
    </row>
    <row r="1897" spans="1:28" x14ac:dyDescent="0.25">
      <c r="A1897">
        <v>740</v>
      </c>
      <c r="B1897" s="1" t="s">
        <v>23</v>
      </c>
      <c r="C1897">
        <v>50</v>
      </c>
      <c r="D1897">
        <v>72</v>
      </c>
      <c r="E1897">
        <v>86</v>
      </c>
      <c r="F1897">
        <v>95</v>
      </c>
      <c r="G1897">
        <v>102</v>
      </c>
      <c r="H1897">
        <v>109</v>
      </c>
      <c r="I1897">
        <v>115</v>
      </c>
      <c r="J1897">
        <v>120</v>
      </c>
      <c r="K1897">
        <v>126</v>
      </c>
      <c r="L1897">
        <v>131</v>
      </c>
      <c r="M1897">
        <v>136</v>
      </c>
      <c r="N1897">
        <v>142</v>
      </c>
      <c r="O1897">
        <v>148</v>
      </c>
      <c r="P1897">
        <v>155</v>
      </c>
      <c r="Q1897">
        <v>162</v>
      </c>
      <c r="R1897">
        <v>168</v>
      </c>
      <c r="S1897">
        <v>172</v>
      </c>
      <c r="T1897">
        <v>174</v>
      </c>
      <c r="U1897">
        <v>175</v>
      </c>
      <c r="V1897">
        <v>175</v>
      </c>
      <c r="W1897">
        <f>wzrost[[#This Row],[19lat]]-wzrost[[#This Row],[dlugosc_ur]]</f>
        <v>125</v>
      </c>
      <c r="X1897">
        <f>wzrost[[#This Row],[19lat]]-wzrost[[#This Row],[15lat]]</f>
        <v>7</v>
      </c>
      <c r="Y1897">
        <f>IF(wzrost[[#This Row],[1rok]]&lt;=5,IF(wzrost[[#This Row],[plec]]="ch",1,0),0)</f>
        <v>0</v>
      </c>
      <c r="Z1897" s="1"/>
      <c r="AA1897" s="1"/>
      <c r="AB1897" s="1" t="e">
        <f>_xlfn.PERCENTILE.INC(wzrost[1rok],5)</f>
        <v>#NUM!</v>
      </c>
    </row>
    <row r="1898" spans="1:28" x14ac:dyDescent="0.25">
      <c r="A1898">
        <v>746</v>
      </c>
      <c r="B1898" s="1" t="s">
        <v>23</v>
      </c>
      <c r="C1898">
        <v>54</v>
      </c>
      <c r="D1898">
        <v>75</v>
      </c>
      <c r="E1898">
        <v>88</v>
      </c>
      <c r="F1898">
        <v>97</v>
      </c>
      <c r="G1898">
        <v>105</v>
      </c>
      <c r="H1898">
        <v>111</v>
      </c>
      <c r="I1898">
        <v>118</v>
      </c>
      <c r="J1898">
        <v>123</v>
      </c>
      <c r="K1898">
        <v>129</v>
      </c>
      <c r="L1898">
        <v>134</v>
      </c>
      <c r="M1898">
        <v>140</v>
      </c>
      <c r="N1898">
        <v>145</v>
      </c>
      <c r="O1898">
        <v>151</v>
      </c>
      <c r="P1898">
        <v>158</v>
      </c>
      <c r="Q1898">
        <v>166</v>
      </c>
      <c r="R1898">
        <v>171</v>
      </c>
      <c r="S1898">
        <v>175</v>
      </c>
      <c r="T1898">
        <v>178</v>
      </c>
      <c r="U1898">
        <v>179</v>
      </c>
      <c r="V1898">
        <v>179</v>
      </c>
      <c r="W1898">
        <f>wzrost[[#This Row],[19lat]]-wzrost[[#This Row],[dlugosc_ur]]</f>
        <v>125</v>
      </c>
      <c r="X1898">
        <f>wzrost[[#This Row],[19lat]]-wzrost[[#This Row],[15lat]]</f>
        <v>8</v>
      </c>
      <c r="Y1898">
        <f>IF(wzrost[[#This Row],[1rok]]&lt;=5,IF(wzrost[[#This Row],[plec]]="ch",1,0),0)</f>
        <v>0</v>
      </c>
      <c r="Z1898" s="1"/>
      <c r="AA1898" s="1"/>
      <c r="AB1898" s="1" t="e">
        <f>_xlfn.PERCENTILE.INC(wzrost[1rok],5)</f>
        <v>#NUM!</v>
      </c>
    </row>
    <row r="1899" spans="1:28" x14ac:dyDescent="0.25">
      <c r="A1899">
        <v>764</v>
      </c>
      <c r="B1899" s="1" t="s">
        <v>23</v>
      </c>
      <c r="C1899">
        <v>54</v>
      </c>
      <c r="D1899">
        <v>76</v>
      </c>
      <c r="E1899">
        <v>88</v>
      </c>
      <c r="F1899">
        <v>98</v>
      </c>
      <c r="G1899">
        <v>105</v>
      </c>
      <c r="H1899">
        <v>112</v>
      </c>
      <c r="I1899">
        <v>118</v>
      </c>
      <c r="J1899">
        <v>124</v>
      </c>
      <c r="K1899">
        <v>129</v>
      </c>
      <c r="L1899">
        <v>135</v>
      </c>
      <c r="M1899">
        <v>140</v>
      </c>
      <c r="N1899">
        <v>145</v>
      </c>
      <c r="O1899">
        <v>151</v>
      </c>
      <c r="P1899">
        <v>158</v>
      </c>
      <c r="Q1899">
        <v>166</v>
      </c>
      <c r="R1899">
        <v>172</v>
      </c>
      <c r="S1899">
        <v>176</v>
      </c>
      <c r="T1899">
        <v>178</v>
      </c>
      <c r="U1899">
        <v>179</v>
      </c>
      <c r="V1899">
        <v>179</v>
      </c>
      <c r="W1899">
        <f>wzrost[[#This Row],[19lat]]-wzrost[[#This Row],[dlugosc_ur]]</f>
        <v>125</v>
      </c>
      <c r="X1899">
        <f>wzrost[[#This Row],[19lat]]-wzrost[[#This Row],[15lat]]</f>
        <v>7</v>
      </c>
      <c r="Y1899">
        <f>IF(wzrost[[#This Row],[1rok]]&lt;=5,IF(wzrost[[#This Row],[plec]]="ch",1,0),0)</f>
        <v>0</v>
      </c>
      <c r="Z1899" s="1"/>
      <c r="AA1899" s="1"/>
      <c r="AB1899" s="1" t="e">
        <f>_xlfn.PERCENTILE.INC(wzrost[1rok],5)</f>
        <v>#NUM!</v>
      </c>
    </row>
    <row r="1900" spans="1:28" x14ac:dyDescent="0.25">
      <c r="A1900">
        <v>766</v>
      </c>
      <c r="B1900" s="1" t="s">
        <v>23</v>
      </c>
      <c r="C1900">
        <v>51</v>
      </c>
      <c r="D1900">
        <v>73</v>
      </c>
      <c r="E1900">
        <v>86</v>
      </c>
      <c r="F1900">
        <v>95</v>
      </c>
      <c r="G1900">
        <v>103</v>
      </c>
      <c r="H1900">
        <v>109</v>
      </c>
      <c r="I1900">
        <v>115</v>
      </c>
      <c r="J1900">
        <v>121</v>
      </c>
      <c r="K1900">
        <v>127</v>
      </c>
      <c r="L1900">
        <v>132</v>
      </c>
      <c r="M1900">
        <v>137</v>
      </c>
      <c r="N1900">
        <v>142</v>
      </c>
      <c r="O1900">
        <v>148</v>
      </c>
      <c r="P1900">
        <v>155</v>
      </c>
      <c r="Q1900">
        <v>163</v>
      </c>
      <c r="R1900">
        <v>168</v>
      </c>
      <c r="S1900">
        <v>172</v>
      </c>
      <c r="T1900">
        <v>175</v>
      </c>
      <c r="U1900">
        <v>175</v>
      </c>
      <c r="V1900">
        <v>176</v>
      </c>
      <c r="W1900">
        <f>wzrost[[#This Row],[19lat]]-wzrost[[#This Row],[dlugosc_ur]]</f>
        <v>125</v>
      </c>
      <c r="X1900">
        <f>wzrost[[#This Row],[19lat]]-wzrost[[#This Row],[15lat]]</f>
        <v>8</v>
      </c>
      <c r="Y1900">
        <f>IF(wzrost[[#This Row],[1rok]]&lt;=5,IF(wzrost[[#This Row],[plec]]="ch",1,0),0)</f>
        <v>0</v>
      </c>
      <c r="Z1900" s="1"/>
      <c r="AA1900" s="1"/>
      <c r="AB1900" s="1" t="e">
        <f>_xlfn.PERCENTILE.INC(wzrost[1rok],5)</f>
        <v>#NUM!</v>
      </c>
    </row>
    <row r="1901" spans="1:28" x14ac:dyDescent="0.25">
      <c r="A1901">
        <v>768</v>
      </c>
      <c r="B1901" s="1" t="s">
        <v>23</v>
      </c>
      <c r="C1901">
        <v>54</v>
      </c>
      <c r="D1901">
        <v>75</v>
      </c>
      <c r="E1901">
        <v>88</v>
      </c>
      <c r="F1901">
        <v>97</v>
      </c>
      <c r="G1901">
        <v>104</v>
      </c>
      <c r="H1901">
        <v>111</v>
      </c>
      <c r="I1901">
        <v>117</v>
      </c>
      <c r="J1901">
        <v>123</v>
      </c>
      <c r="K1901">
        <v>129</v>
      </c>
      <c r="L1901">
        <v>134</v>
      </c>
      <c r="M1901">
        <v>140</v>
      </c>
      <c r="N1901">
        <v>145</v>
      </c>
      <c r="O1901">
        <v>151</v>
      </c>
      <c r="P1901">
        <v>158</v>
      </c>
      <c r="Q1901">
        <v>165</v>
      </c>
      <c r="R1901">
        <v>171</v>
      </c>
      <c r="S1901">
        <v>175</v>
      </c>
      <c r="T1901">
        <v>178</v>
      </c>
      <c r="U1901">
        <v>178</v>
      </c>
      <c r="V1901">
        <v>179</v>
      </c>
      <c r="W1901">
        <f>wzrost[[#This Row],[19lat]]-wzrost[[#This Row],[dlugosc_ur]]</f>
        <v>125</v>
      </c>
      <c r="X1901">
        <f>wzrost[[#This Row],[19lat]]-wzrost[[#This Row],[15lat]]</f>
        <v>8</v>
      </c>
      <c r="Y1901">
        <f>IF(wzrost[[#This Row],[1rok]]&lt;=5,IF(wzrost[[#This Row],[plec]]="ch",1,0),0)</f>
        <v>0</v>
      </c>
      <c r="Z1901" s="1"/>
      <c r="AA1901" s="1"/>
      <c r="AB1901" s="1" t="e">
        <f>_xlfn.PERCENTILE.INC(wzrost[1rok],5)</f>
        <v>#NUM!</v>
      </c>
    </row>
    <row r="1902" spans="1:28" x14ac:dyDescent="0.25">
      <c r="A1902">
        <v>780</v>
      </c>
      <c r="B1902" s="1" t="s">
        <v>23</v>
      </c>
      <c r="C1902">
        <v>59</v>
      </c>
      <c r="D1902">
        <v>79</v>
      </c>
      <c r="E1902">
        <v>90</v>
      </c>
      <c r="F1902">
        <v>100</v>
      </c>
      <c r="G1902">
        <v>107</v>
      </c>
      <c r="H1902">
        <v>115</v>
      </c>
      <c r="I1902">
        <v>121</v>
      </c>
      <c r="J1902">
        <v>127</v>
      </c>
      <c r="K1902">
        <v>133</v>
      </c>
      <c r="L1902">
        <v>139</v>
      </c>
      <c r="M1902">
        <v>144</v>
      </c>
      <c r="N1902">
        <v>150</v>
      </c>
      <c r="O1902">
        <v>156</v>
      </c>
      <c r="P1902">
        <v>163</v>
      </c>
      <c r="Q1902">
        <v>171</v>
      </c>
      <c r="R1902">
        <v>177</v>
      </c>
      <c r="S1902">
        <v>181</v>
      </c>
      <c r="T1902">
        <v>183</v>
      </c>
      <c r="U1902">
        <v>184</v>
      </c>
      <c r="V1902">
        <v>184</v>
      </c>
      <c r="W1902">
        <f>wzrost[[#This Row],[19lat]]-wzrost[[#This Row],[dlugosc_ur]]</f>
        <v>125</v>
      </c>
      <c r="X1902">
        <f>wzrost[[#This Row],[19lat]]-wzrost[[#This Row],[15lat]]</f>
        <v>7</v>
      </c>
      <c r="Y1902">
        <f>IF(wzrost[[#This Row],[1rok]]&lt;=5,IF(wzrost[[#This Row],[plec]]="ch",1,0),0)</f>
        <v>0</v>
      </c>
      <c r="Z1902" s="1"/>
      <c r="AA1902" s="1"/>
      <c r="AB1902" s="1" t="e">
        <f>_xlfn.PERCENTILE.INC(wzrost[1rok],5)</f>
        <v>#NUM!</v>
      </c>
    </row>
    <row r="1903" spans="1:28" x14ac:dyDescent="0.25">
      <c r="A1903">
        <v>809</v>
      </c>
      <c r="B1903" s="1" t="s">
        <v>23</v>
      </c>
      <c r="C1903">
        <v>53</v>
      </c>
      <c r="D1903">
        <v>75</v>
      </c>
      <c r="E1903">
        <v>87</v>
      </c>
      <c r="F1903">
        <v>97</v>
      </c>
      <c r="G1903">
        <v>104</v>
      </c>
      <c r="H1903">
        <v>111</v>
      </c>
      <c r="I1903">
        <v>117</v>
      </c>
      <c r="J1903">
        <v>123</v>
      </c>
      <c r="K1903">
        <v>128</v>
      </c>
      <c r="L1903">
        <v>134</v>
      </c>
      <c r="M1903">
        <v>139</v>
      </c>
      <c r="N1903">
        <v>144</v>
      </c>
      <c r="O1903">
        <v>150</v>
      </c>
      <c r="P1903">
        <v>157</v>
      </c>
      <c r="Q1903">
        <v>165</v>
      </c>
      <c r="R1903">
        <v>171</v>
      </c>
      <c r="S1903">
        <v>175</v>
      </c>
      <c r="T1903">
        <v>177</v>
      </c>
      <c r="U1903">
        <v>178</v>
      </c>
      <c r="V1903">
        <v>178</v>
      </c>
      <c r="W1903">
        <f>wzrost[[#This Row],[19lat]]-wzrost[[#This Row],[dlugosc_ur]]</f>
        <v>125</v>
      </c>
      <c r="X1903">
        <f>wzrost[[#This Row],[19lat]]-wzrost[[#This Row],[15lat]]</f>
        <v>7</v>
      </c>
      <c r="Y1903">
        <f>IF(wzrost[[#This Row],[1rok]]&lt;=5,IF(wzrost[[#This Row],[plec]]="ch",1,0),0)</f>
        <v>0</v>
      </c>
      <c r="Z1903" s="1"/>
      <c r="AA1903" s="1"/>
      <c r="AB1903" s="1" t="e">
        <f>_xlfn.PERCENTILE.INC(wzrost[1rok],5)</f>
        <v>#NUM!</v>
      </c>
    </row>
    <row r="1904" spans="1:28" x14ac:dyDescent="0.25">
      <c r="A1904">
        <v>813</v>
      </c>
      <c r="B1904" s="1" t="s">
        <v>23</v>
      </c>
      <c r="C1904">
        <v>58</v>
      </c>
      <c r="D1904">
        <v>78</v>
      </c>
      <c r="E1904">
        <v>89</v>
      </c>
      <c r="F1904">
        <v>99</v>
      </c>
      <c r="G1904">
        <v>106</v>
      </c>
      <c r="H1904">
        <v>113</v>
      </c>
      <c r="I1904">
        <v>120</v>
      </c>
      <c r="J1904">
        <v>126</v>
      </c>
      <c r="K1904">
        <v>132</v>
      </c>
      <c r="L1904">
        <v>137</v>
      </c>
      <c r="M1904">
        <v>143</v>
      </c>
      <c r="N1904">
        <v>149</v>
      </c>
      <c r="O1904">
        <v>155</v>
      </c>
      <c r="P1904">
        <v>162</v>
      </c>
      <c r="Q1904">
        <v>170</v>
      </c>
      <c r="R1904">
        <v>176</v>
      </c>
      <c r="S1904">
        <v>180</v>
      </c>
      <c r="T1904">
        <v>182</v>
      </c>
      <c r="U1904">
        <v>183</v>
      </c>
      <c r="V1904">
        <v>183</v>
      </c>
      <c r="W1904">
        <f>wzrost[[#This Row],[19lat]]-wzrost[[#This Row],[dlugosc_ur]]</f>
        <v>125</v>
      </c>
      <c r="X1904">
        <f>wzrost[[#This Row],[19lat]]-wzrost[[#This Row],[15lat]]</f>
        <v>7</v>
      </c>
      <c r="Y1904">
        <f>IF(wzrost[[#This Row],[1rok]]&lt;=5,IF(wzrost[[#This Row],[plec]]="ch",1,0),0)</f>
        <v>0</v>
      </c>
      <c r="Z1904" s="1"/>
      <c r="AA1904" s="1"/>
      <c r="AB1904" s="1" t="e">
        <f>_xlfn.PERCENTILE.INC(wzrost[1rok],5)</f>
        <v>#NUM!</v>
      </c>
    </row>
    <row r="1905" spans="1:28" x14ac:dyDescent="0.25">
      <c r="A1905">
        <v>814</v>
      </c>
      <c r="B1905" s="1" t="s">
        <v>23</v>
      </c>
      <c r="C1905">
        <v>54</v>
      </c>
      <c r="D1905">
        <v>75</v>
      </c>
      <c r="E1905">
        <v>88</v>
      </c>
      <c r="F1905">
        <v>97</v>
      </c>
      <c r="G1905">
        <v>104</v>
      </c>
      <c r="H1905">
        <v>111</v>
      </c>
      <c r="I1905">
        <v>117</v>
      </c>
      <c r="J1905">
        <v>123</v>
      </c>
      <c r="K1905">
        <v>129</v>
      </c>
      <c r="L1905">
        <v>134</v>
      </c>
      <c r="M1905">
        <v>140</v>
      </c>
      <c r="N1905">
        <v>145</v>
      </c>
      <c r="O1905">
        <v>151</v>
      </c>
      <c r="P1905">
        <v>158</v>
      </c>
      <c r="Q1905">
        <v>165</v>
      </c>
      <c r="R1905">
        <v>171</v>
      </c>
      <c r="S1905">
        <v>175</v>
      </c>
      <c r="T1905">
        <v>178</v>
      </c>
      <c r="U1905">
        <v>178</v>
      </c>
      <c r="V1905">
        <v>179</v>
      </c>
      <c r="W1905">
        <f>wzrost[[#This Row],[19lat]]-wzrost[[#This Row],[dlugosc_ur]]</f>
        <v>125</v>
      </c>
      <c r="X1905">
        <f>wzrost[[#This Row],[19lat]]-wzrost[[#This Row],[15lat]]</f>
        <v>8</v>
      </c>
      <c r="Y1905">
        <f>IF(wzrost[[#This Row],[1rok]]&lt;=5,IF(wzrost[[#This Row],[plec]]="ch",1,0),0)</f>
        <v>0</v>
      </c>
      <c r="Z1905" s="1"/>
      <c r="AA1905" s="1"/>
      <c r="AB1905" s="1" t="e">
        <f>_xlfn.PERCENTILE.INC(wzrost[1rok],5)</f>
        <v>#NUM!</v>
      </c>
    </row>
    <row r="1906" spans="1:28" x14ac:dyDescent="0.25">
      <c r="A1906">
        <v>820</v>
      </c>
      <c r="B1906" s="1" t="s">
        <v>23</v>
      </c>
      <c r="C1906">
        <v>58</v>
      </c>
      <c r="D1906">
        <v>78</v>
      </c>
      <c r="E1906">
        <v>89</v>
      </c>
      <c r="F1906">
        <v>99</v>
      </c>
      <c r="G1906">
        <v>107</v>
      </c>
      <c r="H1906">
        <v>114</v>
      </c>
      <c r="I1906">
        <v>120</v>
      </c>
      <c r="J1906">
        <v>126</v>
      </c>
      <c r="K1906">
        <v>132</v>
      </c>
      <c r="L1906">
        <v>138</v>
      </c>
      <c r="M1906">
        <v>144</v>
      </c>
      <c r="N1906">
        <v>149</v>
      </c>
      <c r="O1906">
        <v>156</v>
      </c>
      <c r="P1906">
        <v>163</v>
      </c>
      <c r="Q1906">
        <v>170</v>
      </c>
      <c r="R1906">
        <v>176</v>
      </c>
      <c r="S1906">
        <v>180</v>
      </c>
      <c r="T1906">
        <v>182</v>
      </c>
      <c r="U1906">
        <v>183</v>
      </c>
      <c r="V1906">
        <v>183</v>
      </c>
      <c r="W1906">
        <f>wzrost[[#This Row],[19lat]]-wzrost[[#This Row],[dlugosc_ur]]</f>
        <v>125</v>
      </c>
      <c r="X1906">
        <f>wzrost[[#This Row],[19lat]]-wzrost[[#This Row],[15lat]]</f>
        <v>7</v>
      </c>
      <c r="Y1906">
        <f>IF(wzrost[[#This Row],[1rok]]&lt;=5,IF(wzrost[[#This Row],[plec]]="ch",1,0),0)</f>
        <v>0</v>
      </c>
      <c r="Z1906" s="1"/>
      <c r="AA1906" s="1"/>
      <c r="AB1906" s="1" t="e">
        <f>_xlfn.PERCENTILE.INC(wzrost[1rok],5)</f>
        <v>#NUM!</v>
      </c>
    </row>
    <row r="1907" spans="1:28" x14ac:dyDescent="0.25">
      <c r="A1907">
        <v>824</v>
      </c>
      <c r="B1907" s="1" t="s">
        <v>23</v>
      </c>
      <c r="C1907">
        <v>57</v>
      </c>
      <c r="D1907">
        <v>78</v>
      </c>
      <c r="E1907">
        <v>89</v>
      </c>
      <c r="F1907">
        <v>99</v>
      </c>
      <c r="G1907">
        <v>106</v>
      </c>
      <c r="H1907">
        <v>113</v>
      </c>
      <c r="I1907">
        <v>119</v>
      </c>
      <c r="J1907">
        <v>125</v>
      </c>
      <c r="K1907">
        <v>131</v>
      </c>
      <c r="L1907">
        <v>136</v>
      </c>
      <c r="M1907">
        <v>142</v>
      </c>
      <c r="N1907">
        <v>147</v>
      </c>
      <c r="O1907">
        <v>154</v>
      </c>
      <c r="P1907">
        <v>161</v>
      </c>
      <c r="Q1907">
        <v>168</v>
      </c>
      <c r="R1907">
        <v>174</v>
      </c>
      <c r="S1907">
        <v>178</v>
      </c>
      <c r="T1907">
        <v>180</v>
      </c>
      <c r="U1907">
        <v>181</v>
      </c>
      <c r="V1907">
        <v>182</v>
      </c>
      <c r="W1907">
        <f>wzrost[[#This Row],[19lat]]-wzrost[[#This Row],[dlugosc_ur]]</f>
        <v>125</v>
      </c>
      <c r="X1907">
        <f>wzrost[[#This Row],[19lat]]-wzrost[[#This Row],[15lat]]</f>
        <v>8</v>
      </c>
      <c r="Y1907">
        <f>IF(wzrost[[#This Row],[1rok]]&lt;=5,IF(wzrost[[#This Row],[plec]]="ch",1,0),0)</f>
        <v>0</v>
      </c>
      <c r="Z1907" s="1"/>
      <c r="AA1907" s="1"/>
      <c r="AB1907" s="1" t="e">
        <f>_xlfn.PERCENTILE.INC(wzrost[1rok],5)</f>
        <v>#NUM!</v>
      </c>
    </row>
    <row r="1908" spans="1:28" x14ac:dyDescent="0.25">
      <c r="A1908">
        <v>825</v>
      </c>
      <c r="B1908" s="1" t="s">
        <v>23</v>
      </c>
      <c r="C1908">
        <v>59</v>
      </c>
      <c r="D1908">
        <v>79</v>
      </c>
      <c r="E1908">
        <v>90</v>
      </c>
      <c r="F1908">
        <v>100</v>
      </c>
      <c r="G1908">
        <v>108</v>
      </c>
      <c r="H1908">
        <v>115</v>
      </c>
      <c r="I1908">
        <v>121</v>
      </c>
      <c r="J1908">
        <v>127</v>
      </c>
      <c r="K1908">
        <v>133</v>
      </c>
      <c r="L1908">
        <v>139</v>
      </c>
      <c r="M1908">
        <v>144</v>
      </c>
      <c r="N1908">
        <v>150</v>
      </c>
      <c r="O1908">
        <v>156</v>
      </c>
      <c r="P1908">
        <v>164</v>
      </c>
      <c r="Q1908">
        <v>171</v>
      </c>
      <c r="R1908">
        <v>177</v>
      </c>
      <c r="S1908">
        <v>181</v>
      </c>
      <c r="T1908">
        <v>183</v>
      </c>
      <c r="U1908">
        <v>184</v>
      </c>
      <c r="V1908">
        <v>184</v>
      </c>
      <c r="W1908">
        <f>wzrost[[#This Row],[19lat]]-wzrost[[#This Row],[dlugosc_ur]]</f>
        <v>125</v>
      </c>
      <c r="X1908">
        <f>wzrost[[#This Row],[19lat]]-wzrost[[#This Row],[15lat]]</f>
        <v>7</v>
      </c>
      <c r="Y1908">
        <f>IF(wzrost[[#This Row],[1rok]]&lt;=5,IF(wzrost[[#This Row],[plec]]="ch",1,0),0)</f>
        <v>0</v>
      </c>
      <c r="Z1908" s="1"/>
      <c r="AA1908" s="1"/>
      <c r="AB1908" s="1" t="e">
        <f>_xlfn.PERCENTILE.INC(wzrost[1rok],5)</f>
        <v>#NUM!</v>
      </c>
    </row>
    <row r="1909" spans="1:28" x14ac:dyDescent="0.25">
      <c r="A1909">
        <v>836</v>
      </c>
      <c r="B1909" s="1" t="s">
        <v>23</v>
      </c>
      <c r="C1909">
        <v>58</v>
      </c>
      <c r="D1909">
        <v>78</v>
      </c>
      <c r="E1909">
        <v>89</v>
      </c>
      <c r="F1909">
        <v>99</v>
      </c>
      <c r="G1909">
        <v>107</v>
      </c>
      <c r="H1909">
        <v>114</v>
      </c>
      <c r="I1909">
        <v>120</v>
      </c>
      <c r="J1909">
        <v>126</v>
      </c>
      <c r="K1909">
        <v>132</v>
      </c>
      <c r="L1909">
        <v>138</v>
      </c>
      <c r="M1909">
        <v>144</v>
      </c>
      <c r="N1909">
        <v>149</v>
      </c>
      <c r="O1909">
        <v>156</v>
      </c>
      <c r="P1909">
        <v>163</v>
      </c>
      <c r="Q1909">
        <v>170</v>
      </c>
      <c r="R1909">
        <v>176</v>
      </c>
      <c r="S1909">
        <v>180</v>
      </c>
      <c r="T1909">
        <v>182</v>
      </c>
      <c r="U1909">
        <v>183</v>
      </c>
      <c r="V1909">
        <v>183</v>
      </c>
      <c r="W1909">
        <f>wzrost[[#This Row],[19lat]]-wzrost[[#This Row],[dlugosc_ur]]</f>
        <v>125</v>
      </c>
      <c r="X1909">
        <f>wzrost[[#This Row],[19lat]]-wzrost[[#This Row],[15lat]]</f>
        <v>7</v>
      </c>
      <c r="Y1909">
        <f>IF(wzrost[[#This Row],[1rok]]&lt;=5,IF(wzrost[[#This Row],[plec]]="ch",1,0),0)</f>
        <v>0</v>
      </c>
      <c r="Z1909" s="1"/>
      <c r="AA1909" s="1"/>
      <c r="AB1909" s="1" t="e">
        <f>_xlfn.PERCENTILE.INC(wzrost[1rok],5)</f>
        <v>#NUM!</v>
      </c>
    </row>
    <row r="1910" spans="1:28" x14ac:dyDescent="0.25">
      <c r="A1910">
        <v>843</v>
      </c>
      <c r="B1910" s="1" t="s">
        <v>23</v>
      </c>
      <c r="C1910">
        <v>59</v>
      </c>
      <c r="D1910">
        <v>79</v>
      </c>
      <c r="E1910">
        <v>90</v>
      </c>
      <c r="F1910">
        <v>100</v>
      </c>
      <c r="G1910">
        <v>108</v>
      </c>
      <c r="H1910">
        <v>115</v>
      </c>
      <c r="I1910">
        <v>121</v>
      </c>
      <c r="J1910">
        <v>127</v>
      </c>
      <c r="K1910">
        <v>133</v>
      </c>
      <c r="L1910">
        <v>139</v>
      </c>
      <c r="M1910">
        <v>145</v>
      </c>
      <c r="N1910">
        <v>150</v>
      </c>
      <c r="O1910">
        <v>157</v>
      </c>
      <c r="P1910">
        <v>164</v>
      </c>
      <c r="Q1910">
        <v>171</v>
      </c>
      <c r="R1910">
        <v>177</v>
      </c>
      <c r="S1910">
        <v>181</v>
      </c>
      <c r="T1910">
        <v>183</v>
      </c>
      <c r="U1910">
        <v>184</v>
      </c>
      <c r="V1910">
        <v>184</v>
      </c>
      <c r="W1910">
        <f>wzrost[[#This Row],[19lat]]-wzrost[[#This Row],[dlugosc_ur]]</f>
        <v>125</v>
      </c>
      <c r="X1910">
        <f>wzrost[[#This Row],[19lat]]-wzrost[[#This Row],[15lat]]</f>
        <v>7</v>
      </c>
      <c r="Y1910">
        <f>IF(wzrost[[#This Row],[1rok]]&lt;=5,IF(wzrost[[#This Row],[plec]]="ch",1,0),0)</f>
        <v>0</v>
      </c>
      <c r="Z1910" s="1"/>
      <c r="AA1910" s="1"/>
      <c r="AB1910" s="1" t="e">
        <f>_xlfn.PERCENTILE.INC(wzrost[1rok],5)</f>
        <v>#NUM!</v>
      </c>
    </row>
    <row r="1911" spans="1:28" x14ac:dyDescent="0.25">
      <c r="A1911">
        <v>849</v>
      </c>
      <c r="B1911" s="1" t="s">
        <v>23</v>
      </c>
      <c r="C1911">
        <v>54</v>
      </c>
      <c r="D1911">
        <v>75</v>
      </c>
      <c r="E1911">
        <v>88</v>
      </c>
      <c r="F1911">
        <v>97</v>
      </c>
      <c r="G1911">
        <v>104</v>
      </c>
      <c r="H1911">
        <v>111</v>
      </c>
      <c r="I1911">
        <v>117</v>
      </c>
      <c r="J1911">
        <v>123</v>
      </c>
      <c r="K1911">
        <v>129</v>
      </c>
      <c r="L1911">
        <v>134</v>
      </c>
      <c r="M1911">
        <v>139</v>
      </c>
      <c r="N1911">
        <v>145</v>
      </c>
      <c r="O1911">
        <v>151</v>
      </c>
      <c r="P1911">
        <v>158</v>
      </c>
      <c r="Q1911">
        <v>165</v>
      </c>
      <c r="R1911">
        <v>171</v>
      </c>
      <c r="S1911">
        <v>175</v>
      </c>
      <c r="T1911">
        <v>177</v>
      </c>
      <c r="U1911">
        <v>178</v>
      </c>
      <c r="V1911">
        <v>179</v>
      </c>
      <c r="W1911">
        <f>wzrost[[#This Row],[19lat]]-wzrost[[#This Row],[dlugosc_ur]]</f>
        <v>125</v>
      </c>
      <c r="X1911">
        <f>wzrost[[#This Row],[19lat]]-wzrost[[#This Row],[15lat]]</f>
        <v>8</v>
      </c>
      <c r="Y1911">
        <f>IF(wzrost[[#This Row],[1rok]]&lt;=5,IF(wzrost[[#This Row],[plec]]="ch",1,0),0)</f>
        <v>0</v>
      </c>
      <c r="Z1911" s="1"/>
      <c r="AA1911" s="1"/>
      <c r="AB1911" s="1" t="e">
        <f>_xlfn.PERCENTILE.INC(wzrost[1rok],5)</f>
        <v>#NUM!</v>
      </c>
    </row>
    <row r="1912" spans="1:28" x14ac:dyDescent="0.25">
      <c r="A1912">
        <v>865</v>
      </c>
      <c r="B1912" s="1" t="s">
        <v>23</v>
      </c>
      <c r="C1912">
        <v>51</v>
      </c>
      <c r="D1912">
        <v>73</v>
      </c>
      <c r="E1912">
        <v>86</v>
      </c>
      <c r="F1912">
        <v>95</v>
      </c>
      <c r="G1912">
        <v>103</v>
      </c>
      <c r="H1912">
        <v>109</v>
      </c>
      <c r="I1912">
        <v>115</v>
      </c>
      <c r="J1912">
        <v>121</v>
      </c>
      <c r="K1912">
        <v>127</v>
      </c>
      <c r="L1912">
        <v>132</v>
      </c>
      <c r="M1912">
        <v>137</v>
      </c>
      <c r="N1912">
        <v>142</v>
      </c>
      <c r="O1912">
        <v>148</v>
      </c>
      <c r="P1912">
        <v>155</v>
      </c>
      <c r="Q1912">
        <v>163</v>
      </c>
      <c r="R1912">
        <v>168</v>
      </c>
      <c r="S1912">
        <v>172</v>
      </c>
      <c r="T1912">
        <v>175</v>
      </c>
      <c r="U1912">
        <v>175</v>
      </c>
      <c r="V1912">
        <v>176</v>
      </c>
      <c r="W1912">
        <f>wzrost[[#This Row],[19lat]]-wzrost[[#This Row],[dlugosc_ur]]</f>
        <v>125</v>
      </c>
      <c r="X1912">
        <f>wzrost[[#This Row],[19lat]]-wzrost[[#This Row],[15lat]]</f>
        <v>8</v>
      </c>
      <c r="Y1912">
        <f>IF(wzrost[[#This Row],[1rok]]&lt;=5,IF(wzrost[[#This Row],[plec]]="ch",1,0),0)</f>
        <v>0</v>
      </c>
      <c r="Z1912" s="1"/>
      <c r="AA1912" s="1"/>
      <c r="AB1912" s="1" t="e">
        <f>_xlfn.PERCENTILE.INC(wzrost[1rok],5)</f>
        <v>#NUM!</v>
      </c>
    </row>
    <row r="1913" spans="1:28" x14ac:dyDescent="0.25">
      <c r="A1913">
        <v>880</v>
      </c>
      <c r="B1913" s="1" t="s">
        <v>23</v>
      </c>
      <c r="C1913">
        <v>58</v>
      </c>
      <c r="D1913">
        <v>78</v>
      </c>
      <c r="E1913">
        <v>89</v>
      </c>
      <c r="F1913">
        <v>99</v>
      </c>
      <c r="G1913">
        <v>107</v>
      </c>
      <c r="H1913">
        <v>114</v>
      </c>
      <c r="I1913">
        <v>120</v>
      </c>
      <c r="J1913">
        <v>126</v>
      </c>
      <c r="K1913">
        <v>132</v>
      </c>
      <c r="L1913">
        <v>138</v>
      </c>
      <c r="M1913">
        <v>143</v>
      </c>
      <c r="N1913">
        <v>149</v>
      </c>
      <c r="O1913">
        <v>155</v>
      </c>
      <c r="P1913">
        <v>163</v>
      </c>
      <c r="Q1913">
        <v>170</v>
      </c>
      <c r="R1913">
        <v>176</v>
      </c>
      <c r="S1913">
        <v>180</v>
      </c>
      <c r="T1913">
        <v>182</v>
      </c>
      <c r="U1913">
        <v>183</v>
      </c>
      <c r="V1913">
        <v>183</v>
      </c>
      <c r="W1913">
        <f>wzrost[[#This Row],[19lat]]-wzrost[[#This Row],[dlugosc_ur]]</f>
        <v>125</v>
      </c>
      <c r="X1913">
        <f>wzrost[[#This Row],[19lat]]-wzrost[[#This Row],[15lat]]</f>
        <v>7</v>
      </c>
      <c r="Y1913">
        <f>IF(wzrost[[#This Row],[1rok]]&lt;=5,IF(wzrost[[#This Row],[plec]]="ch",1,0),0)</f>
        <v>0</v>
      </c>
      <c r="Z1913" s="1"/>
      <c r="AA1913" s="1"/>
      <c r="AB1913" s="1" t="e">
        <f>_xlfn.PERCENTILE.INC(wzrost[1rok],5)</f>
        <v>#NUM!</v>
      </c>
    </row>
    <row r="1914" spans="1:28" x14ac:dyDescent="0.25">
      <c r="A1914">
        <v>883</v>
      </c>
      <c r="B1914" s="1" t="s">
        <v>23</v>
      </c>
      <c r="C1914">
        <v>59</v>
      </c>
      <c r="D1914">
        <v>79</v>
      </c>
      <c r="E1914">
        <v>90</v>
      </c>
      <c r="F1914">
        <v>100</v>
      </c>
      <c r="G1914">
        <v>107</v>
      </c>
      <c r="H1914">
        <v>114</v>
      </c>
      <c r="I1914">
        <v>121</v>
      </c>
      <c r="J1914">
        <v>127</v>
      </c>
      <c r="K1914">
        <v>133</v>
      </c>
      <c r="L1914">
        <v>138</v>
      </c>
      <c r="M1914">
        <v>144</v>
      </c>
      <c r="N1914">
        <v>150</v>
      </c>
      <c r="O1914">
        <v>156</v>
      </c>
      <c r="P1914">
        <v>163</v>
      </c>
      <c r="Q1914">
        <v>171</v>
      </c>
      <c r="R1914">
        <v>177</v>
      </c>
      <c r="S1914">
        <v>181</v>
      </c>
      <c r="T1914">
        <v>183</v>
      </c>
      <c r="U1914">
        <v>184</v>
      </c>
      <c r="V1914">
        <v>184</v>
      </c>
      <c r="W1914">
        <f>wzrost[[#This Row],[19lat]]-wzrost[[#This Row],[dlugosc_ur]]</f>
        <v>125</v>
      </c>
      <c r="X1914">
        <f>wzrost[[#This Row],[19lat]]-wzrost[[#This Row],[15lat]]</f>
        <v>7</v>
      </c>
      <c r="Y1914">
        <f>IF(wzrost[[#This Row],[1rok]]&lt;=5,IF(wzrost[[#This Row],[plec]]="ch",1,0),0)</f>
        <v>0</v>
      </c>
      <c r="Z1914" s="1"/>
      <c r="AA1914" s="1"/>
      <c r="AB1914" s="1" t="e">
        <f>_xlfn.PERCENTILE.INC(wzrost[1rok],5)</f>
        <v>#NUM!</v>
      </c>
    </row>
    <row r="1915" spans="1:28" x14ac:dyDescent="0.25">
      <c r="A1915">
        <v>884</v>
      </c>
      <c r="B1915" s="1" t="s">
        <v>23</v>
      </c>
      <c r="C1915">
        <v>54</v>
      </c>
      <c r="D1915">
        <v>75</v>
      </c>
      <c r="E1915">
        <v>88</v>
      </c>
      <c r="F1915">
        <v>97</v>
      </c>
      <c r="G1915">
        <v>104</v>
      </c>
      <c r="H1915">
        <v>111</v>
      </c>
      <c r="I1915">
        <v>117</v>
      </c>
      <c r="J1915">
        <v>123</v>
      </c>
      <c r="K1915">
        <v>129</v>
      </c>
      <c r="L1915">
        <v>134</v>
      </c>
      <c r="M1915">
        <v>140</v>
      </c>
      <c r="N1915">
        <v>145</v>
      </c>
      <c r="O1915">
        <v>151</v>
      </c>
      <c r="P1915">
        <v>158</v>
      </c>
      <c r="Q1915">
        <v>165</v>
      </c>
      <c r="R1915">
        <v>171</v>
      </c>
      <c r="S1915">
        <v>175</v>
      </c>
      <c r="T1915">
        <v>178</v>
      </c>
      <c r="U1915">
        <v>178</v>
      </c>
      <c r="V1915">
        <v>179</v>
      </c>
      <c r="W1915">
        <f>wzrost[[#This Row],[19lat]]-wzrost[[#This Row],[dlugosc_ur]]</f>
        <v>125</v>
      </c>
      <c r="X1915">
        <f>wzrost[[#This Row],[19lat]]-wzrost[[#This Row],[15lat]]</f>
        <v>8</v>
      </c>
      <c r="Y1915">
        <f>IF(wzrost[[#This Row],[1rok]]&lt;=5,IF(wzrost[[#This Row],[plec]]="ch",1,0),0)</f>
        <v>0</v>
      </c>
      <c r="Z1915" s="1"/>
      <c r="AA1915" s="1"/>
      <c r="AB1915" s="1" t="e">
        <f>_xlfn.PERCENTILE.INC(wzrost[1rok],5)</f>
        <v>#NUM!</v>
      </c>
    </row>
    <row r="1916" spans="1:28" x14ac:dyDescent="0.25">
      <c r="A1916">
        <v>912</v>
      </c>
      <c r="B1916" s="1" t="s">
        <v>23</v>
      </c>
      <c r="C1916">
        <v>54</v>
      </c>
      <c r="D1916">
        <v>75</v>
      </c>
      <c r="E1916">
        <v>88</v>
      </c>
      <c r="F1916">
        <v>97</v>
      </c>
      <c r="G1916">
        <v>104</v>
      </c>
      <c r="H1916">
        <v>111</v>
      </c>
      <c r="I1916">
        <v>117</v>
      </c>
      <c r="J1916">
        <v>123</v>
      </c>
      <c r="K1916">
        <v>129</v>
      </c>
      <c r="L1916">
        <v>134</v>
      </c>
      <c r="M1916">
        <v>139</v>
      </c>
      <c r="N1916">
        <v>145</v>
      </c>
      <c r="O1916">
        <v>151</v>
      </c>
      <c r="P1916">
        <v>158</v>
      </c>
      <c r="Q1916">
        <v>165</v>
      </c>
      <c r="R1916">
        <v>171</v>
      </c>
      <c r="S1916">
        <v>175</v>
      </c>
      <c r="T1916">
        <v>177</v>
      </c>
      <c r="U1916">
        <v>178</v>
      </c>
      <c r="V1916">
        <v>179</v>
      </c>
      <c r="W1916">
        <f>wzrost[[#This Row],[19lat]]-wzrost[[#This Row],[dlugosc_ur]]</f>
        <v>125</v>
      </c>
      <c r="X1916">
        <f>wzrost[[#This Row],[19lat]]-wzrost[[#This Row],[15lat]]</f>
        <v>8</v>
      </c>
      <c r="Y1916">
        <f>IF(wzrost[[#This Row],[1rok]]&lt;=5,IF(wzrost[[#This Row],[plec]]="ch",1,0),0)</f>
        <v>0</v>
      </c>
      <c r="Z1916" s="1"/>
      <c r="AA1916" s="1"/>
      <c r="AB1916" s="1" t="e">
        <f>_xlfn.PERCENTILE.INC(wzrost[1rok],5)</f>
        <v>#NUM!</v>
      </c>
    </row>
    <row r="1917" spans="1:28" x14ac:dyDescent="0.25">
      <c r="A1917">
        <v>918</v>
      </c>
      <c r="B1917" s="1" t="s">
        <v>23</v>
      </c>
      <c r="C1917">
        <v>54</v>
      </c>
      <c r="D1917">
        <v>75</v>
      </c>
      <c r="E1917">
        <v>88</v>
      </c>
      <c r="F1917">
        <v>97</v>
      </c>
      <c r="G1917">
        <v>104</v>
      </c>
      <c r="H1917">
        <v>111</v>
      </c>
      <c r="I1917">
        <v>117</v>
      </c>
      <c r="J1917">
        <v>123</v>
      </c>
      <c r="K1917">
        <v>129</v>
      </c>
      <c r="L1917">
        <v>134</v>
      </c>
      <c r="M1917">
        <v>139</v>
      </c>
      <c r="N1917">
        <v>145</v>
      </c>
      <c r="O1917">
        <v>151</v>
      </c>
      <c r="P1917">
        <v>158</v>
      </c>
      <c r="Q1917">
        <v>165</v>
      </c>
      <c r="R1917">
        <v>171</v>
      </c>
      <c r="S1917">
        <v>175</v>
      </c>
      <c r="T1917">
        <v>177</v>
      </c>
      <c r="U1917">
        <v>178</v>
      </c>
      <c r="V1917">
        <v>179</v>
      </c>
      <c r="W1917">
        <f>wzrost[[#This Row],[19lat]]-wzrost[[#This Row],[dlugosc_ur]]</f>
        <v>125</v>
      </c>
      <c r="X1917">
        <f>wzrost[[#This Row],[19lat]]-wzrost[[#This Row],[15lat]]</f>
        <v>8</v>
      </c>
      <c r="Y1917">
        <f>IF(wzrost[[#This Row],[1rok]]&lt;=5,IF(wzrost[[#This Row],[plec]]="ch",1,0),0)</f>
        <v>0</v>
      </c>
      <c r="Z1917" s="1"/>
      <c r="AA1917" s="1"/>
      <c r="AB1917" s="1" t="e">
        <f>_xlfn.PERCENTILE.INC(wzrost[1rok],5)</f>
        <v>#NUM!</v>
      </c>
    </row>
    <row r="1918" spans="1:28" x14ac:dyDescent="0.25">
      <c r="A1918">
        <v>942</v>
      </c>
      <c r="B1918" s="1" t="s">
        <v>23</v>
      </c>
      <c r="C1918">
        <v>54</v>
      </c>
      <c r="D1918">
        <v>75</v>
      </c>
      <c r="E1918">
        <v>88</v>
      </c>
      <c r="F1918">
        <v>97</v>
      </c>
      <c r="G1918">
        <v>105</v>
      </c>
      <c r="H1918">
        <v>112</v>
      </c>
      <c r="I1918">
        <v>118</v>
      </c>
      <c r="J1918">
        <v>123</v>
      </c>
      <c r="K1918">
        <v>129</v>
      </c>
      <c r="L1918">
        <v>135</v>
      </c>
      <c r="M1918">
        <v>140</v>
      </c>
      <c r="N1918">
        <v>145</v>
      </c>
      <c r="O1918">
        <v>151</v>
      </c>
      <c r="P1918">
        <v>158</v>
      </c>
      <c r="Q1918">
        <v>166</v>
      </c>
      <c r="R1918">
        <v>172</v>
      </c>
      <c r="S1918">
        <v>176</v>
      </c>
      <c r="T1918">
        <v>178</v>
      </c>
      <c r="U1918">
        <v>179</v>
      </c>
      <c r="V1918">
        <v>179</v>
      </c>
      <c r="W1918">
        <f>wzrost[[#This Row],[19lat]]-wzrost[[#This Row],[dlugosc_ur]]</f>
        <v>125</v>
      </c>
      <c r="X1918">
        <f>wzrost[[#This Row],[19lat]]-wzrost[[#This Row],[15lat]]</f>
        <v>7</v>
      </c>
      <c r="Y1918">
        <f>IF(wzrost[[#This Row],[1rok]]&lt;=5,IF(wzrost[[#This Row],[plec]]="ch",1,0),0)</f>
        <v>0</v>
      </c>
      <c r="Z1918" s="1"/>
      <c r="AA1918" s="1"/>
      <c r="AB1918" s="1" t="e">
        <f>_xlfn.PERCENTILE.INC(wzrost[1rok],5)</f>
        <v>#NUM!</v>
      </c>
    </row>
    <row r="1919" spans="1:28" x14ac:dyDescent="0.25">
      <c r="A1919">
        <v>943</v>
      </c>
      <c r="B1919" s="1" t="s">
        <v>23</v>
      </c>
      <c r="C1919">
        <v>58</v>
      </c>
      <c r="D1919">
        <v>78</v>
      </c>
      <c r="E1919">
        <v>90</v>
      </c>
      <c r="F1919">
        <v>99</v>
      </c>
      <c r="G1919">
        <v>107</v>
      </c>
      <c r="H1919">
        <v>114</v>
      </c>
      <c r="I1919">
        <v>120</v>
      </c>
      <c r="J1919">
        <v>126</v>
      </c>
      <c r="K1919">
        <v>132</v>
      </c>
      <c r="L1919">
        <v>138</v>
      </c>
      <c r="M1919">
        <v>144</v>
      </c>
      <c r="N1919">
        <v>149</v>
      </c>
      <c r="O1919">
        <v>156</v>
      </c>
      <c r="P1919">
        <v>163</v>
      </c>
      <c r="Q1919">
        <v>170</v>
      </c>
      <c r="R1919">
        <v>176</v>
      </c>
      <c r="S1919">
        <v>180</v>
      </c>
      <c r="T1919">
        <v>182</v>
      </c>
      <c r="U1919">
        <v>183</v>
      </c>
      <c r="V1919">
        <v>183</v>
      </c>
      <c r="W1919">
        <f>wzrost[[#This Row],[19lat]]-wzrost[[#This Row],[dlugosc_ur]]</f>
        <v>125</v>
      </c>
      <c r="X1919">
        <f>wzrost[[#This Row],[19lat]]-wzrost[[#This Row],[15lat]]</f>
        <v>7</v>
      </c>
      <c r="Y1919">
        <f>IF(wzrost[[#This Row],[1rok]]&lt;=5,IF(wzrost[[#This Row],[plec]]="ch",1,0),0)</f>
        <v>0</v>
      </c>
      <c r="Z1919" s="1"/>
      <c r="AA1919" s="1"/>
      <c r="AB1919" s="1" t="e">
        <f>_xlfn.PERCENTILE.INC(wzrost[1rok],5)</f>
        <v>#NUM!</v>
      </c>
    </row>
    <row r="1920" spans="1:28" x14ac:dyDescent="0.25">
      <c r="A1920">
        <v>947</v>
      </c>
      <c r="B1920" s="1" t="s">
        <v>23</v>
      </c>
      <c r="C1920">
        <v>57</v>
      </c>
      <c r="D1920">
        <v>78</v>
      </c>
      <c r="E1920">
        <v>90</v>
      </c>
      <c r="F1920">
        <v>99</v>
      </c>
      <c r="G1920">
        <v>106</v>
      </c>
      <c r="H1920">
        <v>113</v>
      </c>
      <c r="I1920">
        <v>119</v>
      </c>
      <c r="J1920">
        <v>125</v>
      </c>
      <c r="K1920">
        <v>131</v>
      </c>
      <c r="L1920">
        <v>137</v>
      </c>
      <c r="M1920">
        <v>142</v>
      </c>
      <c r="N1920">
        <v>147</v>
      </c>
      <c r="O1920">
        <v>154</v>
      </c>
      <c r="P1920">
        <v>161</v>
      </c>
      <c r="Q1920">
        <v>168</v>
      </c>
      <c r="R1920">
        <v>174</v>
      </c>
      <c r="S1920">
        <v>178</v>
      </c>
      <c r="T1920">
        <v>181</v>
      </c>
      <c r="U1920">
        <v>181</v>
      </c>
      <c r="V1920">
        <v>182</v>
      </c>
      <c r="W1920">
        <f>wzrost[[#This Row],[19lat]]-wzrost[[#This Row],[dlugosc_ur]]</f>
        <v>125</v>
      </c>
      <c r="X1920">
        <f>wzrost[[#This Row],[19lat]]-wzrost[[#This Row],[15lat]]</f>
        <v>8</v>
      </c>
      <c r="Y1920">
        <f>IF(wzrost[[#This Row],[1rok]]&lt;=5,IF(wzrost[[#This Row],[plec]]="ch",1,0),0)</f>
        <v>0</v>
      </c>
      <c r="Z1920" s="1"/>
      <c r="AA1920" s="1"/>
      <c r="AB1920" s="1" t="e">
        <f>_xlfn.PERCENTILE.INC(wzrost[1rok],5)</f>
        <v>#NUM!</v>
      </c>
    </row>
    <row r="1921" spans="1:28" x14ac:dyDescent="0.25">
      <c r="A1921">
        <v>958</v>
      </c>
      <c r="B1921" s="1" t="s">
        <v>23</v>
      </c>
      <c r="C1921">
        <v>54</v>
      </c>
      <c r="D1921">
        <v>75</v>
      </c>
      <c r="E1921">
        <v>88</v>
      </c>
      <c r="F1921">
        <v>97</v>
      </c>
      <c r="G1921">
        <v>104</v>
      </c>
      <c r="H1921">
        <v>111</v>
      </c>
      <c r="I1921">
        <v>117</v>
      </c>
      <c r="J1921">
        <v>123</v>
      </c>
      <c r="K1921">
        <v>129</v>
      </c>
      <c r="L1921">
        <v>134</v>
      </c>
      <c r="M1921">
        <v>139</v>
      </c>
      <c r="N1921">
        <v>145</v>
      </c>
      <c r="O1921">
        <v>151</v>
      </c>
      <c r="P1921">
        <v>158</v>
      </c>
      <c r="Q1921">
        <v>165</v>
      </c>
      <c r="R1921">
        <v>171</v>
      </c>
      <c r="S1921">
        <v>175</v>
      </c>
      <c r="T1921">
        <v>177</v>
      </c>
      <c r="U1921">
        <v>178</v>
      </c>
      <c r="V1921">
        <v>179</v>
      </c>
      <c r="W1921">
        <f>wzrost[[#This Row],[19lat]]-wzrost[[#This Row],[dlugosc_ur]]</f>
        <v>125</v>
      </c>
      <c r="X1921">
        <f>wzrost[[#This Row],[19lat]]-wzrost[[#This Row],[15lat]]</f>
        <v>8</v>
      </c>
      <c r="Y1921">
        <f>IF(wzrost[[#This Row],[1rok]]&lt;=5,IF(wzrost[[#This Row],[plec]]="ch",1,0),0)</f>
        <v>0</v>
      </c>
      <c r="Z1921" s="1"/>
      <c r="AA1921" s="1"/>
      <c r="AB1921" s="1" t="e">
        <f>_xlfn.PERCENTILE.INC(wzrost[1rok],5)</f>
        <v>#NUM!</v>
      </c>
    </row>
    <row r="1922" spans="1:28" x14ac:dyDescent="0.25">
      <c r="A1922">
        <v>964</v>
      </c>
      <c r="B1922" s="1" t="s">
        <v>23</v>
      </c>
      <c r="C1922">
        <v>50</v>
      </c>
      <c r="D1922">
        <v>72</v>
      </c>
      <c r="E1922">
        <v>86</v>
      </c>
      <c r="F1922">
        <v>95</v>
      </c>
      <c r="G1922">
        <v>102</v>
      </c>
      <c r="H1922">
        <v>109</v>
      </c>
      <c r="I1922">
        <v>115</v>
      </c>
      <c r="J1922">
        <v>120</v>
      </c>
      <c r="K1922">
        <v>126</v>
      </c>
      <c r="L1922">
        <v>131</v>
      </c>
      <c r="M1922">
        <v>136</v>
      </c>
      <c r="N1922">
        <v>142</v>
      </c>
      <c r="O1922">
        <v>148</v>
      </c>
      <c r="P1922">
        <v>155</v>
      </c>
      <c r="Q1922">
        <v>162</v>
      </c>
      <c r="R1922">
        <v>168</v>
      </c>
      <c r="S1922">
        <v>172</v>
      </c>
      <c r="T1922">
        <v>174</v>
      </c>
      <c r="U1922">
        <v>175</v>
      </c>
      <c r="V1922">
        <v>175</v>
      </c>
      <c r="W1922">
        <f>wzrost[[#This Row],[19lat]]-wzrost[[#This Row],[dlugosc_ur]]</f>
        <v>125</v>
      </c>
      <c r="X1922">
        <f>wzrost[[#This Row],[19lat]]-wzrost[[#This Row],[15lat]]</f>
        <v>7</v>
      </c>
      <c r="Y1922">
        <f>IF(wzrost[[#This Row],[1rok]]&lt;=5,IF(wzrost[[#This Row],[plec]]="ch",1,0),0)</f>
        <v>0</v>
      </c>
      <c r="Z1922" s="1"/>
      <c r="AA1922" s="1"/>
      <c r="AB1922" s="1" t="e">
        <f>_xlfn.PERCENTILE.INC(wzrost[1rok],5)</f>
        <v>#NUM!</v>
      </c>
    </row>
    <row r="1923" spans="1:28" x14ac:dyDescent="0.25">
      <c r="A1923">
        <v>966</v>
      </c>
      <c r="B1923" s="1" t="s">
        <v>23</v>
      </c>
      <c r="C1923">
        <v>57</v>
      </c>
      <c r="D1923">
        <v>78</v>
      </c>
      <c r="E1923">
        <v>90</v>
      </c>
      <c r="F1923">
        <v>99</v>
      </c>
      <c r="G1923">
        <v>106</v>
      </c>
      <c r="H1923">
        <v>113</v>
      </c>
      <c r="I1923">
        <v>119</v>
      </c>
      <c r="J1923">
        <v>125</v>
      </c>
      <c r="K1923">
        <v>131</v>
      </c>
      <c r="L1923">
        <v>137</v>
      </c>
      <c r="M1923">
        <v>142</v>
      </c>
      <c r="N1923">
        <v>148</v>
      </c>
      <c r="O1923">
        <v>154</v>
      </c>
      <c r="P1923">
        <v>161</v>
      </c>
      <c r="Q1923">
        <v>168</v>
      </c>
      <c r="R1923">
        <v>174</v>
      </c>
      <c r="S1923">
        <v>178</v>
      </c>
      <c r="T1923">
        <v>181</v>
      </c>
      <c r="U1923">
        <v>182</v>
      </c>
      <c r="V1923">
        <v>182</v>
      </c>
      <c r="W1923">
        <f>wzrost[[#This Row],[19lat]]-wzrost[[#This Row],[dlugosc_ur]]</f>
        <v>125</v>
      </c>
      <c r="X1923">
        <f>wzrost[[#This Row],[19lat]]-wzrost[[#This Row],[15lat]]</f>
        <v>8</v>
      </c>
      <c r="Y1923">
        <f>IF(wzrost[[#This Row],[1rok]]&lt;=5,IF(wzrost[[#This Row],[plec]]="ch",1,0),0)</f>
        <v>0</v>
      </c>
      <c r="Z1923" s="1"/>
      <c r="AA1923" s="1"/>
      <c r="AB1923" s="1" t="e">
        <f>_xlfn.PERCENTILE.INC(wzrost[1rok],5)</f>
        <v>#NUM!</v>
      </c>
    </row>
    <row r="1924" spans="1:28" x14ac:dyDescent="0.25">
      <c r="A1924">
        <v>969</v>
      </c>
      <c r="B1924" s="1" t="s">
        <v>23</v>
      </c>
      <c r="C1924">
        <v>57</v>
      </c>
      <c r="D1924">
        <v>78</v>
      </c>
      <c r="E1924">
        <v>89</v>
      </c>
      <c r="F1924">
        <v>99</v>
      </c>
      <c r="G1924">
        <v>106</v>
      </c>
      <c r="H1924">
        <v>113</v>
      </c>
      <c r="I1924">
        <v>119</v>
      </c>
      <c r="J1924">
        <v>125</v>
      </c>
      <c r="K1924">
        <v>131</v>
      </c>
      <c r="L1924">
        <v>136</v>
      </c>
      <c r="M1924">
        <v>142</v>
      </c>
      <c r="N1924">
        <v>147</v>
      </c>
      <c r="O1924">
        <v>154</v>
      </c>
      <c r="P1924">
        <v>161</v>
      </c>
      <c r="Q1924">
        <v>168</v>
      </c>
      <c r="R1924">
        <v>174</v>
      </c>
      <c r="S1924">
        <v>178</v>
      </c>
      <c r="T1924">
        <v>180</v>
      </c>
      <c r="U1924">
        <v>181</v>
      </c>
      <c r="V1924">
        <v>182</v>
      </c>
      <c r="W1924">
        <f>wzrost[[#This Row],[19lat]]-wzrost[[#This Row],[dlugosc_ur]]</f>
        <v>125</v>
      </c>
      <c r="X1924">
        <f>wzrost[[#This Row],[19lat]]-wzrost[[#This Row],[15lat]]</f>
        <v>8</v>
      </c>
      <c r="Y1924">
        <f>IF(wzrost[[#This Row],[1rok]]&lt;=5,IF(wzrost[[#This Row],[plec]]="ch",1,0),0)</f>
        <v>0</v>
      </c>
      <c r="Z1924" s="1"/>
      <c r="AA1924" s="1"/>
      <c r="AB1924" s="1" t="e">
        <f>_xlfn.PERCENTILE.INC(wzrost[1rok],5)</f>
        <v>#NUM!</v>
      </c>
    </row>
    <row r="1925" spans="1:28" x14ac:dyDescent="0.25">
      <c r="A1925">
        <v>972</v>
      </c>
      <c r="B1925" s="1" t="s">
        <v>23</v>
      </c>
      <c r="C1925">
        <v>58</v>
      </c>
      <c r="D1925">
        <v>78</v>
      </c>
      <c r="E1925">
        <v>90</v>
      </c>
      <c r="F1925">
        <v>99</v>
      </c>
      <c r="G1925">
        <v>107</v>
      </c>
      <c r="H1925">
        <v>114</v>
      </c>
      <c r="I1925">
        <v>120</v>
      </c>
      <c r="J1925">
        <v>127</v>
      </c>
      <c r="K1925">
        <v>132</v>
      </c>
      <c r="L1925">
        <v>138</v>
      </c>
      <c r="M1925">
        <v>144</v>
      </c>
      <c r="N1925">
        <v>149</v>
      </c>
      <c r="O1925">
        <v>156</v>
      </c>
      <c r="P1925">
        <v>163</v>
      </c>
      <c r="Q1925">
        <v>171</v>
      </c>
      <c r="R1925">
        <v>176</v>
      </c>
      <c r="S1925">
        <v>180</v>
      </c>
      <c r="T1925">
        <v>182</v>
      </c>
      <c r="U1925">
        <v>183</v>
      </c>
      <c r="V1925">
        <v>183</v>
      </c>
      <c r="W1925">
        <f>wzrost[[#This Row],[19lat]]-wzrost[[#This Row],[dlugosc_ur]]</f>
        <v>125</v>
      </c>
      <c r="X1925">
        <f>wzrost[[#This Row],[19lat]]-wzrost[[#This Row],[15lat]]</f>
        <v>7</v>
      </c>
      <c r="Y1925">
        <f>IF(wzrost[[#This Row],[1rok]]&lt;=5,IF(wzrost[[#This Row],[plec]]="ch",1,0),0)</f>
        <v>0</v>
      </c>
      <c r="Z1925" s="1"/>
      <c r="AA1925" s="1"/>
      <c r="AB1925" s="1" t="e">
        <f>_xlfn.PERCENTILE.INC(wzrost[1rok],5)</f>
        <v>#NUM!</v>
      </c>
    </row>
    <row r="1926" spans="1:28" x14ac:dyDescent="0.25">
      <c r="A1926">
        <v>976</v>
      </c>
      <c r="B1926" s="1" t="s">
        <v>23</v>
      </c>
      <c r="C1926">
        <v>58</v>
      </c>
      <c r="D1926">
        <v>78</v>
      </c>
      <c r="E1926">
        <v>90</v>
      </c>
      <c r="F1926">
        <v>99</v>
      </c>
      <c r="G1926">
        <v>107</v>
      </c>
      <c r="H1926">
        <v>114</v>
      </c>
      <c r="I1926">
        <v>120</v>
      </c>
      <c r="J1926">
        <v>126</v>
      </c>
      <c r="K1926">
        <v>132</v>
      </c>
      <c r="L1926">
        <v>138</v>
      </c>
      <c r="M1926">
        <v>144</v>
      </c>
      <c r="N1926">
        <v>149</v>
      </c>
      <c r="O1926">
        <v>156</v>
      </c>
      <c r="P1926">
        <v>163</v>
      </c>
      <c r="Q1926">
        <v>170</v>
      </c>
      <c r="R1926">
        <v>176</v>
      </c>
      <c r="S1926">
        <v>180</v>
      </c>
      <c r="T1926">
        <v>182</v>
      </c>
      <c r="U1926">
        <v>183</v>
      </c>
      <c r="V1926">
        <v>183</v>
      </c>
      <c r="W1926">
        <f>wzrost[[#This Row],[19lat]]-wzrost[[#This Row],[dlugosc_ur]]</f>
        <v>125</v>
      </c>
      <c r="X1926">
        <f>wzrost[[#This Row],[19lat]]-wzrost[[#This Row],[15lat]]</f>
        <v>7</v>
      </c>
      <c r="Y1926">
        <f>IF(wzrost[[#This Row],[1rok]]&lt;=5,IF(wzrost[[#This Row],[plec]]="ch",1,0),0)</f>
        <v>0</v>
      </c>
      <c r="Z1926" s="1"/>
      <c r="AA1926" s="1"/>
      <c r="AB1926" s="1" t="e">
        <f>_xlfn.PERCENTILE.INC(wzrost[1rok],5)</f>
        <v>#NUM!</v>
      </c>
    </row>
    <row r="1927" spans="1:28" x14ac:dyDescent="0.25">
      <c r="A1927">
        <v>980</v>
      </c>
      <c r="B1927" s="1" t="s">
        <v>23</v>
      </c>
      <c r="C1927">
        <v>54</v>
      </c>
      <c r="D1927">
        <v>75</v>
      </c>
      <c r="E1927">
        <v>88</v>
      </c>
      <c r="F1927">
        <v>97</v>
      </c>
      <c r="G1927">
        <v>104</v>
      </c>
      <c r="H1927">
        <v>111</v>
      </c>
      <c r="I1927">
        <v>117</v>
      </c>
      <c r="J1927">
        <v>123</v>
      </c>
      <c r="K1927">
        <v>129</v>
      </c>
      <c r="L1927">
        <v>134</v>
      </c>
      <c r="M1927">
        <v>139</v>
      </c>
      <c r="N1927">
        <v>145</v>
      </c>
      <c r="O1927">
        <v>151</v>
      </c>
      <c r="P1927">
        <v>158</v>
      </c>
      <c r="Q1927">
        <v>165</v>
      </c>
      <c r="R1927">
        <v>171</v>
      </c>
      <c r="S1927">
        <v>175</v>
      </c>
      <c r="T1927">
        <v>177</v>
      </c>
      <c r="U1927">
        <v>178</v>
      </c>
      <c r="V1927">
        <v>179</v>
      </c>
      <c r="W1927">
        <f>wzrost[[#This Row],[19lat]]-wzrost[[#This Row],[dlugosc_ur]]</f>
        <v>125</v>
      </c>
      <c r="X1927">
        <f>wzrost[[#This Row],[19lat]]-wzrost[[#This Row],[15lat]]</f>
        <v>8</v>
      </c>
      <c r="Y1927">
        <f>IF(wzrost[[#This Row],[1rok]]&lt;=5,IF(wzrost[[#This Row],[plec]]="ch",1,0),0)</f>
        <v>0</v>
      </c>
      <c r="Z1927" s="1"/>
      <c r="AA1927" s="1"/>
      <c r="AB1927" s="1" t="e">
        <f>_xlfn.PERCENTILE.INC(wzrost[1rok],5)</f>
        <v>#NUM!</v>
      </c>
    </row>
    <row r="1928" spans="1:28" x14ac:dyDescent="0.25">
      <c r="A1928">
        <v>981</v>
      </c>
      <c r="B1928" s="1" t="s">
        <v>23</v>
      </c>
      <c r="C1928">
        <v>59</v>
      </c>
      <c r="D1928">
        <v>79</v>
      </c>
      <c r="E1928">
        <v>90</v>
      </c>
      <c r="F1928">
        <v>100</v>
      </c>
      <c r="G1928">
        <v>107</v>
      </c>
      <c r="H1928">
        <v>115</v>
      </c>
      <c r="I1928">
        <v>121</v>
      </c>
      <c r="J1928">
        <v>127</v>
      </c>
      <c r="K1928">
        <v>133</v>
      </c>
      <c r="L1928">
        <v>139</v>
      </c>
      <c r="M1928">
        <v>144</v>
      </c>
      <c r="N1928">
        <v>150</v>
      </c>
      <c r="O1928">
        <v>156</v>
      </c>
      <c r="P1928">
        <v>163</v>
      </c>
      <c r="Q1928">
        <v>171</v>
      </c>
      <c r="R1928">
        <v>177</v>
      </c>
      <c r="S1928">
        <v>181</v>
      </c>
      <c r="T1928">
        <v>183</v>
      </c>
      <c r="U1928">
        <v>184</v>
      </c>
      <c r="V1928">
        <v>184</v>
      </c>
      <c r="W1928">
        <f>wzrost[[#This Row],[19lat]]-wzrost[[#This Row],[dlugosc_ur]]</f>
        <v>125</v>
      </c>
      <c r="X1928">
        <f>wzrost[[#This Row],[19lat]]-wzrost[[#This Row],[15lat]]</f>
        <v>7</v>
      </c>
      <c r="Y1928">
        <f>IF(wzrost[[#This Row],[1rok]]&lt;=5,IF(wzrost[[#This Row],[plec]]="ch",1,0),0)</f>
        <v>0</v>
      </c>
      <c r="Z1928" s="1"/>
      <c r="AA1928" s="1"/>
      <c r="AB1928" s="1" t="e">
        <f>_xlfn.PERCENTILE.INC(wzrost[1rok],5)</f>
        <v>#NUM!</v>
      </c>
    </row>
    <row r="1929" spans="1:28" x14ac:dyDescent="0.25">
      <c r="A1929">
        <v>985</v>
      </c>
      <c r="B1929" s="1" t="s">
        <v>23</v>
      </c>
      <c r="C1929">
        <v>57</v>
      </c>
      <c r="D1929">
        <v>78</v>
      </c>
      <c r="E1929">
        <v>89</v>
      </c>
      <c r="F1929">
        <v>99</v>
      </c>
      <c r="G1929">
        <v>106</v>
      </c>
      <c r="H1929">
        <v>113</v>
      </c>
      <c r="I1929">
        <v>119</v>
      </c>
      <c r="J1929">
        <v>125</v>
      </c>
      <c r="K1929">
        <v>131</v>
      </c>
      <c r="L1929">
        <v>136</v>
      </c>
      <c r="M1929">
        <v>142</v>
      </c>
      <c r="N1929">
        <v>147</v>
      </c>
      <c r="O1929">
        <v>153</v>
      </c>
      <c r="P1929">
        <v>160</v>
      </c>
      <c r="Q1929">
        <v>168</v>
      </c>
      <c r="R1929">
        <v>174</v>
      </c>
      <c r="S1929">
        <v>178</v>
      </c>
      <c r="T1929">
        <v>180</v>
      </c>
      <c r="U1929">
        <v>181</v>
      </c>
      <c r="V1929">
        <v>182</v>
      </c>
      <c r="W1929">
        <f>wzrost[[#This Row],[19lat]]-wzrost[[#This Row],[dlugosc_ur]]</f>
        <v>125</v>
      </c>
      <c r="X1929">
        <f>wzrost[[#This Row],[19lat]]-wzrost[[#This Row],[15lat]]</f>
        <v>8</v>
      </c>
      <c r="Y1929">
        <f>IF(wzrost[[#This Row],[1rok]]&lt;=5,IF(wzrost[[#This Row],[plec]]="ch",1,0),0)</f>
        <v>0</v>
      </c>
      <c r="Z1929" s="1"/>
      <c r="AA1929" s="1"/>
      <c r="AB1929" s="1" t="e">
        <f>_xlfn.PERCENTILE.INC(wzrost[1rok],5)</f>
        <v>#NUM!</v>
      </c>
    </row>
    <row r="1930" spans="1:28" x14ac:dyDescent="0.25">
      <c r="A1930">
        <v>995</v>
      </c>
      <c r="B1930" s="1" t="s">
        <v>23</v>
      </c>
      <c r="C1930">
        <v>54</v>
      </c>
      <c r="D1930">
        <v>75</v>
      </c>
      <c r="E1930">
        <v>88</v>
      </c>
      <c r="F1930">
        <v>97</v>
      </c>
      <c r="G1930">
        <v>104</v>
      </c>
      <c r="H1930">
        <v>111</v>
      </c>
      <c r="I1930">
        <v>117</v>
      </c>
      <c r="J1930">
        <v>123</v>
      </c>
      <c r="K1930">
        <v>129</v>
      </c>
      <c r="L1930">
        <v>134</v>
      </c>
      <c r="M1930">
        <v>139</v>
      </c>
      <c r="N1930">
        <v>145</v>
      </c>
      <c r="O1930">
        <v>151</v>
      </c>
      <c r="P1930">
        <v>158</v>
      </c>
      <c r="Q1930">
        <v>165</v>
      </c>
      <c r="R1930">
        <v>171</v>
      </c>
      <c r="S1930">
        <v>175</v>
      </c>
      <c r="T1930">
        <v>177</v>
      </c>
      <c r="U1930">
        <v>178</v>
      </c>
      <c r="V1930">
        <v>179</v>
      </c>
      <c r="W1930">
        <f>wzrost[[#This Row],[19lat]]-wzrost[[#This Row],[dlugosc_ur]]</f>
        <v>125</v>
      </c>
      <c r="X1930">
        <f>wzrost[[#This Row],[19lat]]-wzrost[[#This Row],[15lat]]</f>
        <v>8</v>
      </c>
      <c r="Y1930">
        <f>IF(wzrost[[#This Row],[1rok]]&lt;=5,IF(wzrost[[#This Row],[plec]]="ch",1,0),0)</f>
        <v>0</v>
      </c>
      <c r="Z1930" s="1"/>
      <c r="AA1930" s="1"/>
      <c r="AB1930" s="1" t="e">
        <f>_xlfn.PERCENTILE.INC(wzrost[1rok],5)</f>
        <v>#NUM!</v>
      </c>
    </row>
    <row r="1931" spans="1:28" x14ac:dyDescent="0.25">
      <c r="A1931">
        <v>1009</v>
      </c>
      <c r="B1931" s="1" t="s">
        <v>23</v>
      </c>
      <c r="C1931">
        <v>59</v>
      </c>
      <c r="D1931">
        <v>79</v>
      </c>
      <c r="E1931">
        <v>90</v>
      </c>
      <c r="F1931">
        <v>99</v>
      </c>
      <c r="G1931">
        <v>107</v>
      </c>
      <c r="H1931">
        <v>114</v>
      </c>
      <c r="I1931">
        <v>121</v>
      </c>
      <c r="J1931">
        <v>127</v>
      </c>
      <c r="K1931">
        <v>133</v>
      </c>
      <c r="L1931">
        <v>138</v>
      </c>
      <c r="M1931">
        <v>144</v>
      </c>
      <c r="N1931">
        <v>150</v>
      </c>
      <c r="O1931">
        <v>156</v>
      </c>
      <c r="P1931">
        <v>163</v>
      </c>
      <c r="Q1931">
        <v>171</v>
      </c>
      <c r="R1931">
        <v>177</v>
      </c>
      <c r="S1931">
        <v>181</v>
      </c>
      <c r="T1931">
        <v>183</v>
      </c>
      <c r="U1931">
        <v>183</v>
      </c>
      <c r="V1931">
        <v>184</v>
      </c>
      <c r="W1931">
        <f>wzrost[[#This Row],[19lat]]-wzrost[[#This Row],[dlugosc_ur]]</f>
        <v>125</v>
      </c>
      <c r="X1931">
        <f>wzrost[[#This Row],[19lat]]-wzrost[[#This Row],[15lat]]</f>
        <v>7</v>
      </c>
      <c r="Y1931">
        <f>IF(wzrost[[#This Row],[1rok]]&lt;=5,IF(wzrost[[#This Row],[plec]]="ch",1,0),0)</f>
        <v>0</v>
      </c>
      <c r="Z1931" s="1"/>
      <c r="AA1931" s="1"/>
      <c r="AB1931" s="1" t="e">
        <f>_xlfn.PERCENTILE.INC(wzrost[1rok],5)</f>
        <v>#NUM!</v>
      </c>
    </row>
    <row r="1932" spans="1:28" x14ac:dyDescent="0.25">
      <c r="A1932">
        <v>1012</v>
      </c>
      <c r="B1932" s="1" t="s">
        <v>23</v>
      </c>
      <c r="C1932">
        <v>54</v>
      </c>
      <c r="D1932">
        <v>75</v>
      </c>
      <c r="E1932">
        <v>88</v>
      </c>
      <c r="F1932">
        <v>97</v>
      </c>
      <c r="G1932">
        <v>104</v>
      </c>
      <c r="H1932">
        <v>111</v>
      </c>
      <c r="I1932">
        <v>117</v>
      </c>
      <c r="J1932">
        <v>123</v>
      </c>
      <c r="K1932">
        <v>129</v>
      </c>
      <c r="L1932">
        <v>134</v>
      </c>
      <c r="M1932">
        <v>139</v>
      </c>
      <c r="N1932">
        <v>145</v>
      </c>
      <c r="O1932">
        <v>151</v>
      </c>
      <c r="P1932">
        <v>158</v>
      </c>
      <c r="Q1932">
        <v>165</v>
      </c>
      <c r="R1932">
        <v>171</v>
      </c>
      <c r="S1932">
        <v>175</v>
      </c>
      <c r="T1932">
        <v>177</v>
      </c>
      <c r="U1932">
        <v>178</v>
      </c>
      <c r="V1932">
        <v>179</v>
      </c>
      <c r="W1932">
        <f>wzrost[[#This Row],[19lat]]-wzrost[[#This Row],[dlugosc_ur]]</f>
        <v>125</v>
      </c>
      <c r="X1932">
        <f>wzrost[[#This Row],[19lat]]-wzrost[[#This Row],[15lat]]</f>
        <v>8</v>
      </c>
      <c r="Y1932">
        <f>IF(wzrost[[#This Row],[1rok]]&lt;=5,IF(wzrost[[#This Row],[plec]]="ch",1,0),0)</f>
        <v>0</v>
      </c>
      <c r="Z1932" s="1"/>
      <c r="AA1932" s="1"/>
      <c r="AB1932" s="1" t="e">
        <f>_xlfn.PERCENTILE.INC(wzrost[1rok],5)</f>
        <v>#NUM!</v>
      </c>
    </row>
    <row r="1933" spans="1:28" x14ac:dyDescent="0.25">
      <c r="A1933">
        <v>1015</v>
      </c>
      <c r="B1933" s="1" t="s">
        <v>23</v>
      </c>
      <c r="C1933">
        <v>57</v>
      </c>
      <c r="D1933">
        <v>78</v>
      </c>
      <c r="E1933">
        <v>90</v>
      </c>
      <c r="F1933">
        <v>99</v>
      </c>
      <c r="G1933">
        <v>106</v>
      </c>
      <c r="H1933">
        <v>113</v>
      </c>
      <c r="I1933">
        <v>119</v>
      </c>
      <c r="J1933">
        <v>125</v>
      </c>
      <c r="K1933">
        <v>131</v>
      </c>
      <c r="L1933">
        <v>137</v>
      </c>
      <c r="M1933">
        <v>142</v>
      </c>
      <c r="N1933">
        <v>147</v>
      </c>
      <c r="O1933">
        <v>154</v>
      </c>
      <c r="P1933">
        <v>161</v>
      </c>
      <c r="Q1933">
        <v>168</v>
      </c>
      <c r="R1933">
        <v>174</v>
      </c>
      <c r="S1933">
        <v>178</v>
      </c>
      <c r="T1933">
        <v>181</v>
      </c>
      <c r="U1933">
        <v>181</v>
      </c>
      <c r="V1933">
        <v>182</v>
      </c>
      <c r="W1933">
        <f>wzrost[[#This Row],[19lat]]-wzrost[[#This Row],[dlugosc_ur]]</f>
        <v>125</v>
      </c>
      <c r="X1933">
        <f>wzrost[[#This Row],[19lat]]-wzrost[[#This Row],[15lat]]</f>
        <v>8</v>
      </c>
      <c r="Y1933">
        <f>IF(wzrost[[#This Row],[1rok]]&lt;=5,IF(wzrost[[#This Row],[plec]]="ch",1,0),0)</f>
        <v>0</v>
      </c>
      <c r="Z1933" s="1"/>
      <c r="AA1933" s="1"/>
      <c r="AB1933" s="1" t="e">
        <f>_xlfn.PERCENTILE.INC(wzrost[1rok],5)</f>
        <v>#NUM!</v>
      </c>
    </row>
    <row r="1934" spans="1:28" x14ac:dyDescent="0.25">
      <c r="A1934">
        <v>1023</v>
      </c>
      <c r="B1934" s="1" t="s">
        <v>23</v>
      </c>
      <c r="C1934">
        <v>58</v>
      </c>
      <c r="D1934">
        <v>78</v>
      </c>
      <c r="E1934">
        <v>89</v>
      </c>
      <c r="F1934">
        <v>99</v>
      </c>
      <c r="G1934">
        <v>107</v>
      </c>
      <c r="H1934">
        <v>114</v>
      </c>
      <c r="I1934">
        <v>120</v>
      </c>
      <c r="J1934">
        <v>126</v>
      </c>
      <c r="K1934">
        <v>132</v>
      </c>
      <c r="L1934">
        <v>138</v>
      </c>
      <c r="M1934">
        <v>143</v>
      </c>
      <c r="N1934">
        <v>149</v>
      </c>
      <c r="O1934">
        <v>155</v>
      </c>
      <c r="P1934">
        <v>163</v>
      </c>
      <c r="Q1934">
        <v>170</v>
      </c>
      <c r="R1934">
        <v>176</v>
      </c>
      <c r="S1934">
        <v>180</v>
      </c>
      <c r="T1934">
        <v>182</v>
      </c>
      <c r="U1934">
        <v>183</v>
      </c>
      <c r="V1934">
        <v>183</v>
      </c>
      <c r="W1934">
        <f>wzrost[[#This Row],[19lat]]-wzrost[[#This Row],[dlugosc_ur]]</f>
        <v>125</v>
      </c>
      <c r="X1934">
        <f>wzrost[[#This Row],[19lat]]-wzrost[[#This Row],[15lat]]</f>
        <v>7</v>
      </c>
      <c r="Y1934">
        <f>IF(wzrost[[#This Row],[1rok]]&lt;=5,IF(wzrost[[#This Row],[plec]]="ch",1,0),0)</f>
        <v>0</v>
      </c>
      <c r="Z1934" s="1"/>
      <c r="AA1934" s="1"/>
      <c r="AB1934" s="1" t="e">
        <f>_xlfn.PERCENTILE.INC(wzrost[1rok],5)</f>
        <v>#NUM!</v>
      </c>
    </row>
    <row r="1935" spans="1:28" x14ac:dyDescent="0.25">
      <c r="A1935">
        <v>1024</v>
      </c>
      <c r="B1935" s="1" t="s">
        <v>23</v>
      </c>
      <c r="C1935">
        <v>59</v>
      </c>
      <c r="D1935">
        <v>79</v>
      </c>
      <c r="E1935">
        <v>90</v>
      </c>
      <c r="F1935">
        <v>99</v>
      </c>
      <c r="G1935">
        <v>107</v>
      </c>
      <c r="H1935">
        <v>114</v>
      </c>
      <c r="I1935">
        <v>121</v>
      </c>
      <c r="J1935">
        <v>127</v>
      </c>
      <c r="K1935">
        <v>133</v>
      </c>
      <c r="L1935">
        <v>138</v>
      </c>
      <c r="M1935">
        <v>144</v>
      </c>
      <c r="N1935">
        <v>150</v>
      </c>
      <c r="O1935">
        <v>156</v>
      </c>
      <c r="P1935">
        <v>163</v>
      </c>
      <c r="Q1935">
        <v>171</v>
      </c>
      <c r="R1935">
        <v>176</v>
      </c>
      <c r="S1935">
        <v>180</v>
      </c>
      <c r="T1935">
        <v>183</v>
      </c>
      <c r="U1935">
        <v>183</v>
      </c>
      <c r="V1935">
        <v>184</v>
      </c>
      <c r="W1935">
        <f>wzrost[[#This Row],[19lat]]-wzrost[[#This Row],[dlugosc_ur]]</f>
        <v>125</v>
      </c>
      <c r="X1935">
        <f>wzrost[[#This Row],[19lat]]-wzrost[[#This Row],[15lat]]</f>
        <v>8</v>
      </c>
      <c r="Y1935">
        <f>IF(wzrost[[#This Row],[1rok]]&lt;=5,IF(wzrost[[#This Row],[plec]]="ch",1,0),0)</f>
        <v>0</v>
      </c>
      <c r="Z1935" s="1"/>
      <c r="AA1935" s="1"/>
      <c r="AB1935" s="1" t="e">
        <f>_xlfn.PERCENTILE.INC(wzrost[1rok],5)</f>
        <v>#NUM!</v>
      </c>
    </row>
    <row r="1936" spans="1:28" x14ac:dyDescent="0.25">
      <c r="A1936">
        <v>1028</v>
      </c>
      <c r="B1936" s="1" t="s">
        <v>23</v>
      </c>
      <c r="C1936">
        <v>59</v>
      </c>
      <c r="D1936">
        <v>79</v>
      </c>
      <c r="E1936">
        <v>90</v>
      </c>
      <c r="F1936">
        <v>100</v>
      </c>
      <c r="G1936">
        <v>107</v>
      </c>
      <c r="H1936">
        <v>115</v>
      </c>
      <c r="I1936">
        <v>121</v>
      </c>
      <c r="J1936">
        <v>127</v>
      </c>
      <c r="K1936">
        <v>133</v>
      </c>
      <c r="L1936">
        <v>139</v>
      </c>
      <c r="M1936">
        <v>144</v>
      </c>
      <c r="N1936">
        <v>150</v>
      </c>
      <c r="O1936">
        <v>156</v>
      </c>
      <c r="P1936">
        <v>163</v>
      </c>
      <c r="Q1936">
        <v>171</v>
      </c>
      <c r="R1936">
        <v>177</v>
      </c>
      <c r="S1936">
        <v>181</v>
      </c>
      <c r="T1936">
        <v>183</v>
      </c>
      <c r="U1936">
        <v>184</v>
      </c>
      <c r="V1936">
        <v>184</v>
      </c>
      <c r="W1936">
        <f>wzrost[[#This Row],[19lat]]-wzrost[[#This Row],[dlugosc_ur]]</f>
        <v>125</v>
      </c>
      <c r="X1936">
        <f>wzrost[[#This Row],[19lat]]-wzrost[[#This Row],[15lat]]</f>
        <v>7</v>
      </c>
      <c r="Y1936">
        <f>IF(wzrost[[#This Row],[1rok]]&lt;=5,IF(wzrost[[#This Row],[plec]]="ch",1,0),0)</f>
        <v>0</v>
      </c>
      <c r="Z1936" s="1"/>
      <c r="AA1936" s="1"/>
      <c r="AB1936" s="1" t="e">
        <f>_xlfn.PERCENTILE.INC(wzrost[1rok],5)</f>
        <v>#NUM!</v>
      </c>
    </row>
    <row r="1937" spans="1:28" x14ac:dyDescent="0.25">
      <c r="A1937">
        <v>1041</v>
      </c>
      <c r="B1937" s="1" t="s">
        <v>23</v>
      </c>
      <c r="C1937">
        <v>57</v>
      </c>
      <c r="D1937">
        <v>78</v>
      </c>
      <c r="E1937">
        <v>89</v>
      </c>
      <c r="F1937">
        <v>99</v>
      </c>
      <c r="G1937">
        <v>106</v>
      </c>
      <c r="H1937">
        <v>113</v>
      </c>
      <c r="I1937">
        <v>119</v>
      </c>
      <c r="J1937">
        <v>125</v>
      </c>
      <c r="K1937">
        <v>131</v>
      </c>
      <c r="L1937">
        <v>136</v>
      </c>
      <c r="M1937">
        <v>142</v>
      </c>
      <c r="N1937">
        <v>147</v>
      </c>
      <c r="O1937">
        <v>154</v>
      </c>
      <c r="P1937">
        <v>161</v>
      </c>
      <c r="Q1937">
        <v>168</v>
      </c>
      <c r="R1937">
        <v>174</v>
      </c>
      <c r="S1937">
        <v>178</v>
      </c>
      <c r="T1937">
        <v>180</v>
      </c>
      <c r="U1937">
        <v>181</v>
      </c>
      <c r="V1937">
        <v>182</v>
      </c>
      <c r="W1937">
        <f>wzrost[[#This Row],[19lat]]-wzrost[[#This Row],[dlugosc_ur]]</f>
        <v>125</v>
      </c>
      <c r="X1937">
        <f>wzrost[[#This Row],[19lat]]-wzrost[[#This Row],[15lat]]</f>
        <v>8</v>
      </c>
      <c r="Y1937">
        <f>IF(wzrost[[#This Row],[1rok]]&lt;=5,IF(wzrost[[#This Row],[plec]]="ch",1,0),0)</f>
        <v>0</v>
      </c>
      <c r="Z1937" s="1"/>
      <c r="AA1937" s="1"/>
      <c r="AB1937" s="1" t="e">
        <f>_xlfn.PERCENTILE.INC(wzrost[1rok],5)</f>
        <v>#NUM!</v>
      </c>
    </row>
    <row r="1938" spans="1:28" x14ac:dyDescent="0.25">
      <c r="A1938">
        <v>1045</v>
      </c>
      <c r="B1938" s="1" t="s">
        <v>23</v>
      </c>
      <c r="C1938">
        <v>57</v>
      </c>
      <c r="D1938">
        <v>78</v>
      </c>
      <c r="E1938">
        <v>89</v>
      </c>
      <c r="F1938">
        <v>99</v>
      </c>
      <c r="G1938">
        <v>106</v>
      </c>
      <c r="H1938">
        <v>113</v>
      </c>
      <c r="I1938">
        <v>119</v>
      </c>
      <c r="J1938">
        <v>125</v>
      </c>
      <c r="K1938">
        <v>131</v>
      </c>
      <c r="L1938">
        <v>136</v>
      </c>
      <c r="M1938">
        <v>142</v>
      </c>
      <c r="N1938">
        <v>147</v>
      </c>
      <c r="O1938">
        <v>153</v>
      </c>
      <c r="P1938">
        <v>160</v>
      </c>
      <c r="Q1938">
        <v>168</v>
      </c>
      <c r="R1938">
        <v>174</v>
      </c>
      <c r="S1938">
        <v>178</v>
      </c>
      <c r="T1938">
        <v>180</v>
      </c>
      <c r="U1938">
        <v>181</v>
      </c>
      <c r="V1938">
        <v>182</v>
      </c>
      <c r="W1938">
        <f>wzrost[[#This Row],[19lat]]-wzrost[[#This Row],[dlugosc_ur]]</f>
        <v>125</v>
      </c>
      <c r="X1938">
        <f>wzrost[[#This Row],[19lat]]-wzrost[[#This Row],[15lat]]</f>
        <v>8</v>
      </c>
      <c r="Y1938">
        <f>IF(wzrost[[#This Row],[1rok]]&lt;=5,IF(wzrost[[#This Row],[plec]]="ch",1,0),0)</f>
        <v>0</v>
      </c>
      <c r="Z1938" s="1"/>
      <c r="AA1938" s="1"/>
      <c r="AB1938" s="1" t="e">
        <f>_xlfn.PERCENTILE.INC(wzrost[1rok],5)</f>
        <v>#NUM!</v>
      </c>
    </row>
    <row r="1939" spans="1:28" x14ac:dyDescent="0.25">
      <c r="A1939">
        <v>1057</v>
      </c>
      <c r="B1939" s="1" t="s">
        <v>23</v>
      </c>
      <c r="C1939">
        <v>58</v>
      </c>
      <c r="D1939">
        <v>78</v>
      </c>
      <c r="E1939">
        <v>90</v>
      </c>
      <c r="F1939">
        <v>99</v>
      </c>
      <c r="G1939">
        <v>107</v>
      </c>
      <c r="H1939">
        <v>114</v>
      </c>
      <c r="I1939">
        <v>120</v>
      </c>
      <c r="J1939">
        <v>126</v>
      </c>
      <c r="K1939">
        <v>132</v>
      </c>
      <c r="L1939">
        <v>137</v>
      </c>
      <c r="M1939">
        <v>143</v>
      </c>
      <c r="N1939">
        <v>148</v>
      </c>
      <c r="O1939">
        <v>154</v>
      </c>
      <c r="P1939">
        <v>161</v>
      </c>
      <c r="Q1939">
        <v>169</v>
      </c>
      <c r="R1939">
        <v>175</v>
      </c>
      <c r="S1939">
        <v>179</v>
      </c>
      <c r="T1939">
        <v>181</v>
      </c>
      <c r="U1939">
        <v>182</v>
      </c>
      <c r="V1939">
        <v>183</v>
      </c>
      <c r="W1939">
        <f>wzrost[[#This Row],[19lat]]-wzrost[[#This Row],[dlugosc_ur]]</f>
        <v>125</v>
      </c>
      <c r="X1939">
        <f>wzrost[[#This Row],[19lat]]-wzrost[[#This Row],[15lat]]</f>
        <v>8</v>
      </c>
      <c r="Y1939">
        <f>IF(wzrost[[#This Row],[1rok]]&lt;=5,IF(wzrost[[#This Row],[plec]]="ch",1,0),0)</f>
        <v>0</v>
      </c>
      <c r="Z1939" s="1"/>
      <c r="AA1939" s="1"/>
      <c r="AB1939" s="1" t="e">
        <f>_xlfn.PERCENTILE.INC(wzrost[1rok],5)</f>
        <v>#NUM!</v>
      </c>
    </row>
    <row r="1940" spans="1:28" x14ac:dyDescent="0.25">
      <c r="A1940">
        <v>1061</v>
      </c>
      <c r="B1940" s="1" t="s">
        <v>23</v>
      </c>
      <c r="C1940">
        <v>59</v>
      </c>
      <c r="D1940">
        <v>79</v>
      </c>
      <c r="E1940">
        <v>90</v>
      </c>
      <c r="F1940">
        <v>100</v>
      </c>
      <c r="G1940">
        <v>107</v>
      </c>
      <c r="H1940">
        <v>115</v>
      </c>
      <c r="I1940">
        <v>121</v>
      </c>
      <c r="J1940">
        <v>127</v>
      </c>
      <c r="K1940">
        <v>133</v>
      </c>
      <c r="L1940">
        <v>139</v>
      </c>
      <c r="M1940">
        <v>144</v>
      </c>
      <c r="N1940">
        <v>150</v>
      </c>
      <c r="O1940">
        <v>156</v>
      </c>
      <c r="P1940">
        <v>163</v>
      </c>
      <c r="Q1940">
        <v>171</v>
      </c>
      <c r="R1940">
        <v>177</v>
      </c>
      <c r="S1940">
        <v>181</v>
      </c>
      <c r="T1940">
        <v>183</v>
      </c>
      <c r="U1940">
        <v>184</v>
      </c>
      <c r="V1940">
        <v>184</v>
      </c>
      <c r="W1940">
        <f>wzrost[[#This Row],[19lat]]-wzrost[[#This Row],[dlugosc_ur]]</f>
        <v>125</v>
      </c>
      <c r="X1940">
        <f>wzrost[[#This Row],[19lat]]-wzrost[[#This Row],[15lat]]</f>
        <v>7</v>
      </c>
      <c r="Y1940">
        <f>IF(wzrost[[#This Row],[1rok]]&lt;=5,IF(wzrost[[#This Row],[plec]]="ch",1,0),0)</f>
        <v>0</v>
      </c>
      <c r="Z1940" s="1"/>
      <c r="AA1940" s="1"/>
      <c r="AB1940" s="1" t="e">
        <f>_xlfn.PERCENTILE.INC(wzrost[1rok],5)</f>
        <v>#NUM!</v>
      </c>
    </row>
    <row r="1941" spans="1:28" x14ac:dyDescent="0.25">
      <c r="A1941">
        <v>1074</v>
      </c>
      <c r="B1941" s="1" t="s">
        <v>23</v>
      </c>
      <c r="C1941">
        <v>57</v>
      </c>
      <c r="D1941">
        <v>78</v>
      </c>
      <c r="E1941">
        <v>90</v>
      </c>
      <c r="F1941">
        <v>99</v>
      </c>
      <c r="G1941">
        <v>107</v>
      </c>
      <c r="H1941">
        <v>113</v>
      </c>
      <c r="I1941">
        <v>120</v>
      </c>
      <c r="J1941">
        <v>126</v>
      </c>
      <c r="K1941">
        <v>131</v>
      </c>
      <c r="L1941">
        <v>137</v>
      </c>
      <c r="M1941">
        <v>142</v>
      </c>
      <c r="N1941">
        <v>148</v>
      </c>
      <c r="O1941">
        <v>154</v>
      </c>
      <c r="P1941">
        <v>161</v>
      </c>
      <c r="Q1941">
        <v>169</v>
      </c>
      <c r="R1941">
        <v>175</v>
      </c>
      <c r="S1941">
        <v>179</v>
      </c>
      <c r="T1941">
        <v>181</v>
      </c>
      <c r="U1941">
        <v>182</v>
      </c>
      <c r="V1941">
        <v>182</v>
      </c>
      <c r="W1941">
        <f>wzrost[[#This Row],[19lat]]-wzrost[[#This Row],[dlugosc_ur]]</f>
        <v>125</v>
      </c>
      <c r="X1941">
        <f>wzrost[[#This Row],[19lat]]-wzrost[[#This Row],[15lat]]</f>
        <v>7</v>
      </c>
      <c r="Y1941">
        <f>IF(wzrost[[#This Row],[1rok]]&lt;=5,IF(wzrost[[#This Row],[plec]]="ch",1,0),0)</f>
        <v>0</v>
      </c>
      <c r="Z1941" s="1"/>
      <c r="AA1941" s="1"/>
      <c r="AB1941" s="1" t="e">
        <f>_xlfn.PERCENTILE.INC(wzrost[1rok],5)</f>
        <v>#NUM!</v>
      </c>
    </row>
    <row r="1942" spans="1:28" x14ac:dyDescent="0.25">
      <c r="A1942">
        <v>1084</v>
      </c>
      <c r="B1942" s="1" t="s">
        <v>23</v>
      </c>
      <c r="C1942">
        <v>59</v>
      </c>
      <c r="D1942">
        <v>79</v>
      </c>
      <c r="E1942">
        <v>90</v>
      </c>
      <c r="F1942">
        <v>99</v>
      </c>
      <c r="G1942">
        <v>107</v>
      </c>
      <c r="H1942">
        <v>114</v>
      </c>
      <c r="I1942">
        <v>121</v>
      </c>
      <c r="J1942">
        <v>127</v>
      </c>
      <c r="K1942">
        <v>133</v>
      </c>
      <c r="L1942">
        <v>138</v>
      </c>
      <c r="M1942">
        <v>144</v>
      </c>
      <c r="N1942">
        <v>150</v>
      </c>
      <c r="O1942">
        <v>156</v>
      </c>
      <c r="P1942">
        <v>163</v>
      </c>
      <c r="Q1942">
        <v>171</v>
      </c>
      <c r="R1942">
        <v>176</v>
      </c>
      <c r="S1942">
        <v>180</v>
      </c>
      <c r="T1942">
        <v>183</v>
      </c>
      <c r="U1942">
        <v>183</v>
      </c>
      <c r="V1942">
        <v>184</v>
      </c>
      <c r="W1942">
        <f>wzrost[[#This Row],[19lat]]-wzrost[[#This Row],[dlugosc_ur]]</f>
        <v>125</v>
      </c>
      <c r="X1942">
        <f>wzrost[[#This Row],[19lat]]-wzrost[[#This Row],[15lat]]</f>
        <v>8</v>
      </c>
      <c r="Y1942">
        <f>IF(wzrost[[#This Row],[1rok]]&lt;=5,IF(wzrost[[#This Row],[plec]]="ch",1,0),0)</f>
        <v>0</v>
      </c>
      <c r="Z1942" s="1"/>
      <c r="AA1942" s="1"/>
      <c r="AB1942" s="1" t="e">
        <f>_xlfn.PERCENTILE.INC(wzrost[1rok],5)</f>
        <v>#NUM!</v>
      </c>
    </row>
    <row r="1943" spans="1:28" x14ac:dyDescent="0.25">
      <c r="A1943">
        <v>1093</v>
      </c>
      <c r="B1943" s="1" t="s">
        <v>23</v>
      </c>
      <c r="C1943">
        <v>58</v>
      </c>
      <c r="D1943">
        <v>78</v>
      </c>
      <c r="E1943">
        <v>89</v>
      </c>
      <c r="F1943">
        <v>99</v>
      </c>
      <c r="G1943">
        <v>107</v>
      </c>
      <c r="H1943">
        <v>114</v>
      </c>
      <c r="I1943">
        <v>120</v>
      </c>
      <c r="J1943">
        <v>126</v>
      </c>
      <c r="K1943">
        <v>132</v>
      </c>
      <c r="L1943">
        <v>138</v>
      </c>
      <c r="M1943">
        <v>144</v>
      </c>
      <c r="N1943">
        <v>149</v>
      </c>
      <c r="O1943">
        <v>156</v>
      </c>
      <c r="P1943">
        <v>163</v>
      </c>
      <c r="Q1943">
        <v>170</v>
      </c>
      <c r="R1943">
        <v>176</v>
      </c>
      <c r="S1943">
        <v>180</v>
      </c>
      <c r="T1943">
        <v>182</v>
      </c>
      <c r="U1943">
        <v>183</v>
      </c>
      <c r="V1943">
        <v>183</v>
      </c>
      <c r="W1943">
        <f>wzrost[[#This Row],[19lat]]-wzrost[[#This Row],[dlugosc_ur]]</f>
        <v>125</v>
      </c>
      <c r="X1943">
        <f>wzrost[[#This Row],[19lat]]-wzrost[[#This Row],[15lat]]</f>
        <v>7</v>
      </c>
      <c r="Y1943">
        <f>IF(wzrost[[#This Row],[1rok]]&lt;=5,IF(wzrost[[#This Row],[plec]]="ch",1,0),0)</f>
        <v>0</v>
      </c>
      <c r="Z1943" s="1"/>
      <c r="AA1943" s="1"/>
      <c r="AB1943" s="1" t="e">
        <f>_xlfn.PERCENTILE.INC(wzrost[1rok],5)</f>
        <v>#NUM!</v>
      </c>
    </row>
    <row r="1944" spans="1:28" x14ac:dyDescent="0.25">
      <c r="A1944">
        <v>1098</v>
      </c>
      <c r="B1944" s="1" t="s">
        <v>23</v>
      </c>
      <c r="C1944">
        <v>53</v>
      </c>
      <c r="D1944">
        <v>74</v>
      </c>
      <c r="E1944">
        <v>87</v>
      </c>
      <c r="F1944">
        <v>96</v>
      </c>
      <c r="G1944">
        <v>104</v>
      </c>
      <c r="H1944">
        <v>111</v>
      </c>
      <c r="I1944">
        <v>117</v>
      </c>
      <c r="J1944">
        <v>122</v>
      </c>
      <c r="K1944">
        <v>128</v>
      </c>
      <c r="L1944">
        <v>134</v>
      </c>
      <c r="M1944">
        <v>139</v>
      </c>
      <c r="N1944">
        <v>144</v>
      </c>
      <c r="O1944">
        <v>150</v>
      </c>
      <c r="P1944">
        <v>157</v>
      </c>
      <c r="Q1944">
        <v>165</v>
      </c>
      <c r="R1944">
        <v>171</v>
      </c>
      <c r="S1944">
        <v>174</v>
      </c>
      <c r="T1944">
        <v>177</v>
      </c>
      <c r="U1944">
        <v>178</v>
      </c>
      <c r="V1944">
        <v>178</v>
      </c>
      <c r="W1944">
        <f>wzrost[[#This Row],[19lat]]-wzrost[[#This Row],[dlugosc_ur]]</f>
        <v>125</v>
      </c>
      <c r="X1944">
        <f>wzrost[[#This Row],[19lat]]-wzrost[[#This Row],[15lat]]</f>
        <v>7</v>
      </c>
      <c r="Y1944">
        <f>IF(wzrost[[#This Row],[1rok]]&lt;=5,IF(wzrost[[#This Row],[plec]]="ch",1,0),0)</f>
        <v>0</v>
      </c>
      <c r="Z1944" s="1"/>
      <c r="AA1944" s="1"/>
      <c r="AB1944" s="1" t="e">
        <f>_xlfn.PERCENTILE.INC(wzrost[1rok],5)</f>
        <v>#NUM!</v>
      </c>
    </row>
    <row r="1945" spans="1:28" x14ac:dyDescent="0.25">
      <c r="A1945">
        <v>1101</v>
      </c>
      <c r="B1945" s="1" t="s">
        <v>23</v>
      </c>
      <c r="C1945">
        <v>54</v>
      </c>
      <c r="D1945">
        <v>75</v>
      </c>
      <c r="E1945">
        <v>88</v>
      </c>
      <c r="F1945">
        <v>97</v>
      </c>
      <c r="G1945">
        <v>105</v>
      </c>
      <c r="H1945">
        <v>112</v>
      </c>
      <c r="I1945">
        <v>118</v>
      </c>
      <c r="J1945">
        <v>123</v>
      </c>
      <c r="K1945">
        <v>129</v>
      </c>
      <c r="L1945">
        <v>135</v>
      </c>
      <c r="M1945">
        <v>140</v>
      </c>
      <c r="N1945">
        <v>145</v>
      </c>
      <c r="O1945">
        <v>151</v>
      </c>
      <c r="P1945">
        <v>158</v>
      </c>
      <c r="Q1945">
        <v>166</v>
      </c>
      <c r="R1945">
        <v>172</v>
      </c>
      <c r="S1945">
        <v>176</v>
      </c>
      <c r="T1945">
        <v>178</v>
      </c>
      <c r="U1945">
        <v>179</v>
      </c>
      <c r="V1945">
        <v>179</v>
      </c>
      <c r="W1945">
        <f>wzrost[[#This Row],[19lat]]-wzrost[[#This Row],[dlugosc_ur]]</f>
        <v>125</v>
      </c>
      <c r="X1945">
        <f>wzrost[[#This Row],[19lat]]-wzrost[[#This Row],[15lat]]</f>
        <v>7</v>
      </c>
      <c r="Y1945">
        <f>IF(wzrost[[#This Row],[1rok]]&lt;=5,IF(wzrost[[#This Row],[plec]]="ch",1,0),0)</f>
        <v>0</v>
      </c>
      <c r="Z1945" s="1"/>
      <c r="AA1945" s="1"/>
      <c r="AB1945" s="1" t="e">
        <f>_xlfn.PERCENTILE.INC(wzrost[1rok],5)</f>
        <v>#NUM!</v>
      </c>
    </row>
    <row r="1946" spans="1:28" x14ac:dyDescent="0.25">
      <c r="A1946">
        <v>1120</v>
      </c>
      <c r="B1946" s="1" t="s">
        <v>23</v>
      </c>
      <c r="C1946">
        <v>58</v>
      </c>
      <c r="D1946">
        <v>78</v>
      </c>
      <c r="E1946">
        <v>89</v>
      </c>
      <c r="F1946">
        <v>99</v>
      </c>
      <c r="G1946">
        <v>107</v>
      </c>
      <c r="H1946">
        <v>114</v>
      </c>
      <c r="I1946">
        <v>120</v>
      </c>
      <c r="J1946">
        <v>126</v>
      </c>
      <c r="K1946">
        <v>132</v>
      </c>
      <c r="L1946">
        <v>138</v>
      </c>
      <c r="M1946">
        <v>144</v>
      </c>
      <c r="N1946">
        <v>149</v>
      </c>
      <c r="O1946">
        <v>156</v>
      </c>
      <c r="P1946">
        <v>163</v>
      </c>
      <c r="Q1946">
        <v>170</v>
      </c>
      <c r="R1946">
        <v>176</v>
      </c>
      <c r="S1946">
        <v>180</v>
      </c>
      <c r="T1946">
        <v>182</v>
      </c>
      <c r="U1946">
        <v>183</v>
      </c>
      <c r="V1946">
        <v>183</v>
      </c>
      <c r="W1946">
        <f>wzrost[[#This Row],[19lat]]-wzrost[[#This Row],[dlugosc_ur]]</f>
        <v>125</v>
      </c>
      <c r="X1946">
        <f>wzrost[[#This Row],[19lat]]-wzrost[[#This Row],[15lat]]</f>
        <v>7</v>
      </c>
      <c r="Y1946">
        <f>IF(wzrost[[#This Row],[1rok]]&lt;=5,IF(wzrost[[#This Row],[plec]]="ch",1,0),0)</f>
        <v>0</v>
      </c>
      <c r="Z1946" s="1"/>
      <c r="AA1946" s="1"/>
      <c r="AB1946" s="1" t="e">
        <f>_xlfn.PERCENTILE.INC(wzrost[1rok],5)</f>
        <v>#NUM!</v>
      </c>
    </row>
    <row r="1947" spans="1:28" x14ac:dyDescent="0.25">
      <c r="A1947">
        <v>1123</v>
      </c>
      <c r="B1947" s="1" t="s">
        <v>23</v>
      </c>
      <c r="C1947">
        <v>54</v>
      </c>
      <c r="D1947">
        <v>75</v>
      </c>
      <c r="E1947">
        <v>88</v>
      </c>
      <c r="F1947">
        <v>97</v>
      </c>
      <c r="G1947">
        <v>104</v>
      </c>
      <c r="H1947">
        <v>111</v>
      </c>
      <c r="I1947">
        <v>117</v>
      </c>
      <c r="J1947">
        <v>123</v>
      </c>
      <c r="K1947">
        <v>129</v>
      </c>
      <c r="L1947">
        <v>134</v>
      </c>
      <c r="M1947">
        <v>139</v>
      </c>
      <c r="N1947">
        <v>145</v>
      </c>
      <c r="O1947">
        <v>151</v>
      </c>
      <c r="P1947">
        <v>158</v>
      </c>
      <c r="Q1947">
        <v>165</v>
      </c>
      <c r="R1947">
        <v>171</v>
      </c>
      <c r="S1947">
        <v>175</v>
      </c>
      <c r="T1947">
        <v>177</v>
      </c>
      <c r="U1947">
        <v>178</v>
      </c>
      <c r="V1947">
        <v>179</v>
      </c>
      <c r="W1947">
        <f>wzrost[[#This Row],[19lat]]-wzrost[[#This Row],[dlugosc_ur]]</f>
        <v>125</v>
      </c>
      <c r="X1947">
        <f>wzrost[[#This Row],[19lat]]-wzrost[[#This Row],[15lat]]</f>
        <v>8</v>
      </c>
      <c r="Y1947">
        <f>IF(wzrost[[#This Row],[1rok]]&lt;=5,IF(wzrost[[#This Row],[plec]]="ch",1,0),0)</f>
        <v>0</v>
      </c>
      <c r="Z1947" s="1"/>
      <c r="AA1947" s="1"/>
      <c r="AB1947" s="1" t="e">
        <f>_xlfn.PERCENTILE.INC(wzrost[1rok],5)</f>
        <v>#NUM!</v>
      </c>
    </row>
    <row r="1948" spans="1:28" x14ac:dyDescent="0.25">
      <c r="A1948">
        <v>1126</v>
      </c>
      <c r="B1948" s="1" t="s">
        <v>23</v>
      </c>
      <c r="C1948">
        <v>54</v>
      </c>
      <c r="D1948">
        <v>75</v>
      </c>
      <c r="E1948">
        <v>88</v>
      </c>
      <c r="F1948">
        <v>97</v>
      </c>
      <c r="G1948">
        <v>105</v>
      </c>
      <c r="H1948">
        <v>111</v>
      </c>
      <c r="I1948">
        <v>118</v>
      </c>
      <c r="J1948">
        <v>123</v>
      </c>
      <c r="K1948">
        <v>129</v>
      </c>
      <c r="L1948">
        <v>134</v>
      </c>
      <c r="M1948">
        <v>140</v>
      </c>
      <c r="N1948">
        <v>145</v>
      </c>
      <c r="O1948">
        <v>151</v>
      </c>
      <c r="P1948">
        <v>158</v>
      </c>
      <c r="Q1948">
        <v>166</v>
      </c>
      <c r="R1948">
        <v>171</v>
      </c>
      <c r="S1948">
        <v>175</v>
      </c>
      <c r="T1948">
        <v>178</v>
      </c>
      <c r="U1948">
        <v>179</v>
      </c>
      <c r="V1948">
        <v>179</v>
      </c>
      <c r="W1948">
        <f>wzrost[[#This Row],[19lat]]-wzrost[[#This Row],[dlugosc_ur]]</f>
        <v>125</v>
      </c>
      <c r="X1948">
        <f>wzrost[[#This Row],[19lat]]-wzrost[[#This Row],[15lat]]</f>
        <v>8</v>
      </c>
      <c r="Y1948">
        <f>IF(wzrost[[#This Row],[1rok]]&lt;=5,IF(wzrost[[#This Row],[plec]]="ch",1,0),0)</f>
        <v>0</v>
      </c>
      <c r="Z1948" s="1"/>
      <c r="AA1948" s="1"/>
      <c r="AB1948" s="1" t="e">
        <f>_xlfn.PERCENTILE.INC(wzrost[1rok],5)</f>
        <v>#NUM!</v>
      </c>
    </row>
    <row r="1949" spans="1:28" x14ac:dyDescent="0.25">
      <c r="A1949">
        <v>1130</v>
      </c>
      <c r="B1949" s="1" t="s">
        <v>23</v>
      </c>
      <c r="C1949">
        <v>53</v>
      </c>
      <c r="D1949">
        <v>74</v>
      </c>
      <c r="E1949">
        <v>87</v>
      </c>
      <c r="F1949">
        <v>96</v>
      </c>
      <c r="G1949">
        <v>104</v>
      </c>
      <c r="H1949">
        <v>111</v>
      </c>
      <c r="I1949">
        <v>117</v>
      </c>
      <c r="J1949">
        <v>122</v>
      </c>
      <c r="K1949">
        <v>128</v>
      </c>
      <c r="L1949">
        <v>134</v>
      </c>
      <c r="M1949">
        <v>139</v>
      </c>
      <c r="N1949">
        <v>144</v>
      </c>
      <c r="O1949">
        <v>150</v>
      </c>
      <c r="P1949">
        <v>157</v>
      </c>
      <c r="Q1949">
        <v>165</v>
      </c>
      <c r="R1949">
        <v>171</v>
      </c>
      <c r="S1949">
        <v>174</v>
      </c>
      <c r="T1949">
        <v>177</v>
      </c>
      <c r="U1949">
        <v>178</v>
      </c>
      <c r="V1949">
        <v>178</v>
      </c>
      <c r="W1949">
        <f>wzrost[[#This Row],[19lat]]-wzrost[[#This Row],[dlugosc_ur]]</f>
        <v>125</v>
      </c>
      <c r="X1949">
        <f>wzrost[[#This Row],[19lat]]-wzrost[[#This Row],[15lat]]</f>
        <v>7</v>
      </c>
      <c r="Y1949">
        <f>IF(wzrost[[#This Row],[1rok]]&lt;=5,IF(wzrost[[#This Row],[plec]]="ch",1,0),0)</f>
        <v>0</v>
      </c>
      <c r="Z1949" s="1"/>
      <c r="AA1949" s="1"/>
      <c r="AB1949" s="1" t="e">
        <f>_xlfn.PERCENTILE.INC(wzrost[1rok],5)</f>
        <v>#NUM!</v>
      </c>
    </row>
    <row r="1950" spans="1:28" x14ac:dyDescent="0.25">
      <c r="A1950">
        <v>1139</v>
      </c>
      <c r="B1950" s="1" t="s">
        <v>23</v>
      </c>
      <c r="C1950">
        <v>59</v>
      </c>
      <c r="D1950">
        <v>79</v>
      </c>
      <c r="E1950">
        <v>90</v>
      </c>
      <c r="F1950">
        <v>99</v>
      </c>
      <c r="G1950">
        <v>107</v>
      </c>
      <c r="H1950">
        <v>114</v>
      </c>
      <c r="I1950">
        <v>121</v>
      </c>
      <c r="J1950">
        <v>127</v>
      </c>
      <c r="K1950">
        <v>133</v>
      </c>
      <c r="L1950">
        <v>138</v>
      </c>
      <c r="M1950">
        <v>144</v>
      </c>
      <c r="N1950">
        <v>150</v>
      </c>
      <c r="O1950">
        <v>156</v>
      </c>
      <c r="P1950">
        <v>163</v>
      </c>
      <c r="Q1950">
        <v>171</v>
      </c>
      <c r="R1950">
        <v>176</v>
      </c>
      <c r="S1950">
        <v>180</v>
      </c>
      <c r="T1950">
        <v>183</v>
      </c>
      <c r="U1950">
        <v>183</v>
      </c>
      <c r="V1950">
        <v>184</v>
      </c>
      <c r="W1950">
        <f>wzrost[[#This Row],[19lat]]-wzrost[[#This Row],[dlugosc_ur]]</f>
        <v>125</v>
      </c>
      <c r="X1950">
        <f>wzrost[[#This Row],[19lat]]-wzrost[[#This Row],[15lat]]</f>
        <v>8</v>
      </c>
      <c r="Y1950">
        <f>IF(wzrost[[#This Row],[1rok]]&lt;=5,IF(wzrost[[#This Row],[plec]]="ch",1,0),0)</f>
        <v>0</v>
      </c>
      <c r="Z1950" s="1"/>
      <c r="AA1950" s="1"/>
      <c r="AB1950" s="1" t="e">
        <f>_xlfn.PERCENTILE.INC(wzrost[1rok],5)</f>
        <v>#NUM!</v>
      </c>
    </row>
    <row r="1951" spans="1:28" x14ac:dyDescent="0.25">
      <c r="A1951">
        <v>1140</v>
      </c>
      <c r="B1951" s="1" t="s">
        <v>23</v>
      </c>
      <c r="C1951">
        <v>53</v>
      </c>
      <c r="D1951">
        <v>74</v>
      </c>
      <c r="E1951">
        <v>87</v>
      </c>
      <c r="F1951">
        <v>96</v>
      </c>
      <c r="G1951">
        <v>104</v>
      </c>
      <c r="H1951">
        <v>111</v>
      </c>
      <c r="I1951">
        <v>117</v>
      </c>
      <c r="J1951">
        <v>122</v>
      </c>
      <c r="K1951">
        <v>128</v>
      </c>
      <c r="L1951">
        <v>134</v>
      </c>
      <c r="M1951">
        <v>139</v>
      </c>
      <c r="N1951">
        <v>144</v>
      </c>
      <c r="O1951">
        <v>150</v>
      </c>
      <c r="P1951">
        <v>157</v>
      </c>
      <c r="Q1951">
        <v>165</v>
      </c>
      <c r="R1951">
        <v>171</v>
      </c>
      <c r="S1951">
        <v>174</v>
      </c>
      <c r="T1951">
        <v>177</v>
      </c>
      <c r="U1951">
        <v>178</v>
      </c>
      <c r="V1951">
        <v>178</v>
      </c>
      <c r="W1951">
        <f>wzrost[[#This Row],[19lat]]-wzrost[[#This Row],[dlugosc_ur]]</f>
        <v>125</v>
      </c>
      <c r="X1951">
        <f>wzrost[[#This Row],[19lat]]-wzrost[[#This Row],[15lat]]</f>
        <v>7</v>
      </c>
      <c r="Y1951">
        <f>IF(wzrost[[#This Row],[1rok]]&lt;=5,IF(wzrost[[#This Row],[plec]]="ch",1,0),0)</f>
        <v>0</v>
      </c>
      <c r="Z1951" s="1"/>
      <c r="AA1951" s="1"/>
      <c r="AB1951" s="1" t="e">
        <f>_xlfn.PERCENTILE.INC(wzrost[1rok],5)</f>
        <v>#NUM!</v>
      </c>
    </row>
    <row r="1952" spans="1:28" x14ac:dyDescent="0.25">
      <c r="A1952">
        <v>1144</v>
      </c>
      <c r="B1952" s="1" t="s">
        <v>23</v>
      </c>
      <c r="C1952">
        <v>57</v>
      </c>
      <c r="D1952">
        <v>78</v>
      </c>
      <c r="E1952">
        <v>90</v>
      </c>
      <c r="F1952">
        <v>99</v>
      </c>
      <c r="G1952">
        <v>107</v>
      </c>
      <c r="H1952">
        <v>113</v>
      </c>
      <c r="I1952">
        <v>120</v>
      </c>
      <c r="J1952">
        <v>126</v>
      </c>
      <c r="K1952">
        <v>131</v>
      </c>
      <c r="L1952">
        <v>137</v>
      </c>
      <c r="M1952">
        <v>142</v>
      </c>
      <c r="N1952">
        <v>148</v>
      </c>
      <c r="O1952">
        <v>154</v>
      </c>
      <c r="P1952">
        <v>161</v>
      </c>
      <c r="Q1952">
        <v>169</v>
      </c>
      <c r="R1952">
        <v>175</v>
      </c>
      <c r="S1952">
        <v>179</v>
      </c>
      <c r="T1952">
        <v>181</v>
      </c>
      <c r="U1952">
        <v>182</v>
      </c>
      <c r="V1952">
        <v>182</v>
      </c>
      <c r="W1952">
        <f>wzrost[[#This Row],[19lat]]-wzrost[[#This Row],[dlugosc_ur]]</f>
        <v>125</v>
      </c>
      <c r="X1952">
        <f>wzrost[[#This Row],[19lat]]-wzrost[[#This Row],[15lat]]</f>
        <v>7</v>
      </c>
      <c r="Y1952">
        <f>IF(wzrost[[#This Row],[1rok]]&lt;=5,IF(wzrost[[#This Row],[plec]]="ch",1,0),0)</f>
        <v>0</v>
      </c>
      <c r="Z1952" s="1"/>
      <c r="AA1952" s="1"/>
      <c r="AB1952" s="1" t="e">
        <f>_xlfn.PERCENTILE.INC(wzrost[1rok],5)</f>
        <v>#NUM!</v>
      </c>
    </row>
    <row r="1953" spans="1:28" x14ac:dyDescent="0.25">
      <c r="A1953">
        <v>1148</v>
      </c>
      <c r="B1953" s="1" t="s">
        <v>23</v>
      </c>
      <c r="C1953">
        <v>57</v>
      </c>
      <c r="D1953">
        <v>78</v>
      </c>
      <c r="E1953">
        <v>89</v>
      </c>
      <c r="F1953">
        <v>99</v>
      </c>
      <c r="G1953">
        <v>106</v>
      </c>
      <c r="H1953">
        <v>113</v>
      </c>
      <c r="I1953">
        <v>119</v>
      </c>
      <c r="J1953">
        <v>125</v>
      </c>
      <c r="K1953">
        <v>131</v>
      </c>
      <c r="L1953">
        <v>136</v>
      </c>
      <c r="M1953">
        <v>142</v>
      </c>
      <c r="N1953">
        <v>147</v>
      </c>
      <c r="O1953">
        <v>153</v>
      </c>
      <c r="P1953">
        <v>161</v>
      </c>
      <c r="Q1953">
        <v>168</v>
      </c>
      <c r="R1953">
        <v>174</v>
      </c>
      <c r="S1953">
        <v>178</v>
      </c>
      <c r="T1953">
        <v>180</v>
      </c>
      <c r="U1953">
        <v>181</v>
      </c>
      <c r="V1953">
        <v>182</v>
      </c>
      <c r="W1953">
        <f>wzrost[[#This Row],[19lat]]-wzrost[[#This Row],[dlugosc_ur]]</f>
        <v>125</v>
      </c>
      <c r="X1953">
        <f>wzrost[[#This Row],[19lat]]-wzrost[[#This Row],[15lat]]</f>
        <v>8</v>
      </c>
      <c r="Y1953">
        <f>IF(wzrost[[#This Row],[1rok]]&lt;=5,IF(wzrost[[#This Row],[plec]]="ch",1,0),0)</f>
        <v>0</v>
      </c>
      <c r="Z1953" s="1"/>
      <c r="AA1953" s="1"/>
      <c r="AB1953" s="1" t="e">
        <f>_xlfn.PERCENTILE.INC(wzrost[1rok],5)</f>
        <v>#NUM!</v>
      </c>
    </row>
    <row r="1954" spans="1:28" x14ac:dyDescent="0.25">
      <c r="A1954">
        <v>1149</v>
      </c>
      <c r="B1954" s="1" t="s">
        <v>23</v>
      </c>
      <c r="C1954">
        <v>56</v>
      </c>
      <c r="D1954">
        <v>77</v>
      </c>
      <c r="E1954">
        <v>89</v>
      </c>
      <c r="F1954">
        <v>98</v>
      </c>
      <c r="G1954">
        <v>106</v>
      </c>
      <c r="H1954">
        <v>113</v>
      </c>
      <c r="I1954">
        <v>119</v>
      </c>
      <c r="J1954">
        <v>125</v>
      </c>
      <c r="K1954">
        <v>131</v>
      </c>
      <c r="L1954">
        <v>136</v>
      </c>
      <c r="M1954">
        <v>142</v>
      </c>
      <c r="N1954">
        <v>147</v>
      </c>
      <c r="O1954">
        <v>153</v>
      </c>
      <c r="P1954">
        <v>160</v>
      </c>
      <c r="Q1954">
        <v>168</v>
      </c>
      <c r="R1954">
        <v>174</v>
      </c>
      <c r="S1954">
        <v>178</v>
      </c>
      <c r="T1954">
        <v>180</v>
      </c>
      <c r="U1954">
        <v>181</v>
      </c>
      <c r="V1954">
        <v>181</v>
      </c>
      <c r="W1954">
        <f>wzrost[[#This Row],[19lat]]-wzrost[[#This Row],[dlugosc_ur]]</f>
        <v>125</v>
      </c>
      <c r="X1954">
        <f>wzrost[[#This Row],[19lat]]-wzrost[[#This Row],[15lat]]</f>
        <v>7</v>
      </c>
      <c r="Y1954">
        <f>IF(wzrost[[#This Row],[1rok]]&lt;=5,IF(wzrost[[#This Row],[plec]]="ch",1,0),0)</f>
        <v>0</v>
      </c>
      <c r="Z1954" s="1"/>
      <c r="AA1954" s="1"/>
      <c r="AB1954" s="1" t="e">
        <f>_xlfn.PERCENTILE.INC(wzrost[1rok],5)</f>
        <v>#NUM!</v>
      </c>
    </row>
    <row r="1955" spans="1:28" x14ac:dyDescent="0.25">
      <c r="A1955">
        <v>1152</v>
      </c>
      <c r="B1955" s="1" t="s">
        <v>23</v>
      </c>
      <c r="C1955">
        <v>57</v>
      </c>
      <c r="D1955">
        <v>78</v>
      </c>
      <c r="E1955">
        <v>90</v>
      </c>
      <c r="F1955">
        <v>99</v>
      </c>
      <c r="G1955">
        <v>106</v>
      </c>
      <c r="H1955">
        <v>113</v>
      </c>
      <c r="I1955">
        <v>119</v>
      </c>
      <c r="J1955">
        <v>125</v>
      </c>
      <c r="K1955">
        <v>131</v>
      </c>
      <c r="L1955">
        <v>137</v>
      </c>
      <c r="M1955">
        <v>142</v>
      </c>
      <c r="N1955">
        <v>147</v>
      </c>
      <c r="O1955">
        <v>154</v>
      </c>
      <c r="P1955">
        <v>161</v>
      </c>
      <c r="Q1955">
        <v>168</v>
      </c>
      <c r="R1955">
        <v>174</v>
      </c>
      <c r="S1955">
        <v>178</v>
      </c>
      <c r="T1955">
        <v>181</v>
      </c>
      <c r="U1955">
        <v>181</v>
      </c>
      <c r="V1955">
        <v>182</v>
      </c>
      <c r="W1955">
        <f>wzrost[[#This Row],[19lat]]-wzrost[[#This Row],[dlugosc_ur]]</f>
        <v>125</v>
      </c>
      <c r="X1955">
        <f>wzrost[[#This Row],[19lat]]-wzrost[[#This Row],[15lat]]</f>
        <v>8</v>
      </c>
      <c r="Y1955">
        <f>IF(wzrost[[#This Row],[1rok]]&lt;=5,IF(wzrost[[#This Row],[plec]]="ch",1,0),0)</f>
        <v>0</v>
      </c>
      <c r="Z1955" s="1"/>
      <c r="AA1955" s="1"/>
      <c r="AB1955" s="1" t="e">
        <f>_xlfn.PERCENTILE.INC(wzrost[1rok],5)</f>
        <v>#NUM!</v>
      </c>
    </row>
    <row r="1956" spans="1:28" x14ac:dyDescent="0.25">
      <c r="A1956">
        <v>1163</v>
      </c>
      <c r="B1956" s="1" t="s">
        <v>23</v>
      </c>
      <c r="C1956">
        <v>59</v>
      </c>
      <c r="D1956">
        <v>79</v>
      </c>
      <c r="E1956">
        <v>90</v>
      </c>
      <c r="F1956">
        <v>100</v>
      </c>
      <c r="G1956">
        <v>108</v>
      </c>
      <c r="H1956">
        <v>115</v>
      </c>
      <c r="I1956">
        <v>121</v>
      </c>
      <c r="J1956">
        <v>127</v>
      </c>
      <c r="K1956">
        <v>133</v>
      </c>
      <c r="L1956">
        <v>139</v>
      </c>
      <c r="M1956">
        <v>144</v>
      </c>
      <c r="N1956">
        <v>150</v>
      </c>
      <c r="O1956">
        <v>156</v>
      </c>
      <c r="P1956">
        <v>164</v>
      </c>
      <c r="Q1956">
        <v>171</v>
      </c>
      <c r="R1956">
        <v>177</v>
      </c>
      <c r="S1956">
        <v>181</v>
      </c>
      <c r="T1956">
        <v>183</v>
      </c>
      <c r="U1956">
        <v>184</v>
      </c>
      <c r="V1956">
        <v>184</v>
      </c>
      <c r="W1956">
        <f>wzrost[[#This Row],[19lat]]-wzrost[[#This Row],[dlugosc_ur]]</f>
        <v>125</v>
      </c>
      <c r="X1956">
        <f>wzrost[[#This Row],[19lat]]-wzrost[[#This Row],[15lat]]</f>
        <v>7</v>
      </c>
      <c r="Y1956">
        <f>IF(wzrost[[#This Row],[1rok]]&lt;=5,IF(wzrost[[#This Row],[plec]]="ch",1,0),0)</f>
        <v>0</v>
      </c>
      <c r="Z1956" s="1"/>
      <c r="AA1956" s="1"/>
      <c r="AB1956" s="1" t="e">
        <f>_xlfn.PERCENTILE.INC(wzrost[1rok],5)</f>
        <v>#NUM!</v>
      </c>
    </row>
    <row r="1957" spans="1:28" x14ac:dyDescent="0.25">
      <c r="A1957">
        <v>1166</v>
      </c>
      <c r="B1957" s="1" t="s">
        <v>23</v>
      </c>
      <c r="C1957">
        <v>54</v>
      </c>
      <c r="D1957">
        <v>75</v>
      </c>
      <c r="E1957">
        <v>88</v>
      </c>
      <c r="F1957">
        <v>97</v>
      </c>
      <c r="G1957">
        <v>105</v>
      </c>
      <c r="H1957">
        <v>111</v>
      </c>
      <c r="I1957">
        <v>118</v>
      </c>
      <c r="J1957">
        <v>123</v>
      </c>
      <c r="K1957">
        <v>129</v>
      </c>
      <c r="L1957">
        <v>134</v>
      </c>
      <c r="M1957">
        <v>140</v>
      </c>
      <c r="N1957">
        <v>145</v>
      </c>
      <c r="O1957">
        <v>151</v>
      </c>
      <c r="P1957">
        <v>158</v>
      </c>
      <c r="Q1957">
        <v>166</v>
      </c>
      <c r="R1957">
        <v>171</v>
      </c>
      <c r="S1957">
        <v>175</v>
      </c>
      <c r="T1957">
        <v>178</v>
      </c>
      <c r="U1957">
        <v>179</v>
      </c>
      <c r="V1957">
        <v>179</v>
      </c>
      <c r="W1957">
        <f>wzrost[[#This Row],[19lat]]-wzrost[[#This Row],[dlugosc_ur]]</f>
        <v>125</v>
      </c>
      <c r="X1957">
        <f>wzrost[[#This Row],[19lat]]-wzrost[[#This Row],[15lat]]</f>
        <v>8</v>
      </c>
      <c r="Y1957">
        <f>IF(wzrost[[#This Row],[1rok]]&lt;=5,IF(wzrost[[#This Row],[plec]]="ch",1,0),0)</f>
        <v>0</v>
      </c>
      <c r="Z1957" s="1"/>
      <c r="AA1957" s="1"/>
      <c r="AB1957" s="1" t="e">
        <f>_xlfn.PERCENTILE.INC(wzrost[1rok],5)</f>
        <v>#NUM!</v>
      </c>
    </row>
    <row r="1958" spans="1:28" x14ac:dyDescent="0.25">
      <c r="A1958">
        <v>1175</v>
      </c>
      <c r="B1958" s="1" t="s">
        <v>23</v>
      </c>
      <c r="C1958">
        <v>58</v>
      </c>
      <c r="D1958">
        <v>78</v>
      </c>
      <c r="E1958">
        <v>90</v>
      </c>
      <c r="F1958">
        <v>99</v>
      </c>
      <c r="G1958">
        <v>107</v>
      </c>
      <c r="H1958">
        <v>114</v>
      </c>
      <c r="I1958">
        <v>120</v>
      </c>
      <c r="J1958">
        <v>127</v>
      </c>
      <c r="K1958">
        <v>132</v>
      </c>
      <c r="L1958">
        <v>138</v>
      </c>
      <c r="M1958">
        <v>144</v>
      </c>
      <c r="N1958">
        <v>149</v>
      </c>
      <c r="O1958">
        <v>156</v>
      </c>
      <c r="P1958">
        <v>163</v>
      </c>
      <c r="Q1958">
        <v>171</v>
      </c>
      <c r="R1958">
        <v>176</v>
      </c>
      <c r="S1958">
        <v>180</v>
      </c>
      <c r="T1958">
        <v>182</v>
      </c>
      <c r="U1958">
        <v>183</v>
      </c>
      <c r="V1958">
        <v>183</v>
      </c>
      <c r="W1958">
        <f>wzrost[[#This Row],[19lat]]-wzrost[[#This Row],[dlugosc_ur]]</f>
        <v>125</v>
      </c>
      <c r="X1958">
        <f>wzrost[[#This Row],[19lat]]-wzrost[[#This Row],[15lat]]</f>
        <v>7</v>
      </c>
      <c r="Y1958">
        <f>IF(wzrost[[#This Row],[1rok]]&lt;=5,IF(wzrost[[#This Row],[plec]]="ch",1,0),0)</f>
        <v>0</v>
      </c>
      <c r="Z1958" s="1"/>
      <c r="AA1958" s="1"/>
      <c r="AB1958" s="1" t="e">
        <f>_xlfn.PERCENTILE.INC(wzrost[1rok],5)</f>
        <v>#NUM!</v>
      </c>
    </row>
    <row r="1959" spans="1:28" x14ac:dyDescent="0.25">
      <c r="A1959">
        <v>1191</v>
      </c>
      <c r="B1959" s="1" t="s">
        <v>23</v>
      </c>
      <c r="C1959">
        <v>56</v>
      </c>
      <c r="D1959">
        <v>77</v>
      </c>
      <c r="E1959">
        <v>89</v>
      </c>
      <c r="F1959">
        <v>98</v>
      </c>
      <c r="G1959">
        <v>106</v>
      </c>
      <c r="H1959">
        <v>112</v>
      </c>
      <c r="I1959">
        <v>119</v>
      </c>
      <c r="J1959">
        <v>125</v>
      </c>
      <c r="K1959">
        <v>130</v>
      </c>
      <c r="L1959">
        <v>136</v>
      </c>
      <c r="M1959">
        <v>141</v>
      </c>
      <c r="N1959">
        <v>146</v>
      </c>
      <c r="O1959">
        <v>153</v>
      </c>
      <c r="P1959">
        <v>160</v>
      </c>
      <c r="Q1959">
        <v>167</v>
      </c>
      <c r="R1959">
        <v>173</v>
      </c>
      <c r="S1959">
        <v>177</v>
      </c>
      <c r="T1959">
        <v>180</v>
      </c>
      <c r="U1959">
        <v>180</v>
      </c>
      <c r="V1959">
        <v>181</v>
      </c>
      <c r="W1959">
        <f>wzrost[[#This Row],[19lat]]-wzrost[[#This Row],[dlugosc_ur]]</f>
        <v>125</v>
      </c>
      <c r="X1959">
        <f>wzrost[[#This Row],[19lat]]-wzrost[[#This Row],[15lat]]</f>
        <v>8</v>
      </c>
      <c r="Y1959">
        <f>IF(wzrost[[#This Row],[1rok]]&lt;=5,IF(wzrost[[#This Row],[plec]]="ch",1,0),0)</f>
        <v>0</v>
      </c>
      <c r="Z1959" s="1"/>
      <c r="AA1959" s="1"/>
      <c r="AB1959" s="1" t="e">
        <f>_xlfn.PERCENTILE.INC(wzrost[1rok],5)</f>
        <v>#NUM!</v>
      </c>
    </row>
    <row r="1960" spans="1:28" x14ac:dyDescent="0.25">
      <c r="A1960">
        <v>1207</v>
      </c>
      <c r="B1960" s="1" t="s">
        <v>23</v>
      </c>
      <c r="C1960">
        <v>57</v>
      </c>
      <c r="D1960">
        <v>78</v>
      </c>
      <c r="E1960">
        <v>89</v>
      </c>
      <c r="F1960">
        <v>99</v>
      </c>
      <c r="G1960">
        <v>106</v>
      </c>
      <c r="H1960">
        <v>113</v>
      </c>
      <c r="I1960">
        <v>119</v>
      </c>
      <c r="J1960">
        <v>125</v>
      </c>
      <c r="K1960">
        <v>131</v>
      </c>
      <c r="L1960">
        <v>136</v>
      </c>
      <c r="M1960">
        <v>142</v>
      </c>
      <c r="N1960">
        <v>147</v>
      </c>
      <c r="O1960">
        <v>153</v>
      </c>
      <c r="P1960">
        <v>161</v>
      </c>
      <c r="Q1960">
        <v>168</v>
      </c>
      <c r="R1960">
        <v>174</v>
      </c>
      <c r="S1960">
        <v>178</v>
      </c>
      <c r="T1960">
        <v>180</v>
      </c>
      <c r="U1960">
        <v>181</v>
      </c>
      <c r="V1960">
        <v>182</v>
      </c>
      <c r="W1960">
        <f>wzrost[[#This Row],[19lat]]-wzrost[[#This Row],[dlugosc_ur]]</f>
        <v>125</v>
      </c>
      <c r="X1960">
        <f>wzrost[[#This Row],[19lat]]-wzrost[[#This Row],[15lat]]</f>
        <v>8</v>
      </c>
      <c r="Y1960">
        <f>IF(wzrost[[#This Row],[1rok]]&lt;=5,IF(wzrost[[#This Row],[plec]]="ch",1,0),0)</f>
        <v>0</v>
      </c>
      <c r="Z1960" s="1"/>
      <c r="AA1960" s="1"/>
      <c r="AB1960" s="1" t="e">
        <f>_xlfn.PERCENTILE.INC(wzrost[1rok],5)</f>
        <v>#NUM!</v>
      </c>
    </row>
    <row r="1961" spans="1:28" x14ac:dyDescent="0.25">
      <c r="A1961">
        <v>1208</v>
      </c>
      <c r="B1961" s="1" t="s">
        <v>23</v>
      </c>
      <c r="C1961">
        <v>59</v>
      </c>
      <c r="D1961">
        <v>79</v>
      </c>
      <c r="E1961">
        <v>90</v>
      </c>
      <c r="F1961">
        <v>99</v>
      </c>
      <c r="G1961">
        <v>107</v>
      </c>
      <c r="H1961">
        <v>114</v>
      </c>
      <c r="I1961">
        <v>121</v>
      </c>
      <c r="J1961">
        <v>127</v>
      </c>
      <c r="K1961">
        <v>133</v>
      </c>
      <c r="L1961">
        <v>138</v>
      </c>
      <c r="M1961">
        <v>144</v>
      </c>
      <c r="N1961">
        <v>150</v>
      </c>
      <c r="O1961">
        <v>156</v>
      </c>
      <c r="P1961">
        <v>163</v>
      </c>
      <c r="Q1961">
        <v>171</v>
      </c>
      <c r="R1961">
        <v>177</v>
      </c>
      <c r="S1961">
        <v>181</v>
      </c>
      <c r="T1961">
        <v>183</v>
      </c>
      <c r="U1961">
        <v>183</v>
      </c>
      <c r="V1961">
        <v>184</v>
      </c>
      <c r="W1961">
        <f>wzrost[[#This Row],[19lat]]-wzrost[[#This Row],[dlugosc_ur]]</f>
        <v>125</v>
      </c>
      <c r="X1961">
        <f>wzrost[[#This Row],[19lat]]-wzrost[[#This Row],[15lat]]</f>
        <v>7</v>
      </c>
      <c r="Y1961">
        <f>IF(wzrost[[#This Row],[1rok]]&lt;=5,IF(wzrost[[#This Row],[plec]]="ch",1,0),0)</f>
        <v>0</v>
      </c>
      <c r="Z1961" s="1"/>
      <c r="AA1961" s="1"/>
      <c r="AB1961" s="1" t="e">
        <f>_xlfn.PERCENTILE.INC(wzrost[1rok],5)</f>
        <v>#NUM!</v>
      </c>
    </row>
    <row r="1962" spans="1:28" x14ac:dyDescent="0.25">
      <c r="A1962">
        <v>1223</v>
      </c>
      <c r="B1962" s="1" t="s">
        <v>23</v>
      </c>
      <c r="C1962">
        <v>54</v>
      </c>
      <c r="D1962">
        <v>75</v>
      </c>
      <c r="E1962">
        <v>88</v>
      </c>
      <c r="F1962">
        <v>97</v>
      </c>
      <c r="G1962">
        <v>105</v>
      </c>
      <c r="H1962">
        <v>111</v>
      </c>
      <c r="I1962">
        <v>118</v>
      </c>
      <c r="J1962">
        <v>123</v>
      </c>
      <c r="K1962">
        <v>129</v>
      </c>
      <c r="L1962">
        <v>134</v>
      </c>
      <c r="M1962">
        <v>140</v>
      </c>
      <c r="N1962">
        <v>145</v>
      </c>
      <c r="O1962">
        <v>151</v>
      </c>
      <c r="P1962">
        <v>158</v>
      </c>
      <c r="Q1962">
        <v>166</v>
      </c>
      <c r="R1962">
        <v>171</v>
      </c>
      <c r="S1962">
        <v>175</v>
      </c>
      <c r="T1962">
        <v>178</v>
      </c>
      <c r="U1962">
        <v>179</v>
      </c>
      <c r="V1962">
        <v>179</v>
      </c>
      <c r="W1962">
        <f>wzrost[[#This Row],[19lat]]-wzrost[[#This Row],[dlugosc_ur]]</f>
        <v>125</v>
      </c>
      <c r="X1962">
        <f>wzrost[[#This Row],[19lat]]-wzrost[[#This Row],[15lat]]</f>
        <v>8</v>
      </c>
      <c r="Y1962">
        <f>IF(wzrost[[#This Row],[1rok]]&lt;=5,IF(wzrost[[#This Row],[plec]]="ch",1,0),0)</f>
        <v>0</v>
      </c>
      <c r="Z1962" s="1"/>
      <c r="AA1962" s="1"/>
      <c r="AB1962" s="1" t="e">
        <f>_xlfn.PERCENTILE.INC(wzrost[1rok],5)</f>
        <v>#NUM!</v>
      </c>
    </row>
    <row r="1963" spans="1:28" x14ac:dyDescent="0.25">
      <c r="A1963">
        <v>1239</v>
      </c>
      <c r="B1963" s="1" t="s">
        <v>23</v>
      </c>
      <c r="C1963">
        <v>54</v>
      </c>
      <c r="D1963">
        <v>75</v>
      </c>
      <c r="E1963">
        <v>88</v>
      </c>
      <c r="F1963">
        <v>97</v>
      </c>
      <c r="G1963">
        <v>104</v>
      </c>
      <c r="H1963">
        <v>111</v>
      </c>
      <c r="I1963">
        <v>117</v>
      </c>
      <c r="J1963">
        <v>123</v>
      </c>
      <c r="K1963">
        <v>129</v>
      </c>
      <c r="L1963">
        <v>134</v>
      </c>
      <c r="M1963">
        <v>139</v>
      </c>
      <c r="N1963">
        <v>145</v>
      </c>
      <c r="O1963">
        <v>151</v>
      </c>
      <c r="P1963">
        <v>158</v>
      </c>
      <c r="Q1963">
        <v>165</v>
      </c>
      <c r="R1963">
        <v>171</v>
      </c>
      <c r="S1963">
        <v>175</v>
      </c>
      <c r="T1963">
        <v>177</v>
      </c>
      <c r="U1963">
        <v>178</v>
      </c>
      <c r="V1963">
        <v>179</v>
      </c>
      <c r="W1963">
        <f>wzrost[[#This Row],[19lat]]-wzrost[[#This Row],[dlugosc_ur]]</f>
        <v>125</v>
      </c>
      <c r="X1963">
        <f>wzrost[[#This Row],[19lat]]-wzrost[[#This Row],[15lat]]</f>
        <v>8</v>
      </c>
      <c r="Y1963">
        <f>IF(wzrost[[#This Row],[1rok]]&lt;=5,IF(wzrost[[#This Row],[plec]]="ch",1,0),0)</f>
        <v>0</v>
      </c>
      <c r="Z1963" s="1"/>
      <c r="AA1963" s="1"/>
      <c r="AB1963" s="1" t="e">
        <f>_xlfn.PERCENTILE.INC(wzrost[1rok],5)</f>
        <v>#NUM!</v>
      </c>
    </row>
    <row r="1964" spans="1:28" x14ac:dyDescent="0.25">
      <c r="A1964">
        <v>1257</v>
      </c>
      <c r="B1964" s="1" t="s">
        <v>23</v>
      </c>
      <c r="C1964">
        <v>59</v>
      </c>
      <c r="D1964">
        <v>79</v>
      </c>
      <c r="E1964">
        <v>90</v>
      </c>
      <c r="F1964">
        <v>99</v>
      </c>
      <c r="G1964">
        <v>107</v>
      </c>
      <c r="H1964">
        <v>114</v>
      </c>
      <c r="I1964">
        <v>121</v>
      </c>
      <c r="J1964">
        <v>127</v>
      </c>
      <c r="K1964">
        <v>133</v>
      </c>
      <c r="L1964">
        <v>138</v>
      </c>
      <c r="M1964">
        <v>144</v>
      </c>
      <c r="N1964">
        <v>150</v>
      </c>
      <c r="O1964">
        <v>156</v>
      </c>
      <c r="P1964">
        <v>163</v>
      </c>
      <c r="Q1964">
        <v>171</v>
      </c>
      <c r="R1964">
        <v>176</v>
      </c>
      <c r="S1964">
        <v>180</v>
      </c>
      <c r="T1964">
        <v>183</v>
      </c>
      <c r="U1964">
        <v>183</v>
      </c>
      <c r="V1964">
        <v>184</v>
      </c>
      <c r="W1964">
        <f>wzrost[[#This Row],[19lat]]-wzrost[[#This Row],[dlugosc_ur]]</f>
        <v>125</v>
      </c>
      <c r="X1964">
        <f>wzrost[[#This Row],[19lat]]-wzrost[[#This Row],[15lat]]</f>
        <v>8</v>
      </c>
      <c r="Y1964">
        <f>IF(wzrost[[#This Row],[1rok]]&lt;=5,IF(wzrost[[#This Row],[plec]]="ch",1,0),0)</f>
        <v>0</v>
      </c>
      <c r="Z1964" s="1"/>
      <c r="AA1964" s="1"/>
      <c r="AB1964" s="1" t="e">
        <f>_xlfn.PERCENTILE.INC(wzrost[1rok],5)</f>
        <v>#NUM!</v>
      </c>
    </row>
    <row r="1965" spans="1:28" x14ac:dyDescent="0.25">
      <c r="A1965">
        <v>1259</v>
      </c>
      <c r="B1965" s="1" t="s">
        <v>23</v>
      </c>
      <c r="C1965">
        <v>57</v>
      </c>
      <c r="D1965">
        <v>78</v>
      </c>
      <c r="E1965">
        <v>89</v>
      </c>
      <c r="F1965">
        <v>99</v>
      </c>
      <c r="G1965">
        <v>106</v>
      </c>
      <c r="H1965">
        <v>113</v>
      </c>
      <c r="I1965">
        <v>119</v>
      </c>
      <c r="J1965">
        <v>125</v>
      </c>
      <c r="K1965">
        <v>131</v>
      </c>
      <c r="L1965">
        <v>136</v>
      </c>
      <c r="M1965">
        <v>142</v>
      </c>
      <c r="N1965">
        <v>147</v>
      </c>
      <c r="O1965">
        <v>153</v>
      </c>
      <c r="P1965">
        <v>161</v>
      </c>
      <c r="Q1965">
        <v>168</v>
      </c>
      <c r="R1965">
        <v>174</v>
      </c>
      <c r="S1965">
        <v>178</v>
      </c>
      <c r="T1965">
        <v>180</v>
      </c>
      <c r="U1965">
        <v>181</v>
      </c>
      <c r="V1965">
        <v>182</v>
      </c>
      <c r="W1965">
        <f>wzrost[[#This Row],[19lat]]-wzrost[[#This Row],[dlugosc_ur]]</f>
        <v>125</v>
      </c>
      <c r="X1965">
        <f>wzrost[[#This Row],[19lat]]-wzrost[[#This Row],[15lat]]</f>
        <v>8</v>
      </c>
      <c r="Y1965">
        <f>IF(wzrost[[#This Row],[1rok]]&lt;=5,IF(wzrost[[#This Row],[plec]]="ch",1,0),0)</f>
        <v>0</v>
      </c>
      <c r="Z1965" s="1"/>
      <c r="AA1965" s="1"/>
      <c r="AB1965" s="1" t="e">
        <f>_xlfn.PERCENTILE.INC(wzrost[1rok],5)</f>
        <v>#NUM!</v>
      </c>
    </row>
    <row r="1966" spans="1:28" x14ac:dyDescent="0.25">
      <c r="A1966">
        <v>1274</v>
      </c>
      <c r="B1966" s="1" t="s">
        <v>23</v>
      </c>
      <c r="C1966">
        <v>56</v>
      </c>
      <c r="D1966">
        <v>77</v>
      </c>
      <c r="E1966">
        <v>89</v>
      </c>
      <c r="F1966">
        <v>98</v>
      </c>
      <c r="G1966">
        <v>106</v>
      </c>
      <c r="H1966">
        <v>113</v>
      </c>
      <c r="I1966">
        <v>119</v>
      </c>
      <c r="J1966">
        <v>125</v>
      </c>
      <c r="K1966">
        <v>130</v>
      </c>
      <c r="L1966">
        <v>136</v>
      </c>
      <c r="M1966">
        <v>141</v>
      </c>
      <c r="N1966">
        <v>147</v>
      </c>
      <c r="O1966">
        <v>153</v>
      </c>
      <c r="P1966">
        <v>160</v>
      </c>
      <c r="Q1966">
        <v>167</v>
      </c>
      <c r="R1966">
        <v>173</v>
      </c>
      <c r="S1966">
        <v>177</v>
      </c>
      <c r="T1966">
        <v>180</v>
      </c>
      <c r="U1966">
        <v>181</v>
      </c>
      <c r="V1966">
        <v>181</v>
      </c>
      <c r="W1966">
        <f>wzrost[[#This Row],[19lat]]-wzrost[[#This Row],[dlugosc_ur]]</f>
        <v>125</v>
      </c>
      <c r="X1966">
        <f>wzrost[[#This Row],[19lat]]-wzrost[[#This Row],[15lat]]</f>
        <v>8</v>
      </c>
      <c r="Y1966">
        <f>IF(wzrost[[#This Row],[1rok]]&lt;=5,IF(wzrost[[#This Row],[plec]]="ch",1,0),0)</f>
        <v>0</v>
      </c>
      <c r="Z1966" s="1"/>
      <c r="AA1966" s="1"/>
      <c r="AB1966" s="1" t="e">
        <f>_xlfn.PERCENTILE.INC(wzrost[1rok],5)</f>
        <v>#NUM!</v>
      </c>
    </row>
    <row r="1967" spans="1:28" x14ac:dyDescent="0.25">
      <c r="A1967">
        <v>1275</v>
      </c>
      <c r="B1967" s="1" t="s">
        <v>23</v>
      </c>
      <c r="C1967">
        <v>56</v>
      </c>
      <c r="D1967">
        <v>77</v>
      </c>
      <c r="E1967">
        <v>89</v>
      </c>
      <c r="F1967">
        <v>98</v>
      </c>
      <c r="G1967">
        <v>106</v>
      </c>
      <c r="H1967">
        <v>113</v>
      </c>
      <c r="I1967">
        <v>119</v>
      </c>
      <c r="J1967">
        <v>125</v>
      </c>
      <c r="K1967">
        <v>131</v>
      </c>
      <c r="L1967">
        <v>136</v>
      </c>
      <c r="M1967">
        <v>142</v>
      </c>
      <c r="N1967">
        <v>147</v>
      </c>
      <c r="O1967">
        <v>153</v>
      </c>
      <c r="P1967">
        <v>160</v>
      </c>
      <c r="Q1967">
        <v>168</v>
      </c>
      <c r="R1967">
        <v>174</v>
      </c>
      <c r="S1967">
        <v>178</v>
      </c>
      <c r="T1967">
        <v>180</v>
      </c>
      <c r="U1967">
        <v>181</v>
      </c>
      <c r="V1967">
        <v>181</v>
      </c>
      <c r="W1967">
        <f>wzrost[[#This Row],[19lat]]-wzrost[[#This Row],[dlugosc_ur]]</f>
        <v>125</v>
      </c>
      <c r="X1967">
        <f>wzrost[[#This Row],[19lat]]-wzrost[[#This Row],[15lat]]</f>
        <v>7</v>
      </c>
      <c r="Y1967">
        <f>IF(wzrost[[#This Row],[1rok]]&lt;=5,IF(wzrost[[#This Row],[plec]]="ch",1,0),0)</f>
        <v>0</v>
      </c>
      <c r="Z1967" s="1"/>
      <c r="AA1967" s="1"/>
      <c r="AB1967" s="1" t="e">
        <f>_xlfn.PERCENTILE.INC(wzrost[1rok],5)</f>
        <v>#NUM!</v>
      </c>
    </row>
    <row r="1968" spans="1:28" x14ac:dyDescent="0.25">
      <c r="A1968">
        <v>1281</v>
      </c>
      <c r="B1968" s="1" t="s">
        <v>23</v>
      </c>
      <c r="C1968">
        <v>53</v>
      </c>
      <c r="D1968">
        <v>75</v>
      </c>
      <c r="E1968">
        <v>87</v>
      </c>
      <c r="F1968">
        <v>97</v>
      </c>
      <c r="G1968">
        <v>104</v>
      </c>
      <c r="H1968">
        <v>111</v>
      </c>
      <c r="I1968">
        <v>117</v>
      </c>
      <c r="J1968">
        <v>123</v>
      </c>
      <c r="K1968">
        <v>128</v>
      </c>
      <c r="L1968">
        <v>134</v>
      </c>
      <c r="M1968">
        <v>139</v>
      </c>
      <c r="N1968">
        <v>144</v>
      </c>
      <c r="O1968">
        <v>150</v>
      </c>
      <c r="P1968">
        <v>157</v>
      </c>
      <c r="Q1968">
        <v>165</v>
      </c>
      <c r="R1968">
        <v>171</v>
      </c>
      <c r="S1968">
        <v>175</v>
      </c>
      <c r="T1968">
        <v>177</v>
      </c>
      <c r="U1968">
        <v>178</v>
      </c>
      <c r="V1968">
        <v>178</v>
      </c>
      <c r="W1968">
        <f>wzrost[[#This Row],[19lat]]-wzrost[[#This Row],[dlugosc_ur]]</f>
        <v>125</v>
      </c>
      <c r="X1968">
        <f>wzrost[[#This Row],[19lat]]-wzrost[[#This Row],[15lat]]</f>
        <v>7</v>
      </c>
      <c r="Y1968">
        <f>IF(wzrost[[#This Row],[1rok]]&lt;=5,IF(wzrost[[#This Row],[plec]]="ch",1,0),0)</f>
        <v>0</v>
      </c>
      <c r="Z1968" s="1"/>
      <c r="AA1968" s="1"/>
      <c r="AB1968" s="1" t="e">
        <f>_xlfn.PERCENTILE.INC(wzrost[1rok],5)</f>
        <v>#NUM!</v>
      </c>
    </row>
    <row r="1969" spans="1:28" x14ac:dyDescent="0.25">
      <c r="A1969">
        <v>1286</v>
      </c>
      <c r="B1969" s="1" t="s">
        <v>23</v>
      </c>
      <c r="C1969">
        <v>53</v>
      </c>
      <c r="D1969">
        <v>74</v>
      </c>
      <c r="E1969">
        <v>87</v>
      </c>
      <c r="F1969">
        <v>96</v>
      </c>
      <c r="G1969">
        <v>104</v>
      </c>
      <c r="H1969">
        <v>111</v>
      </c>
      <c r="I1969">
        <v>117</v>
      </c>
      <c r="J1969">
        <v>122</v>
      </c>
      <c r="K1969">
        <v>128</v>
      </c>
      <c r="L1969">
        <v>134</v>
      </c>
      <c r="M1969">
        <v>139</v>
      </c>
      <c r="N1969">
        <v>144</v>
      </c>
      <c r="O1969">
        <v>150</v>
      </c>
      <c r="P1969">
        <v>157</v>
      </c>
      <c r="Q1969">
        <v>165</v>
      </c>
      <c r="R1969">
        <v>171</v>
      </c>
      <c r="S1969">
        <v>174</v>
      </c>
      <c r="T1969">
        <v>177</v>
      </c>
      <c r="U1969">
        <v>178</v>
      </c>
      <c r="V1969">
        <v>178</v>
      </c>
      <c r="W1969">
        <f>wzrost[[#This Row],[19lat]]-wzrost[[#This Row],[dlugosc_ur]]</f>
        <v>125</v>
      </c>
      <c r="X1969">
        <f>wzrost[[#This Row],[19lat]]-wzrost[[#This Row],[15lat]]</f>
        <v>7</v>
      </c>
      <c r="Y1969">
        <f>IF(wzrost[[#This Row],[1rok]]&lt;=5,IF(wzrost[[#This Row],[plec]]="ch",1,0),0)</f>
        <v>0</v>
      </c>
      <c r="Z1969" s="1"/>
      <c r="AA1969" s="1"/>
      <c r="AB1969" s="1" t="e">
        <f>_xlfn.PERCENTILE.INC(wzrost[1rok],5)</f>
        <v>#NUM!</v>
      </c>
    </row>
    <row r="1970" spans="1:28" x14ac:dyDescent="0.25">
      <c r="A1970">
        <v>1304</v>
      </c>
      <c r="B1970" s="1" t="s">
        <v>23</v>
      </c>
      <c r="C1970">
        <v>56</v>
      </c>
      <c r="D1970">
        <v>77</v>
      </c>
      <c r="E1970">
        <v>89</v>
      </c>
      <c r="F1970">
        <v>98</v>
      </c>
      <c r="G1970">
        <v>106</v>
      </c>
      <c r="H1970">
        <v>113</v>
      </c>
      <c r="I1970">
        <v>119</v>
      </c>
      <c r="J1970">
        <v>125</v>
      </c>
      <c r="K1970">
        <v>130</v>
      </c>
      <c r="L1970">
        <v>136</v>
      </c>
      <c r="M1970">
        <v>141</v>
      </c>
      <c r="N1970">
        <v>147</v>
      </c>
      <c r="O1970">
        <v>153</v>
      </c>
      <c r="P1970">
        <v>160</v>
      </c>
      <c r="Q1970">
        <v>167</v>
      </c>
      <c r="R1970">
        <v>173</v>
      </c>
      <c r="S1970">
        <v>177</v>
      </c>
      <c r="T1970">
        <v>180</v>
      </c>
      <c r="U1970">
        <v>181</v>
      </c>
      <c r="V1970">
        <v>181</v>
      </c>
      <c r="W1970">
        <f>wzrost[[#This Row],[19lat]]-wzrost[[#This Row],[dlugosc_ur]]</f>
        <v>125</v>
      </c>
      <c r="X1970">
        <f>wzrost[[#This Row],[19lat]]-wzrost[[#This Row],[15lat]]</f>
        <v>8</v>
      </c>
      <c r="Y1970">
        <f>IF(wzrost[[#This Row],[1rok]]&lt;=5,IF(wzrost[[#This Row],[plec]]="ch",1,0),0)</f>
        <v>0</v>
      </c>
      <c r="Z1970" s="1"/>
      <c r="AA1970" s="1"/>
      <c r="AB1970" s="1" t="e">
        <f>_xlfn.PERCENTILE.INC(wzrost[1rok],5)</f>
        <v>#NUM!</v>
      </c>
    </row>
    <row r="1971" spans="1:28" x14ac:dyDescent="0.25">
      <c r="A1971">
        <v>1305</v>
      </c>
      <c r="B1971" s="1" t="s">
        <v>23</v>
      </c>
      <c r="C1971">
        <v>59</v>
      </c>
      <c r="D1971">
        <v>79</v>
      </c>
      <c r="E1971">
        <v>90</v>
      </c>
      <c r="F1971">
        <v>100</v>
      </c>
      <c r="G1971">
        <v>108</v>
      </c>
      <c r="H1971">
        <v>115</v>
      </c>
      <c r="I1971">
        <v>121</v>
      </c>
      <c r="J1971">
        <v>127</v>
      </c>
      <c r="K1971">
        <v>133</v>
      </c>
      <c r="L1971">
        <v>139</v>
      </c>
      <c r="M1971">
        <v>144</v>
      </c>
      <c r="N1971">
        <v>150</v>
      </c>
      <c r="O1971">
        <v>156</v>
      </c>
      <c r="P1971">
        <v>164</v>
      </c>
      <c r="Q1971">
        <v>171</v>
      </c>
      <c r="R1971">
        <v>177</v>
      </c>
      <c r="S1971">
        <v>181</v>
      </c>
      <c r="T1971">
        <v>183</v>
      </c>
      <c r="U1971">
        <v>184</v>
      </c>
      <c r="V1971">
        <v>184</v>
      </c>
      <c r="W1971">
        <f>wzrost[[#This Row],[19lat]]-wzrost[[#This Row],[dlugosc_ur]]</f>
        <v>125</v>
      </c>
      <c r="X1971">
        <f>wzrost[[#This Row],[19lat]]-wzrost[[#This Row],[15lat]]</f>
        <v>7</v>
      </c>
      <c r="Y1971">
        <f>IF(wzrost[[#This Row],[1rok]]&lt;=5,IF(wzrost[[#This Row],[plec]]="ch",1,0),0)</f>
        <v>0</v>
      </c>
      <c r="Z1971" s="1"/>
      <c r="AA1971" s="1"/>
      <c r="AB1971" s="1" t="e">
        <f>_xlfn.PERCENTILE.INC(wzrost[1rok],5)</f>
        <v>#NUM!</v>
      </c>
    </row>
    <row r="1972" spans="1:28" x14ac:dyDescent="0.25">
      <c r="A1972">
        <v>1307</v>
      </c>
      <c r="B1972" s="1" t="s">
        <v>23</v>
      </c>
      <c r="C1972">
        <v>54</v>
      </c>
      <c r="D1972">
        <v>75</v>
      </c>
      <c r="E1972">
        <v>88</v>
      </c>
      <c r="F1972">
        <v>97</v>
      </c>
      <c r="G1972">
        <v>104</v>
      </c>
      <c r="H1972">
        <v>111</v>
      </c>
      <c r="I1972">
        <v>117</v>
      </c>
      <c r="J1972">
        <v>123</v>
      </c>
      <c r="K1972">
        <v>129</v>
      </c>
      <c r="L1972">
        <v>134</v>
      </c>
      <c r="M1972">
        <v>139</v>
      </c>
      <c r="N1972">
        <v>145</v>
      </c>
      <c r="O1972">
        <v>151</v>
      </c>
      <c r="P1972">
        <v>158</v>
      </c>
      <c r="Q1972">
        <v>165</v>
      </c>
      <c r="R1972">
        <v>171</v>
      </c>
      <c r="S1972">
        <v>175</v>
      </c>
      <c r="T1972">
        <v>177</v>
      </c>
      <c r="U1972">
        <v>178</v>
      </c>
      <c r="V1972">
        <v>179</v>
      </c>
      <c r="W1972">
        <f>wzrost[[#This Row],[19lat]]-wzrost[[#This Row],[dlugosc_ur]]</f>
        <v>125</v>
      </c>
      <c r="X1972">
        <f>wzrost[[#This Row],[19lat]]-wzrost[[#This Row],[15lat]]</f>
        <v>8</v>
      </c>
      <c r="Y1972">
        <f>IF(wzrost[[#This Row],[1rok]]&lt;=5,IF(wzrost[[#This Row],[plec]]="ch",1,0),0)</f>
        <v>0</v>
      </c>
      <c r="Z1972" s="1"/>
      <c r="AA1972" s="1"/>
      <c r="AB1972" s="1" t="e">
        <f>_xlfn.PERCENTILE.INC(wzrost[1rok],5)</f>
        <v>#NUM!</v>
      </c>
    </row>
    <row r="1973" spans="1:28" x14ac:dyDescent="0.25">
      <c r="A1973">
        <v>1311</v>
      </c>
      <c r="B1973" s="1" t="s">
        <v>23</v>
      </c>
      <c r="C1973">
        <v>54</v>
      </c>
      <c r="D1973">
        <v>75</v>
      </c>
      <c r="E1973">
        <v>88</v>
      </c>
      <c r="F1973">
        <v>97</v>
      </c>
      <c r="G1973">
        <v>104</v>
      </c>
      <c r="H1973">
        <v>111</v>
      </c>
      <c r="I1973">
        <v>117</v>
      </c>
      <c r="J1973">
        <v>123</v>
      </c>
      <c r="K1973">
        <v>129</v>
      </c>
      <c r="L1973">
        <v>134</v>
      </c>
      <c r="M1973">
        <v>139</v>
      </c>
      <c r="N1973">
        <v>145</v>
      </c>
      <c r="O1973">
        <v>151</v>
      </c>
      <c r="P1973">
        <v>158</v>
      </c>
      <c r="Q1973">
        <v>165</v>
      </c>
      <c r="R1973">
        <v>171</v>
      </c>
      <c r="S1973">
        <v>175</v>
      </c>
      <c r="T1973">
        <v>177</v>
      </c>
      <c r="U1973">
        <v>178</v>
      </c>
      <c r="V1973">
        <v>179</v>
      </c>
      <c r="W1973">
        <f>wzrost[[#This Row],[19lat]]-wzrost[[#This Row],[dlugosc_ur]]</f>
        <v>125</v>
      </c>
      <c r="X1973">
        <f>wzrost[[#This Row],[19lat]]-wzrost[[#This Row],[15lat]]</f>
        <v>8</v>
      </c>
      <c r="Y1973">
        <f>IF(wzrost[[#This Row],[1rok]]&lt;=5,IF(wzrost[[#This Row],[plec]]="ch",1,0),0)</f>
        <v>0</v>
      </c>
      <c r="Z1973" s="1"/>
      <c r="AA1973" s="1"/>
      <c r="AB1973" s="1" t="e">
        <f>_xlfn.PERCENTILE.INC(wzrost[1rok],5)</f>
        <v>#NUM!</v>
      </c>
    </row>
    <row r="1974" spans="1:28" x14ac:dyDescent="0.25">
      <c r="A1974">
        <v>1324</v>
      </c>
      <c r="B1974" s="1" t="s">
        <v>23</v>
      </c>
      <c r="C1974">
        <v>54</v>
      </c>
      <c r="D1974">
        <v>76</v>
      </c>
      <c r="E1974">
        <v>88</v>
      </c>
      <c r="F1974">
        <v>98</v>
      </c>
      <c r="G1974">
        <v>105</v>
      </c>
      <c r="H1974">
        <v>112</v>
      </c>
      <c r="I1974">
        <v>118</v>
      </c>
      <c r="J1974">
        <v>124</v>
      </c>
      <c r="K1974">
        <v>129</v>
      </c>
      <c r="L1974">
        <v>135</v>
      </c>
      <c r="M1974">
        <v>140</v>
      </c>
      <c r="N1974">
        <v>145</v>
      </c>
      <c r="O1974">
        <v>151</v>
      </c>
      <c r="P1974">
        <v>158</v>
      </c>
      <c r="Q1974">
        <v>166</v>
      </c>
      <c r="R1974">
        <v>172</v>
      </c>
      <c r="S1974">
        <v>176</v>
      </c>
      <c r="T1974">
        <v>178</v>
      </c>
      <c r="U1974">
        <v>179</v>
      </c>
      <c r="V1974">
        <v>179</v>
      </c>
      <c r="W1974">
        <f>wzrost[[#This Row],[19lat]]-wzrost[[#This Row],[dlugosc_ur]]</f>
        <v>125</v>
      </c>
      <c r="X1974">
        <f>wzrost[[#This Row],[19lat]]-wzrost[[#This Row],[15lat]]</f>
        <v>7</v>
      </c>
      <c r="Y1974">
        <f>IF(wzrost[[#This Row],[1rok]]&lt;=5,IF(wzrost[[#This Row],[plec]]="ch",1,0),0)</f>
        <v>0</v>
      </c>
      <c r="Z1974" s="1"/>
      <c r="AA1974" s="1"/>
      <c r="AB1974" s="1" t="e">
        <f>_xlfn.PERCENTILE.INC(wzrost[1rok],5)</f>
        <v>#NUM!</v>
      </c>
    </row>
    <row r="1975" spans="1:28" x14ac:dyDescent="0.25">
      <c r="A1975">
        <v>1330</v>
      </c>
      <c r="B1975" s="1" t="s">
        <v>23</v>
      </c>
      <c r="C1975">
        <v>57</v>
      </c>
      <c r="D1975">
        <v>78</v>
      </c>
      <c r="E1975">
        <v>90</v>
      </c>
      <c r="F1975">
        <v>99</v>
      </c>
      <c r="G1975">
        <v>107</v>
      </c>
      <c r="H1975">
        <v>114</v>
      </c>
      <c r="I1975">
        <v>121</v>
      </c>
      <c r="J1975">
        <v>126</v>
      </c>
      <c r="K1975">
        <v>131</v>
      </c>
      <c r="L1975">
        <v>137</v>
      </c>
      <c r="M1975">
        <v>142</v>
      </c>
      <c r="N1975">
        <v>148</v>
      </c>
      <c r="O1975">
        <v>154</v>
      </c>
      <c r="P1975">
        <v>161</v>
      </c>
      <c r="Q1975">
        <v>169</v>
      </c>
      <c r="R1975">
        <v>175</v>
      </c>
      <c r="S1975">
        <v>179</v>
      </c>
      <c r="T1975">
        <v>181</v>
      </c>
      <c r="U1975">
        <v>182</v>
      </c>
      <c r="V1975">
        <v>182</v>
      </c>
      <c r="W1975">
        <f>wzrost[[#This Row],[19lat]]-wzrost[[#This Row],[dlugosc_ur]]</f>
        <v>125</v>
      </c>
      <c r="X1975">
        <f>wzrost[[#This Row],[19lat]]-wzrost[[#This Row],[15lat]]</f>
        <v>7</v>
      </c>
      <c r="Y1975">
        <f>IF(wzrost[[#This Row],[1rok]]&lt;=5,IF(wzrost[[#This Row],[plec]]="ch",1,0),0)</f>
        <v>0</v>
      </c>
      <c r="Z1975" s="1"/>
      <c r="AA1975" s="1"/>
      <c r="AB1975" s="1" t="e">
        <f>_xlfn.PERCENTILE.INC(wzrost[1rok],5)</f>
        <v>#NUM!</v>
      </c>
    </row>
    <row r="1976" spans="1:28" x14ac:dyDescent="0.25">
      <c r="A1976">
        <v>1332</v>
      </c>
      <c r="B1976" s="1" t="s">
        <v>23</v>
      </c>
      <c r="C1976">
        <v>59</v>
      </c>
      <c r="D1976">
        <v>79</v>
      </c>
      <c r="E1976">
        <v>90</v>
      </c>
      <c r="F1976">
        <v>100</v>
      </c>
      <c r="G1976">
        <v>108</v>
      </c>
      <c r="H1976">
        <v>115</v>
      </c>
      <c r="I1976">
        <v>121</v>
      </c>
      <c r="J1976">
        <v>127</v>
      </c>
      <c r="K1976">
        <v>133</v>
      </c>
      <c r="L1976">
        <v>139</v>
      </c>
      <c r="M1976">
        <v>145</v>
      </c>
      <c r="N1976">
        <v>150</v>
      </c>
      <c r="O1976">
        <v>157</v>
      </c>
      <c r="P1976">
        <v>164</v>
      </c>
      <c r="Q1976">
        <v>171</v>
      </c>
      <c r="R1976">
        <v>177</v>
      </c>
      <c r="S1976">
        <v>181</v>
      </c>
      <c r="T1976">
        <v>183</v>
      </c>
      <c r="U1976">
        <v>184</v>
      </c>
      <c r="V1976">
        <v>184</v>
      </c>
      <c r="W1976">
        <f>wzrost[[#This Row],[19lat]]-wzrost[[#This Row],[dlugosc_ur]]</f>
        <v>125</v>
      </c>
      <c r="X1976">
        <f>wzrost[[#This Row],[19lat]]-wzrost[[#This Row],[15lat]]</f>
        <v>7</v>
      </c>
      <c r="Y1976">
        <f>IF(wzrost[[#This Row],[1rok]]&lt;=5,IF(wzrost[[#This Row],[plec]]="ch",1,0),0)</f>
        <v>0</v>
      </c>
      <c r="Z1976" s="1"/>
      <c r="AA1976" s="1"/>
      <c r="AB1976" s="1" t="e">
        <f>_xlfn.PERCENTILE.INC(wzrost[1rok],5)</f>
        <v>#NUM!</v>
      </c>
    </row>
    <row r="1977" spans="1:28" x14ac:dyDescent="0.25">
      <c r="A1977">
        <v>1335</v>
      </c>
      <c r="B1977" s="1" t="s">
        <v>23</v>
      </c>
      <c r="C1977">
        <v>59</v>
      </c>
      <c r="D1977">
        <v>79</v>
      </c>
      <c r="E1977">
        <v>90</v>
      </c>
      <c r="F1977">
        <v>100</v>
      </c>
      <c r="G1977">
        <v>107</v>
      </c>
      <c r="H1977">
        <v>114</v>
      </c>
      <c r="I1977">
        <v>121</v>
      </c>
      <c r="J1977">
        <v>127</v>
      </c>
      <c r="K1977">
        <v>133</v>
      </c>
      <c r="L1977">
        <v>138</v>
      </c>
      <c r="M1977">
        <v>144</v>
      </c>
      <c r="N1977">
        <v>150</v>
      </c>
      <c r="O1977">
        <v>156</v>
      </c>
      <c r="P1977">
        <v>163</v>
      </c>
      <c r="Q1977">
        <v>171</v>
      </c>
      <c r="R1977">
        <v>177</v>
      </c>
      <c r="S1977">
        <v>181</v>
      </c>
      <c r="T1977">
        <v>183</v>
      </c>
      <c r="U1977">
        <v>184</v>
      </c>
      <c r="V1977">
        <v>184</v>
      </c>
      <c r="W1977">
        <f>wzrost[[#This Row],[19lat]]-wzrost[[#This Row],[dlugosc_ur]]</f>
        <v>125</v>
      </c>
      <c r="X1977">
        <f>wzrost[[#This Row],[19lat]]-wzrost[[#This Row],[15lat]]</f>
        <v>7</v>
      </c>
      <c r="Y1977">
        <f>IF(wzrost[[#This Row],[1rok]]&lt;=5,IF(wzrost[[#This Row],[plec]]="ch",1,0),0)</f>
        <v>0</v>
      </c>
      <c r="Z1977" s="1"/>
      <c r="AA1977" s="1"/>
      <c r="AB1977" s="1" t="e">
        <f>_xlfn.PERCENTILE.INC(wzrost[1rok],5)</f>
        <v>#NUM!</v>
      </c>
    </row>
    <row r="1978" spans="1:28" x14ac:dyDescent="0.25">
      <c r="A1978">
        <v>1349</v>
      </c>
      <c r="B1978" s="1" t="s">
        <v>23</v>
      </c>
      <c r="C1978">
        <v>57</v>
      </c>
      <c r="D1978">
        <v>78</v>
      </c>
      <c r="E1978">
        <v>90</v>
      </c>
      <c r="F1978">
        <v>99</v>
      </c>
      <c r="G1978">
        <v>107</v>
      </c>
      <c r="H1978">
        <v>113</v>
      </c>
      <c r="I1978">
        <v>120</v>
      </c>
      <c r="J1978">
        <v>126</v>
      </c>
      <c r="K1978">
        <v>131</v>
      </c>
      <c r="L1978">
        <v>137</v>
      </c>
      <c r="M1978">
        <v>142</v>
      </c>
      <c r="N1978">
        <v>148</v>
      </c>
      <c r="O1978">
        <v>154</v>
      </c>
      <c r="P1978">
        <v>161</v>
      </c>
      <c r="Q1978">
        <v>169</v>
      </c>
      <c r="R1978">
        <v>175</v>
      </c>
      <c r="S1978">
        <v>179</v>
      </c>
      <c r="T1978">
        <v>181</v>
      </c>
      <c r="U1978">
        <v>182</v>
      </c>
      <c r="V1978">
        <v>182</v>
      </c>
      <c r="W1978">
        <f>wzrost[[#This Row],[19lat]]-wzrost[[#This Row],[dlugosc_ur]]</f>
        <v>125</v>
      </c>
      <c r="X1978">
        <f>wzrost[[#This Row],[19lat]]-wzrost[[#This Row],[15lat]]</f>
        <v>7</v>
      </c>
      <c r="Y1978">
        <f>IF(wzrost[[#This Row],[1rok]]&lt;=5,IF(wzrost[[#This Row],[plec]]="ch",1,0),0)</f>
        <v>0</v>
      </c>
      <c r="Z1978" s="1"/>
      <c r="AA1978" s="1"/>
      <c r="AB1978" s="1" t="e">
        <f>_xlfn.PERCENTILE.INC(wzrost[1rok],5)</f>
        <v>#NUM!</v>
      </c>
    </row>
    <row r="1979" spans="1:28" x14ac:dyDescent="0.25">
      <c r="A1979">
        <v>1357</v>
      </c>
      <c r="B1979" s="1" t="s">
        <v>23</v>
      </c>
      <c r="C1979">
        <v>59</v>
      </c>
      <c r="D1979">
        <v>79</v>
      </c>
      <c r="E1979">
        <v>90</v>
      </c>
      <c r="F1979">
        <v>100</v>
      </c>
      <c r="G1979">
        <v>108</v>
      </c>
      <c r="H1979">
        <v>115</v>
      </c>
      <c r="I1979">
        <v>121</v>
      </c>
      <c r="J1979">
        <v>127</v>
      </c>
      <c r="K1979">
        <v>133</v>
      </c>
      <c r="L1979">
        <v>139</v>
      </c>
      <c r="M1979">
        <v>145</v>
      </c>
      <c r="N1979">
        <v>150</v>
      </c>
      <c r="O1979">
        <v>157</v>
      </c>
      <c r="P1979">
        <v>164</v>
      </c>
      <c r="Q1979">
        <v>171</v>
      </c>
      <c r="R1979">
        <v>177</v>
      </c>
      <c r="S1979">
        <v>181</v>
      </c>
      <c r="T1979">
        <v>183</v>
      </c>
      <c r="U1979">
        <v>184</v>
      </c>
      <c r="V1979">
        <v>184</v>
      </c>
      <c r="W1979">
        <f>wzrost[[#This Row],[19lat]]-wzrost[[#This Row],[dlugosc_ur]]</f>
        <v>125</v>
      </c>
      <c r="X1979">
        <f>wzrost[[#This Row],[19lat]]-wzrost[[#This Row],[15lat]]</f>
        <v>7</v>
      </c>
      <c r="Y1979">
        <f>IF(wzrost[[#This Row],[1rok]]&lt;=5,IF(wzrost[[#This Row],[plec]]="ch",1,0),0)</f>
        <v>0</v>
      </c>
      <c r="Z1979" s="1"/>
      <c r="AA1979" s="1"/>
      <c r="AB1979" s="1" t="e">
        <f>_xlfn.PERCENTILE.INC(wzrost[1rok],5)</f>
        <v>#NUM!</v>
      </c>
    </row>
    <row r="1980" spans="1:28" x14ac:dyDescent="0.25">
      <c r="A1980">
        <v>1358</v>
      </c>
      <c r="B1980" s="1" t="s">
        <v>23</v>
      </c>
      <c r="C1980">
        <v>59</v>
      </c>
      <c r="D1980">
        <v>79</v>
      </c>
      <c r="E1980">
        <v>90</v>
      </c>
      <c r="F1980">
        <v>100</v>
      </c>
      <c r="G1980">
        <v>108</v>
      </c>
      <c r="H1980">
        <v>115</v>
      </c>
      <c r="I1980">
        <v>121</v>
      </c>
      <c r="J1980">
        <v>127</v>
      </c>
      <c r="K1980">
        <v>133</v>
      </c>
      <c r="L1980">
        <v>139</v>
      </c>
      <c r="M1980">
        <v>144</v>
      </c>
      <c r="N1980">
        <v>150</v>
      </c>
      <c r="O1980">
        <v>156</v>
      </c>
      <c r="P1980">
        <v>164</v>
      </c>
      <c r="Q1980">
        <v>171</v>
      </c>
      <c r="R1980">
        <v>177</v>
      </c>
      <c r="S1980">
        <v>181</v>
      </c>
      <c r="T1980">
        <v>183</v>
      </c>
      <c r="U1980">
        <v>184</v>
      </c>
      <c r="V1980">
        <v>184</v>
      </c>
      <c r="W1980">
        <f>wzrost[[#This Row],[19lat]]-wzrost[[#This Row],[dlugosc_ur]]</f>
        <v>125</v>
      </c>
      <c r="X1980">
        <f>wzrost[[#This Row],[19lat]]-wzrost[[#This Row],[15lat]]</f>
        <v>7</v>
      </c>
      <c r="Y1980">
        <f>IF(wzrost[[#This Row],[1rok]]&lt;=5,IF(wzrost[[#This Row],[plec]]="ch",1,0),0)</f>
        <v>0</v>
      </c>
      <c r="Z1980" s="1"/>
      <c r="AA1980" s="1"/>
      <c r="AB1980" s="1" t="e">
        <f>_xlfn.PERCENTILE.INC(wzrost[1rok],5)</f>
        <v>#NUM!</v>
      </c>
    </row>
    <row r="1981" spans="1:28" x14ac:dyDescent="0.25">
      <c r="A1981">
        <v>1360</v>
      </c>
      <c r="B1981" s="1" t="s">
        <v>23</v>
      </c>
      <c r="C1981">
        <v>54</v>
      </c>
      <c r="D1981">
        <v>75</v>
      </c>
      <c r="E1981">
        <v>88</v>
      </c>
      <c r="F1981">
        <v>97</v>
      </c>
      <c r="G1981">
        <v>104</v>
      </c>
      <c r="H1981">
        <v>111</v>
      </c>
      <c r="I1981">
        <v>117</v>
      </c>
      <c r="J1981">
        <v>123</v>
      </c>
      <c r="K1981">
        <v>129</v>
      </c>
      <c r="L1981">
        <v>134</v>
      </c>
      <c r="M1981">
        <v>139</v>
      </c>
      <c r="N1981">
        <v>145</v>
      </c>
      <c r="O1981">
        <v>151</v>
      </c>
      <c r="P1981">
        <v>158</v>
      </c>
      <c r="Q1981">
        <v>165</v>
      </c>
      <c r="R1981">
        <v>171</v>
      </c>
      <c r="S1981">
        <v>175</v>
      </c>
      <c r="T1981">
        <v>177</v>
      </c>
      <c r="U1981">
        <v>178</v>
      </c>
      <c r="V1981">
        <v>179</v>
      </c>
      <c r="W1981">
        <f>wzrost[[#This Row],[19lat]]-wzrost[[#This Row],[dlugosc_ur]]</f>
        <v>125</v>
      </c>
      <c r="X1981">
        <f>wzrost[[#This Row],[19lat]]-wzrost[[#This Row],[15lat]]</f>
        <v>8</v>
      </c>
      <c r="Y1981">
        <f>IF(wzrost[[#This Row],[1rok]]&lt;=5,IF(wzrost[[#This Row],[plec]]="ch",1,0),0)</f>
        <v>0</v>
      </c>
      <c r="Z1981" s="1"/>
      <c r="AA1981" s="1"/>
      <c r="AB1981" s="1" t="e">
        <f>_xlfn.PERCENTILE.INC(wzrost[1rok],5)</f>
        <v>#NUM!</v>
      </c>
    </row>
    <row r="1982" spans="1:28" x14ac:dyDescent="0.25">
      <c r="A1982">
        <v>1362</v>
      </c>
      <c r="B1982" s="1" t="s">
        <v>23</v>
      </c>
      <c r="C1982">
        <v>59</v>
      </c>
      <c r="D1982">
        <v>79</v>
      </c>
      <c r="E1982">
        <v>90</v>
      </c>
      <c r="F1982">
        <v>100</v>
      </c>
      <c r="G1982">
        <v>108</v>
      </c>
      <c r="H1982">
        <v>115</v>
      </c>
      <c r="I1982">
        <v>121</v>
      </c>
      <c r="J1982">
        <v>127</v>
      </c>
      <c r="K1982">
        <v>133</v>
      </c>
      <c r="L1982">
        <v>139</v>
      </c>
      <c r="M1982">
        <v>144</v>
      </c>
      <c r="N1982">
        <v>150</v>
      </c>
      <c r="O1982">
        <v>156</v>
      </c>
      <c r="P1982">
        <v>164</v>
      </c>
      <c r="Q1982">
        <v>171</v>
      </c>
      <c r="R1982">
        <v>177</v>
      </c>
      <c r="S1982">
        <v>181</v>
      </c>
      <c r="T1982">
        <v>183</v>
      </c>
      <c r="U1982">
        <v>184</v>
      </c>
      <c r="V1982">
        <v>184</v>
      </c>
      <c r="W1982">
        <f>wzrost[[#This Row],[19lat]]-wzrost[[#This Row],[dlugosc_ur]]</f>
        <v>125</v>
      </c>
      <c r="X1982">
        <f>wzrost[[#This Row],[19lat]]-wzrost[[#This Row],[15lat]]</f>
        <v>7</v>
      </c>
      <c r="Y1982">
        <f>IF(wzrost[[#This Row],[1rok]]&lt;=5,IF(wzrost[[#This Row],[plec]]="ch",1,0),0)</f>
        <v>0</v>
      </c>
      <c r="Z1982" s="1"/>
      <c r="AA1982" s="1"/>
      <c r="AB1982" s="1" t="e">
        <f>_xlfn.PERCENTILE.INC(wzrost[1rok],5)</f>
        <v>#NUM!</v>
      </c>
    </row>
    <row r="1983" spans="1:28" x14ac:dyDescent="0.25">
      <c r="A1983">
        <v>1385</v>
      </c>
      <c r="B1983" s="1" t="s">
        <v>23</v>
      </c>
      <c r="C1983">
        <v>57</v>
      </c>
      <c r="D1983">
        <v>78</v>
      </c>
      <c r="E1983">
        <v>90</v>
      </c>
      <c r="F1983">
        <v>99</v>
      </c>
      <c r="G1983">
        <v>106</v>
      </c>
      <c r="H1983">
        <v>113</v>
      </c>
      <c r="I1983">
        <v>119</v>
      </c>
      <c r="J1983">
        <v>125</v>
      </c>
      <c r="K1983">
        <v>131</v>
      </c>
      <c r="L1983">
        <v>137</v>
      </c>
      <c r="M1983">
        <v>142</v>
      </c>
      <c r="N1983">
        <v>148</v>
      </c>
      <c r="O1983">
        <v>154</v>
      </c>
      <c r="P1983">
        <v>161</v>
      </c>
      <c r="Q1983">
        <v>168</v>
      </c>
      <c r="R1983">
        <v>174</v>
      </c>
      <c r="S1983">
        <v>178</v>
      </c>
      <c r="T1983">
        <v>181</v>
      </c>
      <c r="U1983">
        <v>182</v>
      </c>
      <c r="V1983">
        <v>182</v>
      </c>
      <c r="W1983">
        <f>wzrost[[#This Row],[19lat]]-wzrost[[#This Row],[dlugosc_ur]]</f>
        <v>125</v>
      </c>
      <c r="X1983">
        <f>wzrost[[#This Row],[19lat]]-wzrost[[#This Row],[15lat]]</f>
        <v>8</v>
      </c>
      <c r="Y1983">
        <f>IF(wzrost[[#This Row],[1rok]]&lt;=5,IF(wzrost[[#This Row],[plec]]="ch",1,0),0)</f>
        <v>0</v>
      </c>
      <c r="Z1983" s="1"/>
      <c r="AA1983" s="1"/>
      <c r="AB1983" s="1" t="e">
        <f>_xlfn.PERCENTILE.INC(wzrost[1rok],5)</f>
        <v>#NUM!</v>
      </c>
    </row>
    <row r="1984" spans="1:28" x14ac:dyDescent="0.25">
      <c r="A1984">
        <v>1386</v>
      </c>
      <c r="B1984" s="1" t="s">
        <v>23</v>
      </c>
      <c r="C1984">
        <v>57</v>
      </c>
      <c r="D1984">
        <v>78</v>
      </c>
      <c r="E1984">
        <v>90</v>
      </c>
      <c r="F1984">
        <v>99</v>
      </c>
      <c r="G1984">
        <v>106</v>
      </c>
      <c r="H1984">
        <v>113</v>
      </c>
      <c r="I1984">
        <v>119</v>
      </c>
      <c r="J1984">
        <v>125</v>
      </c>
      <c r="K1984">
        <v>131</v>
      </c>
      <c r="L1984">
        <v>137</v>
      </c>
      <c r="M1984">
        <v>142</v>
      </c>
      <c r="N1984">
        <v>147</v>
      </c>
      <c r="O1984">
        <v>154</v>
      </c>
      <c r="P1984">
        <v>161</v>
      </c>
      <c r="Q1984">
        <v>168</v>
      </c>
      <c r="R1984">
        <v>174</v>
      </c>
      <c r="S1984">
        <v>178</v>
      </c>
      <c r="T1984">
        <v>181</v>
      </c>
      <c r="U1984">
        <v>181</v>
      </c>
      <c r="V1984">
        <v>182</v>
      </c>
      <c r="W1984">
        <f>wzrost[[#This Row],[19lat]]-wzrost[[#This Row],[dlugosc_ur]]</f>
        <v>125</v>
      </c>
      <c r="X1984">
        <f>wzrost[[#This Row],[19lat]]-wzrost[[#This Row],[15lat]]</f>
        <v>8</v>
      </c>
      <c r="Y1984">
        <f>IF(wzrost[[#This Row],[1rok]]&lt;=5,IF(wzrost[[#This Row],[plec]]="ch",1,0),0)</f>
        <v>0</v>
      </c>
      <c r="Z1984" s="1"/>
      <c r="AA1984" s="1"/>
      <c r="AB1984" s="1" t="e">
        <f>_xlfn.PERCENTILE.INC(wzrost[1rok],5)</f>
        <v>#NUM!</v>
      </c>
    </row>
    <row r="1985" spans="1:28" x14ac:dyDescent="0.25">
      <c r="A1985">
        <v>1389</v>
      </c>
      <c r="B1985" s="1" t="s">
        <v>23</v>
      </c>
      <c r="C1985">
        <v>58</v>
      </c>
      <c r="D1985">
        <v>78</v>
      </c>
      <c r="E1985">
        <v>90</v>
      </c>
      <c r="F1985">
        <v>99</v>
      </c>
      <c r="G1985">
        <v>107</v>
      </c>
      <c r="H1985">
        <v>114</v>
      </c>
      <c r="I1985">
        <v>120</v>
      </c>
      <c r="J1985">
        <v>127</v>
      </c>
      <c r="K1985">
        <v>132</v>
      </c>
      <c r="L1985">
        <v>138</v>
      </c>
      <c r="M1985">
        <v>144</v>
      </c>
      <c r="N1985">
        <v>149</v>
      </c>
      <c r="O1985">
        <v>156</v>
      </c>
      <c r="P1985">
        <v>163</v>
      </c>
      <c r="Q1985">
        <v>171</v>
      </c>
      <c r="R1985">
        <v>176</v>
      </c>
      <c r="S1985">
        <v>180</v>
      </c>
      <c r="T1985">
        <v>182</v>
      </c>
      <c r="U1985">
        <v>183</v>
      </c>
      <c r="V1985">
        <v>183</v>
      </c>
      <c r="W1985">
        <f>wzrost[[#This Row],[19lat]]-wzrost[[#This Row],[dlugosc_ur]]</f>
        <v>125</v>
      </c>
      <c r="X1985">
        <f>wzrost[[#This Row],[19lat]]-wzrost[[#This Row],[15lat]]</f>
        <v>7</v>
      </c>
      <c r="Y1985">
        <f>IF(wzrost[[#This Row],[1rok]]&lt;=5,IF(wzrost[[#This Row],[plec]]="ch",1,0),0)</f>
        <v>0</v>
      </c>
      <c r="Z1985" s="1"/>
      <c r="AA1985" s="1"/>
      <c r="AB1985" s="1" t="e">
        <f>_xlfn.PERCENTILE.INC(wzrost[1rok],5)</f>
        <v>#NUM!</v>
      </c>
    </row>
    <row r="1986" spans="1:28" x14ac:dyDescent="0.25">
      <c r="A1986">
        <v>1392</v>
      </c>
      <c r="B1986" s="1" t="s">
        <v>23</v>
      </c>
      <c r="C1986">
        <v>58</v>
      </c>
      <c r="D1986">
        <v>78</v>
      </c>
      <c r="E1986">
        <v>89</v>
      </c>
      <c r="F1986">
        <v>99</v>
      </c>
      <c r="G1986">
        <v>107</v>
      </c>
      <c r="H1986">
        <v>114</v>
      </c>
      <c r="I1986">
        <v>120</v>
      </c>
      <c r="J1986">
        <v>126</v>
      </c>
      <c r="K1986">
        <v>132</v>
      </c>
      <c r="L1986">
        <v>138</v>
      </c>
      <c r="M1986">
        <v>143</v>
      </c>
      <c r="N1986">
        <v>149</v>
      </c>
      <c r="O1986">
        <v>155</v>
      </c>
      <c r="P1986">
        <v>163</v>
      </c>
      <c r="Q1986">
        <v>170</v>
      </c>
      <c r="R1986">
        <v>176</v>
      </c>
      <c r="S1986">
        <v>180</v>
      </c>
      <c r="T1986">
        <v>182</v>
      </c>
      <c r="U1986">
        <v>183</v>
      </c>
      <c r="V1986">
        <v>183</v>
      </c>
      <c r="W1986">
        <f>wzrost[[#This Row],[19lat]]-wzrost[[#This Row],[dlugosc_ur]]</f>
        <v>125</v>
      </c>
      <c r="X1986">
        <f>wzrost[[#This Row],[19lat]]-wzrost[[#This Row],[15lat]]</f>
        <v>7</v>
      </c>
      <c r="Y1986">
        <f>IF(wzrost[[#This Row],[1rok]]&lt;=5,IF(wzrost[[#This Row],[plec]]="ch",1,0),0)</f>
        <v>0</v>
      </c>
      <c r="Z1986" s="1"/>
      <c r="AA1986" s="1"/>
      <c r="AB1986" s="1" t="e">
        <f>_xlfn.PERCENTILE.INC(wzrost[1rok],5)</f>
        <v>#NUM!</v>
      </c>
    </row>
    <row r="1987" spans="1:28" x14ac:dyDescent="0.25">
      <c r="A1987">
        <v>1393</v>
      </c>
      <c r="B1987" s="1" t="s">
        <v>23</v>
      </c>
      <c r="C1987">
        <v>58</v>
      </c>
      <c r="D1987">
        <v>78</v>
      </c>
      <c r="E1987">
        <v>89</v>
      </c>
      <c r="F1987">
        <v>99</v>
      </c>
      <c r="G1987">
        <v>107</v>
      </c>
      <c r="H1987">
        <v>114</v>
      </c>
      <c r="I1987">
        <v>120</v>
      </c>
      <c r="J1987">
        <v>126</v>
      </c>
      <c r="K1987">
        <v>132</v>
      </c>
      <c r="L1987">
        <v>138</v>
      </c>
      <c r="M1987">
        <v>144</v>
      </c>
      <c r="N1987">
        <v>149</v>
      </c>
      <c r="O1987">
        <v>156</v>
      </c>
      <c r="P1987">
        <v>163</v>
      </c>
      <c r="Q1987">
        <v>170</v>
      </c>
      <c r="R1987">
        <v>176</v>
      </c>
      <c r="S1987">
        <v>180</v>
      </c>
      <c r="T1987">
        <v>182</v>
      </c>
      <c r="U1987">
        <v>183</v>
      </c>
      <c r="V1987">
        <v>183</v>
      </c>
      <c r="W1987">
        <f>wzrost[[#This Row],[19lat]]-wzrost[[#This Row],[dlugosc_ur]]</f>
        <v>125</v>
      </c>
      <c r="X1987">
        <f>wzrost[[#This Row],[19lat]]-wzrost[[#This Row],[15lat]]</f>
        <v>7</v>
      </c>
      <c r="Y1987">
        <f>IF(wzrost[[#This Row],[1rok]]&lt;=5,IF(wzrost[[#This Row],[plec]]="ch",1,0),0)</f>
        <v>0</v>
      </c>
      <c r="Z1987" s="1"/>
      <c r="AA1987" s="1"/>
      <c r="AB1987" s="1" t="e">
        <f>_xlfn.PERCENTILE.INC(wzrost[1rok],5)</f>
        <v>#NUM!</v>
      </c>
    </row>
    <row r="1988" spans="1:28" x14ac:dyDescent="0.25">
      <c r="A1988">
        <v>1399</v>
      </c>
      <c r="B1988" s="1" t="s">
        <v>23</v>
      </c>
      <c r="C1988">
        <v>57</v>
      </c>
      <c r="D1988">
        <v>78</v>
      </c>
      <c r="E1988">
        <v>90</v>
      </c>
      <c r="F1988">
        <v>99</v>
      </c>
      <c r="G1988">
        <v>107</v>
      </c>
      <c r="H1988">
        <v>113</v>
      </c>
      <c r="I1988">
        <v>120</v>
      </c>
      <c r="J1988">
        <v>126</v>
      </c>
      <c r="K1988">
        <v>131</v>
      </c>
      <c r="L1988">
        <v>137</v>
      </c>
      <c r="M1988">
        <v>142</v>
      </c>
      <c r="N1988">
        <v>148</v>
      </c>
      <c r="O1988">
        <v>154</v>
      </c>
      <c r="P1988">
        <v>161</v>
      </c>
      <c r="Q1988">
        <v>169</v>
      </c>
      <c r="R1988">
        <v>175</v>
      </c>
      <c r="S1988">
        <v>179</v>
      </c>
      <c r="T1988">
        <v>181</v>
      </c>
      <c r="U1988">
        <v>182</v>
      </c>
      <c r="V1988">
        <v>182</v>
      </c>
      <c r="W1988">
        <f>wzrost[[#This Row],[19lat]]-wzrost[[#This Row],[dlugosc_ur]]</f>
        <v>125</v>
      </c>
      <c r="X1988">
        <f>wzrost[[#This Row],[19lat]]-wzrost[[#This Row],[15lat]]</f>
        <v>7</v>
      </c>
      <c r="Y1988">
        <f>IF(wzrost[[#This Row],[1rok]]&lt;=5,IF(wzrost[[#This Row],[plec]]="ch",1,0),0)</f>
        <v>0</v>
      </c>
      <c r="Z1988" s="1"/>
      <c r="AA1988" s="1"/>
      <c r="AB1988" s="1" t="e">
        <f>_xlfn.PERCENTILE.INC(wzrost[1rok],5)</f>
        <v>#NUM!</v>
      </c>
    </row>
    <row r="1989" spans="1:28" x14ac:dyDescent="0.25">
      <c r="A1989">
        <v>1409</v>
      </c>
      <c r="B1989" s="1" t="s">
        <v>23</v>
      </c>
      <c r="C1989">
        <v>57</v>
      </c>
      <c r="D1989">
        <v>78</v>
      </c>
      <c r="E1989">
        <v>90</v>
      </c>
      <c r="F1989">
        <v>99</v>
      </c>
      <c r="G1989">
        <v>107</v>
      </c>
      <c r="H1989">
        <v>113</v>
      </c>
      <c r="I1989">
        <v>120</v>
      </c>
      <c r="J1989">
        <v>126</v>
      </c>
      <c r="K1989">
        <v>131</v>
      </c>
      <c r="L1989">
        <v>137</v>
      </c>
      <c r="M1989">
        <v>142</v>
      </c>
      <c r="N1989">
        <v>148</v>
      </c>
      <c r="O1989">
        <v>154</v>
      </c>
      <c r="P1989">
        <v>161</v>
      </c>
      <c r="Q1989">
        <v>169</v>
      </c>
      <c r="R1989">
        <v>175</v>
      </c>
      <c r="S1989">
        <v>179</v>
      </c>
      <c r="T1989">
        <v>181</v>
      </c>
      <c r="U1989">
        <v>182</v>
      </c>
      <c r="V1989">
        <v>182</v>
      </c>
      <c r="W1989">
        <f>wzrost[[#This Row],[19lat]]-wzrost[[#This Row],[dlugosc_ur]]</f>
        <v>125</v>
      </c>
      <c r="X1989">
        <f>wzrost[[#This Row],[19lat]]-wzrost[[#This Row],[15lat]]</f>
        <v>7</v>
      </c>
      <c r="Y1989">
        <f>IF(wzrost[[#This Row],[1rok]]&lt;=5,IF(wzrost[[#This Row],[plec]]="ch",1,0),0)</f>
        <v>0</v>
      </c>
      <c r="Z1989" s="1"/>
      <c r="AA1989" s="1"/>
      <c r="AB1989" s="1" t="e">
        <f>_xlfn.PERCENTILE.INC(wzrost[1rok],5)</f>
        <v>#NUM!</v>
      </c>
    </row>
    <row r="1990" spans="1:28" x14ac:dyDescent="0.25">
      <c r="A1990">
        <v>1423</v>
      </c>
      <c r="B1990" s="1" t="s">
        <v>23</v>
      </c>
      <c r="C1990">
        <v>53</v>
      </c>
      <c r="D1990">
        <v>75</v>
      </c>
      <c r="E1990">
        <v>87</v>
      </c>
      <c r="F1990">
        <v>97</v>
      </c>
      <c r="G1990">
        <v>104</v>
      </c>
      <c r="H1990">
        <v>111</v>
      </c>
      <c r="I1990">
        <v>117</v>
      </c>
      <c r="J1990">
        <v>123</v>
      </c>
      <c r="K1990">
        <v>128</v>
      </c>
      <c r="L1990">
        <v>134</v>
      </c>
      <c r="M1990">
        <v>139</v>
      </c>
      <c r="N1990">
        <v>144</v>
      </c>
      <c r="O1990">
        <v>150</v>
      </c>
      <c r="P1990">
        <v>157</v>
      </c>
      <c r="Q1990">
        <v>165</v>
      </c>
      <c r="R1990">
        <v>171</v>
      </c>
      <c r="S1990">
        <v>175</v>
      </c>
      <c r="T1990">
        <v>177</v>
      </c>
      <c r="U1990">
        <v>178</v>
      </c>
      <c r="V1990">
        <v>178</v>
      </c>
      <c r="W1990">
        <f>wzrost[[#This Row],[19lat]]-wzrost[[#This Row],[dlugosc_ur]]</f>
        <v>125</v>
      </c>
      <c r="X1990">
        <f>wzrost[[#This Row],[19lat]]-wzrost[[#This Row],[15lat]]</f>
        <v>7</v>
      </c>
      <c r="Y1990">
        <f>IF(wzrost[[#This Row],[1rok]]&lt;=5,IF(wzrost[[#This Row],[plec]]="ch",1,0),0)</f>
        <v>0</v>
      </c>
      <c r="Z1990" s="1"/>
      <c r="AA1990" s="1"/>
      <c r="AB1990" s="1" t="e">
        <f>_xlfn.PERCENTILE.INC(wzrost[1rok],5)</f>
        <v>#NUM!</v>
      </c>
    </row>
    <row r="1991" spans="1:28" x14ac:dyDescent="0.25">
      <c r="A1991">
        <v>1427</v>
      </c>
      <c r="B1991" s="1" t="s">
        <v>23</v>
      </c>
      <c r="C1991">
        <v>59</v>
      </c>
      <c r="D1991">
        <v>79</v>
      </c>
      <c r="E1991">
        <v>90</v>
      </c>
      <c r="F1991">
        <v>100</v>
      </c>
      <c r="G1991">
        <v>107</v>
      </c>
      <c r="H1991">
        <v>115</v>
      </c>
      <c r="I1991">
        <v>121</v>
      </c>
      <c r="J1991">
        <v>127</v>
      </c>
      <c r="K1991">
        <v>133</v>
      </c>
      <c r="L1991">
        <v>139</v>
      </c>
      <c r="M1991">
        <v>144</v>
      </c>
      <c r="N1991">
        <v>150</v>
      </c>
      <c r="O1991">
        <v>156</v>
      </c>
      <c r="P1991">
        <v>163</v>
      </c>
      <c r="Q1991">
        <v>171</v>
      </c>
      <c r="R1991">
        <v>177</v>
      </c>
      <c r="S1991">
        <v>181</v>
      </c>
      <c r="T1991">
        <v>183</v>
      </c>
      <c r="U1991">
        <v>184</v>
      </c>
      <c r="V1991">
        <v>184</v>
      </c>
      <c r="W1991">
        <f>wzrost[[#This Row],[19lat]]-wzrost[[#This Row],[dlugosc_ur]]</f>
        <v>125</v>
      </c>
      <c r="X1991">
        <f>wzrost[[#This Row],[19lat]]-wzrost[[#This Row],[15lat]]</f>
        <v>7</v>
      </c>
      <c r="Y1991">
        <f>IF(wzrost[[#This Row],[1rok]]&lt;=5,IF(wzrost[[#This Row],[plec]]="ch",1,0),0)</f>
        <v>0</v>
      </c>
      <c r="Z1991" s="1"/>
      <c r="AA1991" s="1"/>
      <c r="AB1991" s="1" t="e">
        <f>_xlfn.PERCENTILE.INC(wzrost[1rok],5)</f>
        <v>#NUM!</v>
      </c>
    </row>
    <row r="1992" spans="1:28" x14ac:dyDescent="0.25">
      <c r="A1992">
        <v>1431</v>
      </c>
      <c r="B1992" s="1" t="s">
        <v>23</v>
      </c>
      <c r="C1992">
        <v>58</v>
      </c>
      <c r="D1992">
        <v>78</v>
      </c>
      <c r="E1992">
        <v>89</v>
      </c>
      <c r="F1992">
        <v>99</v>
      </c>
      <c r="G1992">
        <v>107</v>
      </c>
      <c r="H1992">
        <v>114</v>
      </c>
      <c r="I1992">
        <v>120</v>
      </c>
      <c r="J1992">
        <v>126</v>
      </c>
      <c r="K1992">
        <v>132</v>
      </c>
      <c r="L1992">
        <v>138</v>
      </c>
      <c r="M1992">
        <v>143</v>
      </c>
      <c r="N1992">
        <v>149</v>
      </c>
      <c r="O1992">
        <v>155</v>
      </c>
      <c r="P1992">
        <v>163</v>
      </c>
      <c r="Q1992">
        <v>170</v>
      </c>
      <c r="R1992">
        <v>176</v>
      </c>
      <c r="S1992">
        <v>180</v>
      </c>
      <c r="T1992">
        <v>182</v>
      </c>
      <c r="U1992">
        <v>183</v>
      </c>
      <c r="V1992">
        <v>183</v>
      </c>
      <c r="W1992">
        <f>wzrost[[#This Row],[19lat]]-wzrost[[#This Row],[dlugosc_ur]]</f>
        <v>125</v>
      </c>
      <c r="X1992">
        <f>wzrost[[#This Row],[19lat]]-wzrost[[#This Row],[15lat]]</f>
        <v>7</v>
      </c>
      <c r="Y1992">
        <f>IF(wzrost[[#This Row],[1rok]]&lt;=5,IF(wzrost[[#This Row],[plec]]="ch",1,0),0)</f>
        <v>0</v>
      </c>
      <c r="Z1992" s="1"/>
      <c r="AA1992" s="1"/>
      <c r="AB1992" s="1" t="e">
        <f>_xlfn.PERCENTILE.INC(wzrost[1rok],5)</f>
        <v>#NUM!</v>
      </c>
    </row>
    <row r="1993" spans="1:28" x14ac:dyDescent="0.25">
      <c r="A1993">
        <v>1439</v>
      </c>
      <c r="B1993" s="1" t="s">
        <v>23</v>
      </c>
      <c r="C1993">
        <v>54</v>
      </c>
      <c r="D1993">
        <v>75</v>
      </c>
      <c r="E1993">
        <v>88</v>
      </c>
      <c r="F1993">
        <v>97</v>
      </c>
      <c r="G1993">
        <v>104</v>
      </c>
      <c r="H1993">
        <v>111</v>
      </c>
      <c r="I1993">
        <v>117</v>
      </c>
      <c r="J1993">
        <v>123</v>
      </c>
      <c r="K1993">
        <v>129</v>
      </c>
      <c r="L1993">
        <v>134</v>
      </c>
      <c r="M1993">
        <v>140</v>
      </c>
      <c r="N1993">
        <v>145</v>
      </c>
      <c r="O1993">
        <v>151</v>
      </c>
      <c r="P1993">
        <v>158</v>
      </c>
      <c r="Q1993">
        <v>165</v>
      </c>
      <c r="R1993">
        <v>171</v>
      </c>
      <c r="S1993">
        <v>175</v>
      </c>
      <c r="T1993">
        <v>178</v>
      </c>
      <c r="U1993">
        <v>178</v>
      </c>
      <c r="V1993">
        <v>179</v>
      </c>
      <c r="W1993">
        <f>wzrost[[#This Row],[19lat]]-wzrost[[#This Row],[dlugosc_ur]]</f>
        <v>125</v>
      </c>
      <c r="X1993">
        <f>wzrost[[#This Row],[19lat]]-wzrost[[#This Row],[15lat]]</f>
        <v>8</v>
      </c>
      <c r="Y1993">
        <f>IF(wzrost[[#This Row],[1rok]]&lt;=5,IF(wzrost[[#This Row],[plec]]="ch",1,0),0)</f>
        <v>0</v>
      </c>
      <c r="Z1993" s="1"/>
      <c r="AA1993" s="1"/>
      <c r="AB1993" s="1" t="e">
        <f>_xlfn.PERCENTILE.INC(wzrost[1rok],5)</f>
        <v>#NUM!</v>
      </c>
    </row>
    <row r="1994" spans="1:28" x14ac:dyDescent="0.25">
      <c r="A1994">
        <v>1451</v>
      </c>
      <c r="B1994" s="1" t="s">
        <v>23</v>
      </c>
      <c r="C1994">
        <v>59</v>
      </c>
      <c r="D1994">
        <v>79</v>
      </c>
      <c r="E1994">
        <v>90</v>
      </c>
      <c r="F1994">
        <v>99</v>
      </c>
      <c r="G1994">
        <v>107</v>
      </c>
      <c r="H1994">
        <v>114</v>
      </c>
      <c r="I1994">
        <v>121</v>
      </c>
      <c r="J1994">
        <v>127</v>
      </c>
      <c r="K1994">
        <v>133</v>
      </c>
      <c r="L1994">
        <v>138</v>
      </c>
      <c r="M1994">
        <v>144</v>
      </c>
      <c r="N1994">
        <v>150</v>
      </c>
      <c r="O1994">
        <v>156</v>
      </c>
      <c r="P1994">
        <v>163</v>
      </c>
      <c r="Q1994">
        <v>171</v>
      </c>
      <c r="R1994">
        <v>176</v>
      </c>
      <c r="S1994">
        <v>180</v>
      </c>
      <c r="T1994">
        <v>183</v>
      </c>
      <c r="U1994">
        <v>183</v>
      </c>
      <c r="V1994">
        <v>184</v>
      </c>
      <c r="W1994">
        <f>wzrost[[#This Row],[19lat]]-wzrost[[#This Row],[dlugosc_ur]]</f>
        <v>125</v>
      </c>
      <c r="X1994">
        <f>wzrost[[#This Row],[19lat]]-wzrost[[#This Row],[15lat]]</f>
        <v>8</v>
      </c>
      <c r="Y1994">
        <f>IF(wzrost[[#This Row],[1rok]]&lt;=5,IF(wzrost[[#This Row],[plec]]="ch",1,0),0)</f>
        <v>0</v>
      </c>
      <c r="Z1994" s="1"/>
      <c r="AA1994" s="1"/>
      <c r="AB1994" s="1" t="e">
        <f>_xlfn.PERCENTILE.INC(wzrost[1rok],5)</f>
        <v>#NUM!</v>
      </c>
    </row>
    <row r="1995" spans="1:28" x14ac:dyDescent="0.25">
      <c r="A1995">
        <v>1466</v>
      </c>
      <c r="B1995" s="1" t="s">
        <v>23</v>
      </c>
      <c r="C1995">
        <v>54</v>
      </c>
      <c r="D1995">
        <v>75</v>
      </c>
      <c r="E1995">
        <v>88</v>
      </c>
      <c r="F1995">
        <v>97</v>
      </c>
      <c r="G1995">
        <v>104</v>
      </c>
      <c r="H1995">
        <v>111</v>
      </c>
      <c r="I1995">
        <v>117</v>
      </c>
      <c r="J1995">
        <v>123</v>
      </c>
      <c r="K1995">
        <v>129</v>
      </c>
      <c r="L1995">
        <v>134</v>
      </c>
      <c r="M1995">
        <v>139</v>
      </c>
      <c r="N1995">
        <v>145</v>
      </c>
      <c r="O1995">
        <v>151</v>
      </c>
      <c r="P1995">
        <v>158</v>
      </c>
      <c r="Q1995">
        <v>165</v>
      </c>
      <c r="R1995">
        <v>171</v>
      </c>
      <c r="S1995">
        <v>175</v>
      </c>
      <c r="T1995">
        <v>177</v>
      </c>
      <c r="U1995">
        <v>178</v>
      </c>
      <c r="V1995">
        <v>179</v>
      </c>
      <c r="W1995">
        <f>wzrost[[#This Row],[19lat]]-wzrost[[#This Row],[dlugosc_ur]]</f>
        <v>125</v>
      </c>
      <c r="X1995">
        <f>wzrost[[#This Row],[19lat]]-wzrost[[#This Row],[15lat]]</f>
        <v>8</v>
      </c>
      <c r="Y1995">
        <f>IF(wzrost[[#This Row],[1rok]]&lt;=5,IF(wzrost[[#This Row],[plec]]="ch",1,0),0)</f>
        <v>0</v>
      </c>
      <c r="Z1995" s="1"/>
      <c r="AA1995" s="1"/>
      <c r="AB1995" s="1" t="e">
        <f>_xlfn.PERCENTILE.INC(wzrost[1rok],5)</f>
        <v>#NUM!</v>
      </c>
    </row>
    <row r="1996" spans="1:28" x14ac:dyDescent="0.25">
      <c r="A1996">
        <v>1484</v>
      </c>
      <c r="B1996" s="1" t="s">
        <v>23</v>
      </c>
      <c r="C1996">
        <v>59</v>
      </c>
      <c r="D1996">
        <v>79</v>
      </c>
      <c r="E1996">
        <v>90</v>
      </c>
      <c r="F1996">
        <v>100</v>
      </c>
      <c r="G1996">
        <v>108</v>
      </c>
      <c r="H1996">
        <v>115</v>
      </c>
      <c r="I1996">
        <v>121</v>
      </c>
      <c r="J1996">
        <v>127</v>
      </c>
      <c r="K1996">
        <v>133</v>
      </c>
      <c r="L1996">
        <v>139</v>
      </c>
      <c r="M1996">
        <v>144</v>
      </c>
      <c r="N1996">
        <v>150</v>
      </c>
      <c r="O1996">
        <v>156</v>
      </c>
      <c r="P1996">
        <v>164</v>
      </c>
      <c r="Q1996">
        <v>171</v>
      </c>
      <c r="R1996">
        <v>177</v>
      </c>
      <c r="S1996">
        <v>181</v>
      </c>
      <c r="T1996">
        <v>183</v>
      </c>
      <c r="U1996">
        <v>184</v>
      </c>
      <c r="V1996">
        <v>184</v>
      </c>
      <c r="W1996">
        <f>wzrost[[#This Row],[19lat]]-wzrost[[#This Row],[dlugosc_ur]]</f>
        <v>125</v>
      </c>
      <c r="X1996">
        <f>wzrost[[#This Row],[19lat]]-wzrost[[#This Row],[15lat]]</f>
        <v>7</v>
      </c>
      <c r="Y1996">
        <f>IF(wzrost[[#This Row],[1rok]]&lt;=5,IF(wzrost[[#This Row],[plec]]="ch",1,0),0)</f>
        <v>0</v>
      </c>
      <c r="Z1996" s="1"/>
      <c r="AA1996" s="1"/>
      <c r="AB1996" s="1" t="e">
        <f>_xlfn.PERCENTILE.INC(wzrost[1rok],5)</f>
        <v>#NUM!</v>
      </c>
    </row>
    <row r="1997" spans="1:28" x14ac:dyDescent="0.25">
      <c r="A1997">
        <v>1488</v>
      </c>
      <c r="B1997" s="1" t="s">
        <v>23</v>
      </c>
      <c r="C1997">
        <v>54</v>
      </c>
      <c r="D1997">
        <v>75</v>
      </c>
      <c r="E1997">
        <v>88</v>
      </c>
      <c r="F1997">
        <v>97</v>
      </c>
      <c r="G1997">
        <v>104</v>
      </c>
      <c r="H1997">
        <v>111</v>
      </c>
      <c r="I1997">
        <v>117</v>
      </c>
      <c r="J1997">
        <v>123</v>
      </c>
      <c r="K1997">
        <v>129</v>
      </c>
      <c r="L1997">
        <v>134</v>
      </c>
      <c r="M1997">
        <v>140</v>
      </c>
      <c r="N1997">
        <v>145</v>
      </c>
      <c r="O1997">
        <v>151</v>
      </c>
      <c r="P1997">
        <v>158</v>
      </c>
      <c r="Q1997">
        <v>165</v>
      </c>
      <c r="R1997">
        <v>171</v>
      </c>
      <c r="S1997">
        <v>175</v>
      </c>
      <c r="T1997">
        <v>178</v>
      </c>
      <c r="U1997">
        <v>178</v>
      </c>
      <c r="V1997">
        <v>179</v>
      </c>
      <c r="W1997">
        <f>wzrost[[#This Row],[19lat]]-wzrost[[#This Row],[dlugosc_ur]]</f>
        <v>125</v>
      </c>
      <c r="X1997">
        <f>wzrost[[#This Row],[19lat]]-wzrost[[#This Row],[15lat]]</f>
        <v>8</v>
      </c>
      <c r="Y1997">
        <f>IF(wzrost[[#This Row],[1rok]]&lt;=5,IF(wzrost[[#This Row],[plec]]="ch",1,0),0)</f>
        <v>0</v>
      </c>
      <c r="Z1997" s="1"/>
      <c r="AA1997" s="1"/>
      <c r="AB1997" s="1" t="e">
        <f>_xlfn.PERCENTILE.INC(wzrost[1rok],5)</f>
        <v>#NUM!</v>
      </c>
    </row>
    <row r="1998" spans="1:28" x14ac:dyDescent="0.25">
      <c r="A1998">
        <v>1489</v>
      </c>
      <c r="B1998" s="1" t="s">
        <v>23</v>
      </c>
      <c r="C1998">
        <v>56</v>
      </c>
      <c r="D1998">
        <v>77</v>
      </c>
      <c r="E1998">
        <v>89</v>
      </c>
      <c r="F1998">
        <v>98</v>
      </c>
      <c r="G1998">
        <v>106</v>
      </c>
      <c r="H1998">
        <v>112</v>
      </c>
      <c r="I1998">
        <v>119</v>
      </c>
      <c r="J1998">
        <v>125</v>
      </c>
      <c r="K1998">
        <v>130</v>
      </c>
      <c r="L1998">
        <v>136</v>
      </c>
      <c r="M1998">
        <v>141</v>
      </c>
      <c r="N1998">
        <v>146</v>
      </c>
      <c r="O1998">
        <v>153</v>
      </c>
      <c r="P1998">
        <v>160</v>
      </c>
      <c r="Q1998">
        <v>167</v>
      </c>
      <c r="R1998">
        <v>173</v>
      </c>
      <c r="S1998">
        <v>177</v>
      </c>
      <c r="T1998">
        <v>180</v>
      </c>
      <c r="U1998">
        <v>180</v>
      </c>
      <c r="V1998">
        <v>181</v>
      </c>
      <c r="W1998">
        <f>wzrost[[#This Row],[19lat]]-wzrost[[#This Row],[dlugosc_ur]]</f>
        <v>125</v>
      </c>
      <c r="X1998">
        <f>wzrost[[#This Row],[19lat]]-wzrost[[#This Row],[15lat]]</f>
        <v>8</v>
      </c>
      <c r="Y1998">
        <f>IF(wzrost[[#This Row],[1rok]]&lt;=5,IF(wzrost[[#This Row],[plec]]="ch",1,0),0)</f>
        <v>0</v>
      </c>
      <c r="Z1998" s="1"/>
      <c r="AA1998" s="1"/>
      <c r="AB1998" s="1" t="e">
        <f>_xlfn.PERCENTILE.INC(wzrost[1rok],5)</f>
        <v>#NUM!</v>
      </c>
    </row>
    <row r="1999" spans="1:28" x14ac:dyDescent="0.25">
      <c r="A1999">
        <v>1496</v>
      </c>
      <c r="B1999" s="1" t="s">
        <v>23</v>
      </c>
      <c r="C1999">
        <v>53</v>
      </c>
      <c r="D1999">
        <v>74</v>
      </c>
      <c r="E1999">
        <v>87</v>
      </c>
      <c r="F1999">
        <v>96</v>
      </c>
      <c r="G1999">
        <v>104</v>
      </c>
      <c r="H1999">
        <v>111</v>
      </c>
      <c r="I1999">
        <v>117</v>
      </c>
      <c r="J1999">
        <v>122</v>
      </c>
      <c r="K1999">
        <v>128</v>
      </c>
      <c r="L1999">
        <v>134</v>
      </c>
      <c r="M1999">
        <v>139</v>
      </c>
      <c r="N1999">
        <v>144</v>
      </c>
      <c r="O1999">
        <v>150</v>
      </c>
      <c r="P1999">
        <v>157</v>
      </c>
      <c r="Q1999">
        <v>165</v>
      </c>
      <c r="R1999">
        <v>171</v>
      </c>
      <c r="S1999">
        <v>174</v>
      </c>
      <c r="T1999">
        <v>177</v>
      </c>
      <c r="U1999">
        <v>178</v>
      </c>
      <c r="V1999">
        <v>178</v>
      </c>
      <c r="W1999">
        <f>wzrost[[#This Row],[19lat]]-wzrost[[#This Row],[dlugosc_ur]]</f>
        <v>125</v>
      </c>
      <c r="X1999">
        <f>wzrost[[#This Row],[19lat]]-wzrost[[#This Row],[15lat]]</f>
        <v>7</v>
      </c>
      <c r="Y1999">
        <f>IF(wzrost[[#This Row],[1rok]]&lt;=5,IF(wzrost[[#This Row],[plec]]="ch",1,0),0)</f>
        <v>0</v>
      </c>
      <c r="Z1999" s="1"/>
      <c r="AA1999" s="1"/>
      <c r="AB1999" s="1" t="e">
        <f>_xlfn.PERCENTILE.INC(wzrost[1rok],5)</f>
        <v>#NUM!</v>
      </c>
    </row>
    <row r="2000" spans="1:28" x14ac:dyDescent="0.25">
      <c r="A2000">
        <v>1504</v>
      </c>
      <c r="B2000" s="1" t="s">
        <v>23</v>
      </c>
      <c r="C2000">
        <v>57</v>
      </c>
      <c r="D2000">
        <v>78</v>
      </c>
      <c r="E2000">
        <v>90</v>
      </c>
      <c r="F2000">
        <v>99</v>
      </c>
      <c r="G2000">
        <v>106</v>
      </c>
      <c r="H2000">
        <v>113</v>
      </c>
      <c r="I2000">
        <v>119</v>
      </c>
      <c r="J2000">
        <v>125</v>
      </c>
      <c r="K2000">
        <v>131</v>
      </c>
      <c r="L2000">
        <v>137</v>
      </c>
      <c r="M2000">
        <v>142</v>
      </c>
      <c r="N2000">
        <v>148</v>
      </c>
      <c r="O2000">
        <v>154</v>
      </c>
      <c r="P2000">
        <v>161</v>
      </c>
      <c r="Q2000">
        <v>168</v>
      </c>
      <c r="R2000">
        <v>174</v>
      </c>
      <c r="S2000">
        <v>178</v>
      </c>
      <c r="T2000">
        <v>181</v>
      </c>
      <c r="U2000">
        <v>182</v>
      </c>
      <c r="V2000">
        <v>182</v>
      </c>
      <c r="W2000">
        <f>wzrost[[#This Row],[19lat]]-wzrost[[#This Row],[dlugosc_ur]]</f>
        <v>125</v>
      </c>
      <c r="X2000">
        <f>wzrost[[#This Row],[19lat]]-wzrost[[#This Row],[15lat]]</f>
        <v>8</v>
      </c>
      <c r="Y2000">
        <f>IF(wzrost[[#This Row],[1rok]]&lt;=5,IF(wzrost[[#This Row],[plec]]="ch",1,0),0)</f>
        <v>0</v>
      </c>
      <c r="Z2000" s="1"/>
      <c r="AA2000" s="1"/>
      <c r="AB2000" s="1" t="e">
        <f>_xlfn.PERCENTILE.INC(wzrost[1rok],5)</f>
        <v>#NUM!</v>
      </c>
    </row>
    <row r="2001" spans="1:28" x14ac:dyDescent="0.25">
      <c r="A2001">
        <v>1505</v>
      </c>
      <c r="B2001" s="1" t="s">
        <v>23</v>
      </c>
      <c r="C2001">
        <v>57</v>
      </c>
      <c r="D2001">
        <v>78</v>
      </c>
      <c r="E2001">
        <v>89</v>
      </c>
      <c r="F2001">
        <v>99</v>
      </c>
      <c r="G2001">
        <v>106</v>
      </c>
      <c r="H2001">
        <v>113</v>
      </c>
      <c r="I2001">
        <v>119</v>
      </c>
      <c r="J2001">
        <v>125</v>
      </c>
      <c r="K2001">
        <v>131</v>
      </c>
      <c r="L2001">
        <v>136</v>
      </c>
      <c r="M2001">
        <v>142</v>
      </c>
      <c r="N2001">
        <v>147</v>
      </c>
      <c r="O2001">
        <v>153</v>
      </c>
      <c r="P2001">
        <v>160</v>
      </c>
      <c r="Q2001">
        <v>168</v>
      </c>
      <c r="R2001">
        <v>174</v>
      </c>
      <c r="S2001">
        <v>178</v>
      </c>
      <c r="T2001">
        <v>180</v>
      </c>
      <c r="U2001">
        <v>181</v>
      </c>
      <c r="V2001">
        <v>182</v>
      </c>
      <c r="W2001">
        <f>wzrost[[#This Row],[19lat]]-wzrost[[#This Row],[dlugosc_ur]]</f>
        <v>125</v>
      </c>
      <c r="X2001">
        <f>wzrost[[#This Row],[19lat]]-wzrost[[#This Row],[15lat]]</f>
        <v>8</v>
      </c>
      <c r="Y2001">
        <f>IF(wzrost[[#This Row],[1rok]]&lt;=5,IF(wzrost[[#This Row],[plec]]="ch",1,0),0)</f>
        <v>0</v>
      </c>
      <c r="Z2001" s="1"/>
      <c r="AA2001" s="1"/>
      <c r="AB2001" s="1" t="e">
        <f>_xlfn.PERCENTILE.INC(wzrost[1rok],5)</f>
        <v>#NUM!</v>
      </c>
    </row>
    <row r="2002" spans="1:28" x14ac:dyDescent="0.25">
      <c r="A2002">
        <v>1508</v>
      </c>
      <c r="B2002" s="1" t="s">
        <v>23</v>
      </c>
      <c r="C2002">
        <v>59</v>
      </c>
      <c r="D2002">
        <v>79</v>
      </c>
      <c r="E2002">
        <v>90</v>
      </c>
      <c r="F2002">
        <v>100</v>
      </c>
      <c r="G2002">
        <v>107</v>
      </c>
      <c r="H2002">
        <v>114</v>
      </c>
      <c r="I2002">
        <v>121</v>
      </c>
      <c r="J2002">
        <v>127</v>
      </c>
      <c r="K2002">
        <v>133</v>
      </c>
      <c r="L2002">
        <v>138</v>
      </c>
      <c r="M2002">
        <v>144</v>
      </c>
      <c r="N2002">
        <v>150</v>
      </c>
      <c r="O2002">
        <v>156</v>
      </c>
      <c r="P2002">
        <v>163</v>
      </c>
      <c r="Q2002">
        <v>171</v>
      </c>
      <c r="R2002">
        <v>177</v>
      </c>
      <c r="S2002">
        <v>181</v>
      </c>
      <c r="T2002">
        <v>183</v>
      </c>
      <c r="U2002">
        <v>184</v>
      </c>
      <c r="V2002">
        <v>184</v>
      </c>
      <c r="W2002">
        <f>wzrost[[#This Row],[19lat]]-wzrost[[#This Row],[dlugosc_ur]]</f>
        <v>125</v>
      </c>
      <c r="X2002">
        <f>wzrost[[#This Row],[19lat]]-wzrost[[#This Row],[15lat]]</f>
        <v>7</v>
      </c>
      <c r="Y2002">
        <f>IF(wzrost[[#This Row],[1rok]]&lt;=5,IF(wzrost[[#This Row],[plec]]="ch",1,0),0)</f>
        <v>0</v>
      </c>
      <c r="Z2002" s="1"/>
      <c r="AA2002" s="1"/>
      <c r="AB2002" s="1" t="e">
        <f>_xlfn.PERCENTILE.INC(wzrost[1rok],5)</f>
        <v>#NUM!</v>
      </c>
    </row>
    <row r="2003" spans="1:28" x14ac:dyDescent="0.25">
      <c r="A2003">
        <v>1512</v>
      </c>
      <c r="B2003" s="1" t="s">
        <v>23</v>
      </c>
      <c r="C2003">
        <v>57</v>
      </c>
      <c r="D2003">
        <v>78</v>
      </c>
      <c r="E2003">
        <v>90</v>
      </c>
      <c r="F2003">
        <v>99</v>
      </c>
      <c r="G2003">
        <v>107</v>
      </c>
      <c r="H2003">
        <v>113</v>
      </c>
      <c r="I2003">
        <v>120</v>
      </c>
      <c r="J2003">
        <v>126</v>
      </c>
      <c r="K2003">
        <v>131</v>
      </c>
      <c r="L2003">
        <v>137</v>
      </c>
      <c r="M2003">
        <v>142</v>
      </c>
      <c r="N2003">
        <v>148</v>
      </c>
      <c r="O2003">
        <v>154</v>
      </c>
      <c r="P2003">
        <v>161</v>
      </c>
      <c r="Q2003">
        <v>169</v>
      </c>
      <c r="R2003">
        <v>175</v>
      </c>
      <c r="S2003">
        <v>179</v>
      </c>
      <c r="T2003">
        <v>181</v>
      </c>
      <c r="U2003">
        <v>182</v>
      </c>
      <c r="V2003">
        <v>182</v>
      </c>
      <c r="W2003">
        <f>wzrost[[#This Row],[19lat]]-wzrost[[#This Row],[dlugosc_ur]]</f>
        <v>125</v>
      </c>
      <c r="X2003">
        <f>wzrost[[#This Row],[19lat]]-wzrost[[#This Row],[15lat]]</f>
        <v>7</v>
      </c>
      <c r="Y2003">
        <f>IF(wzrost[[#This Row],[1rok]]&lt;=5,IF(wzrost[[#This Row],[plec]]="ch",1,0),0)</f>
        <v>0</v>
      </c>
      <c r="Z2003" s="1"/>
      <c r="AA2003" s="1"/>
      <c r="AB2003" s="1" t="e">
        <f>_xlfn.PERCENTILE.INC(wzrost[1rok],5)</f>
        <v>#NUM!</v>
      </c>
    </row>
    <row r="2004" spans="1:28" x14ac:dyDescent="0.25">
      <c r="A2004">
        <v>1513</v>
      </c>
      <c r="B2004" s="1" t="s">
        <v>23</v>
      </c>
      <c r="C2004">
        <v>53</v>
      </c>
      <c r="D2004">
        <v>75</v>
      </c>
      <c r="E2004">
        <v>88</v>
      </c>
      <c r="F2004">
        <v>97</v>
      </c>
      <c r="G2004">
        <v>104</v>
      </c>
      <c r="H2004">
        <v>111</v>
      </c>
      <c r="I2004">
        <v>117</v>
      </c>
      <c r="J2004">
        <v>123</v>
      </c>
      <c r="K2004">
        <v>128</v>
      </c>
      <c r="L2004">
        <v>134</v>
      </c>
      <c r="M2004">
        <v>139</v>
      </c>
      <c r="N2004">
        <v>144</v>
      </c>
      <c r="O2004">
        <v>151</v>
      </c>
      <c r="P2004">
        <v>158</v>
      </c>
      <c r="Q2004">
        <v>165</v>
      </c>
      <c r="R2004">
        <v>171</v>
      </c>
      <c r="S2004">
        <v>175</v>
      </c>
      <c r="T2004">
        <v>177</v>
      </c>
      <c r="U2004">
        <v>178</v>
      </c>
      <c r="V2004">
        <v>178</v>
      </c>
      <c r="W2004">
        <f>wzrost[[#This Row],[19lat]]-wzrost[[#This Row],[dlugosc_ur]]</f>
        <v>125</v>
      </c>
      <c r="X2004">
        <f>wzrost[[#This Row],[19lat]]-wzrost[[#This Row],[15lat]]</f>
        <v>7</v>
      </c>
      <c r="Y2004">
        <f>IF(wzrost[[#This Row],[1rok]]&lt;=5,IF(wzrost[[#This Row],[plec]]="ch",1,0),0)</f>
        <v>0</v>
      </c>
      <c r="Z2004" s="1"/>
      <c r="AA2004" s="1"/>
      <c r="AB2004" s="1" t="e">
        <f>_xlfn.PERCENTILE.INC(wzrost[1rok],5)</f>
        <v>#NUM!</v>
      </c>
    </row>
    <row r="2005" spans="1:28" x14ac:dyDescent="0.25">
      <c r="A2005">
        <v>1525</v>
      </c>
      <c r="B2005" s="1" t="s">
        <v>23</v>
      </c>
      <c r="C2005">
        <v>54</v>
      </c>
      <c r="D2005">
        <v>75</v>
      </c>
      <c r="E2005">
        <v>88</v>
      </c>
      <c r="F2005">
        <v>97</v>
      </c>
      <c r="G2005">
        <v>104</v>
      </c>
      <c r="H2005">
        <v>111</v>
      </c>
      <c r="I2005">
        <v>117</v>
      </c>
      <c r="J2005">
        <v>123</v>
      </c>
      <c r="K2005">
        <v>129</v>
      </c>
      <c r="L2005">
        <v>134</v>
      </c>
      <c r="M2005">
        <v>139</v>
      </c>
      <c r="N2005">
        <v>145</v>
      </c>
      <c r="O2005">
        <v>151</v>
      </c>
      <c r="P2005">
        <v>158</v>
      </c>
      <c r="Q2005">
        <v>165</v>
      </c>
      <c r="R2005">
        <v>171</v>
      </c>
      <c r="S2005">
        <v>175</v>
      </c>
      <c r="T2005">
        <v>177</v>
      </c>
      <c r="U2005">
        <v>178</v>
      </c>
      <c r="V2005">
        <v>179</v>
      </c>
      <c r="W2005">
        <f>wzrost[[#This Row],[19lat]]-wzrost[[#This Row],[dlugosc_ur]]</f>
        <v>125</v>
      </c>
      <c r="X2005">
        <f>wzrost[[#This Row],[19lat]]-wzrost[[#This Row],[15lat]]</f>
        <v>8</v>
      </c>
      <c r="Y2005">
        <f>IF(wzrost[[#This Row],[1rok]]&lt;=5,IF(wzrost[[#This Row],[plec]]="ch",1,0),0)</f>
        <v>0</v>
      </c>
      <c r="Z2005" s="1"/>
      <c r="AA2005" s="1"/>
      <c r="AB2005" s="1" t="e">
        <f>_xlfn.PERCENTILE.INC(wzrost[1rok],5)</f>
        <v>#NUM!</v>
      </c>
    </row>
    <row r="2006" spans="1:28" x14ac:dyDescent="0.25">
      <c r="A2006">
        <v>1534</v>
      </c>
      <c r="B2006" s="1" t="s">
        <v>23</v>
      </c>
      <c r="C2006">
        <v>60</v>
      </c>
      <c r="D2006">
        <v>81</v>
      </c>
      <c r="E2006">
        <v>92</v>
      </c>
      <c r="F2006">
        <v>102</v>
      </c>
      <c r="G2006">
        <v>110</v>
      </c>
      <c r="H2006">
        <v>117</v>
      </c>
      <c r="I2006">
        <v>124</v>
      </c>
      <c r="J2006">
        <v>130</v>
      </c>
      <c r="K2006">
        <v>136</v>
      </c>
      <c r="L2006">
        <v>142</v>
      </c>
      <c r="M2006">
        <v>148</v>
      </c>
      <c r="N2006">
        <v>153</v>
      </c>
      <c r="O2006">
        <v>160</v>
      </c>
      <c r="P2006">
        <v>167</v>
      </c>
      <c r="Q2006">
        <v>175</v>
      </c>
      <c r="R2006">
        <v>181</v>
      </c>
      <c r="S2006">
        <v>185</v>
      </c>
      <c r="T2006">
        <v>185</v>
      </c>
      <c r="U2006">
        <v>185</v>
      </c>
      <c r="V2006">
        <v>185</v>
      </c>
      <c r="W2006">
        <f>wzrost[[#This Row],[19lat]]-wzrost[[#This Row],[dlugosc_ur]]</f>
        <v>125</v>
      </c>
      <c r="X2006">
        <f>wzrost[[#This Row],[19lat]]-wzrost[[#This Row],[15lat]]</f>
        <v>4</v>
      </c>
      <c r="Y2006">
        <f>IF(wzrost[[#This Row],[1rok]]&lt;=5,IF(wzrost[[#This Row],[plec]]="ch",1,0),0)</f>
        <v>0</v>
      </c>
      <c r="Z2006" s="1"/>
      <c r="AA2006" s="1"/>
      <c r="AB2006" s="1" t="e">
        <f>_xlfn.PERCENTILE.INC(wzrost[1rok],5)</f>
        <v>#NUM!</v>
      </c>
    </row>
    <row r="2007" spans="1:28" x14ac:dyDescent="0.25">
      <c r="A2007">
        <v>1542</v>
      </c>
      <c r="B2007" s="1" t="s">
        <v>23</v>
      </c>
      <c r="C2007">
        <v>53</v>
      </c>
      <c r="D2007">
        <v>74</v>
      </c>
      <c r="E2007">
        <v>87</v>
      </c>
      <c r="F2007">
        <v>96</v>
      </c>
      <c r="G2007">
        <v>104</v>
      </c>
      <c r="H2007">
        <v>111</v>
      </c>
      <c r="I2007">
        <v>117</v>
      </c>
      <c r="J2007">
        <v>122</v>
      </c>
      <c r="K2007">
        <v>128</v>
      </c>
      <c r="L2007">
        <v>134</v>
      </c>
      <c r="M2007">
        <v>139</v>
      </c>
      <c r="N2007">
        <v>144</v>
      </c>
      <c r="O2007">
        <v>150</v>
      </c>
      <c r="P2007">
        <v>157</v>
      </c>
      <c r="Q2007">
        <v>165</v>
      </c>
      <c r="R2007">
        <v>171</v>
      </c>
      <c r="S2007">
        <v>174</v>
      </c>
      <c r="T2007">
        <v>177</v>
      </c>
      <c r="U2007">
        <v>178</v>
      </c>
      <c r="V2007">
        <v>178</v>
      </c>
      <c r="W2007">
        <f>wzrost[[#This Row],[19lat]]-wzrost[[#This Row],[dlugosc_ur]]</f>
        <v>125</v>
      </c>
      <c r="X2007">
        <f>wzrost[[#This Row],[19lat]]-wzrost[[#This Row],[15lat]]</f>
        <v>7</v>
      </c>
      <c r="Y2007">
        <f>IF(wzrost[[#This Row],[1rok]]&lt;=5,IF(wzrost[[#This Row],[plec]]="ch",1,0),0)</f>
        <v>0</v>
      </c>
      <c r="Z2007" s="1"/>
      <c r="AA2007" s="1"/>
      <c r="AB2007" s="1" t="e">
        <f>_xlfn.PERCENTILE.INC(wzrost[1rok],5)</f>
        <v>#NUM!</v>
      </c>
    </row>
    <row r="2008" spans="1:28" x14ac:dyDescent="0.25">
      <c r="A2008">
        <v>1547</v>
      </c>
      <c r="B2008" s="1" t="s">
        <v>23</v>
      </c>
      <c r="C2008">
        <v>53</v>
      </c>
      <c r="D2008">
        <v>75</v>
      </c>
      <c r="E2008">
        <v>88</v>
      </c>
      <c r="F2008">
        <v>97</v>
      </c>
      <c r="G2008">
        <v>104</v>
      </c>
      <c r="H2008">
        <v>111</v>
      </c>
      <c r="I2008">
        <v>117</v>
      </c>
      <c r="J2008">
        <v>123</v>
      </c>
      <c r="K2008">
        <v>128</v>
      </c>
      <c r="L2008">
        <v>134</v>
      </c>
      <c r="M2008">
        <v>139</v>
      </c>
      <c r="N2008">
        <v>144</v>
      </c>
      <c r="O2008">
        <v>151</v>
      </c>
      <c r="P2008">
        <v>158</v>
      </c>
      <c r="Q2008">
        <v>165</v>
      </c>
      <c r="R2008">
        <v>171</v>
      </c>
      <c r="S2008">
        <v>175</v>
      </c>
      <c r="T2008">
        <v>177</v>
      </c>
      <c r="U2008">
        <v>178</v>
      </c>
      <c r="V2008">
        <v>178</v>
      </c>
      <c r="W2008">
        <f>wzrost[[#This Row],[19lat]]-wzrost[[#This Row],[dlugosc_ur]]</f>
        <v>125</v>
      </c>
      <c r="X2008">
        <f>wzrost[[#This Row],[19lat]]-wzrost[[#This Row],[15lat]]</f>
        <v>7</v>
      </c>
      <c r="Y2008">
        <f>IF(wzrost[[#This Row],[1rok]]&lt;=5,IF(wzrost[[#This Row],[plec]]="ch",1,0),0)</f>
        <v>0</v>
      </c>
      <c r="Z2008" s="1"/>
      <c r="AA2008" s="1"/>
      <c r="AB2008" s="1" t="e">
        <f>_xlfn.PERCENTILE.INC(wzrost[1rok],5)</f>
        <v>#NUM!</v>
      </c>
    </row>
    <row r="2009" spans="1:28" x14ac:dyDescent="0.25">
      <c r="A2009">
        <v>1552</v>
      </c>
      <c r="B2009" s="1" t="s">
        <v>23</v>
      </c>
      <c r="C2009">
        <v>59</v>
      </c>
      <c r="D2009">
        <v>79</v>
      </c>
      <c r="E2009">
        <v>90</v>
      </c>
      <c r="F2009">
        <v>100</v>
      </c>
      <c r="G2009">
        <v>108</v>
      </c>
      <c r="H2009">
        <v>115</v>
      </c>
      <c r="I2009">
        <v>121</v>
      </c>
      <c r="J2009">
        <v>127</v>
      </c>
      <c r="K2009">
        <v>133</v>
      </c>
      <c r="L2009">
        <v>139</v>
      </c>
      <c r="M2009">
        <v>144</v>
      </c>
      <c r="N2009">
        <v>150</v>
      </c>
      <c r="O2009">
        <v>156</v>
      </c>
      <c r="P2009">
        <v>164</v>
      </c>
      <c r="Q2009">
        <v>171</v>
      </c>
      <c r="R2009">
        <v>177</v>
      </c>
      <c r="S2009">
        <v>181</v>
      </c>
      <c r="T2009">
        <v>183</v>
      </c>
      <c r="U2009">
        <v>184</v>
      </c>
      <c r="V2009">
        <v>184</v>
      </c>
      <c r="W2009">
        <f>wzrost[[#This Row],[19lat]]-wzrost[[#This Row],[dlugosc_ur]]</f>
        <v>125</v>
      </c>
      <c r="X2009">
        <f>wzrost[[#This Row],[19lat]]-wzrost[[#This Row],[15lat]]</f>
        <v>7</v>
      </c>
      <c r="Y2009">
        <f>IF(wzrost[[#This Row],[1rok]]&lt;=5,IF(wzrost[[#This Row],[plec]]="ch",1,0),0)</f>
        <v>0</v>
      </c>
      <c r="Z2009" s="1"/>
      <c r="AA2009" s="1"/>
      <c r="AB2009" s="1" t="e">
        <f>_xlfn.PERCENTILE.INC(wzrost[1rok],5)</f>
        <v>#NUM!</v>
      </c>
    </row>
    <row r="2010" spans="1:28" x14ac:dyDescent="0.25">
      <c r="A2010">
        <v>1575</v>
      </c>
      <c r="B2010" s="1" t="s">
        <v>23</v>
      </c>
      <c r="C2010">
        <v>54</v>
      </c>
      <c r="D2010">
        <v>75</v>
      </c>
      <c r="E2010">
        <v>88</v>
      </c>
      <c r="F2010">
        <v>97</v>
      </c>
      <c r="G2010">
        <v>104</v>
      </c>
      <c r="H2010">
        <v>111</v>
      </c>
      <c r="I2010">
        <v>117</v>
      </c>
      <c r="J2010">
        <v>123</v>
      </c>
      <c r="K2010">
        <v>129</v>
      </c>
      <c r="L2010">
        <v>134</v>
      </c>
      <c r="M2010">
        <v>139</v>
      </c>
      <c r="N2010">
        <v>145</v>
      </c>
      <c r="O2010">
        <v>151</v>
      </c>
      <c r="P2010">
        <v>158</v>
      </c>
      <c r="Q2010">
        <v>165</v>
      </c>
      <c r="R2010">
        <v>171</v>
      </c>
      <c r="S2010">
        <v>175</v>
      </c>
      <c r="T2010">
        <v>177</v>
      </c>
      <c r="U2010">
        <v>178</v>
      </c>
      <c r="V2010">
        <v>179</v>
      </c>
      <c r="W2010">
        <f>wzrost[[#This Row],[19lat]]-wzrost[[#This Row],[dlugosc_ur]]</f>
        <v>125</v>
      </c>
      <c r="X2010">
        <f>wzrost[[#This Row],[19lat]]-wzrost[[#This Row],[15lat]]</f>
        <v>8</v>
      </c>
      <c r="Y2010">
        <f>IF(wzrost[[#This Row],[1rok]]&lt;=5,IF(wzrost[[#This Row],[plec]]="ch",1,0),0)</f>
        <v>0</v>
      </c>
      <c r="Z2010" s="1"/>
      <c r="AA2010" s="1"/>
      <c r="AB2010" s="1" t="e">
        <f>_xlfn.PERCENTILE.INC(wzrost[1rok],5)</f>
        <v>#NUM!</v>
      </c>
    </row>
    <row r="2011" spans="1:28" x14ac:dyDescent="0.25">
      <c r="A2011">
        <v>1587</v>
      </c>
      <c r="B2011" s="1" t="s">
        <v>23</v>
      </c>
      <c r="C2011">
        <v>54</v>
      </c>
      <c r="D2011">
        <v>75</v>
      </c>
      <c r="E2011">
        <v>88</v>
      </c>
      <c r="F2011">
        <v>97</v>
      </c>
      <c r="G2011">
        <v>105</v>
      </c>
      <c r="H2011">
        <v>112</v>
      </c>
      <c r="I2011">
        <v>118</v>
      </c>
      <c r="J2011">
        <v>123</v>
      </c>
      <c r="K2011">
        <v>129</v>
      </c>
      <c r="L2011">
        <v>135</v>
      </c>
      <c r="M2011">
        <v>140</v>
      </c>
      <c r="N2011">
        <v>145</v>
      </c>
      <c r="O2011">
        <v>151</v>
      </c>
      <c r="P2011">
        <v>158</v>
      </c>
      <c r="Q2011">
        <v>166</v>
      </c>
      <c r="R2011">
        <v>172</v>
      </c>
      <c r="S2011">
        <v>176</v>
      </c>
      <c r="T2011">
        <v>178</v>
      </c>
      <c r="U2011">
        <v>179</v>
      </c>
      <c r="V2011">
        <v>179</v>
      </c>
      <c r="W2011">
        <f>wzrost[[#This Row],[19lat]]-wzrost[[#This Row],[dlugosc_ur]]</f>
        <v>125</v>
      </c>
      <c r="X2011">
        <f>wzrost[[#This Row],[19lat]]-wzrost[[#This Row],[15lat]]</f>
        <v>7</v>
      </c>
      <c r="Y2011">
        <f>IF(wzrost[[#This Row],[1rok]]&lt;=5,IF(wzrost[[#This Row],[plec]]="ch",1,0),0)</f>
        <v>0</v>
      </c>
      <c r="Z2011" s="1"/>
      <c r="AA2011" s="1"/>
      <c r="AB2011" s="1" t="e">
        <f>_xlfn.PERCENTILE.INC(wzrost[1rok],5)</f>
        <v>#NUM!</v>
      </c>
    </row>
    <row r="2012" spans="1:28" x14ac:dyDescent="0.25">
      <c r="A2012">
        <v>1593</v>
      </c>
      <c r="B2012" s="1" t="s">
        <v>23</v>
      </c>
      <c r="C2012">
        <v>54</v>
      </c>
      <c r="D2012">
        <v>76</v>
      </c>
      <c r="E2012">
        <v>88</v>
      </c>
      <c r="F2012">
        <v>98</v>
      </c>
      <c r="G2012">
        <v>105</v>
      </c>
      <c r="H2012">
        <v>112</v>
      </c>
      <c r="I2012">
        <v>118</v>
      </c>
      <c r="J2012">
        <v>124</v>
      </c>
      <c r="K2012">
        <v>129</v>
      </c>
      <c r="L2012">
        <v>135</v>
      </c>
      <c r="M2012">
        <v>140</v>
      </c>
      <c r="N2012">
        <v>145</v>
      </c>
      <c r="O2012">
        <v>151</v>
      </c>
      <c r="P2012">
        <v>158</v>
      </c>
      <c r="Q2012">
        <v>166</v>
      </c>
      <c r="R2012">
        <v>172</v>
      </c>
      <c r="S2012">
        <v>176</v>
      </c>
      <c r="T2012">
        <v>178</v>
      </c>
      <c r="U2012">
        <v>179</v>
      </c>
      <c r="V2012">
        <v>179</v>
      </c>
      <c r="W2012">
        <f>wzrost[[#This Row],[19lat]]-wzrost[[#This Row],[dlugosc_ur]]</f>
        <v>125</v>
      </c>
      <c r="X2012">
        <f>wzrost[[#This Row],[19lat]]-wzrost[[#This Row],[15lat]]</f>
        <v>7</v>
      </c>
      <c r="Y2012">
        <f>IF(wzrost[[#This Row],[1rok]]&lt;=5,IF(wzrost[[#This Row],[plec]]="ch",1,0),0)</f>
        <v>0</v>
      </c>
      <c r="Z2012" s="1"/>
      <c r="AA2012" s="1"/>
      <c r="AB2012" s="1" t="e">
        <f>_xlfn.PERCENTILE.INC(wzrost[1rok],5)</f>
        <v>#NUM!</v>
      </c>
    </row>
    <row r="2013" spans="1:28" x14ac:dyDescent="0.25">
      <c r="A2013">
        <v>1599</v>
      </c>
      <c r="B2013" s="1" t="s">
        <v>23</v>
      </c>
      <c r="C2013">
        <v>59</v>
      </c>
      <c r="D2013">
        <v>79</v>
      </c>
      <c r="E2013">
        <v>90</v>
      </c>
      <c r="F2013">
        <v>100</v>
      </c>
      <c r="G2013">
        <v>107</v>
      </c>
      <c r="H2013">
        <v>115</v>
      </c>
      <c r="I2013">
        <v>121</v>
      </c>
      <c r="J2013">
        <v>127</v>
      </c>
      <c r="K2013">
        <v>133</v>
      </c>
      <c r="L2013">
        <v>139</v>
      </c>
      <c r="M2013">
        <v>144</v>
      </c>
      <c r="N2013">
        <v>150</v>
      </c>
      <c r="O2013">
        <v>156</v>
      </c>
      <c r="P2013">
        <v>163</v>
      </c>
      <c r="Q2013">
        <v>171</v>
      </c>
      <c r="R2013">
        <v>177</v>
      </c>
      <c r="S2013">
        <v>181</v>
      </c>
      <c r="T2013">
        <v>183</v>
      </c>
      <c r="U2013">
        <v>184</v>
      </c>
      <c r="V2013">
        <v>184</v>
      </c>
      <c r="W2013">
        <f>wzrost[[#This Row],[19lat]]-wzrost[[#This Row],[dlugosc_ur]]</f>
        <v>125</v>
      </c>
      <c r="X2013">
        <f>wzrost[[#This Row],[19lat]]-wzrost[[#This Row],[15lat]]</f>
        <v>7</v>
      </c>
      <c r="Y2013">
        <f>IF(wzrost[[#This Row],[1rok]]&lt;=5,IF(wzrost[[#This Row],[plec]]="ch",1,0),0)</f>
        <v>0</v>
      </c>
      <c r="Z2013" s="1"/>
      <c r="AA2013" s="1"/>
      <c r="AB2013" s="1" t="e">
        <f>_xlfn.PERCENTILE.INC(wzrost[1rok],5)</f>
        <v>#NUM!</v>
      </c>
    </row>
    <row r="2014" spans="1:28" x14ac:dyDescent="0.25">
      <c r="A2014">
        <v>1605</v>
      </c>
      <c r="B2014" s="1" t="s">
        <v>23</v>
      </c>
      <c r="C2014">
        <v>56</v>
      </c>
      <c r="D2014">
        <v>77</v>
      </c>
      <c r="E2014">
        <v>89</v>
      </c>
      <c r="F2014">
        <v>98</v>
      </c>
      <c r="G2014">
        <v>106</v>
      </c>
      <c r="H2014">
        <v>113</v>
      </c>
      <c r="I2014">
        <v>119</v>
      </c>
      <c r="J2014">
        <v>125</v>
      </c>
      <c r="K2014">
        <v>130</v>
      </c>
      <c r="L2014">
        <v>136</v>
      </c>
      <c r="M2014">
        <v>141</v>
      </c>
      <c r="N2014">
        <v>147</v>
      </c>
      <c r="O2014">
        <v>153</v>
      </c>
      <c r="P2014">
        <v>160</v>
      </c>
      <c r="Q2014">
        <v>167</v>
      </c>
      <c r="R2014">
        <v>173</v>
      </c>
      <c r="S2014">
        <v>177</v>
      </c>
      <c r="T2014">
        <v>180</v>
      </c>
      <c r="U2014">
        <v>181</v>
      </c>
      <c r="V2014">
        <v>181</v>
      </c>
      <c r="W2014">
        <f>wzrost[[#This Row],[19lat]]-wzrost[[#This Row],[dlugosc_ur]]</f>
        <v>125</v>
      </c>
      <c r="X2014">
        <f>wzrost[[#This Row],[19lat]]-wzrost[[#This Row],[15lat]]</f>
        <v>8</v>
      </c>
      <c r="Y2014">
        <f>IF(wzrost[[#This Row],[1rok]]&lt;=5,IF(wzrost[[#This Row],[plec]]="ch",1,0),0)</f>
        <v>0</v>
      </c>
      <c r="Z2014" s="1"/>
      <c r="AA2014" s="1"/>
      <c r="AB2014" s="1" t="e">
        <f>_xlfn.PERCENTILE.INC(wzrost[1rok],5)</f>
        <v>#NUM!</v>
      </c>
    </row>
    <row r="2015" spans="1:28" x14ac:dyDescent="0.25">
      <c r="A2015">
        <v>1609</v>
      </c>
      <c r="B2015" s="1" t="s">
        <v>23</v>
      </c>
      <c r="C2015">
        <v>51</v>
      </c>
      <c r="D2015">
        <v>73</v>
      </c>
      <c r="E2015">
        <v>86</v>
      </c>
      <c r="F2015">
        <v>95</v>
      </c>
      <c r="G2015">
        <v>103</v>
      </c>
      <c r="H2015">
        <v>109</v>
      </c>
      <c r="I2015">
        <v>115</v>
      </c>
      <c r="J2015">
        <v>121</v>
      </c>
      <c r="K2015">
        <v>127</v>
      </c>
      <c r="L2015">
        <v>132</v>
      </c>
      <c r="M2015">
        <v>137</v>
      </c>
      <c r="N2015">
        <v>142</v>
      </c>
      <c r="O2015">
        <v>148</v>
      </c>
      <c r="P2015">
        <v>155</v>
      </c>
      <c r="Q2015">
        <v>163</v>
      </c>
      <c r="R2015">
        <v>168</v>
      </c>
      <c r="S2015">
        <v>172</v>
      </c>
      <c r="T2015">
        <v>175</v>
      </c>
      <c r="U2015">
        <v>175</v>
      </c>
      <c r="V2015">
        <v>176</v>
      </c>
      <c r="W2015">
        <f>wzrost[[#This Row],[19lat]]-wzrost[[#This Row],[dlugosc_ur]]</f>
        <v>125</v>
      </c>
      <c r="X2015">
        <f>wzrost[[#This Row],[19lat]]-wzrost[[#This Row],[15lat]]</f>
        <v>8</v>
      </c>
      <c r="Y2015">
        <f>IF(wzrost[[#This Row],[1rok]]&lt;=5,IF(wzrost[[#This Row],[plec]]="ch",1,0),0)</f>
        <v>0</v>
      </c>
      <c r="Z2015" s="1"/>
      <c r="AA2015" s="1"/>
      <c r="AB2015" s="1" t="e">
        <f>_xlfn.PERCENTILE.INC(wzrost[1rok],5)</f>
        <v>#NUM!</v>
      </c>
    </row>
    <row r="2016" spans="1:28" x14ac:dyDescent="0.25">
      <c r="A2016">
        <v>1614</v>
      </c>
      <c r="B2016" s="1" t="s">
        <v>23</v>
      </c>
      <c r="C2016">
        <v>57</v>
      </c>
      <c r="D2016">
        <v>78</v>
      </c>
      <c r="E2016">
        <v>90</v>
      </c>
      <c r="F2016">
        <v>99</v>
      </c>
      <c r="G2016">
        <v>107</v>
      </c>
      <c r="H2016">
        <v>113</v>
      </c>
      <c r="I2016">
        <v>120</v>
      </c>
      <c r="J2016">
        <v>126</v>
      </c>
      <c r="K2016">
        <v>131</v>
      </c>
      <c r="L2016">
        <v>137</v>
      </c>
      <c r="M2016">
        <v>142</v>
      </c>
      <c r="N2016">
        <v>148</v>
      </c>
      <c r="O2016">
        <v>154</v>
      </c>
      <c r="P2016">
        <v>161</v>
      </c>
      <c r="Q2016">
        <v>169</v>
      </c>
      <c r="R2016">
        <v>175</v>
      </c>
      <c r="S2016">
        <v>179</v>
      </c>
      <c r="T2016">
        <v>181</v>
      </c>
      <c r="U2016">
        <v>182</v>
      </c>
      <c r="V2016">
        <v>182</v>
      </c>
      <c r="W2016">
        <f>wzrost[[#This Row],[19lat]]-wzrost[[#This Row],[dlugosc_ur]]</f>
        <v>125</v>
      </c>
      <c r="X2016">
        <f>wzrost[[#This Row],[19lat]]-wzrost[[#This Row],[15lat]]</f>
        <v>7</v>
      </c>
      <c r="Y2016">
        <f>IF(wzrost[[#This Row],[1rok]]&lt;=5,IF(wzrost[[#This Row],[plec]]="ch",1,0),0)</f>
        <v>0</v>
      </c>
      <c r="Z2016" s="1"/>
      <c r="AA2016" s="1"/>
      <c r="AB2016" s="1" t="e">
        <f>_xlfn.PERCENTILE.INC(wzrost[1rok],5)</f>
        <v>#NUM!</v>
      </c>
    </row>
    <row r="2017" spans="1:28" x14ac:dyDescent="0.25">
      <c r="A2017">
        <v>1621</v>
      </c>
      <c r="B2017" s="1" t="s">
        <v>23</v>
      </c>
      <c r="C2017">
        <v>54</v>
      </c>
      <c r="D2017">
        <v>75</v>
      </c>
      <c r="E2017">
        <v>88</v>
      </c>
      <c r="F2017">
        <v>97</v>
      </c>
      <c r="G2017">
        <v>104</v>
      </c>
      <c r="H2017">
        <v>111</v>
      </c>
      <c r="I2017">
        <v>117</v>
      </c>
      <c r="J2017">
        <v>123</v>
      </c>
      <c r="K2017">
        <v>129</v>
      </c>
      <c r="L2017">
        <v>134</v>
      </c>
      <c r="M2017">
        <v>140</v>
      </c>
      <c r="N2017">
        <v>145</v>
      </c>
      <c r="O2017">
        <v>151</v>
      </c>
      <c r="P2017">
        <v>158</v>
      </c>
      <c r="Q2017">
        <v>165</v>
      </c>
      <c r="R2017">
        <v>171</v>
      </c>
      <c r="S2017">
        <v>175</v>
      </c>
      <c r="T2017">
        <v>178</v>
      </c>
      <c r="U2017">
        <v>178</v>
      </c>
      <c r="V2017">
        <v>179</v>
      </c>
      <c r="W2017">
        <f>wzrost[[#This Row],[19lat]]-wzrost[[#This Row],[dlugosc_ur]]</f>
        <v>125</v>
      </c>
      <c r="X2017">
        <f>wzrost[[#This Row],[19lat]]-wzrost[[#This Row],[15lat]]</f>
        <v>8</v>
      </c>
      <c r="Y2017">
        <f>IF(wzrost[[#This Row],[1rok]]&lt;=5,IF(wzrost[[#This Row],[plec]]="ch",1,0),0)</f>
        <v>0</v>
      </c>
      <c r="Z2017" s="1"/>
      <c r="AA2017" s="1"/>
      <c r="AB2017" s="1" t="e">
        <f>_xlfn.PERCENTILE.INC(wzrost[1rok],5)</f>
        <v>#NUM!</v>
      </c>
    </row>
    <row r="2018" spans="1:28" x14ac:dyDescent="0.25">
      <c r="A2018">
        <v>1622</v>
      </c>
      <c r="B2018" s="1" t="s">
        <v>23</v>
      </c>
      <c r="C2018">
        <v>57</v>
      </c>
      <c r="D2018">
        <v>78</v>
      </c>
      <c r="E2018">
        <v>89</v>
      </c>
      <c r="F2018">
        <v>99</v>
      </c>
      <c r="G2018">
        <v>106</v>
      </c>
      <c r="H2018">
        <v>113</v>
      </c>
      <c r="I2018">
        <v>119</v>
      </c>
      <c r="J2018">
        <v>125</v>
      </c>
      <c r="K2018">
        <v>131</v>
      </c>
      <c r="L2018">
        <v>136</v>
      </c>
      <c r="M2018">
        <v>142</v>
      </c>
      <c r="N2018">
        <v>147</v>
      </c>
      <c r="O2018">
        <v>153</v>
      </c>
      <c r="P2018">
        <v>161</v>
      </c>
      <c r="Q2018">
        <v>168</v>
      </c>
      <c r="R2018">
        <v>174</v>
      </c>
      <c r="S2018">
        <v>178</v>
      </c>
      <c r="T2018">
        <v>180</v>
      </c>
      <c r="U2018">
        <v>181</v>
      </c>
      <c r="V2018">
        <v>182</v>
      </c>
      <c r="W2018">
        <f>wzrost[[#This Row],[19lat]]-wzrost[[#This Row],[dlugosc_ur]]</f>
        <v>125</v>
      </c>
      <c r="X2018">
        <f>wzrost[[#This Row],[19lat]]-wzrost[[#This Row],[15lat]]</f>
        <v>8</v>
      </c>
      <c r="Y2018">
        <f>IF(wzrost[[#This Row],[1rok]]&lt;=5,IF(wzrost[[#This Row],[plec]]="ch",1,0),0)</f>
        <v>0</v>
      </c>
      <c r="Z2018" s="1"/>
      <c r="AA2018" s="1"/>
      <c r="AB2018" s="1" t="e">
        <f>_xlfn.PERCENTILE.INC(wzrost[1rok],5)</f>
        <v>#NUM!</v>
      </c>
    </row>
    <row r="2019" spans="1:28" x14ac:dyDescent="0.25">
      <c r="A2019">
        <v>1623</v>
      </c>
      <c r="B2019" s="1" t="s">
        <v>23</v>
      </c>
      <c r="C2019">
        <v>54</v>
      </c>
      <c r="D2019">
        <v>75</v>
      </c>
      <c r="E2019">
        <v>88</v>
      </c>
      <c r="F2019">
        <v>97</v>
      </c>
      <c r="G2019">
        <v>105</v>
      </c>
      <c r="H2019">
        <v>112</v>
      </c>
      <c r="I2019">
        <v>118</v>
      </c>
      <c r="J2019">
        <v>123</v>
      </c>
      <c r="K2019">
        <v>129</v>
      </c>
      <c r="L2019">
        <v>135</v>
      </c>
      <c r="M2019">
        <v>140</v>
      </c>
      <c r="N2019">
        <v>145</v>
      </c>
      <c r="O2019">
        <v>151</v>
      </c>
      <c r="P2019">
        <v>158</v>
      </c>
      <c r="Q2019">
        <v>166</v>
      </c>
      <c r="R2019">
        <v>172</v>
      </c>
      <c r="S2019">
        <v>176</v>
      </c>
      <c r="T2019">
        <v>178</v>
      </c>
      <c r="U2019">
        <v>179</v>
      </c>
      <c r="V2019">
        <v>179</v>
      </c>
      <c r="W2019">
        <f>wzrost[[#This Row],[19lat]]-wzrost[[#This Row],[dlugosc_ur]]</f>
        <v>125</v>
      </c>
      <c r="X2019">
        <f>wzrost[[#This Row],[19lat]]-wzrost[[#This Row],[15lat]]</f>
        <v>7</v>
      </c>
      <c r="Y2019">
        <f>IF(wzrost[[#This Row],[1rok]]&lt;=5,IF(wzrost[[#This Row],[plec]]="ch",1,0),0)</f>
        <v>0</v>
      </c>
      <c r="Z2019" s="1"/>
      <c r="AA2019" s="1"/>
      <c r="AB2019" s="1" t="e">
        <f>_xlfn.PERCENTILE.INC(wzrost[1rok],5)</f>
        <v>#NUM!</v>
      </c>
    </row>
    <row r="2020" spans="1:28" x14ac:dyDescent="0.25">
      <c r="A2020">
        <v>1624</v>
      </c>
      <c r="B2020" s="1" t="s">
        <v>23</v>
      </c>
      <c r="C2020">
        <v>58</v>
      </c>
      <c r="D2020">
        <v>78</v>
      </c>
      <c r="E2020">
        <v>90</v>
      </c>
      <c r="F2020">
        <v>99</v>
      </c>
      <c r="G2020">
        <v>107</v>
      </c>
      <c r="H2020">
        <v>114</v>
      </c>
      <c r="I2020">
        <v>120</v>
      </c>
      <c r="J2020">
        <v>126</v>
      </c>
      <c r="K2020">
        <v>132</v>
      </c>
      <c r="L2020">
        <v>137</v>
      </c>
      <c r="M2020">
        <v>143</v>
      </c>
      <c r="N2020">
        <v>148</v>
      </c>
      <c r="O2020">
        <v>154</v>
      </c>
      <c r="P2020">
        <v>161</v>
      </c>
      <c r="Q2020">
        <v>169</v>
      </c>
      <c r="R2020">
        <v>175</v>
      </c>
      <c r="S2020">
        <v>179</v>
      </c>
      <c r="T2020">
        <v>181</v>
      </c>
      <c r="U2020">
        <v>182</v>
      </c>
      <c r="V2020">
        <v>183</v>
      </c>
      <c r="W2020">
        <f>wzrost[[#This Row],[19lat]]-wzrost[[#This Row],[dlugosc_ur]]</f>
        <v>125</v>
      </c>
      <c r="X2020">
        <f>wzrost[[#This Row],[19lat]]-wzrost[[#This Row],[15lat]]</f>
        <v>8</v>
      </c>
      <c r="Y2020">
        <f>IF(wzrost[[#This Row],[1rok]]&lt;=5,IF(wzrost[[#This Row],[plec]]="ch",1,0),0)</f>
        <v>0</v>
      </c>
      <c r="Z2020" s="1"/>
      <c r="AA2020" s="1"/>
      <c r="AB2020" s="1" t="e">
        <f>_xlfn.PERCENTILE.INC(wzrost[1rok],5)</f>
        <v>#NUM!</v>
      </c>
    </row>
    <row r="2021" spans="1:28" x14ac:dyDescent="0.25">
      <c r="A2021">
        <v>1630</v>
      </c>
      <c r="B2021" s="1" t="s">
        <v>23</v>
      </c>
      <c r="C2021">
        <v>53</v>
      </c>
      <c r="D2021">
        <v>75</v>
      </c>
      <c r="E2021">
        <v>88</v>
      </c>
      <c r="F2021">
        <v>97</v>
      </c>
      <c r="G2021">
        <v>104</v>
      </c>
      <c r="H2021">
        <v>111</v>
      </c>
      <c r="I2021">
        <v>117</v>
      </c>
      <c r="J2021">
        <v>123</v>
      </c>
      <c r="K2021">
        <v>128</v>
      </c>
      <c r="L2021">
        <v>134</v>
      </c>
      <c r="M2021">
        <v>139</v>
      </c>
      <c r="N2021">
        <v>144</v>
      </c>
      <c r="O2021">
        <v>151</v>
      </c>
      <c r="P2021">
        <v>158</v>
      </c>
      <c r="Q2021">
        <v>165</v>
      </c>
      <c r="R2021">
        <v>171</v>
      </c>
      <c r="S2021">
        <v>175</v>
      </c>
      <c r="T2021">
        <v>177</v>
      </c>
      <c r="U2021">
        <v>178</v>
      </c>
      <c r="V2021">
        <v>178</v>
      </c>
      <c r="W2021">
        <f>wzrost[[#This Row],[19lat]]-wzrost[[#This Row],[dlugosc_ur]]</f>
        <v>125</v>
      </c>
      <c r="X2021">
        <f>wzrost[[#This Row],[19lat]]-wzrost[[#This Row],[15lat]]</f>
        <v>7</v>
      </c>
      <c r="Y2021">
        <f>IF(wzrost[[#This Row],[1rok]]&lt;=5,IF(wzrost[[#This Row],[plec]]="ch",1,0),0)</f>
        <v>0</v>
      </c>
      <c r="Z2021" s="1"/>
      <c r="AA2021" s="1"/>
      <c r="AB2021" s="1" t="e">
        <f>_xlfn.PERCENTILE.INC(wzrost[1rok],5)</f>
        <v>#NUM!</v>
      </c>
    </row>
    <row r="2022" spans="1:28" x14ac:dyDescent="0.25">
      <c r="A2022">
        <v>1636</v>
      </c>
      <c r="B2022" s="1" t="s">
        <v>23</v>
      </c>
      <c r="C2022">
        <v>56</v>
      </c>
      <c r="D2022">
        <v>77</v>
      </c>
      <c r="E2022">
        <v>89</v>
      </c>
      <c r="F2022">
        <v>98</v>
      </c>
      <c r="G2022">
        <v>106</v>
      </c>
      <c r="H2022">
        <v>113</v>
      </c>
      <c r="I2022">
        <v>119</v>
      </c>
      <c r="J2022">
        <v>125</v>
      </c>
      <c r="K2022">
        <v>130</v>
      </c>
      <c r="L2022">
        <v>136</v>
      </c>
      <c r="M2022">
        <v>141</v>
      </c>
      <c r="N2022">
        <v>147</v>
      </c>
      <c r="O2022">
        <v>153</v>
      </c>
      <c r="P2022">
        <v>160</v>
      </c>
      <c r="Q2022">
        <v>167</v>
      </c>
      <c r="R2022">
        <v>173</v>
      </c>
      <c r="S2022">
        <v>177</v>
      </c>
      <c r="T2022">
        <v>180</v>
      </c>
      <c r="U2022">
        <v>181</v>
      </c>
      <c r="V2022">
        <v>181</v>
      </c>
      <c r="W2022">
        <f>wzrost[[#This Row],[19lat]]-wzrost[[#This Row],[dlugosc_ur]]</f>
        <v>125</v>
      </c>
      <c r="X2022">
        <f>wzrost[[#This Row],[19lat]]-wzrost[[#This Row],[15lat]]</f>
        <v>8</v>
      </c>
      <c r="Y2022">
        <f>IF(wzrost[[#This Row],[1rok]]&lt;=5,IF(wzrost[[#This Row],[plec]]="ch",1,0),0)</f>
        <v>0</v>
      </c>
      <c r="Z2022" s="1"/>
      <c r="AA2022" s="1"/>
      <c r="AB2022" s="1" t="e">
        <f>_xlfn.PERCENTILE.INC(wzrost[1rok],5)</f>
        <v>#NUM!</v>
      </c>
    </row>
    <row r="2023" spans="1:28" x14ac:dyDescent="0.25">
      <c r="A2023">
        <v>1637</v>
      </c>
      <c r="B2023" s="1" t="s">
        <v>23</v>
      </c>
      <c r="C2023">
        <v>59</v>
      </c>
      <c r="D2023">
        <v>79</v>
      </c>
      <c r="E2023">
        <v>90</v>
      </c>
      <c r="F2023">
        <v>99</v>
      </c>
      <c r="G2023">
        <v>108</v>
      </c>
      <c r="H2023">
        <v>115</v>
      </c>
      <c r="I2023">
        <v>121</v>
      </c>
      <c r="J2023">
        <v>127</v>
      </c>
      <c r="K2023">
        <v>133</v>
      </c>
      <c r="L2023">
        <v>139</v>
      </c>
      <c r="M2023">
        <v>145</v>
      </c>
      <c r="N2023">
        <v>150</v>
      </c>
      <c r="O2023">
        <v>157</v>
      </c>
      <c r="P2023">
        <v>164</v>
      </c>
      <c r="Q2023">
        <v>171</v>
      </c>
      <c r="R2023">
        <v>177</v>
      </c>
      <c r="S2023">
        <v>181</v>
      </c>
      <c r="T2023">
        <v>183</v>
      </c>
      <c r="U2023">
        <v>184</v>
      </c>
      <c r="V2023">
        <v>184</v>
      </c>
      <c r="W2023">
        <f>wzrost[[#This Row],[19lat]]-wzrost[[#This Row],[dlugosc_ur]]</f>
        <v>125</v>
      </c>
      <c r="X2023">
        <f>wzrost[[#This Row],[19lat]]-wzrost[[#This Row],[15lat]]</f>
        <v>7</v>
      </c>
      <c r="Y2023">
        <f>IF(wzrost[[#This Row],[1rok]]&lt;=5,IF(wzrost[[#This Row],[plec]]="ch",1,0),0)</f>
        <v>0</v>
      </c>
      <c r="Z2023" s="1"/>
      <c r="AA2023" s="1"/>
      <c r="AB2023" s="1" t="e">
        <f>_xlfn.PERCENTILE.INC(wzrost[1rok],5)</f>
        <v>#NUM!</v>
      </c>
    </row>
    <row r="2024" spans="1:28" x14ac:dyDescent="0.25">
      <c r="A2024">
        <v>1641</v>
      </c>
      <c r="B2024" s="1" t="s">
        <v>23</v>
      </c>
      <c r="C2024">
        <v>59</v>
      </c>
      <c r="D2024">
        <v>79</v>
      </c>
      <c r="E2024">
        <v>90</v>
      </c>
      <c r="F2024">
        <v>99</v>
      </c>
      <c r="G2024">
        <v>107</v>
      </c>
      <c r="H2024">
        <v>114</v>
      </c>
      <c r="I2024">
        <v>121</v>
      </c>
      <c r="J2024">
        <v>127</v>
      </c>
      <c r="K2024">
        <v>133</v>
      </c>
      <c r="L2024">
        <v>138</v>
      </c>
      <c r="M2024">
        <v>144</v>
      </c>
      <c r="N2024">
        <v>150</v>
      </c>
      <c r="O2024">
        <v>156</v>
      </c>
      <c r="P2024">
        <v>163</v>
      </c>
      <c r="Q2024">
        <v>171</v>
      </c>
      <c r="R2024">
        <v>176</v>
      </c>
      <c r="S2024">
        <v>180</v>
      </c>
      <c r="T2024">
        <v>183</v>
      </c>
      <c r="U2024">
        <v>183</v>
      </c>
      <c r="V2024">
        <v>184</v>
      </c>
      <c r="W2024">
        <f>wzrost[[#This Row],[19lat]]-wzrost[[#This Row],[dlugosc_ur]]</f>
        <v>125</v>
      </c>
      <c r="X2024">
        <f>wzrost[[#This Row],[19lat]]-wzrost[[#This Row],[15lat]]</f>
        <v>8</v>
      </c>
      <c r="Y2024">
        <f>IF(wzrost[[#This Row],[1rok]]&lt;=5,IF(wzrost[[#This Row],[plec]]="ch",1,0),0)</f>
        <v>0</v>
      </c>
      <c r="Z2024" s="1"/>
      <c r="AA2024" s="1"/>
      <c r="AB2024" s="1" t="e">
        <f>_xlfn.PERCENTILE.INC(wzrost[1rok],5)</f>
        <v>#NUM!</v>
      </c>
    </row>
    <row r="2025" spans="1:28" x14ac:dyDescent="0.25">
      <c r="A2025">
        <v>1654</v>
      </c>
      <c r="B2025" s="1" t="s">
        <v>23</v>
      </c>
      <c r="C2025">
        <v>58</v>
      </c>
      <c r="D2025">
        <v>78</v>
      </c>
      <c r="E2025">
        <v>90</v>
      </c>
      <c r="F2025">
        <v>99</v>
      </c>
      <c r="G2025">
        <v>107</v>
      </c>
      <c r="H2025">
        <v>114</v>
      </c>
      <c r="I2025">
        <v>120</v>
      </c>
      <c r="J2025">
        <v>126</v>
      </c>
      <c r="K2025">
        <v>132</v>
      </c>
      <c r="L2025">
        <v>138</v>
      </c>
      <c r="M2025">
        <v>144</v>
      </c>
      <c r="N2025">
        <v>149</v>
      </c>
      <c r="O2025">
        <v>156</v>
      </c>
      <c r="P2025">
        <v>163</v>
      </c>
      <c r="Q2025">
        <v>170</v>
      </c>
      <c r="R2025">
        <v>176</v>
      </c>
      <c r="S2025">
        <v>180</v>
      </c>
      <c r="T2025">
        <v>182</v>
      </c>
      <c r="U2025">
        <v>183</v>
      </c>
      <c r="V2025">
        <v>183</v>
      </c>
      <c r="W2025">
        <f>wzrost[[#This Row],[19lat]]-wzrost[[#This Row],[dlugosc_ur]]</f>
        <v>125</v>
      </c>
      <c r="X2025">
        <f>wzrost[[#This Row],[19lat]]-wzrost[[#This Row],[15lat]]</f>
        <v>7</v>
      </c>
      <c r="Y2025">
        <f>IF(wzrost[[#This Row],[1rok]]&lt;=5,IF(wzrost[[#This Row],[plec]]="ch",1,0),0)</f>
        <v>0</v>
      </c>
      <c r="Z2025" s="1"/>
      <c r="AA2025" s="1"/>
      <c r="AB2025" s="1" t="e">
        <f>_xlfn.PERCENTILE.INC(wzrost[1rok],5)</f>
        <v>#NUM!</v>
      </c>
    </row>
    <row r="2026" spans="1:28" x14ac:dyDescent="0.25">
      <c r="A2026">
        <v>1659</v>
      </c>
      <c r="B2026" s="1" t="s">
        <v>23</v>
      </c>
      <c r="C2026">
        <v>59</v>
      </c>
      <c r="D2026">
        <v>79</v>
      </c>
      <c r="E2026">
        <v>90</v>
      </c>
      <c r="F2026">
        <v>99</v>
      </c>
      <c r="G2026">
        <v>107</v>
      </c>
      <c r="H2026">
        <v>114</v>
      </c>
      <c r="I2026">
        <v>121</v>
      </c>
      <c r="J2026">
        <v>127</v>
      </c>
      <c r="K2026">
        <v>133</v>
      </c>
      <c r="L2026">
        <v>138</v>
      </c>
      <c r="M2026">
        <v>144</v>
      </c>
      <c r="N2026">
        <v>150</v>
      </c>
      <c r="O2026">
        <v>156</v>
      </c>
      <c r="P2026">
        <v>163</v>
      </c>
      <c r="Q2026">
        <v>171</v>
      </c>
      <c r="R2026">
        <v>176</v>
      </c>
      <c r="S2026">
        <v>180</v>
      </c>
      <c r="T2026">
        <v>183</v>
      </c>
      <c r="U2026">
        <v>183</v>
      </c>
      <c r="V2026">
        <v>184</v>
      </c>
      <c r="W2026">
        <f>wzrost[[#This Row],[19lat]]-wzrost[[#This Row],[dlugosc_ur]]</f>
        <v>125</v>
      </c>
      <c r="X2026">
        <f>wzrost[[#This Row],[19lat]]-wzrost[[#This Row],[15lat]]</f>
        <v>8</v>
      </c>
      <c r="Y2026">
        <f>IF(wzrost[[#This Row],[1rok]]&lt;=5,IF(wzrost[[#This Row],[plec]]="ch",1,0),0)</f>
        <v>0</v>
      </c>
      <c r="Z2026" s="1"/>
      <c r="AA2026" s="1"/>
      <c r="AB2026" s="1" t="e">
        <f>_xlfn.PERCENTILE.INC(wzrost[1rok],5)</f>
        <v>#NUM!</v>
      </c>
    </row>
    <row r="2027" spans="1:28" x14ac:dyDescent="0.25">
      <c r="A2027">
        <v>1662</v>
      </c>
      <c r="B2027" s="1" t="s">
        <v>23</v>
      </c>
      <c r="C2027">
        <v>57</v>
      </c>
      <c r="D2027">
        <v>78</v>
      </c>
      <c r="E2027">
        <v>89</v>
      </c>
      <c r="F2027">
        <v>99</v>
      </c>
      <c r="G2027">
        <v>106</v>
      </c>
      <c r="H2027">
        <v>113</v>
      </c>
      <c r="I2027">
        <v>119</v>
      </c>
      <c r="J2027">
        <v>125</v>
      </c>
      <c r="K2027">
        <v>131</v>
      </c>
      <c r="L2027">
        <v>136</v>
      </c>
      <c r="M2027">
        <v>142</v>
      </c>
      <c r="N2027">
        <v>147</v>
      </c>
      <c r="O2027">
        <v>154</v>
      </c>
      <c r="P2027">
        <v>161</v>
      </c>
      <c r="Q2027">
        <v>168</v>
      </c>
      <c r="R2027">
        <v>174</v>
      </c>
      <c r="S2027">
        <v>178</v>
      </c>
      <c r="T2027">
        <v>180</v>
      </c>
      <c r="U2027">
        <v>181</v>
      </c>
      <c r="V2027">
        <v>182</v>
      </c>
      <c r="W2027">
        <f>wzrost[[#This Row],[19lat]]-wzrost[[#This Row],[dlugosc_ur]]</f>
        <v>125</v>
      </c>
      <c r="X2027">
        <f>wzrost[[#This Row],[19lat]]-wzrost[[#This Row],[15lat]]</f>
        <v>8</v>
      </c>
      <c r="Y2027">
        <f>IF(wzrost[[#This Row],[1rok]]&lt;=5,IF(wzrost[[#This Row],[plec]]="ch",1,0),0)</f>
        <v>0</v>
      </c>
      <c r="Z2027" s="1"/>
      <c r="AA2027" s="1"/>
      <c r="AB2027" s="1" t="e">
        <f>_xlfn.PERCENTILE.INC(wzrost[1rok],5)</f>
        <v>#NUM!</v>
      </c>
    </row>
    <row r="2028" spans="1:28" x14ac:dyDescent="0.25">
      <c r="A2028">
        <v>1663</v>
      </c>
      <c r="B2028" s="1" t="s">
        <v>23</v>
      </c>
      <c r="C2028">
        <v>58</v>
      </c>
      <c r="D2028">
        <v>78</v>
      </c>
      <c r="E2028">
        <v>89</v>
      </c>
      <c r="F2028">
        <v>99</v>
      </c>
      <c r="G2028">
        <v>107</v>
      </c>
      <c r="H2028">
        <v>114</v>
      </c>
      <c r="I2028">
        <v>120</v>
      </c>
      <c r="J2028">
        <v>126</v>
      </c>
      <c r="K2028">
        <v>132</v>
      </c>
      <c r="L2028">
        <v>138</v>
      </c>
      <c r="M2028">
        <v>144</v>
      </c>
      <c r="N2028">
        <v>149</v>
      </c>
      <c r="O2028">
        <v>156</v>
      </c>
      <c r="P2028">
        <v>163</v>
      </c>
      <c r="Q2028">
        <v>170</v>
      </c>
      <c r="R2028">
        <v>176</v>
      </c>
      <c r="S2028">
        <v>180</v>
      </c>
      <c r="T2028">
        <v>182</v>
      </c>
      <c r="U2028">
        <v>183</v>
      </c>
      <c r="V2028">
        <v>183</v>
      </c>
      <c r="W2028">
        <f>wzrost[[#This Row],[19lat]]-wzrost[[#This Row],[dlugosc_ur]]</f>
        <v>125</v>
      </c>
      <c r="X2028">
        <f>wzrost[[#This Row],[19lat]]-wzrost[[#This Row],[15lat]]</f>
        <v>7</v>
      </c>
      <c r="Y2028">
        <f>IF(wzrost[[#This Row],[1rok]]&lt;=5,IF(wzrost[[#This Row],[plec]]="ch",1,0),0)</f>
        <v>0</v>
      </c>
      <c r="Z2028" s="1"/>
      <c r="AA2028" s="1"/>
      <c r="AB2028" s="1" t="e">
        <f>_xlfn.PERCENTILE.INC(wzrost[1rok],5)</f>
        <v>#NUM!</v>
      </c>
    </row>
    <row r="2029" spans="1:28" x14ac:dyDescent="0.25">
      <c r="A2029">
        <v>1674</v>
      </c>
      <c r="B2029" s="1" t="s">
        <v>23</v>
      </c>
      <c r="C2029">
        <v>54</v>
      </c>
      <c r="D2029">
        <v>75</v>
      </c>
      <c r="E2029">
        <v>88</v>
      </c>
      <c r="F2029">
        <v>97</v>
      </c>
      <c r="G2029">
        <v>104</v>
      </c>
      <c r="H2029">
        <v>111</v>
      </c>
      <c r="I2029">
        <v>117</v>
      </c>
      <c r="J2029">
        <v>123</v>
      </c>
      <c r="K2029">
        <v>129</v>
      </c>
      <c r="L2029">
        <v>134</v>
      </c>
      <c r="M2029">
        <v>140</v>
      </c>
      <c r="N2029">
        <v>145</v>
      </c>
      <c r="O2029">
        <v>151</v>
      </c>
      <c r="P2029">
        <v>158</v>
      </c>
      <c r="Q2029">
        <v>165</v>
      </c>
      <c r="R2029">
        <v>171</v>
      </c>
      <c r="S2029">
        <v>175</v>
      </c>
      <c r="T2029">
        <v>178</v>
      </c>
      <c r="U2029">
        <v>178</v>
      </c>
      <c r="V2029">
        <v>179</v>
      </c>
      <c r="W2029">
        <f>wzrost[[#This Row],[19lat]]-wzrost[[#This Row],[dlugosc_ur]]</f>
        <v>125</v>
      </c>
      <c r="X2029">
        <f>wzrost[[#This Row],[19lat]]-wzrost[[#This Row],[15lat]]</f>
        <v>8</v>
      </c>
      <c r="Y2029">
        <f>IF(wzrost[[#This Row],[1rok]]&lt;=5,IF(wzrost[[#This Row],[plec]]="ch",1,0),0)</f>
        <v>0</v>
      </c>
      <c r="Z2029" s="1"/>
      <c r="AA2029" s="1"/>
      <c r="AB2029" s="1" t="e">
        <f>_xlfn.PERCENTILE.INC(wzrost[1rok],5)</f>
        <v>#NUM!</v>
      </c>
    </row>
    <row r="2030" spans="1:28" x14ac:dyDescent="0.25">
      <c r="A2030">
        <v>1682</v>
      </c>
      <c r="B2030" s="1" t="s">
        <v>23</v>
      </c>
      <c r="C2030">
        <v>56</v>
      </c>
      <c r="D2030">
        <v>77</v>
      </c>
      <c r="E2030">
        <v>89</v>
      </c>
      <c r="F2030">
        <v>98</v>
      </c>
      <c r="G2030">
        <v>106</v>
      </c>
      <c r="H2030">
        <v>113</v>
      </c>
      <c r="I2030">
        <v>119</v>
      </c>
      <c r="J2030">
        <v>125</v>
      </c>
      <c r="K2030">
        <v>130</v>
      </c>
      <c r="L2030">
        <v>136</v>
      </c>
      <c r="M2030">
        <v>141</v>
      </c>
      <c r="N2030">
        <v>147</v>
      </c>
      <c r="O2030">
        <v>153</v>
      </c>
      <c r="P2030">
        <v>160</v>
      </c>
      <c r="Q2030">
        <v>167</v>
      </c>
      <c r="R2030">
        <v>173</v>
      </c>
      <c r="S2030">
        <v>177</v>
      </c>
      <c r="T2030">
        <v>180</v>
      </c>
      <c r="U2030">
        <v>181</v>
      </c>
      <c r="V2030">
        <v>181</v>
      </c>
      <c r="W2030">
        <f>wzrost[[#This Row],[19lat]]-wzrost[[#This Row],[dlugosc_ur]]</f>
        <v>125</v>
      </c>
      <c r="X2030">
        <f>wzrost[[#This Row],[19lat]]-wzrost[[#This Row],[15lat]]</f>
        <v>8</v>
      </c>
      <c r="Y2030">
        <f>IF(wzrost[[#This Row],[1rok]]&lt;=5,IF(wzrost[[#This Row],[plec]]="ch",1,0),0)</f>
        <v>0</v>
      </c>
      <c r="Z2030" s="1"/>
      <c r="AA2030" s="1"/>
      <c r="AB2030" s="1" t="e">
        <f>_xlfn.PERCENTILE.INC(wzrost[1rok],5)</f>
        <v>#NUM!</v>
      </c>
    </row>
    <row r="2031" spans="1:28" x14ac:dyDescent="0.25">
      <c r="A2031">
        <v>1687</v>
      </c>
      <c r="B2031" s="1" t="s">
        <v>23</v>
      </c>
      <c r="C2031">
        <v>56</v>
      </c>
      <c r="D2031">
        <v>77</v>
      </c>
      <c r="E2031">
        <v>89</v>
      </c>
      <c r="F2031">
        <v>98</v>
      </c>
      <c r="G2031">
        <v>106</v>
      </c>
      <c r="H2031">
        <v>113</v>
      </c>
      <c r="I2031">
        <v>119</v>
      </c>
      <c r="J2031">
        <v>125</v>
      </c>
      <c r="K2031">
        <v>130</v>
      </c>
      <c r="L2031">
        <v>136</v>
      </c>
      <c r="M2031">
        <v>141</v>
      </c>
      <c r="N2031">
        <v>147</v>
      </c>
      <c r="O2031">
        <v>153</v>
      </c>
      <c r="P2031">
        <v>160</v>
      </c>
      <c r="Q2031">
        <v>167</v>
      </c>
      <c r="R2031">
        <v>173</v>
      </c>
      <c r="S2031">
        <v>177</v>
      </c>
      <c r="T2031">
        <v>180</v>
      </c>
      <c r="U2031">
        <v>181</v>
      </c>
      <c r="V2031">
        <v>181</v>
      </c>
      <c r="W2031">
        <f>wzrost[[#This Row],[19lat]]-wzrost[[#This Row],[dlugosc_ur]]</f>
        <v>125</v>
      </c>
      <c r="X2031">
        <f>wzrost[[#This Row],[19lat]]-wzrost[[#This Row],[15lat]]</f>
        <v>8</v>
      </c>
      <c r="Y2031">
        <f>IF(wzrost[[#This Row],[1rok]]&lt;=5,IF(wzrost[[#This Row],[plec]]="ch",1,0),0)</f>
        <v>0</v>
      </c>
      <c r="Z2031" s="1"/>
      <c r="AA2031" s="1"/>
      <c r="AB2031" s="1" t="e">
        <f>_xlfn.PERCENTILE.INC(wzrost[1rok],5)</f>
        <v>#NUM!</v>
      </c>
    </row>
    <row r="2032" spans="1:28" x14ac:dyDescent="0.25">
      <c r="A2032">
        <v>1696</v>
      </c>
      <c r="B2032" s="1" t="s">
        <v>23</v>
      </c>
      <c r="C2032">
        <v>59</v>
      </c>
      <c r="D2032">
        <v>79</v>
      </c>
      <c r="E2032">
        <v>90</v>
      </c>
      <c r="F2032">
        <v>100</v>
      </c>
      <c r="G2032">
        <v>108</v>
      </c>
      <c r="H2032">
        <v>115</v>
      </c>
      <c r="I2032">
        <v>121</v>
      </c>
      <c r="J2032">
        <v>127</v>
      </c>
      <c r="K2032">
        <v>133</v>
      </c>
      <c r="L2032">
        <v>139</v>
      </c>
      <c r="M2032">
        <v>144</v>
      </c>
      <c r="N2032">
        <v>150</v>
      </c>
      <c r="O2032">
        <v>156</v>
      </c>
      <c r="P2032">
        <v>164</v>
      </c>
      <c r="Q2032">
        <v>171</v>
      </c>
      <c r="R2032">
        <v>177</v>
      </c>
      <c r="S2032">
        <v>181</v>
      </c>
      <c r="T2032">
        <v>183</v>
      </c>
      <c r="U2032">
        <v>184</v>
      </c>
      <c r="V2032">
        <v>184</v>
      </c>
      <c r="W2032">
        <f>wzrost[[#This Row],[19lat]]-wzrost[[#This Row],[dlugosc_ur]]</f>
        <v>125</v>
      </c>
      <c r="X2032">
        <f>wzrost[[#This Row],[19lat]]-wzrost[[#This Row],[15lat]]</f>
        <v>7</v>
      </c>
      <c r="Y2032">
        <f>IF(wzrost[[#This Row],[1rok]]&lt;=5,IF(wzrost[[#This Row],[plec]]="ch",1,0),0)</f>
        <v>0</v>
      </c>
      <c r="Z2032" s="1"/>
      <c r="AA2032" s="1"/>
      <c r="AB2032" s="1" t="e">
        <f>_xlfn.PERCENTILE.INC(wzrost[1rok],5)</f>
        <v>#NUM!</v>
      </c>
    </row>
    <row r="2033" spans="1:28" x14ac:dyDescent="0.25">
      <c r="A2033">
        <v>1708</v>
      </c>
      <c r="B2033" s="1" t="s">
        <v>23</v>
      </c>
      <c r="C2033">
        <v>57</v>
      </c>
      <c r="D2033">
        <v>78</v>
      </c>
      <c r="E2033">
        <v>90</v>
      </c>
      <c r="F2033">
        <v>99</v>
      </c>
      <c r="G2033">
        <v>107</v>
      </c>
      <c r="H2033">
        <v>113</v>
      </c>
      <c r="I2033">
        <v>120</v>
      </c>
      <c r="J2033">
        <v>126</v>
      </c>
      <c r="K2033">
        <v>131</v>
      </c>
      <c r="L2033">
        <v>137</v>
      </c>
      <c r="M2033">
        <v>142</v>
      </c>
      <c r="N2033">
        <v>148</v>
      </c>
      <c r="O2033">
        <v>154</v>
      </c>
      <c r="P2033">
        <v>161</v>
      </c>
      <c r="Q2033">
        <v>169</v>
      </c>
      <c r="R2033">
        <v>175</v>
      </c>
      <c r="S2033">
        <v>179</v>
      </c>
      <c r="T2033">
        <v>181</v>
      </c>
      <c r="U2033">
        <v>182</v>
      </c>
      <c r="V2033">
        <v>182</v>
      </c>
      <c r="W2033">
        <f>wzrost[[#This Row],[19lat]]-wzrost[[#This Row],[dlugosc_ur]]</f>
        <v>125</v>
      </c>
      <c r="X2033">
        <f>wzrost[[#This Row],[19lat]]-wzrost[[#This Row],[15lat]]</f>
        <v>7</v>
      </c>
      <c r="Y2033">
        <f>IF(wzrost[[#This Row],[1rok]]&lt;=5,IF(wzrost[[#This Row],[plec]]="ch",1,0),0)</f>
        <v>0</v>
      </c>
      <c r="Z2033" s="1"/>
      <c r="AA2033" s="1"/>
      <c r="AB2033" s="1" t="e">
        <f>_xlfn.PERCENTILE.INC(wzrost[1rok],5)</f>
        <v>#NUM!</v>
      </c>
    </row>
    <row r="2034" spans="1:28" x14ac:dyDescent="0.25">
      <c r="A2034">
        <v>1716</v>
      </c>
      <c r="B2034" s="1" t="s">
        <v>23</v>
      </c>
      <c r="C2034">
        <v>54</v>
      </c>
      <c r="D2034">
        <v>75</v>
      </c>
      <c r="E2034">
        <v>88</v>
      </c>
      <c r="F2034">
        <v>97</v>
      </c>
      <c r="G2034">
        <v>104</v>
      </c>
      <c r="H2034">
        <v>111</v>
      </c>
      <c r="I2034">
        <v>117</v>
      </c>
      <c r="J2034">
        <v>123</v>
      </c>
      <c r="K2034">
        <v>129</v>
      </c>
      <c r="L2034">
        <v>134</v>
      </c>
      <c r="M2034">
        <v>139</v>
      </c>
      <c r="N2034">
        <v>145</v>
      </c>
      <c r="O2034">
        <v>151</v>
      </c>
      <c r="P2034">
        <v>158</v>
      </c>
      <c r="Q2034">
        <v>165</v>
      </c>
      <c r="R2034">
        <v>171</v>
      </c>
      <c r="S2034">
        <v>175</v>
      </c>
      <c r="T2034">
        <v>177</v>
      </c>
      <c r="U2034">
        <v>178</v>
      </c>
      <c r="V2034">
        <v>179</v>
      </c>
      <c r="W2034">
        <f>wzrost[[#This Row],[19lat]]-wzrost[[#This Row],[dlugosc_ur]]</f>
        <v>125</v>
      </c>
      <c r="X2034">
        <f>wzrost[[#This Row],[19lat]]-wzrost[[#This Row],[15lat]]</f>
        <v>8</v>
      </c>
      <c r="Y2034">
        <f>IF(wzrost[[#This Row],[1rok]]&lt;=5,IF(wzrost[[#This Row],[plec]]="ch",1,0),0)</f>
        <v>0</v>
      </c>
      <c r="Z2034" s="1"/>
      <c r="AA2034" s="1"/>
      <c r="AB2034" s="1" t="e">
        <f>_xlfn.PERCENTILE.INC(wzrost[1rok],5)</f>
        <v>#NUM!</v>
      </c>
    </row>
    <row r="2035" spans="1:28" x14ac:dyDescent="0.25">
      <c r="A2035">
        <v>1743</v>
      </c>
      <c r="B2035" s="1" t="s">
        <v>23</v>
      </c>
      <c r="C2035">
        <v>53</v>
      </c>
      <c r="D2035">
        <v>74</v>
      </c>
      <c r="E2035">
        <v>87</v>
      </c>
      <c r="F2035">
        <v>96</v>
      </c>
      <c r="G2035">
        <v>104</v>
      </c>
      <c r="H2035">
        <v>111</v>
      </c>
      <c r="I2035">
        <v>117</v>
      </c>
      <c r="J2035">
        <v>122</v>
      </c>
      <c r="K2035">
        <v>128</v>
      </c>
      <c r="L2035">
        <v>134</v>
      </c>
      <c r="M2035">
        <v>139</v>
      </c>
      <c r="N2035">
        <v>144</v>
      </c>
      <c r="O2035">
        <v>150</v>
      </c>
      <c r="P2035">
        <v>157</v>
      </c>
      <c r="Q2035">
        <v>165</v>
      </c>
      <c r="R2035">
        <v>171</v>
      </c>
      <c r="S2035">
        <v>174</v>
      </c>
      <c r="T2035">
        <v>177</v>
      </c>
      <c r="U2035">
        <v>178</v>
      </c>
      <c r="V2035">
        <v>178</v>
      </c>
      <c r="W2035">
        <f>wzrost[[#This Row],[19lat]]-wzrost[[#This Row],[dlugosc_ur]]</f>
        <v>125</v>
      </c>
      <c r="X2035">
        <f>wzrost[[#This Row],[19lat]]-wzrost[[#This Row],[15lat]]</f>
        <v>7</v>
      </c>
      <c r="Y2035">
        <f>IF(wzrost[[#This Row],[1rok]]&lt;=5,IF(wzrost[[#This Row],[plec]]="ch",1,0),0)</f>
        <v>0</v>
      </c>
      <c r="Z2035" s="1"/>
      <c r="AA2035" s="1"/>
      <c r="AB2035" s="1" t="e">
        <f>_xlfn.PERCENTILE.INC(wzrost[1rok],5)</f>
        <v>#NUM!</v>
      </c>
    </row>
    <row r="2036" spans="1:28" x14ac:dyDescent="0.25">
      <c r="A2036">
        <v>1748</v>
      </c>
      <c r="B2036" s="1" t="s">
        <v>23</v>
      </c>
      <c r="C2036">
        <v>54</v>
      </c>
      <c r="D2036">
        <v>75</v>
      </c>
      <c r="E2036">
        <v>88</v>
      </c>
      <c r="F2036">
        <v>97</v>
      </c>
      <c r="G2036">
        <v>105</v>
      </c>
      <c r="H2036">
        <v>111</v>
      </c>
      <c r="I2036">
        <v>118</v>
      </c>
      <c r="J2036">
        <v>123</v>
      </c>
      <c r="K2036">
        <v>129</v>
      </c>
      <c r="L2036">
        <v>134</v>
      </c>
      <c r="M2036">
        <v>140</v>
      </c>
      <c r="N2036">
        <v>145</v>
      </c>
      <c r="O2036">
        <v>151</v>
      </c>
      <c r="P2036">
        <v>158</v>
      </c>
      <c r="Q2036">
        <v>166</v>
      </c>
      <c r="R2036">
        <v>171</v>
      </c>
      <c r="S2036">
        <v>175</v>
      </c>
      <c r="T2036">
        <v>178</v>
      </c>
      <c r="U2036">
        <v>179</v>
      </c>
      <c r="V2036">
        <v>179</v>
      </c>
      <c r="W2036">
        <f>wzrost[[#This Row],[19lat]]-wzrost[[#This Row],[dlugosc_ur]]</f>
        <v>125</v>
      </c>
      <c r="X2036">
        <f>wzrost[[#This Row],[19lat]]-wzrost[[#This Row],[15lat]]</f>
        <v>8</v>
      </c>
      <c r="Y2036">
        <f>IF(wzrost[[#This Row],[1rok]]&lt;=5,IF(wzrost[[#This Row],[plec]]="ch",1,0),0)</f>
        <v>0</v>
      </c>
      <c r="Z2036" s="1"/>
      <c r="AA2036" s="1"/>
      <c r="AB2036" s="1" t="e">
        <f>_xlfn.PERCENTILE.INC(wzrost[1rok],5)</f>
        <v>#NUM!</v>
      </c>
    </row>
    <row r="2037" spans="1:28" x14ac:dyDescent="0.25">
      <c r="A2037">
        <v>1751</v>
      </c>
      <c r="B2037" s="1" t="s">
        <v>23</v>
      </c>
      <c r="C2037">
        <v>58</v>
      </c>
      <c r="D2037">
        <v>78</v>
      </c>
      <c r="E2037">
        <v>89</v>
      </c>
      <c r="F2037">
        <v>99</v>
      </c>
      <c r="G2037">
        <v>107</v>
      </c>
      <c r="H2037">
        <v>114</v>
      </c>
      <c r="I2037">
        <v>120</v>
      </c>
      <c r="J2037">
        <v>126</v>
      </c>
      <c r="K2037">
        <v>132</v>
      </c>
      <c r="L2037">
        <v>138</v>
      </c>
      <c r="M2037">
        <v>143</v>
      </c>
      <c r="N2037">
        <v>149</v>
      </c>
      <c r="O2037">
        <v>155</v>
      </c>
      <c r="P2037">
        <v>163</v>
      </c>
      <c r="Q2037">
        <v>170</v>
      </c>
      <c r="R2037">
        <v>176</v>
      </c>
      <c r="S2037">
        <v>180</v>
      </c>
      <c r="T2037">
        <v>182</v>
      </c>
      <c r="U2037">
        <v>183</v>
      </c>
      <c r="V2037">
        <v>183</v>
      </c>
      <c r="W2037">
        <f>wzrost[[#This Row],[19lat]]-wzrost[[#This Row],[dlugosc_ur]]</f>
        <v>125</v>
      </c>
      <c r="X2037">
        <f>wzrost[[#This Row],[19lat]]-wzrost[[#This Row],[15lat]]</f>
        <v>7</v>
      </c>
      <c r="Y2037">
        <f>IF(wzrost[[#This Row],[1rok]]&lt;=5,IF(wzrost[[#This Row],[plec]]="ch",1,0),0)</f>
        <v>0</v>
      </c>
      <c r="Z2037" s="1"/>
      <c r="AA2037" s="1"/>
      <c r="AB2037" s="1" t="e">
        <f>_xlfn.PERCENTILE.INC(wzrost[1rok],5)</f>
        <v>#NUM!</v>
      </c>
    </row>
    <row r="2038" spans="1:28" x14ac:dyDescent="0.25">
      <c r="A2038">
        <v>1752</v>
      </c>
      <c r="B2038" s="1" t="s">
        <v>23</v>
      </c>
      <c r="C2038">
        <v>54</v>
      </c>
      <c r="D2038">
        <v>75</v>
      </c>
      <c r="E2038">
        <v>88</v>
      </c>
      <c r="F2038">
        <v>97</v>
      </c>
      <c r="G2038">
        <v>104</v>
      </c>
      <c r="H2038">
        <v>111</v>
      </c>
      <c r="I2038">
        <v>117</v>
      </c>
      <c r="J2038">
        <v>123</v>
      </c>
      <c r="K2038">
        <v>129</v>
      </c>
      <c r="L2038">
        <v>134</v>
      </c>
      <c r="M2038">
        <v>140</v>
      </c>
      <c r="N2038">
        <v>145</v>
      </c>
      <c r="O2038">
        <v>151</v>
      </c>
      <c r="P2038">
        <v>158</v>
      </c>
      <c r="Q2038">
        <v>165</v>
      </c>
      <c r="R2038">
        <v>171</v>
      </c>
      <c r="S2038">
        <v>175</v>
      </c>
      <c r="T2038">
        <v>178</v>
      </c>
      <c r="U2038">
        <v>178</v>
      </c>
      <c r="V2038">
        <v>179</v>
      </c>
      <c r="W2038">
        <f>wzrost[[#This Row],[19lat]]-wzrost[[#This Row],[dlugosc_ur]]</f>
        <v>125</v>
      </c>
      <c r="X2038">
        <f>wzrost[[#This Row],[19lat]]-wzrost[[#This Row],[15lat]]</f>
        <v>8</v>
      </c>
      <c r="Y2038">
        <f>IF(wzrost[[#This Row],[1rok]]&lt;=5,IF(wzrost[[#This Row],[plec]]="ch",1,0),0)</f>
        <v>0</v>
      </c>
      <c r="Z2038" s="1"/>
      <c r="AA2038" s="1"/>
      <c r="AB2038" s="1" t="e">
        <f>_xlfn.PERCENTILE.INC(wzrost[1rok],5)</f>
        <v>#NUM!</v>
      </c>
    </row>
    <row r="2039" spans="1:28" x14ac:dyDescent="0.25">
      <c r="A2039">
        <v>1755</v>
      </c>
      <c r="B2039" s="1" t="s">
        <v>23</v>
      </c>
      <c r="C2039">
        <v>54</v>
      </c>
      <c r="D2039">
        <v>75</v>
      </c>
      <c r="E2039">
        <v>88</v>
      </c>
      <c r="F2039">
        <v>97</v>
      </c>
      <c r="G2039">
        <v>104</v>
      </c>
      <c r="H2039">
        <v>111</v>
      </c>
      <c r="I2039">
        <v>117</v>
      </c>
      <c r="J2039">
        <v>123</v>
      </c>
      <c r="K2039">
        <v>129</v>
      </c>
      <c r="L2039">
        <v>134</v>
      </c>
      <c r="M2039">
        <v>140</v>
      </c>
      <c r="N2039">
        <v>145</v>
      </c>
      <c r="O2039">
        <v>151</v>
      </c>
      <c r="P2039">
        <v>158</v>
      </c>
      <c r="Q2039">
        <v>165</v>
      </c>
      <c r="R2039">
        <v>171</v>
      </c>
      <c r="S2039">
        <v>175</v>
      </c>
      <c r="T2039">
        <v>178</v>
      </c>
      <c r="U2039">
        <v>178</v>
      </c>
      <c r="V2039">
        <v>179</v>
      </c>
      <c r="W2039">
        <f>wzrost[[#This Row],[19lat]]-wzrost[[#This Row],[dlugosc_ur]]</f>
        <v>125</v>
      </c>
      <c r="X2039">
        <f>wzrost[[#This Row],[19lat]]-wzrost[[#This Row],[15lat]]</f>
        <v>8</v>
      </c>
      <c r="Y2039">
        <f>IF(wzrost[[#This Row],[1rok]]&lt;=5,IF(wzrost[[#This Row],[plec]]="ch",1,0),0)</f>
        <v>0</v>
      </c>
      <c r="Z2039" s="1"/>
      <c r="AA2039" s="1"/>
      <c r="AB2039" s="1" t="e">
        <f>_xlfn.PERCENTILE.INC(wzrost[1rok],5)</f>
        <v>#NUM!</v>
      </c>
    </row>
    <row r="2040" spans="1:28" x14ac:dyDescent="0.25">
      <c r="A2040">
        <v>1757</v>
      </c>
      <c r="B2040" s="1" t="s">
        <v>23</v>
      </c>
      <c r="C2040">
        <v>59</v>
      </c>
      <c r="D2040">
        <v>79</v>
      </c>
      <c r="E2040">
        <v>90</v>
      </c>
      <c r="F2040">
        <v>100</v>
      </c>
      <c r="G2040">
        <v>107</v>
      </c>
      <c r="H2040">
        <v>114</v>
      </c>
      <c r="I2040">
        <v>121</v>
      </c>
      <c r="J2040">
        <v>127</v>
      </c>
      <c r="K2040">
        <v>133</v>
      </c>
      <c r="L2040">
        <v>138</v>
      </c>
      <c r="M2040">
        <v>144</v>
      </c>
      <c r="N2040">
        <v>150</v>
      </c>
      <c r="O2040">
        <v>156</v>
      </c>
      <c r="P2040">
        <v>163</v>
      </c>
      <c r="Q2040">
        <v>171</v>
      </c>
      <c r="R2040">
        <v>177</v>
      </c>
      <c r="S2040">
        <v>181</v>
      </c>
      <c r="T2040">
        <v>183</v>
      </c>
      <c r="U2040">
        <v>184</v>
      </c>
      <c r="V2040">
        <v>184</v>
      </c>
      <c r="W2040">
        <f>wzrost[[#This Row],[19lat]]-wzrost[[#This Row],[dlugosc_ur]]</f>
        <v>125</v>
      </c>
      <c r="X2040">
        <f>wzrost[[#This Row],[19lat]]-wzrost[[#This Row],[15lat]]</f>
        <v>7</v>
      </c>
      <c r="Y2040">
        <f>IF(wzrost[[#This Row],[1rok]]&lt;=5,IF(wzrost[[#This Row],[plec]]="ch",1,0),0)</f>
        <v>0</v>
      </c>
      <c r="Z2040" s="1"/>
      <c r="AA2040" s="1"/>
      <c r="AB2040" s="1" t="e">
        <f>_xlfn.PERCENTILE.INC(wzrost[1rok],5)</f>
        <v>#NUM!</v>
      </c>
    </row>
    <row r="2041" spans="1:28" x14ac:dyDescent="0.25">
      <c r="A2041">
        <v>1762</v>
      </c>
      <c r="B2041" s="1" t="s">
        <v>23</v>
      </c>
      <c r="C2041">
        <v>54</v>
      </c>
      <c r="D2041">
        <v>75</v>
      </c>
      <c r="E2041">
        <v>88</v>
      </c>
      <c r="F2041">
        <v>97</v>
      </c>
      <c r="G2041">
        <v>105</v>
      </c>
      <c r="H2041">
        <v>111</v>
      </c>
      <c r="I2041">
        <v>118</v>
      </c>
      <c r="J2041">
        <v>123</v>
      </c>
      <c r="K2041">
        <v>129</v>
      </c>
      <c r="L2041">
        <v>134</v>
      </c>
      <c r="M2041">
        <v>140</v>
      </c>
      <c r="N2041">
        <v>145</v>
      </c>
      <c r="O2041">
        <v>151</v>
      </c>
      <c r="P2041">
        <v>158</v>
      </c>
      <c r="Q2041">
        <v>166</v>
      </c>
      <c r="R2041">
        <v>171</v>
      </c>
      <c r="S2041">
        <v>175</v>
      </c>
      <c r="T2041">
        <v>178</v>
      </c>
      <c r="U2041">
        <v>179</v>
      </c>
      <c r="V2041">
        <v>179</v>
      </c>
      <c r="W2041">
        <f>wzrost[[#This Row],[19lat]]-wzrost[[#This Row],[dlugosc_ur]]</f>
        <v>125</v>
      </c>
      <c r="X2041">
        <f>wzrost[[#This Row],[19lat]]-wzrost[[#This Row],[15lat]]</f>
        <v>8</v>
      </c>
      <c r="Y2041">
        <f>IF(wzrost[[#This Row],[1rok]]&lt;=5,IF(wzrost[[#This Row],[plec]]="ch",1,0),0)</f>
        <v>0</v>
      </c>
      <c r="Z2041" s="1"/>
      <c r="AA2041" s="1"/>
      <c r="AB2041" s="1" t="e">
        <f>_xlfn.PERCENTILE.INC(wzrost[1rok],5)</f>
        <v>#NUM!</v>
      </c>
    </row>
    <row r="2042" spans="1:28" x14ac:dyDescent="0.25">
      <c r="A2042">
        <v>1764</v>
      </c>
      <c r="B2042" s="1" t="s">
        <v>23</v>
      </c>
      <c r="C2042">
        <v>57</v>
      </c>
      <c r="D2042">
        <v>78</v>
      </c>
      <c r="E2042">
        <v>90</v>
      </c>
      <c r="F2042">
        <v>99</v>
      </c>
      <c r="G2042">
        <v>106</v>
      </c>
      <c r="H2042">
        <v>113</v>
      </c>
      <c r="I2042">
        <v>119</v>
      </c>
      <c r="J2042">
        <v>125</v>
      </c>
      <c r="K2042">
        <v>131</v>
      </c>
      <c r="L2042">
        <v>137</v>
      </c>
      <c r="M2042">
        <v>142</v>
      </c>
      <c r="N2042">
        <v>147</v>
      </c>
      <c r="O2042">
        <v>154</v>
      </c>
      <c r="P2042">
        <v>161</v>
      </c>
      <c r="Q2042">
        <v>168</v>
      </c>
      <c r="R2042">
        <v>174</v>
      </c>
      <c r="S2042">
        <v>178</v>
      </c>
      <c r="T2042">
        <v>181</v>
      </c>
      <c r="U2042">
        <v>181</v>
      </c>
      <c r="V2042">
        <v>182</v>
      </c>
      <c r="W2042">
        <f>wzrost[[#This Row],[19lat]]-wzrost[[#This Row],[dlugosc_ur]]</f>
        <v>125</v>
      </c>
      <c r="X2042">
        <f>wzrost[[#This Row],[19lat]]-wzrost[[#This Row],[15lat]]</f>
        <v>8</v>
      </c>
      <c r="Y2042">
        <f>IF(wzrost[[#This Row],[1rok]]&lt;=5,IF(wzrost[[#This Row],[plec]]="ch",1,0),0)</f>
        <v>0</v>
      </c>
      <c r="Z2042" s="1"/>
      <c r="AA2042" s="1"/>
      <c r="AB2042" s="1" t="e">
        <f>_xlfn.PERCENTILE.INC(wzrost[1rok],5)</f>
        <v>#NUM!</v>
      </c>
    </row>
    <row r="2043" spans="1:28" x14ac:dyDescent="0.25">
      <c r="A2043">
        <v>1779</v>
      </c>
      <c r="B2043" s="1" t="s">
        <v>23</v>
      </c>
      <c r="C2043">
        <v>57</v>
      </c>
      <c r="D2043">
        <v>78</v>
      </c>
      <c r="E2043">
        <v>89</v>
      </c>
      <c r="F2043">
        <v>99</v>
      </c>
      <c r="G2043">
        <v>106</v>
      </c>
      <c r="H2043">
        <v>113</v>
      </c>
      <c r="I2043">
        <v>119</v>
      </c>
      <c r="J2043">
        <v>125</v>
      </c>
      <c r="K2043">
        <v>131</v>
      </c>
      <c r="L2043">
        <v>136</v>
      </c>
      <c r="M2043">
        <v>142</v>
      </c>
      <c r="N2043">
        <v>147</v>
      </c>
      <c r="O2043">
        <v>154</v>
      </c>
      <c r="P2043">
        <v>161</v>
      </c>
      <c r="Q2043">
        <v>168</v>
      </c>
      <c r="R2043">
        <v>174</v>
      </c>
      <c r="S2043">
        <v>178</v>
      </c>
      <c r="T2043">
        <v>180</v>
      </c>
      <c r="U2043">
        <v>181</v>
      </c>
      <c r="V2043">
        <v>182</v>
      </c>
      <c r="W2043">
        <f>wzrost[[#This Row],[19lat]]-wzrost[[#This Row],[dlugosc_ur]]</f>
        <v>125</v>
      </c>
      <c r="X2043">
        <f>wzrost[[#This Row],[19lat]]-wzrost[[#This Row],[15lat]]</f>
        <v>8</v>
      </c>
      <c r="Y2043">
        <f>IF(wzrost[[#This Row],[1rok]]&lt;=5,IF(wzrost[[#This Row],[plec]]="ch",1,0),0)</f>
        <v>0</v>
      </c>
      <c r="Z2043" s="1"/>
      <c r="AA2043" s="1"/>
      <c r="AB2043" s="1" t="e">
        <f>_xlfn.PERCENTILE.INC(wzrost[1rok],5)</f>
        <v>#NUM!</v>
      </c>
    </row>
    <row r="2044" spans="1:28" x14ac:dyDescent="0.25">
      <c r="A2044">
        <v>1780</v>
      </c>
      <c r="B2044" s="1" t="s">
        <v>23</v>
      </c>
      <c r="C2044">
        <v>57</v>
      </c>
      <c r="D2044">
        <v>78</v>
      </c>
      <c r="E2044">
        <v>89</v>
      </c>
      <c r="F2044">
        <v>99</v>
      </c>
      <c r="G2044">
        <v>106</v>
      </c>
      <c r="H2044">
        <v>113</v>
      </c>
      <c r="I2044">
        <v>119</v>
      </c>
      <c r="J2044">
        <v>125</v>
      </c>
      <c r="K2044">
        <v>131</v>
      </c>
      <c r="L2044">
        <v>136</v>
      </c>
      <c r="M2044">
        <v>142</v>
      </c>
      <c r="N2044">
        <v>147</v>
      </c>
      <c r="O2044">
        <v>153</v>
      </c>
      <c r="P2044">
        <v>161</v>
      </c>
      <c r="Q2044">
        <v>168</v>
      </c>
      <c r="R2044">
        <v>174</v>
      </c>
      <c r="S2044">
        <v>178</v>
      </c>
      <c r="T2044">
        <v>180</v>
      </c>
      <c r="U2044">
        <v>181</v>
      </c>
      <c r="V2044">
        <v>182</v>
      </c>
      <c r="W2044">
        <f>wzrost[[#This Row],[19lat]]-wzrost[[#This Row],[dlugosc_ur]]</f>
        <v>125</v>
      </c>
      <c r="X2044">
        <f>wzrost[[#This Row],[19lat]]-wzrost[[#This Row],[15lat]]</f>
        <v>8</v>
      </c>
      <c r="Y2044">
        <f>IF(wzrost[[#This Row],[1rok]]&lt;=5,IF(wzrost[[#This Row],[plec]]="ch",1,0),0)</f>
        <v>0</v>
      </c>
      <c r="Z2044" s="1"/>
      <c r="AA2044" s="1"/>
      <c r="AB2044" s="1" t="e">
        <f>_xlfn.PERCENTILE.INC(wzrost[1rok],5)</f>
        <v>#NUM!</v>
      </c>
    </row>
    <row r="2045" spans="1:28" x14ac:dyDescent="0.25">
      <c r="A2045">
        <v>1784</v>
      </c>
      <c r="B2045" s="1" t="s">
        <v>23</v>
      </c>
      <c r="C2045">
        <v>54</v>
      </c>
      <c r="D2045">
        <v>76</v>
      </c>
      <c r="E2045">
        <v>88</v>
      </c>
      <c r="F2045">
        <v>98</v>
      </c>
      <c r="G2045">
        <v>105</v>
      </c>
      <c r="H2045">
        <v>112</v>
      </c>
      <c r="I2045">
        <v>118</v>
      </c>
      <c r="J2045">
        <v>124</v>
      </c>
      <c r="K2045">
        <v>129</v>
      </c>
      <c r="L2045">
        <v>135</v>
      </c>
      <c r="M2045">
        <v>140</v>
      </c>
      <c r="N2045">
        <v>145</v>
      </c>
      <c r="O2045">
        <v>151</v>
      </c>
      <c r="P2045">
        <v>158</v>
      </c>
      <c r="Q2045">
        <v>166</v>
      </c>
      <c r="R2045">
        <v>172</v>
      </c>
      <c r="S2045">
        <v>176</v>
      </c>
      <c r="T2045">
        <v>178</v>
      </c>
      <c r="U2045">
        <v>179</v>
      </c>
      <c r="V2045">
        <v>179</v>
      </c>
      <c r="W2045">
        <f>wzrost[[#This Row],[19lat]]-wzrost[[#This Row],[dlugosc_ur]]</f>
        <v>125</v>
      </c>
      <c r="X2045">
        <f>wzrost[[#This Row],[19lat]]-wzrost[[#This Row],[15lat]]</f>
        <v>7</v>
      </c>
      <c r="Y2045">
        <f>IF(wzrost[[#This Row],[1rok]]&lt;=5,IF(wzrost[[#This Row],[plec]]="ch",1,0),0)</f>
        <v>0</v>
      </c>
      <c r="Z2045" s="1"/>
      <c r="AA2045" s="1"/>
      <c r="AB2045" s="1" t="e">
        <f>_xlfn.PERCENTILE.INC(wzrost[1rok],5)</f>
        <v>#NUM!</v>
      </c>
    </row>
    <row r="2046" spans="1:28" x14ac:dyDescent="0.25">
      <c r="A2046">
        <v>1786</v>
      </c>
      <c r="B2046" s="1" t="s">
        <v>23</v>
      </c>
      <c r="C2046">
        <v>54</v>
      </c>
      <c r="D2046">
        <v>75</v>
      </c>
      <c r="E2046">
        <v>88</v>
      </c>
      <c r="F2046">
        <v>97</v>
      </c>
      <c r="G2046">
        <v>104</v>
      </c>
      <c r="H2046">
        <v>111</v>
      </c>
      <c r="I2046">
        <v>117</v>
      </c>
      <c r="J2046">
        <v>123</v>
      </c>
      <c r="K2046">
        <v>129</v>
      </c>
      <c r="L2046">
        <v>134</v>
      </c>
      <c r="M2046">
        <v>139</v>
      </c>
      <c r="N2046">
        <v>145</v>
      </c>
      <c r="O2046">
        <v>151</v>
      </c>
      <c r="P2046">
        <v>158</v>
      </c>
      <c r="Q2046">
        <v>165</v>
      </c>
      <c r="R2046">
        <v>171</v>
      </c>
      <c r="S2046">
        <v>175</v>
      </c>
      <c r="T2046">
        <v>177</v>
      </c>
      <c r="U2046">
        <v>178</v>
      </c>
      <c r="V2046">
        <v>179</v>
      </c>
      <c r="W2046">
        <f>wzrost[[#This Row],[19lat]]-wzrost[[#This Row],[dlugosc_ur]]</f>
        <v>125</v>
      </c>
      <c r="X2046">
        <f>wzrost[[#This Row],[19lat]]-wzrost[[#This Row],[15lat]]</f>
        <v>8</v>
      </c>
      <c r="Y2046">
        <f>IF(wzrost[[#This Row],[1rok]]&lt;=5,IF(wzrost[[#This Row],[plec]]="ch",1,0),0)</f>
        <v>0</v>
      </c>
      <c r="Z2046" s="1"/>
      <c r="AA2046" s="1"/>
      <c r="AB2046" s="1" t="e">
        <f>_xlfn.PERCENTILE.INC(wzrost[1rok],5)</f>
        <v>#NUM!</v>
      </c>
    </row>
    <row r="2047" spans="1:28" x14ac:dyDescent="0.25">
      <c r="A2047">
        <v>1791</v>
      </c>
      <c r="B2047" s="1" t="s">
        <v>23</v>
      </c>
      <c r="C2047">
        <v>57</v>
      </c>
      <c r="D2047">
        <v>78</v>
      </c>
      <c r="E2047">
        <v>89</v>
      </c>
      <c r="F2047">
        <v>99</v>
      </c>
      <c r="G2047">
        <v>106</v>
      </c>
      <c r="H2047">
        <v>113</v>
      </c>
      <c r="I2047">
        <v>119</v>
      </c>
      <c r="J2047">
        <v>125</v>
      </c>
      <c r="K2047">
        <v>131</v>
      </c>
      <c r="L2047">
        <v>136</v>
      </c>
      <c r="M2047">
        <v>142</v>
      </c>
      <c r="N2047">
        <v>147</v>
      </c>
      <c r="O2047">
        <v>153</v>
      </c>
      <c r="P2047">
        <v>160</v>
      </c>
      <c r="Q2047">
        <v>168</v>
      </c>
      <c r="R2047">
        <v>174</v>
      </c>
      <c r="S2047">
        <v>178</v>
      </c>
      <c r="T2047">
        <v>180</v>
      </c>
      <c r="U2047">
        <v>181</v>
      </c>
      <c r="V2047">
        <v>182</v>
      </c>
      <c r="W2047">
        <f>wzrost[[#This Row],[19lat]]-wzrost[[#This Row],[dlugosc_ur]]</f>
        <v>125</v>
      </c>
      <c r="X2047">
        <f>wzrost[[#This Row],[19lat]]-wzrost[[#This Row],[15lat]]</f>
        <v>8</v>
      </c>
      <c r="Y2047">
        <f>IF(wzrost[[#This Row],[1rok]]&lt;=5,IF(wzrost[[#This Row],[plec]]="ch",1,0),0)</f>
        <v>0</v>
      </c>
      <c r="Z2047" s="1"/>
      <c r="AA2047" s="1"/>
      <c r="AB2047" s="1" t="e">
        <f>_xlfn.PERCENTILE.INC(wzrost[1rok],5)</f>
        <v>#NUM!</v>
      </c>
    </row>
    <row r="2048" spans="1:28" x14ac:dyDescent="0.25">
      <c r="A2048">
        <v>1800</v>
      </c>
      <c r="B2048" s="1" t="s">
        <v>23</v>
      </c>
      <c r="C2048">
        <v>54</v>
      </c>
      <c r="D2048">
        <v>75</v>
      </c>
      <c r="E2048">
        <v>88</v>
      </c>
      <c r="F2048">
        <v>97</v>
      </c>
      <c r="G2048">
        <v>104</v>
      </c>
      <c r="H2048">
        <v>111</v>
      </c>
      <c r="I2048">
        <v>117</v>
      </c>
      <c r="J2048">
        <v>123</v>
      </c>
      <c r="K2048">
        <v>129</v>
      </c>
      <c r="L2048">
        <v>134</v>
      </c>
      <c r="M2048">
        <v>139</v>
      </c>
      <c r="N2048">
        <v>145</v>
      </c>
      <c r="O2048">
        <v>151</v>
      </c>
      <c r="P2048">
        <v>158</v>
      </c>
      <c r="Q2048">
        <v>165</v>
      </c>
      <c r="R2048">
        <v>171</v>
      </c>
      <c r="S2048">
        <v>175</v>
      </c>
      <c r="T2048">
        <v>177</v>
      </c>
      <c r="U2048">
        <v>178</v>
      </c>
      <c r="V2048">
        <v>179</v>
      </c>
      <c r="W2048">
        <f>wzrost[[#This Row],[19lat]]-wzrost[[#This Row],[dlugosc_ur]]</f>
        <v>125</v>
      </c>
      <c r="X2048">
        <f>wzrost[[#This Row],[19lat]]-wzrost[[#This Row],[15lat]]</f>
        <v>8</v>
      </c>
      <c r="Y2048">
        <f>IF(wzrost[[#This Row],[1rok]]&lt;=5,IF(wzrost[[#This Row],[plec]]="ch",1,0),0)</f>
        <v>0</v>
      </c>
      <c r="Z2048" s="1"/>
      <c r="AA2048" s="1"/>
      <c r="AB2048" s="1" t="e">
        <f>_xlfn.PERCENTILE.INC(wzrost[1rok],5)</f>
        <v>#NUM!</v>
      </c>
    </row>
    <row r="2049" spans="1:28" x14ac:dyDescent="0.25">
      <c r="A2049">
        <v>1805</v>
      </c>
      <c r="B2049" s="1" t="s">
        <v>23</v>
      </c>
      <c r="C2049">
        <v>52</v>
      </c>
      <c r="D2049">
        <v>74</v>
      </c>
      <c r="E2049">
        <v>87</v>
      </c>
      <c r="F2049">
        <v>96</v>
      </c>
      <c r="G2049">
        <v>103</v>
      </c>
      <c r="H2049">
        <v>109</v>
      </c>
      <c r="I2049">
        <v>115</v>
      </c>
      <c r="J2049">
        <v>121</v>
      </c>
      <c r="K2049">
        <v>127</v>
      </c>
      <c r="L2049">
        <v>132</v>
      </c>
      <c r="M2049">
        <v>137</v>
      </c>
      <c r="N2049">
        <v>143</v>
      </c>
      <c r="O2049">
        <v>149</v>
      </c>
      <c r="P2049">
        <v>155</v>
      </c>
      <c r="Q2049">
        <v>163</v>
      </c>
      <c r="R2049">
        <v>168</v>
      </c>
      <c r="S2049">
        <v>172</v>
      </c>
      <c r="T2049">
        <v>175</v>
      </c>
      <c r="U2049">
        <v>177</v>
      </c>
      <c r="V2049">
        <v>177</v>
      </c>
      <c r="W2049">
        <f>wzrost[[#This Row],[19lat]]-wzrost[[#This Row],[dlugosc_ur]]</f>
        <v>125</v>
      </c>
      <c r="X2049">
        <f>wzrost[[#This Row],[19lat]]-wzrost[[#This Row],[15lat]]</f>
        <v>9</v>
      </c>
      <c r="Y2049">
        <f>IF(wzrost[[#This Row],[1rok]]&lt;=5,IF(wzrost[[#This Row],[plec]]="ch",1,0),0)</f>
        <v>0</v>
      </c>
      <c r="Z2049" s="1"/>
      <c r="AA2049" s="1"/>
      <c r="AB2049" s="1" t="e">
        <f>_xlfn.PERCENTILE.INC(wzrost[1rok],5)</f>
        <v>#NUM!</v>
      </c>
    </row>
    <row r="2050" spans="1:28" x14ac:dyDescent="0.25">
      <c r="A2050">
        <v>1806</v>
      </c>
      <c r="B2050" s="1" t="s">
        <v>23</v>
      </c>
      <c r="C2050">
        <v>59</v>
      </c>
      <c r="D2050">
        <v>79</v>
      </c>
      <c r="E2050">
        <v>90</v>
      </c>
      <c r="F2050">
        <v>100</v>
      </c>
      <c r="G2050">
        <v>108</v>
      </c>
      <c r="H2050">
        <v>115</v>
      </c>
      <c r="I2050">
        <v>121</v>
      </c>
      <c r="J2050">
        <v>127</v>
      </c>
      <c r="K2050">
        <v>133</v>
      </c>
      <c r="L2050">
        <v>139</v>
      </c>
      <c r="M2050">
        <v>145</v>
      </c>
      <c r="N2050">
        <v>150</v>
      </c>
      <c r="O2050">
        <v>157</v>
      </c>
      <c r="P2050">
        <v>164</v>
      </c>
      <c r="Q2050">
        <v>171</v>
      </c>
      <c r="R2050">
        <v>177</v>
      </c>
      <c r="S2050">
        <v>181</v>
      </c>
      <c r="T2050">
        <v>183</v>
      </c>
      <c r="U2050">
        <v>184</v>
      </c>
      <c r="V2050">
        <v>184</v>
      </c>
      <c r="W2050">
        <f>wzrost[[#This Row],[19lat]]-wzrost[[#This Row],[dlugosc_ur]]</f>
        <v>125</v>
      </c>
      <c r="X2050">
        <f>wzrost[[#This Row],[19lat]]-wzrost[[#This Row],[15lat]]</f>
        <v>7</v>
      </c>
      <c r="Y2050">
        <f>IF(wzrost[[#This Row],[1rok]]&lt;=5,IF(wzrost[[#This Row],[plec]]="ch",1,0),0)</f>
        <v>0</v>
      </c>
      <c r="Z2050" s="1"/>
      <c r="AA2050" s="1"/>
      <c r="AB2050" s="1" t="e">
        <f>_xlfn.PERCENTILE.INC(wzrost[1rok],5)</f>
        <v>#NUM!</v>
      </c>
    </row>
    <row r="2051" spans="1:28" x14ac:dyDescent="0.25">
      <c r="A2051">
        <v>1813</v>
      </c>
      <c r="B2051" s="1" t="s">
        <v>23</v>
      </c>
      <c r="C2051">
        <v>54</v>
      </c>
      <c r="D2051">
        <v>75</v>
      </c>
      <c r="E2051">
        <v>88</v>
      </c>
      <c r="F2051">
        <v>97</v>
      </c>
      <c r="G2051">
        <v>104</v>
      </c>
      <c r="H2051">
        <v>111</v>
      </c>
      <c r="I2051">
        <v>117</v>
      </c>
      <c r="J2051">
        <v>123</v>
      </c>
      <c r="K2051">
        <v>129</v>
      </c>
      <c r="L2051">
        <v>134</v>
      </c>
      <c r="M2051">
        <v>140</v>
      </c>
      <c r="N2051">
        <v>145</v>
      </c>
      <c r="O2051">
        <v>151</v>
      </c>
      <c r="P2051">
        <v>158</v>
      </c>
      <c r="Q2051">
        <v>165</v>
      </c>
      <c r="R2051">
        <v>171</v>
      </c>
      <c r="S2051">
        <v>175</v>
      </c>
      <c r="T2051">
        <v>178</v>
      </c>
      <c r="U2051">
        <v>178</v>
      </c>
      <c r="V2051">
        <v>179</v>
      </c>
      <c r="W2051">
        <f>wzrost[[#This Row],[19lat]]-wzrost[[#This Row],[dlugosc_ur]]</f>
        <v>125</v>
      </c>
      <c r="X2051">
        <f>wzrost[[#This Row],[19lat]]-wzrost[[#This Row],[15lat]]</f>
        <v>8</v>
      </c>
      <c r="Y2051">
        <f>IF(wzrost[[#This Row],[1rok]]&lt;=5,IF(wzrost[[#This Row],[plec]]="ch",1,0),0)</f>
        <v>0</v>
      </c>
      <c r="Z2051" s="1"/>
      <c r="AA2051" s="1"/>
      <c r="AB2051" s="1" t="e">
        <f>_xlfn.PERCENTILE.INC(wzrost[1rok],5)</f>
        <v>#NUM!</v>
      </c>
    </row>
    <row r="2052" spans="1:28" x14ac:dyDescent="0.25">
      <c r="A2052">
        <v>1818</v>
      </c>
      <c r="B2052" s="1" t="s">
        <v>23</v>
      </c>
      <c r="C2052">
        <v>53</v>
      </c>
      <c r="D2052">
        <v>75</v>
      </c>
      <c r="E2052">
        <v>87</v>
      </c>
      <c r="F2052">
        <v>97</v>
      </c>
      <c r="G2052">
        <v>104</v>
      </c>
      <c r="H2052">
        <v>111</v>
      </c>
      <c r="I2052">
        <v>117</v>
      </c>
      <c r="J2052">
        <v>123</v>
      </c>
      <c r="K2052">
        <v>128</v>
      </c>
      <c r="L2052">
        <v>134</v>
      </c>
      <c r="M2052">
        <v>139</v>
      </c>
      <c r="N2052">
        <v>144</v>
      </c>
      <c r="O2052">
        <v>150</v>
      </c>
      <c r="P2052">
        <v>157</v>
      </c>
      <c r="Q2052">
        <v>165</v>
      </c>
      <c r="R2052">
        <v>171</v>
      </c>
      <c r="S2052">
        <v>175</v>
      </c>
      <c r="T2052">
        <v>177</v>
      </c>
      <c r="U2052">
        <v>178</v>
      </c>
      <c r="V2052">
        <v>178</v>
      </c>
      <c r="W2052">
        <f>wzrost[[#This Row],[19lat]]-wzrost[[#This Row],[dlugosc_ur]]</f>
        <v>125</v>
      </c>
      <c r="X2052">
        <f>wzrost[[#This Row],[19lat]]-wzrost[[#This Row],[15lat]]</f>
        <v>7</v>
      </c>
      <c r="Y2052">
        <f>IF(wzrost[[#This Row],[1rok]]&lt;=5,IF(wzrost[[#This Row],[plec]]="ch",1,0),0)</f>
        <v>0</v>
      </c>
      <c r="Z2052" s="1"/>
      <c r="AA2052" s="1"/>
      <c r="AB2052" s="1" t="e">
        <f>_xlfn.PERCENTILE.INC(wzrost[1rok],5)</f>
        <v>#NUM!</v>
      </c>
    </row>
    <row r="2053" spans="1:28" x14ac:dyDescent="0.25">
      <c r="A2053">
        <v>1845</v>
      </c>
      <c r="B2053" s="1" t="s">
        <v>23</v>
      </c>
      <c r="C2053">
        <v>54</v>
      </c>
      <c r="D2053">
        <v>75</v>
      </c>
      <c r="E2053">
        <v>88</v>
      </c>
      <c r="F2053">
        <v>97</v>
      </c>
      <c r="G2053">
        <v>104</v>
      </c>
      <c r="H2053">
        <v>111</v>
      </c>
      <c r="I2053">
        <v>117</v>
      </c>
      <c r="J2053">
        <v>123</v>
      </c>
      <c r="K2053">
        <v>129</v>
      </c>
      <c r="L2053">
        <v>134</v>
      </c>
      <c r="M2053">
        <v>139</v>
      </c>
      <c r="N2053">
        <v>145</v>
      </c>
      <c r="O2053">
        <v>151</v>
      </c>
      <c r="P2053">
        <v>158</v>
      </c>
      <c r="Q2053">
        <v>165</v>
      </c>
      <c r="R2053">
        <v>171</v>
      </c>
      <c r="S2053">
        <v>175</v>
      </c>
      <c r="T2053">
        <v>177</v>
      </c>
      <c r="U2053">
        <v>178</v>
      </c>
      <c r="V2053">
        <v>179</v>
      </c>
      <c r="W2053">
        <f>wzrost[[#This Row],[19lat]]-wzrost[[#This Row],[dlugosc_ur]]</f>
        <v>125</v>
      </c>
      <c r="X2053">
        <f>wzrost[[#This Row],[19lat]]-wzrost[[#This Row],[15lat]]</f>
        <v>8</v>
      </c>
      <c r="Y2053">
        <f>IF(wzrost[[#This Row],[1rok]]&lt;=5,IF(wzrost[[#This Row],[plec]]="ch",1,0),0)</f>
        <v>0</v>
      </c>
      <c r="Z2053" s="1"/>
      <c r="AA2053" s="1"/>
      <c r="AB2053" s="1" t="e">
        <f>_xlfn.PERCENTILE.INC(wzrost[1rok],5)</f>
        <v>#NUM!</v>
      </c>
    </row>
    <row r="2054" spans="1:28" x14ac:dyDescent="0.25">
      <c r="A2054">
        <v>1848</v>
      </c>
      <c r="B2054" s="1" t="s">
        <v>23</v>
      </c>
      <c r="C2054">
        <v>58</v>
      </c>
      <c r="D2054">
        <v>78</v>
      </c>
      <c r="E2054">
        <v>90</v>
      </c>
      <c r="F2054">
        <v>99</v>
      </c>
      <c r="G2054">
        <v>107</v>
      </c>
      <c r="H2054">
        <v>114</v>
      </c>
      <c r="I2054">
        <v>120</v>
      </c>
      <c r="J2054">
        <v>127</v>
      </c>
      <c r="K2054">
        <v>132</v>
      </c>
      <c r="L2054">
        <v>138</v>
      </c>
      <c r="M2054">
        <v>144</v>
      </c>
      <c r="N2054">
        <v>149</v>
      </c>
      <c r="O2054">
        <v>156</v>
      </c>
      <c r="P2054">
        <v>163</v>
      </c>
      <c r="Q2054">
        <v>171</v>
      </c>
      <c r="R2054">
        <v>176</v>
      </c>
      <c r="S2054">
        <v>180</v>
      </c>
      <c r="T2054">
        <v>182</v>
      </c>
      <c r="U2054">
        <v>183</v>
      </c>
      <c r="V2054">
        <v>183</v>
      </c>
      <c r="W2054">
        <f>wzrost[[#This Row],[19lat]]-wzrost[[#This Row],[dlugosc_ur]]</f>
        <v>125</v>
      </c>
      <c r="X2054">
        <f>wzrost[[#This Row],[19lat]]-wzrost[[#This Row],[15lat]]</f>
        <v>7</v>
      </c>
      <c r="Y2054">
        <f>IF(wzrost[[#This Row],[1rok]]&lt;=5,IF(wzrost[[#This Row],[plec]]="ch",1,0),0)</f>
        <v>0</v>
      </c>
      <c r="Z2054" s="1"/>
      <c r="AA2054" s="1"/>
      <c r="AB2054" s="1" t="e">
        <f>_xlfn.PERCENTILE.INC(wzrost[1rok],5)</f>
        <v>#NUM!</v>
      </c>
    </row>
    <row r="2055" spans="1:28" x14ac:dyDescent="0.25">
      <c r="A2055">
        <v>1857</v>
      </c>
      <c r="B2055" s="1" t="s">
        <v>23</v>
      </c>
      <c r="C2055">
        <v>57</v>
      </c>
      <c r="D2055">
        <v>78</v>
      </c>
      <c r="E2055">
        <v>89</v>
      </c>
      <c r="F2055">
        <v>99</v>
      </c>
      <c r="G2055">
        <v>106</v>
      </c>
      <c r="H2055">
        <v>113</v>
      </c>
      <c r="I2055">
        <v>119</v>
      </c>
      <c r="J2055">
        <v>125</v>
      </c>
      <c r="K2055">
        <v>131</v>
      </c>
      <c r="L2055">
        <v>136</v>
      </c>
      <c r="M2055">
        <v>142</v>
      </c>
      <c r="N2055">
        <v>147</v>
      </c>
      <c r="O2055">
        <v>154</v>
      </c>
      <c r="P2055">
        <v>161</v>
      </c>
      <c r="Q2055">
        <v>168</v>
      </c>
      <c r="R2055">
        <v>174</v>
      </c>
      <c r="S2055">
        <v>178</v>
      </c>
      <c r="T2055">
        <v>180</v>
      </c>
      <c r="U2055">
        <v>181</v>
      </c>
      <c r="V2055">
        <v>182</v>
      </c>
      <c r="W2055">
        <f>wzrost[[#This Row],[19lat]]-wzrost[[#This Row],[dlugosc_ur]]</f>
        <v>125</v>
      </c>
      <c r="X2055">
        <f>wzrost[[#This Row],[19lat]]-wzrost[[#This Row],[15lat]]</f>
        <v>8</v>
      </c>
      <c r="Y2055">
        <f>IF(wzrost[[#This Row],[1rok]]&lt;=5,IF(wzrost[[#This Row],[plec]]="ch",1,0),0)</f>
        <v>0</v>
      </c>
      <c r="Z2055" s="1"/>
      <c r="AA2055" s="1"/>
      <c r="AB2055" s="1" t="e">
        <f>_xlfn.PERCENTILE.INC(wzrost[1rok],5)</f>
        <v>#NUM!</v>
      </c>
    </row>
    <row r="2056" spans="1:28" x14ac:dyDescent="0.25">
      <c r="A2056">
        <v>1862</v>
      </c>
      <c r="B2056" s="1" t="s">
        <v>23</v>
      </c>
      <c r="C2056">
        <v>54</v>
      </c>
      <c r="D2056">
        <v>75</v>
      </c>
      <c r="E2056">
        <v>88</v>
      </c>
      <c r="F2056">
        <v>97</v>
      </c>
      <c r="G2056">
        <v>104</v>
      </c>
      <c r="H2056">
        <v>111</v>
      </c>
      <c r="I2056">
        <v>117</v>
      </c>
      <c r="J2056">
        <v>123</v>
      </c>
      <c r="K2056">
        <v>129</v>
      </c>
      <c r="L2056">
        <v>134</v>
      </c>
      <c r="M2056">
        <v>139</v>
      </c>
      <c r="N2056">
        <v>145</v>
      </c>
      <c r="O2056">
        <v>151</v>
      </c>
      <c r="P2056">
        <v>158</v>
      </c>
      <c r="Q2056">
        <v>165</v>
      </c>
      <c r="R2056">
        <v>171</v>
      </c>
      <c r="S2056">
        <v>175</v>
      </c>
      <c r="T2056">
        <v>177</v>
      </c>
      <c r="U2056">
        <v>178</v>
      </c>
      <c r="V2056">
        <v>179</v>
      </c>
      <c r="W2056">
        <f>wzrost[[#This Row],[19lat]]-wzrost[[#This Row],[dlugosc_ur]]</f>
        <v>125</v>
      </c>
      <c r="X2056">
        <f>wzrost[[#This Row],[19lat]]-wzrost[[#This Row],[15lat]]</f>
        <v>8</v>
      </c>
      <c r="Y2056">
        <f>IF(wzrost[[#This Row],[1rok]]&lt;=5,IF(wzrost[[#This Row],[plec]]="ch",1,0),0)</f>
        <v>0</v>
      </c>
      <c r="Z2056" s="1"/>
      <c r="AA2056" s="1"/>
      <c r="AB2056" s="1" t="e">
        <f>_xlfn.PERCENTILE.INC(wzrost[1rok],5)</f>
        <v>#NUM!</v>
      </c>
    </row>
    <row r="2057" spans="1:28" x14ac:dyDescent="0.25">
      <c r="A2057">
        <v>1870</v>
      </c>
      <c r="B2057" s="1" t="s">
        <v>23</v>
      </c>
      <c r="C2057">
        <v>57</v>
      </c>
      <c r="D2057">
        <v>78</v>
      </c>
      <c r="E2057">
        <v>89</v>
      </c>
      <c r="F2057">
        <v>99</v>
      </c>
      <c r="G2057">
        <v>106</v>
      </c>
      <c r="H2057">
        <v>113</v>
      </c>
      <c r="I2057">
        <v>119</v>
      </c>
      <c r="J2057">
        <v>125</v>
      </c>
      <c r="K2057">
        <v>131</v>
      </c>
      <c r="L2057">
        <v>136</v>
      </c>
      <c r="M2057">
        <v>142</v>
      </c>
      <c r="N2057">
        <v>147</v>
      </c>
      <c r="O2057">
        <v>154</v>
      </c>
      <c r="P2057">
        <v>161</v>
      </c>
      <c r="Q2057">
        <v>168</v>
      </c>
      <c r="R2057">
        <v>174</v>
      </c>
      <c r="S2057">
        <v>178</v>
      </c>
      <c r="T2057">
        <v>180</v>
      </c>
      <c r="U2057">
        <v>181</v>
      </c>
      <c r="V2057">
        <v>182</v>
      </c>
      <c r="W2057">
        <f>wzrost[[#This Row],[19lat]]-wzrost[[#This Row],[dlugosc_ur]]</f>
        <v>125</v>
      </c>
      <c r="X2057">
        <f>wzrost[[#This Row],[19lat]]-wzrost[[#This Row],[15lat]]</f>
        <v>8</v>
      </c>
      <c r="Y2057">
        <f>IF(wzrost[[#This Row],[1rok]]&lt;=5,IF(wzrost[[#This Row],[plec]]="ch",1,0),0)</f>
        <v>0</v>
      </c>
      <c r="Z2057" s="1"/>
      <c r="AA2057" s="1"/>
      <c r="AB2057" s="1" t="e">
        <f>_xlfn.PERCENTILE.INC(wzrost[1rok],5)</f>
        <v>#NUM!</v>
      </c>
    </row>
    <row r="2058" spans="1:28" x14ac:dyDescent="0.25">
      <c r="A2058">
        <v>1871</v>
      </c>
      <c r="B2058" s="1" t="s">
        <v>23</v>
      </c>
      <c r="C2058">
        <v>58</v>
      </c>
      <c r="D2058">
        <v>78</v>
      </c>
      <c r="E2058">
        <v>89</v>
      </c>
      <c r="F2058">
        <v>99</v>
      </c>
      <c r="G2058">
        <v>107</v>
      </c>
      <c r="H2058">
        <v>114</v>
      </c>
      <c r="I2058">
        <v>120</v>
      </c>
      <c r="J2058">
        <v>126</v>
      </c>
      <c r="K2058">
        <v>132</v>
      </c>
      <c r="L2058">
        <v>138</v>
      </c>
      <c r="M2058">
        <v>144</v>
      </c>
      <c r="N2058">
        <v>149</v>
      </c>
      <c r="O2058">
        <v>156</v>
      </c>
      <c r="P2058">
        <v>163</v>
      </c>
      <c r="Q2058">
        <v>170</v>
      </c>
      <c r="R2058">
        <v>176</v>
      </c>
      <c r="S2058">
        <v>180</v>
      </c>
      <c r="T2058">
        <v>182</v>
      </c>
      <c r="U2058">
        <v>183</v>
      </c>
      <c r="V2058">
        <v>183</v>
      </c>
      <c r="W2058">
        <f>wzrost[[#This Row],[19lat]]-wzrost[[#This Row],[dlugosc_ur]]</f>
        <v>125</v>
      </c>
      <c r="X2058">
        <f>wzrost[[#This Row],[19lat]]-wzrost[[#This Row],[15lat]]</f>
        <v>7</v>
      </c>
      <c r="Y2058">
        <f>IF(wzrost[[#This Row],[1rok]]&lt;=5,IF(wzrost[[#This Row],[plec]]="ch",1,0),0)</f>
        <v>0</v>
      </c>
      <c r="Z2058" s="1"/>
      <c r="AA2058" s="1"/>
      <c r="AB2058" s="1" t="e">
        <f>_xlfn.PERCENTILE.INC(wzrost[1rok],5)</f>
        <v>#NUM!</v>
      </c>
    </row>
    <row r="2059" spans="1:28" x14ac:dyDescent="0.25">
      <c r="A2059">
        <v>1876</v>
      </c>
      <c r="B2059" s="1" t="s">
        <v>23</v>
      </c>
      <c r="C2059">
        <v>59</v>
      </c>
      <c r="D2059">
        <v>79</v>
      </c>
      <c r="E2059">
        <v>90</v>
      </c>
      <c r="F2059">
        <v>100</v>
      </c>
      <c r="G2059">
        <v>107</v>
      </c>
      <c r="H2059">
        <v>115</v>
      </c>
      <c r="I2059">
        <v>121</v>
      </c>
      <c r="J2059">
        <v>127</v>
      </c>
      <c r="K2059">
        <v>133</v>
      </c>
      <c r="L2059">
        <v>139</v>
      </c>
      <c r="M2059">
        <v>144</v>
      </c>
      <c r="N2059">
        <v>150</v>
      </c>
      <c r="O2059">
        <v>156</v>
      </c>
      <c r="P2059">
        <v>163</v>
      </c>
      <c r="Q2059">
        <v>171</v>
      </c>
      <c r="R2059">
        <v>177</v>
      </c>
      <c r="S2059">
        <v>181</v>
      </c>
      <c r="T2059">
        <v>183</v>
      </c>
      <c r="U2059">
        <v>184</v>
      </c>
      <c r="V2059">
        <v>184</v>
      </c>
      <c r="W2059">
        <f>wzrost[[#This Row],[19lat]]-wzrost[[#This Row],[dlugosc_ur]]</f>
        <v>125</v>
      </c>
      <c r="X2059">
        <f>wzrost[[#This Row],[19lat]]-wzrost[[#This Row],[15lat]]</f>
        <v>7</v>
      </c>
      <c r="Y2059">
        <f>IF(wzrost[[#This Row],[1rok]]&lt;=5,IF(wzrost[[#This Row],[plec]]="ch",1,0),0)</f>
        <v>0</v>
      </c>
      <c r="Z2059" s="1"/>
      <c r="AA2059" s="1"/>
      <c r="AB2059" s="1" t="e">
        <f>_xlfn.PERCENTILE.INC(wzrost[1rok],5)</f>
        <v>#NUM!</v>
      </c>
    </row>
    <row r="2060" spans="1:28" x14ac:dyDescent="0.25">
      <c r="A2060">
        <v>1877</v>
      </c>
      <c r="B2060" s="1" t="s">
        <v>23</v>
      </c>
      <c r="C2060">
        <v>57</v>
      </c>
      <c r="D2060">
        <v>78</v>
      </c>
      <c r="E2060">
        <v>90</v>
      </c>
      <c r="F2060">
        <v>99</v>
      </c>
      <c r="G2060">
        <v>106</v>
      </c>
      <c r="H2060">
        <v>113</v>
      </c>
      <c r="I2060">
        <v>119</v>
      </c>
      <c r="J2060">
        <v>125</v>
      </c>
      <c r="K2060">
        <v>131</v>
      </c>
      <c r="L2060">
        <v>137</v>
      </c>
      <c r="M2060">
        <v>142</v>
      </c>
      <c r="N2060">
        <v>148</v>
      </c>
      <c r="O2060">
        <v>154</v>
      </c>
      <c r="P2060">
        <v>161</v>
      </c>
      <c r="Q2060">
        <v>168</v>
      </c>
      <c r="R2060">
        <v>174</v>
      </c>
      <c r="S2060">
        <v>178</v>
      </c>
      <c r="T2060">
        <v>181</v>
      </c>
      <c r="U2060">
        <v>182</v>
      </c>
      <c r="V2060">
        <v>182</v>
      </c>
      <c r="W2060">
        <f>wzrost[[#This Row],[19lat]]-wzrost[[#This Row],[dlugosc_ur]]</f>
        <v>125</v>
      </c>
      <c r="X2060">
        <f>wzrost[[#This Row],[19lat]]-wzrost[[#This Row],[15lat]]</f>
        <v>8</v>
      </c>
      <c r="Y2060">
        <f>IF(wzrost[[#This Row],[1rok]]&lt;=5,IF(wzrost[[#This Row],[plec]]="ch",1,0),0)</f>
        <v>0</v>
      </c>
      <c r="Z2060" s="1"/>
      <c r="AA2060" s="1"/>
      <c r="AB2060" s="1" t="e">
        <f>_xlfn.PERCENTILE.INC(wzrost[1rok],5)</f>
        <v>#NUM!</v>
      </c>
    </row>
    <row r="2061" spans="1:28" x14ac:dyDescent="0.25">
      <c r="A2061">
        <v>1902</v>
      </c>
      <c r="B2061" s="1" t="s">
        <v>23</v>
      </c>
      <c r="C2061">
        <v>54</v>
      </c>
      <c r="D2061">
        <v>75</v>
      </c>
      <c r="E2061">
        <v>88</v>
      </c>
      <c r="F2061">
        <v>97</v>
      </c>
      <c r="G2061">
        <v>105</v>
      </c>
      <c r="H2061">
        <v>111</v>
      </c>
      <c r="I2061">
        <v>118</v>
      </c>
      <c r="J2061">
        <v>123</v>
      </c>
      <c r="K2061">
        <v>129</v>
      </c>
      <c r="L2061">
        <v>134</v>
      </c>
      <c r="M2061">
        <v>140</v>
      </c>
      <c r="N2061">
        <v>145</v>
      </c>
      <c r="O2061">
        <v>151</v>
      </c>
      <c r="P2061">
        <v>158</v>
      </c>
      <c r="Q2061">
        <v>166</v>
      </c>
      <c r="R2061">
        <v>171</v>
      </c>
      <c r="S2061">
        <v>175</v>
      </c>
      <c r="T2061">
        <v>178</v>
      </c>
      <c r="U2061">
        <v>179</v>
      </c>
      <c r="V2061">
        <v>179</v>
      </c>
      <c r="W2061">
        <f>wzrost[[#This Row],[19lat]]-wzrost[[#This Row],[dlugosc_ur]]</f>
        <v>125</v>
      </c>
      <c r="X2061">
        <f>wzrost[[#This Row],[19lat]]-wzrost[[#This Row],[15lat]]</f>
        <v>8</v>
      </c>
      <c r="Y2061">
        <f>IF(wzrost[[#This Row],[1rok]]&lt;=5,IF(wzrost[[#This Row],[plec]]="ch",1,0),0)</f>
        <v>0</v>
      </c>
      <c r="Z2061" s="1"/>
      <c r="AA2061" s="1"/>
      <c r="AB2061" s="1" t="e">
        <f>_xlfn.PERCENTILE.INC(wzrost[1rok],5)</f>
        <v>#NUM!</v>
      </c>
    </row>
    <row r="2062" spans="1:28" x14ac:dyDescent="0.25">
      <c r="A2062">
        <v>1905</v>
      </c>
      <c r="B2062" s="1" t="s">
        <v>23</v>
      </c>
      <c r="C2062">
        <v>59</v>
      </c>
      <c r="D2062">
        <v>79</v>
      </c>
      <c r="E2062">
        <v>90</v>
      </c>
      <c r="F2062">
        <v>100</v>
      </c>
      <c r="G2062">
        <v>107</v>
      </c>
      <c r="H2062">
        <v>115</v>
      </c>
      <c r="I2062">
        <v>121</v>
      </c>
      <c r="J2062">
        <v>127</v>
      </c>
      <c r="K2062">
        <v>133</v>
      </c>
      <c r="L2062">
        <v>139</v>
      </c>
      <c r="M2062">
        <v>144</v>
      </c>
      <c r="N2062">
        <v>150</v>
      </c>
      <c r="O2062">
        <v>156</v>
      </c>
      <c r="P2062">
        <v>163</v>
      </c>
      <c r="Q2062">
        <v>171</v>
      </c>
      <c r="R2062">
        <v>177</v>
      </c>
      <c r="S2062">
        <v>181</v>
      </c>
      <c r="T2062">
        <v>183</v>
      </c>
      <c r="U2062">
        <v>184</v>
      </c>
      <c r="V2062">
        <v>184</v>
      </c>
      <c r="W2062">
        <f>wzrost[[#This Row],[19lat]]-wzrost[[#This Row],[dlugosc_ur]]</f>
        <v>125</v>
      </c>
      <c r="X2062">
        <f>wzrost[[#This Row],[19lat]]-wzrost[[#This Row],[15lat]]</f>
        <v>7</v>
      </c>
      <c r="Y2062">
        <f>IF(wzrost[[#This Row],[1rok]]&lt;=5,IF(wzrost[[#This Row],[plec]]="ch",1,0),0)</f>
        <v>0</v>
      </c>
      <c r="Z2062" s="1"/>
      <c r="AA2062" s="1"/>
      <c r="AB2062" s="1" t="e">
        <f>_xlfn.PERCENTILE.INC(wzrost[1rok],5)</f>
        <v>#NUM!</v>
      </c>
    </row>
    <row r="2063" spans="1:28" x14ac:dyDescent="0.25">
      <c r="A2063">
        <v>1908</v>
      </c>
      <c r="B2063" s="1" t="s">
        <v>23</v>
      </c>
      <c r="C2063">
        <v>59</v>
      </c>
      <c r="D2063">
        <v>79</v>
      </c>
      <c r="E2063">
        <v>90</v>
      </c>
      <c r="F2063">
        <v>100</v>
      </c>
      <c r="G2063">
        <v>107</v>
      </c>
      <c r="H2063">
        <v>115</v>
      </c>
      <c r="I2063">
        <v>121</v>
      </c>
      <c r="J2063">
        <v>127</v>
      </c>
      <c r="K2063">
        <v>133</v>
      </c>
      <c r="L2063">
        <v>139</v>
      </c>
      <c r="M2063">
        <v>144</v>
      </c>
      <c r="N2063">
        <v>150</v>
      </c>
      <c r="O2063">
        <v>156</v>
      </c>
      <c r="P2063">
        <v>163</v>
      </c>
      <c r="Q2063">
        <v>171</v>
      </c>
      <c r="R2063">
        <v>177</v>
      </c>
      <c r="S2063">
        <v>181</v>
      </c>
      <c r="T2063">
        <v>183</v>
      </c>
      <c r="U2063">
        <v>184</v>
      </c>
      <c r="V2063">
        <v>184</v>
      </c>
      <c r="W2063">
        <f>wzrost[[#This Row],[19lat]]-wzrost[[#This Row],[dlugosc_ur]]</f>
        <v>125</v>
      </c>
      <c r="X2063">
        <f>wzrost[[#This Row],[19lat]]-wzrost[[#This Row],[15lat]]</f>
        <v>7</v>
      </c>
      <c r="Y2063">
        <f>IF(wzrost[[#This Row],[1rok]]&lt;=5,IF(wzrost[[#This Row],[plec]]="ch",1,0),0)</f>
        <v>0</v>
      </c>
      <c r="Z2063" s="1"/>
      <c r="AA2063" s="1"/>
      <c r="AB2063" s="1" t="e">
        <f>_xlfn.PERCENTILE.INC(wzrost[1rok],5)</f>
        <v>#NUM!</v>
      </c>
    </row>
    <row r="2064" spans="1:28" x14ac:dyDescent="0.25">
      <c r="A2064">
        <v>1921</v>
      </c>
      <c r="B2064" s="1" t="s">
        <v>23</v>
      </c>
      <c r="C2064">
        <v>54</v>
      </c>
      <c r="D2064">
        <v>76</v>
      </c>
      <c r="E2064">
        <v>88</v>
      </c>
      <c r="F2064">
        <v>98</v>
      </c>
      <c r="G2064">
        <v>105</v>
      </c>
      <c r="H2064">
        <v>112</v>
      </c>
      <c r="I2064">
        <v>118</v>
      </c>
      <c r="J2064">
        <v>124</v>
      </c>
      <c r="K2064">
        <v>129</v>
      </c>
      <c r="L2064">
        <v>135</v>
      </c>
      <c r="M2064">
        <v>140</v>
      </c>
      <c r="N2064">
        <v>145</v>
      </c>
      <c r="O2064">
        <v>151</v>
      </c>
      <c r="P2064">
        <v>158</v>
      </c>
      <c r="Q2064">
        <v>166</v>
      </c>
      <c r="R2064">
        <v>172</v>
      </c>
      <c r="S2064">
        <v>176</v>
      </c>
      <c r="T2064">
        <v>178</v>
      </c>
      <c r="U2064">
        <v>179</v>
      </c>
      <c r="V2064">
        <v>179</v>
      </c>
      <c r="W2064">
        <f>wzrost[[#This Row],[19lat]]-wzrost[[#This Row],[dlugosc_ur]]</f>
        <v>125</v>
      </c>
      <c r="X2064">
        <f>wzrost[[#This Row],[19lat]]-wzrost[[#This Row],[15lat]]</f>
        <v>7</v>
      </c>
      <c r="Y2064">
        <f>IF(wzrost[[#This Row],[1rok]]&lt;=5,IF(wzrost[[#This Row],[plec]]="ch",1,0),0)</f>
        <v>0</v>
      </c>
      <c r="Z2064" s="1"/>
      <c r="AA2064" s="1"/>
      <c r="AB2064" s="1" t="e">
        <f>_xlfn.PERCENTILE.INC(wzrost[1rok],5)</f>
        <v>#NUM!</v>
      </c>
    </row>
    <row r="2065" spans="1:28" x14ac:dyDescent="0.25">
      <c r="A2065">
        <v>1926</v>
      </c>
      <c r="B2065" s="1" t="s">
        <v>23</v>
      </c>
      <c r="C2065">
        <v>59</v>
      </c>
      <c r="D2065">
        <v>79</v>
      </c>
      <c r="E2065">
        <v>90</v>
      </c>
      <c r="F2065">
        <v>100</v>
      </c>
      <c r="G2065">
        <v>107</v>
      </c>
      <c r="H2065">
        <v>115</v>
      </c>
      <c r="I2065">
        <v>121</v>
      </c>
      <c r="J2065">
        <v>127</v>
      </c>
      <c r="K2065">
        <v>133</v>
      </c>
      <c r="L2065">
        <v>139</v>
      </c>
      <c r="M2065">
        <v>144</v>
      </c>
      <c r="N2065">
        <v>150</v>
      </c>
      <c r="O2065">
        <v>156</v>
      </c>
      <c r="P2065">
        <v>163</v>
      </c>
      <c r="Q2065">
        <v>171</v>
      </c>
      <c r="R2065">
        <v>177</v>
      </c>
      <c r="S2065">
        <v>181</v>
      </c>
      <c r="T2065">
        <v>183</v>
      </c>
      <c r="U2065">
        <v>184</v>
      </c>
      <c r="V2065">
        <v>184</v>
      </c>
      <c r="W2065">
        <f>wzrost[[#This Row],[19lat]]-wzrost[[#This Row],[dlugosc_ur]]</f>
        <v>125</v>
      </c>
      <c r="X2065">
        <f>wzrost[[#This Row],[19lat]]-wzrost[[#This Row],[15lat]]</f>
        <v>7</v>
      </c>
      <c r="Y2065">
        <f>IF(wzrost[[#This Row],[1rok]]&lt;=5,IF(wzrost[[#This Row],[plec]]="ch",1,0),0)</f>
        <v>0</v>
      </c>
      <c r="Z2065" s="1"/>
      <c r="AA2065" s="1"/>
      <c r="AB2065" s="1" t="e">
        <f>_xlfn.PERCENTILE.INC(wzrost[1rok],5)</f>
        <v>#NUM!</v>
      </c>
    </row>
    <row r="2066" spans="1:28" x14ac:dyDescent="0.25">
      <c r="A2066">
        <v>1927</v>
      </c>
      <c r="B2066" s="1" t="s">
        <v>23</v>
      </c>
      <c r="C2066">
        <v>59</v>
      </c>
      <c r="D2066">
        <v>79</v>
      </c>
      <c r="E2066">
        <v>90</v>
      </c>
      <c r="F2066">
        <v>99</v>
      </c>
      <c r="G2066">
        <v>107</v>
      </c>
      <c r="H2066">
        <v>114</v>
      </c>
      <c r="I2066">
        <v>121</v>
      </c>
      <c r="J2066">
        <v>127</v>
      </c>
      <c r="K2066">
        <v>133</v>
      </c>
      <c r="L2066">
        <v>138</v>
      </c>
      <c r="M2066">
        <v>144</v>
      </c>
      <c r="N2066">
        <v>150</v>
      </c>
      <c r="O2066">
        <v>156</v>
      </c>
      <c r="P2066">
        <v>163</v>
      </c>
      <c r="Q2066">
        <v>171</v>
      </c>
      <c r="R2066">
        <v>177</v>
      </c>
      <c r="S2066">
        <v>181</v>
      </c>
      <c r="T2066">
        <v>183</v>
      </c>
      <c r="U2066">
        <v>183</v>
      </c>
      <c r="V2066">
        <v>184</v>
      </c>
      <c r="W2066">
        <f>wzrost[[#This Row],[19lat]]-wzrost[[#This Row],[dlugosc_ur]]</f>
        <v>125</v>
      </c>
      <c r="X2066">
        <f>wzrost[[#This Row],[19lat]]-wzrost[[#This Row],[15lat]]</f>
        <v>7</v>
      </c>
      <c r="Y2066">
        <f>IF(wzrost[[#This Row],[1rok]]&lt;=5,IF(wzrost[[#This Row],[plec]]="ch",1,0),0)</f>
        <v>0</v>
      </c>
      <c r="Z2066" s="1"/>
      <c r="AA2066" s="1"/>
      <c r="AB2066" s="1" t="e">
        <f>_xlfn.PERCENTILE.INC(wzrost[1rok],5)</f>
        <v>#NUM!</v>
      </c>
    </row>
    <row r="2067" spans="1:28" x14ac:dyDescent="0.25">
      <c r="A2067">
        <v>1929</v>
      </c>
      <c r="B2067" s="1" t="s">
        <v>23</v>
      </c>
      <c r="C2067">
        <v>54</v>
      </c>
      <c r="D2067">
        <v>75</v>
      </c>
      <c r="E2067">
        <v>88</v>
      </c>
      <c r="F2067">
        <v>97</v>
      </c>
      <c r="G2067">
        <v>105</v>
      </c>
      <c r="H2067">
        <v>112</v>
      </c>
      <c r="I2067">
        <v>118</v>
      </c>
      <c r="J2067">
        <v>123</v>
      </c>
      <c r="K2067">
        <v>129</v>
      </c>
      <c r="L2067">
        <v>135</v>
      </c>
      <c r="M2067">
        <v>140</v>
      </c>
      <c r="N2067">
        <v>145</v>
      </c>
      <c r="O2067">
        <v>151</v>
      </c>
      <c r="P2067">
        <v>158</v>
      </c>
      <c r="Q2067">
        <v>166</v>
      </c>
      <c r="R2067">
        <v>172</v>
      </c>
      <c r="S2067">
        <v>176</v>
      </c>
      <c r="T2067">
        <v>178</v>
      </c>
      <c r="U2067">
        <v>179</v>
      </c>
      <c r="V2067">
        <v>179</v>
      </c>
      <c r="W2067">
        <f>wzrost[[#This Row],[19lat]]-wzrost[[#This Row],[dlugosc_ur]]</f>
        <v>125</v>
      </c>
      <c r="X2067">
        <f>wzrost[[#This Row],[19lat]]-wzrost[[#This Row],[15lat]]</f>
        <v>7</v>
      </c>
      <c r="Y2067">
        <f>IF(wzrost[[#This Row],[1rok]]&lt;=5,IF(wzrost[[#This Row],[plec]]="ch",1,0),0)</f>
        <v>0</v>
      </c>
      <c r="Z2067" s="1"/>
      <c r="AA2067" s="1"/>
      <c r="AB2067" s="1" t="e">
        <f>_xlfn.PERCENTILE.INC(wzrost[1rok],5)</f>
        <v>#NUM!</v>
      </c>
    </row>
    <row r="2068" spans="1:28" x14ac:dyDescent="0.25">
      <c r="A2068">
        <v>1931</v>
      </c>
      <c r="B2068" s="1" t="s">
        <v>23</v>
      </c>
      <c r="C2068">
        <v>58</v>
      </c>
      <c r="D2068">
        <v>78</v>
      </c>
      <c r="E2068">
        <v>89</v>
      </c>
      <c r="F2068">
        <v>99</v>
      </c>
      <c r="G2068">
        <v>107</v>
      </c>
      <c r="H2068">
        <v>114</v>
      </c>
      <c r="I2068">
        <v>120</v>
      </c>
      <c r="J2068">
        <v>126</v>
      </c>
      <c r="K2068">
        <v>132</v>
      </c>
      <c r="L2068">
        <v>138</v>
      </c>
      <c r="M2068">
        <v>144</v>
      </c>
      <c r="N2068">
        <v>149</v>
      </c>
      <c r="O2068">
        <v>156</v>
      </c>
      <c r="P2068">
        <v>163</v>
      </c>
      <c r="Q2068">
        <v>170</v>
      </c>
      <c r="R2068">
        <v>176</v>
      </c>
      <c r="S2068">
        <v>180</v>
      </c>
      <c r="T2068">
        <v>182</v>
      </c>
      <c r="U2068">
        <v>183</v>
      </c>
      <c r="V2068">
        <v>183</v>
      </c>
      <c r="W2068">
        <f>wzrost[[#This Row],[19lat]]-wzrost[[#This Row],[dlugosc_ur]]</f>
        <v>125</v>
      </c>
      <c r="X2068">
        <f>wzrost[[#This Row],[19lat]]-wzrost[[#This Row],[15lat]]</f>
        <v>7</v>
      </c>
      <c r="Y2068">
        <f>IF(wzrost[[#This Row],[1rok]]&lt;=5,IF(wzrost[[#This Row],[plec]]="ch",1,0),0)</f>
        <v>0</v>
      </c>
      <c r="Z2068" s="1"/>
      <c r="AA2068" s="1"/>
      <c r="AB2068" s="1" t="e">
        <f>_xlfn.PERCENTILE.INC(wzrost[1rok],5)</f>
        <v>#NUM!</v>
      </c>
    </row>
    <row r="2069" spans="1:28" x14ac:dyDescent="0.25">
      <c r="A2069">
        <v>1934</v>
      </c>
      <c r="B2069" s="1" t="s">
        <v>23</v>
      </c>
      <c r="C2069">
        <v>59</v>
      </c>
      <c r="D2069">
        <v>79</v>
      </c>
      <c r="E2069">
        <v>90</v>
      </c>
      <c r="F2069">
        <v>100</v>
      </c>
      <c r="G2069">
        <v>108</v>
      </c>
      <c r="H2069">
        <v>115</v>
      </c>
      <c r="I2069">
        <v>121</v>
      </c>
      <c r="J2069">
        <v>127</v>
      </c>
      <c r="K2069">
        <v>133</v>
      </c>
      <c r="L2069">
        <v>139</v>
      </c>
      <c r="M2069">
        <v>145</v>
      </c>
      <c r="N2069">
        <v>150</v>
      </c>
      <c r="O2069">
        <v>157</v>
      </c>
      <c r="P2069">
        <v>164</v>
      </c>
      <c r="Q2069">
        <v>171</v>
      </c>
      <c r="R2069">
        <v>177</v>
      </c>
      <c r="S2069">
        <v>181</v>
      </c>
      <c r="T2069">
        <v>183</v>
      </c>
      <c r="U2069">
        <v>184</v>
      </c>
      <c r="V2069">
        <v>184</v>
      </c>
      <c r="W2069">
        <f>wzrost[[#This Row],[19lat]]-wzrost[[#This Row],[dlugosc_ur]]</f>
        <v>125</v>
      </c>
      <c r="X2069">
        <f>wzrost[[#This Row],[19lat]]-wzrost[[#This Row],[15lat]]</f>
        <v>7</v>
      </c>
      <c r="Y2069">
        <f>IF(wzrost[[#This Row],[1rok]]&lt;=5,IF(wzrost[[#This Row],[plec]]="ch",1,0),0)</f>
        <v>0</v>
      </c>
      <c r="Z2069" s="1"/>
      <c r="AA2069" s="1"/>
      <c r="AB2069" s="1" t="e">
        <f>_xlfn.PERCENTILE.INC(wzrost[1rok],5)</f>
        <v>#NUM!</v>
      </c>
    </row>
    <row r="2070" spans="1:28" x14ac:dyDescent="0.25">
      <c r="A2070">
        <v>1937</v>
      </c>
      <c r="B2070" s="1" t="s">
        <v>23</v>
      </c>
      <c r="C2070">
        <v>53</v>
      </c>
      <c r="D2070">
        <v>75</v>
      </c>
      <c r="E2070">
        <v>88</v>
      </c>
      <c r="F2070">
        <v>97</v>
      </c>
      <c r="G2070">
        <v>104</v>
      </c>
      <c r="H2070">
        <v>111</v>
      </c>
      <c r="I2070">
        <v>117</v>
      </c>
      <c r="J2070">
        <v>123</v>
      </c>
      <c r="K2070">
        <v>128</v>
      </c>
      <c r="L2070">
        <v>134</v>
      </c>
      <c r="M2070">
        <v>139</v>
      </c>
      <c r="N2070">
        <v>144</v>
      </c>
      <c r="O2070">
        <v>151</v>
      </c>
      <c r="P2070">
        <v>158</v>
      </c>
      <c r="Q2070">
        <v>165</v>
      </c>
      <c r="R2070">
        <v>171</v>
      </c>
      <c r="S2070">
        <v>175</v>
      </c>
      <c r="T2070">
        <v>177</v>
      </c>
      <c r="U2070">
        <v>178</v>
      </c>
      <c r="V2070">
        <v>178</v>
      </c>
      <c r="W2070">
        <f>wzrost[[#This Row],[19lat]]-wzrost[[#This Row],[dlugosc_ur]]</f>
        <v>125</v>
      </c>
      <c r="X2070">
        <f>wzrost[[#This Row],[19lat]]-wzrost[[#This Row],[15lat]]</f>
        <v>7</v>
      </c>
      <c r="Y2070">
        <f>IF(wzrost[[#This Row],[1rok]]&lt;=5,IF(wzrost[[#This Row],[plec]]="ch",1,0),0)</f>
        <v>0</v>
      </c>
      <c r="Z2070" s="1"/>
      <c r="AA2070" s="1"/>
      <c r="AB2070" s="1" t="e">
        <f>_xlfn.PERCENTILE.INC(wzrost[1rok],5)</f>
        <v>#NUM!</v>
      </c>
    </row>
    <row r="2071" spans="1:28" x14ac:dyDescent="0.25">
      <c r="A2071">
        <v>1941</v>
      </c>
      <c r="B2071" s="1" t="s">
        <v>23</v>
      </c>
      <c r="C2071">
        <v>53</v>
      </c>
      <c r="D2071">
        <v>74</v>
      </c>
      <c r="E2071">
        <v>87</v>
      </c>
      <c r="F2071">
        <v>96</v>
      </c>
      <c r="G2071">
        <v>104</v>
      </c>
      <c r="H2071">
        <v>111</v>
      </c>
      <c r="I2071">
        <v>117</v>
      </c>
      <c r="J2071">
        <v>122</v>
      </c>
      <c r="K2071">
        <v>128</v>
      </c>
      <c r="L2071">
        <v>134</v>
      </c>
      <c r="M2071">
        <v>139</v>
      </c>
      <c r="N2071">
        <v>144</v>
      </c>
      <c r="O2071">
        <v>150</v>
      </c>
      <c r="P2071">
        <v>157</v>
      </c>
      <c r="Q2071">
        <v>165</v>
      </c>
      <c r="R2071">
        <v>171</v>
      </c>
      <c r="S2071">
        <v>174</v>
      </c>
      <c r="T2071">
        <v>177</v>
      </c>
      <c r="U2071">
        <v>178</v>
      </c>
      <c r="V2071">
        <v>178</v>
      </c>
      <c r="W2071">
        <f>wzrost[[#This Row],[19lat]]-wzrost[[#This Row],[dlugosc_ur]]</f>
        <v>125</v>
      </c>
      <c r="X2071">
        <f>wzrost[[#This Row],[19lat]]-wzrost[[#This Row],[15lat]]</f>
        <v>7</v>
      </c>
      <c r="Y2071">
        <f>IF(wzrost[[#This Row],[1rok]]&lt;=5,IF(wzrost[[#This Row],[plec]]="ch",1,0),0)</f>
        <v>0</v>
      </c>
      <c r="Z2071" s="1"/>
      <c r="AA2071" s="1"/>
      <c r="AB2071" s="1" t="e">
        <f>_xlfn.PERCENTILE.INC(wzrost[1rok],5)</f>
        <v>#NUM!</v>
      </c>
    </row>
    <row r="2072" spans="1:28" x14ac:dyDescent="0.25">
      <c r="A2072">
        <v>1942</v>
      </c>
      <c r="B2072" s="1" t="s">
        <v>23</v>
      </c>
      <c r="C2072">
        <v>59</v>
      </c>
      <c r="D2072">
        <v>79</v>
      </c>
      <c r="E2072">
        <v>90</v>
      </c>
      <c r="F2072">
        <v>100</v>
      </c>
      <c r="G2072">
        <v>108</v>
      </c>
      <c r="H2072">
        <v>115</v>
      </c>
      <c r="I2072">
        <v>121</v>
      </c>
      <c r="J2072">
        <v>127</v>
      </c>
      <c r="K2072">
        <v>133</v>
      </c>
      <c r="L2072">
        <v>139</v>
      </c>
      <c r="M2072">
        <v>144</v>
      </c>
      <c r="N2072">
        <v>150</v>
      </c>
      <c r="O2072">
        <v>156</v>
      </c>
      <c r="P2072">
        <v>164</v>
      </c>
      <c r="Q2072">
        <v>171</v>
      </c>
      <c r="R2072">
        <v>177</v>
      </c>
      <c r="S2072">
        <v>181</v>
      </c>
      <c r="T2072">
        <v>183</v>
      </c>
      <c r="U2072">
        <v>184</v>
      </c>
      <c r="V2072">
        <v>184</v>
      </c>
      <c r="W2072">
        <f>wzrost[[#This Row],[19lat]]-wzrost[[#This Row],[dlugosc_ur]]</f>
        <v>125</v>
      </c>
      <c r="X2072">
        <f>wzrost[[#This Row],[19lat]]-wzrost[[#This Row],[15lat]]</f>
        <v>7</v>
      </c>
      <c r="Y2072">
        <f>IF(wzrost[[#This Row],[1rok]]&lt;=5,IF(wzrost[[#This Row],[plec]]="ch",1,0),0)</f>
        <v>0</v>
      </c>
      <c r="Z2072" s="1"/>
      <c r="AA2072" s="1"/>
      <c r="AB2072" s="1" t="e">
        <f>_xlfn.PERCENTILE.INC(wzrost[1rok],5)</f>
        <v>#NUM!</v>
      </c>
    </row>
    <row r="2073" spans="1:28" x14ac:dyDescent="0.25">
      <c r="A2073">
        <v>1947</v>
      </c>
      <c r="B2073" s="1" t="s">
        <v>23</v>
      </c>
      <c r="C2073">
        <v>58</v>
      </c>
      <c r="D2073">
        <v>78</v>
      </c>
      <c r="E2073">
        <v>90</v>
      </c>
      <c r="F2073">
        <v>99</v>
      </c>
      <c r="G2073">
        <v>107</v>
      </c>
      <c r="H2073">
        <v>114</v>
      </c>
      <c r="I2073">
        <v>120</v>
      </c>
      <c r="J2073">
        <v>127</v>
      </c>
      <c r="K2073">
        <v>132</v>
      </c>
      <c r="L2073">
        <v>138</v>
      </c>
      <c r="M2073">
        <v>144</v>
      </c>
      <c r="N2073">
        <v>149</v>
      </c>
      <c r="O2073">
        <v>156</v>
      </c>
      <c r="P2073">
        <v>163</v>
      </c>
      <c r="Q2073">
        <v>171</v>
      </c>
      <c r="R2073">
        <v>176</v>
      </c>
      <c r="S2073">
        <v>180</v>
      </c>
      <c r="T2073">
        <v>182</v>
      </c>
      <c r="U2073">
        <v>183</v>
      </c>
      <c r="V2073">
        <v>183</v>
      </c>
      <c r="W2073">
        <f>wzrost[[#This Row],[19lat]]-wzrost[[#This Row],[dlugosc_ur]]</f>
        <v>125</v>
      </c>
      <c r="X2073">
        <f>wzrost[[#This Row],[19lat]]-wzrost[[#This Row],[15lat]]</f>
        <v>7</v>
      </c>
      <c r="Y2073">
        <f>IF(wzrost[[#This Row],[1rok]]&lt;=5,IF(wzrost[[#This Row],[plec]]="ch",1,0),0)</f>
        <v>0</v>
      </c>
      <c r="Z2073" s="1"/>
      <c r="AA2073" s="1"/>
      <c r="AB2073" s="1" t="e">
        <f>_xlfn.PERCENTILE.INC(wzrost[1rok],5)</f>
        <v>#NUM!</v>
      </c>
    </row>
    <row r="2074" spans="1:28" x14ac:dyDescent="0.25">
      <c r="A2074">
        <v>1954</v>
      </c>
      <c r="B2074" s="1" t="s">
        <v>23</v>
      </c>
      <c r="C2074">
        <v>57</v>
      </c>
      <c r="D2074">
        <v>78</v>
      </c>
      <c r="E2074">
        <v>90</v>
      </c>
      <c r="F2074">
        <v>99</v>
      </c>
      <c r="G2074">
        <v>107</v>
      </c>
      <c r="H2074">
        <v>113</v>
      </c>
      <c r="I2074">
        <v>120</v>
      </c>
      <c r="J2074">
        <v>126</v>
      </c>
      <c r="K2074">
        <v>131</v>
      </c>
      <c r="L2074">
        <v>137</v>
      </c>
      <c r="M2074">
        <v>142</v>
      </c>
      <c r="N2074">
        <v>148</v>
      </c>
      <c r="O2074">
        <v>154</v>
      </c>
      <c r="P2074">
        <v>161</v>
      </c>
      <c r="Q2074">
        <v>169</v>
      </c>
      <c r="R2074">
        <v>175</v>
      </c>
      <c r="S2074">
        <v>179</v>
      </c>
      <c r="T2074">
        <v>181</v>
      </c>
      <c r="U2074">
        <v>182</v>
      </c>
      <c r="V2074">
        <v>182</v>
      </c>
      <c r="W2074">
        <f>wzrost[[#This Row],[19lat]]-wzrost[[#This Row],[dlugosc_ur]]</f>
        <v>125</v>
      </c>
      <c r="X2074">
        <f>wzrost[[#This Row],[19lat]]-wzrost[[#This Row],[15lat]]</f>
        <v>7</v>
      </c>
      <c r="Y2074">
        <f>IF(wzrost[[#This Row],[1rok]]&lt;=5,IF(wzrost[[#This Row],[plec]]="ch",1,0),0)</f>
        <v>0</v>
      </c>
      <c r="Z2074" s="1"/>
      <c r="AA2074" s="1"/>
      <c r="AB2074" s="1" t="e">
        <f>_xlfn.PERCENTILE.INC(wzrost[1rok],5)</f>
        <v>#NUM!</v>
      </c>
    </row>
    <row r="2075" spans="1:28" x14ac:dyDescent="0.25">
      <c r="A2075">
        <v>1957</v>
      </c>
      <c r="B2075" s="1" t="s">
        <v>23</v>
      </c>
      <c r="C2075">
        <v>53</v>
      </c>
      <c r="D2075">
        <v>74</v>
      </c>
      <c r="E2075">
        <v>87</v>
      </c>
      <c r="F2075">
        <v>96</v>
      </c>
      <c r="G2075">
        <v>104</v>
      </c>
      <c r="H2075">
        <v>111</v>
      </c>
      <c r="I2075">
        <v>117</v>
      </c>
      <c r="J2075">
        <v>122</v>
      </c>
      <c r="K2075">
        <v>128</v>
      </c>
      <c r="L2075">
        <v>134</v>
      </c>
      <c r="M2075">
        <v>139</v>
      </c>
      <c r="N2075">
        <v>144</v>
      </c>
      <c r="O2075">
        <v>150</v>
      </c>
      <c r="P2075">
        <v>157</v>
      </c>
      <c r="Q2075">
        <v>165</v>
      </c>
      <c r="R2075">
        <v>171</v>
      </c>
      <c r="S2075">
        <v>174</v>
      </c>
      <c r="T2075">
        <v>177</v>
      </c>
      <c r="U2075">
        <v>178</v>
      </c>
      <c r="V2075">
        <v>178</v>
      </c>
      <c r="W2075">
        <f>wzrost[[#This Row],[19lat]]-wzrost[[#This Row],[dlugosc_ur]]</f>
        <v>125</v>
      </c>
      <c r="X2075">
        <f>wzrost[[#This Row],[19lat]]-wzrost[[#This Row],[15lat]]</f>
        <v>7</v>
      </c>
      <c r="Y2075">
        <f>IF(wzrost[[#This Row],[1rok]]&lt;=5,IF(wzrost[[#This Row],[plec]]="ch",1,0),0)</f>
        <v>0</v>
      </c>
      <c r="Z2075" s="1"/>
      <c r="AA2075" s="1"/>
      <c r="AB2075" s="1" t="e">
        <f>_xlfn.PERCENTILE.INC(wzrost[1rok],5)</f>
        <v>#NUM!</v>
      </c>
    </row>
    <row r="2076" spans="1:28" x14ac:dyDescent="0.25">
      <c r="A2076">
        <v>1959</v>
      </c>
      <c r="B2076" s="1" t="s">
        <v>23</v>
      </c>
      <c r="C2076">
        <v>57</v>
      </c>
      <c r="D2076">
        <v>78</v>
      </c>
      <c r="E2076">
        <v>90</v>
      </c>
      <c r="F2076">
        <v>99</v>
      </c>
      <c r="G2076">
        <v>106</v>
      </c>
      <c r="H2076">
        <v>113</v>
      </c>
      <c r="I2076">
        <v>119</v>
      </c>
      <c r="J2076">
        <v>125</v>
      </c>
      <c r="K2076">
        <v>131</v>
      </c>
      <c r="L2076">
        <v>137</v>
      </c>
      <c r="M2076">
        <v>142</v>
      </c>
      <c r="N2076">
        <v>147</v>
      </c>
      <c r="O2076">
        <v>154</v>
      </c>
      <c r="P2076">
        <v>161</v>
      </c>
      <c r="Q2076">
        <v>168</v>
      </c>
      <c r="R2076">
        <v>174</v>
      </c>
      <c r="S2076">
        <v>178</v>
      </c>
      <c r="T2076">
        <v>181</v>
      </c>
      <c r="U2076">
        <v>181</v>
      </c>
      <c r="V2076">
        <v>182</v>
      </c>
      <c r="W2076">
        <f>wzrost[[#This Row],[19lat]]-wzrost[[#This Row],[dlugosc_ur]]</f>
        <v>125</v>
      </c>
      <c r="X2076">
        <f>wzrost[[#This Row],[19lat]]-wzrost[[#This Row],[15lat]]</f>
        <v>8</v>
      </c>
      <c r="Y2076">
        <f>IF(wzrost[[#This Row],[1rok]]&lt;=5,IF(wzrost[[#This Row],[plec]]="ch",1,0),0)</f>
        <v>0</v>
      </c>
      <c r="Z2076" s="1"/>
      <c r="AA2076" s="1"/>
      <c r="AB2076" s="1" t="e">
        <f>_xlfn.PERCENTILE.INC(wzrost[1rok],5)</f>
        <v>#NUM!</v>
      </c>
    </row>
    <row r="2077" spans="1:28" x14ac:dyDescent="0.25">
      <c r="A2077">
        <v>1962</v>
      </c>
      <c r="B2077" s="1" t="s">
        <v>23</v>
      </c>
      <c r="C2077">
        <v>54</v>
      </c>
      <c r="D2077">
        <v>75</v>
      </c>
      <c r="E2077">
        <v>88</v>
      </c>
      <c r="F2077">
        <v>97</v>
      </c>
      <c r="G2077">
        <v>104</v>
      </c>
      <c r="H2077">
        <v>111</v>
      </c>
      <c r="I2077">
        <v>117</v>
      </c>
      <c r="J2077">
        <v>123</v>
      </c>
      <c r="K2077">
        <v>129</v>
      </c>
      <c r="L2077">
        <v>134</v>
      </c>
      <c r="M2077">
        <v>140</v>
      </c>
      <c r="N2077">
        <v>145</v>
      </c>
      <c r="O2077">
        <v>151</v>
      </c>
      <c r="P2077">
        <v>158</v>
      </c>
      <c r="Q2077">
        <v>165</v>
      </c>
      <c r="R2077">
        <v>171</v>
      </c>
      <c r="S2077">
        <v>175</v>
      </c>
      <c r="T2077">
        <v>178</v>
      </c>
      <c r="U2077">
        <v>178</v>
      </c>
      <c r="V2077">
        <v>179</v>
      </c>
      <c r="W2077">
        <f>wzrost[[#This Row],[19lat]]-wzrost[[#This Row],[dlugosc_ur]]</f>
        <v>125</v>
      </c>
      <c r="X2077">
        <f>wzrost[[#This Row],[19lat]]-wzrost[[#This Row],[15lat]]</f>
        <v>8</v>
      </c>
      <c r="Y2077">
        <f>IF(wzrost[[#This Row],[1rok]]&lt;=5,IF(wzrost[[#This Row],[plec]]="ch",1,0),0)</f>
        <v>0</v>
      </c>
      <c r="Z2077" s="1"/>
      <c r="AA2077" s="1"/>
      <c r="AB2077" s="1" t="e">
        <f>_xlfn.PERCENTILE.INC(wzrost[1rok],5)</f>
        <v>#NUM!</v>
      </c>
    </row>
    <row r="2078" spans="1:28" x14ac:dyDescent="0.25">
      <c r="A2078">
        <v>1971</v>
      </c>
      <c r="B2078" s="1" t="s">
        <v>23</v>
      </c>
      <c r="C2078">
        <v>58</v>
      </c>
      <c r="D2078">
        <v>78</v>
      </c>
      <c r="E2078">
        <v>90</v>
      </c>
      <c r="F2078">
        <v>99</v>
      </c>
      <c r="G2078">
        <v>107</v>
      </c>
      <c r="H2078">
        <v>114</v>
      </c>
      <c r="I2078">
        <v>120</v>
      </c>
      <c r="J2078">
        <v>126</v>
      </c>
      <c r="K2078">
        <v>132</v>
      </c>
      <c r="L2078">
        <v>138</v>
      </c>
      <c r="M2078">
        <v>144</v>
      </c>
      <c r="N2078">
        <v>149</v>
      </c>
      <c r="O2078">
        <v>156</v>
      </c>
      <c r="P2078">
        <v>163</v>
      </c>
      <c r="Q2078">
        <v>170</v>
      </c>
      <c r="R2078">
        <v>176</v>
      </c>
      <c r="S2078">
        <v>180</v>
      </c>
      <c r="T2078">
        <v>182</v>
      </c>
      <c r="U2078">
        <v>183</v>
      </c>
      <c r="V2078">
        <v>183</v>
      </c>
      <c r="W2078">
        <f>wzrost[[#This Row],[19lat]]-wzrost[[#This Row],[dlugosc_ur]]</f>
        <v>125</v>
      </c>
      <c r="X2078">
        <f>wzrost[[#This Row],[19lat]]-wzrost[[#This Row],[15lat]]</f>
        <v>7</v>
      </c>
      <c r="Y2078">
        <f>IF(wzrost[[#This Row],[1rok]]&lt;=5,IF(wzrost[[#This Row],[plec]]="ch",1,0),0)</f>
        <v>0</v>
      </c>
      <c r="Z2078" s="1"/>
      <c r="AA2078" s="1"/>
      <c r="AB2078" s="1" t="e">
        <f>_xlfn.PERCENTILE.INC(wzrost[1rok],5)</f>
        <v>#NUM!</v>
      </c>
    </row>
    <row r="2079" spans="1:28" x14ac:dyDescent="0.25">
      <c r="A2079">
        <v>1980</v>
      </c>
      <c r="B2079" s="1" t="s">
        <v>23</v>
      </c>
      <c r="C2079">
        <v>54</v>
      </c>
      <c r="D2079">
        <v>75</v>
      </c>
      <c r="E2079">
        <v>88</v>
      </c>
      <c r="F2079">
        <v>97</v>
      </c>
      <c r="G2079">
        <v>104</v>
      </c>
      <c r="H2079">
        <v>111</v>
      </c>
      <c r="I2079">
        <v>117</v>
      </c>
      <c r="J2079">
        <v>123</v>
      </c>
      <c r="K2079">
        <v>129</v>
      </c>
      <c r="L2079">
        <v>134</v>
      </c>
      <c r="M2079">
        <v>140</v>
      </c>
      <c r="N2079">
        <v>145</v>
      </c>
      <c r="O2079">
        <v>151</v>
      </c>
      <c r="P2079">
        <v>158</v>
      </c>
      <c r="Q2079">
        <v>165</v>
      </c>
      <c r="R2079">
        <v>171</v>
      </c>
      <c r="S2079">
        <v>175</v>
      </c>
      <c r="T2079">
        <v>178</v>
      </c>
      <c r="U2079">
        <v>178</v>
      </c>
      <c r="V2079">
        <v>179</v>
      </c>
      <c r="W2079">
        <f>wzrost[[#This Row],[19lat]]-wzrost[[#This Row],[dlugosc_ur]]</f>
        <v>125</v>
      </c>
      <c r="X2079">
        <f>wzrost[[#This Row],[19lat]]-wzrost[[#This Row],[15lat]]</f>
        <v>8</v>
      </c>
      <c r="Y2079">
        <f>IF(wzrost[[#This Row],[1rok]]&lt;=5,IF(wzrost[[#This Row],[plec]]="ch",1,0),0)</f>
        <v>0</v>
      </c>
      <c r="Z2079" s="1"/>
      <c r="AA2079" s="1"/>
      <c r="AB2079" s="1" t="e">
        <f>_xlfn.PERCENTILE.INC(wzrost[1rok],5)</f>
        <v>#NUM!</v>
      </c>
    </row>
    <row r="2080" spans="1:28" x14ac:dyDescent="0.25">
      <c r="A2080">
        <v>1987</v>
      </c>
      <c r="B2080" s="1" t="s">
        <v>23</v>
      </c>
      <c r="C2080">
        <v>59</v>
      </c>
      <c r="D2080">
        <v>79</v>
      </c>
      <c r="E2080">
        <v>90</v>
      </c>
      <c r="F2080">
        <v>99</v>
      </c>
      <c r="G2080">
        <v>107</v>
      </c>
      <c r="H2080">
        <v>114</v>
      </c>
      <c r="I2080">
        <v>121</v>
      </c>
      <c r="J2080">
        <v>127</v>
      </c>
      <c r="K2080">
        <v>133</v>
      </c>
      <c r="L2080">
        <v>138</v>
      </c>
      <c r="M2080">
        <v>144</v>
      </c>
      <c r="N2080">
        <v>150</v>
      </c>
      <c r="O2080">
        <v>156</v>
      </c>
      <c r="P2080">
        <v>163</v>
      </c>
      <c r="Q2080">
        <v>171</v>
      </c>
      <c r="R2080">
        <v>176</v>
      </c>
      <c r="S2080">
        <v>180</v>
      </c>
      <c r="T2080">
        <v>183</v>
      </c>
      <c r="U2080">
        <v>183</v>
      </c>
      <c r="V2080">
        <v>184</v>
      </c>
      <c r="W2080">
        <f>wzrost[[#This Row],[19lat]]-wzrost[[#This Row],[dlugosc_ur]]</f>
        <v>125</v>
      </c>
      <c r="X2080">
        <f>wzrost[[#This Row],[19lat]]-wzrost[[#This Row],[15lat]]</f>
        <v>8</v>
      </c>
      <c r="Y2080">
        <f>IF(wzrost[[#This Row],[1rok]]&lt;=5,IF(wzrost[[#This Row],[plec]]="ch",1,0),0)</f>
        <v>0</v>
      </c>
      <c r="Z2080" s="1"/>
      <c r="AA2080" s="1"/>
      <c r="AB2080" s="1" t="e">
        <f>_xlfn.PERCENTILE.INC(wzrost[1rok],5)</f>
        <v>#NUM!</v>
      </c>
    </row>
    <row r="2081" spans="1:28" x14ac:dyDescent="0.25">
      <c r="A2081">
        <v>1993</v>
      </c>
      <c r="B2081" s="1" t="s">
        <v>23</v>
      </c>
      <c r="C2081">
        <v>57</v>
      </c>
      <c r="D2081">
        <v>78</v>
      </c>
      <c r="E2081">
        <v>90</v>
      </c>
      <c r="F2081">
        <v>99</v>
      </c>
      <c r="G2081">
        <v>106</v>
      </c>
      <c r="H2081">
        <v>113</v>
      </c>
      <c r="I2081">
        <v>119</v>
      </c>
      <c r="J2081">
        <v>125</v>
      </c>
      <c r="K2081">
        <v>131</v>
      </c>
      <c r="L2081">
        <v>137</v>
      </c>
      <c r="M2081">
        <v>142</v>
      </c>
      <c r="N2081">
        <v>147</v>
      </c>
      <c r="O2081">
        <v>154</v>
      </c>
      <c r="P2081">
        <v>161</v>
      </c>
      <c r="Q2081">
        <v>168</v>
      </c>
      <c r="R2081">
        <v>174</v>
      </c>
      <c r="S2081">
        <v>178</v>
      </c>
      <c r="T2081">
        <v>181</v>
      </c>
      <c r="U2081">
        <v>181</v>
      </c>
      <c r="V2081">
        <v>182</v>
      </c>
      <c r="W2081">
        <f>wzrost[[#This Row],[19lat]]-wzrost[[#This Row],[dlugosc_ur]]</f>
        <v>125</v>
      </c>
      <c r="X2081">
        <f>wzrost[[#This Row],[19lat]]-wzrost[[#This Row],[15lat]]</f>
        <v>8</v>
      </c>
      <c r="Y2081">
        <f>IF(wzrost[[#This Row],[1rok]]&lt;=5,IF(wzrost[[#This Row],[plec]]="ch",1,0),0)</f>
        <v>0</v>
      </c>
      <c r="Z2081" s="1"/>
      <c r="AA2081" s="1"/>
      <c r="AB2081" s="1" t="e">
        <f>_xlfn.PERCENTILE.INC(wzrost[1rok],5)</f>
        <v>#NUM!</v>
      </c>
    </row>
    <row r="2082" spans="1:28" x14ac:dyDescent="0.25">
      <c r="A2082">
        <v>2007</v>
      </c>
      <c r="B2082" s="1" t="s">
        <v>23</v>
      </c>
      <c r="C2082">
        <v>54</v>
      </c>
      <c r="D2082">
        <v>75</v>
      </c>
      <c r="E2082">
        <v>88</v>
      </c>
      <c r="F2082">
        <v>97</v>
      </c>
      <c r="G2082">
        <v>104</v>
      </c>
      <c r="H2082">
        <v>111</v>
      </c>
      <c r="I2082">
        <v>117</v>
      </c>
      <c r="J2082">
        <v>123</v>
      </c>
      <c r="K2082">
        <v>129</v>
      </c>
      <c r="L2082">
        <v>134</v>
      </c>
      <c r="M2082">
        <v>140</v>
      </c>
      <c r="N2082">
        <v>145</v>
      </c>
      <c r="O2082">
        <v>151</v>
      </c>
      <c r="P2082">
        <v>158</v>
      </c>
      <c r="Q2082">
        <v>165</v>
      </c>
      <c r="R2082">
        <v>171</v>
      </c>
      <c r="S2082">
        <v>175</v>
      </c>
      <c r="T2082">
        <v>178</v>
      </c>
      <c r="U2082">
        <v>178</v>
      </c>
      <c r="V2082">
        <v>179</v>
      </c>
      <c r="W2082">
        <f>wzrost[[#This Row],[19lat]]-wzrost[[#This Row],[dlugosc_ur]]</f>
        <v>125</v>
      </c>
      <c r="X2082">
        <f>wzrost[[#This Row],[19lat]]-wzrost[[#This Row],[15lat]]</f>
        <v>8</v>
      </c>
      <c r="Y2082">
        <f>IF(wzrost[[#This Row],[1rok]]&lt;=5,IF(wzrost[[#This Row],[plec]]="ch",1,0),0)</f>
        <v>0</v>
      </c>
      <c r="Z2082" s="1"/>
      <c r="AA2082" s="1"/>
      <c r="AB2082" s="1" t="e">
        <f>_xlfn.PERCENTILE.INC(wzrost[1rok],5)</f>
        <v>#NUM!</v>
      </c>
    </row>
    <row r="2083" spans="1:28" x14ac:dyDescent="0.25">
      <c r="A2083">
        <v>2013</v>
      </c>
      <c r="B2083" s="1" t="s">
        <v>23</v>
      </c>
      <c r="C2083">
        <v>57</v>
      </c>
      <c r="D2083">
        <v>78</v>
      </c>
      <c r="E2083">
        <v>90</v>
      </c>
      <c r="F2083">
        <v>99</v>
      </c>
      <c r="G2083">
        <v>107</v>
      </c>
      <c r="H2083">
        <v>113</v>
      </c>
      <c r="I2083">
        <v>120</v>
      </c>
      <c r="J2083">
        <v>126</v>
      </c>
      <c r="K2083">
        <v>131</v>
      </c>
      <c r="L2083">
        <v>137</v>
      </c>
      <c r="M2083">
        <v>142</v>
      </c>
      <c r="N2083">
        <v>148</v>
      </c>
      <c r="O2083">
        <v>154</v>
      </c>
      <c r="P2083">
        <v>161</v>
      </c>
      <c r="Q2083">
        <v>169</v>
      </c>
      <c r="R2083">
        <v>175</v>
      </c>
      <c r="S2083">
        <v>179</v>
      </c>
      <c r="T2083">
        <v>181</v>
      </c>
      <c r="U2083">
        <v>182</v>
      </c>
      <c r="V2083">
        <v>182</v>
      </c>
      <c r="W2083">
        <f>wzrost[[#This Row],[19lat]]-wzrost[[#This Row],[dlugosc_ur]]</f>
        <v>125</v>
      </c>
      <c r="X2083">
        <f>wzrost[[#This Row],[19lat]]-wzrost[[#This Row],[15lat]]</f>
        <v>7</v>
      </c>
      <c r="Y2083">
        <f>IF(wzrost[[#This Row],[1rok]]&lt;=5,IF(wzrost[[#This Row],[plec]]="ch",1,0),0)</f>
        <v>0</v>
      </c>
      <c r="Z2083" s="1"/>
      <c r="AA2083" s="1"/>
      <c r="AB2083" s="1" t="e">
        <f>_xlfn.PERCENTILE.INC(wzrost[1rok],5)</f>
        <v>#NUM!</v>
      </c>
    </row>
    <row r="2084" spans="1:28" x14ac:dyDescent="0.25">
      <c r="A2084">
        <v>2024</v>
      </c>
      <c r="B2084" s="1" t="s">
        <v>23</v>
      </c>
      <c r="C2084">
        <v>53</v>
      </c>
      <c r="D2084">
        <v>75</v>
      </c>
      <c r="E2084">
        <v>88</v>
      </c>
      <c r="F2084">
        <v>97</v>
      </c>
      <c r="G2084">
        <v>104</v>
      </c>
      <c r="H2084">
        <v>111</v>
      </c>
      <c r="I2084">
        <v>117</v>
      </c>
      <c r="J2084">
        <v>123</v>
      </c>
      <c r="K2084">
        <v>128</v>
      </c>
      <c r="L2084">
        <v>134</v>
      </c>
      <c r="M2084">
        <v>139</v>
      </c>
      <c r="N2084">
        <v>144</v>
      </c>
      <c r="O2084">
        <v>151</v>
      </c>
      <c r="P2084">
        <v>158</v>
      </c>
      <c r="Q2084">
        <v>165</v>
      </c>
      <c r="R2084">
        <v>171</v>
      </c>
      <c r="S2084">
        <v>175</v>
      </c>
      <c r="T2084">
        <v>177</v>
      </c>
      <c r="U2084">
        <v>178</v>
      </c>
      <c r="V2084">
        <v>178</v>
      </c>
      <c r="W2084">
        <f>wzrost[[#This Row],[19lat]]-wzrost[[#This Row],[dlugosc_ur]]</f>
        <v>125</v>
      </c>
      <c r="X2084">
        <f>wzrost[[#This Row],[19lat]]-wzrost[[#This Row],[15lat]]</f>
        <v>7</v>
      </c>
      <c r="Y2084">
        <f>IF(wzrost[[#This Row],[1rok]]&lt;=5,IF(wzrost[[#This Row],[plec]]="ch",1,0),0)</f>
        <v>0</v>
      </c>
      <c r="Z2084" s="1"/>
      <c r="AA2084" s="1"/>
      <c r="AB2084" s="1" t="e">
        <f>_xlfn.PERCENTILE.INC(wzrost[1rok],5)</f>
        <v>#NUM!</v>
      </c>
    </row>
    <row r="2085" spans="1:28" x14ac:dyDescent="0.25">
      <c r="A2085">
        <v>2028</v>
      </c>
      <c r="B2085" s="1" t="s">
        <v>23</v>
      </c>
      <c r="C2085">
        <v>56</v>
      </c>
      <c r="D2085">
        <v>77</v>
      </c>
      <c r="E2085">
        <v>89</v>
      </c>
      <c r="F2085">
        <v>98</v>
      </c>
      <c r="G2085">
        <v>106</v>
      </c>
      <c r="H2085">
        <v>113</v>
      </c>
      <c r="I2085">
        <v>119</v>
      </c>
      <c r="J2085">
        <v>125</v>
      </c>
      <c r="K2085">
        <v>130</v>
      </c>
      <c r="L2085">
        <v>136</v>
      </c>
      <c r="M2085">
        <v>141</v>
      </c>
      <c r="N2085">
        <v>147</v>
      </c>
      <c r="O2085">
        <v>153</v>
      </c>
      <c r="P2085">
        <v>160</v>
      </c>
      <c r="Q2085">
        <v>167</v>
      </c>
      <c r="R2085">
        <v>173</v>
      </c>
      <c r="S2085">
        <v>177</v>
      </c>
      <c r="T2085">
        <v>180</v>
      </c>
      <c r="U2085">
        <v>181</v>
      </c>
      <c r="V2085">
        <v>181</v>
      </c>
      <c r="W2085">
        <f>wzrost[[#This Row],[19lat]]-wzrost[[#This Row],[dlugosc_ur]]</f>
        <v>125</v>
      </c>
      <c r="X2085">
        <f>wzrost[[#This Row],[19lat]]-wzrost[[#This Row],[15lat]]</f>
        <v>8</v>
      </c>
      <c r="Y2085">
        <f>IF(wzrost[[#This Row],[1rok]]&lt;=5,IF(wzrost[[#This Row],[plec]]="ch",1,0),0)</f>
        <v>0</v>
      </c>
      <c r="Z2085" s="1"/>
      <c r="AA2085" s="1"/>
      <c r="AB2085" s="1" t="e">
        <f>_xlfn.PERCENTILE.INC(wzrost[1rok],5)</f>
        <v>#NUM!</v>
      </c>
    </row>
    <row r="2086" spans="1:28" x14ac:dyDescent="0.25">
      <c r="A2086">
        <v>2032</v>
      </c>
      <c r="B2086" s="1" t="s">
        <v>23</v>
      </c>
      <c r="C2086">
        <v>54</v>
      </c>
      <c r="D2086">
        <v>75</v>
      </c>
      <c r="E2086">
        <v>88</v>
      </c>
      <c r="F2086">
        <v>97</v>
      </c>
      <c r="G2086">
        <v>104</v>
      </c>
      <c r="H2086">
        <v>111</v>
      </c>
      <c r="I2086">
        <v>117</v>
      </c>
      <c r="J2086">
        <v>123</v>
      </c>
      <c r="K2086">
        <v>129</v>
      </c>
      <c r="L2086">
        <v>134</v>
      </c>
      <c r="M2086">
        <v>139</v>
      </c>
      <c r="N2086">
        <v>145</v>
      </c>
      <c r="O2086">
        <v>151</v>
      </c>
      <c r="P2086">
        <v>158</v>
      </c>
      <c r="Q2086">
        <v>165</v>
      </c>
      <c r="R2086">
        <v>171</v>
      </c>
      <c r="S2086">
        <v>175</v>
      </c>
      <c r="T2086">
        <v>177</v>
      </c>
      <c r="U2086">
        <v>178</v>
      </c>
      <c r="V2086">
        <v>179</v>
      </c>
      <c r="W2086">
        <f>wzrost[[#This Row],[19lat]]-wzrost[[#This Row],[dlugosc_ur]]</f>
        <v>125</v>
      </c>
      <c r="X2086">
        <f>wzrost[[#This Row],[19lat]]-wzrost[[#This Row],[15lat]]</f>
        <v>8</v>
      </c>
      <c r="Y2086">
        <f>IF(wzrost[[#This Row],[1rok]]&lt;=5,IF(wzrost[[#This Row],[plec]]="ch",1,0),0)</f>
        <v>0</v>
      </c>
      <c r="Z2086" s="1"/>
      <c r="AA2086" s="1"/>
      <c r="AB2086" s="1" t="e">
        <f>_xlfn.PERCENTILE.INC(wzrost[1rok],5)</f>
        <v>#NUM!</v>
      </c>
    </row>
    <row r="2087" spans="1:28" x14ac:dyDescent="0.25">
      <c r="A2087">
        <v>2037</v>
      </c>
      <c r="B2087" s="1" t="s">
        <v>23</v>
      </c>
      <c r="C2087">
        <v>58</v>
      </c>
      <c r="D2087">
        <v>78</v>
      </c>
      <c r="E2087">
        <v>89</v>
      </c>
      <c r="F2087">
        <v>99</v>
      </c>
      <c r="G2087">
        <v>107</v>
      </c>
      <c r="H2087">
        <v>114</v>
      </c>
      <c r="I2087">
        <v>120</v>
      </c>
      <c r="J2087">
        <v>126</v>
      </c>
      <c r="K2087">
        <v>132</v>
      </c>
      <c r="L2087">
        <v>138</v>
      </c>
      <c r="M2087">
        <v>144</v>
      </c>
      <c r="N2087">
        <v>149</v>
      </c>
      <c r="O2087">
        <v>156</v>
      </c>
      <c r="P2087">
        <v>163</v>
      </c>
      <c r="Q2087">
        <v>170</v>
      </c>
      <c r="R2087">
        <v>176</v>
      </c>
      <c r="S2087">
        <v>180</v>
      </c>
      <c r="T2087">
        <v>182</v>
      </c>
      <c r="U2087">
        <v>183</v>
      </c>
      <c r="V2087">
        <v>183</v>
      </c>
      <c r="W2087">
        <f>wzrost[[#This Row],[19lat]]-wzrost[[#This Row],[dlugosc_ur]]</f>
        <v>125</v>
      </c>
      <c r="X2087">
        <f>wzrost[[#This Row],[19lat]]-wzrost[[#This Row],[15lat]]</f>
        <v>7</v>
      </c>
      <c r="Y2087">
        <f>IF(wzrost[[#This Row],[1rok]]&lt;=5,IF(wzrost[[#This Row],[plec]]="ch",1,0),0)</f>
        <v>0</v>
      </c>
      <c r="Z2087" s="1"/>
      <c r="AA2087" s="1"/>
      <c r="AB2087" s="1" t="e">
        <f>_xlfn.PERCENTILE.INC(wzrost[1rok],5)</f>
        <v>#NUM!</v>
      </c>
    </row>
    <row r="2088" spans="1:28" x14ac:dyDescent="0.25">
      <c r="A2088">
        <v>2041</v>
      </c>
      <c r="B2088" s="1" t="s">
        <v>23</v>
      </c>
      <c r="C2088">
        <v>53</v>
      </c>
      <c r="D2088">
        <v>75</v>
      </c>
      <c r="E2088">
        <v>87</v>
      </c>
      <c r="F2088">
        <v>97</v>
      </c>
      <c r="G2088">
        <v>104</v>
      </c>
      <c r="H2088">
        <v>111</v>
      </c>
      <c r="I2088">
        <v>117</v>
      </c>
      <c r="J2088">
        <v>123</v>
      </c>
      <c r="K2088">
        <v>128</v>
      </c>
      <c r="L2088">
        <v>134</v>
      </c>
      <c r="M2088">
        <v>139</v>
      </c>
      <c r="N2088">
        <v>144</v>
      </c>
      <c r="O2088">
        <v>150</v>
      </c>
      <c r="P2088">
        <v>157</v>
      </c>
      <c r="Q2088">
        <v>165</v>
      </c>
      <c r="R2088">
        <v>171</v>
      </c>
      <c r="S2088">
        <v>175</v>
      </c>
      <c r="T2088">
        <v>177</v>
      </c>
      <c r="U2088">
        <v>178</v>
      </c>
      <c r="V2088">
        <v>178</v>
      </c>
      <c r="W2088">
        <f>wzrost[[#This Row],[19lat]]-wzrost[[#This Row],[dlugosc_ur]]</f>
        <v>125</v>
      </c>
      <c r="X2088">
        <f>wzrost[[#This Row],[19lat]]-wzrost[[#This Row],[15lat]]</f>
        <v>7</v>
      </c>
      <c r="Y2088">
        <f>IF(wzrost[[#This Row],[1rok]]&lt;=5,IF(wzrost[[#This Row],[plec]]="ch",1,0),0)</f>
        <v>0</v>
      </c>
      <c r="Z2088" s="1"/>
      <c r="AA2088" s="1"/>
      <c r="AB2088" s="1" t="e">
        <f>_xlfn.PERCENTILE.INC(wzrost[1rok],5)</f>
        <v>#NUM!</v>
      </c>
    </row>
    <row r="2089" spans="1:28" x14ac:dyDescent="0.25">
      <c r="A2089">
        <v>2051</v>
      </c>
      <c r="B2089" s="1" t="s">
        <v>23</v>
      </c>
      <c r="C2089">
        <v>54</v>
      </c>
      <c r="D2089">
        <v>75</v>
      </c>
      <c r="E2089">
        <v>88</v>
      </c>
      <c r="F2089">
        <v>97</v>
      </c>
      <c r="G2089">
        <v>104</v>
      </c>
      <c r="H2089">
        <v>111</v>
      </c>
      <c r="I2089">
        <v>117</v>
      </c>
      <c r="J2089">
        <v>123</v>
      </c>
      <c r="K2089">
        <v>129</v>
      </c>
      <c r="L2089">
        <v>134</v>
      </c>
      <c r="M2089">
        <v>139</v>
      </c>
      <c r="N2089">
        <v>145</v>
      </c>
      <c r="O2089">
        <v>151</v>
      </c>
      <c r="P2089">
        <v>158</v>
      </c>
      <c r="Q2089">
        <v>165</v>
      </c>
      <c r="R2089">
        <v>171</v>
      </c>
      <c r="S2089">
        <v>175</v>
      </c>
      <c r="T2089">
        <v>177</v>
      </c>
      <c r="U2089">
        <v>178</v>
      </c>
      <c r="V2089">
        <v>179</v>
      </c>
      <c r="W2089">
        <f>wzrost[[#This Row],[19lat]]-wzrost[[#This Row],[dlugosc_ur]]</f>
        <v>125</v>
      </c>
      <c r="X2089">
        <f>wzrost[[#This Row],[19lat]]-wzrost[[#This Row],[15lat]]</f>
        <v>8</v>
      </c>
      <c r="Y2089">
        <f>IF(wzrost[[#This Row],[1rok]]&lt;=5,IF(wzrost[[#This Row],[plec]]="ch",1,0),0)</f>
        <v>0</v>
      </c>
      <c r="Z2089" s="1"/>
      <c r="AA2089" s="1"/>
      <c r="AB2089" s="1" t="e">
        <f>_xlfn.PERCENTILE.INC(wzrost[1rok],5)</f>
        <v>#NUM!</v>
      </c>
    </row>
    <row r="2090" spans="1:28" x14ac:dyDescent="0.25">
      <c r="A2090">
        <v>2052</v>
      </c>
      <c r="B2090" s="1" t="s">
        <v>23</v>
      </c>
      <c r="C2090">
        <v>53</v>
      </c>
      <c r="D2090">
        <v>75</v>
      </c>
      <c r="E2090">
        <v>87</v>
      </c>
      <c r="F2090">
        <v>97</v>
      </c>
      <c r="G2090">
        <v>104</v>
      </c>
      <c r="H2090">
        <v>111</v>
      </c>
      <c r="I2090">
        <v>117</v>
      </c>
      <c r="J2090">
        <v>123</v>
      </c>
      <c r="K2090">
        <v>128</v>
      </c>
      <c r="L2090">
        <v>134</v>
      </c>
      <c r="M2090">
        <v>139</v>
      </c>
      <c r="N2090">
        <v>144</v>
      </c>
      <c r="O2090">
        <v>150</v>
      </c>
      <c r="P2090">
        <v>157</v>
      </c>
      <c r="Q2090">
        <v>165</v>
      </c>
      <c r="R2090">
        <v>171</v>
      </c>
      <c r="S2090">
        <v>175</v>
      </c>
      <c r="T2090">
        <v>177</v>
      </c>
      <c r="U2090">
        <v>178</v>
      </c>
      <c r="V2090">
        <v>178</v>
      </c>
      <c r="W2090">
        <f>wzrost[[#This Row],[19lat]]-wzrost[[#This Row],[dlugosc_ur]]</f>
        <v>125</v>
      </c>
      <c r="X2090">
        <f>wzrost[[#This Row],[19lat]]-wzrost[[#This Row],[15lat]]</f>
        <v>7</v>
      </c>
      <c r="Y2090">
        <f>IF(wzrost[[#This Row],[1rok]]&lt;=5,IF(wzrost[[#This Row],[plec]]="ch",1,0),0)</f>
        <v>0</v>
      </c>
      <c r="Z2090" s="1"/>
      <c r="AA2090" s="1"/>
      <c r="AB2090" s="1" t="e">
        <f>_xlfn.PERCENTILE.INC(wzrost[1rok],5)</f>
        <v>#NUM!</v>
      </c>
    </row>
    <row r="2091" spans="1:28" x14ac:dyDescent="0.25">
      <c r="A2091">
        <v>2054</v>
      </c>
      <c r="B2091" s="1" t="s">
        <v>23</v>
      </c>
      <c r="C2091">
        <v>59</v>
      </c>
      <c r="D2091">
        <v>79</v>
      </c>
      <c r="E2091">
        <v>90</v>
      </c>
      <c r="F2091">
        <v>99</v>
      </c>
      <c r="G2091">
        <v>107</v>
      </c>
      <c r="H2091">
        <v>114</v>
      </c>
      <c r="I2091">
        <v>121</v>
      </c>
      <c r="J2091">
        <v>127</v>
      </c>
      <c r="K2091">
        <v>133</v>
      </c>
      <c r="L2091">
        <v>138</v>
      </c>
      <c r="M2091">
        <v>144</v>
      </c>
      <c r="N2091">
        <v>150</v>
      </c>
      <c r="O2091">
        <v>156</v>
      </c>
      <c r="P2091">
        <v>163</v>
      </c>
      <c r="Q2091">
        <v>171</v>
      </c>
      <c r="R2091">
        <v>176</v>
      </c>
      <c r="S2091">
        <v>180</v>
      </c>
      <c r="T2091">
        <v>183</v>
      </c>
      <c r="U2091">
        <v>183</v>
      </c>
      <c r="V2091">
        <v>184</v>
      </c>
      <c r="W2091">
        <f>wzrost[[#This Row],[19lat]]-wzrost[[#This Row],[dlugosc_ur]]</f>
        <v>125</v>
      </c>
      <c r="X2091">
        <f>wzrost[[#This Row],[19lat]]-wzrost[[#This Row],[15lat]]</f>
        <v>8</v>
      </c>
      <c r="Y2091">
        <f>IF(wzrost[[#This Row],[1rok]]&lt;=5,IF(wzrost[[#This Row],[plec]]="ch",1,0),0)</f>
        <v>0</v>
      </c>
      <c r="Z2091" s="1"/>
      <c r="AA2091" s="1"/>
      <c r="AB2091" s="1" t="e">
        <f>_xlfn.PERCENTILE.INC(wzrost[1rok],5)</f>
        <v>#NUM!</v>
      </c>
    </row>
    <row r="2092" spans="1:28" x14ac:dyDescent="0.25">
      <c r="A2092">
        <v>2055</v>
      </c>
      <c r="B2092" s="1" t="s">
        <v>23</v>
      </c>
      <c r="C2092">
        <v>59</v>
      </c>
      <c r="D2092">
        <v>79</v>
      </c>
      <c r="E2092">
        <v>90</v>
      </c>
      <c r="F2092">
        <v>99</v>
      </c>
      <c r="G2092">
        <v>107</v>
      </c>
      <c r="H2092">
        <v>114</v>
      </c>
      <c r="I2092">
        <v>121</v>
      </c>
      <c r="J2092">
        <v>127</v>
      </c>
      <c r="K2092">
        <v>133</v>
      </c>
      <c r="L2092">
        <v>138</v>
      </c>
      <c r="M2092">
        <v>144</v>
      </c>
      <c r="N2092">
        <v>150</v>
      </c>
      <c r="O2092">
        <v>156</v>
      </c>
      <c r="P2092">
        <v>163</v>
      </c>
      <c r="Q2092">
        <v>171</v>
      </c>
      <c r="R2092">
        <v>177</v>
      </c>
      <c r="S2092">
        <v>181</v>
      </c>
      <c r="T2092">
        <v>183</v>
      </c>
      <c r="U2092">
        <v>183</v>
      </c>
      <c r="V2092">
        <v>184</v>
      </c>
      <c r="W2092">
        <f>wzrost[[#This Row],[19lat]]-wzrost[[#This Row],[dlugosc_ur]]</f>
        <v>125</v>
      </c>
      <c r="X2092">
        <f>wzrost[[#This Row],[19lat]]-wzrost[[#This Row],[15lat]]</f>
        <v>7</v>
      </c>
      <c r="Y2092">
        <f>IF(wzrost[[#This Row],[1rok]]&lt;=5,IF(wzrost[[#This Row],[plec]]="ch",1,0),0)</f>
        <v>0</v>
      </c>
      <c r="Z2092" s="1"/>
      <c r="AA2092" s="1"/>
      <c r="AB2092" s="1" t="e">
        <f>_xlfn.PERCENTILE.INC(wzrost[1rok],5)</f>
        <v>#NUM!</v>
      </c>
    </row>
    <row r="2093" spans="1:28" x14ac:dyDescent="0.25">
      <c r="A2093">
        <v>2066</v>
      </c>
      <c r="B2093" s="1" t="s">
        <v>23</v>
      </c>
      <c r="C2093">
        <v>54</v>
      </c>
      <c r="D2093">
        <v>75</v>
      </c>
      <c r="E2093">
        <v>88</v>
      </c>
      <c r="F2093">
        <v>97</v>
      </c>
      <c r="G2093">
        <v>104</v>
      </c>
      <c r="H2093">
        <v>111</v>
      </c>
      <c r="I2093">
        <v>117</v>
      </c>
      <c r="J2093">
        <v>123</v>
      </c>
      <c r="K2093">
        <v>129</v>
      </c>
      <c r="L2093">
        <v>134</v>
      </c>
      <c r="M2093">
        <v>139</v>
      </c>
      <c r="N2093">
        <v>145</v>
      </c>
      <c r="O2093">
        <v>151</v>
      </c>
      <c r="P2093">
        <v>158</v>
      </c>
      <c r="Q2093">
        <v>165</v>
      </c>
      <c r="R2093">
        <v>171</v>
      </c>
      <c r="S2093">
        <v>175</v>
      </c>
      <c r="T2093">
        <v>177</v>
      </c>
      <c r="U2093">
        <v>178</v>
      </c>
      <c r="V2093">
        <v>179</v>
      </c>
      <c r="W2093">
        <f>wzrost[[#This Row],[19lat]]-wzrost[[#This Row],[dlugosc_ur]]</f>
        <v>125</v>
      </c>
      <c r="X2093">
        <f>wzrost[[#This Row],[19lat]]-wzrost[[#This Row],[15lat]]</f>
        <v>8</v>
      </c>
      <c r="Y2093">
        <f>IF(wzrost[[#This Row],[1rok]]&lt;=5,IF(wzrost[[#This Row],[plec]]="ch",1,0),0)</f>
        <v>0</v>
      </c>
      <c r="Z2093" s="1"/>
      <c r="AA2093" s="1"/>
      <c r="AB2093" s="1" t="e">
        <f>_xlfn.PERCENTILE.INC(wzrost[1rok],5)</f>
        <v>#NUM!</v>
      </c>
    </row>
    <row r="2094" spans="1:28" x14ac:dyDescent="0.25">
      <c r="A2094">
        <v>2080</v>
      </c>
      <c r="B2094" s="1" t="s">
        <v>23</v>
      </c>
      <c r="C2094">
        <v>57</v>
      </c>
      <c r="D2094">
        <v>78</v>
      </c>
      <c r="E2094">
        <v>89</v>
      </c>
      <c r="F2094">
        <v>99</v>
      </c>
      <c r="G2094">
        <v>106</v>
      </c>
      <c r="H2094">
        <v>113</v>
      </c>
      <c r="I2094">
        <v>119</v>
      </c>
      <c r="J2094">
        <v>125</v>
      </c>
      <c r="K2094">
        <v>131</v>
      </c>
      <c r="L2094">
        <v>136</v>
      </c>
      <c r="M2094">
        <v>142</v>
      </c>
      <c r="N2094">
        <v>147</v>
      </c>
      <c r="O2094">
        <v>154</v>
      </c>
      <c r="P2094">
        <v>161</v>
      </c>
      <c r="Q2094">
        <v>168</v>
      </c>
      <c r="R2094">
        <v>174</v>
      </c>
      <c r="S2094">
        <v>178</v>
      </c>
      <c r="T2094">
        <v>180</v>
      </c>
      <c r="U2094">
        <v>181</v>
      </c>
      <c r="V2094">
        <v>182</v>
      </c>
      <c r="W2094">
        <f>wzrost[[#This Row],[19lat]]-wzrost[[#This Row],[dlugosc_ur]]</f>
        <v>125</v>
      </c>
      <c r="X2094">
        <f>wzrost[[#This Row],[19lat]]-wzrost[[#This Row],[15lat]]</f>
        <v>8</v>
      </c>
      <c r="Y2094">
        <f>IF(wzrost[[#This Row],[1rok]]&lt;=5,IF(wzrost[[#This Row],[plec]]="ch",1,0),0)</f>
        <v>0</v>
      </c>
      <c r="Z2094" s="1"/>
      <c r="AA2094" s="1"/>
      <c r="AB2094" s="1" t="e">
        <f>_xlfn.PERCENTILE.INC(wzrost[1rok],5)</f>
        <v>#NUM!</v>
      </c>
    </row>
    <row r="2095" spans="1:28" x14ac:dyDescent="0.25">
      <c r="A2095">
        <v>2095</v>
      </c>
      <c r="B2095" s="1" t="s">
        <v>23</v>
      </c>
      <c r="C2095">
        <v>54</v>
      </c>
      <c r="D2095">
        <v>75</v>
      </c>
      <c r="E2095">
        <v>88</v>
      </c>
      <c r="F2095">
        <v>97</v>
      </c>
      <c r="G2095">
        <v>104</v>
      </c>
      <c r="H2095">
        <v>111</v>
      </c>
      <c r="I2095">
        <v>117</v>
      </c>
      <c r="J2095">
        <v>123</v>
      </c>
      <c r="K2095">
        <v>129</v>
      </c>
      <c r="L2095">
        <v>134</v>
      </c>
      <c r="M2095">
        <v>139</v>
      </c>
      <c r="N2095">
        <v>145</v>
      </c>
      <c r="O2095">
        <v>151</v>
      </c>
      <c r="P2095">
        <v>158</v>
      </c>
      <c r="Q2095">
        <v>165</v>
      </c>
      <c r="R2095">
        <v>171</v>
      </c>
      <c r="S2095">
        <v>175</v>
      </c>
      <c r="T2095">
        <v>177</v>
      </c>
      <c r="U2095">
        <v>178</v>
      </c>
      <c r="V2095">
        <v>179</v>
      </c>
      <c r="W2095">
        <f>wzrost[[#This Row],[19lat]]-wzrost[[#This Row],[dlugosc_ur]]</f>
        <v>125</v>
      </c>
      <c r="X2095">
        <f>wzrost[[#This Row],[19lat]]-wzrost[[#This Row],[15lat]]</f>
        <v>8</v>
      </c>
      <c r="Y2095">
        <f>IF(wzrost[[#This Row],[1rok]]&lt;=5,IF(wzrost[[#This Row],[plec]]="ch",1,0),0)</f>
        <v>0</v>
      </c>
      <c r="Z2095" s="1"/>
      <c r="AA2095" s="1"/>
      <c r="AB2095" s="1" t="e">
        <f>_xlfn.PERCENTILE.INC(wzrost[1rok],5)</f>
        <v>#NUM!</v>
      </c>
    </row>
    <row r="2096" spans="1:28" x14ac:dyDescent="0.25">
      <c r="A2096">
        <v>2098</v>
      </c>
      <c r="B2096" s="1" t="s">
        <v>23</v>
      </c>
      <c r="C2096">
        <v>54</v>
      </c>
      <c r="D2096">
        <v>76</v>
      </c>
      <c r="E2096">
        <v>88</v>
      </c>
      <c r="F2096">
        <v>98</v>
      </c>
      <c r="G2096">
        <v>105</v>
      </c>
      <c r="H2096">
        <v>112</v>
      </c>
      <c r="I2096">
        <v>118</v>
      </c>
      <c r="J2096">
        <v>124</v>
      </c>
      <c r="K2096">
        <v>129</v>
      </c>
      <c r="L2096">
        <v>135</v>
      </c>
      <c r="M2096">
        <v>140</v>
      </c>
      <c r="N2096">
        <v>145</v>
      </c>
      <c r="O2096">
        <v>151</v>
      </c>
      <c r="P2096">
        <v>158</v>
      </c>
      <c r="Q2096">
        <v>166</v>
      </c>
      <c r="R2096">
        <v>172</v>
      </c>
      <c r="S2096">
        <v>176</v>
      </c>
      <c r="T2096">
        <v>178</v>
      </c>
      <c r="U2096">
        <v>179</v>
      </c>
      <c r="V2096">
        <v>179</v>
      </c>
      <c r="W2096">
        <f>wzrost[[#This Row],[19lat]]-wzrost[[#This Row],[dlugosc_ur]]</f>
        <v>125</v>
      </c>
      <c r="X2096">
        <f>wzrost[[#This Row],[19lat]]-wzrost[[#This Row],[15lat]]</f>
        <v>7</v>
      </c>
      <c r="Y2096">
        <f>IF(wzrost[[#This Row],[1rok]]&lt;=5,IF(wzrost[[#This Row],[plec]]="ch",1,0),0)</f>
        <v>0</v>
      </c>
      <c r="Z2096" s="1"/>
      <c r="AA2096" s="1"/>
      <c r="AB2096" s="1" t="e">
        <f>_xlfn.PERCENTILE.INC(wzrost[1rok],5)</f>
        <v>#NUM!</v>
      </c>
    </row>
    <row r="2097" spans="1:28" x14ac:dyDescent="0.25">
      <c r="A2097">
        <v>2109</v>
      </c>
      <c r="B2097" s="1" t="s">
        <v>23</v>
      </c>
      <c r="C2097">
        <v>57</v>
      </c>
      <c r="D2097">
        <v>78</v>
      </c>
      <c r="E2097">
        <v>90</v>
      </c>
      <c r="F2097">
        <v>99</v>
      </c>
      <c r="G2097">
        <v>106</v>
      </c>
      <c r="H2097">
        <v>113</v>
      </c>
      <c r="I2097">
        <v>119</v>
      </c>
      <c r="J2097">
        <v>125</v>
      </c>
      <c r="K2097">
        <v>131</v>
      </c>
      <c r="L2097">
        <v>137</v>
      </c>
      <c r="M2097">
        <v>142</v>
      </c>
      <c r="N2097">
        <v>148</v>
      </c>
      <c r="O2097">
        <v>154</v>
      </c>
      <c r="P2097">
        <v>161</v>
      </c>
      <c r="Q2097">
        <v>168</v>
      </c>
      <c r="R2097">
        <v>174</v>
      </c>
      <c r="S2097">
        <v>178</v>
      </c>
      <c r="T2097">
        <v>181</v>
      </c>
      <c r="U2097">
        <v>182</v>
      </c>
      <c r="V2097">
        <v>182</v>
      </c>
      <c r="W2097">
        <f>wzrost[[#This Row],[19lat]]-wzrost[[#This Row],[dlugosc_ur]]</f>
        <v>125</v>
      </c>
      <c r="X2097">
        <f>wzrost[[#This Row],[19lat]]-wzrost[[#This Row],[15lat]]</f>
        <v>8</v>
      </c>
      <c r="Y2097">
        <f>IF(wzrost[[#This Row],[1rok]]&lt;=5,IF(wzrost[[#This Row],[plec]]="ch",1,0),0)</f>
        <v>0</v>
      </c>
      <c r="Z2097" s="1"/>
      <c r="AA2097" s="1"/>
      <c r="AB2097" s="1" t="e">
        <f>_xlfn.PERCENTILE.INC(wzrost[1rok],5)</f>
        <v>#NUM!</v>
      </c>
    </row>
    <row r="2098" spans="1:28" x14ac:dyDescent="0.25">
      <c r="A2098">
        <v>2111</v>
      </c>
      <c r="B2098" s="1" t="s">
        <v>23</v>
      </c>
      <c r="C2098">
        <v>54</v>
      </c>
      <c r="D2098">
        <v>75</v>
      </c>
      <c r="E2098">
        <v>88</v>
      </c>
      <c r="F2098">
        <v>97</v>
      </c>
      <c r="G2098">
        <v>104</v>
      </c>
      <c r="H2098">
        <v>111</v>
      </c>
      <c r="I2098">
        <v>117</v>
      </c>
      <c r="J2098">
        <v>123</v>
      </c>
      <c r="K2098">
        <v>129</v>
      </c>
      <c r="L2098">
        <v>134</v>
      </c>
      <c r="M2098">
        <v>139</v>
      </c>
      <c r="N2098">
        <v>145</v>
      </c>
      <c r="O2098">
        <v>151</v>
      </c>
      <c r="P2098">
        <v>158</v>
      </c>
      <c r="Q2098">
        <v>165</v>
      </c>
      <c r="R2098">
        <v>171</v>
      </c>
      <c r="S2098">
        <v>175</v>
      </c>
      <c r="T2098">
        <v>177</v>
      </c>
      <c r="U2098">
        <v>178</v>
      </c>
      <c r="V2098">
        <v>179</v>
      </c>
      <c r="W2098">
        <f>wzrost[[#This Row],[19lat]]-wzrost[[#This Row],[dlugosc_ur]]</f>
        <v>125</v>
      </c>
      <c r="X2098">
        <f>wzrost[[#This Row],[19lat]]-wzrost[[#This Row],[15lat]]</f>
        <v>8</v>
      </c>
      <c r="Y2098">
        <f>IF(wzrost[[#This Row],[1rok]]&lt;=5,IF(wzrost[[#This Row],[plec]]="ch",1,0),0)</f>
        <v>0</v>
      </c>
      <c r="Z2098" s="1"/>
      <c r="AA2098" s="1"/>
      <c r="AB2098" s="1" t="e">
        <f>_xlfn.PERCENTILE.INC(wzrost[1rok],5)</f>
        <v>#NUM!</v>
      </c>
    </row>
    <row r="2099" spans="1:28" x14ac:dyDescent="0.25">
      <c r="A2099">
        <v>2114</v>
      </c>
      <c r="B2099" s="1" t="s">
        <v>23</v>
      </c>
      <c r="C2099">
        <v>51</v>
      </c>
      <c r="D2099">
        <v>73</v>
      </c>
      <c r="E2099">
        <v>86</v>
      </c>
      <c r="F2099">
        <v>95</v>
      </c>
      <c r="G2099">
        <v>103</v>
      </c>
      <c r="H2099">
        <v>109</v>
      </c>
      <c r="I2099">
        <v>115</v>
      </c>
      <c r="J2099">
        <v>121</v>
      </c>
      <c r="K2099">
        <v>127</v>
      </c>
      <c r="L2099">
        <v>132</v>
      </c>
      <c r="M2099">
        <v>137</v>
      </c>
      <c r="N2099">
        <v>142</v>
      </c>
      <c r="O2099">
        <v>148</v>
      </c>
      <c r="P2099">
        <v>155</v>
      </c>
      <c r="Q2099">
        <v>163</v>
      </c>
      <c r="R2099">
        <v>168</v>
      </c>
      <c r="S2099">
        <v>172</v>
      </c>
      <c r="T2099">
        <v>175</v>
      </c>
      <c r="U2099">
        <v>175</v>
      </c>
      <c r="V2099">
        <v>176</v>
      </c>
      <c r="W2099">
        <f>wzrost[[#This Row],[19lat]]-wzrost[[#This Row],[dlugosc_ur]]</f>
        <v>125</v>
      </c>
      <c r="X2099">
        <f>wzrost[[#This Row],[19lat]]-wzrost[[#This Row],[15lat]]</f>
        <v>8</v>
      </c>
      <c r="Y2099">
        <f>IF(wzrost[[#This Row],[1rok]]&lt;=5,IF(wzrost[[#This Row],[plec]]="ch",1,0),0)</f>
        <v>0</v>
      </c>
      <c r="Z2099" s="1"/>
      <c r="AA2099" s="1"/>
      <c r="AB2099" s="1" t="e">
        <f>_xlfn.PERCENTILE.INC(wzrost[1rok],5)</f>
        <v>#NUM!</v>
      </c>
    </row>
    <row r="2100" spans="1:28" x14ac:dyDescent="0.25">
      <c r="A2100">
        <v>2117</v>
      </c>
      <c r="B2100" s="1" t="s">
        <v>23</v>
      </c>
      <c r="C2100">
        <v>57</v>
      </c>
      <c r="D2100">
        <v>78</v>
      </c>
      <c r="E2100">
        <v>90</v>
      </c>
      <c r="F2100">
        <v>99</v>
      </c>
      <c r="G2100">
        <v>106</v>
      </c>
      <c r="H2100">
        <v>113</v>
      </c>
      <c r="I2100">
        <v>119</v>
      </c>
      <c r="J2100">
        <v>125</v>
      </c>
      <c r="K2100">
        <v>131</v>
      </c>
      <c r="L2100">
        <v>137</v>
      </c>
      <c r="M2100">
        <v>142</v>
      </c>
      <c r="N2100">
        <v>148</v>
      </c>
      <c r="O2100">
        <v>154</v>
      </c>
      <c r="P2100">
        <v>161</v>
      </c>
      <c r="Q2100">
        <v>168</v>
      </c>
      <c r="R2100">
        <v>174</v>
      </c>
      <c r="S2100">
        <v>178</v>
      </c>
      <c r="T2100">
        <v>181</v>
      </c>
      <c r="U2100">
        <v>182</v>
      </c>
      <c r="V2100">
        <v>182</v>
      </c>
      <c r="W2100">
        <f>wzrost[[#This Row],[19lat]]-wzrost[[#This Row],[dlugosc_ur]]</f>
        <v>125</v>
      </c>
      <c r="X2100">
        <f>wzrost[[#This Row],[19lat]]-wzrost[[#This Row],[15lat]]</f>
        <v>8</v>
      </c>
      <c r="Y2100">
        <f>IF(wzrost[[#This Row],[1rok]]&lt;=5,IF(wzrost[[#This Row],[plec]]="ch",1,0),0)</f>
        <v>0</v>
      </c>
      <c r="Z2100" s="1"/>
      <c r="AA2100" s="1"/>
      <c r="AB2100" s="1" t="e">
        <f>_xlfn.PERCENTILE.INC(wzrost[1rok],5)</f>
        <v>#NUM!</v>
      </c>
    </row>
    <row r="2101" spans="1:28" x14ac:dyDescent="0.25">
      <c r="A2101">
        <v>2126</v>
      </c>
      <c r="B2101" s="1" t="s">
        <v>23</v>
      </c>
      <c r="C2101">
        <v>54</v>
      </c>
      <c r="D2101">
        <v>75</v>
      </c>
      <c r="E2101">
        <v>88</v>
      </c>
      <c r="F2101">
        <v>97</v>
      </c>
      <c r="G2101">
        <v>104</v>
      </c>
      <c r="H2101">
        <v>111</v>
      </c>
      <c r="I2101">
        <v>117</v>
      </c>
      <c r="J2101">
        <v>123</v>
      </c>
      <c r="K2101">
        <v>129</v>
      </c>
      <c r="L2101">
        <v>134</v>
      </c>
      <c r="M2101">
        <v>139</v>
      </c>
      <c r="N2101">
        <v>145</v>
      </c>
      <c r="O2101">
        <v>151</v>
      </c>
      <c r="P2101">
        <v>158</v>
      </c>
      <c r="Q2101">
        <v>165</v>
      </c>
      <c r="R2101">
        <v>171</v>
      </c>
      <c r="S2101">
        <v>175</v>
      </c>
      <c r="T2101">
        <v>177</v>
      </c>
      <c r="U2101">
        <v>178</v>
      </c>
      <c r="V2101">
        <v>179</v>
      </c>
      <c r="W2101">
        <f>wzrost[[#This Row],[19lat]]-wzrost[[#This Row],[dlugosc_ur]]</f>
        <v>125</v>
      </c>
      <c r="X2101">
        <f>wzrost[[#This Row],[19lat]]-wzrost[[#This Row],[15lat]]</f>
        <v>8</v>
      </c>
      <c r="Y2101">
        <f>IF(wzrost[[#This Row],[1rok]]&lt;=5,IF(wzrost[[#This Row],[plec]]="ch",1,0),0)</f>
        <v>0</v>
      </c>
      <c r="Z2101" s="1"/>
      <c r="AA2101" s="1"/>
      <c r="AB2101" s="1" t="e">
        <f>_xlfn.PERCENTILE.INC(wzrost[1rok],5)</f>
        <v>#NUM!</v>
      </c>
    </row>
    <row r="2102" spans="1:28" x14ac:dyDescent="0.25">
      <c r="A2102">
        <v>2134</v>
      </c>
      <c r="B2102" s="1" t="s">
        <v>23</v>
      </c>
      <c r="C2102">
        <v>53</v>
      </c>
      <c r="D2102">
        <v>75</v>
      </c>
      <c r="E2102">
        <v>87</v>
      </c>
      <c r="F2102">
        <v>97</v>
      </c>
      <c r="G2102">
        <v>104</v>
      </c>
      <c r="H2102">
        <v>111</v>
      </c>
      <c r="I2102">
        <v>117</v>
      </c>
      <c r="J2102">
        <v>123</v>
      </c>
      <c r="K2102">
        <v>128</v>
      </c>
      <c r="L2102">
        <v>134</v>
      </c>
      <c r="M2102">
        <v>139</v>
      </c>
      <c r="N2102">
        <v>144</v>
      </c>
      <c r="O2102">
        <v>150</v>
      </c>
      <c r="P2102">
        <v>157</v>
      </c>
      <c r="Q2102">
        <v>165</v>
      </c>
      <c r="R2102">
        <v>171</v>
      </c>
      <c r="S2102">
        <v>175</v>
      </c>
      <c r="T2102">
        <v>177</v>
      </c>
      <c r="U2102">
        <v>178</v>
      </c>
      <c r="V2102">
        <v>178</v>
      </c>
      <c r="W2102">
        <f>wzrost[[#This Row],[19lat]]-wzrost[[#This Row],[dlugosc_ur]]</f>
        <v>125</v>
      </c>
      <c r="X2102">
        <f>wzrost[[#This Row],[19lat]]-wzrost[[#This Row],[15lat]]</f>
        <v>7</v>
      </c>
      <c r="Y2102">
        <f>IF(wzrost[[#This Row],[1rok]]&lt;=5,IF(wzrost[[#This Row],[plec]]="ch",1,0),0)</f>
        <v>0</v>
      </c>
      <c r="Z2102" s="1"/>
      <c r="AA2102" s="1"/>
      <c r="AB2102" s="1" t="e">
        <f>_xlfn.PERCENTILE.INC(wzrost[1rok],5)</f>
        <v>#NUM!</v>
      </c>
    </row>
    <row r="2103" spans="1:28" x14ac:dyDescent="0.25">
      <c r="A2103">
        <v>2139</v>
      </c>
      <c r="B2103" s="1" t="s">
        <v>23</v>
      </c>
      <c r="C2103">
        <v>54</v>
      </c>
      <c r="D2103">
        <v>76</v>
      </c>
      <c r="E2103">
        <v>88</v>
      </c>
      <c r="F2103">
        <v>98</v>
      </c>
      <c r="G2103">
        <v>105</v>
      </c>
      <c r="H2103">
        <v>112</v>
      </c>
      <c r="I2103">
        <v>118</v>
      </c>
      <c r="J2103">
        <v>124</v>
      </c>
      <c r="K2103">
        <v>129</v>
      </c>
      <c r="L2103">
        <v>135</v>
      </c>
      <c r="M2103">
        <v>140</v>
      </c>
      <c r="N2103">
        <v>145</v>
      </c>
      <c r="O2103">
        <v>151</v>
      </c>
      <c r="P2103">
        <v>158</v>
      </c>
      <c r="Q2103">
        <v>166</v>
      </c>
      <c r="R2103">
        <v>172</v>
      </c>
      <c r="S2103">
        <v>176</v>
      </c>
      <c r="T2103">
        <v>178</v>
      </c>
      <c r="U2103">
        <v>179</v>
      </c>
      <c r="V2103">
        <v>179</v>
      </c>
      <c r="W2103">
        <f>wzrost[[#This Row],[19lat]]-wzrost[[#This Row],[dlugosc_ur]]</f>
        <v>125</v>
      </c>
      <c r="X2103">
        <f>wzrost[[#This Row],[19lat]]-wzrost[[#This Row],[15lat]]</f>
        <v>7</v>
      </c>
      <c r="Y2103">
        <f>IF(wzrost[[#This Row],[1rok]]&lt;=5,IF(wzrost[[#This Row],[plec]]="ch",1,0),0)</f>
        <v>0</v>
      </c>
      <c r="Z2103" s="1"/>
      <c r="AA2103" s="1"/>
      <c r="AB2103" s="1" t="e">
        <f>_xlfn.PERCENTILE.INC(wzrost[1rok],5)</f>
        <v>#NUM!</v>
      </c>
    </row>
    <row r="2104" spans="1:28" x14ac:dyDescent="0.25">
      <c r="A2104">
        <v>2143</v>
      </c>
      <c r="B2104" s="1" t="s">
        <v>23</v>
      </c>
      <c r="C2104">
        <v>59</v>
      </c>
      <c r="D2104">
        <v>79</v>
      </c>
      <c r="E2104">
        <v>90</v>
      </c>
      <c r="F2104">
        <v>100</v>
      </c>
      <c r="G2104">
        <v>107</v>
      </c>
      <c r="H2104">
        <v>114</v>
      </c>
      <c r="I2104">
        <v>121</v>
      </c>
      <c r="J2104">
        <v>127</v>
      </c>
      <c r="K2104">
        <v>133</v>
      </c>
      <c r="L2104">
        <v>138</v>
      </c>
      <c r="M2104">
        <v>144</v>
      </c>
      <c r="N2104">
        <v>150</v>
      </c>
      <c r="O2104">
        <v>156</v>
      </c>
      <c r="P2104">
        <v>163</v>
      </c>
      <c r="Q2104">
        <v>171</v>
      </c>
      <c r="R2104">
        <v>177</v>
      </c>
      <c r="S2104">
        <v>181</v>
      </c>
      <c r="T2104">
        <v>183</v>
      </c>
      <c r="U2104">
        <v>184</v>
      </c>
      <c r="V2104">
        <v>184</v>
      </c>
      <c r="W2104">
        <f>wzrost[[#This Row],[19lat]]-wzrost[[#This Row],[dlugosc_ur]]</f>
        <v>125</v>
      </c>
      <c r="X2104">
        <f>wzrost[[#This Row],[19lat]]-wzrost[[#This Row],[15lat]]</f>
        <v>7</v>
      </c>
      <c r="Y2104">
        <f>IF(wzrost[[#This Row],[1rok]]&lt;=5,IF(wzrost[[#This Row],[plec]]="ch",1,0),0)</f>
        <v>0</v>
      </c>
      <c r="Z2104" s="1"/>
      <c r="AA2104" s="1"/>
      <c r="AB2104" s="1" t="e">
        <f>_xlfn.PERCENTILE.INC(wzrost[1rok],5)</f>
        <v>#NUM!</v>
      </c>
    </row>
    <row r="2105" spans="1:28" x14ac:dyDescent="0.25">
      <c r="A2105">
        <v>2152</v>
      </c>
      <c r="B2105" s="1" t="s">
        <v>23</v>
      </c>
      <c r="C2105">
        <v>56</v>
      </c>
      <c r="D2105">
        <v>77</v>
      </c>
      <c r="E2105">
        <v>89</v>
      </c>
      <c r="F2105">
        <v>98</v>
      </c>
      <c r="G2105">
        <v>106</v>
      </c>
      <c r="H2105">
        <v>113</v>
      </c>
      <c r="I2105">
        <v>119</v>
      </c>
      <c r="J2105">
        <v>125</v>
      </c>
      <c r="K2105">
        <v>130</v>
      </c>
      <c r="L2105">
        <v>136</v>
      </c>
      <c r="M2105">
        <v>141</v>
      </c>
      <c r="N2105">
        <v>147</v>
      </c>
      <c r="O2105">
        <v>153</v>
      </c>
      <c r="P2105">
        <v>160</v>
      </c>
      <c r="Q2105">
        <v>167</v>
      </c>
      <c r="R2105">
        <v>173</v>
      </c>
      <c r="S2105">
        <v>177</v>
      </c>
      <c r="T2105">
        <v>180</v>
      </c>
      <c r="U2105">
        <v>181</v>
      </c>
      <c r="V2105">
        <v>181</v>
      </c>
      <c r="W2105">
        <f>wzrost[[#This Row],[19lat]]-wzrost[[#This Row],[dlugosc_ur]]</f>
        <v>125</v>
      </c>
      <c r="X2105">
        <f>wzrost[[#This Row],[19lat]]-wzrost[[#This Row],[15lat]]</f>
        <v>8</v>
      </c>
      <c r="Y2105">
        <f>IF(wzrost[[#This Row],[1rok]]&lt;=5,IF(wzrost[[#This Row],[plec]]="ch",1,0),0)</f>
        <v>0</v>
      </c>
      <c r="Z2105" s="1"/>
      <c r="AA2105" s="1"/>
      <c r="AB2105" s="1" t="e">
        <f>_xlfn.PERCENTILE.INC(wzrost[1rok],5)</f>
        <v>#NUM!</v>
      </c>
    </row>
    <row r="2106" spans="1:28" x14ac:dyDescent="0.25">
      <c r="A2106">
        <v>2160</v>
      </c>
      <c r="B2106" s="1" t="s">
        <v>23</v>
      </c>
      <c r="C2106">
        <v>56</v>
      </c>
      <c r="D2106">
        <v>77</v>
      </c>
      <c r="E2106">
        <v>89</v>
      </c>
      <c r="F2106">
        <v>98</v>
      </c>
      <c r="G2106">
        <v>106</v>
      </c>
      <c r="H2106">
        <v>113</v>
      </c>
      <c r="I2106">
        <v>119</v>
      </c>
      <c r="J2106">
        <v>125</v>
      </c>
      <c r="K2106">
        <v>130</v>
      </c>
      <c r="L2106">
        <v>136</v>
      </c>
      <c r="M2106">
        <v>141</v>
      </c>
      <c r="N2106">
        <v>147</v>
      </c>
      <c r="O2106">
        <v>153</v>
      </c>
      <c r="P2106">
        <v>160</v>
      </c>
      <c r="Q2106">
        <v>167</v>
      </c>
      <c r="R2106">
        <v>173</v>
      </c>
      <c r="S2106">
        <v>177</v>
      </c>
      <c r="T2106">
        <v>180</v>
      </c>
      <c r="U2106">
        <v>181</v>
      </c>
      <c r="V2106">
        <v>181</v>
      </c>
      <c r="W2106">
        <f>wzrost[[#This Row],[19lat]]-wzrost[[#This Row],[dlugosc_ur]]</f>
        <v>125</v>
      </c>
      <c r="X2106">
        <f>wzrost[[#This Row],[19lat]]-wzrost[[#This Row],[15lat]]</f>
        <v>8</v>
      </c>
      <c r="Y2106">
        <f>IF(wzrost[[#This Row],[1rok]]&lt;=5,IF(wzrost[[#This Row],[plec]]="ch",1,0),0)</f>
        <v>0</v>
      </c>
      <c r="Z2106" s="1"/>
      <c r="AA2106" s="1"/>
      <c r="AB2106" s="1" t="e">
        <f>_xlfn.PERCENTILE.INC(wzrost[1rok],5)</f>
        <v>#NUM!</v>
      </c>
    </row>
    <row r="2107" spans="1:28" x14ac:dyDescent="0.25">
      <c r="A2107">
        <v>2162</v>
      </c>
      <c r="B2107" s="1" t="s">
        <v>23</v>
      </c>
      <c r="C2107">
        <v>53</v>
      </c>
      <c r="D2107">
        <v>75</v>
      </c>
      <c r="E2107">
        <v>87</v>
      </c>
      <c r="F2107">
        <v>97</v>
      </c>
      <c r="G2107">
        <v>104</v>
      </c>
      <c r="H2107">
        <v>111</v>
      </c>
      <c r="I2107">
        <v>117</v>
      </c>
      <c r="J2107">
        <v>123</v>
      </c>
      <c r="K2107">
        <v>128</v>
      </c>
      <c r="L2107">
        <v>134</v>
      </c>
      <c r="M2107">
        <v>139</v>
      </c>
      <c r="N2107">
        <v>144</v>
      </c>
      <c r="O2107">
        <v>150</v>
      </c>
      <c r="P2107">
        <v>157</v>
      </c>
      <c r="Q2107">
        <v>165</v>
      </c>
      <c r="R2107">
        <v>171</v>
      </c>
      <c r="S2107">
        <v>175</v>
      </c>
      <c r="T2107">
        <v>177</v>
      </c>
      <c r="U2107">
        <v>178</v>
      </c>
      <c r="V2107">
        <v>178</v>
      </c>
      <c r="W2107">
        <f>wzrost[[#This Row],[19lat]]-wzrost[[#This Row],[dlugosc_ur]]</f>
        <v>125</v>
      </c>
      <c r="X2107">
        <f>wzrost[[#This Row],[19lat]]-wzrost[[#This Row],[15lat]]</f>
        <v>7</v>
      </c>
      <c r="Y2107">
        <f>IF(wzrost[[#This Row],[1rok]]&lt;=5,IF(wzrost[[#This Row],[plec]]="ch",1,0),0)</f>
        <v>0</v>
      </c>
      <c r="Z2107" s="1"/>
      <c r="AA2107" s="1"/>
      <c r="AB2107" s="1" t="e">
        <f>_xlfn.PERCENTILE.INC(wzrost[1rok],5)</f>
        <v>#NUM!</v>
      </c>
    </row>
    <row r="2108" spans="1:28" x14ac:dyDescent="0.25">
      <c r="A2108">
        <v>2167</v>
      </c>
      <c r="B2108" s="1" t="s">
        <v>23</v>
      </c>
      <c r="C2108">
        <v>59</v>
      </c>
      <c r="D2108">
        <v>79</v>
      </c>
      <c r="E2108">
        <v>90</v>
      </c>
      <c r="F2108">
        <v>100</v>
      </c>
      <c r="G2108">
        <v>107</v>
      </c>
      <c r="H2108">
        <v>114</v>
      </c>
      <c r="I2108">
        <v>121</v>
      </c>
      <c r="J2108">
        <v>127</v>
      </c>
      <c r="K2108">
        <v>133</v>
      </c>
      <c r="L2108">
        <v>138</v>
      </c>
      <c r="M2108">
        <v>144</v>
      </c>
      <c r="N2108">
        <v>150</v>
      </c>
      <c r="O2108">
        <v>156</v>
      </c>
      <c r="P2108">
        <v>163</v>
      </c>
      <c r="Q2108">
        <v>171</v>
      </c>
      <c r="R2108">
        <v>177</v>
      </c>
      <c r="S2108">
        <v>181</v>
      </c>
      <c r="T2108">
        <v>183</v>
      </c>
      <c r="U2108">
        <v>184</v>
      </c>
      <c r="V2108">
        <v>184</v>
      </c>
      <c r="W2108">
        <f>wzrost[[#This Row],[19lat]]-wzrost[[#This Row],[dlugosc_ur]]</f>
        <v>125</v>
      </c>
      <c r="X2108">
        <f>wzrost[[#This Row],[19lat]]-wzrost[[#This Row],[15lat]]</f>
        <v>7</v>
      </c>
      <c r="Y2108">
        <f>IF(wzrost[[#This Row],[1rok]]&lt;=5,IF(wzrost[[#This Row],[plec]]="ch",1,0),0)</f>
        <v>0</v>
      </c>
      <c r="Z2108" s="1"/>
      <c r="AA2108" s="1"/>
      <c r="AB2108" s="1" t="e">
        <f>_xlfn.PERCENTILE.INC(wzrost[1rok],5)</f>
        <v>#NUM!</v>
      </c>
    </row>
    <row r="2109" spans="1:28" x14ac:dyDescent="0.25">
      <c r="A2109">
        <v>2170</v>
      </c>
      <c r="B2109" s="1" t="s">
        <v>23</v>
      </c>
      <c r="C2109">
        <v>53</v>
      </c>
      <c r="D2109">
        <v>75</v>
      </c>
      <c r="E2109">
        <v>88</v>
      </c>
      <c r="F2109">
        <v>97</v>
      </c>
      <c r="G2109">
        <v>104</v>
      </c>
      <c r="H2109">
        <v>111</v>
      </c>
      <c r="I2109">
        <v>117</v>
      </c>
      <c r="J2109">
        <v>123</v>
      </c>
      <c r="K2109">
        <v>128</v>
      </c>
      <c r="L2109">
        <v>134</v>
      </c>
      <c r="M2109">
        <v>139</v>
      </c>
      <c r="N2109">
        <v>144</v>
      </c>
      <c r="O2109">
        <v>151</v>
      </c>
      <c r="P2109">
        <v>158</v>
      </c>
      <c r="Q2109">
        <v>165</v>
      </c>
      <c r="R2109">
        <v>171</v>
      </c>
      <c r="S2109">
        <v>175</v>
      </c>
      <c r="T2109">
        <v>177</v>
      </c>
      <c r="U2109">
        <v>178</v>
      </c>
      <c r="V2109">
        <v>178</v>
      </c>
      <c r="W2109">
        <f>wzrost[[#This Row],[19lat]]-wzrost[[#This Row],[dlugosc_ur]]</f>
        <v>125</v>
      </c>
      <c r="X2109">
        <f>wzrost[[#This Row],[19lat]]-wzrost[[#This Row],[15lat]]</f>
        <v>7</v>
      </c>
      <c r="Y2109">
        <f>IF(wzrost[[#This Row],[1rok]]&lt;=5,IF(wzrost[[#This Row],[plec]]="ch",1,0),0)</f>
        <v>0</v>
      </c>
      <c r="Z2109" s="1"/>
      <c r="AA2109" s="1"/>
      <c r="AB2109" s="1" t="e">
        <f>_xlfn.PERCENTILE.INC(wzrost[1rok],5)</f>
        <v>#NUM!</v>
      </c>
    </row>
    <row r="2110" spans="1:28" x14ac:dyDescent="0.25">
      <c r="A2110">
        <v>2171</v>
      </c>
      <c r="B2110" s="1" t="s">
        <v>23</v>
      </c>
      <c r="C2110">
        <v>54</v>
      </c>
      <c r="D2110">
        <v>75</v>
      </c>
      <c r="E2110">
        <v>88</v>
      </c>
      <c r="F2110">
        <v>97</v>
      </c>
      <c r="G2110">
        <v>104</v>
      </c>
      <c r="H2110">
        <v>111</v>
      </c>
      <c r="I2110">
        <v>117</v>
      </c>
      <c r="J2110">
        <v>123</v>
      </c>
      <c r="K2110">
        <v>129</v>
      </c>
      <c r="L2110">
        <v>134</v>
      </c>
      <c r="M2110">
        <v>139</v>
      </c>
      <c r="N2110">
        <v>145</v>
      </c>
      <c r="O2110">
        <v>151</v>
      </c>
      <c r="P2110">
        <v>158</v>
      </c>
      <c r="Q2110">
        <v>165</v>
      </c>
      <c r="R2110">
        <v>171</v>
      </c>
      <c r="S2110">
        <v>175</v>
      </c>
      <c r="T2110">
        <v>177</v>
      </c>
      <c r="U2110">
        <v>178</v>
      </c>
      <c r="V2110">
        <v>179</v>
      </c>
      <c r="W2110">
        <f>wzrost[[#This Row],[19lat]]-wzrost[[#This Row],[dlugosc_ur]]</f>
        <v>125</v>
      </c>
      <c r="X2110">
        <f>wzrost[[#This Row],[19lat]]-wzrost[[#This Row],[15lat]]</f>
        <v>8</v>
      </c>
      <c r="Y2110">
        <f>IF(wzrost[[#This Row],[1rok]]&lt;=5,IF(wzrost[[#This Row],[plec]]="ch",1,0),0)</f>
        <v>0</v>
      </c>
      <c r="Z2110" s="1"/>
      <c r="AA2110" s="1"/>
      <c r="AB2110" s="1" t="e">
        <f>_xlfn.PERCENTILE.INC(wzrost[1rok],5)</f>
        <v>#NUM!</v>
      </c>
    </row>
    <row r="2111" spans="1:28" x14ac:dyDescent="0.25">
      <c r="A2111">
        <v>2197</v>
      </c>
      <c r="B2111" s="1" t="s">
        <v>23</v>
      </c>
      <c r="C2111">
        <v>53</v>
      </c>
      <c r="D2111">
        <v>75</v>
      </c>
      <c r="E2111">
        <v>87</v>
      </c>
      <c r="F2111">
        <v>97</v>
      </c>
      <c r="G2111">
        <v>104</v>
      </c>
      <c r="H2111">
        <v>111</v>
      </c>
      <c r="I2111">
        <v>117</v>
      </c>
      <c r="J2111">
        <v>123</v>
      </c>
      <c r="K2111">
        <v>128</v>
      </c>
      <c r="L2111">
        <v>134</v>
      </c>
      <c r="M2111">
        <v>139</v>
      </c>
      <c r="N2111">
        <v>144</v>
      </c>
      <c r="O2111">
        <v>150</v>
      </c>
      <c r="P2111">
        <v>157</v>
      </c>
      <c r="Q2111">
        <v>165</v>
      </c>
      <c r="R2111">
        <v>171</v>
      </c>
      <c r="S2111">
        <v>175</v>
      </c>
      <c r="T2111">
        <v>177</v>
      </c>
      <c r="U2111">
        <v>178</v>
      </c>
      <c r="V2111">
        <v>178</v>
      </c>
      <c r="W2111">
        <f>wzrost[[#This Row],[19lat]]-wzrost[[#This Row],[dlugosc_ur]]</f>
        <v>125</v>
      </c>
      <c r="X2111">
        <f>wzrost[[#This Row],[19lat]]-wzrost[[#This Row],[15lat]]</f>
        <v>7</v>
      </c>
      <c r="Y2111">
        <f>IF(wzrost[[#This Row],[1rok]]&lt;=5,IF(wzrost[[#This Row],[plec]]="ch",1,0),0)</f>
        <v>0</v>
      </c>
      <c r="Z2111" s="1"/>
      <c r="AA2111" s="1"/>
      <c r="AB2111" s="1" t="e">
        <f>_xlfn.PERCENTILE.INC(wzrost[1rok],5)</f>
        <v>#NUM!</v>
      </c>
    </row>
    <row r="2112" spans="1:28" x14ac:dyDescent="0.25">
      <c r="A2112">
        <v>2202</v>
      </c>
      <c r="B2112" s="1" t="s">
        <v>23</v>
      </c>
      <c r="C2112">
        <v>53</v>
      </c>
      <c r="D2112">
        <v>75</v>
      </c>
      <c r="E2112">
        <v>87</v>
      </c>
      <c r="F2112">
        <v>97</v>
      </c>
      <c r="G2112">
        <v>104</v>
      </c>
      <c r="H2112">
        <v>111</v>
      </c>
      <c r="I2112">
        <v>117</v>
      </c>
      <c r="J2112">
        <v>123</v>
      </c>
      <c r="K2112">
        <v>128</v>
      </c>
      <c r="L2112">
        <v>134</v>
      </c>
      <c r="M2112">
        <v>139</v>
      </c>
      <c r="N2112">
        <v>144</v>
      </c>
      <c r="O2112">
        <v>150</v>
      </c>
      <c r="P2112">
        <v>157</v>
      </c>
      <c r="Q2112">
        <v>165</v>
      </c>
      <c r="R2112">
        <v>171</v>
      </c>
      <c r="S2112">
        <v>175</v>
      </c>
      <c r="T2112">
        <v>177</v>
      </c>
      <c r="U2112">
        <v>178</v>
      </c>
      <c r="V2112">
        <v>178</v>
      </c>
      <c r="W2112">
        <f>wzrost[[#This Row],[19lat]]-wzrost[[#This Row],[dlugosc_ur]]</f>
        <v>125</v>
      </c>
      <c r="X2112">
        <f>wzrost[[#This Row],[19lat]]-wzrost[[#This Row],[15lat]]</f>
        <v>7</v>
      </c>
      <c r="Y2112">
        <f>IF(wzrost[[#This Row],[1rok]]&lt;=5,IF(wzrost[[#This Row],[plec]]="ch",1,0),0)</f>
        <v>0</v>
      </c>
      <c r="Z2112" s="1"/>
      <c r="AA2112" s="1"/>
      <c r="AB2112" s="1" t="e">
        <f>_xlfn.PERCENTILE.INC(wzrost[1rok],5)</f>
        <v>#NUM!</v>
      </c>
    </row>
    <row r="2113" spans="1:28" x14ac:dyDescent="0.25">
      <c r="A2113">
        <v>2207</v>
      </c>
      <c r="B2113" s="1" t="s">
        <v>23</v>
      </c>
      <c r="C2113">
        <v>57</v>
      </c>
      <c r="D2113">
        <v>78</v>
      </c>
      <c r="E2113">
        <v>89</v>
      </c>
      <c r="F2113">
        <v>99</v>
      </c>
      <c r="G2113">
        <v>106</v>
      </c>
      <c r="H2113">
        <v>113</v>
      </c>
      <c r="I2113">
        <v>119</v>
      </c>
      <c r="J2113">
        <v>125</v>
      </c>
      <c r="K2113">
        <v>131</v>
      </c>
      <c r="L2113">
        <v>136</v>
      </c>
      <c r="M2113">
        <v>142</v>
      </c>
      <c r="N2113">
        <v>147</v>
      </c>
      <c r="O2113">
        <v>153</v>
      </c>
      <c r="P2113">
        <v>161</v>
      </c>
      <c r="Q2113">
        <v>168</v>
      </c>
      <c r="R2113">
        <v>174</v>
      </c>
      <c r="S2113">
        <v>178</v>
      </c>
      <c r="T2113">
        <v>180</v>
      </c>
      <c r="U2113">
        <v>181</v>
      </c>
      <c r="V2113">
        <v>182</v>
      </c>
      <c r="W2113">
        <f>wzrost[[#This Row],[19lat]]-wzrost[[#This Row],[dlugosc_ur]]</f>
        <v>125</v>
      </c>
      <c r="X2113">
        <f>wzrost[[#This Row],[19lat]]-wzrost[[#This Row],[15lat]]</f>
        <v>8</v>
      </c>
      <c r="Y2113">
        <f>IF(wzrost[[#This Row],[1rok]]&lt;=5,IF(wzrost[[#This Row],[plec]]="ch",1,0),0)</f>
        <v>0</v>
      </c>
      <c r="Z2113" s="1"/>
      <c r="AA2113" s="1"/>
      <c r="AB2113" s="1" t="e">
        <f>_xlfn.PERCENTILE.INC(wzrost[1rok],5)</f>
        <v>#NUM!</v>
      </c>
    </row>
    <row r="2114" spans="1:28" x14ac:dyDescent="0.25">
      <c r="A2114">
        <v>2208</v>
      </c>
      <c r="B2114" s="1" t="s">
        <v>23</v>
      </c>
      <c r="C2114">
        <v>56</v>
      </c>
      <c r="D2114">
        <v>77</v>
      </c>
      <c r="E2114">
        <v>89</v>
      </c>
      <c r="F2114">
        <v>98</v>
      </c>
      <c r="G2114">
        <v>106</v>
      </c>
      <c r="H2114">
        <v>112</v>
      </c>
      <c r="I2114">
        <v>119</v>
      </c>
      <c r="J2114">
        <v>125</v>
      </c>
      <c r="K2114">
        <v>130</v>
      </c>
      <c r="L2114">
        <v>136</v>
      </c>
      <c r="M2114">
        <v>141</v>
      </c>
      <c r="N2114">
        <v>146</v>
      </c>
      <c r="O2114">
        <v>153</v>
      </c>
      <c r="P2114">
        <v>160</v>
      </c>
      <c r="Q2114">
        <v>167</v>
      </c>
      <c r="R2114">
        <v>173</v>
      </c>
      <c r="S2114">
        <v>177</v>
      </c>
      <c r="T2114">
        <v>180</v>
      </c>
      <c r="U2114">
        <v>180</v>
      </c>
      <c r="V2114">
        <v>181</v>
      </c>
      <c r="W2114">
        <f>wzrost[[#This Row],[19lat]]-wzrost[[#This Row],[dlugosc_ur]]</f>
        <v>125</v>
      </c>
      <c r="X2114">
        <f>wzrost[[#This Row],[19lat]]-wzrost[[#This Row],[15lat]]</f>
        <v>8</v>
      </c>
      <c r="Y2114">
        <f>IF(wzrost[[#This Row],[1rok]]&lt;=5,IF(wzrost[[#This Row],[plec]]="ch",1,0),0)</f>
        <v>0</v>
      </c>
      <c r="Z2114" s="1"/>
      <c r="AA2114" s="1"/>
      <c r="AB2114" s="1" t="e">
        <f>_xlfn.PERCENTILE.INC(wzrost[1rok],5)</f>
        <v>#NUM!</v>
      </c>
    </row>
    <row r="2115" spans="1:28" x14ac:dyDescent="0.25">
      <c r="A2115">
        <v>2210</v>
      </c>
      <c r="B2115" s="1" t="s">
        <v>23</v>
      </c>
      <c r="C2115">
        <v>57</v>
      </c>
      <c r="D2115">
        <v>78</v>
      </c>
      <c r="E2115">
        <v>90</v>
      </c>
      <c r="F2115">
        <v>99</v>
      </c>
      <c r="G2115">
        <v>106</v>
      </c>
      <c r="H2115">
        <v>113</v>
      </c>
      <c r="I2115">
        <v>119</v>
      </c>
      <c r="J2115">
        <v>125</v>
      </c>
      <c r="K2115">
        <v>131</v>
      </c>
      <c r="L2115">
        <v>137</v>
      </c>
      <c r="M2115">
        <v>142</v>
      </c>
      <c r="N2115">
        <v>147</v>
      </c>
      <c r="O2115">
        <v>154</v>
      </c>
      <c r="P2115">
        <v>161</v>
      </c>
      <c r="Q2115">
        <v>168</v>
      </c>
      <c r="R2115">
        <v>174</v>
      </c>
      <c r="S2115">
        <v>178</v>
      </c>
      <c r="T2115">
        <v>181</v>
      </c>
      <c r="U2115">
        <v>181</v>
      </c>
      <c r="V2115">
        <v>182</v>
      </c>
      <c r="W2115">
        <f>wzrost[[#This Row],[19lat]]-wzrost[[#This Row],[dlugosc_ur]]</f>
        <v>125</v>
      </c>
      <c r="X2115">
        <f>wzrost[[#This Row],[19lat]]-wzrost[[#This Row],[15lat]]</f>
        <v>8</v>
      </c>
      <c r="Y2115">
        <f>IF(wzrost[[#This Row],[1rok]]&lt;=5,IF(wzrost[[#This Row],[plec]]="ch",1,0),0)</f>
        <v>0</v>
      </c>
      <c r="Z2115" s="1"/>
      <c r="AA2115" s="1"/>
      <c r="AB2115" s="1" t="e">
        <f>_xlfn.PERCENTILE.INC(wzrost[1rok],5)</f>
        <v>#NUM!</v>
      </c>
    </row>
    <row r="2116" spans="1:28" x14ac:dyDescent="0.25">
      <c r="A2116">
        <v>2212</v>
      </c>
      <c r="B2116" s="1" t="s">
        <v>23</v>
      </c>
      <c r="C2116">
        <v>57</v>
      </c>
      <c r="D2116">
        <v>78</v>
      </c>
      <c r="E2116">
        <v>89</v>
      </c>
      <c r="F2116">
        <v>99</v>
      </c>
      <c r="G2116">
        <v>106</v>
      </c>
      <c r="H2116">
        <v>113</v>
      </c>
      <c r="I2116">
        <v>119</v>
      </c>
      <c r="J2116">
        <v>125</v>
      </c>
      <c r="K2116">
        <v>131</v>
      </c>
      <c r="L2116">
        <v>136</v>
      </c>
      <c r="M2116">
        <v>142</v>
      </c>
      <c r="N2116">
        <v>147</v>
      </c>
      <c r="O2116">
        <v>153</v>
      </c>
      <c r="P2116">
        <v>160</v>
      </c>
      <c r="Q2116">
        <v>168</v>
      </c>
      <c r="R2116">
        <v>174</v>
      </c>
      <c r="S2116">
        <v>178</v>
      </c>
      <c r="T2116">
        <v>180</v>
      </c>
      <c r="U2116">
        <v>181</v>
      </c>
      <c r="V2116">
        <v>182</v>
      </c>
      <c r="W2116">
        <f>wzrost[[#This Row],[19lat]]-wzrost[[#This Row],[dlugosc_ur]]</f>
        <v>125</v>
      </c>
      <c r="X2116">
        <f>wzrost[[#This Row],[19lat]]-wzrost[[#This Row],[15lat]]</f>
        <v>8</v>
      </c>
      <c r="Y2116">
        <f>IF(wzrost[[#This Row],[1rok]]&lt;=5,IF(wzrost[[#This Row],[plec]]="ch",1,0),0)</f>
        <v>0</v>
      </c>
      <c r="Z2116" s="1"/>
      <c r="AA2116" s="1"/>
      <c r="AB2116" s="1" t="e">
        <f>_xlfn.PERCENTILE.INC(wzrost[1rok],5)</f>
        <v>#NUM!</v>
      </c>
    </row>
    <row r="2117" spans="1:28" x14ac:dyDescent="0.25">
      <c r="A2117">
        <v>2222</v>
      </c>
      <c r="B2117" s="1" t="s">
        <v>23</v>
      </c>
      <c r="C2117">
        <v>59</v>
      </c>
      <c r="D2117">
        <v>79</v>
      </c>
      <c r="E2117">
        <v>90</v>
      </c>
      <c r="F2117">
        <v>100</v>
      </c>
      <c r="G2117">
        <v>108</v>
      </c>
      <c r="H2117">
        <v>115</v>
      </c>
      <c r="I2117">
        <v>121</v>
      </c>
      <c r="J2117">
        <v>127</v>
      </c>
      <c r="K2117">
        <v>133</v>
      </c>
      <c r="L2117">
        <v>139</v>
      </c>
      <c r="M2117">
        <v>144</v>
      </c>
      <c r="N2117">
        <v>150</v>
      </c>
      <c r="O2117">
        <v>156</v>
      </c>
      <c r="P2117">
        <v>164</v>
      </c>
      <c r="Q2117">
        <v>171</v>
      </c>
      <c r="R2117">
        <v>177</v>
      </c>
      <c r="S2117">
        <v>181</v>
      </c>
      <c r="T2117">
        <v>183</v>
      </c>
      <c r="U2117">
        <v>184</v>
      </c>
      <c r="V2117">
        <v>184</v>
      </c>
      <c r="W2117">
        <f>wzrost[[#This Row],[19lat]]-wzrost[[#This Row],[dlugosc_ur]]</f>
        <v>125</v>
      </c>
      <c r="X2117">
        <f>wzrost[[#This Row],[19lat]]-wzrost[[#This Row],[15lat]]</f>
        <v>7</v>
      </c>
      <c r="Y2117">
        <f>IF(wzrost[[#This Row],[1rok]]&lt;=5,IF(wzrost[[#This Row],[plec]]="ch",1,0),0)</f>
        <v>0</v>
      </c>
      <c r="Z2117" s="1"/>
      <c r="AA2117" s="1"/>
      <c r="AB2117" s="1" t="e">
        <f>_xlfn.PERCENTILE.INC(wzrost[1rok],5)</f>
        <v>#NUM!</v>
      </c>
    </row>
    <row r="2118" spans="1:28" x14ac:dyDescent="0.25">
      <c r="A2118">
        <v>2236</v>
      </c>
      <c r="B2118" s="1" t="s">
        <v>23</v>
      </c>
      <c r="C2118">
        <v>57</v>
      </c>
      <c r="D2118">
        <v>78</v>
      </c>
      <c r="E2118">
        <v>89</v>
      </c>
      <c r="F2118">
        <v>99</v>
      </c>
      <c r="G2118">
        <v>106</v>
      </c>
      <c r="H2118">
        <v>113</v>
      </c>
      <c r="I2118">
        <v>119</v>
      </c>
      <c r="J2118">
        <v>125</v>
      </c>
      <c r="K2118">
        <v>131</v>
      </c>
      <c r="L2118">
        <v>136</v>
      </c>
      <c r="M2118">
        <v>142</v>
      </c>
      <c r="N2118">
        <v>147</v>
      </c>
      <c r="O2118">
        <v>154</v>
      </c>
      <c r="P2118">
        <v>161</v>
      </c>
      <c r="Q2118">
        <v>168</v>
      </c>
      <c r="R2118">
        <v>174</v>
      </c>
      <c r="S2118">
        <v>178</v>
      </c>
      <c r="T2118">
        <v>180</v>
      </c>
      <c r="U2118">
        <v>181</v>
      </c>
      <c r="V2118">
        <v>182</v>
      </c>
      <c r="W2118">
        <f>wzrost[[#This Row],[19lat]]-wzrost[[#This Row],[dlugosc_ur]]</f>
        <v>125</v>
      </c>
      <c r="X2118">
        <f>wzrost[[#This Row],[19lat]]-wzrost[[#This Row],[15lat]]</f>
        <v>8</v>
      </c>
      <c r="Y2118">
        <f>IF(wzrost[[#This Row],[1rok]]&lt;=5,IF(wzrost[[#This Row],[plec]]="ch",1,0),0)</f>
        <v>0</v>
      </c>
      <c r="Z2118" s="1"/>
      <c r="AA2118" s="1"/>
      <c r="AB2118" s="1" t="e">
        <f>_xlfn.PERCENTILE.INC(wzrost[1rok],5)</f>
        <v>#NUM!</v>
      </c>
    </row>
    <row r="2119" spans="1:28" x14ac:dyDescent="0.25">
      <c r="A2119">
        <v>2241</v>
      </c>
      <c r="B2119" s="1" t="s">
        <v>23</v>
      </c>
      <c r="C2119">
        <v>57</v>
      </c>
      <c r="D2119">
        <v>78</v>
      </c>
      <c r="E2119">
        <v>89</v>
      </c>
      <c r="F2119">
        <v>99</v>
      </c>
      <c r="G2119">
        <v>106</v>
      </c>
      <c r="H2119">
        <v>113</v>
      </c>
      <c r="I2119">
        <v>119</v>
      </c>
      <c r="J2119">
        <v>125</v>
      </c>
      <c r="K2119">
        <v>131</v>
      </c>
      <c r="L2119">
        <v>136</v>
      </c>
      <c r="M2119">
        <v>142</v>
      </c>
      <c r="N2119">
        <v>147</v>
      </c>
      <c r="O2119">
        <v>153</v>
      </c>
      <c r="P2119">
        <v>160</v>
      </c>
      <c r="Q2119">
        <v>168</v>
      </c>
      <c r="R2119">
        <v>174</v>
      </c>
      <c r="S2119">
        <v>178</v>
      </c>
      <c r="T2119">
        <v>180</v>
      </c>
      <c r="U2119">
        <v>181</v>
      </c>
      <c r="V2119">
        <v>182</v>
      </c>
      <c r="W2119">
        <f>wzrost[[#This Row],[19lat]]-wzrost[[#This Row],[dlugosc_ur]]</f>
        <v>125</v>
      </c>
      <c r="X2119">
        <f>wzrost[[#This Row],[19lat]]-wzrost[[#This Row],[15lat]]</f>
        <v>8</v>
      </c>
      <c r="Y2119">
        <f>IF(wzrost[[#This Row],[1rok]]&lt;=5,IF(wzrost[[#This Row],[plec]]="ch",1,0),0)</f>
        <v>0</v>
      </c>
      <c r="Z2119" s="1"/>
      <c r="AA2119" s="1"/>
      <c r="AB2119" s="1" t="e">
        <f>_xlfn.PERCENTILE.INC(wzrost[1rok],5)</f>
        <v>#NUM!</v>
      </c>
    </row>
    <row r="2120" spans="1:28" x14ac:dyDescent="0.25">
      <c r="A2120">
        <v>2244</v>
      </c>
      <c r="B2120" s="1" t="s">
        <v>23</v>
      </c>
      <c r="C2120">
        <v>57</v>
      </c>
      <c r="D2120">
        <v>78</v>
      </c>
      <c r="E2120">
        <v>89</v>
      </c>
      <c r="F2120">
        <v>99</v>
      </c>
      <c r="G2120">
        <v>106</v>
      </c>
      <c r="H2120">
        <v>113</v>
      </c>
      <c r="I2120">
        <v>119</v>
      </c>
      <c r="J2120">
        <v>125</v>
      </c>
      <c r="K2120">
        <v>131</v>
      </c>
      <c r="L2120">
        <v>136</v>
      </c>
      <c r="M2120">
        <v>142</v>
      </c>
      <c r="N2120">
        <v>147</v>
      </c>
      <c r="O2120">
        <v>154</v>
      </c>
      <c r="P2120">
        <v>161</v>
      </c>
      <c r="Q2120">
        <v>168</v>
      </c>
      <c r="R2120">
        <v>174</v>
      </c>
      <c r="S2120">
        <v>178</v>
      </c>
      <c r="T2120">
        <v>180</v>
      </c>
      <c r="U2120">
        <v>181</v>
      </c>
      <c r="V2120">
        <v>182</v>
      </c>
      <c r="W2120">
        <f>wzrost[[#This Row],[19lat]]-wzrost[[#This Row],[dlugosc_ur]]</f>
        <v>125</v>
      </c>
      <c r="X2120">
        <f>wzrost[[#This Row],[19lat]]-wzrost[[#This Row],[15lat]]</f>
        <v>8</v>
      </c>
      <c r="Y2120">
        <f>IF(wzrost[[#This Row],[1rok]]&lt;=5,IF(wzrost[[#This Row],[plec]]="ch",1,0),0)</f>
        <v>0</v>
      </c>
      <c r="Z2120" s="1"/>
      <c r="AA2120" s="1"/>
      <c r="AB2120" s="1" t="e">
        <f>_xlfn.PERCENTILE.INC(wzrost[1rok],5)</f>
        <v>#NUM!</v>
      </c>
    </row>
    <row r="2121" spans="1:28" x14ac:dyDescent="0.25">
      <c r="A2121">
        <v>2254</v>
      </c>
      <c r="B2121" s="1" t="s">
        <v>23</v>
      </c>
      <c r="C2121">
        <v>54</v>
      </c>
      <c r="D2121">
        <v>75</v>
      </c>
      <c r="E2121">
        <v>88</v>
      </c>
      <c r="F2121">
        <v>97</v>
      </c>
      <c r="G2121">
        <v>104</v>
      </c>
      <c r="H2121">
        <v>111</v>
      </c>
      <c r="I2121">
        <v>117</v>
      </c>
      <c r="J2121">
        <v>123</v>
      </c>
      <c r="K2121">
        <v>129</v>
      </c>
      <c r="L2121">
        <v>134</v>
      </c>
      <c r="M2121">
        <v>140</v>
      </c>
      <c r="N2121">
        <v>145</v>
      </c>
      <c r="O2121">
        <v>151</v>
      </c>
      <c r="P2121">
        <v>158</v>
      </c>
      <c r="Q2121">
        <v>165</v>
      </c>
      <c r="R2121">
        <v>171</v>
      </c>
      <c r="S2121">
        <v>175</v>
      </c>
      <c r="T2121">
        <v>178</v>
      </c>
      <c r="U2121">
        <v>178</v>
      </c>
      <c r="V2121">
        <v>179</v>
      </c>
      <c r="W2121">
        <f>wzrost[[#This Row],[19lat]]-wzrost[[#This Row],[dlugosc_ur]]</f>
        <v>125</v>
      </c>
      <c r="X2121">
        <f>wzrost[[#This Row],[19lat]]-wzrost[[#This Row],[15lat]]</f>
        <v>8</v>
      </c>
      <c r="Y2121">
        <f>IF(wzrost[[#This Row],[1rok]]&lt;=5,IF(wzrost[[#This Row],[plec]]="ch",1,0),0)</f>
        <v>0</v>
      </c>
      <c r="Z2121" s="1"/>
      <c r="AA2121" s="1"/>
      <c r="AB2121" s="1" t="e">
        <f>_xlfn.PERCENTILE.INC(wzrost[1rok],5)</f>
        <v>#NUM!</v>
      </c>
    </row>
    <row r="2122" spans="1:28" x14ac:dyDescent="0.25">
      <c r="A2122">
        <v>2255</v>
      </c>
      <c r="B2122" s="1" t="s">
        <v>23</v>
      </c>
      <c r="C2122">
        <v>58</v>
      </c>
      <c r="D2122">
        <v>78</v>
      </c>
      <c r="E2122">
        <v>89</v>
      </c>
      <c r="F2122">
        <v>99</v>
      </c>
      <c r="G2122">
        <v>107</v>
      </c>
      <c r="H2122">
        <v>114</v>
      </c>
      <c r="I2122">
        <v>120</v>
      </c>
      <c r="J2122">
        <v>126</v>
      </c>
      <c r="K2122">
        <v>132</v>
      </c>
      <c r="L2122">
        <v>138</v>
      </c>
      <c r="M2122">
        <v>144</v>
      </c>
      <c r="N2122">
        <v>149</v>
      </c>
      <c r="O2122">
        <v>156</v>
      </c>
      <c r="P2122">
        <v>163</v>
      </c>
      <c r="Q2122">
        <v>170</v>
      </c>
      <c r="R2122">
        <v>176</v>
      </c>
      <c r="S2122">
        <v>180</v>
      </c>
      <c r="T2122">
        <v>182</v>
      </c>
      <c r="U2122">
        <v>183</v>
      </c>
      <c r="V2122">
        <v>183</v>
      </c>
      <c r="W2122">
        <f>wzrost[[#This Row],[19lat]]-wzrost[[#This Row],[dlugosc_ur]]</f>
        <v>125</v>
      </c>
      <c r="X2122">
        <f>wzrost[[#This Row],[19lat]]-wzrost[[#This Row],[15lat]]</f>
        <v>7</v>
      </c>
      <c r="Y2122">
        <f>IF(wzrost[[#This Row],[1rok]]&lt;=5,IF(wzrost[[#This Row],[plec]]="ch",1,0),0)</f>
        <v>0</v>
      </c>
      <c r="Z2122" s="1"/>
      <c r="AA2122" s="1"/>
      <c r="AB2122" s="1" t="e">
        <f>_xlfn.PERCENTILE.INC(wzrost[1rok],5)</f>
        <v>#NUM!</v>
      </c>
    </row>
    <row r="2123" spans="1:28" x14ac:dyDescent="0.25">
      <c r="A2123">
        <v>2260</v>
      </c>
      <c r="B2123" s="1" t="s">
        <v>23</v>
      </c>
      <c r="C2123">
        <v>57</v>
      </c>
      <c r="D2123">
        <v>78</v>
      </c>
      <c r="E2123">
        <v>90</v>
      </c>
      <c r="F2123">
        <v>99</v>
      </c>
      <c r="G2123">
        <v>106</v>
      </c>
      <c r="H2123">
        <v>113</v>
      </c>
      <c r="I2123">
        <v>119</v>
      </c>
      <c r="J2123">
        <v>125</v>
      </c>
      <c r="K2123">
        <v>131</v>
      </c>
      <c r="L2123">
        <v>137</v>
      </c>
      <c r="M2123">
        <v>142</v>
      </c>
      <c r="N2123">
        <v>148</v>
      </c>
      <c r="O2123">
        <v>154</v>
      </c>
      <c r="P2123">
        <v>161</v>
      </c>
      <c r="Q2123">
        <v>168</v>
      </c>
      <c r="R2123">
        <v>174</v>
      </c>
      <c r="S2123">
        <v>178</v>
      </c>
      <c r="T2123">
        <v>181</v>
      </c>
      <c r="U2123">
        <v>182</v>
      </c>
      <c r="V2123">
        <v>182</v>
      </c>
      <c r="W2123">
        <f>wzrost[[#This Row],[19lat]]-wzrost[[#This Row],[dlugosc_ur]]</f>
        <v>125</v>
      </c>
      <c r="X2123">
        <f>wzrost[[#This Row],[19lat]]-wzrost[[#This Row],[15lat]]</f>
        <v>8</v>
      </c>
      <c r="Y2123">
        <f>IF(wzrost[[#This Row],[1rok]]&lt;=5,IF(wzrost[[#This Row],[plec]]="ch",1,0),0)</f>
        <v>0</v>
      </c>
      <c r="Z2123" s="1"/>
      <c r="AA2123" s="1"/>
      <c r="AB2123" s="1" t="e">
        <f>_xlfn.PERCENTILE.INC(wzrost[1rok],5)</f>
        <v>#NUM!</v>
      </c>
    </row>
    <row r="2124" spans="1:28" x14ac:dyDescent="0.25">
      <c r="A2124">
        <v>314</v>
      </c>
      <c r="B2124" s="1" t="s">
        <v>23</v>
      </c>
      <c r="C2124">
        <v>59</v>
      </c>
      <c r="D2124">
        <v>79</v>
      </c>
      <c r="E2124">
        <v>90</v>
      </c>
      <c r="F2124">
        <v>100</v>
      </c>
      <c r="G2124">
        <v>108</v>
      </c>
      <c r="H2124">
        <v>115</v>
      </c>
      <c r="I2124">
        <v>122</v>
      </c>
      <c r="J2124">
        <v>128</v>
      </c>
      <c r="K2124">
        <v>134</v>
      </c>
      <c r="L2124">
        <v>139</v>
      </c>
      <c r="M2124">
        <v>145</v>
      </c>
      <c r="N2124">
        <v>151</v>
      </c>
      <c r="O2124">
        <v>157</v>
      </c>
      <c r="P2124">
        <v>164</v>
      </c>
      <c r="Q2124">
        <v>172</v>
      </c>
      <c r="R2124">
        <v>177</v>
      </c>
      <c r="S2124">
        <v>181</v>
      </c>
      <c r="T2124">
        <v>184</v>
      </c>
      <c r="U2124">
        <v>184</v>
      </c>
      <c r="V2124">
        <v>185</v>
      </c>
      <c r="W2124">
        <f>wzrost[[#This Row],[19lat]]-wzrost[[#This Row],[dlugosc_ur]]</f>
        <v>126</v>
      </c>
      <c r="X2124">
        <f>wzrost[[#This Row],[19lat]]-wzrost[[#This Row],[15lat]]</f>
        <v>8</v>
      </c>
      <c r="Y2124">
        <f>IF(wzrost[[#This Row],[1rok]]&lt;=5,IF(wzrost[[#This Row],[plec]]="ch",1,0),0)</f>
        <v>0</v>
      </c>
      <c r="Z2124" s="1"/>
      <c r="AA2124" s="1"/>
      <c r="AB2124" s="1" t="e">
        <f>_xlfn.PERCENTILE.INC(wzrost[1rok],5)</f>
        <v>#NUM!</v>
      </c>
    </row>
    <row r="2125" spans="1:28" x14ac:dyDescent="0.25">
      <c r="A2125">
        <v>523</v>
      </c>
      <c r="B2125" s="1" t="s">
        <v>23</v>
      </c>
      <c r="C2125">
        <v>58</v>
      </c>
      <c r="D2125">
        <v>78</v>
      </c>
      <c r="E2125">
        <v>90</v>
      </c>
      <c r="F2125">
        <v>99</v>
      </c>
      <c r="G2125">
        <v>107</v>
      </c>
      <c r="H2125">
        <v>114</v>
      </c>
      <c r="I2125">
        <v>121</v>
      </c>
      <c r="J2125">
        <v>127</v>
      </c>
      <c r="K2125">
        <v>133</v>
      </c>
      <c r="L2125">
        <v>138</v>
      </c>
      <c r="M2125">
        <v>144</v>
      </c>
      <c r="N2125">
        <v>150</v>
      </c>
      <c r="O2125">
        <v>156</v>
      </c>
      <c r="P2125">
        <v>163</v>
      </c>
      <c r="Q2125">
        <v>171</v>
      </c>
      <c r="R2125">
        <v>176</v>
      </c>
      <c r="S2125">
        <v>180</v>
      </c>
      <c r="T2125">
        <v>183</v>
      </c>
      <c r="U2125">
        <v>183</v>
      </c>
      <c r="V2125">
        <v>184</v>
      </c>
      <c r="W2125">
        <f>wzrost[[#This Row],[19lat]]-wzrost[[#This Row],[dlugosc_ur]]</f>
        <v>126</v>
      </c>
      <c r="X2125">
        <f>wzrost[[#This Row],[19lat]]-wzrost[[#This Row],[15lat]]</f>
        <v>8</v>
      </c>
      <c r="Y2125">
        <f>IF(wzrost[[#This Row],[1rok]]&lt;=5,IF(wzrost[[#This Row],[plec]]="ch",1,0),0)</f>
        <v>0</v>
      </c>
      <c r="Z2125" s="1"/>
      <c r="AA2125" s="1"/>
      <c r="AB2125" s="1" t="e">
        <f>_xlfn.PERCENTILE.INC(wzrost[1rok],5)</f>
        <v>#NUM!</v>
      </c>
    </row>
    <row r="2126" spans="1:28" x14ac:dyDescent="0.25">
      <c r="A2126">
        <v>653</v>
      </c>
      <c r="B2126" s="1" t="s">
        <v>23</v>
      </c>
      <c r="C2126">
        <v>59</v>
      </c>
      <c r="D2126">
        <v>79</v>
      </c>
      <c r="E2126">
        <v>90</v>
      </c>
      <c r="F2126">
        <v>100</v>
      </c>
      <c r="G2126">
        <v>108</v>
      </c>
      <c r="H2126">
        <v>115</v>
      </c>
      <c r="I2126">
        <v>122</v>
      </c>
      <c r="J2126">
        <v>128</v>
      </c>
      <c r="K2126">
        <v>134</v>
      </c>
      <c r="L2126">
        <v>139</v>
      </c>
      <c r="M2126">
        <v>145</v>
      </c>
      <c r="N2126">
        <v>151</v>
      </c>
      <c r="O2126">
        <v>157</v>
      </c>
      <c r="P2126">
        <v>164</v>
      </c>
      <c r="Q2126">
        <v>172</v>
      </c>
      <c r="R2126">
        <v>177</v>
      </c>
      <c r="S2126">
        <v>181</v>
      </c>
      <c r="T2126">
        <v>184</v>
      </c>
      <c r="U2126">
        <v>184</v>
      </c>
      <c r="V2126">
        <v>185</v>
      </c>
      <c r="W2126">
        <f>wzrost[[#This Row],[19lat]]-wzrost[[#This Row],[dlugosc_ur]]</f>
        <v>126</v>
      </c>
      <c r="X2126">
        <f>wzrost[[#This Row],[19lat]]-wzrost[[#This Row],[15lat]]</f>
        <v>8</v>
      </c>
      <c r="Y2126">
        <f>IF(wzrost[[#This Row],[1rok]]&lt;=5,IF(wzrost[[#This Row],[plec]]="ch",1,0),0)</f>
        <v>0</v>
      </c>
      <c r="Z2126" s="1"/>
      <c r="AA2126" s="1"/>
      <c r="AB2126" s="1" t="e">
        <f>_xlfn.PERCENTILE.INC(wzrost[1rok],5)</f>
        <v>#NUM!</v>
      </c>
    </row>
    <row r="2127" spans="1:28" x14ac:dyDescent="0.25">
      <c r="A2127">
        <v>695</v>
      </c>
      <c r="B2127" s="1" t="s">
        <v>23</v>
      </c>
      <c r="C2127">
        <v>59</v>
      </c>
      <c r="D2127">
        <v>79</v>
      </c>
      <c r="E2127">
        <v>90</v>
      </c>
      <c r="F2127">
        <v>100</v>
      </c>
      <c r="G2127">
        <v>108</v>
      </c>
      <c r="H2127">
        <v>115</v>
      </c>
      <c r="I2127">
        <v>122</v>
      </c>
      <c r="J2127">
        <v>128</v>
      </c>
      <c r="K2127">
        <v>134</v>
      </c>
      <c r="L2127">
        <v>139</v>
      </c>
      <c r="M2127">
        <v>145</v>
      </c>
      <c r="N2127">
        <v>151</v>
      </c>
      <c r="O2127">
        <v>157</v>
      </c>
      <c r="P2127">
        <v>164</v>
      </c>
      <c r="Q2127">
        <v>172</v>
      </c>
      <c r="R2127">
        <v>177</v>
      </c>
      <c r="S2127">
        <v>181</v>
      </c>
      <c r="T2127">
        <v>184</v>
      </c>
      <c r="U2127">
        <v>184</v>
      </c>
      <c r="V2127">
        <v>185</v>
      </c>
      <c r="W2127">
        <f>wzrost[[#This Row],[19lat]]-wzrost[[#This Row],[dlugosc_ur]]</f>
        <v>126</v>
      </c>
      <c r="X2127">
        <f>wzrost[[#This Row],[19lat]]-wzrost[[#This Row],[15lat]]</f>
        <v>8</v>
      </c>
      <c r="Y2127">
        <f>IF(wzrost[[#This Row],[1rok]]&lt;=5,IF(wzrost[[#This Row],[plec]]="ch",1,0),0)</f>
        <v>0</v>
      </c>
      <c r="Z2127" s="1"/>
      <c r="AA2127" s="1"/>
      <c r="AB2127" s="1" t="e">
        <f>_xlfn.PERCENTILE.INC(wzrost[1rok],5)</f>
        <v>#NUM!</v>
      </c>
    </row>
    <row r="2128" spans="1:28" x14ac:dyDescent="0.25">
      <c r="A2128">
        <v>737</v>
      </c>
      <c r="B2128" s="1" t="s">
        <v>23</v>
      </c>
      <c r="C2128">
        <v>58</v>
      </c>
      <c r="D2128">
        <v>78</v>
      </c>
      <c r="E2128">
        <v>90</v>
      </c>
      <c r="F2128">
        <v>99</v>
      </c>
      <c r="G2128">
        <v>107</v>
      </c>
      <c r="H2128">
        <v>114</v>
      </c>
      <c r="I2128">
        <v>121</v>
      </c>
      <c r="J2128">
        <v>127</v>
      </c>
      <c r="K2128">
        <v>133</v>
      </c>
      <c r="L2128">
        <v>138</v>
      </c>
      <c r="M2128">
        <v>144</v>
      </c>
      <c r="N2128">
        <v>150</v>
      </c>
      <c r="O2128">
        <v>156</v>
      </c>
      <c r="P2128">
        <v>163</v>
      </c>
      <c r="Q2128">
        <v>171</v>
      </c>
      <c r="R2128">
        <v>176</v>
      </c>
      <c r="S2128">
        <v>180</v>
      </c>
      <c r="T2128">
        <v>183</v>
      </c>
      <c r="U2128">
        <v>183</v>
      </c>
      <c r="V2128">
        <v>184</v>
      </c>
      <c r="W2128">
        <f>wzrost[[#This Row],[19lat]]-wzrost[[#This Row],[dlugosc_ur]]</f>
        <v>126</v>
      </c>
      <c r="X2128">
        <f>wzrost[[#This Row],[19lat]]-wzrost[[#This Row],[15lat]]</f>
        <v>8</v>
      </c>
      <c r="Y2128">
        <f>IF(wzrost[[#This Row],[1rok]]&lt;=5,IF(wzrost[[#This Row],[plec]]="ch",1,0),0)</f>
        <v>0</v>
      </c>
      <c r="Z2128" s="1"/>
      <c r="AA2128" s="1"/>
      <c r="AB2128" s="1" t="e">
        <f>_xlfn.PERCENTILE.INC(wzrost[1rok],5)</f>
        <v>#NUM!</v>
      </c>
    </row>
    <row r="2129" spans="1:28" x14ac:dyDescent="0.25">
      <c r="A2129">
        <v>752</v>
      </c>
      <c r="B2129" s="1" t="s">
        <v>23</v>
      </c>
      <c r="C2129">
        <v>59</v>
      </c>
      <c r="D2129">
        <v>79</v>
      </c>
      <c r="E2129">
        <v>90</v>
      </c>
      <c r="F2129">
        <v>100</v>
      </c>
      <c r="G2129">
        <v>108</v>
      </c>
      <c r="H2129">
        <v>115</v>
      </c>
      <c r="I2129">
        <v>122</v>
      </c>
      <c r="J2129">
        <v>128</v>
      </c>
      <c r="K2129">
        <v>134</v>
      </c>
      <c r="L2129">
        <v>139</v>
      </c>
      <c r="M2129">
        <v>145</v>
      </c>
      <c r="N2129">
        <v>151</v>
      </c>
      <c r="O2129">
        <v>157</v>
      </c>
      <c r="P2129">
        <v>164</v>
      </c>
      <c r="Q2129">
        <v>172</v>
      </c>
      <c r="R2129">
        <v>177</v>
      </c>
      <c r="S2129">
        <v>181</v>
      </c>
      <c r="T2129">
        <v>184</v>
      </c>
      <c r="U2129">
        <v>184</v>
      </c>
      <c r="V2129">
        <v>185</v>
      </c>
      <c r="W2129">
        <f>wzrost[[#This Row],[19lat]]-wzrost[[#This Row],[dlugosc_ur]]</f>
        <v>126</v>
      </c>
      <c r="X2129">
        <f>wzrost[[#This Row],[19lat]]-wzrost[[#This Row],[15lat]]</f>
        <v>8</v>
      </c>
      <c r="Y2129">
        <f>IF(wzrost[[#This Row],[1rok]]&lt;=5,IF(wzrost[[#This Row],[plec]]="ch",1,0),0)</f>
        <v>0</v>
      </c>
      <c r="Z2129" s="1"/>
      <c r="AA2129" s="1"/>
      <c r="AB2129" s="1" t="e">
        <f>_xlfn.PERCENTILE.INC(wzrost[1rok],5)</f>
        <v>#NUM!</v>
      </c>
    </row>
    <row r="2130" spans="1:28" x14ac:dyDescent="0.25">
      <c r="A2130">
        <v>834</v>
      </c>
      <c r="B2130" s="1" t="s">
        <v>23</v>
      </c>
      <c r="C2130">
        <v>58</v>
      </c>
      <c r="D2130">
        <v>78</v>
      </c>
      <c r="E2130">
        <v>90</v>
      </c>
      <c r="F2130">
        <v>99</v>
      </c>
      <c r="G2130">
        <v>107</v>
      </c>
      <c r="H2130">
        <v>114</v>
      </c>
      <c r="I2130">
        <v>120</v>
      </c>
      <c r="J2130">
        <v>126</v>
      </c>
      <c r="K2130">
        <v>132</v>
      </c>
      <c r="L2130">
        <v>138</v>
      </c>
      <c r="M2130">
        <v>144</v>
      </c>
      <c r="N2130">
        <v>149</v>
      </c>
      <c r="O2130">
        <v>156</v>
      </c>
      <c r="P2130">
        <v>163</v>
      </c>
      <c r="Q2130">
        <v>170</v>
      </c>
      <c r="R2130">
        <v>176</v>
      </c>
      <c r="S2130">
        <v>180</v>
      </c>
      <c r="T2130">
        <v>182</v>
      </c>
      <c r="U2130">
        <v>183</v>
      </c>
      <c r="V2130">
        <v>184</v>
      </c>
      <c r="W2130">
        <f>wzrost[[#This Row],[19lat]]-wzrost[[#This Row],[dlugosc_ur]]</f>
        <v>126</v>
      </c>
      <c r="X2130">
        <f>wzrost[[#This Row],[19lat]]-wzrost[[#This Row],[15lat]]</f>
        <v>8</v>
      </c>
      <c r="Y2130">
        <f>IF(wzrost[[#This Row],[1rok]]&lt;=5,IF(wzrost[[#This Row],[plec]]="ch",1,0),0)</f>
        <v>0</v>
      </c>
      <c r="Z2130" s="1"/>
      <c r="AA2130" s="1"/>
      <c r="AB2130" s="1" t="e">
        <f>_xlfn.PERCENTILE.INC(wzrost[1rok],5)</f>
        <v>#NUM!</v>
      </c>
    </row>
    <row r="2131" spans="1:28" x14ac:dyDescent="0.25">
      <c r="A2131">
        <v>903</v>
      </c>
      <c r="B2131" s="1" t="s">
        <v>23</v>
      </c>
      <c r="C2131">
        <v>58</v>
      </c>
      <c r="D2131">
        <v>78</v>
      </c>
      <c r="E2131">
        <v>90</v>
      </c>
      <c r="F2131">
        <v>99</v>
      </c>
      <c r="G2131">
        <v>107</v>
      </c>
      <c r="H2131">
        <v>114</v>
      </c>
      <c r="I2131">
        <v>120</v>
      </c>
      <c r="J2131">
        <v>127</v>
      </c>
      <c r="K2131">
        <v>132</v>
      </c>
      <c r="L2131">
        <v>138</v>
      </c>
      <c r="M2131">
        <v>144</v>
      </c>
      <c r="N2131">
        <v>149</v>
      </c>
      <c r="O2131">
        <v>156</v>
      </c>
      <c r="P2131">
        <v>163</v>
      </c>
      <c r="Q2131">
        <v>171</v>
      </c>
      <c r="R2131">
        <v>176</v>
      </c>
      <c r="S2131">
        <v>180</v>
      </c>
      <c r="T2131">
        <v>182</v>
      </c>
      <c r="U2131">
        <v>183</v>
      </c>
      <c r="V2131">
        <v>184</v>
      </c>
      <c r="W2131">
        <f>wzrost[[#This Row],[19lat]]-wzrost[[#This Row],[dlugosc_ur]]</f>
        <v>126</v>
      </c>
      <c r="X2131">
        <f>wzrost[[#This Row],[19lat]]-wzrost[[#This Row],[15lat]]</f>
        <v>8</v>
      </c>
      <c r="Y2131">
        <f>IF(wzrost[[#This Row],[1rok]]&lt;=5,IF(wzrost[[#This Row],[plec]]="ch",1,0),0)</f>
        <v>0</v>
      </c>
      <c r="Z2131" s="1"/>
      <c r="AA2131" s="1"/>
      <c r="AB2131" s="1" t="e">
        <f>_xlfn.PERCENTILE.INC(wzrost[1rok],5)</f>
        <v>#NUM!</v>
      </c>
    </row>
    <row r="2132" spans="1:28" x14ac:dyDescent="0.25">
      <c r="A2132">
        <v>913</v>
      </c>
      <c r="B2132" s="1" t="s">
        <v>23</v>
      </c>
      <c r="C2132">
        <v>58</v>
      </c>
      <c r="D2132">
        <v>78</v>
      </c>
      <c r="E2132">
        <v>89</v>
      </c>
      <c r="F2132">
        <v>99</v>
      </c>
      <c r="G2132">
        <v>106</v>
      </c>
      <c r="H2132">
        <v>113</v>
      </c>
      <c r="I2132">
        <v>120</v>
      </c>
      <c r="J2132">
        <v>126</v>
      </c>
      <c r="K2132">
        <v>132</v>
      </c>
      <c r="L2132">
        <v>137</v>
      </c>
      <c r="M2132">
        <v>143</v>
      </c>
      <c r="N2132">
        <v>149</v>
      </c>
      <c r="O2132">
        <v>155</v>
      </c>
      <c r="P2132">
        <v>162</v>
      </c>
      <c r="Q2132">
        <v>170</v>
      </c>
      <c r="R2132">
        <v>176</v>
      </c>
      <c r="S2132">
        <v>180</v>
      </c>
      <c r="T2132">
        <v>182</v>
      </c>
      <c r="U2132">
        <v>183</v>
      </c>
      <c r="V2132">
        <v>184</v>
      </c>
      <c r="W2132">
        <f>wzrost[[#This Row],[19lat]]-wzrost[[#This Row],[dlugosc_ur]]</f>
        <v>126</v>
      </c>
      <c r="X2132">
        <f>wzrost[[#This Row],[19lat]]-wzrost[[#This Row],[15lat]]</f>
        <v>8</v>
      </c>
      <c r="Y2132">
        <f>IF(wzrost[[#This Row],[1rok]]&lt;=5,IF(wzrost[[#This Row],[plec]]="ch",1,0),0)</f>
        <v>0</v>
      </c>
      <c r="Z2132" s="1"/>
      <c r="AA2132" s="1"/>
      <c r="AB2132" s="1" t="e">
        <f>_xlfn.PERCENTILE.INC(wzrost[1rok],5)</f>
        <v>#NUM!</v>
      </c>
    </row>
    <row r="2133" spans="1:28" x14ac:dyDescent="0.25">
      <c r="A2133">
        <v>1176</v>
      </c>
      <c r="B2133" s="1" t="s">
        <v>23</v>
      </c>
      <c r="C2133">
        <v>59</v>
      </c>
      <c r="D2133">
        <v>79</v>
      </c>
      <c r="E2133">
        <v>90</v>
      </c>
      <c r="F2133">
        <v>100</v>
      </c>
      <c r="G2133">
        <v>108</v>
      </c>
      <c r="H2133">
        <v>115</v>
      </c>
      <c r="I2133">
        <v>122</v>
      </c>
      <c r="J2133">
        <v>128</v>
      </c>
      <c r="K2133">
        <v>134</v>
      </c>
      <c r="L2133">
        <v>139</v>
      </c>
      <c r="M2133">
        <v>145</v>
      </c>
      <c r="N2133">
        <v>151</v>
      </c>
      <c r="O2133">
        <v>157</v>
      </c>
      <c r="P2133">
        <v>164</v>
      </c>
      <c r="Q2133">
        <v>172</v>
      </c>
      <c r="R2133">
        <v>177</v>
      </c>
      <c r="S2133">
        <v>181</v>
      </c>
      <c r="T2133">
        <v>184</v>
      </c>
      <c r="U2133">
        <v>184</v>
      </c>
      <c r="V2133">
        <v>185</v>
      </c>
      <c r="W2133">
        <f>wzrost[[#This Row],[19lat]]-wzrost[[#This Row],[dlugosc_ur]]</f>
        <v>126</v>
      </c>
      <c r="X2133">
        <f>wzrost[[#This Row],[19lat]]-wzrost[[#This Row],[15lat]]</f>
        <v>8</v>
      </c>
      <c r="Y2133">
        <f>IF(wzrost[[#This Row],[1rok]]&lt;=5,IF(wzrost[[#This Row],[plec]]="ch",1,0),0)</f>
        <v>0</v>
      </c>
      <c r="Z2133" s="1"/>
      <c r="AA2133" s="1"/>
      <c r="AB2133" s="1" t="e">
        <f>_xlfn.PERCENTILE.INC(wzrost[1rok],5)</f>
        <v>#NUM!</v>
      </c>
    </row>
    <row r="2134" spans="1:28" x14ac:dyDescent="0.25">
      <c r="A2134">
        <v>1202</v>
      </c>
      <c r="B2134" s="1" t="s">
        <v>23</v>
      </c>
      <c r="C2134">
        <v>59</v>
      </c>
      <c r="D2134">
        <v>79</v>
      </c>
      <c r="E2134">
        <v>90</v>
      </c>
      <c r="F2134">
        <v>100</v>
      </c>
      <c r="G2134">
        <v>108</v>
      </c>
      <c r="H2134">
        <v>115</v>
      </c>
      <c r="I2134">
        <v>122</v>
      </c>
      <c r="J2134">
        <v>128</v>
      </c>
      <c r="K2134">
        <v>134</v>
      </c>
      <c r="L2134">
        <v>139</v>
      </c>
      <c r="M2134">
        <v>145</v>
      </c>
      <c r="N2134">
        <v>151</v>
      </c>
      <c r="O2134">
        <v>157</v>
      </c>
      <c r="P2134">
        <v>164</v>
      </c>
      <c r="Q2134">
        <v>172</v>
      </c>
      <c r="R2134">
        <v>177</v>
      </c>
      <c r="S2134">
        <v>181</v>
      </c>
      <c r="T2134">
        <v>184</v>
      </c>
      <c r="U2134">
        <v>184</v>
      </c>
      <c r="V2134">
        <v>185</v>
      </c>
      <c r="W2134">
        <f>wzrost[[#This Row],[19lat]]-wzrost[[#This Row],[dlugosc_ur]]</f>
        <v>126</v>
      </c>
      <c r="X2134">
        <f>wzrost[[#This Row],[19lat]]-wzrost[[#This Row],[15lat]]</f>
        <v>8</v>
      </c>
      <c r="Y2134">
        <f>IF(wzrost[[#This Row],[1rok]]&lt;=5,IF(wzrost[[#This Row],[plec]]="ch",1,0),0)</f>
        <v>0</v>
      </c>
      <c r="Z2134" s="1"/>
      <c r="AA2134" s="1"/>
      <c r="AB2134" s="1" t="e">
        <f>_xlfn.PERCENTILE.INC(wzrost[1rok],5)</f>
        <v>#NUM!</v>
      </c>
    </row>
    <row r="2135" spans="1:28" x14ac:dyDescent="0.25">
      <c r="A2135">
        <v>1290</v>
      </c>
      <c r="B2135" s="1" t="s">
        <v>23</v>
      </c>
      <c r="C2135">
        <v>59</v>
      </c>
      <c r="D2135">
        <v>79</v>
      </c>
      <c r="E2135">
        <v>90</v>
      </c>
      <c r="F2135">
        <v>100</v>
      </c>
      <c r="G2135">
        <v>108</v>
      </c>
      <c r="H2135">
        <v>115</v>
      </c>
      <c r="I2135">
        <v>122</v>
      </c>
      <c r="J2135">
        <v>128</v>
      </c>
      <c r="K2135">
        <v>134</v>
      </c>
      <c r="L2135">
        <v>139</v>
      </c>
      <c r="M2135">
        <v>145</v>
      </c>
      <c r="N2135">
        <v>151</v>
      </c>
      <c r="O2135">
        <v>157</v>
      </c>
      <c r="P2135">
        <v>164</v>
      </c>
      <c r="Q2135">
        <v>172</v>
      </c>
      <c r="R2135">
        <v>177</v>
      </c>
      <c r="S2135">
        <v>181</v>
      </c>
      <c r="T2135">
        <v>184</v>
      </c>
      <c r="U2135">
        <v>184</v>
      </c>
      <c r="V2135">
        <v>185</v>
      </c>
      <c r="W2135">
        <f>wzrost[[#This Row],[19lat]]-wzrost[[#This Row],[dlugosc_ur]]</f>
        <v>126</v>
      </c>
      <c r="X2135">
        <f>wzrost[[#This Row],[19lat]]-wzrost[[#This Row],[15lat]]</f>
        <v>8</v>
      </c>
      <c r="Y2135">
        <f>IF(wzrost[[#This Row],[1rok]]&lt;=5,IF(wzrost[[#This Row],[plec]]="ch",1,0),0)</f>
        <v>0</v>
      </c>
      <c r="Z2135" s="1"/>
      <c r="AA2135" s="1"/>
      <c r="AB2135" s="1" t="e">
        <f>_xlfn.PERCENTILE.INC(wzrost[1rok],5)</f>
        <v>#NUM!</v>
      </c>
    </row>
    <row r="2136" spans="1:28" x14ac:dyDescent="0.25">
      <c r="A2136">
        <v>1519</v>
      </c>
      <c r="B2136" s="1" t="s">
        <v>23</v>
      </c>
      <c r="C2136">
        <v>59</v>
      </c>
      <c r="D2136">
        <v>79</v>
      </c>
      <c r="E2136">
        <v>91</v>
      </c>
      <c r="F2136">
        <v>100</v>
      </c>
      <c r="G2136">
        <v>108</v>
      </c>
      <c r="H2136">
        <v>115</v>
      </c>
      <c r="I2136">
        <v>122</v>
      </c>
      <c r="J2136">
        <v>128</v>
      </c>
      <c r="K2136">
        <v>134</v>
      </c>
      <c r="L2136">
        <v>140</v>
      </c>
      <c r="M2136">
        <v>145</v>
      </c>
      <c r="N2136">
        <v>151</v>
      </c>
      <c r="O2136">
        <v>158</v>
      </c>
      <c r="P2136">
        <v>165</v>
      </c>
      <c r="Q2136">
        <v>173</v>
      </c>
      <c r="R2136">
        <v>179</v>
      </c>
      <c r="S2136">
        <v>183</v>
      </c>
      <c r="T2136">
        <v>185</v>
      </c>
      <c r="U2136">
        <v>185</v>
      </c>
      <c r="V2136">
        <v>185</v>
      </c>
      <c r="W2136">
        <f>wzrost[[#This Row],[19lat]]-wzrost[[#This Row],[dlugosc_ur]]</f>
        <v>126</v>
      </c>
      <c r="X2136">
        <f>wzrost[[#This Row],[19lat]]-wzrost[[#This Row],[15lat]]</f>
        <v>6</v>
      </c>
      <c r="Y2136">
        <f>IF(wzrost[[#This Row],[1rok]]&lt;=5,IF(wzrost[[#This Row],[plec]]="ch",1,0),0)</f>
        <v>0</v>
      </c>
      <c r="Z2136" s="1"/>
      <c r="AA2136" s="1"/>
      <c r="AB2136" s="1" t="e">
        <f>_xlfn.PERCENTILE.INC(wzrost[1rok],5)</f>
        <v>#NUM!</v>
      </c>
    </row>
    <row r="2137" spans="1:28" x14ac:dyDescent="0.25">
      <c r="A2137">
        <v>1596</v>
      </c>
      <c r="B2137" s="1" t="s">
        <v>23</v>
      </c>
      <c r="C2137">
        <v>59</v>
      </c>
      <c r="D2137">
        <v>79</v>
      </c>
      <c r="E2137">
        <v>90</v>
      </c>
      <c r="F2137">
        <v>100</v>
      </c>
      <c r="G2137">
        <v>108</v>
      </c>
      <c r="H2137">
        <v>115</v>
      </c>
      <c r="I2137">
        <v>122</v>
      </c>
      <c r="J2137">
        <v>128</v>
      </c>
      <c r="K2137">
        <v>134</v>
      </c>
      <c r="L2137">
        <v>139</v>
      </c>
      <c r="M2137">
        <v>145</v>
      </c>
      <c r="N2137">
        <v>151</v>
      </c>
      <c r="O2137">
        <v>157</v>
      </c>
      <c r="P2137">
        <v>164</v>
      </c>
      <c r="Q2137">
        <v>172</v>
      </c>
      <c r="R2137">
        <v>177</v>
      </c>
      <c r="S2137">
        <v>181</v>
      </c>
      <c r="T2137">
        <v>184</v>
      </c>
      <c r="U2137">
        <v>184</v>
      </c>
      <c r="V2137">
        <v>185</v>
      </c>
      <c r="W2137">
        <f>wzrost[[#This Row],[19lat]]-wzrost[[#This Row],[dlugosc_ur]]</f>
        <v>126</v>
      </c>
      <c r="X2137">
        <f>wzrost[[#This Row],[19lat]]-wzrost[[#This Row],[15lat]]</f>
        <v>8</v>
      </c>
      <c r="Y2137">
        <f>IF(wzrost[[#This Row],[1rok]]&lt;=5,IF(wzrost[[#This Row],[plec]]="ch",1,0),0)</f>
        <v>0</v>
      </c>
      <c r="Z2137" s="1"/>
      <c r="AA2137" s="1"/>
      <c r="AB2137" s="1" t="e">
        <f>_xlfn.PERCENTILE.INC(wzrost[1rok],5)</f>
        <v>#NUM!</v>
      </c>
    </row>
    <row r="2138" spans="1:28" x14ac:dyDescent="0.25">
      <c r="A2138">
        <v>1650</v>
      </c>
      <c r="B2138" s="1" t="s">
        <v>23</v>
      </c>
      <c r="C2138">
        <v>60</v>
      </c>
      <c r="D2138">
        <v>80</v>
      </c>
      <c r="E2138">
        <v>91</v>
      </c>
      <c r="F2138">
        <v>100</v>
      </c>
      <c r="G2138">
        <v>108</v>
      </c>
      <c r="H2138">
        <v>115</v>
      </c>
      <c r="I2138">
        <v>122</v>
      </c>
      <c r="J2138">
        <v>128</v>
      </c>
      <c r="K2138">
        <v>134</v>
      </c>
      <c r="L2138">
        <v>140</v>
      </c>
      <c r="M2138">
        <v>146</v>
      </c>
      <c r="N2138">
        <v>151</v>
      </c>
      <c r="O2138">
        <v>158</v>
      </c>
      <c r="P2138">
        <v>165</v>
      </c>
      <c r="Q2138">
        <v>173</v>
      </c>
      <c r="R2138">
        <v>179</v>
      </c>
      <c r="S2138">
        <v>183</v>
      </c>
      <c r="T2138">
        <v>185</v>
      </c>
      <c r="U2138">
        <v>186</v>
      </c>
      <c r="V2138">
        <v>186</v>
      </c>
      <c r="W2138">
        <f>wzrost[[#This Row],[19lat]]-wzrost[[#This Row],[dlugosc_ur]]</f>
        <v>126</v>
      </c>
      <c r="X2138">
        <f>wzrost[[#This Row],[19lat]]-wzrost[[#This Row],[15lat]]</f>
        <v>7</v>
      </c>
      <c r="Y2138">
        <f>IF(wzrost[[#This Row],[1rok]]&lt;=5,IF(wzrost[[#This Row],[plec]]="ch",1,0),0)</f>
        <v>0</v>
      </c>
      <c r="Z2138" s="1"/>
      <c r="AA2138" s="1"/>
      <c r="AB2138" s="1" t="e">
        <f>_xlfn.PERCENTILE.INC(wzrost[1rok],5)</f>
        <v>#NUM!</v>
      </c>
    </row>
    <row r="2139" spans="1:28" x14ac:dyDescent="0.25">
      <c r="A2139">
        <v>1660</v>
      </c>
      <c r="B2139" s="1" t="s">
        <v>23</v>
      </c>
      <c r="C2139">
        <v>58</v>
      </c>
      <c r="D2139">
        <v>78</v>
      </c>
      <c r="E2139">
        <v>89</v>
      </c>
      <c r="F2139">
        <v>99</v>
      </c>
      <c r="G2139">
        <v>107</v>
      </c>
      <c r="H2139">
        <v>114</v>
      </c>
      <c r="I2139">
        <v>120</v>
      </c>
      <c r="J2139">
        <v>126</v>
      </c>
      <c r="K2139">
        <v>132</v>
      </c>
      <c r="L2139">
        <v>138</v>
      </c>
      <c r="M2139">
        <v>143</v>
      </c>
      <c r="N2139">
        <v>149</v>
      </c>
      <c r="O2139">
        <v>155</v>
      </c>
      <c r="P2139">
        <v>163</v>
      </c>
      <c r="Q2139">
        <v>170</v>
      </c>
      <c r="R2139">
        <v>176</v>
      </c>
      <c r="S2139">
        <v>180</v>
      </c>
      <c r="T2139">
        <v>182</v>
      </c>
      <c r="U2139">
        <v>183</v>
      </c>
      <c r="V2139">
        <v>184</v>
      </c>
      <c r="W2139">
        <f>wzrost[[#This Row],[19lat]]-wzrost[[#This Row],[dlugosc_ur]]</f>
        <v>126</v>
      </c>
      <c r="X2139">
        <f>wzrost[[#This Row],[19lat]]-wzrost[[#This Row],[15lat]]</f>
        <v>8</v>
      </c>
      <c r="Y2139">
        <f>IF(wzrost[[#This Row],[1rok]]&lt;=5,IF(wzrost[[#This Row],[plec]]="ch",1,0),0)</f>
        <v>0</v>
      </c>
      <c r="Z2139" s="1"/>
      <c r="AA2139" s="1"/>
      <c r="AB2139" s="1" t="e">
        <f>_xlfn.PERCENTILE.INC(wzrost[1rok],5)</f>
        <v>#NUM!</v>
      </c>
    </row>
    <row r="2140" spans="1:28" x14ac:dyDescent="0.25">
      <c r="A2140">
        <v>1689</v>
      </c>
      <c r="B2140" s="1" t="s">
        <v>23</v>
      </c>
      <c r="C2140">
        <v>59</v>
      </c>
      <c r="D2140">
        <v>79</v>
      </c>
      <c r="E2140">
        <v>90</v>
      </c>
      <c r="F2140">
        <v>100</v>
      </c>
      <c r="G2140">
        <v>108</v>
      </c>
      <c r="H2140">
        <v>115</v>
      </c>
      <c r="I2140">
        <v>122</v>
      </c>
      <c r="J2140">
        <v>128</v>
      </c>
      <c r="K2140">
        <v>134</v>
      </c>
      <c r="L2140">
        <v>139</v>
      </c>
      <c r="M2140">
        <v>145</v>
      </c>
      <c r="N2140">
        <v>151</v>
      </c>
      <c r="O2140">
        <v>157</v>
      </c>
      <c r="P2140">
        <v>164</v>
      </c>
      <c r="Q2140">
        <v>172</v>
      </c>
      <c r="R2140">
        <v>177</v>
      </c>
      <c r="S2140">
        <v>181</v>
      </c>
      <c r="T2140">
        <v>184</v>
      </c>
      <c r="U2140">
        <v>184</v>
      </c>
      <c r="V2140">
        <v>185</v>
      </c>
      <c r="W2140">
        <f>wzrost[[#This Row],[19lat]]-wzrost[[#This Row],[dlugosc_ur]]</f>
        <v>126</v>
      </c>
      <c r="X2140">
        <f>wzrost[[#This Row],[19lat]]-wzrost[[#This Row],[15lat]]</f>
        <v>8</v>
      </c>
      <c r="Y2140">
        <f>IF(wzrost[[#This Row],[1rok]]&lt;=5,IF(wzrost[[#This Row],[plec]]="ch",1,0),0)</f>
        <v>0</v>
      </c>
      <c r="Z2140" s="1"/>
      <c r="AA2140" s="1"/>
      <c r="AB2140" s="1" t="e">
        <f>_xlfn.PERCENTILE.INC(wzrost[1rok],5)</f>
        <v>#NUM!</v>
      </c>
    </row>
    <row r="2141" spans="1:28" x14ac:dyDescent="0.25">
      <c r="A2141">
        <v>1710</v>
      </c>
      <c r="B2141" s="1" t="s">
        <v>23</v>
      </c>
      <c r="C2141">
        <v>59</v>
      </c>
      <c r="D2141">
        <v>79</v>
      </c>
      <c r="E2141">
        <v>90</v>
      </c>
      <c r="F2141">
        <v>100</v>
      </c>
      <c r="G2141">
        <v>108</v>
      </c>
      <c r="H2141">
        <v>115</v>
      </c>
      <c r="I2141">
        <v>122</v>
      </c>
      <c r="J2141">
        <v>128</v>
      </c>
      <c r="K2141">
        <v>134</v>
      </c>
      <c r="L2141">
        <v>139</v>
      </c>
      <c r="M2141">
        <v>145</v>
      </c>
      <c r="N2141">
        <v>151</v>
      </c>
      <c r="O2141">
        <v>157</v>
      </c>
      <c r="P2141">
        <v>164</v>
      </c>
      <c r="Q2141">
        <v>172</v>
      </c>
      <c r="R2141">
        <v>177</v>
      </c>
      <c r="S2141">
        <v>181</v>
      </c>
      <c r="T2141">
        <v>184</v>
      </c>
      <c r="U2141">
        <v>184</v>
      </c>
      <c r="V2141">
        <v>185</v>
      </c>
      <c r="W2141">
        <f>wzrost[[#This Row],[19lat]]-wzrost[[#This Row],[dlugosc_ur]]</f>
        <v>126</v>
      </c>
      <c r="X2141">
        <f>wzrost[[#This Row],[19lat]]-wzrost[[#This Row],[15lat]]</f>
        <v>8</v>
      </c>
      <c r="Y2141">
        <f>IF(wzrost[[#This Row],[1rok]]&lt;=5,IF(wzrost[[#This Row],[plec]]="ch",1,0),0)</f>
        <v>0</v>
      </c>
      <c r="Z2141" s="1"/>
      <c r="AA2141" s="1"/>
      <c r="AB2141" s="1" t="e">
        <f>_xlfn.PERCENTILE.INC(wzrost[1rok],5)</f>
        <v>#NUM!</v>
      </c>
    </row>
    <row r="2142" spans="1:28" x14ac:dyDescent="0.25">
      <c r="A2142">
        <v>1733</v>
      </c>
      <c r="B2142" s="1" t="s">
        <v>23</v>
      </c>
      <c r="C2142">
        <v>59</v>
      </c>
      <c r="D2142">
        <v>79</v>
      </c>
      <c r="E2142">
        <v>90</v>
      </c>
      <c r="F2142">
        <v>100</v>
      </c>
      <c r="G2142">
        <v>108</v>
      </c>
      <c r="H2142">
        <v>115</v>
      </c>
      <c r="I2142">
        <v>122</v>
      </c>
      <c r="J2142">
        <v>128</v>
      </c>
      <c r="K2142">
        <v>134</v>
      </c>
      <c r="L2142">
        <v>139</v>
      </c>
      <c r="M2142">
        <v>145</v>
      </c>
      <c r="N2142">
        <v>151</v>
      </c>
      <c r="O2142">
        <v>157</v>
      </c>
      <c r="P2142">
        <v>164</v>
      </c>
      <c r="Q2142">
        <v>172</v>
      </c>
      <c r="R2142">
        <v>177</v>
      </c>
      <c r="S2142">
        <v>181</v>
      </c>
      <c r="T2142">
        <v>184</v>
      </c>
      <c r="U2142">
        <v>184</v>
      </c>
      <c r="V2142">
        <v>185</v>
      </c>
      <c r="W2142">
        <f>wzrost[[#This Row],[19lat]]-wzrost[[#This Row],[dlugosc_ur]]</f>
        <v>126</v>
      </c>
      <c r="X2142">
        <f>wzrost[[#This Row],[19lat]]-wzrost[[#This Row],[15lat]]</f>
        <v>8</v>
      </c>
      <c r="Y2142">
        <f>IF(wzrost[[#This Row],[1rok]]&lt;=5,IF(wzrost[[#This Row],[plec]]="ch",1,0),0)</f>
        <v>0</v>
      </c>
      <c r="Z2142" s="1"/>
      <c r="AA2142" s="1"/>
      <c r="AB2142" s="1" t="e">
        <f>_xlfn.PERCENTILE.INC(wzrost[1rok],5)</f>
        <v>#NUM!</v>
      </c>
    </row>
    <row r="2143" spans="1:28" x14ac:dyDescent="0.25">
      <c r="A2143">
        <v>1836</v>
      </c>
      <c r="B2143" s="1" t="s">
        <v>23</v>
      </c>
      <c r="C2143">
        <v>58</v>
      </c>
      <c r="D2143">
        <v>78</v>
      </c>
      <c r="E2143">
        <v>90</v>
      </c>
      <c r="F2143">
        <v>99</v>
      </c>
      <c r="G2143">
        <v>107</v>
      </c>
      <c r="H2143">
        <v>114</v>
      </c>
      <c r="I2143">
        <v>120</v>
      </c>
      <c r="J2143">
        <v>126</v>
      </c>
      <c r="K2143">
        <v>132</v>
      </c>
      <c r="L2143">
        <v>138</v>
      </c>
      <c r="M2143">
        <v>144</v>
      </c>
      <c r="N2143">
        <v>149</v>
      </c>
      <c r="O2143">
        <v>156</v>
      </c>
      <c r="P2143">
        <v>163</v>
      </c>
      <c r="Q2143">
        <v>170</v>
      </c>
      <c r="R2143">
        <v>176</v>
      </c>
      <c r="S2143">
        <v>180</v>
      </c>
      <c r="T2143">
        <v>182</v>
      </c>
      <c r="U2143">
        <v>183</v>
      </c>
      <c r="V2143">
        <v>184</v>
      </c>
      <c r="W2143">
        <f>wzrost[[#This Row],[19lat]]-wzrost[[#This Row],[dlugosc_ur]]</f>
        <v>126</v>
      </c>
      <c r="X2143">
        <f>wzrost[[#This Row],[19lat]]-wzrost[[#This Row],[15lat]]</f>
        <v>8</v>
      </c>
      <c r="Y2143">
        <f>IF(wzrost[[#This Row],[1rok]]&lt;=5,IF(wzrost[[#This Row],[plec]]="ch",1,0),0)</f>
        <v>0</v>
      </c>
      <c r="Z2143" s="1"/>
      <c r="AA2143" s="1"/>
      <c r="AB2143" s="1" t="e">
        <f>_xlfn.PERCENTILE.INC(wzrost[1rok],5)</f>
        <v>#NUM!</v>
      </c>
    </row>
    <row r="2144" spans="1:28" x14ac:dyDescent="0.25">
      <c r="A2144">
        <v>2065</v>
      </c>
      <c r="B2144" s="1" t="s">
        <v>23</v>
      </c>
      <c r="C2144">
        <v>60</v>
      </c>
      <c r="D2144">
        <v>80</v>
      </c>
      <c r="E2144">
        <v>91</v>
      </c>
      <c r="F2144">
        <v>100</v>
      </c>
      <c r="G2144">
        <v>108</v>
      </c>
      <c r="H2144">
        <v>116</v>
      </c>
      <c r="I2144">
        <v>122</v>
      </c>
      <c r="J2144">
        <v>128</v>
      </c>
      <c r="K2144">
        <v>134</v>
      </c>
      <c r="L2144">
        <v>140</v>
      </c>
      <c r="M2144">
        <v>146</v>
      </c>
      <c r="N2144">
        <v>151</v>
      </c>
      <c r="O2144">
        <v>158</v>
      </c>
      <c r="P2144">
        <v>165</v>
      </c>
      <c r="Q2144">
        <v>173</v>
      </c>
      <c r="R2144">
        <v>179</v>
      </c>
      <c r="S2144">
        <v>183</v>
      </c>
      <c r="T2144">
        <v>185</v>
      </c>
      <c r="U2144">
        <v>186</v>
      </c>
      <c r="V2144">
        <v>186</v>
      </c>
      <c r="W2144">
        <f>wzrost[[#This Row],[19lat]]-wzrost[[#This Row],[dlugosc_ur]]</f>
        <v>126</v>
      </c>
      <c r="X2144">
        <f>wzrost[[#This Row],[19lat]]-wzrost[[#This Row],[15lat]]</f>
        <v>7</v>
      </c>
      <c r="Y2144">
        <f>IF(wzrost[[#This Row],[1rok]]&lt;=5,IF(wzrost[[#This Row],[plec]]="ch",1,0),0)</f>
        <v>0</v>
      </c>
      <c r="Z2144" s="1"/>
      <c r="AA2144" s="1"/>
      <c r="AB2144" s="1" t="e">
        <f>_xlfn.PERCENTILE.INC(wzrost[1rok],5)</f>
        <v>#NUM!</v>
      </c>
    </row>
    <row r="2145" spans="1:28" x14ac:dyDescent="0.25">
      <c r="A2145">
        <v>2131</v>
      </c>
      <c r="B2145" s="1" t="s">
        <v>23</v>
      </c>
      <c r="C2145">
        <v>59</v>
      </c>
      <c r="D2145">
        <v>79</v>
      </c>
      <c r="E2145">
        <v>90</v>
      </c>
      <c r="F2145">
        <v>100</v>
      </c>
      <c r="G2145">
        <v>108</v>
      </c>
      <c r="H2145">
        <v>115</v>
      </c>
      <c r="I2145">
        <v>122</v>
      </c>
      <c r="J2145">
        <v>128</v>
      </c>
      <c r="K2145">
        <v>134</v>
      </c>
      <c r="L2145">
        <v>139</v>
      </c>
      <c r="M2145">
        <v>145</v>
      </c>
      <c r="N2145">
        <v>151</v>
      </c>
      <c r="O2145">
        <v>157</v>
      </c>
      <c r="P2145">
        <v>164</v>
      </c>
      <c r="Q2145">
        <v>172</v>
      </c>
      <c r="R2145">
        <v>177</v>
      </c>
      <c r="S2145">
        <v>181</v>
      </c>
      <c r="T2145">
        <v>184</v>
      </c>
      <c r="U2145">
        <v>184</v>
      </c>
      <c r="V2145">
        <v>185</v>
      </c>
      <c r="W2145">
        <f>wzrost[[#This Row],[19lat]]-wzrost[[#This Row],[dlugosc_ur]]</f>
        <v>126</v>
      </c>
      <c r="X2145">
        <f>wzrost[[#This Row],[19lat]]-wzrost[[#This Row],[15lat]]</f>
        <v>8</v>
      </c>
      <c r="Y2145">
        <f>IF(wzrost[[#This Row],[1rok]]&lt;=5,IF(wzrost[[#This Row],[plec]]="ch",1,0),0)</f>
        <v>0</v>
      </c>
      <c r="Z2145" s="1"/>
      <c r="AA2145" s="1"/>
      <c r="AB2145" s="1" t="e">
        <f>_xlfn.PERCENTILE.INC(wzrost[1rok],5)</f>
        <v>#NUM!</v>
      </c>
    </row>
    <row r="2146" spans="1:28" x14ac:dyDescent="0.25">
      <c r="A2146">
        <v>2158</v>
      </c>
      <c r="B2146" s="1" t="s">
        <v>23</v>
      </c>
      <c r="C2146">
        <v>60</v>
      </c>
      <c r="D2146">
        <v>80</v>
      </c>
      <c r="E2146">
        <v>91</v>
      </c>
      <c r="F2146">
        <v>100</v>
      </c>
      <c r="G2146">
        <v>108</v>
      </c>
      <c r="H2146">
        <v>115</v>
      </c>
      <c r="I2146">
        <v>122</v>
      </c>
      <c r="J2146">
        <v>128</v>
      </c>
      <c r="K2146">
        <v>134</v>
      </c>
      <c r="L2146">
        <v>140</v>
      </c>
      <c r="M2146">
        <v>146</v>
      </c>
      <c r="N2146">
        <v>151</v>
      </c>
      <c r="O2146">
        <v>158</v>
      </c>
      <c r="P2146">
        <v>165</v>
      </c>
      <c r="Q2146">
        <v>173</v>
      </c>
      <c r="R2146">
        <v>179</v>
      </c>
      <c r="S2146">
        <v>183</v>
      </c>
      <c r="T2146">
        <v>185</v>
      </c>
      <c r="U2146">
        <v>186</v>
      </c>
      <c r="V2146">
        <v>186</v>
      </c>
      <c r="W2146">
        <f>wzrost[[#This Row],[19lat]]-wzrost[[#This Row],[dlugosc_ur]]</f>
        <v>126</v>
      </c>
      <c r="X2146">
        <f>wzrost[[#This Row],[19lat]]-wzrost[[#This Row],[15lat]]</f>
        <v>7</v>
      </c>
      <c r="Y2146">
        <f>IF(wzrost[[#This Row],[1rok]]&lt;=5,IF(wzrost[[#This Row],[plec]]="ch",1,0),0)</f>
        <v>0</v>
      </c>
      <c r="Z2146" s="1"/>
      <c r="AA2146" s="1"/>
      <c r="AB2146" s="1" t="e">
        <f>_xlfn.PERCENTILE.INC(wzrost[1rok],5)</f>
        <v>#NUM!</v>
      </c>
    </row>
    <row r="2147" spans="1:28" x14ac:dyDescent="0.25">
      <c r="A2147">
        <v>32</v>
      </c>
      <c r="B2147" s="1" t="s">
        <v>23</v>
      </c>
      <c r="C2147">
        <v>60</v>
      </c>
      <c r="D2147">
        <v>80</v>
      </c>
      <c r="E2147">
        <v>90</v>
      </c>
      <c r="F2147">
        <v>101</v>
      </c>
      <c r="G2147">
        <v>109</v>
      </c>
      <c r="H2147">
        <v>116</v>
      </c>
      <c r="I2147">
        <v>123</v>
      </c>
      <c r="J2147">
        <v>129</v>
      </c>
      <c r="K2147">
        <v>135</v>
      </c>
      <c r="L2147">
        <v>141</v>
      </c>
      <c r="M2147">
        <v>147</v>
      </c>
      <c r="N2147">
        <v>153</v>
      </c>
      <c r="O2147">
        <v>159</v>
      </c>
      <c r="P2147">
        <v>167</v>
      </c>
      <c r="Q2147">
        <v>174</v>
      </c>
      <c r="R2147">
        <v>180</v>
      </c>
      <c r="S2147">
        <v>184</v>
      </c>
      <c r="T2147">
        <v>186</v>
      </c>
      <c r="U2147">
        <v>187</v>
      </c>
      <c r="V2147">
        <v>187</v>
      </c>
      <c r="W2147">
        <f>wzrost[[#This Row],[19lat]]-wzrost[[#This Row],[dlugosc_ur]]</f>
        <v>127</v>
      </c>
      <c r="X2147">
        <f>wzrost[[#This Row],[19lat]]-wzrost[[#This Row],[15lat]]</f>
        <v>7</v>
      </c>
      <c r="Y2147">
        <f>IF(wzrost[[#This Row],[1rok]]&lt;=5,IF(wzrost[[#This Row],[plec]]="ch",1,0),0)</f>
        <v>0</v>
      </c>
      <c r="Z2147" s="1"/>
      <c r="AA2147" s="1"/>
      <c r="AB2147" s="1" t="e">
        <f>_xlfn.PERCENTILE.INC(wzrost[1rok],5)</f>
        <v>#NUM!</v>
      </c>
    </row>
    <row r="2148" spans="1:28" x14ac:dyDescent="0.25">
      <c r="A2148">
        <v>131</v>
      </c>
      <c r="B2148" s="1" t="s">
        <v>23</v>
      </c>
      <c r="C2148">
        <v>60</v>
      </c>
      <c r="D2148">
        <v>80</v>
      </c>
      <c r="E2148">
        <v>90</v>
      </c>
      <c r="F2148">
        <v>101</v>
      </c>
      <c r="G2148">
        <v>109</v>
      </c>
      <c r="H2148">
        <v>117</v>
      </c>
      <c r="I2148">
        <v>123</v>
      </c>
      <c r="J2148">
        <v>129</v>
      </c>
      <c r="K2148">
        <v>135</v>
      </c>
      <c r="L2148">
        <v>141</v>
      </c>
      <c r="M2148">
        <v>147</v>
      </c>
      <c r="N2148">
        <v>153</v>
      </c>
      <c r="O2148">
        <v>160</v>
      </c>
      <c r="P2148">
        <v>167</v>
      </c>
      <c r="Q2148">
        <v>175</v>
      </c>
      <c r="R2148">
        <v>180</v>
      </c>
      <c r="S2148">
        <v>184</v>
      </c>
      <c r="T2148">
        <v>186</v>
      </c>
      <c r="U2148">
        <v>187</v>
      </c>
      <c r="V2148">
        <v>187</v>
      </c>
      <c r="W2148">
        <f>wzrost[[#This Row],[19lat]]-wzrost[[#This Row],[dlugosc_ur]]</f>
        <v>127</v>
      </c>
      <c r="X2148">
        <f>wzrost[[#This Row],[19lat]]-wzrost[[#This Row],[15lat]]</f>
        <v>7</v>
      </c>
      <c r="Y2148">
        <f>IF(wzrost[[#This Row],[1rok]]&lt;=5,IF(wzrost[[#This Row],[plec]]="ch",1,0),0)</f>
        <v>0</v>
      </c>
      <c r="Z2148" s="1"/>
      <c r="AA2148" s="1"/>
      <c r="AB2148" s="1" t="e">
        <f>_xlfn.PERCENTILE.INC(wzrost[1rok],5)</f>
        <v>#NUM!</v>
      </c>
    </row>
    <row r="2149" spans="1:28" x14ac:dyDescent="0.25">
      <c r="A2149">
        <v>135</v>
      </c>
      <c r="B2149" s="1" t="s">
        <v>23</v>
      </c>
      <c r="C2149">
        <v>60</v>
      </c>
      <c r="D2149">
        <v>80</v>
      </c>
      <c r="E2149">
        <v>90</v>
      </c>
      <c r="F2149">
        <v>101</v>
      </c>
      <c r="G2149">
        <v>109</v>
      </c>
      <c r="H2149">
        <v>116</v>
      </c>
      <c r="I2149">
        <v>123</v>
      </c>
      <c r="J2149">
        <v>129</v>
      </c>
      <c r="K2149">
        <v>135</v>
      </c>
      <c r="L2149">
        <v>141</v>
      </c>
      <c r="M2149">
        <v>147</v>
      </c>
      <c r="N2149">
        <v>153</v>
      </c>
      <c r="O2149">
        <v>159</v>
      </c>
      <c r="P2149">
        <v>167</v>
      </c>
      <c r="Q2149">
        <v>174</v>
      </c>
      <c r="R2149">
        <v>180</v>
      </c>
      <c r="S2149">
        <v>184</v>
      </c>
      <c r="T2149">
        <v>186</v>
      </c>
      <c r="U2149">
        <v>187</v>
      </c>
      <c r="V2149">
        <v>187</v>
      </c>
      <c r="W2149">
        <f>wzrost[[#This Row],[19lat]]-wzrost[[#This Row],[dlugosc_ur]]</f>
        <v>127</v>
      </c>
      <c r="X2149">
        <f>wzrost[[#This Row],[19lat]]-wzrost[[#This Row],[15lat]]</f>
        <v>7</v>
      </c>
      <c r="Y2149">
        <f>IF(wzrost[[#This Row],[1rok]]&lt;=5,IF(wzrost[[#This Row],[plec]]="ch",1,0),0)</f>
        <v>0</v>
      </c>
      <c r="Z2149" s="1"/>
      <c r="AA2149" s="1"/>
      <c r="AB2149" s="1" t="e">
        <f>_xlfn.PERCENTILE.INC(wzrost[1rok],5)</f>
        <v>#NUM!</v>
      </c>
    </row>
    <row r="2150" spans="1:28" x14ac:dyDescent="0.25">
      <c r="A2150">
        <v>180</v>
      </c>
      <c r="B2150" s="1" t="s">
        <v>23</v>
      </c>
      <c r="C2150">
        <v>60</v>
      </c>
      <c r="D2150">
        <v>80</v>
      </c>
      <c r="E2150">
        <v>92</v>
      </c>
      <c r="F2150">
        <v>101</v>
      </c>
      <c r="G2150">
        <v>109</v>
      </c>
      <c r="H2150">
        <v>116</v>
      </c>
      <c r="I2150">
        <v>123</v>
      </c>
      <c r="J2150">
        <v>129</v>
      </c>
      <c r="K2150">
        <v>135</v>
      </c>
      <c r="L2150">
        <v>141</v>
      </c>
      <c r="M2150">
        <v>147</v>
      </c>
      <c r="N2150">
        <v>152</v>
      </c>
      <c r="O2150">
        <v>159</v>
      </c>
      <c r="P2150">
        <v>166</v>
      </c>
      <c r="Q2150">
        <v>174</v>
      </c>
      <c r="R2150">
        <v>180</v>
      </c>
      <c r="S2150">
        <v>184</v>
      </c>
      <c r="T2150">
        <v>186</v>
      </c>
      <c r="U2150">
        <v>187</v>
      </c>
      <c r="V2150">
        <v>187</v>
      </c>
      <c r="W2150">
        <f>wzrost[[#This Row],[19lat]]-wzrost[[#This Row],[dlugosc_ur]]</f>
        <v>127</v>
      </c>
      <c r="X2150">
        <f>wzrost[[#This Row],[19lat]]-wzrost[[#This Row],[15lat]]</f>
        <v>7</v>
      </c>
      <c r="Y2150">
        <f>IF(wzrost[[#This Row],[1rok]]&lt;=5,IF(wzrost[[#This Row],[plec]]="ch",1,0),0)</f>
        <v>0</v>
      </c>
      <c r="Z2150" s="1"/>
      <c r="AA2150" s="1"/>
      <c r="AB2150" s="1" t="e">
        <f>_xlfn.PERCENTILE.INC(wzrost[1rok],5)</f>
        <v>#NUM!</v>
      </c>
    </row>
    <row r="2151" spans="1:28" x14ac:dyDescent="0.25">
      <c r="A2151">
        <v>195</v>
      </c>
      <c r="B2151" s="1" t="s">
        <v>23</v>
      </c>
      <c r="C2151">
        <v>60</v>
      </c>
      <c r="D2151">
        <v>80</v>
      </c>
      <c r="E2151">
        <v>91</v>
      </c>
      <c r="F2151">
        <v>101</v>
      </c>
      <c r="G2151">
        <v>109</v>
      </c>
      <c r="H2151">
        <v>117</v>
      </c>
      <c r="I2151">
        <v>123</v>
      </c>
      <c r="J2151">
        <v>130</v>
      </c>
      <c r="K2151">
        <v>136</v>
      </c>
      <c r="L2151">
        <v>142</v>
      </c>
      <c r="M2151">
        <v>147</v>
      </c>
      <c r="N2151">
        <v>153</v>
      </c>
      <c r="O2151">
        <v>160</v>
      </c>
      <c r="P2151">
        <v>167</v>
      </c>
      <c r="Q2151">
        <v>175</v>
      </c>
      <c r="R2151">
        <v>181</v>
      </c>
      <c r="S2151">
        <v>185</v>
      </c>
      <c r="T2151">
        <v>187</v>
      </c>
      <c r="U2151">
        <v>187</v>
      </c>
      <c r="V2151">
        <v>187</v>
      </c>
      <c r="W2151">
        <f>wzrost[[#This Row],[19lat]]-wzrost[[#This Row],[dlugosc_ur]]</f>
        <v>127</v>
      </c>
      <c r="X2151">
        <f>wzrost[[#This Row],[19lat]]-wzrost[[#This Row],[15lat]]</f>
        <v>6</v>
      </c>
      <c r="Y2151">
        <f>IF(wzrost[[#This Row],[1rok]]&lt;=5,IF(wzrost[[#This Row],[plec]]="ch",1,0),0)</f>
        <v>0</v>
      </c>
      <c r="Z2151" s="1"/>
      <c r="AA2151" s="1"/>
      <c r="AB2151" s="1" t="e">
        <f>_xlfn.PERCENTILE.INC(wzrost[1rok],5)</f>
        <v>#NUM!</v>
      </c>
    </row>
    <row r="2152" spans="1:28" x14ac:dyDescent="0.25">
      <c r="A2152">
        <v>216</v>
      </c>
      <c r="B2152" s="1" t="s">
        <v>23</v>
      </c>
      <c r="C2152">
        <v>60</v>
      </c>
      <c r="D2152">
        <v>80</v>
      </c>
      <c r="E2152">
        <v>90</v>
      </c>
      <c r="F2152">
        <v>101</v>
      </c>
      <c r="G2152">
        <v>109</v>
      </c>
      <c r="H2152">
        <v>116</v>
      </c>
      <c r="I2152">
        <v>123</v>
      </c>
      <c r="J2152">
        <v>129</v>
      </c>
      <c r="K2152">
        <v>135</v>
      </c>
      <c r="L2152">
        <v>141</v>
      </c>
      <c r="M2152">
        <v>147</v>
      </c>
      <c r="N2152">
        <v>153</v>
      </c>
      <c r="O2152">
        <v>159</v>
      </c>
      <c r="P2152">
        <v>167</v>
      </c>
      <c r="Q2152">
        <v>174</v>
      </c>
      <c r="R2152">
        <v>180</v>
      </c>
      <c r="S2152">
        <v>184</v>
      </c>
      <c r="T2152">
        <v>186</v>
      </c>
      <c r="U2152">
        <v>187</v>
      </c>
      <c r="V2152">
        <v>187</v>
      </c>
      <c r="W2152">
        <f>wzrost[[#This Row],[19lat]]-wzrost[[#This Row],[dlugosc_ur]]</f>
        <v>127</v>
      </c>
      <c r="X2152">
        <f>wzrost[[#This Row],[19lat]]-wzrost[[#This Row],[15lat]]</f>
        <v>7</v>
      </c>
      <c r="Y2152">
        <f>IF(wzrost[[#This Row],[1rok]]&lt;=5,IF(wzrost[[#This Row],[plec]]="ch",1,0),0)</f>
        <v>0</v>
      </c>
      <c r="Z2152" s="1"/>
      <c r="AA2152" s="1"/>
      <c r="AB2152" s="1" t="e">
        <f>_xlfn.PERCENTILE.INC(wzrost[1rok],5)</f>
        <v>#NUM!</v>
      </c>
    </row>
    <row r="2153" spans="1:28" x14ac:dyDescent="0.25">
      <c r="A2153">
        <v>282</v>
      </c>
      <c r="B2153" s="1" t="s">
        <v>23</v>
      </c>
      <c r="C2153">
        <v>60</v>
      </c>
      <c r="D2153">
        <v>80</v>
      </c>
      <c r="E2153">
        <v>90</v>
      </c>
      <c r="F2153">
        <v>101</v>
      </c>
      <c r="G2153">
        <v>109</v>
      </c>
      <c r="H2153">
        <v>117</v>
      </c>
      <c r="I2153">
        <v>123</v>
      </c>
      <c r="J2153">
        <v>129</v>
      </c>
      <c r="K2153">
        <v>135</v>
      </c>
      <c r="L2153">
        <v>141</v>
      </c>
      <c r="M2153">
        <v>147</v>
      </c>
      <c r="N2153">
        <v>153</v>
      </c>
      <c r="O2153">
        <v>160</v>
      </c>
      <c r="P2153">
        <v>167</v>
      </c>
      <c r="Q2153">
        <v>175</v>
      </c>
      <c r="R2153">
        <v>180</v>
      </c>
      <c r="S2153">
        <v>184</v>
      </c>
      <c r="T2153">
        <v>186</v>
      </c>
      <c r="U2153">
        <v>187</v>
      </c>
      <c r="V2153">
        <v>187</v>
      </c>
      <c r="W2153">
        <f>wzrost[[#This Row],[19lat]]-wzrost[[#This Row],[dlugosc_ur]]</f>
        <v>127</v>
      </c>
      <c r="X2153">
        <f>wzrost[[#This Row],[19lat]]-wzrost[[#This Row],[15lat]]</f>
        <v>7</v>
      </c>
      <c r="Y2153">
        <f>IF(wzrost[[#This Row],[1rok]]&lt;=5,IF(wzrost[[#This Row],[plec]]="ch",1,0),0)</f>
        <v>0</v>
      </c>
      <c r="Z2153" s="1"/>
      <c r="AA2153" s="1"/>
      <c r="AB2153" s="1" t="e">
        <f>_xlfn.PERCENTILE.INC(wzrost[1rok],5)</f>
        <v>#NUM!</v>
      </c>
    </row>
    <row r="2154" spans="1:28" x14ac:dyDescent="0.25">
      <c r="A2154">
        <v>351</v>
      </c>
      <c r="B2154" s="1" t="s">
        <v>23</v>
      </c>
      <c r="C2154">
        <v>60</v>
      </c>
      <c r="D2154">
        <v>80</v>
      </c>
      <c r="E2154">
        <v>90</v>
      </c>
      <c r="F2154">
        <v>101</v>
      </c>
      <c r="G2154">
        <v>109</v>
      </c>
      <c r="H2154">
        <v>117</v>
      </c>
      <c r="I2154">
        <v>123</v>
      </c>
      <c r="J2154">
        <v>129</v>
      </c>
      <c r="K2154">
        <v>135</v>
      </c>
      <c r="L2154">
        <v>141</v>
      </c>
      <c r="M2154">
        <v>147</v>
      </c>
      <c r="N2154">
        <v>153</v>
      </c>
      <c r="O2154">
        <v>160</v>
      </c>
      <c r="P2154">
        <v>167</v>
      </c>
      <c r="Q2154">
        <v>175</v>
      </c>
      <c r="R2154">
        <v>180</v>
      </c>
      <c r="S2154">
        <v>184</v>
      </c>
      <c r="T2154">
        <v>186</v>
      </c>
      <c r="U2154">
        <v>187</v>
      </c>
      <c r="V2154">
        <v>187</v>
      </c>
      <c r="W2154">
        <f>wzrost[[#This Row],[19lat]]-wzrost[[#This Row],[dlugosc_ur]]</f>
        <v>127</v>
      </c>
      <c r="X2154">
        <f>wzrost[[#This Row],[19lat]]-wzrost[[#This Row],[15lat]]</f>
        <v>7</v>
      </c>
      <c r="Y2154">
        <f>IF(wzrost[[#This Row],[1rok]]&lt;=5,IF(wzrost[[#This Row],[plec]]="ch",1,0),0)</f>
        <v>0</v>
      </c>
      <c r="Z2154" s="1"/>
      <c r="AA2154" s="1"/>
      <c r="AB2154" s="1" t="e">
        <f>_xlfn.PERCENTILE.INC(wzrost[1rok],5)</f>
        <v>#NUM!</v>
      </c>
    </row>
    <row r="2155" spans="1:28" x14ac:dyDescent="0.25">
      <c r="A2155">
        <v>366</v>
      </c>
      <c r="B2155" s="1" t="s">
        <v>23</v>
      </c>
      <c r="C2155">
        <v>59</v>
      </c>
      <c r="D2155">
        <v>79</v>
      </c>
      <c r="E2155">
        <v>91</v>
      </c>
      <c r="F2155">
        <v>100</v>
      </c>
      <c r="G2155">
        <v>108</v>
      </c>
      <c r="H2155">
        <v>115</v>
      </c>
      <c r="I2155">
        <v>122</v>
      </c>
      <c r="J2155">
        <v>128</v>
      </c>
      <c r="K2155">
        <v>134</v>
      </c>
      <c r="L2155">
        <v>140</v>
      </c>
      <c r="M2155">
        <v>145</v>
      </c>
      <c r="N2155">
        <v>151</v>
      </c>
      <c r="O2155">
        <v>158</v>
      </c>
      <c r="P2155">
        <v>165</v>
      </c>
      <c r="Q2155">
        <v>173</v>
      </c>
      <c r="R2155">
        <v>179</v>
      </c>
      <c r="S2155">
        <v>183</v>
      </c>
      <c r="T2155">
        <v>185</v>
      </c>
      <c r="U2155">
        <v>185</v>
      </c>
      <c r="V2155">
        <v>186</v>
      </c>
      <c r="W2155">
        <f>wzrost[[#This Row],[19lat]]-wzrost[[#This Row],[dlugosc_ur]]</f>
        <v>127</v>
      </c>
      <c r="X2155">
        <f>wzrost[[#This Row],[19lat]]-wzrost[[#This Row],[15lat]]</f>
        <v>7</v>
      </c>
      <c r="Y2155">
        <f>IF(wzrost[[#This Row],[1rok]]&lt;=5,IF(wzrost[[#This Row],[plec]]="ch",1,0),0)</f>
        <v>0</v>
      </c>
      <c r="Z2155" s="1"/>
      <c r="AA2155" s="1"/>
      <c r="AB2155" s="1" t="e">
        <f>_xlfn.PERCENTILE.INC(wzrost[1rok],5)</f>
        <v>#NUM!</v>
      </c>
    </row>
    <row r="2156" spans="1:28" x14ac:dyDescent="0.25">
      <c r="A2156">
        <v>369</v>
      </c>
      <c r="B2156" s="1" t="s">
        <v>23</v>
      </c>
      <c r="C2156">
        <v>60</v>
      </c>
      <c r="D2156">
        <v>81</v>
      </c>
      <c r="E2156">
        <v>91</v>
      </c>
      <c r="F2156">
        <v>102</v>
      </c>
      <c r="G2156">
        <v>110</v>
      </c>
      <c r="H2156">
        <v>117</v>
      </c>
      <c r="I2156">
        <v>123</v>
      </c>
      <c r="J2156">
        <v>130</v>
      </c>
      <c r="K2156">
        <v>136</v>
      </c>
      <c r="L2156">
        <v>142</v>
      </c>
      <c r="M2156">
        <v>148</v>
      </c>
      <c r="N2156">
        <v>153</v>
      </c>
      <c r="O2156">
        <v>160</v>
      </c>
      <c r="P2156">
        <v>167</v>
      </c>
      <c r="Q2156">
        <v>175</v>
      </c>
      <c r="R2156">
        <v>181</v>
      </c>
      <c r="S2156">
        <v>185</v>
      </c>
      <c r="T2156">
        <v>187</v>
      </c>
      <c r="U2156">
        <v>187</v>
      </c>
      <c r="V2156">
        <v>187</v>
      </c>
      <c r="W2156">
        <f>wzrost[[#This Row],[19lat]]-wzrost[[#This Row],[dlugosc_ur]]</f>
        <v>127</v>
      </c>
      <c r="X2156">
        <f>wzrost[[#This Row],[19lat]]-wzrost[[#This Row],[15lat]]</f>
        <v>6</v>
      </c>
      <c r="Y2156">
        <f>IF(wzrost[[#This Row],[1rok]]&lt;=5,IF(wzrost[[#This Row],[plec]]="ch",1,0),0)</f>
        <v>0</v>
      </c>
      <c r="Z2156" s="1"/>
      <c r="AA2156" s="1"/>
      <c r="AB2156" s="1" t="e">
        <f>_xlfn.PERCENTILE.INC(wzrost[1rok],5)</f>
        <v>#NUM!</v>
      </c>
    </row>
    <row r="2157" spans="1:28" x14ac:dyDescent="0.25">
      <c r="A2157">
        <v>379</v>
      </c>
      <c r="B2157" s="1" t="s">
        <v>23</v>
      </c>
      <c r="C2157">
        <v>60</v>
      </c>
      <c r="D2157">
        <v>80</v>
      </c>
      <c r="E2157">
        <v>90</v>
      </c>
      <c r="F2157">
        <v>101</v>
      </c>
      <c r="G2157">
        <v>109</v>
      </c>
      <c r="H2157">
        <v>117</v>
      </c>
      <c r="I2157">
        <v>123</v>
      </c>
      <c r="J2157">
        <v>130</v>
      </c>
      <c r="K2157">
        <v>136</v>
      </c>
      <c r="L2157">
        <v>142</v>
      </c>
      <c r="M2157">
        <v>147</v>
      </c>
      <c r="N2157">
        <v>153</v>
      </c>
      <c r="O2157">
        <v>160</v>
      </c>
      <c r="P2157">
        <v>167</v>
      </c>
      <c r="Q2157">
        <v>175</v>
      </c>
      <c r="R2157">
        <v>181</v>
      </c>
      <c r="S2157">
        <v>184</v>
      </c>
      <c r="T2157">
        <v>186</v>
      </c>
      <c r="U2157">
        <v>187</v>
      </c>
      <c r="V2157">
        <v>187</v>
      </c>
      <c r="W2157">
        <f>wzrost[[#This Row],[19lat]]-wzrost[[#This Row],[dlugosc_ur]]</f>
        <v>127</v>
      </c>
      <c r="X2157">
        <f>wzrost[[#This Row],[19lat]]-wzrost[[#This Row],[15lat]]</f>
        <v>6</v>
      </c>
      <c r="Y2157">
        <f>IF(wzrost[[#This Row],[1rok]]&lt;=5,IF(wzrost[[#This Row],[plec]]="ch",1,0),0)</f>
        <v>0</v>
      </c>
      <c r="Z2157" s="1"/>
      <c r="AA2157" s="1"/>
      <c r="AB2157" s="1" t="e">
        <f>_xlfn.PERCENTILE.INC(wzrost[1rok],5)</f>
        <v>#NUM!</v>
      </c>
    </row>
    <row r="2158" spans="1:28" x14ac:dyDescent="0.25">
      <c r="A2158">
        <v>380</v>
      </c>
      <c r="B2158" s="1" t="s">
        <v>23</v>
      </c>
      <c r="C2158">
        <v>60</v>
      </c>
      <c r="D2158">
        <v>80</v>
      </c>
      <c r="E2158">
        <v>90</v>
      </c>
      <c r="F2158">
        <v>101</v>
      </c>
      <c r="G2158">
        <v>109</v>
      </c>
      <c r="H2158">
        <v>117</v>
      </c>
      <c r="I2158">
        <v>123</v>
      </c>
      <c r="J2158">
        <v>130</v>
      </c>
      <c r="K2158">
        <v>136</v>
      </c>
      <c r="L2158">
        <v>142</v>
      </c>
      <c r="M2158">
        <v>147</v>
      </c>
      <c r="N2158">
        <v>153</v>
      </c>
      <c r="O2158">
        <v>160</v>
      </c>
      <c r="P2158">
        <v>167</v>
      </c>
      <c r="Q2158">
        <v>175</v>
      </c>
      <c r="R2158">
        <v>181</v>
      </c>
      <c r="S2158">
        <v>184</v>
      </c>
      <c r="T2158">
        <v>186</v>
      </c>
      <c r="U2158">
        <v>187</v>
      </c>
      <c r="V2158">
        <v>187</v>
      </c>
      <c r="W2158">
        <f>wzrost[[#This Row],[19lat]]-wzrost[[#This Row],[dlugosc_ur]]</f>
        <v>127</v>
      </c>
      <c r="X2158">
        <f>wzrost[[#This Row],[19lat]]-wzrost[[#This Row],[15lat]]</f>
        <v>6</v>
      </c>
      <c r="Y2158">
        <f>IF(wzrost[[#This Row],[1rok]]&lt;=5,IF(wzrost[[#This Row],[plec]]="ch",1,0),0)</f>
        <v>0</v>
      </c>
      <c r="Z2158" s="1"/>
      <c r="AA2158" s="1"/>
      <c r="AB2158" s="1" t="e">
        <f>_xlfn.PERCENTILE.INC(wzrost[1rok],5)</f>
        <v>#NUM!</v>
      </c>
    </row>
    <row r="2159" spans="1:28" x14ac:dyDescent="0.25">
      <c r="A2159">
        <v>382</v>
      </c>
      <c r="B2159" s="1" t="s">
        <v>23</v>
      </c>
      <c r="C2159">
        <v>60</v>
      </c>
      <c r="D2159">
        <v>80</v>
      </c>
      <c r="E2159">
        <v>90</v>
      </c>
      <c r="F2159">
        <v>101</v>
      </c>
      <c r="G2159">
        <v>109</v>
      </c>
      <c r="H2159">
        <v>117</v>
      </c>
      <c r="I2159">
        <v>123</v>
      </c>
      <c r="J2159">
        <v>129</v>
      </c>
      <c r="K2159">
        <v>135</v>
      </c>
      <c r="L2159">
        <v>141</v>
      </c>
      <c r="M2159">
        <v>147</v>
      </c>
      <c r="N2159">
        <v>153</v>
      </c>
      <c r="O2159">
        <v>160</v>
      </c>
      <c r="P2159">
        <v>167</v>
      </c>
      <c r="Q2159">
        <v>175</v>
      </c>
      <c r="R2159">
        <v>180</v>
      </c>
      <c r="S2159">
        <v>184</v>
      </c>
      <c r="T2159">
        <v>186</v>
      </c>
      <c r="U2159">
        <v>187</v>
      </c>
      <c r="V2159">
        <v>187</v>
      </c>
      <c r="W2159">
        <f>wzrost[[#This Row],[19lat]]-wzrost[[#This Row],[dlugosc_ur]]</f>
        <v>127</v>
      </c>
      <c r="X2159">
        <f>wzrost[[#This Row],[19lat]]-wzrost[[#This Row],[15lat]]</f>
        <v>7</v>
      </c>
      <c r="Y2159">
        <f>IF(wzrost[[#This Row],[1rok]]&lt;=5,IF(wzrost[[#This Row],[plec]]="ch",1,0),0)</f>
        <v>0</v>
      </c>
      <c r="Z2159" s="1"/>
      <c r="AA2159" s="1"/>
      <c r="AB2159" s="1" t="e">
        <f>_xlfn.PERCENTILE.INC(wzrost[1rok],5)</f>
        <v>#NUM!</v>
      </c>
    </row>
    <row r="2160" spans="1:28" x14ac:dyDescent="0.25">
      <c r="A2160">
        <v>391</v>
      </c>
      <c r="B2160" s="1" t="s">
        <v>23</v>
      </c>
      <c r="C2160">
        <v>60</v>
      </c>
      <c r="D2160">
        <v>80</v>
      </c>
      <c r="E2160">
        <v>91</v>
      </c>
      <c r="F2160">
        <v>101</v>
      </c>
      <c r="G2160">
        <v>109</v>
      </c>
      <c r="H2160">
        <v>117</v>
      </c>
      <c r="I2160">
        <v>123</v>
      </c>
      <c r="J2160">
        <v>130</v>
      </c>
      <c r="K2160">
        <v>136</v>
      </c>
      <c r="L2160">
        <v>142</v>
      </c>
      <c r="M2160">
        <v>147</v>
      </c>
      <c r="N2160">
        <v>153</v>
      </c>
      <c r="O2160">
        <v>160</v>
      </c>
      <c r="P2160">
        <v>167</v>
      </c>
      <c r="Q2160">
        <v>175</v>
      </c>
      <c r="R2160">
        <v>181</v>
      </c>
      <c r="S2160">
        <v>185</v>
      </c>
      <c r="T2160">
        <v>187</v>
      </c>
      <c r="U2160">
        <v>187</v>
      </c>
      <c r="V2160">
        <v>187</v>
      </c>
      <c r="W2160">
        <f>wzrost[[#This Row],[19lat]]-wzrost[[#This Row],[dlugosc_ur]]</f>
        <v>127</v>
      </c>
      <c r="X2160">
        <f>wzrost[[#This Row],[19lat]]-wzrost[[#This Row],[15lat]]</f>
        <v>6</v>
      </c>
      <c r="Y2160">
        <f>IF(wzrost[[#This Row],[1rok]]&lt;=5,IF(wzrost[[#This Row],[plec]]="ch",1,0),0)</f>
        <v>0</v>
      </c>
      <c r="Z2160" s="1"/>
      <c r="AA2160" s="1"/>
      <c r="AB2160" s="1" t="e">
        <f>_xlfn.PERCENTILE.INC(wzrost[1rok],5)</f>
        <v>#NUM!</v>
      </c>
    </row>
    <row r="2161" spans="1:28" x14ac:dyDescent="0.25">
      <c r="A2161">
        <v>462</v>
      </c>
      <c r="B2161" s="1" t="s">
        <v>23</v>
      </c>
      <c r="C2161">
        <v>60</v>
      </c>
      <c r="D2161">
        <v>80</v>
      </c>
      <c r="E2161">
        <v>91</v>
      </c>
      <c r="F2161">
        <v>101</v>
      </c>
      <c r="G2161">
        <v>109</v>
      </c>
      <c r="H2161">
        <v>116</v>
      </c>
      <c r="I2161">
        <v>123</v>
      </c>
      <c r="J2161">
        <v>129</v>
      </c>
      <c r="K2161">
        <v>135</v>
      </c>
      <c r="L2161">
        <v>141</v>
      </c>
      <c r="M2161">
        <v>146</v>
      </c>
      <c r="N2161">
        <v>152</v>
      </c>
      <c r="O2161">
        <v>159</v>
      </c>
      <c r="P2161">
        <v>166</v>
      </c>
      <c r="Q2161">
        <v>174</v>
      </c>
      <c r="R2161">
        <v>180</v>
      </c>
      <c r="S2161">
        <v>184</v>
      </c>
      <c r="T2161">
        <v>186</v>
      </c>
      <c r="U2161">
        <v>187</v>
      </c>
      <c r="V2161">
        <v>187</v>
      </c>
      <c r="W2161">
        <f>wzrost[[#This Row],[19lat]]-wzrost[[#This Row],[dlugosc_ur]]</f>
        <v>127</v>
      </c>
      <c r="X2161">
        <f>wzrost[[#This Row],[19lat]]-wzrost[[#This Row],[15lat]]</f>
        <v>7</v>
      </c>
      <c r="Y2161">
        <f>IF(wzrost[[#This Row],[1rok]]&lt;=5,IF(wzrost[[#This Row],[plec]]="ch",1,0),0)</f>
        <v>0</v>
      </c>
      <c r="Z2161" s="1"/>
      <c r="AA2161" s="1"/>
      <c r="AB2161" s="1" t="e">
        <f>_xlfn.PERCENTILE.INC(wzrost[1rok],5)</f>
        <v>#NUM!</v>
      </c>
    </row>
    <row r="2162" spans="1:28" x14ac:dyDescent="0.25">
      <c r="A2162">
        <v>517</v>
      </c>
      <c r="B2162" s="1" t="s">
        <v>23</v>
      </c>
      <c r="C2162">
        <v>60</v>
      </c>
      <c r="D2162">
        <v>80</v>
      </c>
      <c r="E2162">
        <v>90</v>
      </c>
      <c r="F2162">
        <v>101</v>
      </c>
      <c r="G2162">
        <v>109</v>
      </c>
      <c r="H2162">
        <v>116</v>
      </c>
      <c r="I2162">
        <v>123</v>
      </c>
      <c r="J2162">
        <v>129</v>
      </c>
      <c r="K2162">
        <v>135</v>
      </c>
      <c r="L2162">
        <v>141</v>
      </c>
      <c r="M2162">
        <v>147</v>
      </c>
      <c r="N2162">
        <v>153</v>
      </c>
      <c r="O2162">
        <v>159</v>
      </c>
      <c r="P2162">
        <v>167</v>
      </c>
      <c r="Q2162">
        <v>174</v>
      </c>
      <c r="R2162">
        <v>180</v>
      </c>
      <c r="S2162">
        <v>184</v>
      </c>
      <c r="T2162">
        <v>186</v>
      </c>
      <c r="U2162">
        <v>187</v>
      </c>
      <c r="V2162">
        <v>187</v>
      </c>
      <c r="W2162">
        <f>wzrost[[#This Row],[19lat]]-wzrost[[#This Row],[dlugosc_ur]]</f>
        <v>127</v>
      </c>
      <c r="X2162">
        <f>wzrost[[#This Row],[19lat]]-wzrost[[#This Row],[15lat]]</f>
        <v>7</v>
      </c>
      <c r="Y2162">
        <f>IF(wzrost[[#This Row],[1rok]]&lt;=5,IF(wzrost[[#This Row],[plec]]="ch",1,0),0)</f>
        <v>0</v>
      </c>
      <c r="Z2162" s="1"/>
      <c r="AA2162" s="1"/>
      <c r="AB2162" s="1" t="e">
        <f>_xlfn.PERCENTILE.INC(wzrost[1rok],5)</f>
        <v>#NUM!</v>
      </c>
    </row>
    <row r="2163" spans="1:28" x14ac:dyDescent="0.25">
      <c r="A2163">
        <v>574</v>
      </c>
      <c r="B2163" s="1" t="s">
        <v>23</v>
      </c>
      <c r="C2163">
        <v>60</v>
      </c>
      <c r="D2163">
        <v>80</v>
      </c>
      <c r="E2163">
        <v>90</v>
      </c>
      <c r="F2163">
        <v>101</v>
      </c>
      <c r="G2163">
        <v>109</v>
      </c>
      <c r="H2163">
        <v>117</v>
      </c>
      <c r="I2163">
        <v>123</v>
      </c>
      <c r="J2163">
        <v>129</v>
      </c>
      <c r="K2163">
        <v>135</v>
      </c>
      <c r="L2163">
        <v>141</v>
      </c>
      <c r="M2163">
        <v>147</v>
      </c>
      <c r="N2163">
        <v>153</v>
      </c>
      <c r="O2163">
        <v>160</v>
      </c>
      <c r="P2163">
        <v>167</v>
      </c>
      <c r="Q2163">
        <v>175</v>
      </c>
      <c r="R2163">
        <v>180</v>
      </c>
      <c r="S2163">
        <v>184</v>
      </c>
      <c r="T2163">
        <v>186</v>
      </c>
      <c r="U2163">
        <v>187</v>
      </c>
      <c r="V2163">
        <v>187</v>
      </c>
      <c r="W2163">
        <f>wzrost[[#This Row],[19lat]]-wzrost[[#This Row],[dlugosc_ur]]</f>
        <v>127</v>
      </c>
      <c r="X2163">
        <f>wzrost[[#This Row],[19lat]]-wzrost[[#This Row],[15lat]]</f>
        <v>7</v>
      </c>
      <c r="Y2163">
        <f>IF(wzrost[[#This Row],[1rok]]&lt;=5,IF(wzrost[[#This Row],[plec]]="ch",1,0),0)</f>
        <v>0</v>
      </c>
      <c r="Z2163" s="1"/>
      <c r="AA2163" s="1"/>
      <c r="AB2163" s="1" t="e">
        <f>_xlfn.PERCENTILE.INC(wzrost[1rok],5)</f>
        <v>#NUM!</v>
      </c>
    </row>
    <row r="2164" spans="1:28" x14ac:dyDescent="0.25">
      <c r="A2164">
        <v>579</v>
      </c>
      <c r="B2164" s="1" t="s">
        <v>23</v>
      </c>
      <c r="C2164">
        <v>59</v>
      </c>
      <c r="D2164">
        <v>79</v>
      </c>
      <c r="E2164">
        <v>91</v>
      </c>
      <c r="F2164">
        <v>100</v>
      </c>
      <c r="G2164">
        <v>108</v>
      </c>
      <c r="H2164">
        <v>115</v>
      </c>
      <c r="I2164">
        <v>122</v>
      </c>
      <c r="J2164">
        <v>128</v>
      </c>
      <c r="K2164">
        <v>134</v>
      </c>
      <c r="L2164">
        <v>140</v>
      </c>
      <c r="M2164">
        <v>146</v>
      </c>
      <c r="N2164">
        <v>151</v>
      </c>
      <c r="O2164">
        <v>158</v>
      </c>
      <c r="P2164">
        <v>165</v>
      </c>
      <c r="Q2164">
        <v>173</v>
      </c>
      <c r="R2164">
        <v>179</v>
      </c>
      <c r="S2164">
        <v>183</v>
      </c>
      <c r="T2164">
        <v>185</v>
      </c>
      <c r="U2164">
        <v>186</v>
      </c>
      <c r="V2164">
        <v>186</v>
      </c>
      <c r="W2164">
        <f>wzrost[[#This Row],[19lat]]-wzrost[[#This Row],[dlugosc_ur]]</f>
        <v>127</v>
      </c>
      <c r="X2164">
        <f>wzrost[[#This Row],[19lat]]-wzrost[[#This Row],[15lat]]</f>
        <v>7</v>
      </c>
      <c r="Y2164">
        <f>IF(wzrost[[#This Row],[1rok]]&lt;=5,IF(wzrost[[#This Row],[plec]]="ch",1,0),0)</f>
        <v>0</v>
      </c>
      <c r="Z2164" s="1"/>
      <c r="AA2164" s="1"/>
      <c r="AB2164" s="1" t="e">
        <f>_xlfn.PERCENTILE.INC(wzrost[1rok],5)</f>
        <v>#NUM!</v>
      </c>
    </row>
    <row r="2165" spans="1:28" x14ac:dyDescent="0.25">
      <c r="A2165">
        <v>678</v>
      </c>
      <c r="B2165" s="1" t="s">
        <v>23</v>
      </c>
      <c r="C2165">
        <v>60</v>
      </c>
      <c r="D2165">
        <v>80</v>
      </c>
      <c r="E2165">
        <v>90</v>
      </c>
      <c r="F2165">
        <v>101</v>
      </c>
      <c r="G2165">
        <v>109</v>
      </c>
      <c r="H2165">
        <v>117</v>
      </c>
      <c r="I2165">
        <v>123</v>
      </c>
      <c r="J2165">
        <v>130</v>
      </c>
      <c r="K2165">
        <v>136</v>
      </c>
      <c r="L2165">
        <v>142</v>
      </c>
      <c r="M2165">
        <v>147</v>
      </c>
      <c r="N2165">
        <v>153</v>
      </c>
      <c r="O2165">
        <v>160</v>
      </c>
      <c r="P2165">
        <v>167</v>
      </c>
      <c r="Q2165">
        <v>175</v>
      </c>
      <c r="R2165">
        <v>181</v>
      </c>
      <c r="S2165">
        <v>184</v>
      </c>
      <c r="T2165">
        <v>186</v>
      </c>
      <c r="U2165">
        <v>187</v>
      </c>
      <c r="V2165">
        <v>187</v>
      </c>
      <c r="W2165">
        <f>wzrost[[#This Row],[19lat]]-wzrost[[#This Row],[dlugosc_ur]]</f>
        <v>127</v>
      </c>
      <c r="X2165">
        <f>wzrost[[#This Row],[19lat]]-wzrost[[#This Row],[15lat]]</f>
        <v>6</v>
      </c>
      <c r="Y2165">
        <f>IF(wzrost[[#This Row],[1rok]]&lt;=5,IF(wzrost[[#This Row],[plec]]="ch",1,0),0)</f>
        <v>0</v>
      </c>
      <c r="Z2165" s="1"/>
      <c r="AA2165" s="1"/>
      <c r="AB2165" s="1" t="e">
        <f>_xlfn.PERCENTILE.INC(wzrost[1rok],5)</f>
        <v>#NUM!</v>
      </c>
    </row>
    <row r="2166" spans="1:28" x14ac:dyDescent="0.25">
      <c r="A2166">
        <v>717</v>
      </c>
      <c r="B2166" s="1" t="s">
        <v>23</v>
      </c>
      <c r="C2166">
        <v>60</v>
      </c>
      <c r="D2166">
        <v>80</v>
      </c>
      <c r="E2166">
        <v>91</v>
      </c>
      <c r="F2166">
        <v>101</v>
      </c>
      <c r="G2166">
        <v>109</v>
      </c>
      <c r="H2166">
        <v>117</v>
      </c>
      <c r="I2166">
        <v>123</v>
      </c>
      <c r="J2166">
        <v>130</v>
      </c>
      <c r="K2166">
        <v>136</v>
      </c>
      <c r="L2166">
        <v>142</v>
      </c>
      <c r="M2166">
        <v>147</v>
      </c>
      <c r="N2166">
        <v>153</v>
      </c>
      <c r="O2166">
        <v>160</v>
      </c>
      <c r="P2166">
        <v>167</v>
      </c>
      <c r="Q2166">
        <v>175</v>
      </c>
      <c r="R2166">
        <v>181</v>
      </c>
      <c r="S2166">
        <v>185</v>
      </c>
      <c r="T2166">
        <v>187</v>
      </c>
      <c r="U2166">
        <v>187</v>
      </c>
      <c r="V2166">
        <v>187</v>
      </c>
      <c r="W2166">
        <f>wzrost[[#This Row],[19lat]]-wzrost[[#This Row],[dlugosc_ur]]</f>
        <v>127</v>
      </c>
      <c r="X2166">
        <f>wzrost[[#This Row],[19lat]]-wzrost[[#This Row],[15lat]]</f>
        <v>6</v>
      </c>
      <c r="Y2166">
        <f>IF(wzrost[[#This Row],[1rok]]&lt;=5,IF(wzrost[[#This Row],[plec]]="ch",1,0),0)</f>
        <v>0</v>
      </c>
      <c r="Z2166" s="1"/>
      <c r="AA2166" s="1"/>
      <c r="AB2166" s="1" t="e">
        <f>_xlfn.PERCENTILE.INC(wzrost[1rok],5)</f>
        <v>#NUM!</v>
      </c>
    </row>
    <row r="2167" spans="1:28" x14ac:dyDescent="0.25">
      <c r="A2167">
        <v>831</v>
      </c>
      <c r="B2167" s="1" t="s">
        <v>23</v>
      </c>
      <c r="C2167">
        <v>60</v>
      </c>
      <c r="D2167">
        <v>80</v>
      </c>
      <c r="E2167">
        <v>90</v>
      </c>
      <c r="F2167">
        <v>101</v>
      </c>
      <c r="G2167">
        <v>109</v>
      </c>
      <c r="H2167">
        <v>117</v>
      </c>
      <c r="I2167">
        <v>123</v>
      </c>
      <c r="J2167">
        <v>130</v>
      </c>
      <c r="K2167">
        <v>136</v>
      </c>
      <c r="L2167">
        <v>142</v>
      </c>
      <c r="M2167">
        <v>147</v>
      </c>
      <c r="N2167">
        <v>153</v>
      </c>
      <c r="O2167">
        <v>160</v>
      </c>
      <c r="P2167">
        <v>167</v>
      </c>
      <c r="Q2167">
        <v>175</v>
      </c>
      <c r="R2167">
        <v>181</v>
      </c>
      <c r="S2167">
        <v>184</v>
      </c>
      <c r="T2167">
        <v>186</v>
      </c>
      <c r="U2167">
        <v>187</v>
      </c>
      <c r="V2167">
        <v>187</v>
      </c>
      <c r="W2167">
        <f>wzrost[[#This Row],[19lat]]-wzrost[[#This Row],[dlugosc_ur]]</f>
        <v>127</v>
      </c>
      <c r="X2167">
        <f>wzrost[[#This Row],[19lat]]-wzrost[[#This Row],[15lat]]</f>
        <v>6</v>
      </c>
      <c r="Y2167">
        <f>IF(wzrost[[#This Row],[1rok]]&lt;=5,IF(wzrost[[#This Row],[plec]]="ch",1,0),0)</f>
        <v>0</v>
      </c>
      <c r="Z2167" s="1"/>
      <c r="AA2167" s="1"/>
      <c r="AB2167" s="1" t="e">
        <f>_xlfn.PERCENTILE.INC(wzrost[1rok],5)</f>
        <v>#NUM!</v>
      </c>
    </row>
    <row r="2168" spans="1:28" x14ac:dyDescent="0.25">
      <c r="A2168">
        <v>999</v>
      </c>
      <c r="B2168" s="1" t="s">
        <v>23</v>
      </c>
      <c r="C2168">
        <v>60</v>
      </c>
      <c r="D2168">
        <v>80</v>
      </c>
      <c r="E2168">
        <v>90</v>
      </c>
      <c r="F2168">
        <v>101</v>
      </c>
      <c r="G2168">
        <v>109</v>
      </c>
      <c r="H2168">
        <v>117</v>
      </c>
      <c r="I2168">
        <v>123</v>
      </c>
      <c r="J2168">
        <v>129</v>
      </c>
      <c r="K2168">
        <v>135</v>
      </c>
      <c r="L2168">
        <v>141</v>
      </c>
      <c r="M2168">
        <v>147</v>
      </c>
      <c r="N2168">
        <v>153</v>
      </c>
      <c r="O2168">
        <v>160</v>
      </c>
      <c r="P2168">
        <v>167</v>
      </c>
      <c r="Q2168">
        <v>175</v>
      </c>
      <c r="R2168">
        <v>180</v>
      </c>
      <c r="S2168">
        <v>184</v>
      </c>
      <c r="T2168">
        <v>186</v>
      </c>
      <c r="U2168">
        <v>187</v>
      </c>
      <c r="V2168">
        <v>187</v>
      </c>
      <c r="W2168">
        <f>wzrost[[#This Row],[19lat]]-wzrost[[#This Row],[dlugosc_ur]]</f>
        <v>127</v>
      </c>
      <c r="X2168">
        <f>wzrost[[#This Row],[19lat]]-wzrost[[#This Row],[15lat]]</f>
        <v>7</v>
      </c>
      <c r="Y2168">
        <f>IF(wzrost[[#This Row],[1rok]]&lt;=5,IF(wzrost[[#This Row],[plec]]="ch",1,0),0)</f>
        <v>0</v>
      </c>
      <c r="Z2168" s="1"/>
      <c r="AA2168" s="1"/>
      <c r="AB2168" s="1" t="e">
        <f>_xlfn.PERCENTILE.INC(wzrost[1rok],5)</f>
        <v>#NUM!</v>
      </c>
    </row>
    <row r="2169" spans="1:28" x14ac:dyDescent="0.25">
      <c r="A2169">
        <v>1103</v>
      </c>
      <c r="B2169" s="1" t="s">
        <v>23</v>
      </c>
      <c r="C2169">
        <v>60</v>
      </c>
      <c r="D2169">
        <v>80</v>
      </c>
      <c r="E2169">
        <v>90</v>
      </c>
      <c r="F2169">
        <v>101</v>
      </c>
      <c r="G2169">
        <v>109</v>
      </c>
      <c r="H2169">
        <v>117</v>
      </c>
      <c r="I2169">
        <v>123</v>
      </c>
      <c r="J2169">
        <v>130</v>
      </c>
      <c r="K2169">
        <v>136</v>
      </c>
      <c r="L2169">
        <v>142</v>
      </c>
      <c r="M2169">
        <v>147</v>
      </c>
      <c r="N2169">
        <v>153</v>
      </c>
      <c r="O2169">
        <v>160</v>
      </c>
      <c r="P2169">
        <v>167</v>
      </c>
      <c r="Q2169">
        <v>175</v>
      </c>
      <c r="R2169">
        <v>181</v>
      </c>
      <c r="S2169">
        <v>184</v>
      </c>
      <c r="T2169">
        <v>186</v>
      </c>
      <c r="U2169">
        <v>187</v>
      </c>
      <c r="V2169">
        <v>187</v>
      </c>
      <c r="W2169">
        <f>wzrost[[#This Row],[19lat]]-wzrost[[#This Row],[dlugosc_ur]]</f>
        <v>127</v>
      </c>
      <c r="X2169">
        <f>wzrost[[#This Row],[19lat]]-wzrost[[#This Row],[15lat]]</f>
        <v>6</v>
      </c>
      <c r="Y2169">
        <f>IF(wzrost[[#This Row],[1rok]]&lt;=5,IF(wzrost[[#This Row],[plec]]="ch",1,0),0)</f>
        <v>0</v>
      </c>
      <c r="Z2169" s="1"/>
      <c r="AA2169" s="1"/>
      <c r="AB2169" s="1" t="e">
        <f>_xlfn.PERCENTILE.INC(wzrost[1rok],5)</f>
        <v>#NUM!</v>
      </c>
    </row>
    <row r="2170" spans="1:28" x14ac:dyDescent="0.25">
      <c r="A2170">
        <v>1201</v>
      </c>
      <c r="B2170" s="1" t="s">
        <v>23</v>
      </c>
      <c r="C2170">
        <v>60</v>
      </c>
      <c r="D2170">
        <v>81</v>
      </c>
      <c r="E2170">
        <v>91</v>
      </c>
      <c r="F2170">
        <v>102</v>
      </c>
      <c r="G2170">
        <v>110</v>
      </c>
      <c r="H2170">
        <v>117</v>
      </c>
      <c r="I2170">
        <v>123</v>
      </c>
      <c r="J2170">
        <v>130</v>
      </c>
      <c r="K2170">
        <v>136</v>
      </c>
      <c r="L2170">
        <v>142</v>
      </c>
      <c r="M2170">
        <v>148</v>
      </c>
      <c r="N2170">
        <v>153</v>
      </c>
      <c r="O2170">
        <v>160</v>
      </c>
      <c r="P2170">
        <v>167</v>
      </c>
      <c r="Q2170">
        <v>175</v>
      </c>
      <c r="R2170">
        <v>181</v>
      </c>
      <c r="S2170">
        <v>185</v>
      </c>
      <c r="T2170">
        <v>187</v>
      </c>
      <c r="U2170">
        <v>187</v>
      </c>
      <c r="V2170">
        <v>187</v>
      </c>
      <c r="W2170">
        <f>wzrost[[#This Row],[19lat]]-wzrost[[#This Row],[dlugosc_ur]]</f>
        <v>127</v>
      </c>
      <c r="X2170">
        <f>wzrost[[#This Row],[19lat]]-wzrost[[#This Row],[15lat]]</f>
        <v>6</v>
      </c>
      <c r="Y2170">
        <f>IF(wzrost[[#This Row],[1rok]]&lt;=5,IF(wzrost[[#This Row],[plec]]="ch",1,0),0)</f>
        <v>0</v>
      </c>
      <c r="Z2170" s="1"/>
      <c r="AA2170" s="1"/>
      <c r="AB2170" s="1" t="e">
        <f>_xlfn.PERCENTILE.INC(wzrost[1rok],5)</f>
        <v>#NUM!</v>
      </c>
    </row>
    <row r="2171" spans="1:28" x14ac:dyDescent="0.25">
      <c r="A2171">
        <v>1294</v>
      </c>
      <c r="B2171" s="1" t="s">
        <v>23</v>
      </c>
      <c r="C2171">
        <v>60</v>
      </c>
      <c r="D2171">
        <v>80</v>
      </c>
      <c r="E2171">
        <v>91</v>
      </c>
      <c r="F2171">
        <v>101</v>
      </c>
      <c r="G2171">
        <v>109</v>
      </c>
      <c r="H2171">
        <v>117</v>
      </c>
      <c r="I2171">
        <v>123</v>
      </c>
      <c r="J2171">
        <v>130</v>
      </c>
      <c r="K2171">
        <v>136</v>
      </c>
      <c r="L2171">
        <v>142</v>
      </c>
      <c r="M2171">
        <v>147</v>
      </c>
      <c r="N2171">
        <v>153</v>
      </c>
      <c r="O2171">
        <v>160</v>
      </c>
      <c r="P2171">
        <v>167</v>
      </c>
      <c r="Q2171">
        <v>175</v>
      </c>
      <c r="R2171">
        <v>181</v>
      </c>
      <c r="S2171">
        <v>185</v>
      </c>
      <c r="T2171">
        <v>187</v>
      </c>
      <c r="U2171">
        <v>187</v>
      </c>
      <c r="V2171">
        <v>187</v>
      </c>
      <c r="W2171">
        <f>wzrost[[#This Row],[19lat]]-wzrost[[#This Row],[dlugosc_ur]]</f>
        <v>127</v>
      </c>
      <c r="X2171">
        <f>wzrost[[#This Row],[19lat]]-wzrost[[#This Row],[15lat]]</f>
        <v>6</v>
      </c>
      <c r="Y2171">
        <f>IF(wzrost[[#This Row],[1rok]]&lt;=5,IF(wzrost[[#This Row],[plec]]="ch",1,0),0)</f>
        <v>0</v>
      </c>
      <c r="Z2171" s="1"/>
      <c r="AA2171" s="1"/>
      <c r="AB2171" s="1" t="e">
        <f>_xlfn.PERCENTILE.INC(wzrost[1rok],5)</f>
        <v>#NUM!</v>
      </c>
    </row>
    <row r="2172" spans="1:28" x14ac:dyDescent="0.25">
      <c r="A2172">
        <v>1298</v>
      </c>
      <c r="B2172" s="1" t="s">
        <v>23</v>
      </c>
      <c r="C2172">
        <v>60</v>
      </c>
      <c r="D2172">
        <v>80</v>
      </c>
      <c r="E2172">
        <v>91</v>
      </c>
      <c r="F2172">
        <v>101</v>
      </c>
      <c r="G2172">
        <v>109</v>
      </c>
      <c r="H2172">
        <v>117</v>
      </c>
      <c r="I2172">
        <v>123</v>
      </c>
      <c r="J2172">
        <v>130</v>
      </c>
      <c r="K2172">
        <v>136</v>
      </c>
      <c r="L2172">
        <v>142</v>
      </c>
      <c r="M2172">
        <v>147</v>
      </c>
      <c r="N2172">
        <v>153</v>
      </c>
      <c r="O2172">
        <v>160</v>
      </c>
      <c r="P2172">
        <v>167</v>
      </c>
      <c r="Q2172">
        <v>175</v>
      </c>
      <c r="R2172">
        <v>181</v>
      </c>
      <c r="S2172">
        <v>185</v>
      </c>
      <c r="T2172">
        <v>187</v>
      </c>
      <c r="U2172">
        <v>187</v>
      </c>
      <c r="V2172">
        <v>187</v>
      </c>
      <c r="W2172">
        <f>wzrost[[#This Row],[19lat]]-wzrost[[#This Row],[dlugosc_ur]]</f>
        <v>127</v>
      </c>
      <c r="X2172">
        <f>wzrost[[#This Row],[19lat]]-wzrost[[#This Row],[15lat]]</f>
        <v>6</v>
      </c>
      <c r="Y2172">
        <f>IF(wzrost[[#This Row],[1rok]]&lt;=5,IF(wzrost[[#This Row],[plec]]="ch",1,0),0)</f>
        <v>0</v>
      </c>
      <c r="Z2172" s="1"/>
      <c r="AA2172" s="1"/>
      <c r="AB2172" s="1" t="e">
        <f>_xlfn.PERCENTILE.INC(wzrost[1rok],5)</f>
        <v>#NUM!</v>
      </c>
    </row>
    <row r="2173" spans="1:28" x14ac:dyDescent="0.25">
      <c r="A2173">
        <v>1354</v>
      </c>
      <c r="B2173" s="1" t="s">
        <v>23</v>
      </c>
      <c r="C2173">
        <v>60</v>
      </c>
      <c r="D2173">
        <v>80</v>
      </c>
      <c r="E2173">
        <v>90</v>
      </c>
      <c r="F2173">
        <v>101</v>
      </c>
      <c r="G2173">
        <v>109</v>
      </c>
      <c r="H2173">
        <v>117</v>
      </c>
      <c r="I2173">
        <v>123</v>
      </c>
      <c r="J2173">
        <v>130</v>
      </c>
      <c r="K2173">
        <v>136</v>
      </c>
      <c r="L2173">
        <v>142</v>
      </c>
      <c r="M2173">
        <v>147</v>
      </c>
      <c r="N2173">
        <v>153</v>
      </c>
      <c r="O2173">
        <v>160</v>
      </c>
      <c r="P2173">
        <v>167</v>
      </c>
      <c r="Q2173">
        <v>175</v>
      </c>
      <c r="R2173">
        <v>181</v>
      </c>
      <c r="S2173">
        <v>184</v>
      </c>
      <c r="T2173">
        <v>186</v>
      </c>
      <c r="U2173">
        <v>187</v>
      </c>
      <c r="V2173">
        <v>187</v>
      </c>
      <c r="W2173">
        <f>wzrost[[#This Row],[19lat]]-wzrost[[#This Row],[dlugosc_ur]]</f>
        <v>127</v>
      </c>
      <c r="X2173">
        <f>wzrost[[#This Row],[19lat]]-wzrost[[#This Row],[15lat]]</f>
        <v>6</v>
      </c>
      <c r="Y2173">
        <f>IF(wzrost[[#This Row],[1rok]]&lt;=5,IF(wzrost[[#This Row],[plec]]="ch",1,0),0)</f>
        <v>0</v>
      </c>
      <c r="Z2173" s="1"/>
      <c r="AA2173" s="1"/>
      <c r="AB2173" s="1" t="e">
        <f>_xlfn.PERCENTILE.INC(wzrost[1rok],5)</f>
        <v>#NUM!</v>
      </c>
    </row>
    <row r="2174" spans="1:28" x14ac:dyDescent="0.25">
      <c r="A2174">
        <v>1388</v>
      </c>
      <c r="B2174" s="1" t="s">
        <v>23</v>
      </c>
      <c r="C2174">
        <v>60</v>
      </c>
      <c r="D2174">
        <v>80</v>
      </c>
      <c r="E2174">
        <v>90</v>
      </c>
      <c r="F2174">
        <v>101</v>
      </c>
      <c r="G2174">
        <v>109</v>
      </c>
      <c r="H2174">
        <v>117</v>
      </c>
      <c r="I2174">
        <v>123</v>
      </c>
      <c r="J2174">
        <v>130</v>
      </c>
      <c r="K2174">
        <v>136</v>
      </c>
      <c r="L2174">
        <v>142</v>
      </c>
      <c r="M2174">
        <v>147</v>
      </c>
      <c r="N2174">
        <v>153</v>
      </c>
      <c r="O2174">
        <v>160</v>
      </c>
      <c r="P2174">
        <v>167</v>
      </c>
      <c r="Q2174">
        <v>175</v>
      </c>
      <c r="R2174">
        <v>181</v>
      </c>
      <c r="S2174">
        <v>184</v>
      </c>
      <c r="T2174">
        <v>186</v>
      </c>
      <c r="U2174">
        <v>187</v>
      </c>
      <c r="V2174">
        <v>187</v>
      </c>
      <c r="W2174">
        <f>wzrost[[#This Row],[19lat]]-wzrost[[#This Row],[dlugosc_ur]]</f>
        <v>127</v>
      </c>
      <c r="X2174">
        <f>wzrost[[#This Row],[19lat]]-wzrost[[#This Row],[15lat]]</f>
        <v>6</v>
      </c>
      <c r="Y2174">
        <f>IF(wzrost[[#This Row],[1rok]]&lt;=5,IF(wzrost[[#This Row],[plec]]="ch",1,0),0)</f>
        <v>0</v>
      </c>
      <c r="Z2174" s="1"/>
      <c r="AA2174" s="1"/>
      <c r="AB2174" s="1" t="e">
        <f>_xlfn.PERCENTILE.INC(wzrost[1rok],5)</f>
        <v>#NUM!</v>
      </c>
    </row>
    <row r="2175" spans="1:28" x14ac:dyDescent="0.25">
      <c r="A2175">
        <v>1391</v>
      </c>
      <c r="B2175" s="1" t="s">
        <v>23</v>
      </c>
      <c r="C2175">
        <v>60</v>
      </c>
      <c r="D2175">
        <v>80</v>
      </c>
      <c r="E2175">
        <v>90</v>
      </c>
      <c r="F2175">
        <v>101</v>
      </c>
      <c r="G2175">
        <v>109</v>
      </c>
      <c r="H2175">
        <v>117</v>
      </c>
      <c r="I2175">
        <v>123</v>
      </c>
      <c r="J2175">
        <v>130</v>
      </c>
      <c r="K2175">
        <v>136</v>
      </c>
      <c r="L2175">
        <v>142</v>
      </c>
      <c r="M2175">
        <v>147</v>
      </c>
      <c r="N2175">
        <v>153</v>
      </c>
      <c r="O2175">
        <v>160</v>
      </c>
      <c r="P2175">
        <v>167</v>
      </c>
      <c r="Q2175">
        <v>175</v>
      </c>
      <c r="R2175">
        <v>181</v>
      </c>
      <c r="S2175">
        <v>184</v>
      </c>
      <c r="T2175">
        <v>186</v>
      </c>
      <c r="U2175">
        <v>187</v>
      </c>
      <c r="V2175">
        <v>187</v>
      </c>
      <c r="W2175">
        <f>wzrost[[#This Row],[19lat]]-wzrost[[#This Row],[dlugosc_ur]]</f>
        <v>127</v>
      </c>
      <c r="X2175">
        <f>wzrost[[#This Row],[19lat]]-wzrost[[#This Row],[15lat]]</f>
        <v>6</v>
      </c>
      <c r="Y2175">
        <f>IF(wzrost[[#This Row],[1rok]]&lt;=5,IF(wzrost[[#This Row],[plec]]="ch",1,0),0)</f>
        <v>0</v>
      </c>
      <c r="Z2175" s="1"/>
      <c r="AA2175" s="1"/>
      <c r="AB2175" s="1" t="e">
        <f>_xlfn.PERCENTILE.INC(wzrost[1rok],5)</f>
        <v>#NUM!</v>
      </c>
    </row>
    <row r="2176" spans="1:28" x14ac:dyDescent="0.25">
      <c r="A2176">
        <v>1407</v>
      </c>
      <c r="B2176" s="1" t="s">
        <v>23</v>
      </c>
      <c r="C2176">
        <v>60</v>
      </c>
      <c r="D2176">
        <v>80</v>
      </c>
      <c r="E2176">
        <v>90</v>
      </c>
      <c r="F2176">
        <v>101</v>
      </c>
      <c r="G2176">
        <v>109</v>
      </c>
      <c r="H2176">
        <v>117</v>
      </c>
      <c r="I2176">
        <v>123</v>
      </c>
      <c r="J2176">
        <v>130</v>
      </c>
      <c r="K2176">
        <v>136</v>
      </c>
      <c r="L2176">
        <v>142</v>
      </c>
      <c r="M2176">
        <v>147</v>
      </c>
      <c r="N2176">
        <v>153</v>
      </c>
      <c r="O2176">
        <v>160</v>
      </c>
      <c r="P2176">
        <v>167</v>
      </c>
      <c r="Q2176">
        <v>175</v>
      </c>
      <c r="R2176">
        <v>181</v>
      </c>
      <c r="S2176">
        <v>184</v>
      </c>
      <c r="T2176">
        <v>186</v>
      </c>
      <c r="U2176">
        <v>187</v>
      </c>
      <c r="V2176">
        <v>187</v>
      </c>
      <c r="W2176">
        <f>wzrost[[#This Row],[19lat]]-wzrost[[#This Row],[dlugosc_ur]]</f>
        <v>127</v>
      </c>
      <c r="X2176">
        <f>wzrost[[#This Row],[19lat]]-wzrost[[#This Row],[15lat]]</f>
        <v>6</v>
      </c>
      <c r="Y2176">
        <f>IF(wzrost[[#This Row],[1rok]]&lt;=5,IF(wzrost[[#This Row],[plec]]="ch",1,0),0)</f>
        <v>0</v>
      </c>
      <c r="Z2176" s="1"/>
      <c r="AA2176" s="1"/>
      <c r="AB2176" s="1" t="e">
        <f>_xlfn.PERCENTILE.INC(wzrost[1rok],5)</f>
        <v>#NUM!</v>
      </c>
    </row>
    <row r="2177" spans="1:28" x14ac:dyDescent="0.25">
      <c r="A2177">
        <v>1443</v>
      </c>
      <c r="B2177" s="1" t="s">
        <v>23</v>
      </c>
      <c r="C2177">
        <v>59</v>
      </c>
      <c r="D2177">
        <v>79</v>
      </c>
      <c r="E2177">
        <v>91</v>
      </c>
      <c r="F2177">
        <v>100</v>
      </c>
      <c r="G2177">
        <v>108</v>
      </c>
      <c r="H2177">
        <v>115</v>
      </c>
      <c r="I2177">
        <v>122</v>
      </c>
      <c r="J2177">
        <v>128</v>
      </c>
      <c r="K2177">
        <v>134</v>
      </c>
      <c r="L2177">
        <v>140</v>
      </c>
      <c r="M2177">
        <v>145</v>
      </c>
      <c r="N2177">
        <v>151</v>
      </c>
      <c r="O2177">
        <v>158</v>
      </c>
      <c r="P2177">
        <v>165</v>
      </c>
      <c r="Q2177">
        <v>173</v>
      </c>
      <c r="R2177">
        <v>179</v>
      </c>
      <c r="S2177">
        <v>183</v>
      </c>
      <c r="T2177">
        <v>185</v>
      </c>
      <c r="U2177">
        <v>185</v>
      </c>
      <c r="V2177">
        <v>186</v>
      </c>
      <c r="W2177">
        <f>wzrost[[#This Row],[19lat]]-wzrost[[#This Row],[dlugosc_ur]]</f>
        <v>127</v>
      </c>
      <c r="X2177">
        <f>wzrost[[#This Row],[19lat]]-wzrost[[#This Row],[15lat]]</f>
        <v>7</v>
      </c>
      <c r="Y2177">
        <f>IF(wzrost[[#This Row],[1rok]]&lt;=5,IF(wzrost[[#This Row],[plec]]="ch",1,0),0)</f>
        <v>0</v>
      </c>
      <c r="Z2177" s="1"/>
      <c r="AA2177" s="1"/>
      <c r="AB2177" s="1" t="e">
        <f>_xlfn.PERCENTILE.INC(wzrost[1rok],5)</f>
        <v>#NUM!</v>
      </c>
    </row>
    <row r="2178" spans="1:28" x14ac:dyDescent="0.25">
      <c r="A2178">
        <v>1470</v>
      </c>
      <c r="B2178" s="1" t="s">
        <v>23</v>
      </c>
      <c r="C2178">
        <v>60</v>
      </c>
      <c r="D2178">
        <v>81</v>
      </c>
      <c r="E2178">
        <v>92</v>
      </c>
      <c r="F2178">
        <v>102</v>
      </c>
      <c r="G2178">
        <v>110</v>
      </c>
      <c r="H2178">
        <v>117</v>
      </c>
      <c r="I2178">
        <v>123</v>
      </c>
      <c r="J2178">
        <v>129</v>
      </c>
      <c r="K2178">
        <v>135</v>
      </c>
      <c r="L2178">
        <v>141</v>
      </c>
      <c r="M2178">
        <v>147</v>
      </c>
      <c r="N2178">
        <v>153</v>
      </c>
      <c r="O2178">
        <v>159</v>
      </c>
      <c r="P2178">
        <v>167</v>
      </c>
      <c r="Q2178">
        <v>174</v>
      </c>
      <c r="R2178">
        <v>180</v>
      </c>
      <c r="S2178">
        <v>184</v>
      </c>
      <c r="T2178">
        <v>186</v>
      </c>
      <c r="U2178">
        <v>187</v>
      </c>
      <c r="V2178">
        <v>187</v>
      </c>
      <c r="W2178">
        <f>wzrost[[#This Row],[19lat]]-wzrost[[#This Row],[dlugosc_ur]]</f>
        <v>127</v>
      </c>
      <c r="X2178">
        <f>wzrost[[#This Row],[19lat]]-wzrost[[#This Row],[15lat]]</f>
        <v>7</v>
      </c>
      <c r="Y2178">
        <f>IF(wzrost[[#This Row],[1rok]]&lt;=5,IF(wzrost[[#This Row],[plec]]="ch",1,0),0)</f>
        <v>0</v>
      </c>
      <c r="Z2178" s="1"/>
      <c r="AA2178" s="1"/>
      <c r="AB2178" s="1" t="e">
        <f>_xlfn.PERCENTILE.INC(wzrost[1rok],5)</f>
        <v>#NUM!</v>
      </c>
    </row>
    <row r="2179" spans="1:28" x14ac:dyDescent="0.25">
      <c r="A2179">
        <v>1487</v>
      </c>
      <c r="B2179" s="1" t="s">
        <v>23</v>
      </c>
      <c r="C2179">
        <v>59</v>
      </c>
      <c r="D2179">
        <v>79</v>
      </c>
      <c r="E2179">
        <v>91</v>
      </c>
      <c r="F2179">
        <v>100</v>
      </c>
      <c r="G2179">
        <v>108</v>
      </c>
      <c r="H2179">
        <v>115</v>
      </c>
      <c r="I2179">
        <v>122</v>
      </c>
      <c r="J2179">
        <v>128</v>
      </c>
      <c r="K2179">
        <v>134</v>
      </c>
      <c r="L2179">
        <v>140</v>
      </c>
      <c r="M2179">
        <v>145</v>
      </c>
      <c r="N2179">
        <v>151</v>
      </c>
      <c r="O2179">
        <v>158</v>
      </c>
      <c r="P2179">
        <v>165</v>
      </c>
      <c r="Q2179">
        <v>173</v>
      </c>
      <c r="R2179">
        <v>179</v>
      </c>
      <c r="S2179">
        <v>183</v>
      </c>
      <c r="T2179">
        <v>185</v>
      </c>
      <c r="U2179">
        <v>185</v>
      </c>
      <c r="V2179">
        <v>186</v>
      </c>
      <c r="W2179">
        <f>wzrost[[#This Row],[19lat]]-wzrost[[#This Row],[dlugosc_ur]]</f>
        <v>127</v>
      </c>
      <c r="X2179">
        <f>wzrost[[#This Row],[19lat]]-wzrost[[#This Row],[15lat]]</f>
        <v>7</v>
      </c>
      <c r="Y2179">
        <f>IF(wzrost[[#This Row],[1rok]]&lt;=5,IF(wzrost[[#This Row],[plec]]="ch",1,0),0)</f>
        <v>0</v>
      </c>
      <c r="Z2179" s="1"/>
      <c r="AA2179" s="1"/>
      <c r="AB2179" s="1" t="e">
        <f>_xlfn.PERCENTILE.INC(wzrost[1rok],5)</f>
        <v>#NUM!</v>
      </c>
    </row>
    <row r="2180" spans="1:28" x14ac:dyDescent="0.25">
      <c r="A2180">
        <v>1517</v>
      </c>
      <c r="B2180" s="1" t="s">
        <v>23</v>
      </c>
      <c r="C2180">
        <v>59</v>
      </c>
      <c r="D2180">
        <v>79</v>
      </c>
      <c r="E2180">
        <v>90</v>
      </c>
      <c r="F2180">
        <v>100</v>
      </c>
      <c r="G2180">
        <v>107</v>
      </c>
      <c r="H2180">
        <v>115</v>
      </c>
      <c r="I2180">
        <v>121</v>
      </c>
      <c r="J2180">
        <v>127</v>
      </c>
      <c r="K2180">
        <v>133</v>
      </c>
      <c r="L2180">
        <v>139</v>
      </c>
      <c r="M2180">
        <v>144</v>
      </c>
      <c r="N2180">
        <v>150</v>
      </c>
      <c r="O2180">
        <v>156</v>
      </c>
      <c r="P2180">
        <v>163</v>
      </c>
      <c r="Q2180">
        <v>171</v>
      </c>
      <c r="R2180">
        <v>177</v>
      </c>
      <c r="S2180">
        <v>181</v>
      </c>
      <c r="T2180">
        <v>183</v>
      </c>
      <c r="U2180">
        <v>185</v>
      </c>
      <c r="V2180">
        <v>186</v>
      </c>
      <c r="W2180">
        <f>wzrost[[#This Row],[19lat]]-wzrost[[#This Row],[dlugosc_ur]]</f>
        <v>127</v>
      </c>
      <c r="X2180">
        <f>wzrost[[#This Row],[19lat]]-wzrost[[#This Row],[15lat]]</f>
        <v>9</v>
      </c>
      <c r="Y2180">
        <f>IF(wzrost[[#This Row],[1rok]]&lt;=5,IF(wzrost[[#This Row],[plec]]="ch",1,0),0)</f>
        <v>0</v>
      </c>
      <c r="Z2180" s="1"/>
      <c r="AA2180" s="1"/>
      <c r="AB2180" s="1" t="e">
        <f>_xlfn.PERCENTILE.INC(wzrost[1rok],5)</f>
        <v>#NUM!</v>
      </c>
    </row>
    <row r="2181" spans="1:28" x14ac:dyDescent="0.25">
      <c r="A2181">
        <v>1522</v>
      </c>
      <c r="B2181" s="1" t="s">
        <v>23</v>
      </c>
      <c r="C2181">
        <v>60</v>
      </c>
      <c r="D2181">
        <v>80</v>
      </c>
      <c r="E2181">
        <v>90</v>
      </c>
      <c r="F2181">
        <v>101</v>
      </c>
      <c r="G2181">
        <v>109</v>
      </c>
      <c r="H2181">
        <v>117</v>
      </c>
      <c r="I2181">
        <v>123</v>
      </c>
      <c r="J2181">
        <v>130</v>
      </c>
      <c r="K2181">
        <v>136</v>
      </c>
      <c r="L2181">
        <v>142</v>
      </c>
      <c r="M2181">
        <v>147</v>
      </c>
      <c r="N2181">
        <v>153</v>
      </c>
      <c r="O2181">
        <v>160</v>
      </c>
      <c r="P2181">
        <v>167</v>
      </c>
      <c r="Q2181">
        <v>175</v>
      </c>
      <c r="R2181">
        <v>181</v>
      </c>
      <c r="S2181">
        <v>184</v>
      </c>
      <c r="T2181">
        <v>186</v>
      </c>
      <c r="U2181">
        <v>187</v>
      </c>
      <c r="V2181">
        <v>187</v>
      </c>
      <c r="W2181">
        <f>wzrost[[#This Row],[19lat]]-wzrost[[#This Row],[dlugosc_ur]]</f>
        <v>127</v>
      </c>
      <c r="X2181">
        <f>wzrost[[#This Row],[19lat]]-wzrost[[#This Row],[15lat]]</f>
        <v>6</v>
      </c>
      <c r="Y2181">
        <f>IF(wzrost[[#This Row],[1rok]]&lt;=5,IF(wzrost[[#This Row],[plec]]="ch",1,0),0)</f>
        <v>0</v>
      </c>
      <c r="Z2181" s="1"/>
      <c r="AA2181" s="1"/>
      <c r="AB2181" s="1" t="e">
        <f>_xlfn.PERCENTILE.INC(wzrost[1rok],5)</f>
        <v>#NUM!</v>
      </c>
    </row>
    <row r="2182" spans="1:28" x14ac:dyDescent="0.25">
      <c r="A2182">
        <v>1531</v>
      </c>
      <c r="B2182" s="1" t="s">
        <v>23</v>
      </c>
      <c r="C2182">
        <v>60</v>
      </c>
      <c r="D2182">
        <v>80</v>
      </c>
      <c r="E2182">
        <v>90</v>
      </c>
      <c r="F2182">
        <v>101</v>
      </c>
      <c r="G2182">
        <v>109</v>
      </c>
      <c r="H2182">
        <v>117</v>
      </c>
      <c r="I2182">
        <v>123</v>
      </c>
      <c r="J2182">
        <v>129</v>
      </c>
      <c r="K2182">
        <v>135</v>
      </c>
      <c r="L2182">
        <v>141</v>
      </c>
      <c r="M2182">
        <v>147</v>
      </c>
      <c r="N2182">
        <v>153</v>
      </c>
      <c r="O2182">
        <v>160</v>
      </c>
      <c r="P2182">
        <v>167</v>
      </c>
      <c r="Q2182">
        <v>175</v>
      </c>
      <c r="R2182">
        <v>180</v>
      </c>
      <c r="S2182">
        <v>184</v>
      </c>
      <c r="T2182">
        <v>186</v>
      </c>
      <c r="U2182">
        <v>187</v>
      </c>
      <c r="V2182">
        <v>187</v>
      </c>
      <c r="W2182">
        <f>wzrost[[#This Row],[19lat]]-wzrost[[#This Row],[dlugosc_ur]]</f>
        <v>127</v>
      </c>
      <c r="X2182">
        <f>wzrost[[#This Row],[19lat]]-wzrost[[#This Row],[15lat]]</f>
        <v>7</v>
      </c>
      <c r="Y2182">
        <f>IF(wzrost[[#This Row],[1rok]]&lt;=5,IF(wzrost[[#This Row],[plec]]="ch",1,0),0)</f>
        <v>0</v>
      </c>
      <c r="Z2182" s="1"/>
      <c r="AA2182" s="1"/>
      <c r="AB2182" s="1" t="e">
        <f>_xlfn.PERCENTILE.INC(wzrost[1rok],5)</f>
        <v>#NUM!</v>
      </c>
    </row>
    <row r="2183" spans="1:28" x14ac:dyDescent="0.25">
      <c r="A2183">
        <v>1533</v>
      </c>
      <c r="B2183" s="1" t="s">
        <v>22</v>
      </c>
      <c r="C2183">
        <v>57</v>
      </c>
      <c r="D2183">
        <v>75</v>
      </c>
      <c r="E2183">
        <v>92</v>
      </c>
      <c r="F2183">
        <v>102</v>
      </c>
      <c r="G2183">
        <v>111</v>
      </c>
      <c r="H2183">
        <v>118</v>
      </c>
      <c r="I2183">
        <v>125</v>
      </c>
      <c r="J2183">
        <v>131</v>
      </c>
      <c r="K2183">
        <v>137</v>
      </c>
      <c r="L2183">
        <v>144</v>
      </c>
      <c r="M2183">
        <v>151</v>
      </c>
      <c r="N2183">
        <v>157</v>
      </c>
      <c r="O2183">
        <v>164</v>
      </c>
      <c r="P2183">
        <v>169</v>
      </c>
      <c r="Q2183">
        <v>173</v>
      </c>
      <c r="R2183">
        <v>178</v>
      </c>
      <c r="S2183">
        <v>182</v>
      </c>
      <c r="T2183">
        <v>184</v>
      </c>
      <c r="U2183">
        <v>184</v>
      </c>
      <c r="V2183">
        <v>184</v>
      </c>
      <c r="W2183">
        <f>wzrost[[#This Row],[19lat]]-wzrost[[#This Row],[dlugosc_ur]]</f>
        <v>127</v>
      </c>
      <c r="X2183">
        <f>wzrost[[#This Row],[19lat]]-wzrost[[#This Row],[15lat]]</f>
        <v>6</v>
      </c>
      <c r="Y2183">
        <f>IF(wzrost[[#This Row],[1rok]]&lt;=5,IF(wzrost[[#This Row],[plec]]="ch",1,0),0)</f>
        <v>0</v>
      </c>
      <c r="Z2183" s="1"/>
      <c r="AA2183" s="1"/>
      <c r="AB2183" s="1" t="e">
        <f>_xlfn.PERCENTILE.INC(wzrost[1rok],5)</f>
        <v>#NUM!</v>
      </c>
    </row>
    <row r="2184" spans="1:28" x14ac:dyDescent="0.25">
      <c r="A2184">
        <v>1577</v>
      </c>
      <c r="B2184" s="1" t="s">
        <v>23</v>
      </c>
      <c r="C2184">
        <v>59</v>
      </c>
      <c r="D2184">
        <v>79</v>
      </c>
      <c r="E2184">
        <v>91</v>
      </c>
      <c r="F2184">
        <v>100</v>
      </c>
      <c r="G2184">
        <v>108</v>
      </c>
      <c r="H2184">
        <v>115</v>
      </c>
      <c r="I2184">
        <v>122</v>
      </c>
      <c r="J2184">
        <v>128</v>
      </c>
      <c r="K2184">
        <v>134</v>
      </c>
      <c r="L2184">
        <v>140</v>
      </c>
      <c r="M2184">
        <v>145</v>
      </c>
      <c r="N2184">
        <v>151</v>
      </c>
      <c r="O2184">
        <v>158</v>
      </c>
      <c r="P2184">
        <v>165</v>
      </c>
      <c r="Q2184">
        <v>173</v>
      </c>
      <c r="R2184">
        <v>179</v>
      </c>
      <c r="S2184">
        <v>183</v>
      </c>
      <c r="T2184">
        <v>185</v>
      </c>
      <c r="U2184">
        <v>185</v>
      </c>
      <c r="V2184">
        <v>186</v>
      </c>
      <c r="W2184">
        <f>wzrost[[#This Row],[19lat]]-wzrost[[#This Row],[dlugosc_ur]]</f>
        <v>127</v>
      </c>
      <c r="X2184">
        <f>wzrost[[#This Row],[19lat]]-wzrost[[#This Row],[15lat]]</f>
        <v>7</v>
      </c>
      <c r="Y2184">
        <f>IF(wzrost[[#This Row],[1rok]]&lt;=5,IF(wzrost[[#This Row],[plec]]="ch",1,0),0)</f>
        <v>0</v>
      </c>
      <c r="Z2184" s="1"/>
      <c r="AA2184" s="1"/>
      <c r="AB2184" s="1" t="e">
        <f>_xlfn.PERCENTILE.INC(wzrost[1rok],5)</f>
        <v>#NUM!</v>
      </c>
    </row>
    <row r="2185" spans="1:28" x14ac:dyDescent="0.25">
      <c r="A2185">
        <v>1608</v>
      </c>
      <c r="B2185" s="1" t="s">
        <v>23</v>
      </c>
      <c r="C2185">
        <v>59</v>
      </c>
      <c r="D2185">
        <v>79</v>
      </c>
      <c r="E2185">
        <v>91</v>
      </c>
      <c r="F2185">
        <v>100</v>
      </c>
      <c r="G2185">
        <v>108</v>
      </c>
      <c r="H2185">
        <v>115</v>
      </c>
      <c r="I2185">
        <v>122</v>
      </c>
      <c r="J2185">
        <v>128</v>
      </c>
      <c r="K2185">
        <v>134</v>
      </c>
      <c r="L2185">
        <v>140</v>
      </c>
      <c r="M2185">
        <v>145</v>
      </c>
      <c r="N2185">
        <v>151</v>
      </c>
      <c r="O2185">
        <v>158</v>
      </c>
      <c r="P2185">
        <v>165</v>
      </c>
      <c r="Q2185">
        <v>173</v>
      </c>
      <c r="R2185">
        <v>179</v>
      </c>
      <c r="S2185">
        <v>183</v>
      </c>
      <c r="T2185">
        <v>185</v>
      </c>
      <c r="U2185">
        <v>185</v>
      </c>
      <c r="V2185">
        <v>186</v>
      </c>
      <c r="W2185">
        <f>wzrost[[#This Row],[19lat]]-wzrost[[#This Row],[dlugosc_ur]]</f>
        <v>127</v>
      </c>
      <c r="X2185">
        <f>wzrost[[#This Row],[19lat]]-wzrost[[#This Row],[15lat]]</f>
        <v>7</v>
      </c>
      <c r="Y2185">
        <f>IF(wzrost[[#This Row],[1rok]]&lt;=5,IF(wzrost[[#This Row],[plec]]="ch",1,0),0)</f>
        <v>0</v>
      </c>
      <c r="Z2185" s="1"/>
      <c r="AA2185" s="1"/>
      <c r="AB2185" s="1" t="e">
        <f>_xlfn.PERCENTILE.INC(wzrost[1rok],5)</f>
        <v>#NUM!</v>
      </c>
    </row>
    <row r="2186" spans="1:28" x14ac:dyDescent="0.25">
      <c r="A2186">
        <v>1628</v>
      </c>
      <c r="B2186" s="1" t="s">
        <v>23</v>
      </c>
      <c r="C2186">
        <v>60</v>
      </c>
      <c r="D2186">
        <v>80</v>
      </c>
      <c r="E2186">
        <v>90</v>
      </c>
      <c r="F2186">
        <v>101</v>
      </c>
      <c r="G2186">
        <v>109</v>
      </c>
      <c r="H2186">
        <v>116</v>
      </c>
      <c r="I2186">
        <v>123</v>
      </c>
      <c r="J2186">
        <v>129</v>
      </c>
      <c r="K2186">
        <v>135</v>
      </c>
      <c r="L2186">
        <v>141</v>
      </c>
      <c r="M2186">
        <v>147</v>
      </c>
      <c r="N2186">
        <v>153</v>
      </c>
      <c r="O2186">
        <v>159</v>
      </c>
      <c r="P2186">
        <v>167</v>
      </c>
      <c r="Q2186">
        <v>174</v>
      </c>
      <c r="R2186">
        <v>180</v>
      </c>
      <c r="S2186">
        <v>184</v>
      </c>
      <c r="T2186">
        <v>186</v>
      </c>
      <c r="U2186">
        <v>187</v>
      </c>
      <c r="V2186">
        <v>187</v>
      </c>
      <c r="W2186">
        <f>wzrost[[#This Row],[19lat]]-wzrost[[#This Row],[dlugosc_ur]]</f>
        <v>127</v>
      </c>
      <c r="X2186">
        <f>wzrost[[#This Row],[19lat]]-wzrost[[#This Row],[15lat]]</f>
        <v>7</v>
      </c>
      <c r="Y2186">
        <f>IF(wzrost[[#This Row],[1rok]]&lt;=5,IF(wzrost[[#This Row],[plec]]="ch",1,0),0)</f>
        <v>0</v>
      </c>
      <c r="Z2186" s="1"/>
      <c r="AA2186" s="1"/>
      <c r="AB2186" s="1" t="e">
        <f>_xlfn.PERCENTILE.INC(wzrost[1rok],5)</f>
        <v>#NUM!</v>
      </c>
    </row>
    <row r="2187" spans="1:28" x14ac:dyDescent="0.25">
      <c r="A2187">
        <v>1645</v>
      </c>
      <c r="B2187" s="1" t="s">
        <v>23</v>
      </c>
      <c r="C2187">
        <v>59</v>
      </c>
      <c r="D2187">
        <v>79</v>
      </c>
      <c r="E2187">
        <v>91</v>
      </c>
      <c r="F2187">
        <v>100</v>
      </c>
      <c r="G2187">
        <v>108</v>
      </c>
      <c r="H2187">
        <v>115</v>
      </c>
      <c r="I2187">
        <v>122</v>
      </c>
      <c r="J2187">
        <v>128</v>
      </c>
      <c r="K2187">
        <v>134</v>
      </c>
      <c r="L2187">
        <v>140</v>
      </c>
      <c r="M2187">
        <v>145</v>
      </c>
      <c r="N2187">
        <v>151</v>
      </c>
      <c r="O2187">
        <v>158</v>
      </c>
      <c r="P2187">
        <v>165</v>
      </c>
      <c r="Q2187">
        <v>173</v>
      </c>
      <c r="R2187">
        <v>179</v>
      </c>
      <c r="S2187">
        <v>183</v>
      </c>
      <c r="T2187">
        <v>185</v>
      </c>
      <c r="U2187">
        <v>185</v>
      </c>
      <c r="V2187">
        <v>186</v>
      </c>
      <c r="W2187">
        <f>wzrost[[#This Row],[19lat]]-wzrost[[#This Row],[dlugosc_ur]]</f>
        <v>127</v>
      </c>
      <c r="X2187">
        <f>wzrost[[#This Row],[19lat]]-wzrost[[#This Row],[15lat]]</f>
        <v>7</v>
      </c>
      <c r="Y2187">
        <f>IF(wzrost[[#This Row],[1rok]]&lt;=5,IF(wzrost[[#This Row],[plec]]="ch",1,0),0)</f>
        <v>0</v>
      </c>
      <c r="Z2187" s="1"/>
      <c r="AA2187" s="1"/>
      <c r="AB2187" s="1" t="e">
        <f>_xlfn.PERCENTILE.INC(wzrost[1rok],5)</f>
        <v>#NUM!</v>
      </c>
    </row>
    <row r="2188" spans="1:28" x14ac:dyDescent="0.25">
      <c r="A2188">
        <v>1670</v>
      </c>
      <c r="B2188" s="1" t="s">
        <v>23</v>
      </c>
      <c r="C2188">
        <v>60</v>
      </c>
      <c r="D2188">
        <v>80</v>
      </c>
      <c r="E2188">
        <v>90</v>
      </c>
      <c r="F2188">
        <v>101</v>
      </c>
      <c r="G2188">
        <v>109</v>
      </c>
      <c r="H2188">
        <v>117</v>
      </c>
      <c r="I2188">
        <v>123</v>
      </c>
      <c r="J2188">
        <v>129</v>
      </c>
      <c r="K2188">
        <v>135</v>
      </c>
      <c r="L2188">
        <v>141</v>
      </c>
      <c r="M2188">
        <v>147</v>
      </c>
      <c r="N2188">
        <v>153</v>
      </c>
      <c r="O2188">
        <v>160</v>
      </c>
      <c r="P2188">
        <v>167</v>
      </c>
      <c r="Q2188">
        <v>175</v>
      </c>
      <c r="R2188">
        <v>180</v>
      </c>
      <c r="S2188">
        <v>184</v>
      </c>
      <c r="T2188">
        <v>186</v>
      </c>
      <c r="U2188">
        <v>187</v>
      </c>
      <c r="V2188">
        <v>187</v>
      </c>
      <c r="W2188">
        <f>wzrost[[#This Row],[19lat]]-wzrost[[#This Row],[dlugosc_ur]]</f>
        <v>127</v>
      </c>
      <c r="X2188">
        <f>wzrost[[#This Row],[19lat]]-wzrost[[#This Row],[15lat]]</f>
        <v>7</v>
      </c>
      <c r="Y2188">
        <f>IF(wzrost[[#This Row],[1rok]]&lt;=5,IF(wzrost[[#This Row],[plec]]="ch",1,0),0)</f>
        <v>0</v>
      </c>
      <c r="Z2188" s="1"/>
      <c r="AA2188" s="1"/>
      <c r="AB2188" s="1" t="e">
        <f>_xlfn.PERCENTILE.INC(wzrost[1rok],5)</f>
        <v>#NUM!</v>
      </c>
    </row>
    <row r="2189" spans="1:28" x14ac:dyDescent="0.25">
      <c r="A2189">
        <v>1711</v>
      </c>
      <c r="B2189" s="1" t="s">
        <v>23</v>
      </c>
      <c r="C2189">
        <v>60</v>
      </c>
      <c r="D2189">
        <v>81</v>
      </c>
      <c r="E2189">
        <v>92</v>
      </c>
      <c r="F2189">
        <v>103</v>
      </c>
      <c r="G2189">
        <v>111</v>
      </c>
      <c r="H2189">
        <v>118</v>
      </c>
      <c r="I2189">
        <v>125</v>
      </c>
      <c r="J2189">
        <v>131</v>
      </c>
      <c r="K2189">
        <v>137</v>
      </c>
      <c r="L2189">
        <v>143</v>
      </c>
      <c r="M2189">
        <v>149</v>
      </c>
      <c r="N2189">
        <v>155</v>
      </c>
      <c r="O2189">
        <v>162</v>
      </c>
      <c r="P2189">
        <v>167</v>
      </c>
      <c r="Q2189">
        <v>175</v>
      </c>
      <c r="R2189">
        <v>181</v>
      </c>
      <c r="S2189">
        <v>184</v>
      </c>
      <c r="T2189">
        <v>186</v>
      </c>
      <c r="U2189">
        <v>187</v>
      </c>
      <c r="V2189">
        <v>187</v>
      </c>
      <c r="W2189">
        <f>wzrost[[#This Row],[19lat]]-wzrost[[#This Row],[dlugosc_ur]]</f>
        <v>127</v>
      </c>
      <c r="X2189">
        <f>wzrost[[#This Row],[19lat]]-wzrost[[#This Row],[15lat]]</f>
        <v>6</v>
      </c>
      <c r="Y2189">
        <f>IF(wzrost[[#This Row],[1rok]]&lt;=5,IF(wzrost[[#This Row],[plec]]="ch",1,0),0)</f>
        <v>0</v>
      </c>
      <c r="Z2189" s="1"/>
      <c r="AA2189" s="1"/>
      <c r="AB2189" s="1" t="e">
        <f>_xlfn.PERCENTILE.INC(wzrost[1rok],5)</f>
        <v>#NUM!</v>
      </c>
    </row>
    <row r="2190" spans="1:28" x14ac:dyDescent="0.25">
      <c r="A2190">
        <v>1713</v>
      </c>
      <c r="B2190" s="1" t="s">
        <v>23</v>
      </c>
      <c r="C2190">
        <v>60</v>
      </c>
      <c r="D2190">
        <v>80</v>
      </c>
      <c r="E2190">
        <v>91</v>
      </c>
      <c r="F2190">
        <v>101</v>
      </c>
      <c r="G2190">
        <v>109</v>
      </c>
      <c r="H2190">
        <v>116</v>
      </c>
      <c r="I2190">
        <v>123</v>
      </c>
      <c r="J2190">
        <v>129</v>
      </c>
      <c r="K2190">
        <v>135</v>
      </c>
      <c r="L2190">
        <v>141</v>
      </c>
      <c r="M2190">
        <v>146</v>
      </c>
      <c r="N2190">
        <v>152</v>
      </c>
      <c r="O2190">
        <v>159</v>
      </c>
      <c r="P2190">
        <v>166</v>
      </c>
      <c r="Q2190">
        <v>174</v>
      </c>
      <c r="R2190">
        <v>180</v>
      </c>
      <c r="S2190">
        <v>184</v>
      </c>
      <c r="T2190">
        <v>186</v>
      </c>
      <c r="U2190">
        <v>187</v>
      </c>
      <c r="V2190">
        <v>187</v>
      </c>
      <c r="W2190">
        <f>wzrost[[#This Row],[19lat]]-wzrost[[#This Row],[dlugosc_ur]]</f>
        <v>127</v>
      </c>
      <c r="X2190">
        <f>wzrost[[#This Row],[19lat]]-wzrost[[#This Row],[15lat]]</f>
        <v>7</v>
      </c>
      <c r="Y2190">
        <f>IF(wzrost[[#This Row],[1rok]]&lt;=5,IF(wzrost[[#This Row],[plec]]="ch",1,0),0)</f>
        <v>0</v>
      </c>
      <c r="Z2190" s="1"/>
      <c r="AA2190" s="1"/>
      <c r="AB2190" s="1" t="e">
        <f>_xlfn.PERCENTILE.INC(wzrost[1rok],5)</f>
        <v>#NUM!</v>
      </c>
    </row>
    <row r="2191" spans="1:28" x14ac:dyDescent="0.25">
      <c r="A2191">
        <v>1741</v>
      </c>
      <c r="B2191" s="1" t="s">
        <v>23</v>
      </c>
      <c r="C2191">
        <v>60</v>
      </c>
      <c r="D2191">
        <v>80</v>
      </c>
      <c r="E2191">
        <v>91</v>
      </c>
      <c r="F2191">
        <v>101</v>
      </c>
      <c r="G2191">
        <v>109</v>
      </c>
      <c r="H2191">
        <v>116</v>
      </c>
      <c r="I2191">
        <v>123</v>
      </c>
      <c r="J2191">
        <v>129</v>
      </c>
      <c r="K2191">
        <v>135</v>
      </c>
      <c r="L2191">
        <v>141</v>
      </c>
      <c r="M2191">
        <v>146</v>
      </c>
      <c r="N2191">
        <v>152</v>
      </c>
      <c r="O2191">
        <v>159</v>
      </c>
      <c r="P2191">
        <v>166</v>
      </c>
      <c r="Q2191">
        <v>174</v>
      </c>
      <c r="R2191">
        <v>180</v>
      </c>
      <c r="S2191">
        <v>184</v>
      </c>
      <c r="T2191">
        <v>186</v>
      </c>
      <c r="U2191">
        <v>187</v>
      </c>
      <c r="V2191">
        <v>187</v>
      </c>
      <c r="W2191">
        <f>wzrost[[#This Row],[19lat]]-wzrost[[#This Row],[dlugosc_ur]]</f>
        <v>127</v>
      </c>
      <c r="X2191">
        <f>wzrost[[#This Row],[19lat]]-wzrost[[#This Row],[15lat]]</f>
        <v>7</v>
      </c>
      <c r="Y2191">
        <f>IF(wzrost[[#This Row],[1rok]]&lt;=5,IF(wzrost[[#This Row],[plec]]="ch",1,0),0)</f>
        <v>0</v>
      </c>
      <c r="Z2191" s="1"/>
      <c r="AA2191" s="1"/>
      <c r="AB2191" s="1" t="e">
        <f>_xlfn.PERCENTILE.INC(wzrost[1rok],5)</f>
        <v>#NUM!</v>
      </c>
    </row>
    <row r="2192" spans="1:28" x14ac:dyDescent="0.25">
      <c r="A2192">
        <v>1759</v>
      </c>
      <c r="B2192" s="1" t="s">
        <v>23</v>
      </c>
      <c r="C2192">
        <v>60</v>
      </c>
      <c r="D2192">
        <v>81</v>
      </c>
      <c r="E2192">
        <v>91</v>
      </c>
      <c r="F2192">
        <v>102</v>
      </c>
      <c r="G2192">
        <v>110</v>
      </c>
      <c r="H2192">
        <v>117</v>
      </c>
      <c r="I2192">
        <v>123</v>
      </c>
      <c r="J2192">
        <v>130</v>
      </c>
      <c r="K2192">
        <v>136</v>
      </c>
      <c r="L2192">
        <v>142</v>
      </c>
      <c r="M2192">
        <v>148</v>
      </c>
      <c r="N2192">
        <v>153</v>
      </c>
      <c r="O2192">
        <v>160</v>
      </c>
      <c r="P2192">
        <v>167</v>
      </c>
      <c r="Q2192">
        <v>175</v>
      </c>
      <c r="R2192">
        <v>181</v>
      </c>
      <c r="S2192">
        <v>185</v>
      </c>
      <c r="T2192">
        <v>187</v>
      </c>
      <c r="U2192">
        <v>187</v>
      </c>
      <c r="V2192">
        <v>187</v>
      </c>
      <c r="W2192">
        <f>wzrost[[#This Row],[19lat]]-wzrost[[#This Row],[dlugosc_ur]]</f>
        <v>127</v>
      </c>
      <c r="X2192">
        <f>wzrost[[#This Row],[19lat]]-wzrost[[#This Row],[15lat]]</f>
        <v>6</v>
      </c>
      <c r="Y2192">
        <f>IF(wzrost[[#This Row],[1rok]]&lt;=5,IF(wzrost[[#This Row],[plec]]="ch",1,0),0)</f>
        <v>0</v>
      </c>
      <c r="Z2192" s="1"/>
      <c r="AA2192" s="1"/>
      <c r="AB2192" s="1" t="e">
        <f>_xlfn.PERCENTILE.INC(wzrost[1rok],5)</f>
        <v>#NUM!</v>
      </c>
    </row>
    <row r="2193" spans="1:28" x14ac:dyDescent="0.25">
      <c r="A2193">
        <v>1789</v>
      </c>
      <c r="B2193" s="1" t="s">
        <v>23</v>
      </c>
      <c r="C2193">
        <v>60</v>
      </c>
      <c r="D2193">
        <v>80</v>
      </c>
      <c r="E2193">
        <v>91</v>
      </c>
      <c r="F2193">
        <v>101</v>
      </c>
      <c r="G2193">
        <v>109</v>
      </c>
      <c r="H2193">
        <v>117</v>
      </c>
      <c r="I2193">
        <v>123</v>
      </c>
      <c r="J2193">
        <v>130</v>
      </c>
      <c r="K2193">
        <v>136</v>
      </c>
      <c r="L2193">
        <v>142</v>
      </c>
      <c r="M2193">
        <v>147</v>
      </c>
      <c r="N2193">
        <v>153</v>
      </c>
      <c r="O2193">
        <v>160</v>
      </c>
      <c r="P2193">
        <v>167</v>
      </c>
      <c r="Q2193">
        <v>175</v>
      </c>
      <c r="R2193">
        <v>181</v>
      </c>
      <c r="S2193">
        <v>185</v>
      </c>
      <c r="T2193">
        <v>187</v>
      </c>
      <c r="U2193">
        <v>187</v>
      </c>
      <c r="V2193">
        <v>187</v>
      </c>
      <c r="W2193">
        <f>wzrost[[#This Row],[19lat]]-wzrost[[#This Row],[dlugosc_ur]]</f>
        <v>127</v>
      </c>
      <c r="X2193">
        <f>wzrost[[#This Row],[19lat]]-wzrost[[#This Row],[15lat]]</f>
        <v>6</v>
      </c>
      <c r="Y2193">
        <f>IF(wzrost[[#This Row],[1rok]]&lt;=5,IF(wzrost[[#This Row],[plec]]="ch",1,0),0)</f>
        <v>0</v>
      </c>
      <c r="Z2193" s="1"/>
      <c r="AA2193" s="1"/>
      <c r="AB2193" s="1" t="e">
        <f>_xlfn.PERCENTILE.INC(wzrost[1rok],5)</f>
        <v>#NUM!</v>
      </c>
    </row>
    <row r="2194" spans="1:28" x14ac:dyDescent="0.25">
      <c r="A2194">
        <v>1797</v>
      </c>
      <c r="B2194" s="1" t="s">
        <v>23</v>
      </c>
      <c r="C2194">
        <v>60</v>
      </c>
      <c r="D2194">
        <v>80</v>
      </c>
      <c r="E2194">
        <v>90</v>
      </c>
      <c r="F2194">
        <v>101</v>
      </c>
      <c r="G2194">
        <v>109</v>
      </c>
      <c r="H2194">
        <v>117</v>
      </c>
      <c r="I2194">
        <v>123</v>
      </c>
      <c r="J2194">
        <v>130</v>
      </c>
      <c r="K2194">
        <v>136</v>
      </c>
      <c r="L2194">
        <v>142</v>
      </c>
      <c r="M2194">
        <v>147</v>
      </c>
      <c r="N2194">
        <v>153</v>
      </c>
      <c r="O2194">
        <v>160</v>
      </c>
      <c r="P2194">
        <v>167</v>
      </c>
      <c r="Q2194">
        <v>175</v>
      </c>
      <c r="R2194">
        <v>181</v>
      </c>
      <c r="S2194">
        <v>184</v>
      </c>
      <c r="T2194">
        <v>186</v>
      </c>
      <c r="U2194">
        <v>187</v>
      </c>
      <c r="V2194">
        <v>187</v>
      </c>
      <c r="W2194">
        <f>wzrost[[#This Row],[19lat]]-wzrost[[#This Row],[dlugosc_ur]]</f>
        <v>127</v>
      </c>
      <c r="X2194">
        <f>wzrost[[#This Row],[19lat]]-wzrost[[#This Row],[15lat]]</f>
        <v>6</v>
      </c>
      <c r="Y2194">
        <f>IF(wzrost[[#This Row],[1rok]]&lt;=5,IF(wzrost[[#This Row],[plec]]="ch",1,0),0)</f>
        <v>0</v>
      </c>
      <c r="Z2194" s="1"/>
      <c r="AA2194" s="1"/>
      <c r="AB2194" s="1" t="e">
        <f>_xlfn.PERCENTILE.INC(wzrost[1rok],5)</f>
        <v>#NUM!</v>
      </c>
    </row>
    <row r="2195" spans="1:28" x14ac:dyDescent="0.25">
      <c r="A2195">
        <v>1807</v>
      </c>
      <c r="B2195" s="1" t="s">
        <v>23</v>
      </c>
      <c r="C2195">
        <v>60</v>
      </c>
      <c r="D2195">
        <v>80</v>
      </c>
      <c r="E2195">
        <v>91</v>
      </c>
      <c r="F2195">
        <v>101</v>
      </c>
      <c r="G2195">
        <v>109</v>
      </c>
      <c r="H2195">
        <v>117</v>
      </c>
      <c r="I2195">
        <v>123</v>
      </c>
      <c r="J2195">
        <v>130</v>
      </c>
      <c r="K2195">
        <v>136</v>
      </c>
      <c r="L2195">
        <v>142</v>
      </c>
      <c r="M2195">
        <v>147</v>
      </c>
      <c r="N2195">
        <v>153</v>
      </c>
      <c r="O2195">
        <v>160</v>
      </c>
      <c r="P2195">
        <v>167</v>
      </c>
      <c r="Q2195">
        <v>175</v>
      </c>
      <c r="R2195">
        <v>181</v>
      </c>
      <c r="S2195">
        <v>185</v>
      </c>
      <c r="T2195">
        <v>187</v>
      </c>
      <c r="U2195">
        <v>187</v>
      </c>
      <c r="V2195">
        <v>187</v>
      </c>
      <c r="W2195">
        <f>wzrost[[#This Row],[19lat]]-wzrost[[#This Row],[dlugosc_ur]]</f>
        <v>127</v>
      </c>
      <c r="X2195">
        <f>wzrost[[#This Row],[19lat]]-wzrost[[#This Row],[15lat]]</f>
        <v>6</v>
      </c>
      <c r="Y2195">
        <f>IF(wzrost[[#This Row],[1rok]]&lt;=5,IF(wzrost[[#This Row],[plec]]="ch",1,0),0)</f>
        <v>0</v>
      </c>
      <c r="Z2195" s="1"/>
      <c r="AA2195" s="1"/>
      <c r="AB2195" s="1" t="e">
        <f>_xlfn.PERCENTILE.INC(wzrost[1rok],5)</f>
        <v>#NUM!</v>
      </c>
    </row>
    <row r="2196" spans="1:28" x14ac:dyDescent="0.25">
      <c r="A2196">
        <v>1827</v>
      </c>
      <c r="B2196" s="1" t="s">
        <v>23</v>
      </c>
      <c r="C2196">
        <v>60</v>
      </c>
      <c r="D2196">
        <v>80</v>
      </c>
      <c r="E2196">
        <v>90</v>
      </c>
      <c r="F2196">
        <v>101</v>
      </c>
      <c r="G2196">
        <v>109</v>
      </c>
      <c r="H2196">
        <v>117</v>
      </c>
      <c r="I2196">
        <v>123</v>
      </c>
      <c r="J2196">
        <v>129</v>
      </c>
      <c r="K2196">
        <v>135</v>
      </c>
      <c r="L2196">
        <v>141</v>
      </c>
      <c r="M2196">
        <v>147</v>
      </c>
      <c r="N2196">
        <v>153</v>
      </c>
      <c r="O2196">
        <v>160</v>
      </c>
      <c r="P2196">
        <v>167</v>
      </c>
      <c r="Q2196">
        <v>175</v>
      </c>
      <c r="R2196">
        <v>180</v>
      </c>
      <c r="S2196">
        <v>184</v>
      </c>
      <c r="T2196">
        <v>186</v>
      </c>
      <c r="U2196">
        <v>187</v>
      </c>
      <c r="V2196">
        <v>187</v>
      </c>
      <c r="W2196">
        <f>wzrost[[#This Row],[19lat]]-wzrost[[#This Row],[dlugosc_ur]]</f>
        <v>127</v>
      </c>
      <c r="X2196">
        <f>wzrost[[#This Row],[19lat]]-wzrost[[#This Row],[15lat]]</f>
        <v>7</v>
      </c>
      <c r="Y2196">
        <f>IF(wzrost[[#This Row],[1rok]]&lt;=5,IF(wzrost[[#This Row],[plec]]="ch",1,0),0)</f>
        <v>0</v>
      </c>
      <c r="Z2196" s="1"/>
      <c r="AA2196" s="1"/>
      <c r="AB2196" s="1" t="e">
        <f>_xlfn.PERCENTILE.INC(wzrost[1rok],5)</f>
        <v>#NUM!</v>
      </c>
    </row>
    <row r="2197" spans="1:28" x14ac:dyDescent="0.25">
      <c r="A2197">
        <v>1834</v>
      </c>
      <c r="B2197" s="1" t="s">
        <v>23</v>
      </c>
      <c r="C2197">
        <v>60</v>
      </c>
      <c r="D2197">
        <v>80</v>
      </c>
      <c r="E2197">
        <v>90</v>
      </c>
      <c r="F2197">
        <v>101</v>
      </c>
      <c r="G2197">
        <v>109</v>
      </c>
      <c r="H2197">
        <v>117</v>
      </c>
      <c r="I2197">
        <v>123</v>
      </c>
      <c r="J2197">
        <v>130</v>
      </c>
      <c r="K2197">
        <v>136</v>
      </c>
      <c r="L2197">
        <v>142</v>
      </c>
      <c r="M2197">
        <v>147</v>
      </c>
      <c r="N2197">
        <v>153</v>
      </c>
      <c r="O2197">
        <v>160</v>
      </c>
      <c r="P2197">
        <v>167</v>
      </c>
      <c r="Q2197">
        <v>175</v>
      </c>
      <c r="R2197">
        <v>181</v>
      </c>
      <c r="S2197">
        <v>184</v>
      </c>
      <c r="T2197">
        <v>186</v>
      </c>
      <c r="U2197">
        <v>187</v>
      </c>
      <c r="V2197">
        <v>187</v>
      </c>
      <c r="W2197">
        <f>wzrost[[#This Row],[19lat]]-wzrost[[#This Row],[dlugosc_ur]]</f>
        <v>127</v>
      </c>
      <c r="X2197">
        <f>wzrost[[#This Row],[19lat]]-wzrost[[#This Row],[15lat]]</f>
        <v>6</v>
      </c>
      <c r="Y2197">
        <f>IF(wzrost[[#This Row],[1rok]]&lt;=5,IF(wzrost[[#This Row],[plec]]="ch",1,0),0)</f>
        <v>0</v>
      </c>
      <c r="Z2197" s="1"/>
      <c r="AA2197" s="1"/>
      <c r="AB2197" s="1" t="e">
        <f>_xlfn.PERCENTILE.INC(wzrost[1rok],5)</f>
        <v>#NUM!</v>
      </c>
    </row>
    <row r="2198" spans="1:28" x14ac:dyDescent="0.25">
      <c r="A2198">
        <v>1912</v>
      </c>
      <c r="B2198" s="1" t="s">
        <v>23</v>
      </c>
      <c r="C2198">
        <v>59</v>
      </c>
      <c r="D2198">
        <v>79</v>
      </c>
      <c r="E2198">
        <v>91</v>
      </c>
      <c r="F2198">
        <v>100</v>
      </c>
      <c r="G2198">
        <v>108</v>
      </c>
      <c r="H2198">
        <v>115</v>
      </c>
      <c r="I2198">
        <v>122</v>
      </c>
      <c r="J2198">
        <v>128</v>
      </c>
      <c r="K2198">
        <v>134</v>
      </c>
      <c r="L2198">
        <v>140</v>
      </c>
      <c r="M2198">
        <v>145</v>
      </c>
      <c r="N2198">
        <v>151</v>
      </c>
      <c r="O2198">
        <v>158</v>
      </c>
      <c r="P2198">
        <v>165</v>
      </c>
      <c r="Q2198">
        <v>173</v>
      </c>
      <c r="R2198">
        <v>179</v>
      </c>
      <c r="S2198">
        <v>183</v>
      </c>
      <c r="T2198">
        <v>185</v>
      </c>
      <c r="U2198">
        <v>185</v>
      </c>
      <c r="V2198">
        <v>186</v>
      </c>
      <c r="W2198">
        <f>wzrost[[#This Row],[19lat]]-wzrost[[#This Row],[dlugosc_ur]]</f>
        <v>127</v>
      </c>
      <c r="X2198">
        <f>wzrost[[#This Row],[19lat]]-wzrost[[#This Row],[15lat]]</f>
        <v>7</v>
      </c>
      <c r="Y2198">
        <f>IF(wzrost[[#This Row],[1rok]]&lt;=5,IF(wzrost[[#This Row],[plec]]="ch",1,0),0)</f>
        <v>0</v>
      </c>
      <c r="Z2198" s="1"/>
      <c r="AA2198" s="1"/>
      <c r="AB2198" s="1" t="e">
        <f>_xlfn.PERCENTILE.INC(wzrost[1rok],5)</f>
        <v>#NUM!</v>
      </c>
    </row>
    <row r="2199" spans="1:28" x14ac:dyDescent="0.25">
      <c r="A2199">
        <v>1977</v>
      </c>
      <c r="B2199" s="1" t="s">
        <v>23</v>
      </c>
      <c r="C2199">
        <v>60</v>
      </c>
      <c r="D2199">
        <v>80</v>
      </c>
      <c r="E2199">
        <v>91</v>
      </c>
      <c r="F2199">
        <v>101</v>
      </c>
      <c r="G2199">
        <v>109</v>
      </c>
      <c r="H2199">
        <v>117</v>
      </c>
      <c r="I2199">
        <v>123</v>
      </c>
      <c r="J2199">
        <v>130</v>
      </c>
      <c r="K2199">
        <v>136</v>
      </c>
      <c r="L2199">
        <v>142</v>
      </c>
      <c r="M2199">
        <v>147</v>
      </c>
      <c r="N2199">
        <v>153</v>
      </c>
      <c r="O2199">
        <v>160</v>
      </c>
      <c r="P2199">
        <v>167</v>
      </c>
      <c r="Q2199">
        <v>175</v>
      </c>
      <c r="R2199">
        <v>181</v>
      </c>
      <c r="S2199">
        <v>185</v>
      </c>
      <c r="T2199">
        <v>187</v>
      </c>
      <c r="U2199">
        <v>187</v>
      </c>
      <c r="V2199">
        <v>187</v>
      </c>
      <c r="W2199">
        <f>wzrost[[#This Row],[19lat]]-wzrost[[#This Row],[dlugosc_ur]]</f>
        <v>127</v>
      </c>
      <c r="X2199">
        <f>wzrost[[#This Row],[19lat]]-wzrost[[#This Row],[15lat]]</f>
        <v>6</v>
      </c>
      <c r="Y2199">
        <f>IF(wzrost[[#This Row],[1rok]]&lt;=5,IF(wzrost[[#This Row],[plec]]="ch",1,0),0)</f>
        <v>0</v>
      </c>
      <c r="Z2199" s="1"/>
      <c r="AA2199" s="1"/>
      <c r="AB2199" s="1" t="e">
        <f>_xlfn.PERCENTILE.INC(wzrost[1rok],5)</f>
        <v>#NUM!</v>
      </c>
    </row>
    <row r="2200" spans="1:28" x14ac:dyDescent="0.25">
      <c r="A2200">
        <v>1978</v>
      </c>
      <c r="B2200" s="1" t="s">
        <v>23</v>
      </c>
      <c r="C2200">
        <v>60</v>
      </c>
      <c r="D2200">
        <v>80</v>
      </c>
      <c r="E2200">
        <v>90</v>
      </c>
      <c r="F2200">
        <v>101</v>
      </c>
      <c r="G2200">
        <v>109</v>
      </c>
      <c r="H2200">
        <v>117</v>
      </c>
      <c r="I2200">
        <v>123</v>
      </c>
      <c r="J2200">
        <v>129</v>
      </c>
      <c r="K2200">
        <v>135</v>
      </c>
      <c r="L2200">
        <v>141</v>
      </c>
      <c r="M2200">
        <v>147</v>
      </c>
      <c r="N2200">
        <v>153</v>
      </c>
      <c r="O2200">
        <v>160</v>
      </c>
      <c r="P2200">
        <v>167</v>
      </c>
      <c r="Q2200">
        <v>175</v>
      </c>
      <c r="R2200">
        <v>180</v>
      </c>
      <c r="S2200">
        <v>184</v>
      </c>
      <c r="T2200">
        <v>186</v>
      </c>
      <c r="U2200">
        <v>187</v>
      </c>
      <c r="V2200">
        <v>187</v>
      </c>
      <c r="W2200">
        <f>wzrost[[#This Row],[19lat]]-wzrost[[#This Row],[dlugosc_ur]]</f>
        <v>127</v>
      </c>
      <c r="X2200">
        <f>wzrost[[#This Row],[19lat]]-wzrost[[#This Row],[15lat]]</f>
        <v>7</v>
      </c>
      <c r="Y2200">
        <f>IF(wzrost[[#This Row],[1rok]]&lt;=5,IF(wzrost[[#This Row],[plec]]="ch",1,0),0)</f>
        <v>0</v>
      </c>
      <c r="Z2200" s="1"/>
      <c r="AA2200" s="1"/>
      <c r="AB2200" s="1" t="e">
        <f>_xlfn.PERCENTILE.INC(wzrost[1rok],5)</f>
        <v>#NUM!</v>
      </c>
    </row>
    <row r="2201" spans="1:28" x14ac:dyDescent="0.25">
      <c r="A2201">
        <v>1996</v>
      </c>
      <c r="B2201" s="1" t="s">
        <v>23</v>
      </c>
      <c r="C2201">
        <v>60</v>
      </c>
      <c r="D2201">
        <v>80</v>
      </c>
      <c r="E2201">
        <v>91</v>
      </c>
      <c r="F2201">
        <v>101</v>
      </c>
      <c r="G2201">
        <v>109</v>
      </c>
      <c r="H2201">
        <v>117</v>
      </c>
      <c r="I2201">
        <v>123</v>
      </c>
      <c r="J2201">
        <v>130</v>
      </c>
      <c r="K2201">
        <v>136</v>
      </c>
      <c r="L2201">
        <v>142</v>
      </c>
      <c r="M2201">
        <v>147</v>
      </c>
      <c r="N2201">
        <v>153</v>
      </c>
      <c r="O2201">
        <v>160</v>
      </c>
      <c r="P2201">
        <v>167</v>
      </c>
      <c r="Q2201">
        <v>175</v>
      </c>
      <c r="R2201">
        <v>181</v>
      </c>
      <c r="S2201">
        <v>185</v>
      </c>
      <c r="T2201">
        <v>187</v>
      </c>
      <c r="U2201">
        <v>187</v>
      </c>
      <c r="V2201">
        <v>187</v>
      </c>
      <c r="W2201">
        <f>wzrost[[#This Row],[19lat]]-wzrost[[#This Row],[dlugosc_ur]]</f>
        <v>127</v>
      </c>
      <c r="X2201">
        <f>wzrost[[#This Row],[19lat]]-wzrost[[#This Row],[15lat]]</f>
        <v>6</v>
      </c>
      <c r="Y2201">
        <f>IF(wzrost[[#This Row],[1rok]]&lt;=5,IF(wzrost[[#This Row],[plec]]="ch",1,0),0)</f>
        <v>0</v>
      </c>
      <c r="Z2201" s="1"/>
      <c r="AA2201" s="1"/>
      <c r="AB2201" s="1" t="e">
        <f>_xlfn.PERCENTILE.INC(wzrost[1rok],5)</f>
        <v>#NUM!</v>
      </c>
    </row>
    <row r="2202" spans="1:28" x14ac:dyDescent="0.25">
      <c r="A2202">
        <v>2020</v>
      </c>
      <c r="B2202" s="1" t="s">
        <v>23</v>
      </c>
      <c r="C2202">
        <v>59</v>
      </c>
      <c r="D2202">
        <v>79</v>
      </c>
      <c r="E2202">
        <v>91</v>
      </c>
      <c r="F2202">
        <v>100</v>
      </c>
      <c r="G2202">
        <v>108</v>
      </c>
      <c r="H2202">
        <v>115</v>
      </c>
      <c r="I2202">
        <v>122</v>
      </c>
      <c r="J2202">
        <v>128</v>
      </c>
      <c r="K2202">
        <v>134</v>
      </c>
      <c r="L2202">
        <v>140</v>
      </c>
      <c r="M2202">
        <v>146</v>
      </c>
      <c r="N2202">
        <v>151</v>
      </c>
      <c r="O2202">
        <v>158</v>
      </c>
      <c r="P2202">
        <v>165</v>
      </c>
      <c r="Q2202">
        <v>173</v>
      </c>
      <c r="R2202">
        <v>179</v>
      </c>
      <c r="S2202">
        <v>183</v>
      </c>
      <c r="T2202">
        <v>185</v>
      </c>
      <c r="U2202">
        <v>186</v>
      </c>
      <c r="V2202">
        <v>186</v>
      </c>
      <c r="W2202">
        <f>wzrost[[#This Row],[19lat]]-wzrost[[#This Row],[dlugosc_ur]]</f>
        <v>127</v>
      </c>
      <c r="X2202">
        <f>wzrost[[#This Row],[19lat]]-wzrost[[#This Row],[15lat]]</f>
        <v>7</v>
      </c>
      <c r="Y2202">
        <f>IF(wzrost[[#This Row],[1rok]]&lt;=5,IF(wzrost[[#This Row],[plec]]="ch",1,0),0)</f>
        <v>0</v>
      </c>
      <c r="Z2202" s="1"/>
      <c r="AA2202" s="1"/>
      <c r="AB2202" s="1" t="e">
        <f>_xlfn.PERCENTILE.INC(wzrost[1rok],5)</f>
        <v>#NUM!</v>
      </c>
    </row>
    <row r="2203" spans="1:28" x14ac:dyDescent="0.25">
      <c r="A2203">
        <v>2081</v>
      </c>
      <c r="B2203" s="1" t="s">
        <v>23</v>
      </c>
      <c r="C2203">
        <v>60</v>
      </c>
      <c r="D2203">
        <v>80</v>
      </c>
      <c r="E2203">
        <v>90</v>
      </c>
      <c r="F2203">
        <v>101</v>
      </c>
      <c r="G2203">
        <v>109</v>
      </c>
      <c r="H2203">
        <v>117</v>
      </c>
      <c r="I2203">
        <v>123</v>
      </c>
      <c r="J2203">
        <v>130</v>
      </c>
      <c r="K2203">
        <v>136</v>
      </c>
      <c r="L2203">
        <v>142</v>
      </c>
      <c r="M2203">
        <v>147</v>
      </c>
      <c r="N2203">
        <v>153</v>
      </c>
      <c r="O2203">
        <v>160</v>
      </c>
      <c r="P2203">
        <v>167</v>
      </c>
      <c r="Q2203">
        <v>175</v>
      </c>
      <c r="R2203">
        <v>181</v>
      </c>
      <c r="S2203">
        <v>184</v>
      </c>
      <c r="T2203">
        <v>186</v>
      </c>
      <c r="U2203">
        <v>187</v>
      </c>
      <c r="V2203">
        <v>187</v>
      </c>
      <c r="W2203">
        <f>wzrost[[#This Row],[19lat]]-wzrost[[#This Row],[dlugosc_ur]]</f>
        <v>127</v>
      </c>
      <c r="X2203">
        <f>wzrost[[#This Row],[19lat]]-wzrost[[#This Row],[15lat]]</f>
        <v>6</v>
      </c>
      <c r="Y2203">
        <f>IF(wzrost[[#This Row],[1rok]]&lt;=5,IF(wzrost[[#This Row],[plec]]="ch",1,0),0)</f>
        <v>0</v>
      </c>
      <c r="Z2203" s="1"/>
      <c r="AA2203" s="1"/>
      <c r="AB2203" s="1" t="e">
        <f>_xlfn.PERCENTILE.INC(wzrost[1rok],5)</f>
        <v>#NUM!</v>
      </c>
    </row>
    <row r="2204" spans="1:28" x14ac:dyDescent="0.25">
      <c r="A2204">
        <v>2129</v>
      </c>
      <c r="B2204" s="1" t="s">
        <v>23</v>
      </c>
      <c r="C2204">
        <v>60</v>
      </c>
      <c r="D2204">
        <v>80</v>
      </c>
      <c r="E2204">
        <v>90</v>
      </c>
      <c r="F2204">
        <v>101</v>
      </c>
      <c r="G2204">
        <v>109</v>
      </c>
      <c r="H2204">
        <v>117</v>
      </c>
      <c r="I2204">
        <v>123</v>
      </c>
      <c r="J2204">
        <v>129</v>
      </c>
      <c r="K2204">
        <v>135</v>
      </c>
      <c r="L2204">
        <v>141</v>
      </c>
      <c r="M2204">
        <v>147</v>
      </c>
      <c r="N2204">
        <v>153</v>
      </c>
      <c r="O2204">
        <v>160</v>
      </c>
      <c r="P2204">
        <v>167</v>
      </c>
      <c r="Q2204">
        <v>175</v>
      </c>
      <c r="R2204">
        <v>180</v>
      </c>
      <c r="S2204">
        <v>184</v>
      </c>
      <c r="T2204">
        <v>186</v>
      </c>
      <c r="U2204">
        <v>187</v>
      </c>
      <c r="V2204">
        <v>187</v>
      </c>
      <c r="W2204">
        <f>wzrost[[#This Row],[19lat]]-wzrost[[#This Row],[dlugosc_ur]]</f>
        <v>127</v>
      </c>
      <c r="X2204">
        <f>wzrost[[#This Row],[19lat]]-wzrost[[#This Row],[15lat]]</f>
        <v>7</v>
      </c>
      <c r="Y2204">
        <f>IF(wzrost[[#This Row],[1rok]]&lt;=5,IF(wzrost[[#This Row],[plec]]="ch",1,0),0)</f>
        <v>0</v>
      </c>
      <c r="Z2204" s="1"/>
      <c r="AA2204" s="1"/>
      <c r="AB2204" s="1" t="e">
        <f>_xlfn.PERCENTILE.INC(wzrost[1rok],5)</f>
        <v>#NUM!</v>
      </c>
    </row>
    <row r="2205" spans="1:28" x14ac:dyDescent="0.25">
      <c r="A2205">
        <v>2168</v>
      </c>
      <c r="B2205" s="1" t="s">
        <v>23</v>
      </c>
      <c r="C2205">
        <v>59</v>
      </c>
      <c r="D2205">
        <v>79</v>
      </c>
      <c r="E2205">
        <v>91</v>
      </c>
      <c r="F2205">
        <v>100</v>
      </c>
      <c r="G2205">
        <v>108</v>
      </c>
      <c r="H2205">
        <v>115</v>
      </c>
      <c r="I2205">
        <v>122</v>
      </c>
      <c r="J2205">
        <v>128</v>
      </c>
      <c r="K2205">
        <v>134</v>
      </c>
      <c r="L2205">
        <v>140</v>
      </c>
      <c r="M2205">
        <v>145</v>
      </c>
      <c r="N2205">
        <v>151</v>
      </c>
      <c r="O2205">
        <v>158</v>
      </c>
      <c r="P2205">
        <v>165</v>
      </c>
      <c r="Q2205">
        <v>173</v>
      </c>
      <c r="R2205">
        <v>179</v>
      </c>
      <c r="S2205">
        <v>183</v>
      </c>
      <c r="T2205">
        <v>185</v>
      </c>
      <c r="U2205">
        <v>185</v>
      </c>
      <c r="V2205">
        <v>186</v>
      </c>
      <c r="W2205">
        <f>wzrost[[#This Row],[19lat]]-wzrost[[#This Row],[dlugosc_ur]]</f>
        <v>127</v>
      </c>
      <c r="X2205">
        <f>wzrost[[#This Row],[19lat]]-wzrost[[#This Row],[15lat]]</f>
        <v>7</v>
      </c>
      <c r="Y2205">
        <f>IF(wzrost[[#This Row],[1rok]]&lt;=5,IF(wzrost[[#This Row],[plec]]="ch",1,0),0)</f>
        <v>0</v>
      </c>
      <c r="Z2205" s="1"/>
      <c r="AA2205" s="1"/>
      <c r="AB2205" s="1" t="e">
        <f>_xlfn.PERCENTILE.INC(wzrost[1rok],5)</f>
        <v>#NUM!</v>
      </c>
    </row>
    <row r="2206" spans="1:28" x14ac:dyDescent="0.25">
      <c r="A2206">
        <v>67</v>
      </c>
      <c r="B2206" s="1" t="s">
        <v>23</v>
      </c>
      <c r="C2206">
        <v>60</v>
      </c>
      <c r="D2206">
        <v>80</v>
      </c>
      <c r="E2206">
        <v>92</v>
      </c>
      <c r="F2206">
        <v>102</v>
      </c>
      <c r="G2206">
        <v>110</v>
      </c>
      <c r="H2206">
        <v>117</v>
      </c>
      <c r="I2206">
        <v>124</v>
      </c>
      <c r="J2206">
        <v>130</v>
      </c>
      <c r="K2206">
        <v>136</v>
      </c>
      <c r="L2206">
        <v>142</v>
      </c>
      <c r="M2206">
        <v>147</v>
      </c>
      <c r="N2206">
        <v>153</v>
      </c>
      <c r="O2206">
        <v>160</v>
      </c>
      <c r="P2206">
        <v>167</v>
      </c>
      <c r="Q2206">
        <v>175</v>
      </c>
      <c r="R2206">
        <v>181</v>
      </c>
      <c r="S2206">
        <v>185</v>
      </c>
      <c r="T2206">
        <v>187</v>
      </c>
      <c r="U2206">
        <v>188</v>
      </c>
      <c r="V2206">
        <v>188</v>
      </c>
      <c r="W2206">
        <f>wzrost[[#This Row],[19lat]]-wzrost[[#This Row],[dlugosc_ur]]</f>
        <v>128</v>
      </c>
      <c r="X2206">
        <f>wzrost[[#This Row],[19lat]]-wzrost[[#This Row],[15lat]]</f>
        <v>7</v>
      </c>
      <c r="Y2206">
        <f>IF(wzrost[[#This Row],[1rok]]&lt;=5,IF(wzrost[[#This Row],[plec]]="ch",1,0),0)</f>
        <v>0</v>
      </c>
      <c r="Z2206" s="1"/>
      <c r="AA2206" s="1"/>
      <c r="AB2206" s="1" t="e">
        <f>_xlfn.PERCENTILE.INC(wzrost[1rok],5)</f>
        <v>#NUM!</v>
      </c>
    </row>
    <row r="2207" spans="1:28" x14ac:dyDescent="0.25">
      <c r="A2207">
        <v>68</v>
      </c>
      <c r="B2207" s="1" t="s">
        <v>23</v>
      </c>
      <c r="C2207">
        <v>60</v>
      </c>
      <c r="D2207">
        <v>81</v>
      </c>
      <c r="E2207">
        <v>91</v>
      </c>
      <c r="F2207">
        <v>102</v>
      </c>
      <c r="G2207">
        <v>110</v>
      </c>
      <c r="H2207">
        <v>117</v>
      </c>
      <c r="I2207">
        <v>123</v>
      </c>
      <c r="J2207">
        <v>130</v>
      </c>
      <c r="K2207">
        <v>136</v>
      </c>
      <c r="L2207">
        <v>142</v>
      </c>
      <c r="M2207">
        <v>148</v>
      </c>
      <c r="N2207">
        <v>153</v>
      </c>
      <c r="O2207">
        <v>160</v>
      </c>
      <c r="P2207">
        <v>167</v>
      </c>
      <c r="Q2207">
        <v>175</v>
      </c>
      <c r="R2207">
        <v>181</v>
      </c>
      <c r="S2207">
        <v>185</v>
      </c>
      <c r="T2207">
        <v>187</v>
      </c>
      <c r="U2207">
        <v>187</v>
      </c>
      <c r="V2207">
        <v>188</v>
      </c>
      <c r="W2207">
        <f>wzrost[[#This Row],[19lat]]-wzrost[[#This Row],[dlugosc_ur]]</f>
        <v>128</v>
      </c>
      <c r="X2207">
        <f>wzrost[[#This Row],[19lat]]-wzrost[[#This Row],[15lat]]</f>
        <v>7</v>
      </c>
      <c r="Y2207">
        <f>IF(wzrost[[#This Row],[1rok]]&lt;=5,IF(wzrost[[#This Row],[plec]]="ch",1,0),0)</f>
        <v>0</v>
      </c>
      <c r="Z2207" s="1"/>
      <c r="AA2207" s="1"/>
      <c r="AB2207" s="1" t="e">
        <f>_xlfn.PERCENTILE.INC(wzrost[1rok],5)</f>
        <v>#NUM!</v>
      </c>
    </row>
    <row r="2208" spans="1:28" x14ac:dyDescent="0.25">
      <c r="A2208">
        <v>374</v>
      </c>
      <c r="B2208" s="1" t="s">
        <v>23</v>
      </c>
      <c r="C2208">
        <v>60</v>
      </c>
      <c r="D2208">
        <v>81</v>
      </c>
      <c r="E2208">
        <v>92</v>
      </c>
      <c r="F2208">
        <v>102</v>
      </c>
      <c r="G2208">
        <v>110</v>
      </c>
      <c r="H2208">
        <v>117</v>
      </c>
      <c r="I2208">
        <v>123</v>
      </c>
      <c r="J2208">
        <v>130</v>
      </c>
      <c r="K2208">
        <v>136</v>
      </c>
      <c r="L2208">
        <v>141</v>
      </c>
      <c r="M2208">
        <v>147</v>
      </c>
      <c r="N2208">
        <v>153</v>
      </c>
      <c r="O2208">
        <v>159</v>
      </c>
      <c r="P2208">
        <v>167</v>
      </c>
      <c r="Q2208">
        <v>175</v>
      </c>
      <c r="R2208">
        <v>180</v>
      </c>
      <c r="S2208">
        <v>185</v>
      </c>
      <c r="T2208">
        <v>187</v>
      </c>
      <c r="U2208">
        <v>187</v>
      </c>
      <c r="V2208">
        <v>188</v>
      </c>
      <c r="W2208">
        <f>wzrost[[#This Row],[19lat]]-wzrost[[#This Row],[dlugosc_ur]]</f>
        <v>128</v>
      </c>
      <c r="X2208">
        <f>wzrost[[#This Row],[19lat]]-wzrost[[#This Row],[15lat]]</f>
        <v>8</v>
      </c>
      <c r="Y2208">
        <f>IF(wzrost[[#This Row],[1rok]]&lt;=5,IF(wzrost[[#This Row],[plec]]="ch",1,0),0)</f>
        <v>0</v>
      </c>
      <c r="Z2208" s="1"/>
      <c r="AA2208" s="1"/>
      <c r="AB2208" s="1" t="e">
        <f>_xlfn.PERCENTILE.INC(wzrost[1rok],5)</f>
        <v>#NUM!</v>
      </c>
    </row>
    <row r="2209" spans="1:28" x14ac:dyDescent="0.25">
      <c r="A2209">
        <v>503</v>
      </c>
      <c r="B2209" s="1" t="s">
        <v>23</v>
      </c>
      <c r="C2209">
        <v>60</v>
      </c>
      <c r="D2209">
        <v>81</v>
      </c>
      <c r="E2209">
        <v>92</v>
      </c>
      <c r="F2209">
        <v>102</v>
      </c>
      <c r="G2209">
        <v>110</v>
      </c>
      <c r="H2209">
        <v>117</v>
      </c>
      <c r="I2209">
        <v>124</v>
      </c>
      <c r="J2209">
        <v>130</v>
      </c>
      <c r="K2209">
        <v>136</v>
      </c>
      <c r="L2209">
        <v>142</v>
      </c>
      <c r="M2209">
        <v>147</v>
      </c>
      <c r="N2209">
        <v>153</v>
      </c>
      <c r="O2209">
        <v>160</v>
      </c>
      <c r="P2209">
        <v>167</v>
      </c>
      <c r="Q2209">
        <v>175</v>
      </c>
      <c r="R2209">
        <v>181</v>
      </c>
      <c r="S2209">
        <v>185</v>
      </c>
      <c r="T2209">
        <v>187</v>
      </c>
      <c r="U2209">
        <v>188</v>
      </c>
      <c r="V2209">
        <v>188</v>
      </c>
      <c r="W2209">
        <f>wzrost[[#This Row],[19lat]]-wzrost[[#This Row],[dlugosc_ur]]</f>
        <v>128</v>
      </c>
      <c r="X2209">
        <f>wzrost[[#This Row],[19lat]]-wzrost[[#This Row],[15lat]]</f>
        <v>7</v>
      </c>
      <c r="Y2209">
        <f>IF(wzrost[[#This Row],[1rok]]&lt;=5,IF(wzrost[[#This Row],[plec]]="ch",1,0),0)</f>
        <v>0</v>
      </c>
      <c r="Z2209" s="1"/>
      <c r="AA2209" s="1"/>
      <c r="AB2209" s="1" t="e">
        <f>_xlfn.PERCENTILE.INC(wzrost[1rok],5)</f>
        <v>#NUM!</v>
      </c>
    </row>
    <row r="2210" spans="1:28" x14ac:dyDescent="0.25">
      <c r="A2210">
        <v>623</v>
      </c>
      <c r="B2210" s="1" t="s">
        <v>23</v>
      </c>
      <c r="C2210">
        <v>60</v>
      </c>
      <c r="D2210">
        <v>81</v>
      </c>
      <c r="E2210">
        <v>92</v>
      </c>
      <c r="F2210">
        <v>102</v>
      </c>
      <c r="G2210">
        <v>110</v>
      </c>
      <c r="H2210">
        <v>117</v>
      </c>
      <c r="I2210">
        <v>123</v>
      </c>
      <c r="J2210">
        <v>130</v>
      </c>
      <c r="K2210">
        <v>136</v>
      </c>
      <c r="L2210">
        <v>141</v>
      </c>
      <c r="M2210">
        <v>147</v>
      </c>
      <c r="N2210">
        <v>153</v>
      </c>
      <c r="O2210">
        <v>159</v>
      </c>
      <c r="P2210">
        <v>167</v>
      </c>
      <c r="Q2210">
        <v>174</v>
      </c>
      <c r="R2210">
        <v>180</v>
      </c>
      <c r="S2210">
        <v>184</v>
      </c>
      <c r="T2210">
        <v>187</v>
      </c>
      <c r="U2210">
        <v>187</v>
      </c>
      <c r="V2210">
        <v>188</v>
      </c>
      <c r="W2210">
        <f>wzrost[[#This Row],[19lat]]-wzrost[[#This Row],[dlugosc_ur]]</f>
        <v>128</v>
      </c>
      <c r="X2210">
        <f>wzrost[[#This Row],[19lat]]-wzrost[[#This Row],[15lat]]</f>
        <v>8</v>
      </c>
      <c r="Y2210">
        <f>IF(wzrost[[#This Row],[1rok]]&lt;=5,IF(wzrost[[#This Row],[plec]]="ch",1,0),0)</f>
        <v>0</v>
      </c>
      <c r="Z2210" s="1"/>
      <c r="AA2210" s="1"/>
      <c r="AB2210" s="1" t="e">
        <f>_xlfn.PERCENTILE.INC(wzrost[1rok],5)</f>
        <v>#NUM!</v>
      </c>
    </row>
    <row r="2211" spans="1:28" x14ac:dyDescent="0.25">
      <c r="A2211">
        <v>925</v>
      </c>
      <c r="B2211" s="1" t="s">
        <v>23</v>
      </c>
      <c r="C2211">
        <v>60</v>
      </c>
      <c r="D2211">
        <v>81</v>
      </c>
      <c r="E2211">
        <v>92</v>
      </c>
      <c r="F2211">
        <v>102</v>
      </c>
      <c r="G2211">
        <v>110</v>
      </c>
      <c r="H2211">
        <v>117</v>
      </c>
      <c r="I2211">
        <v>123</v>
      </c>
      <c r="J2211">
        <v>130</v>
      </c>
      <c r="K2211">
        <v>136</v>
      </c>
      <c r="L2211">
        <v>141</v>
      </c>
      <c r="M2211">
        <v>147</v>
      </c>
      <c r="N2211">
        <v>153</v>
      </c>
      <c r="O2211">
        <v>159</v>
      </c>
      <c r="P2211">
        <v>167</v>
      </c>
      <c r="Q2211">
        <v>175</v>
      </c>
      <c r="R2211">
        <v>180</v>
      </c>
      <c r="S2211">
        <v>185</v>
      </c>
      <c r="T2211">
        <v>187</v>
      </c>
      <c r="U2211">
        <v>187</v>
      </c>
      <c r="V2211">
        <v>188</v>
      </c>
      <c r="W2211">
        <f>wzrost[[#This Row],[19lat]]-wzrost[[#This Row],[dlugosc_ur]]</f>
        <v>128</v>
      </c>
      <c r="X2211">
        <f>wzrost[[#This Row],[19lat]]-wzrost[[#This Row],[15lat]]</f>
        <v>8</v>
      </c>
      <c r="Y2211">
        <f>IF(wzrost[[#This Row],[1rok]]&lt;=5,IF(wzrost[[#This Row],[plec]]="ch",1,0),0)</f>
        <v>0</v>
      </c>
      <c r="Z2211" s="1"/>
      <c r="AA2211" s="1"/>
      <c r="AB2211" s="1" t="e">
        <f>_xlfn.PERCENTILE.INC(wzrost[1rok],5)</f>
        <v>#NUM!</v>
      </c>
    </row>
    <row r="2212" spans="1:28" x14ac:dyDescent="0.25">
      <c r="A2212">
        <v>1264</v>
      </c>
      <c r="B2212" s="1" t="s">
        <v>23</v>
      </c>
      <c r="C2212">
        <v>60</v>
      </c>
      <c r="D2212">
        <v>81</v>
      </c>
      <c r="E2212">
        <v>92</v>
      </c>
      <c r="F2212">
        <v>102</v>
      </c>
      <c r="G2212">
        <v>110</v>
      </c>
      <c r="H2212">
        <v>117</v>
      </c>
      <c r="I2212">
        <v>124</v>
      </c>
      <c r="J2212">
        <v>130</v>
      </c>
      <c r="K2212">
        <v>136</v>
      </c>
      <c r="L2212">
        <v>142</v>
      </c>
      <c r="M2212">
        <v>148</v>
      </c>
      <c r="N2212">
        <v>153</v>
      </c>
      <c r="O2212">
        <v>160</v>
      </c>
      <c r="P2212">
        <v>167</v>
      </c>
      <c r="Q2212">
        <v>175</v>
      </c>
      <c r="R2212">
        <v>181</v>
      </c>
      <c r="S2212">
        <v>185</v>
      </c>
      <c r="T2212">
        <v>187</v>
      </c>
      <c r="U2212">
        <v>188</v>
      </c>
      <c r="V2212">
        <v>188</v>
      </c>
      <c r="W2212">
        <f>wzrost[[#This Row],[19lat]]-wzrost[[#This Row],[dlugosc_ur]]</f>
        <v>128</v>
      </c>
      <c r="X2212">
        <f>wzrost[[#This Row],[19lat]]-wzrost[[#This Row],[15lat]]</f>
        <v>7</v>
      </c>
      <c r="Y2212">
        <f>IF(wzrost[[#This Row],[1rok]]&lt;=5,IF(wzrost[[#This Row],[plec]]="ch",1,0),0)</f>
        <v>0</v>
      </c>
      <c r="Z2212" s="1"/>
      <c r="AA2212" s="1"/>
      <c r="AB2212" s="1" t="e">
        <f>_xlfn.PERCENTILE.INC(wzrost[1rok],5)</f>
        <v>#NUM!</v>
      </c>
    </row>
    <row r="2213" spans="1:28" x14ac:dyDescent="0.25">
      <c r="A2213">
        <v>1266</v>
      </c>
      <c r="B2213" s="1" t="s">
        <v>23</v>
      </c>
      <c r="C2213">
        <v>60</v>
      </c>
      <c r="D2213">
        <v>81</v>
      </c>
      <c r="E2213">
        <v>92</v>
      </c>
      <c r="F2213">
        <v>102</v>
      </c>
      <c r="G2213">
        <v>110</v>
      </c>
      <c r="H2213">
        <v>117</v>
      </c>
      <c r="I2213">
        <v>123</v>
      </c>
      <c r="J2213">
        <v>130</v>
      </c>
      <c r="K2213">
        <v>136</v>
      </c>
      <c r="L2213">
        <v>141</v>
      </c>
      <c r="M2213">
        <v>147</v>
      </c>
      <c r="N2213">
        <v>153</v>
      </c>
      <c r="O2213">
        <v>159</v>
      </c>
      <c r="P2213">
        <v>167</v>
      </c>
      <c r="Q2213">
        <v>174</v>
      </c>
      <c r="R2213">
        <v>180</v>
      </c>
      <c r="S2213">
        <v>184</v>
      </c>
      <c r="T2213">
        <v>187</v>
      </c>
      <c r="U2213">
        <v>187</v>
      </c>
      <c r="V2213">
        <v>188</v>
      </c>
      <c r="W2213">
        <f>wzrost[[#This Row],[19lat]]-wzrost[[#This Row],[dlugosc_ur]]</f>
        <v>128</v>
      </c>
      <c r="X2213">
        <f>wzrost[[#This Row],[19lat]]-wzrost[[#This Row],[15lat]]</f>
        <v>8</v>
      </c>
      <c r="Y2213">
        <f>IF(wzrost[[#This Row],[1rok]]&lt;=5,IF(wzrost[[#This Row],[plec]]="ch",1,0),0)</f>
        <v>0</v>
      </c>
      <c r="Z2213" s="1"/>
      <c r="AA2213" s="1"/>
      <c r="AB2213" s="1" t="e">
        <f>_xlfn.PERCENTILE.INC(wzrost[1rok],5)</f>
        <v>#NUM!</v>
      </c>
    </row>
    <row r="2214" spans="1:28" x14ac:dyDescent="0.25">
      <c r="A2214">
        <v>1426</v>
      </c>
      <c r="B2214" s="1" t="s">
        <v>23</v>
      </c>
      <c r="C2214">
        <v>60</v>
      </c>
      <c r="D2214">
        <v>81</v>
      </c>
      <c r="E2214">
        <v>92</v>
      </c>
      <c r="F2214">
        <v>102</v>
      </c>
      <c r="G2214">
        <v>110</v>
      </c>
      <c r="H2214">
        <v>117</v>
      </c>
      <c r="I2214">
        <v>123</v>
      </c>
      <c r="J2214">
        <v>130</v>
      </c>
      <c r="K2214">
        <v>136</v>
      </c>
      <c r="L2214">
        <v>141</v>
      </c>
      <c r="M2214">
        <v>147</v>
      </c>
      <c r="N2214">
        <v>153</v>
      </c>
      <c r="O2214">
        <v>159</v>
      </c>
      <c r="P2214">
        <v>167</v>
      </c>
      <c r="Q2214">
        <v>174</v>
      </c>
      <c r="R2214">
        <v>180</v>
      </c>
      <c r="S2214">
        <v>184</v>
      </c>
      <c r="T2214">
        <v>187</v>
      </c>
      <c r="U2214">
        <v>187</v>
      </c>
      <c r="V2214">
        <v>188</v>
      </c>
      <c r="W2214">
        <f>wzrost[[#This Row],[19lat]]-wzrost[[#This Row],[dlugosc_ur]]</f>
        <v>128</v>
      </c>
      <c r="X2214">
        <f>wzrost[[#This Row],[19lat]]-wzrost[[#This Row],[15lat]]</f>
        <v>8</v>
      </c>
      <c r="Y2214">
        <f>IF(wzrost[[#This Row],[1rok]]&lt;=5,IF(wzrost[[#This Row],[plec]]="ch",1,0),0)</f>
        <v>0</v>
      </c>
      <c r="Z2214" s="1"/>
      <c r="AA2214" s="1"/>
      <c r="AB2214" s="1" t="e">
        <f>_xlfn.PERCENTILE.INC(wzrost[1rok],5)</f>
        <v>#NUM!</v>
      </c>
    </row>
    <row r="2215" spans="1:28" x14ac:dyDescent="0.25">
      <c r="A2215">
        <v>1578</v>
      </c>
      <c r="B2215" s="1" t="s">
        <v>23</v>
      </c>
      <c r="C2215">
        <v>60</v>
      </c>
      <c r="D2215">
        <v>81</v>
      </c>
      <c r="E2215">
        <v>92</v>
      </c>
      <c r="F2215">
        <v>102</v>
      </c>
      <c r="G2215">
        <v>110</v>
      </c>
      <c r="H2215">
        <v>117</v>
      </c>
      <c r="I2215">
        <v>124</v>
      </c>
      <c r="J2215">
        <v>130</v>
      </c>
      <c r="K2215">
        <v>136</v>
      </c>
      <c r="L2215">
        <v>142</v>
      </c>
      <c r="M2215">
        <v>147</v>
      </c>
      <c r="N2215">
        <v>153</v>
      </c>
      <c r="O2215">
        <v>160</v>
      </c>
      <c r="P2215">
        <v>167</v>
      </c>
      <c r="Q2215">
        <v>175</v>
      </c>
      <c r="R2215">
        <v>181</v>
      </c>
      <c r="S2215">
        <v>185</v>
      </c>
      <c r="T2215">
        <v>187</v>
      </c>
      <c r="U2215">
        <v>188</v>
      </c>
      <c r="V2215">
        <v>188</v>
      </c>
      <c r="W2215">
        <f>wzrost[[#This Row],[19lat]]-wzrost[[#This Row],[dlugosc_ur]]</f>
        <v>128</v>
      </c>
      <c r="X2215">
        <f>wzrost[[#This Row],[19lat]]-wzrost[[#This Row],[15lat]]</f>
        <v>7</v>
      </c>
      <c r="Y2215">
        <f>IF(wzrost[[#This Row],[1rok]]&lt;=5,IF(wzrost[[#This Row],[plec]]="ch",1,0),0)</f>
        <v>0</v>
      </c>
      <c r="Z2215" s="1"/>
      <c r="AA2215" s="1"/>
      <c r="AB2215" s="1" t="e">
        <f>_xlfn.PERCENTILE.INC(wzrost[1rok],5)</f>
        <v>#NUM!</v>
      </c>
    </row>
    <row r="2216" spans="1:28" x14ac:dyDescent="0.25">
      <c r="A2216">
        <v>1753</v>
      </c>
      <c r="B2216" s="1" t="s">
        <v>23</v>
      </c>
      <c r="C2216">
        <v>59</v>
      </c>
      <c r="D2216">
        <v>79</v>
      </c>
      <c r="E2216">
        <v>90</v>
      </c>
      <c r="F2216">
        <v>100</v>
      </c>
      <c r="G2216">
        <v>108</v>
      </c>
      <c r="H2216">
        <v>115</v>
      </c>
      <c r="I2216">
        <v>122</v>
      </c>
      <c r="J2216">
        <v>128</v>
      </c>
      <c r="K2216">
        <v>134</v>
      </c>
      <c r="L2216">
        <v>139</v>
      </c>
      <c r="M2216">
        <v>145</v>
      </c>
      <c r="N2216">
        <v>151</v>
      </c>
      <c r="O2216">
        <v>157</v>
      </c>
      <c r="P2216">
        <v>164</v>
      </c>
      <c r="Q2216">
        <v>172</v>
      </c>
      <c r="R2216">
        <v>177</v>
      </c>
      <c r="S2216">
        <v>181</v>
      </c>
      <c r="T2216">
        <v>184</v>
      </c>
      <c r="U2216">
        <v>185</v>
      </c>
      <c r="V2216">
        <v>187</v>
      </c>
      <c r="W2216">
        <f>wzrost[[#This Row],[19lat]]-wzrost[[#This Row],[dlugosc_ur]]</f>
        <v>128</v>
      </c>
      <c r="X2216">
        <f>wzrost[[#This Row],[19lat]]-wzrost[[#This Row],[15lat]]</f>
        <v>10</v>
      </c>
      <c r="Y2216">
        <f>IF(wzrost[[#This Row],[1rok]]&lt;=5,IF(wzrost[[#This Row],[plec]]="ch",1,0),0)</f>
        <v>0</v>
      </c>
      <c r="Z2216" s="1"/>
      <c r="AA2216" s="1"/>
      <c r="AB2216" s="1" t="e">
        <f>_xlfn.PERCENTILE.INC(wzrost[1rok],5)</f>
        <v>#NUM!</v>
      </c>
    </row>
    <row r="2217" spans="1:28" x14ac:dyDescent="0.25">
      <c r="A2217">
        <v>1785</v>
      </c>
      <c r="B2217" s="1" t="s">
        <v>23</v>
      </c>
      <c r="C2217">
        <v>60</v>
      </c>
      <c r="D2217">
        <v>80</v>
      </c>
      <c r="E2217">
        <v>92</v>
      </c>
      <c r="F2217">
        <v>101</v>
      </c>
      <c r="G2217">
        <v>109</v>
      </c>
      <c r="H2217">
        <v>116</v>
      </c>
      <c r="I2217">
        <v>123</v>
      </c>
      <c r="J2217">
        <v>129</v>
      </c>
      <c r="K2217">
        <v>135</v>
      </c>
      <c r="L2217">
        <v>141</v>
      </c>
      <c r="M2217">
        <v>147</v>
      </c>
      <c r="N2217">
        <v>152</v>
      </c>
      <c r="O2217">
        <v>159</v>
      </c>
      <c r="P2217">
        <v>167</v>
      </c>
      <c r="Q2217">
        <v>175</v>
      </c>
      <c r="R2217">
        <v>181</v>
      </c>
      <c r="S2217">
        <v>185</v>
      </c>
      <c r="T2217">
        <v>187</v>
      </c>
      <c r="U2217">
        <v>188</v>
      </c>
      <c r="V2217">
        <v>188</v>
      </c>
      <c r="W2217">
        <f>wzrost[[#This Row],[19lat]]-wzrost[[#This Row],[dlugosc_ur]]</f>
        <v>128</v>
      </c>
      <c r="X2217">
        <f>wzrost[[#This Row],[19lat]]-wzrost[[#This Row],[15lat]]</f>
        <v>7</v>
      </c>
      <c r="Y2217">
        <f>IF(wzrost[[#This Row],[1rok]]&lt;=5,IF(wzrost[[#This Row],[plec]]="ch",1,0),0)</f>
        <v>0</v>
      </c>
      <c r="Z2217" s="1"/>
      <c r="AA2217" s="1"/>
      <c r="AB2217" s="1" t="e">
        <f>_xlfn.PERCENTILE.INC(wzrost[1rok],5)</f>
        <v>#NUM!</v>
      </c>
    </row>
    <row r="2218" spans="1:28" x14ac:dyDescent="0.25">
      <c r="A2218">
        <v>1787</v>
      </c>
      <c r="B2218" s="1" t="s">
        <v>23</v>
      </c>
      <c r="C2218">
        <v>60</v>
      </c>
      <c r="D2218">
        <v>81</v>
      </c>
      <c r="E2218">
        <v>92</v>
      </c>
      <c r="F2218">
        <v>102</v>
      </c>
      <c r="G2218">
        <v>110</v>
      </c>
      <c r="H2218">
        <v>117</v>
      </c>
      <c r="I2218">
        <v>123</v>
      </c>
      <c r="J2218">
        <v>130</v>
      </c>
      <c r="K2218">
        <v>136</v>
      </c>
      <c r="L2218">
        <v>141</v>
      </c>
      <c r="M2218">
        <v>147</v>
      </c>
      <c r="N2218">
        <v>153</v>
      </c>
      <c r="O2218">
        <v>159</v>
      </c>
      <c r="P2218">
        <v>167</v>
      </c>
      <c r="Q2218">
        <v>175</v>
      </c>
      <c r="R2218">
        <v>180</v>
      </c>
      <c r="S2218">
        <v>185</v>
      </c>
      <c r="T2218">
        <v>187</v>
      </c>
      <c r="U2218">
        <v>187</v>
      </c>
      <c r="V2218">
        <v>188</v>
      </c>
      <c r="W2218">
        <f>wzrost[[#This Row],[19lat]]-wzrost[[#This Row],[dlugosc_ur]]</f>
        <v>128</v>
      </c>
      <c r="X2218">
        <f>wzrost[[#This Row],[19lat]]-wzrost[[#This Row],[15lat]]</f>
        <v>8</v>
      </c>
      <c r="Y2218">
        <f>IF(wzrost[[#This Row],[1rok]]&lt;=5,IF(wzrost[[#This Row],[plec]]="ch",1,0),0)</f>
        <v>0</v>
      </c>
      <c r="Z2218" s="1"/>
      <c r="AA2218" s="1"/>
      <c r="AB2218" s="1" t="e">
        <f>_xlfn.PERCENTILE.INC(wzrost[1rok],5)</f>
        <v>#NUM!</v>
      </c>
    </row>
    <row r="2219" spans="1:28" x14ac:dyDescent="0.25">
      <c r="A2219">
        <v>1808</v>
      </c>
      <c r="B2219" s="1" t="s">
        <v>23</v>
      </c>
      <c r="C2219">
        <v>60</v>
      </c>
      <c r="D2219">
        <v>81</v>
      </c>
      <c r="E2219">
        <v>92</v>
      </c>
      <c r="F2219">
        <v>102</v>
      </c>
      <c r="G2219">
        <v>110</v>
      </c>
      <c r="H2219">
        <v>117</v>
      </c>
      <c r="I2219">
        <v>124</v>
      </c>
      <c r="J2219">
        <v>130</v>
      </c>
      <c r="K2219">
        <v>136</v>
      </c>
      <c r="L2219">
        <v>142</v>
      </c>
      <c r="M2219">
        <v>147</v>
      </c>
      <c r="N2219">
        <v>153</v>
      </c>
      <c r="O2219">
        <v>160</v>
      </c>
      <c r="P2219">
        <v>167</v>
      </c>
      <c r="Q2219">
        <v>175</v>
      </c>
      <c r="R2219">
        <v>181</v>
      </c>
      <c r="S2219">
        <v>185</v>
      </c>
      <c r="T2219">
        <v>187</v>
      </c>
      <c r="U2219">
        <v>188</v>
      </c>
      <c r="V2219">
        <v>188</v>
      </c>
      <c r="W2219">
        <f>wzrost[[#This Row],[19lat]]-wzrost[[#This Row],[dlugosc_ur]]</f>
        <v>128</v>
      </c>
      <c r="X2219">
        <f>wzrost[[#This Row],[19lat]]-wzrost[[#This Row],[15lat]]</f>
        <v>7</v>
      </c>
      <c r="Y2219">
        <f>IF(wzrost[[#This Row],[1rok]]&lt;=5,IF(wzrost[[#This Row],[plec]]="ch",1,0),0)</f>
        <v>0</v>
      </c>
      <c r="Z2219" s="1"/>
      <c r="AA2219" s="1"/>
      <c r="AB2219" s="1" t="e">
        <f>_xlfn.PERCENTILE.INC(wzrost[1rok],5)</f>
        <v>#NUM!</v>
      </c>
    </row>
    <row r="2220" spans="1:28" x14ac:dyDescent="0.25">
      <c r="A2220">
        <v>2115</v>
      </c>
      <c r="B2220" s="1" t="s">
        <v>23</v>
      </c>
      <c r="C2220">
        <v>60</v>
      </c>
      <c r="D2220">
        <v>81</v>
      </c>
      <c r="E2220">
        <v>91</v>
      </c>
      <c r="F2220">
        <v>102</v>
      </c>
      <c r="G2220">
        <v>110</v>
      </c>
      <c r="H2220">
        <v>117</v>
      </c>
      <c r="I2220">
        <v>123</v>
      </c>
      <c r="J2220">
        <v>130</v>
      </c>
      <c r="K2220">
        <v>136</v>
      </c>
      <c r="L2220">
        <v>142</v>
      </c>
      <c r="M2220">
        <v>148</v>
      </c>
      <c r="N2220">
        <v>154</v>
      </c>
      <c r="O2220">
        <v>160</v>
      </c>
      <c r="P2220">
        <v>168</v>
      </c>
      <c r="Q2220">
        <v>175</v>
      </c>
      <c r="R2220">
        <v>181</v>
      </c>
      <c r="S2220">
        <v>185</v>
      </c>
      <c r="T2220">
        <v>187</v>
      </c>
      <c r="U2220">
        <v>187</v>
      </c>
      <c r="V2220">
        <v>188</v>
      </c>
      <c r="W2220">
        <f>wzrost[[#This Row],[19lat]]-wzrost[[#This Row],[dlugosc_ur]]</f>
        <v>128</v>
      </c>
      <c r="X2220">
        <f>wzrost[[#This Row],[19lat]]-wzrost[[#This Row],[15lat]]</f>
        <v>7</v>
      </c>
      <c r="Y2220">
        <f>IF(wzrost[[#This Row],[1rok]]&lt;=5,IF(wzrost[[#This Row],[plec]]="ch",1,0),0)</f>
        <v>0</v>
      </c>
      <c r="Z2220" s="1"/>
      <c r="AA2220" s="1"/>
      <c r="AB2220" s="1" t="e">
        <f>_xlfn.PERCENTILE.INC(wzrost[1rok],5)</f>
        <v>#NUM!</v>
      </c>
    </row>
    <row r="2221" spans="1:28" x14ac:dyDescent="0.25">
      <c r="A2221">
        <v>2136</v>
      </c>
      <c r="B2221" s="1" t="s">
        <v>23</v>
      </c>
      <c r="C2221">
        <v>60</v>
      </c>
      <c r="D2221">
        <v>81</v>
      </c>
      <c r="E2221">
        <v>92</v>
      </c>
      <c r="F2221">
        <v>102</v>
      </c>
      <c r="G2221">
        <v>110</v>
      </c>
      <c r="H2221">
        <v>117</v>
      </c>
      <c r="I2221">
        <v>123</v>
      </c>
      <c r="J2221">
        <v>130</v>
      </c>
      <c r="K2221">
        <v>136</v>
      </c>
      <c r="L2221">
        <v>141</v>
      </c>
      <c r="M2221">
        <v>147</v>
      </c>
      <c r="N2221">
        <v>153</v>
      </c>
      <c r="O2221">
        <v>159</v>
      </c>
      <c r="P2221">
        <v>167</v>
      </c>
      <c r="Q2221">
        <v>174</v>
      </c>
      <c r="R2221">
        <v>180</v>
      </c>
      <c r="S2221">
        <v>184</v>
      </c>
      <c r="T2221">
        <v>187</v>
      </c>
      <c r="U2221">
        <v>187</v>
      </c>
      <c r="V2221">
        <v>188</v>
      </c>
      <c r="W2221">
        <f>wzrost[[#This Row],[19lat]]-wzrost[[#This Row],[dlugosc_ur]]</f>
        <v>128</v>
      </c>
      <c r="X2221">
        <f>wzrost[[#This Row],[19lat]]-wzrost[[#This Row],[15lat]]</f>
        <v>8</v>
      </c>
      <c r="Y2221">
        <f>IF(wzrost[[#This Row],[1rok]]&lt;=5,IF(wzrost[[#This Row],[plec]]="ch",1,0),0)</f>
        <v>0</v>
      </c>
      <c r="Z2221" s="1"/>
      <c r="AA2221" s="1"/>
      <c r="AB2221" s="1" t="e">
        <f>_xlfn.PERCENTILE.INC(wzrost[1rok],5)</f>
        <v>#NUM!</v>
      </c>
    </row>
    <row r="2222" spans="1:28" x14ac:dyDescent="0.25">
      <c r="A2222">
        <v>155</v>
      </c>
      <c r="B2222" s="1" t="s">
        <v>23</v>
      </c>
      <c r="C2222">
        <v>60</v>
      </c>
      <c r="D2222">
        <v>81</v>
      </c>
      <c r="E2222">
        <v>92</v>
      </c>
      <c r="F2222">
        <v>102</v>
      </c>
      <c r="G2222">
        <v>110</v>
      </c>
      <c r="H2222">
        <v>118</v>
      </c>
      <c r="I2222">
        <v>124</v>
      </c>
      <c r="J2222">
        <v>130</v>
      </c>
      <c r="K2222">
        <v>137</v>
      </c>
      <c r="L2222">
        <v>142</v>
      </c>
      <c r="M2222">
        <v>148</v>
      </c>
      <c r="N2222">
        <v>154</v>
      </c>
      <c r="O2222">
        <v>161</v>
      </c>
      <c r="P2222">
        <v>168</v>
      </c>
      <c r="Q2222">
        <v>176</v>
      </c>
      <c r="R2222">
        <v>182</v>
      </c>
      <c r="S2222">
        <v>186</v>
      </c>
      <c r="T2222">
        <v>188</v>
      </c>
      <c r="U2222">
        <v>189</v>
      </c>
      <c r="V2222">
        <v>189</v>
      </c>
      <c r="W2222">
        <f>wzrost[[#This Row],[19lat]]-wzrost[[#This Row],[dlugosc_ur]]</f>
        <v>129</v>
      </c>
      <c r="X2222">
        <f>wzrost[[#This Row],[19lat]]-wzrost[[#This Row],[15lat]]</f>
        <v>7</v>
      </c>
      <c r="Y2222">
        <f>IF(wzrost[[#This Row],[1rok]]&lt;=5,IF(wzrost[[#This Row],[plec]]="ch",1,0),0)</f>
        <v>0</v>
      </c>
      <c r="Z2222" s="1"/>
      <c r="AA2222" s="1"/>
      <c r="AB2222" s="1" t="e">
        <f>_xlfn.PERCENTILE.INC(wzrost[1rok],5)</f>
        <v>#NUM!</v>
      </c>
    </row>
    <row r="2223" spans="1:28" x14ac:dyDescent="0.25">
      <c r="A2223">
        <v>222</v>
      </c>
      <c r="B2223" s="1" t="s">
        <v>23</v>
      </c>
      <c r="C2223">
        <v>60</v>
      </c>
      <c r="D2223">
        <v>81</v>
      </c>
      <c r="E2223">
        <v>92</v>
      </c>
      <c r="F2223">
        <v>102</v>
      </c>
      <c r="G2223">
        <v>110</v>
      </c>
      <c r="H2223">
        <v>117</v>
      </c>
      <c r="I2223">
        <v>124</v>
      </c>
      <c r="J2223">
        <v>130</v>
      </c>
      <c r="K2223">
        <v>136</v>
      </c>
      <c r="L2223">
        <v>142</v>
      </c>
      <c r="M2223">
        <v>148</v>
      </c>
      <c r="N2223">
        <v>154</v>
      </c>
      <c r="O2223">
        <v>160</v>
      </c>
      <c r="P2223">
        <v>168</v>
      </c>
      <c r="Q2223">
        <v>176</v>
      </c>
      <c r="R2223">
        <v>182</v>
      </c>
      <c r="S2223">
        <v>186</v>
      </c>
      <c r="T2223">
        <v>188</v>
      </c>
      <c r="U2223">
        <v>189</v>
      </c>
      <c r="V2223">
        <v>189</v>
      </c>
      <c r="W2223">
        <f>wzrost[[#This Row],[19lat]]-wzrost[[#This Row],[dlugosc_ur]]</f>
        <v>129</v>
      </c>
      <c r="X2223">
        <f>wzrost[[#This Row],[19lat]]-wzrost[[#This Row],[15lat]]</f>
        <v>7</v>
      </c>
      <c r="Y2223">
        <f>IF(wzrost[[#This Row],[1rok]]&lt;=5,IF(wzrost[[#This Row],[plec]]="ch",1,0),0)</f>
        <v>0</v>
      </c>
      <c r="Z2223" s="1"/>
      <c r="AA2223" s="1"/>
      <c r="AB2223" s="1" t="e">
        <f>_xlfn.PERCENTILE.INC(wzrost[1rok],5)</f>
        <v>#NUM!</v>
      </c>
    </row>
    <row r="2224" spans="1:28" x14ac:dyDescent="0.25">
      <c r="A2224">
        <v>1105</v>
      </c>
      <c r="B2224" s="1" t="s">
        <v>23</v>
      </c>
      <c r="C2224">
        <v>60</v>
      </c>
      <c r="D2224">
        <v>81</v>
      </c>
      <c r="E2224">
        <v>92</v>
      </c>
      <c r="F2224">
        <v>102</v>
      </c>
      <c r="G2224">
        <v>110</v>
      </c>
      <c r="H2224">
        <v>118</v>
      </c>
      <c r="I2224">
        <v>124</v>
      </c>
      <c r="J2224">
        <v>130</v>
      </c>
      <c r="K2224">
        <v>136</v>
      </c>
      <c r="L2224">
        <v>142</v>
      </c>
      <c r="M2224">
        <v>148</v>
      </c>
      <c r="N2224">
        <v>154</v>
      </c>
      <c r="O2224">
        <v>161</v>
      </c>
      <c r="P2224">
        <v>168</v>
      </c>
      <c r="Q2224">
        <v>176</v>
      </c>
      <c r="R2224">
        <v>182</v>
      </c>
      <c r="S2224">
        <v>186</v>
      </c>
      <c r="T2224">
        <v>188</v>
      </c>
      <c r="U2224">
        <v>189</v>
      </c>
      <c r="V2224">
        <v>189</v>
      </c>
      <c r="W2224">
        <f>wzrost[[#This Row],[19lat]]-wzrost[[#This Row],[dlugosc_ur]]</f>
        <v>129</v>
      </c>
      <c r="X2224">
        <f>wzrost[[#This Row],[19lat]]-wzrost[[#This Row],[15lat]]</f>
        <v>7</v>
      </c>
      <c r="Y2224">
        <f>IF(wzrost[[#This Row],[1rok]]&lt;=5,IF(wzrost[[#This Row],[plec]]="ch",1,0),0)</f>
        <v>0</v>
      </c>
      <c r="Z2224" s="1"/>
      <c r="AA2224" s="1"/>
      <c r="AB2224" s="1" t="e">
        <f>_xlfn.PERCENTILE.INC(wzrost[1rok],5)</f>
        <v>#NUM!</v>
      </c>
    </row>
    <row r="2225" spans="1:28" x14ac:dyDescent="0.25">
      <c r="A2225">
        <v>1367</v>
      </c>
      <c r="B2225" s="1" t="s">
        <v>23</v>
      </c>
      <c r="C2225">
        <v>60</v>
      </c>
      <c r="D2225">
        <v>81</v>
      </c>
      <c r="E2225">
        <v>92</v>
      </c>
      <c r="F2225">
        <v>102</v>
      </c>
      <c r="G2225">
        <v>110</v>
      </c>
      <c r="H2225">
        <v>117</v>
      </c>
      <c r="I2225">
        <v>124</v>
      </c>
      <c r="J2225">
        <v>130</v>
      </c>
      <c r="K2225">
        <v>136</v>
      </c>
      <c r="L2225">
        <v>142</v>
      </c>
      <c r="M2225">
        <v>148</v>
      </c>
      <c r="N2225">
        <v>154</v>
      </c>
      <c r="O2225">
        <v>160</v>
      </c>
      <c r="P2225">
        <v>168</v>
      </c>
      <c r="Q2225">
        <v>176</v>
      </c>
      <c r="R2225">
        <v>182</v>
      </c>
      <c r="S2225">
        <v>186</v>
      </c>
      <c r="T2225">
        <v>188</v>
      </c>
      <c r="U2225">
        <v>189</v>
      </c>
      <c r="V2225">
        <v>189</v>
      </c>
      <c r="W2225">
        <f>wzrost[[#This Row],[19lat]]-wzrost[[#This Row],[dlugosc_ur]]</f>
        <v>129</v>
      </c>
      <c r="X2225">
        <f>wzrost[[#This Row],[19lat]]-wzrost[[#This Row],[15lat]]</f>
        <v>7</v>
      </c>
      <c r="Y2225">
        <f>IF(wzrost[[#This Row],[1rok]]&lt;=5,IF(wzrost[[#This Row],[plec]]="ch",1,0),0)</f>
        <v>0</v>
      </c>
      <c r="Z2225" s="1"/>
      <c r="AA2225" s="1"/>
      <c r="AB2225" s="1" t="e">
        <f>_xlfn.PERCENTILE.INC(wzrost[1rok],5)</f>
        <v>#NUM!</v>
      </c>
    </row>
    <row r="2226" spans="1:28" x14ac:dyDescent="0.25">
      <c r="A2226">
        <v>1792</v>
      </c>
      <c r="B2226" s="1" t="s">
        <v>23</v>
      </c>
      <c r="C2226">
        <v>60</v>
      </c>
      <c r="D2226">
        <v>81</v>
      </c>
      <c r="E2226">
        <v>92</v>
      </c>
      <c r="F2226">
        <v>102</v>
      </c>
      <c r="G2226">
        <v>110</v>
      </c>
      <c r="H2226">
        <v>117</v>
      </c>
      <c r="I2226">
        <v>124</v>
      </c>
      <c r="J2226">
        <v>130</v>
      </c>
      <c r="K2226">
        <v>136</v>
      </c>
      <c r="L2226">
        <v>142</v>
      </c>
      <c r="M2226">
        <v>148</v>
      </c>
      <c r="N2226">
        <v>154</v>
      </c>
      <c r="O2226">
        <v>160</v>
      </c>
      <c r="P2226">
        <v>168</v>
      </c>
      <c r="Q2226">
        <v>176</v>
      </c>
      <c r="R2226">
        <v>182</v>
      </c>
      <c r="S2226">
        <v>186</v>
      </c>
      <c r="T2226">
        <v>188</v>
      </c>
      <c r="U2226">
        <v>189</v>
      </c>
      <c r="V2226">
        <v>189</v>
      </c>
      <c r="W2226">
        <f>wzrost[[#This Row],[19lat]]-wzrost[[#This Row],[dlugosc_ur]]</f>
        <v>129</v>
      </c>
      <c r="X2226">
        <f>wzrost[[#This Row],[19lat]]-wzrost[[#This Row],[15lat]]</f>
        <v>7</v>
      </c>
      <c r="Y2226">
        <f>IF(wzrost[[#This Row],[1rok]]&lt;=5,IF(wzrost[[#This Row],[plec]]="ch",1,0),0)</f>
        <v>0</v>
      </c>
      <c r="Z2226" s="1"/>
      <c r="AA2226" s="1"/>
      <c r="AB2226" s="1" t="e">
        <f>_xlfn.PERCENTILE.INC(wzrost[1rok],5)</f>
        <v>#NUM!</v>
      </c>
    </row>
    <row r="2227" spans="1:28" x14ac:dyDescent="0.25">
      <c r="A2227">
        <v>1794</v>
      </c>
      <c r="B2227" s="1" t="s">
        <v>23</v>
      </c>
      <c r="C2227">
        <v>60</v>
      </c>
      <c r="D2227">
        <v>81</v>
      </c>
      <c r="E2227">
        <v>92</v>
      </c>
      <c r="F2227">
        <v>102</v>
      </c>
      <c r="G2227">
        <v>110</v>
      </c>
      <c r="H2227">
        <v>117</v>
      </c>
      <c r="I2227">
        <v>124</v>
      </c>
      <c r="J2227">
        <v>130</v>
      </c>
      <c r="K2227">
        <v>136</v>
      </c>
      <c r="L2227">
        <v>142</v>
      </c>
      <c r="M2227">
        <v>148</v>
      </c>
      <c r="N2227">
        <v>154</v>
      </c>
      <c r="O2227">
        <v>160</v>
      </c>
      <c r="P2227">
        <v>168</v>
      </c>
      <c r="Q2227">
        <v>176</v>
      </c>
      <c r="R2227">
        <v>182</v>
      </c>
      <c r="S2227">
        <v>186</v>
      </c>
      <c r="T2227">
        <v>188</v>
      </c>
      <c r="U2227">
        <v>189</v>
      </c>
      <c r="V2227">
        <v>189</v>
      </c>
      <c r="W2227">
        <f>wzrost[[#This Row],[19lat]]-wzrost[[#This Row],[dlugosc_ur]]</f>
        <v>129</v>
      </c>
      <c r="X2227">
        <f>wzrost[[#This Row],[19lat]]-wzrost[[#This Row],[15lat]]</f>
        <v>7</v>
      </c>
      <c r="Y2227">
        <f>IF(wzrost[[#This Row],[1rok]]&lt;=5,IF(wzrost[[#This Row],[plec]]="ch",1,0),0)</f>
        <v>0</v>
      </c>
      <c r="Z2227" s="1"/>
      <c r="AA2227" s="1"/>
      <c r="AB2227" s="1" t="e">
        <f>_xlfn.PERCENTILE.INC(wzrost[1rok],5)</f>
        <v>#NUM!</v>
      </c>
    </row>
    <row r="2228" spans="1:28" x14ac:dyDescent="0.25">
      <c r="A2228">
        <v>1839</v>
      </c>
      <c r="B2228" s="1" t="s">
        <v>23</v>
      </c>
      <c r="C2228">
        <v>60</v>
      </c>
      <c r="D2228">
        <v>81</v>
      </c>
      <c r="E2228">
        <v>92</v>
      </c>
      <c r="F2228">
        <v>102</v>
      </c>
      <c r="G2228">
        <v>110</v>
      </c>
      <c r="H2228">
        <v>117</v>
      </c>
      <c r="I2228">
        <v>124</v>
      </c>
      <c r="J2228">
        <v>130</v>
      </c>
      <c r="K2228">
        <v>136</v>
      </c>
      <c r="L2228">
        <v>142</v>
      </c>
      <c r="M2228">
        <v>148</v>
      </c>
      <c r="N2228">
        <v>154</v>
      </c>
      <c r="O2228">
        <v>160</v>
      </c>
      <c r="P2228">
        <v>168</v>
      </c>
      <c r="Q2228">
        <v>176</v>
      </c>
      <c r="R2228">
        <v>182</v>
      </c>
      <c r="S2228">
        <v>186</v>
      </c>
      <c r="T2228">
        <v>188</v>
      </c>
      <c r="U2228">
        <v>189</v>
      </c>
      <c r="V2228">
        <v>189</v>
      </c>
      <c r="W2228">
        <f>wzrost[[#This Row],[19lat]]-wzrost[[#This Row],[dlugosc_ur]]</f>
        <v>129</v>
      </c>
      <c r="X2228">
        <f>wzrost[[#This Row],[19lat]]-wzrost[[#This Row],[15lat]]</f>
        <v>7</v>
      </c>
      <c r="Y2228">
        <f>IF(wzrost[[#This Row],[1rok]]&lt;=5,IF(wzrost[[#This Row],[plec]]="ch",1,0),0)</f>
        <v>0</v>
      </c>
      <c r="Z2228" s="1"/>
      <c r="AA2228" s="1"/>
      <c r="AB2228" s="1" t="e">
        <f>_xlfn.PERCENTILE.INC(wzrost[1rok],5)</f>
        <v>#NUM!</v>
      </c>
    </row>
    <row r="2229" spans="1:28" x14ac:dyDescent="0.25">
      <c r="A2229">
        <v>2203</v>
      </c>
      <c r="B2229" s="1" t="s">
        <v>23</v>
      </c>
      <c r="C2229">
        <v>60</v>
      </c>
      <c r="D2229">
        <v>81</v>
      </c>
      <c r="E2229">
        <v>92</v>
      </c>
      <c r="F2229">
        <v>102</v>
      </c>
      <c r="G2229">
        <v>110</v>
      </c>
      <c r="H2229">
        <v>118</v>
      </c>
      <c r="I2229">
        <v>124</v>
      </c>
      <c r="J2229">
        <v>130</v>
      </c>
      <c r="K2229">
        <v>136</v>
      </c>
      <c r="L2229">
        <v>142</v>
      </c>
      <c r="M2229">
        <v>148</v>
      </c>
      <c r="N2229">
        <v>154</v>
      </c>
      <c r="O2229">
        <v>161</v>
      </c>
      <c r="P2229">
        <v>168</v>
      </c>
      <c r="Q2229">
        <v>176</v>
      </c>
      <c r="R2229">
        <v>182</v>
      </c>
      <c r="S2229">
        <v>186</v>
      </c>
      <c r="T2229">
        <v>188</v>
      </c>
      <c r="U2229">
        <v>189</v>
      </c>
      <c r="V2229">
        <v>189</v>
      </c>
      <c r="W2229">
        <f>wzrost[[#This Row],[19lat]]-wzrost[[#This Row],[dlugosc_ur]]</f>
        <v>129</v>
      </c>
      <c r="X2229">
        <f>wzrost[[#This Row],[19lat]]-wzrost[[#This Row],[15lat]]</f>
        <v>7</v>
      </c>
      <c r="Y2229">
        <f>IF(wzrost[[#This Row],[1rok]]&lt;=5,IF(wzrost[[#This Row],[plec]]="ch",1,0),0)</f>
        <v>0</v>
      </c>
      <c r="Z2229" s="1"/>
      <c r="AA2229" s="1"/>
      <c r="AB2229" s="1" t="e">
        <f>_xlfn.PERCENTILE.INC(wzrost[1rok],5)</f>
        <v>#NUM!</v>
      </c>
    </row>
    <row r="2230" spans="1:28" x14ac:dyDescent="0.25">
      <c r="A2230">
        <v>354</v>
      </c>
      <c r="B2230" s="1" t="s">
        <v>23</v>
      </c>
      <c r="C2230">
        <v>60</v>
      </c>
      <c r="D2230">
        <v>81</v>
      </c>
      <c r="E2230">
        <v>91</v>
      </c>
      <c r="F2230">
        <v>102</v>
      </c>
      <c r="G2230">
        <v>111</v>
      </c>
      <c r="H2230">
        <v>118</v>
      </c>
      <c r="I2230">
        <v>125</v>
      </c>
      <c r="J2230">
        <v>131</v>
      </c>
      <c r="K2230">
        <v>137</v>
      </c>
      <c r="L2230">
        <v>143</v>
      </c>
      <c r="M2230">
        <v>149</v>
      </c>
      <c r="N2230">
        <v>155</v>
      </c>
      <c r="O2230">
        <v>162</v>
      </c>
      <c r="P2230">
        <v>169</v>
      </c>
      <c r="Q2230">
        <v>177</v>
      </c>
      <c r="R2230">
        <v>183</v>
      </c>
      <c r="S2230">
        <v>187</v>
      </c>
      <c r="T2230">
        <v>189</v>
      </c>
      <c r="U2230">
        <v>189</v>
      </c>
      <c r="V2230">
        <v>190</v>
      </c>
      <c r="W2230">
        <f>wzrost[[#This Row],[19lat]]-wzrost[[#This Row],[dlugosc_ur]]</f>
        <v>130</v>
      </c>
      <c r="X2230">
        <f>wzrost[[#This Row],[19lat]]-wzrost[[#This Row],[15lat]]</f>
        <v>7</v>
      </c>
      <c r="Y2230">
        <f>IF(wzrost[[#This Row],[1rok]]&lt;=5,IF(wzrost[[#This Row],[plec]]="ch",1,0),0)</f>
        <v>0</v>
      </c>
      <c r="Z2230" s="1"/>
      <c r="AA2230" s="1"/>
      <c r="AB2230" s="1" t="e">
        <f>_xlfn.PERCENTILE.INC(wzrost[1rok],5)</f>
        <v>#NUM!</v>
      </c>
    </row>
    <row r="2231" spans="1:28" x14ac:dyDescent="0.25">
      <c r="A2231">
        <v>575</v>
      </c>
      <c r="B2231" s="1" t="s">
        <v>23</v>
      </c>
      <c r="C2231">
        <v>60</v>
      </c>
      <c r="D2231">
        <v>81</v>
      </c>
      <c r="E2231">
        <v>92</v>
      </c>
      <c r="F2231">
        <v>103</v>
      </c>
      <c r="G2231">
        <v>111</v>
      </c>
      <c r="H2231">
        <v>118</v>
      </c>
      <c r="I2231">
        <v>125</v>
      </c>
      <c r="J2231">
        <v>131</v>
      </c>
      <c r="K2231">
        <v>138</v>
      </c>
      <c r="L2231">
        <v>144</v>
      </c>
      <c r="M2231">
        <v>150</v>
      </c>
      <c r="N2231">
        <v>156</v>
      </c>
      <c r="O2231">
        <v>162</v>
      </c>
      <c r="P2231">
        <v>170</v>
      </c>
      <c r="Q2231">
        <v>177</v>
      </c>
      <c r="R2231">
        <v>183</v>
      </c>
      <c r="S2231">
        <v>187</v>
      </c>
      <c r="T2231">
        <v>189</v>
      </c>
      <c r="U2231">
        <v>190</v>
      </c>
      <c r="V2231">
        <v>190</v>
      </c>
      <c r="W2231">
        <f>wzrost[[#This Row],[19lat]]-wzrost[[#This Row],[dlugosc_ur]]</f>
        <v>130</v>
      </c>
      <c r="X2231">
        <f>wzrost[[#This Row],[19lat]]-wzrost[[#This Row],[15lat]]</f>
        <v>7</v>
      </c>
      <c r="Y2231">
        <f>IF(wzrost[[#This Row],[1rok]]&lt;=5,IF(wzrost[[#This Row],[plec]]="ch",1,0),0)</f>
        <v>0</v>
      </c>
      <c r="Z2231" s="1"/>
      <c r="AA2231" s="1"/>
      <c r="AB2231" s="1" t="e">
        <f>_xlfn.PERCENTILE.INC(wzrost[1rok],5)</f>
        <v>#NUM!</v>
      </c>
    </row>
    <row r="2232" spans="1:28" x14ac:dyDescent="0.25">
      <c r="A2232">
        <v>792</v>
      </c>
      <c r="B2232" s="1" t="s">
        <v>23</v>
      </c>
      <c r="C2232">
        <v>60</v>
      </c>
      <c r="D2232">
        <v>81</v>
      </c>
      <c r="E2232">
        <v>92</v>
      </c>
      <c r="F2232">
        <v>103</v>
      </c>
      <c r="G2232">
        <v>111</v>
      </c>
      <c r="H2232">
        <v>119</v>
      </c>
      <c r="I2232">
        <v>125</v>
      </c>
      <c r="J2232">
        <v>132</v>
      </c>
      <c r="K2232">
        <v>138</v>
      </c>
      <c r="L2232">
        <v>144</v>
      </c>
      <c r="M2232">
        <v>150</v>
      </c>
      <c r="N2232">
        <v>156</v>
      </c>
      <c r="O2232">
        <v>162</v>
      </c>
      <c r="P2232">
        <v>170</v>
      </c>
      <c r="Q2232">
        <v>177</v>
      </c>
      <c r="R2232">
        <v>183</v>
      </c>
      <c r="S2232">
        <v>187</v>
      </c>
      <c r="T2232">
        <v>189</v>
      </c>
      <c r="U2232">
        <v>190</v>
      </c>
      <c r="V2232">
        <v>190</v>
      </c>
      <c r="W2232">
        <f>wzrost[[#This Row],[19lat]]-wzrost[[#This Row],[dlugosc_ur]]</f>
        <v>130</v>
      </c>
      <c r="X2232">
        <f>wzrost[[#This Row],[19lat]]-wzrost[[#This Row],[15lat]]</f>
        <v>7</v>
      </c>
      <c r="Y2232">
        <f>IF(wzrost[[#This Row],[1rok]]&lt;=5,IF(wzrost[[#This Row],[plec]]="ch",1,0),0)</f>
        <v>0</v>
      </c>
      <c r="Z2232" s="1"/>
      <c r="AA2232" s="1"/>
      <c r="AB2232" s="1" t="e">
        <f>_xlfn.PERCENTILE.INC(wzrost[1rok],5)</f>
        <v>#NUM!</v>
      </c>
    </row>
    <row r="2233" spans="1:28" x14ac:dyDescent="0.25">
      <c r="A2233">
        <v>858</v>
      </c>
      <c r="B2233" s="1" t="s">
        <v>23</v>
      </c>
      <c r="C2233">
        <v>60</v>
      </c>
      <c r="D2233">
        <v>81</v>
      </c>
      <c r="E2233">
        <v>92</v>
      </c>
      <c r="F2233">
        <v>103</v>
      </c>
      <c r="G2233">
        <v>111</v>
      </c>
      <c r="H2233">
        <v>119</v>
      </c>
      <c r="I2233">
        <v>125</v>
      </c>
      <c r="J2233">
        <v>132</v>
      </c>
      <c r="K2233">
        <v>138</v>
      </c>
      <c r="L2233">
        <v>144</v>
      </c>
      <c r="M2233">
        <v>150</v>
      </c>
      <c r="N2233">
        <v>156</v>
      </c>
      <c r="O2233">
        <v>163</v>
      </c>
      <c r="P2233">
        <v>170</v>
      </c>
      <c r="Q2233">
        <v>178</v>
      </c>
      <c r="R2233">
        <v>184</v>
      </c>
      <c r="S2233">
        <v>188</v>
      </c>
      <c r="T2233">
        <v>190</v>
      </c>
      <c r="U2233">
        <v>190</v>
      </c>
      <c r="V2233">
        <v>190</v>
      </c>
      <c r="W2233">
        <f>wzrost[[#This Row],[19lat]]-wzrost[[#This Row],[dlugosc_ur]]</f>
        <v>130</v>
      </c>
      <c r="X2233">
        <f>wzrost[[#This Row],[19lat]]-wzrost[[#This Row],[15lat]]</f>
        <v>6</v>
      </c>
      <c r="Y2233">
        <f>IF(wzrost[[#This Row],[1rok]]&lt;=5,IF(wzrost[[#This Row],[plec]]="ch",1,0),0)</f>
        <v>0</v>
      </c>
      <c r="Z2233" s="1"/>
      <c r="AA2233" s="1"/>
      <c r="AB2233" s="1" t="e">
        <f>_xlfn.PERCENTILE.INC(wzrost[1rok],5)</f>
        <v>#NUM!</v>
      </c>
    </row>
    <row r="2234" spans="1:28" x14ac:dyDescent="0.25">
      <c r="A2234">
        <v>870</v>
      </c>
      <c r="B2234" s="1" t="s">
        <v>23</v>
      </c>
      <c r="C2234">
        <v>60</v>
      </c>
      <c r="D2234">
        <v>81</v>
      </c>
      <c r="E2234">
        <v>92</v>
      </c>
      <c r="F2234">
        <v>103</v>
      </c>
      <c r="G2234">
        <v>111</v>
      </c>
      <c r="H2234">
        <v>119</v>
      </c>
      <c r="I2234">
        <v>125</v>
      </c>
      <c r="J2234">
        <v>132</v>
      </c>
      <c r="K2234">
        <v>138</v>
      </c>
      <c r="L2234">
        <v>144</v>
      </c>
      <c r="M2234">
        <v>150</v>
      </c>
      <c r="N2234">
        <v>156</v>
      </c>
      <c r="O2234">
        <v>162</v>
      </c>
      <c r="P2234">
        <v>170</v>
      </c>
      <c r="Q2234">
        <v>178</v>
      </c>
      <c r="R2234">
        <v>184</v>
      </c>
      <c r="S2234">
        <v>187</v>
      </c>
      <c r="T2234">
        <v>189</v>
      </c>
      <c r="U2234">
        <v>190</v>
      </c>
      <c r="V2234">
        <v>190</v>
      </c>
      <c r="W2234">
        <f>wzrost[[#This Row],[19lat]]-wzrost[[#This Row],[dlugosc_ur]]</f>
        <v>130</v>
      </c>
      <c r="X2234">
        <f>wzrost[[#This Row],[19lat]]-wzrost[[#This Row],[15lat]]</f>
        <v>6</v>
      </c>
      <c r="Y2234">
        <f>IF(wzrost[[#This Row],[1rok]]&lt;=5,IF(wzrost[[#This Row],[plec]]="ch",1,0),0)</f>
        <v>0</v>
      </c>
      <c r="Z2234" s="1"/>
      <c r="AA2234" s="1"/>
      <c r="AB2234" s="1" t="e">
        <f>_xlfn.PERCENTILE.INC(wzrost[1rok],5)</f>
        <v>#NUM!</v>
      </c>
    </row>
    <row r="2235" spans="1:28" x14ac:dyDescent="0.25">
      <c r="A2235">
        <v>909</v>
      </c>
      <c r="B2235" s="1" t="s">
        <v>23</v>
      </c>
      <c r="C2235">
        <v>60</v>
      </c>
      <c r="D2235">
        <v>81</v>
      </c>
      <c r="E2235">
        <v>92</v>
      </c>
      <c r="F2235">
        <v>103</v>
      </c>
      <c r="G2235">
        <v>111</v>
      </c>
      <c r="H2235">
        <v>118</v>
      </c>
      <c r="I2235">
        <v>125</v>
      </c>
      <c r="J2235">
        <v>131</v>
      </c>
      <c r="K2235">
        <v>138</v>
      </c>
      <c r="L2235">
        <v>144</v>
      </c>
      <c r="M2235">
        <v>150</v>
      </c>
      <c r="N2235">
        <v>156</v>
      </c>
      <c r="O2235">
        <v>162</v>
      </c>
      <c r="P2235">
        <v>170</v>
      </c>
      <c r="Q2235">
        <v>177</v>
      </c>
      <c r="R2235">
        <v>183</v>
      </c>
      <c r="S2235">
        <v>187</v>
      </c>
      <c r="T2235">
        <v>189</v>
      </c>
      <c r="U2235">
        <v>190</v>
      </c>
      <c r="V2235">
        <v>190</v>
      </c>
      <c r="W2235">
        <f>wzrost[[#This Row],[19lat]]-wzrost[[#This Row],[dlugosc_ur]]</f>
        <v>130</v>
      </c>
      <c r="X2235">
        <f>wzrost[[#This Row],[19lat]]-wzrost[[#This Row],[15lat]]</f>
        <v>7</v>
      </c>
      <c r="Y2235">
        <f>IF(wzrost[[#This Row],[1rok]]&lt;=5,IF(wzrost[[#This Row],[plec]]="ch",1,0),0)</f>
        <v>0</v>
      </c>
      <c r="Z2235" s="1"/>
      <c r="AA2235" s="1"/>
      <c r="AB2235" s="1" t="e">
        <f>_xlfn.PERCENTILE.INC(wzrost[1rok],5)</f>
        <v>#NUM!</v>
      </c>
    </row>
    <row r="2236" spans="1:28" x14ac:dyDescent="0.25">
      <c r="A2236">
        <v>1062</v>
      </c>
      <c r="B2236" s="1" t="s">
        <v>23</v>
      </c>
      <c r="C2236">
        <v>60</v>
      </c>
      <c r="D2236">
        <v>81</v>
      </c>
      <c r="E2236">
        <v>92</v>
      </c>
      <c r="F2236">
        <v>103</v>
      </c>
      <c r="G2236">
        <v>111</v>
      </c>
      <c r="H2236">
        <v>118</v>
      </c>
      <c r="I2236">
        <v>125</v>
      </c>
      <c r="J2236">
        <v>131</v>
      </c>
      <c r="K2236">
        <v>138</v>
      </c>
      <c r="L2236">
        <v>144</v>
      </c>
      <c r="M2236">
        <v>150</v>
      </c>
      <c r="N2236">
        <v>156</v>
      </c>
      <c r="O2236">
        <v>162</v>
      </c>
      <c r="P2236">
        <v>170</v>
      </c>
      <c r="Q2236">
        <v>177</v>
      </c>
      <c r="R2236">
        <v>183</v>
      </c>
      <c r="S2236">
        <v>187</v>
      </c>
      <c r="T2236">
        <v>189</v>
      </c>
      <c r="U2236">
        <v>190</v>
      </c>
      <c r="V2236">
        <v>190</v>
      </c>
      <c r="W2236">
        <f>wzrost[[#This Row],[19lat]]-wzrost[[#This Row],[dlugosc_ur]]</f>
        <v>130</v>
      </c>
      <c r="X2236">
        <f>wzrost[[#This Row],[19lat]]-wzrost[[#This Row],[15lat]]</f>
        <v>7</v>
      </c>
      <c r="Y2236">
        <f>IF(wzrost[[#This Row],[1rok]]&lt;=5,IF(wzrost[[#This Row],[plec]]="ch",1,0),0)</f>
        <v>0</v>
      </c>
      <c r="Z2236" s="1"/>
      <c r="AA2236" s="1"/>
      <c r="AB2236" s="1" t="e">
        <f>_xlfn.PERCENTILE.INC(wzrost[1rok],5)</f>
        <v>#NUM!</v>
      </c>
    </row>
    <row r="2237" spans="1:28" x14ac:dyDescent="0.25">
      <c r="A2237">
        <v>1180</v>
      </c>
      <c r="B2237" s="1" t="s">
        <v>23</v>
      </c>
      <c r="C2237">
        <v>60</v>
      </c>
      <c r="D2237">
        <v>81</v>
      </c>
      <c r="E2237">
        <v>92</v>
      </c>
      <c r="F2237">
        <v>103</v>
      </c>
      <c r="G2237">
        <v>111</v>
      </c>
      <c r="H2237">
        <v>118</v>
      </c>
      <c r="I2237">
        <v>125</v>
      </c>
      <c r="J2237">
        <v>131</v>
      </c>
      <c r="K2237">
        <v>137</v>
      </c>
      <c r="L2237">
        <v>143</v>
      </c>
      <c r="M2237">
        <v>149</v>
      </c>
      <c r="N2237">
        <v>155</v>
      </c>
      <c r="O2237">
        <v>162</v>
      </c>
      <c r="P2237">
        <v>169</v>
      </c>
      <c r="Q2237">
        <v>177</v>
      </c>
      <c r="R2237">
        <v>183</v>
      </c>
      <c r="S2237">
        <v>187</v>
      </c>
      <c r="T2237">
        <v>189</v>
      </c>
      <c r="U2237">
        <v>189</v>
      </c>
      <c r="V2237">
        <v>190</v>
      </c>
      <c r="W2237">
        <f>wzrost[[#This Row],[19lat]]-wzrost[[#This Row],[dlugosc_ur]]</f>
        <v>130</v>
      </c>
      <c r="X2237">
        <f>wzrost[[#This Row],[19lat]]-wzrost[[#This Row],[15lat]]</f>
        <v>7</v>
      </c>
      <c r="Y2237">
        <f>IF(wzrost[[#This Row],[1rok]]&lt;=5,IF(wzrost[[#This Row],[plec]]="ch",1,0),0)</f>
        <v>0</v>
      </c>
      <c r="Z2237" s="1"/>
      <c r="AA2237" s="1"/>
      <c r="AB2237" s="1" t="e">
        <f>_xlfn.PERCENTILE.INC(wzrost[1rok],5)</f>
        <v>#NUM!</v>
      </c>
    </row>
    <row r="2238" spans="1:28" x14ac:dyDescent="0.25">
      <c r="A2238">
        <v>1209</v>
      </c>
      <c r="B2238" s="1" t="s">
        <v>23</v>
      </c>
      <c r="C2238">
        <v>60</v>
      </c>
      <c r="D2238">
        <v>81</v>
      </c>
      <c r="E2238">
        <v>91</v>
      </c>
      <c r="F2238">
        <v>102</v>
      </c>
      <c r="G2238">
        <v>111</v>
      </c>
      <c r="H2238">
        <v>118</v>
      </c>
      <c r="I2238">
        <v>125</v>
      </c>
      <c r="J2238">
        <v>131</v>
      </c>
      <c r="K2238">
        <v>137</v>
      </c>
      <c r="L2238">
        <v>143</v>
      </c>
      <c r="M2238">
        <v>149</v>
      </c>
      <c r="N2238">
        <v>155</v>
      </c>
      <c r="O2238">
        <v>162</v>
      </c>
      <c r="P2238">
        <v>169</v>
      </c>
      <c r="Q2238">
        <v>177</v>
      </c>
      <c r="R2238">
        <v>183</v>
      </c>
      <c r="S2238">
        <v>187</v>
      </c>
      <c r="T2238">
        <v>189</v>
      </c>
      <c r="U2238">
        <v>189</v>
      </c>
      <c r="V2238">
        <v>190</v>
      </c>
      <c r="W2238">
        <f>wzrost[[#This Row],[19lat]]-wzrost[[#This Row],[dlugosc_ur]]</f>
        <v>130</v>
      </c>
      <c r="X2238">
        <f>wzrost[[#This Row],[19lat]]-wzrost[[#This Row],[15lat]]</f>
        <v>7</v>
      </c>
      <c r="Y2238">
        <f>IF(wzrost[[#This Row],[1rok]]&lt;=5,IF(wzrost[[#This Row],[plec]]="ch",1,0),0)</f>
        <v>0</v>
      </c>
      <c r="Z2238" s="1"/>
      <c r="AA2238" s="1"/>
      <c r="AB2238" s="1" t="e">
        <f>_xlfn.PERCENTILE.INC(wzrost[1rok],5)</f>
        <v>#NUM!</v>
      </c>
    </row>
    <row r="2239" spans="1:28" x14ac:dyDescent="0.25">
      <c r="A2239">
        <v>1265</v>
      </c>
      <c r="B2239" s="1" t="s">
        <v>23</v>
      </c>
      <c r="C2239">
        <v>60</v>
      </c>
      <c r="D2239">
        <v>81</v>
      </c>
      <c r="E2239">
        <v>92</v>
      </c>
      <c r="F2239">
        <v>103</v>
      </c>
      <c r="G2239">
        <v>111</v>
      </c>
      <c r="H2239">
        <v>119</v>
      </c>
      <c r="I2239">
        <v>125</v>
      </c>
      <c r="J2239">
        <v>132</v>
      </c>
      <c r="K2239">
        <v>138</v>
      </c>
      <c r="L2239">
        <v>144</v>
      </c>
      <c r="M2239">
        <v>150</v>
      </c>
      <c r="N2239">
        <v>156</v>
      </c>
      <c r="O2239">
        <v>162</v>
      </c>
      <c r="P2239">
        <v>170</v>
      </c>
      <c r="Q2239">
        <v>177</v>
      </c>
      <c r="R2239">
        <v>183</v>
      </c>
      <c r="S2239">
        <v>187</v>
      </c>
      <c r="T2239">
        <v>189</v>
      </c>
      <c r="U2239">
        <v>190</v>
      </c>
      <c r="V2239">
        <v>190</v>
      </c>
      <c r="W2239">
        <f>wzrost[[#This Row],[19lat]]-wzrost[[#This Row],[dlugosc_ur]]</f>
        <v>130</v>
      </c>
      <c r="X2239">
        <f>wzrost[[#This Row],[19lat]]-wzrost[[#This Row],[15lat]]</f>
        <v>7</v>
      </c>
      <c r="Y2239">
        <f>IF(wzrost[[#This Row],[1rok]]&lt;=5,IF(wzrost[[#This Row],[plec]]="ch",1,0),0)</f>
        <v>0</v>
      </c>
      <c r="Z2239" s="1"/>
      <c r="AA2239" s="1"/>
      <c r="AB2239" s="1" t="e">
        <f>_xlfn.PERCENTILE.INC(wzrost[1rok],5)</f>
        <v>#NUM!</v>
      </c>
    </row>
    <row r="2240" spans="1:28" x14ac:dyDescent="0.25">
      <c r="A2240">
        <v>1523</v>
      </c>
      <c r="B2240" s="1" t="s">
        <v>23</v>
      </c>
      <c r="C2240">
        <v>60</v>
      </c>
      <c r="D2240">
        <v>81</v>
      </c>
      <c r="E2240">
        <v>92</v>
      </c>
      <c r="F2240">
        <v>103</v>
      </c>
      <c r="G2240">
        <v>111</v>
      </c>
      <c r="H2240">
        <v>118</v>
      </c>
      <c r="I2240">
        <v>125</v>
      </c>
      <c r="J2240">
        <v>131</v>
      </c>
      <c r="K2240">
        <v>138</v>
      </c>
      <c r="L2240">
        <v>144</v>
      </c>
      <c r="M2240">
        <v>149</v>
      </c>
      <c r="N2240">
        <v>155</v>
      </c>
      <c r="O2240">
        <v>162</v>
      </c>
      <c r="P2240">
        <v>170</v>
      </c>
      <c r="Q2240">
        <v>177</v>
      </c>
      <c r="R2240">
        <v>183</v>
      </c>
      <c r="S2240">
        <v>187</v>
      </c>
      <c r="T2240">
        <v>189</v>
      </c>
      <c r="U2240">
        <v>190</v>
      </c>
      <c r="V2240">
        <v>190</v>
      </c>
      <c r="W2240">
        <f>wzrost[[#This Row],[19lat]]-wzrost[[#This Row],[dlugosc_ur]]</f>
        <v>130</v>
      </c>
      <c r="X2240">
        <f>wzrost[[#This Row],[19lat]]-wzrost[[#This Row],[15lat]]</f>
        <v>7</v>
      </c>
      <c r="Y2240">
        <f>IF(wzrost[[#This Row],[1rok]]&lt;=5,IF(wzrost[[#This Row],[plec]]="ch",1,0),0)</f>
        <v>0</v>
      </c>
      <c r="Z2240" s="1"/>
      <c r="AA2240" s="1"/>
      <c r="AB2240" s="1" t="e">
        <f>_xlfn.PERCENTILE.INC(wzrost[1rok],5)</f>
        <v>#NUM!</v>
      </c>
    </row>
    <row r="2241" spans="1:28" x14ac:dyDescent="0.25">
      <c r="A2241">
        <v>1591</v>
      </c>
      <c r="B2241" s="1" t="s">
        <v>23</v>
      </c>
      <c r="C2241">
        <v>60</v>
      </c>
      <c r="D2241">
        <v>81</v>
      </c>
      <c r="E2241">
        <v>91</v>
      </c>
      <c r="F2241">
        <v>102</v>
      </c>
      <c r="G2241">
        <v>111</v>
      </c>
      <c r="H2241">
        <v>118</v>
      </c>
      <c r="I2241">
        <v>125</v>
      </c>
      <c r="J2241">
        <v>131</v>
      </c>
      <c r="K2241">
        <v>137</v>
      </c>
      <c r="L2241">
        <v>143</v>
      </c>
      <c r="M2241">
        <v>149</v>
      </c>
      <c r="N2241">
        <v>155</v>
      </c>
      <c r="O2241">
        <v>162</v>
      </c>
      <c r="P2241">
        <v>169</v>
      </c>
      <c r="Q2241">
        <v>177</v>
      </c>
      <c r="R2241">
        <v>183</v>
      </c>
      <c r="S2241">
        <v>187</v>
      </c>
      <c r="T2241">
        <v>189</v>
      </c>
      <c r="U2241">
        <v>189</v>
      </c>
      <c r="V2241">
        <v>190</v>
      </c>
      <c r="W2241">
        <f>wzrost[[#This Row],[19lat]]-wzrost[[#This Row],[dlugosc_ur]]</f>
        <v>130</v>
      </c>
      <c r="X2241">
        <f>wzrost[[#This Row],[19lat]]-wzrost[[#This Row],[15lat]]</f>
        <v>7</v>
      </c>
      <c r="Y2241">
        <f>IF(wzrost[[#This Row],[1rok]]&lt;=5,IF(wzrost[[#This Row],[plec]]="ch",1,0),0)</f>
        <v>0</v>
      </c>
      <c r="Z2241" s="1"/>
      <c r="AA2241" s="1"/>
      <c r="AB2241" s="1" t="e">
        <f>_xlfn.PERCENTILE.INC(wzrost[1rok],5)</f>
        <v>#NUM!</v>
      </c>
    </row>
    <row r="2242" spans="1:28" x14ac:dyDescent="0.25">
      <c r="A2242">
        <v>2102</v>
      </c>
      <c r="B2242" s="1" t="s">
        <v>23</v>
      </c>
      <c r="C2242">
        <v>60</v>
      </c>
      <c r="D2242">
        <v>81</v>
      </c>
      <c r="E2242">
        <v>92</v>
      </c>
      <c r="F2242">
        <v>103</v>
      </c>
      <c r="G2242">
        <v>111</v>
      </c>
      <c r="H2242">
        <v>119</v>
      </c>
      <c r="I2242">
        <v>125</v>
      </c>
      <c r="J2242">
        <v>132</v>
      </c>
      <c r="K2242">
        <v>138</v>
      </c>
      <c r="L2242">
        <v>144</v>
      </c>
      <c r="M2242">
        <v>150</v>
      </c>
      <c r="N2242">
        <v>156</v>
      </c>
      <c r="O2242">
        <v>162</v>
      </c>
      <c r="P2242">
        <v>170</v>
      </c>
      <c r="Q2242">
        <v>177</v>
      </c>
      <c r="R2242">
        <v>183</v>
      </c>
      <c r="S2242">
        <v>187</v>
      </c>
      <c r="T2242">
        <v>189</v>
      </c>
      <c r="U2242">
        <v>190</v>
      </c>
      <c r="V2242">
        <v>190</v>
      </c>
      <c r="W2242">
        <f>wzrost[[#This Row],[19lat]]-wzrost[[#This Row],[dlugosc_ur]]</f>
        <v>130</v>
      </c>
      <c r="X2242">
        <f>wzrost[[#This Row],[19lat]]-wzrost[[#This Row],[15lat]]</f>
        <v>7</v>
      </c>
      <c r="Y2242">
        <f>IF(wzrost[[#This Row],[1rok]]&lt;=5,IF(wzrost[[#This Row],[plec]]="ch",1,0),0)</f>
        <v>0</v>
      </c>
      <c r="Z2242" s="1"/>
      <c r="AA2242" s="1"/>
      <c r="AB2242" s="1" t="e">
        <f>_xlfn.PERCENTILE.INC(wzrost[1rok],5)</f>
        <v>#NUM!</v>
      </c>
    </row>
    <row r="2243" spans="1:28" x14ac:dyDescent="0.25">
      <c r="A2243">
        <v>2187</v>
      </c>
      <c r="B2243" s="1" t="s">
        <v>23</v>
      </c>
      <c r="C2243">
        <v>60</v>
      </c>
      <c r="D2243">
        <v>81</v>
      </c>
      <c r="E2243">
        <v>92</v>
      </c>
      <c r="F2243">
        <v>103</v>
      </c>
      <c r="G2243">
        <v>111</v>
      </c>
      <c r="H2243">
        <v>118</v>
      </c>
      <c r="I2243">
        <v>125</v>
      </c>
      <c r="J2243">
        <v>131</v>
      </c>
      <c r="K2243">
        <v>138</v>
      </c>
      <c r="L2243">
        <v>144</v>
      </c>
      <c r="M2243">
        <v>150</v>
      </c>
      <c r="N2243">
        <v>156</v>
      </c>
      <c r="O2243">
        <v>162</v>
      </c>
      <c r="P2243">
        <v>170</v>
      </c>
      <c r="Q2243">
        <v>177</v>
      </c>
      <c r="R2243">
        <v>183</v>
      </c>
      <c r="S2243">
        <v>187</v>
      </c>
      <c r="T2243">
        <v>189</v>
      </c>
      <c r="U2243">
        <v>190</v>
      </c>
      <c r="V2243">
        <v>190</v>
      </c>
      <c r="W2243">
        <f>wzrost[[#This Row],[19lat]]-wzrost[[#This Row],[dlugosc_ur]]</f>
        <v>130</v>
      </c>
      <c r="X2243">
        <f>wzrost[[#This Row],[19lat]]-wzrost[[#This Row],[15lat]]</f>
        <v>7</v>
      </c>
      <c r="Y2243">
        <f>IF(wzrost[[#This Row],[1rok]]&lt;=5,IF(wzrost[[#This Row],[plec]]="ch",1,0),0)</f>
        <v>0</v>
      </c>
      <c r="Z2243" s="1"/>
      <c r="AA2243" s="1"/>
      <c r="AB2243" s="1" t="e">
        <f>_xlfn.PERCENTILE.INC(wzrost[1rok],5)</f>
        <v>#NUM!</v>
      </c>
    </row>
    <row r="2244" spans="1:28" x14ac:dyDescent="0.25">
      <c r="A2244">
        <v>558</v>
      </c>
      <c r="B2244" s="1" t="s">
        <v>23</v>
      </c>
      <c r="C2244">
        <v>60</v>
      </c>
      <c r="D2244">
        <v>81</v>
      </c>
      <c r="E2244">
        <v>92</v>
      </c>
      <c r="F2244">
        <v>103</v>
      </c>
      <c r="G2244">
        <v>112</v>
      </c>
      <c r="H2244">
        <v>119</v>
      </c>
      <c r="I2244">
        <v>126</v>
      </c>
      <c r="J2244">
        <v>132</v>
      </c>
      <c r="K2244">
        <v>138</v>
      </c>
      <c r="L2244">
        <v>144</v>
      </c>
      <c r="M2244">
        <v>150</v>
      </c>
      <c r="N2244">
        <v>156</v>
      </c>
      <c r="O2244">
        <v>163</v>
      </c>
      <c r="P2244">
        <v>170</v>
      </c>
      <c r="Q2244">
        <v>178</v>
      </c>
      <c r="R2244">
        <v>184</v>
      </c>
      <c r="S2244">
        <v>188</v>
      </c>
      <c r="T2244">
        <v>190</v>
      </c>
      <c r="U2244">
        <v>190</v>
      </c>
      <c r="V2244">
        <v>191</v>
      </c>
      <c r="W2244">
        <f>wzrost[[#This Row],[19lat]]-wzrost[[#This Row],[dlugosc_ur]]</f>
        <v>131</v>
      </c>
      <c r="X2244">
        <f>wzrost[[#This Row],[19lat]]-wzrost[[#This Row],[15lat]]</f>
        <v>7</v>
      </c>
      <c r="Y2244">
        <f>IF(wzrost[[#This Row],[1rok]]&lt;=5,IF(wzrost[[#This Row],[plec]]="ch",1,0),0)</f>
        <v>0</v>
      </c>
      <c r="Z2244" s="1"/>
      <c r="AA2244" s="1"/>
      <c r="AB2244" s="1" t="e">
        <f>_xlfn.PERCENTILE.INC(wzrost[1rok],5)</f>
        <v>#NUM!</v>
      </c>
    </row>
    <row r="2245" spans="1:28" x14ac:dyDescent="0.25">
      <c r="A2245">
        <v>1216</v>
      </c>
      <c r="B2245" s="1" t="s">
        <v>23</v>
      </c>
      <c r="C2245">
        <v>60</v>
      </c>
      <c r="D2245">
        <v>81</v>
      </c>
      <c r="E2245">
        <v>92</v>
      </c>
      <c r="F2245">
        <v>103</v>
      </c>
      <c r="G2245">
        <v>112</v>
      </c>
      <c r="H2245">
        <v>119</v>
      </c>
      <c r="I2245">
        <v>126</v>
      </c>
      <c r="J2245">
        <v>132</v>
      </c>
      <c r="K2245">
        <v>138</v>
      </c>
      <c r="L2245">
        <v>144</v>
      </c>
      <c r="M2245">
        <v>150</v>
      </c>
      <c r="N2245">
        <v>156</v>
      </c>
      <c r="O2245">
        <v>163</v>
      </c>
      <c r="P2245">
        <v>170</v>
      </c>
      <c r="Q2245">
        <v>178</v>
      </c>
      <c r="R2245">
        <v>184</v>
      </c>
      <c r="S2245">
        <v>188</v>
      </c>
      <c r="T2245">
        <v>190</v>
      </c>
      <c r="U2245">
        <v>190</v>
      </c>
      <c r="V2245">
        <v>191</v>
      </c>
      <c r="W2245">
        <f>wzrost[[#This Row],[19lat]]-wzrost[[#This Row],[dlugosc_ur]]</f>
        <v>131</v>
      </c>
      <c r="X2245">
        <f>wzrost[[#This Row],[19lat]]-wzrost[[#This Row],[15lat]]</f>
        <v>7</v>
      </c>
      <c r="Y2245">
        <f>IF(wzrost[[#This Row],[1rok]]&lt;=5,IF(wzrost[[#This Row],[plec]]="ch",1,0),0)</f>
        <v>0</v>
      </c>
      <c r="Z2245" s="1"/>
      <c r="AA2245" s="1"/>
      <c r="AB2245" s="1" t="e">
        <f>_xlfn.PERCENTILE.INC(wzrost[1rok],5)</f>
        <v>#NUM!</v>
      </c>
    </row>
    <row r="2246" spans="1:28" x14ac:dyDescent="0.25">
      <c r="A2246">
        <v>1250</v>
      </c>
      <c r="B2246" s="1" t="s">
        <v>22</v>
      </c>
      <c r="C2246">
        <v>58</v>
      </c>
      <c r="D2246">
        <v>76</v>
      </c>
      <c r="E2246">
        <v>100</v>
      </c>
      <c r="F2246">
        <v>112</v>
      </c>
      <c r="G2246">
        <v>121</v>
      </c>
      <c r="H2246">
        <v>129</v>
      </c>
      <c r="I2246">
        <v>136</v>
      </c>
      <c r="J2246">
        <v>143</v>
      </c>
      <c r="K2246">
        <v>150</v>
      </c>
      <c r="L2246">
        <v>157</v>
      </c>
      <c r="M2246">
        <v>165</v>
      </c>
      <c r="N2246">
        <v>172</v>
      </c>
      <c r="O2246">
        <v>179</v>
      </c>
      <c r="P2246">
        <v>185</v>
      </c>
      <c r="Q2246">
        <v>187</v>
      </c>
      <c r="R2246">
        <v>188</v>
      </c>
      <c r="S2246">
        <v>189</v>
      </c>
      <c r="T2246">
        <v>189</v>
      </c>
      <c r="U2246">
        <v>189</v>
      </c>
      <c r="V2246">
        <v>189</v>
      </c>
      <c r="W2246">
        <f>wzrost[[#This Row],[19lat]]-wzrost[[#This Row],[dlugosc_ur]]</f>
        <v>131</v>
      </c>
      <c r="X2246">
        <f>wzrost[[#This Row],[19lat]]-wzrost[[#This Row],[15lat]]</f>
        <v>1</v>
      </c>
      <c r="Y2246">
        <f>IF(wzrost[[#This Row],[1rok]]&lt;=5,IF(wzrost[[#This Row],[plec]]="ch",1,0),0)</f>
        <v>0</v>
      </c>
      <c r="Z2246" s="1"/>
      <c r="AA2246" s="1"/>
      <c r="AB2246" s="1" t="e">
        <f>_xlfn.PERCENTILE.INC(wzrost[1rok],5)</f>
        <v>#NUM!</v>
      </c>
    </row>
    <row r="2247" spans="1:28" x14ac:dyDescent="0.25">
      <c r="A2247">
        <v>1369</v>
      </c>
      <c r="B2247" s="1" t="s">
        <v>23</v>
      </c>
      <c r="C2247">
        <v>60</v>
      </c>
      <c r="D2247">
        <v>81</v>
      </c>
      <c r="E2247">
        <v>92</v>
      </c>
      <c r="F2247">
        <v>103</v>
      </c>
      <c r="G2247">
        <v>112</v>
      </c>
      <c r="H2247">
        <v>119</v>
      </c>
      <c r="I2247">
        <v>126</v>
      </c>
      <c r="J2247">
        <v>132</v>
      </c>
      <c r="K2247">
        <v>138</v>
      </c>
      <c r="L2247">
        <v>144</v>
      </c>
      <c r="M2247">
        <v>150</v>
      </c>
      <c r="N2247">
        <v>156</v>
      </c>
      <c r="O2247">
        <v>163</v>
      </c>
      <c r="P2247">
        <v>170</v>
      </c>
      <c r="Q2247">
        <v>178</v>
      </c>
      <c r="R2247">
        <v>184</v>
      </c>
      <c r="S2247">
        <v>188</v>
      </c>
      <c r="T2247">
        <v>190</v>
      </c>
      <c r="U2247">
        <v>190</v>
      </c>
      <c r="V2247">
        <v>191</v>
      </c>
      <c r="W2247">
        <f>wzrost[[#This Row],[19lat]]-wzrost[[#This Row],[dlugosc_ur]]</f>
        <v>131</v>
      </c>
      <c r="X2247">
        <f>wzrost[[#This Row],[19lat]]-wzrost[[#This Row],[15lat]]</f>
        <v>7</v>
      </c>
      <c r="Y2247">
        <f>IF(wzrost[[#This Row],[1rok]]&lt;=5,IF(wzrost[[#This Row],[plec]]="ch",1,0),0)</f>
        <v>0</v>
      </c>
      <c r="Z2247" s="1"/>
      <c r="AA2247" s="1"/>
      <c r="AB2247" s="1" t="e">
        <f>_xlfn.PERCENTILE.INC(wzrost[1rok],5)</f>
        <v>#NUM!</v>
      </c>
    </row>
    <row r="2248" spans="1:28" x14ac:dyDescent="0.25">
      <c r="A2248">
        <v>1507</v>
      </c>
      <c r="B2248" s="1" t="s">
        <v>23</v>
      </c>
      <c r="C2248">
        <v>60</v>
      </c>
      <c r="D2248">
        <v>81</v>
      </c>
      <c r="E2248">
        <v>92</v>
      </c>
      <c r="F2248">
        <v>103</v>
      </c>
      <c r="G2248">
        <v>112</v>
      </c>
      <c r="H2248">
        <v>119</v>
      </c>
      <c r="I2248">
        <v>126</v>
      </c>
      <c r="J2248">
        <v>132</v>
      </c>
      <c r="K2248">
        <v>138</v>
      </c>
      <c r="L2248">
        <v>144</v>
      </c>
      <c r="M2248">
        <v>150</v>
      </c>
      <c r="N2248">
        <v>156</v>
      </c>
      <c r="O2248">
        <v>163</v>
      </c>
      <c r="P2248">
        <v>170</v>
      </c>
      <c r="Q2248">
        <v>178</v>
      </c>
      <c r="R2248">
        <v>184</v>
      </c>
      <c r="S2248">
        <v>188</v>
      </c>
      <c r="T2248">
        <v>190</v>
      </c>
      <c r="U2248">
        <v>190</v>
      </c>
      <c r="V2248">
        <v>191</v>
      </c>
      <c r="W2248">
        <f>wzrost[[#This Row],[19lat]]-wzrost[[#This Row],[dlugosc_ur]]</f>
        <v>131</v>
      </c>
      <c r="X2248">
        <f>wzrost[[#This Row],[19lat]]-wzrost[[#This Row],[15lat]]</f>
        <v>7</v>
      </c>
      <c r="Y2248">
        <f>IF(wzrost[[#This Row],[1rok]]&lt;=5,IF(wzrost[[#This Row],[plec]]="ch",1,0),0)</f>
        <v>0</v>
      </c>
      <c r="Z2248" s="1"/>
      <c r="AA2248" s="1"/>
      <c r="AB2248" s="1" t="e">
        <f>_xlfn.PERCENTILE.INC(wzrost[1rok],5)</f>
        <v>#NUM!</v>
      </c>
    </row>
    <row r="2249" spans="1:28" x14ac:dyDescent="0.25">
      <c r="A2249">
        <v>1635</v>
      </c>
      <c r="B2249" s="1" t="s">
        <v>23</v>
      </c>
      <c r="C2249">
        <v>60</v>
      </c>
      <c r="D2249">
        <v>81</v>
      </c>
      <c r="E2249">
        <v>92</v>
      </c>
      <c r="F2249">
        <v>103</v>
      </c>
      <c r="G2249">
        <v>111</v>
      </c>
      <c r="H2249">
        <v>119</v>
      </c>
      <c r="I2249">
        <v>125</v>
      </c>
      <c r="J2249">
        <v>132</v>
      </c>
      <c r="K2249">
        <v>138</v>
      </c>
      <c r="L2249">
        <v>144</v>
      </c>
      <c r="M2249">
        <v>150</v>
      </c>
      <c r="N2249">
        <v>156</v>
      </c>
      <c r="O2249">
        <v>162</v>
      </c>
      <c r="P2249">
        <v>170</v>
      </c>
      <c r="Q2249">
        <v>178</v>
      </c>
      <c r="R2249">
        <v>184</v>
      </c>
      <c r="S2249">
        <v>187</v>
      </c>
      <c r="T2249">
        <v>189</v>
      </c>
      <c r="U2249">
        <v>190</v>
      </c>
      <c r="V2249">
        <v>191</v>
      </c>
      <c r="W2249">
        <f>wzrost[[#This Row],[19lat]]-wzrost[[#This Row],[dlugosc_ur]]</f>
        <v>131</v>
      </c>
      <c r="X2249">
        <f>wzrost[[#This Row],[19lat]]-wzrost[[#This Row],[15lat]]</f>
        <v>7</v>
      </c>
      <c r="Y2249">
        <f>IF(wzrost[[#This Row],[1rok]]&lt;=5,IF(wzrost[[#This Row],[plec]]="ch",1,0),0)</f>
        <v>0</v>
      </c>
      <c r="Z2249" s="1"/>
      <c r="AA2249" s="1"/>
      <c r="AB2249" s="1" t="e">
        <f>_xlfn.PERCENTILE.INC(wzrost[1rok],5)</f>
        <v>#NUM!</v>
      </c>
    </row>
    <row r="2250" spans="1:28" x14ac:dyDescent="0.25">
      <c r="A2250">
        <v>1763</v>
      </c>
      <c r="B2250" s="1" t="s">
        <v>23</v>
      </c>
      <c r="C2250">
        <v>60</v>
      </c>
      <c r="D2250">
        <v>81</v>
      </c>
      <c r="E2250">
        <v>92</v>
      </c>
      <c r="F2250">
        <v>103</v>
      </c>
      <c r="G2250">
        <v>112</v>
      </c>
      <c r="H2250">
        <v>119</v>
      </c>
      <c r="I2250">
        <v>126</v>
      </c>
      <c r="J2250">
        <v>132</v>
      </c>
      <c r="K2250">
        <v>138</v>
      </c>
      <c r="L2250">
        <v>144</v>
      </c>
      <c r="M2250">
        <v>150</v>
      </c>
      <c r="N2250">
        <v>156</v>
      </c>
      <c r="O2250">
        <v>163</v>
      </c>
      <c r="P2250">
        <v>170</v>
      </c>
      <c r="Q2250">
        <v>178</v>
      </c>
      <c r="R2250">
        <v>184</v>
      </c>
      <c r="S2250">
        <v>188</v>
      </c>
      <c r="T2250">
        <v>190</v>
      </c>
      <c r="U2250">
        <v>190</v>
      </c>
      <c r="V2250">
        <v>191</v>
      </c>
      <c r="W2250">
        <f>wzrost[[#This Row],[19lat]]-wzrost[[#This Row],[dlugosc_ur]]</f>
        <v>131</v>
      </c>
      <c r="X2250">
        <f>wzrost[[#This Row],[19lat]]-wzrost[[#This Row],[15lat]]</f>
        <v>7</v>
      </c>
      <c r="Y2250">
        <f>IF(wzrost[[#This Row],[1rok]]&lt;=5,IF(wzrost[[#This Row],[plec]]="ch",1,0),0)</f>
        <v>0</v>
      </c>
      <c r="Z2250" s="1"/>
      <c r="AA2250" s="1"/>
      <c r="AB2250" s="1" t="e">
        <f>_xlfn.PERCENTILE.INC(wzrost[1rok],5)</f>
        <v>#NUM!</v>
      </c>
    </row>
    <row r="2251" spans="1:28" x14ac:dyDescent="0.25">
      <c r="A2251">
        <v>750</v>
      </c>
      <c r="B2251" s="1" t="s">
        <v>23</v>
      </c>
      <c r="C2251">
        <v>60</v>
      </c>
      <c r="D2251">
        <v>81</v>
      </c>
      <c r="E2251">
        <v>92</v>
      </c>
      <c r="F2251">
        <v>103</v>
      </c>
      <c r="G2251">
        <v>112</v>
      </c>
      <c r="H2251">
        <v>119</v>
      </c>
      <c r="I2251">
        <v>126</v>
      </c>
      <c r="J2251">
        <v>132</v>
      </c>
      <c r="K2251">
        <v>139</v>
      </c>
      <c r="L2251">
        <v>145</v>
      </c>
      <c r="M2251">
        <v>151</v>
      </c>
      <c r="N2251">
        <v>157</v>
      </c>
      <c r="O2251">
        <v>164</v>
      </c>
      <c r="P2251">
        <v>171</v>
      </c>
      <c r="Q2251">
        <v>179</v>
      </c>
      <c r="R2251">
        <v>185</v>
      </c>
      <c r="S2251">
        <v>189</v>
      </c>
      <c r="T2251">
        <v>191</v>
      </c>
      <c r="U2251">
        <v>192</v>
      </c>
      <c r="V2251">
        <v>192</v>
      </c>
      <c r="W2251">
        <f>wzrost[[#This Row],[19lat]]-wzrost[[#This Row],[dlugosc_ur]]</f>
        <v>132</v>
      </c>
      <c r="X2251">
        <f>wzrost[[#This Row],[19lat]]-wzrost[[#This Row],[15lat]]</f>
        <v>7</v>
      </c>
      <c r="Y2251">
        <f>IF(wzrost[[#This Row],[1rok]]&lt;=5,IF(wzrost[[#This Row],[plec]]="ch",1,0),0)</f>
        <v>0</v>
      </c>
      <c r="Z2251" s="1"/>
      <c r="AA2251" s="1"/>
      <c r="AB2251" s="1" t="e">
        <f>_xlfn.PERCENTILE.INC(wzrost[1rok],5)</f>
        <v>#NUM!</v>
      </c>
    </row>
    <row r="2252" spans="1:28" x14ac:dyDescent="0.25">
      <c r="A2252">
        <v>1414</v>
      </c>
      <c r="B2252" s="1" t="s">
        <v>23</v>
      </c>
      <c r="C2252">
        <v>60</v>
      </c>
      <c r="D2252">
        <v>81</v>
      </c>
      <c r="E2252">
        <v>92</v>
      </c>
      <c r="F2252">
        <v>103</v>
      </c>
      <c r="G2252">
        <v>111</v>
      </c>
      <c r="H2252">
        <v>119</v>
      </c>
      <c r="I2252">
        <v>125</v>
      </c>
      <c r="J2252">
        <v>132</v>
      </c>
      <c r="K2252">
        <v>138</v>
      </c>
      <c r="L2252">
        <v>144</v>
      </c>
      <c r="M2252">
        <v>150</v>
      </c>
      <c r="N2252">
        <v>156</v>
      </c>
      <c r="O2252">
        <v>162</v>
      </c>
      <c r="P2252">
        <v>170</v>
      </c>
      <c r="Q2252">
        <v>178</v>
      </c>
      <c r="R2252">
        <v>184</v>
      </c>
      <c r="S2252">
        <v>187</v>
      </c>
      <c r="T2252">
        <v>189</v>
      </c>
      <c r="U2252">
        <v>191</v>
      </c>
      <c r="V2252">
        <v>192</v>
      </c>
      <c r="W2252">
        <f>wzrost[[#This Row],[19lat]]-wzrost[[#This Row],[dlugosc_ur]]</f>
        <v>132</v>
      </c>
      <c r="X2252">
        <f>wzrost[[#This Row],[19lat]]-wzrost[[#This Row],[15lat]]</f>
        <v>8</v>
      </c>
      <c r="Y2252">
        <f>IF(wzrost[[#This Row],[1rok]]&lt;=5,IF(wzrost[[#This Row],[plec]]="ch",1,0),0)</f>
        <v>0</v>
      </c>
      <c r="Z2252" s="1"/>
      <c r="AA2252" s="1"/>
      <c r="AB2252" s="1" t="e">
        <f>_xlfn.PERCENTILE.INC(wzrost[1rok],5)</f>
        <v>#NUM!</v>
      </c>
    </row>
    <row r="2253" spans="1:28" x14ac:dyDescent="0.25">
      <c r="A2253">
        <v>584</v>
      </c>
      <c r="B2253" s="1" t="s">
        <v>23</v>
      </c>
      <c r="C2253">
        <v>60</v>
      </c>
      <c r="D2253">
        <v>81</v>
      </c>
      <c r="E2253">
        <v>92</v>
      </c>
      <c r="F2253">
        <v>103</v>
      </c>
      <c r="G2253">
        <v>112</v>
      </c>
      <c r="H2253">
        <v>119</v>
      </c>
      <c r="I2253">
        <v>126</v>
      </c>
      <c r="J2253">
        <v>132</v>
      </c>
      <c r="K2253">
        <v>139</v>
      </c>
      <c r="L2253">
        <v>145</v>
      </c>
      <c r="M2253">
        <v>151</v>
      </c>
      <c r="N2253">
        <v>157</v>
      </c>
      <c r="O2253">
        <v>164</v>
      </c>
      <c r="P2253">
        <v>171</v>
      </c>
      <c r="Q2253">
        <v>179</v>
      </c>
      <c r="R2253">
        <v>185</v>
      </c>
      <c r="S2253">
        <v>187</v>
      </c>
      <c r="T2253">
        <v>189</v>
      </c>
      <c r="U2253">
        <v>192</v>
      </c>
      <c r="V2253">
        <v>193</v>
      </c>
      <c r="W2253">
        <f>wzrost[[#This Row],[19lat]]-wzrost[[#This Row],[dlugosc_ur]]</f>
        <v>133</v>
      </c>
      <c r="X2253">
        <f>wzrost[[#This Row],[19lat]]-wzrost[[#This Row],[15lat]]</f>
        <v>8</v>
      </c>
      <c r="Y2253">
        <f>IF(wzrost[[#This Row],[1rok]]&lt;=5,IF(wzrost[[#This Row],[plec]]="ch",1,0),0)</f>
        <v>0</v>
      </c>
      <c r="Z2253" s="1"/>
      <c r="AA2253" s="1"/>
      <c r="AB2253" s="1" t="e">
        <f>_xlfn.PERCENTILE.INC(wzrost[1rok],5)</f>
        <v>#NUM!</v>
      </c>
    </row>
    <row r="2254" spans="1:28" x14ac:dyDescent="0.25">
      <c r="A2254">
        <v>1920</v>
      </c>
      <c r="B2254" s="1" t="s">
        <v>23</v>
      </c>
      <c r="C2254">
        <v>60</v>
      </c>
      <c r="D2254">
        <v>82</v>
      </c>
      <c r="E2254">
        <v>92</v>
      </c>
      <c r="F2254">
        <v>104</v>
      </c>
      <c r="G2254">
        <v>112</v>
      </c>
      <c r="H2254">
        <v>119</v>
      </c>
      <c r="I2254">
        <v>126</v>
      </c>
      <c r="J2254">
        <v>133</v>
      </c>
      <c r="K2254">
        <v>139</v>
      </c>
      <c r="L2254">
        <v>145</v>
      </c>
      <c r="M2254">
        <v>151</v>
      </c>
      <c r="N2254">
        <v>157</v>
      </c>
      <c r="O2254">
        <v>164</v>
      </c>
      <c r="P2254">
        <v>171</v>
      </c>
      <c r="Q2254">
        <v>179</v>
      </c>
      <c r="R2254">
        <v>185</v>
      </c>
      <c r="S2254">
        <v>189</v>
      </c>
      <c r="T2254">
        <v>191</v>
      </c>
      <c r="U2254">
        <v>193</v>
      </c>
      <c r="V2254">
        <v>194</v>
      </c>
      <c r="W2254">
        <f>wzrost[[#This Row],[19lat]]-wzrost[[#This Row],[dlugosc_ur]]</f>
        <v>134</v>
      </c>
      <c r="X2254">
        <f>wzrost[[#This Row],[19lat]]-wzrost[[#This Row],[15lat]]</f>
        <v>9</v>
      </c>
      <c r="Y2254">
        <f>IF(wzrost[[#This Row],[1rok]]&lt;=5,IF(wzrost[[#This Row],[plec]]="ch",1,0),0)</f>
        <v>0</v>
      </c>
      <c r="Z2254" s="1"/>
      <c r="AA2254" s="1"/>
      <c r="AB2254" s="1" t="e">
        <f>_xlfn.PERCENTILE.INC(wzrost[1rok],5)</f>
        <v>#NUM!</v>
      </c>
    </row>
    <row r="2255" spans="1:28" x14ac:dyDescent="0.25">
      <c r="A2255">
        <v>1514</v>
      </c>
      <c r="B2255" s="1" t="s">
        <v>23</v>
      </c>
      <c r="C2255">
        <v>60</v>
      </c>
      <c r="D2255">
        <v>81</v>
      </c>
      <c r="E2255">
        <v>92</v>
      </c>
      <c r="F2255">
        <v>103</v>
      </c>
      <c r="G2255">
        <v>111</v>
      </c>
      <c r="H2255">
        <v>119</v>
      </c>
      <c r="I2255">
        <v>125</v>
      </c>
      <c r="J2255">
        <v>132</v>
      </c>
      <c r="K2255">
        <v>138</v>
      </c>
      <c r="L2255">
        <v>144</v>
      </c>
      <c r="M2255">
        <v>150</v>
      </c>
      <c r="N2255">
        <v>156</v>
      </c>
      <c r="O2255">
        <v>162</v>
      </c>
      <c r="P2255">
        <v>170</v>
      </c>
      <c r="Q2255">
        <v>178</v>
      </c>
      <c r="R2255">
        <v>184</v>
      </c>
      <c r="S2255">
        <v>187</v>
      </c>
      <c r="T2255">
        <v>190</v>
      </c>
      <c r="U2255">
        <v>193</v>
      </c>
      <c r="V2255">
        <v>195</v>
      </c>
      <c r="W2255">
        <f>wzrost[[#This Row],[19lat]]-wzrost[[#This Row],[dlugosc_ur]]</f>
        <v>135</v>
      </c>
      <c r="X2255">
        <f>wzrost[[#This Row],[19lat]]-wzrost[[#This Row],[15lat]]</f>
        <v>11</v>
      </c>
      <c r="Y2255">
        <f>IF(wzrost[[#This Row],[1rok]]&lt;=5,IF(wzrost[[#This Row],[plec]]="ch",1,0),0)</f>
        <v>0</v>
      </c>
      <c r="Z2255" s="1"/>
      <c r="AA2255" s="1"/>
      <c r="AB2255" s="1" t="e">
        <f>_xlfn.PERCENTILE.INC(wzrost[1rok],5)</f>
        <v>#NUM!</v>
      </c>
    </row>
    <row r="2256" spans="1:28" x14ac:dyDescent="0.25">
      <c r="A2256">
        <v>1058</v>
      </c>
      <c r="B2256" s="1" t="s">
        <v>23</v>
      </c>
      <c r="C2256">
        <v>60</v>
      </c>
      <c r="D2256">
        <v>85</v>
      </c>
      <c r="E2256">
        <v>101</v>
      </c>
      <c r="F2256">
        <v>111</v>
      </c>
      <c r="G2256">
        <v>120</v>
      </c>
      <c r="H2256">
        <v>128</v>
      </c>
      <c r="I2256">
        <v>135</v>
      </c>
      <c r="J2256">
        <v>142</v>
      </c>
      <c r="K2256">
        <v>148</v>
      </c>
      <c r="L2256">
        <v>155</v>
      </c>
      <c r="M2256">
        <v>161</v>
      </c>
      <c r="N2256">
        <v>167</v>
      </c>
      <c r="O2256">
        <v>174</v>
      </c>
      <c r="P2256">
        <v>183</v>
      </c>
      <c r="Q2256">
        <v>191</v>
      </c>
      <c r="R2256">
        <v>195</v>
      </c>
      <c r="S2256">
        <v>196</v>
      </c>
      <c r="T2256">
        <v>197</v>
      </c>
      <c r="U2256">
        <v>198</v>
      </c>
      <c r="V2256">
        <v>199</v>
      </c>
      <c r="W2256">
        <f>wzrost[[#This Row],[19lat]]-wzrost[[#This Row],[dlugosc_ur]]</f>
        <v>139</v>
      </c>
      <c r="X2256">
        <f>wzrost[[#This Row],[19lat]]-wzrost[[#This Row],[15lat]]</f>
        <v>4</v>
      </c>
      <c r="Y2256">
        <f>IF(wzrost[[#This Row],[1rok]]&lt;=5,IF(wzrost[[#This Row],[plec]]="ch",1,0),0)</f>
        <v>0</v>
      </c>
      <c r="Z2256" s="1"/>
      <c r="AA2256" s="1"/>
      <c r="AB2256" s="1" t="e">
        <f>_xlfn.PERCENTILE.INC(wzrost[1rok],5)</f>
        <v>#NUM!</v>
      </c>
    </row>
    <row r="2257" spans="1:28" x14ac:dyDescent="0.25">
      <c r="A2257">
        <v>1160</v>
      </c>
      <c r="B2257" s="1" t="s">
        <v>23</v>
      </c>
      <c r="C2257">
        <v>60</v>
      </c>
      <c r="D2257">
        <v>87</v>
      </c>
      <c r="E2257">
        <v>103</v>
      </c>
      <c r="F2257">
        <v>114</v>
      </c>
      <c r="G2257">
        <v>122</v>
      </c>
      <c r="H2257">
        <v>131</v>
      </c>
      <c r="I2257">
        <v>138</v>
      </c>
      <c r="J2257">
        <v>145</v>
      </c>
      <c r="K2257">
        <v>151</v>
      </c>
      <c r="L2257">
        <v>158</v>
      </c>
      <c r="M2257">
        <v>164</v>
      </c>
      <c r="N2257">
        <v>171</v>
      </c>
      <c r="O2257">
        <v>178</v>
      </c>
      <c r="P2257">
        <v>186</v>
      </c>
      <c r="Q2257">
        <v>195</v>
      </c>
      <c r="R2257">
        <v>197</v>
      </c>
      <c r="S2257">
        <v>200</v>
      </c>
      <c r="T2257">
        <v>200</v>
      </c>
      <c r="U2257">
        <v>200</v>
      </c>
      <c r="V2257">
        <v>200</v>
      </c>
      <c r="W2257">
        <f>wzrost[[#This Row],[19lat]]-wzrost[[#This Row],[dlugosc_ur]]</f>
        <v>140</v>
      </c>
      <c r="X2257">
        <f>wzrost[[#This Row],[19lat]]-wzrost[[#This Row],[15lat]]</f>
        <v>3</v>
      </c>
      <c r="Y2257">
        <f>IF(wzrost[[#This Row],[1rok]]&lt;=5,IF(wzrost[[#This Row],[plec]]="ch",1,0),0)</f>
        <v>0</v>
      </c>
      <c r="Z2257" s="1"/>
      <c r="AA2257" s="1"/>
      <c r="AB2257" s="1" t="e">
        <f>_xlfn.PERCENTILE.INC(wzrost[1rok],5)</f>
        <v>#NUM!</v>
      </c>
    </row>
    <row r="2258" spans="1:28" x14ac:dyDescent="0.25">
      <c r="A2258">
        <v>1273</v>
      </c>
      <c r="B2258" s="1" t="s">
        <v>23</v>
      </c>
      <c r="C2258">
        <v>60</v>
      </c>
      <c r="D2258">
        <v>87</v>
      </c>
      <c r="E2258">
        <v>103</v>
      </c>
      <c r="F2258">
        <v>114</v>
      </c>
      <c r="G2258">
        <v>123</v>
      </c>
      <c r="H2258">
        <v>131</v>
      </c>
      <c r="I2258">
        <v>138</v>
      </c>
      <c r="J2258">
        <v>145</v>
      </c>
      <c r="K2258">
        <v>152</v>
      </c>
      <c r="L2258">
        <v>158</v>
      </c>
      <c r="M2258">
        <v>164</v>
      </c>
      <c r="N2258">
        <v>171</v>
      </c>
      <c r="O2258">
        <v>178</v>
      </c>
      <c r="P2258">
        <v>186</v>
      </c>
      <c r="Q2258">
        <v>195</v>
      </c>
      <c r="R2258">
        <v>196</v>
      </c>
      <c r="S2258">
        <v>197</v>
      </c>
      <c r="T2258">
        <v>198</v>
      </c>
      <c r="U2258">
        <v>199</v>
      </c>
      <c r="V2258">
        <v>200</v>
      </c>
      <c r="W2258">
        <f>wzrost[[#This Row],[19lat]]-wzrost[[#This Row],[dlugosc_ur]]</f>
        <v>140</v>
      </c>
      <c r="X2258">
        <f>wzrost[[#This Row],[19lat]]-wzrost[[#This Row],[15lat]]</f>
        <v>4</v>
      </c>
      <c r="Y2258">
        <f>IF(wzrost[[#This Row],[1rok]]&lt;=5,IF(wzrost[[#This Row],[plec]]="ch",1,0),0)</f>
        <v>0</v>
      </c>
      <c r="Z2258" s="1"/>
      <c r="AA2258" s="1"/>
      <c r="AB2258" s="1" t="e">
        <f>_xlfn.PERCENTILE.INC(wzrost[1rok],5)</f>
        <v>#NUM!</v>
      </c>
    </row>
    <row r="2259" spans="1:28" x14ac:dyDescent="0.25">
      <c r="A2259">
        <v>2145</v>
      </c>
      <c r="B2259" s="1" t="s">
        <v>23</v>
      </c>
      <c r="C2259">
        <v>60</v>
      </c>
      <c r="D2259">
        <v>87</v>
      </c>
      <c r="E2259">
        <v>103</v>
      </c>
      <c r="F2259">
        <v>115</v>
      </c>
      <c r="G2259">
        <v>124</v>
      </c>
      <c r="H2259">
        <v>132</v>
      </c>
      <c r="I2259">
        <v>140</v>
      </c>
      <c r="J2259">
        <v>147</v>
      </c>
      <c r="K2259">
        <v>154</v>
      </c>
      <c r="L2259">
        <v>161</v>
      </c>
      <c r="M2259">
        <v>167</v>
      </c>
      <c r="N2259">
        <v>174</v>
      </c>
      <c r="O2259">
        <v>181</v>
      </c>
      <c r="P2259">
        <v>190</v>
      </c>
      <c r="Q2259">
        <v>198</v>
      </c>
      <c r="R2259">
        <v>199</v>
      </c>
      <c r="S2259">
        <v>199</v>
      </c>
      <c r="T2259">
        <v>200</v>
      </c>
      <c r="U2259">
        <v>200</v>
      </c>
      <c r="V2259">
        <v>200</v>
      </c>
      <c r="W2259">
        <f>wzrost[[#This Row],[19lat]]-wzrost[[#This Row],[dlugosc_ur]]</f>
        <v>140</v>
      </c>
      <c r="X2259">
        <f>wzrost[[#This Row],[19lat]]-wzrost[[#This Row],[15lat]]</f>
        <v>1</v>
      </c>
      <c r="Y2259">
        <f>IF(wzrost[[#This Row],[1rok]]&lt;=5,IF(wzrost[[#This Row],[plec]]="ch",1,0),0)</f>
        <v>0</v>
      </c>
      <c r="Z2259" s="1"/>
      <c r="AA2259" s="1"/>
      <c r="AB2259" s="1" t="e">
        <f>_xlfn.PERCENTILE.INC(wzrost[1rok],5)</f>
        <v>#NUM!</v>
      </c>
    </row>
    <row r="2260" spans="1:28" x14ac:dyDescent="0.25">
      <c r="A2260">
        <v>494</v>
      </c>
      <c r="B2260" s="1" t="s">
        <v>23</v>
      </c>
      <c r="C2260">
        <v>60</v>
      </c>
      <c r="D2260">
        <v>87</v>
      </c>
      <c r="E2260">
        <v>103</v>
      </c>
      <c r="F2260">
        <v>115</v>
      </c>
      <c r="G2260">
        <v>124</v>
      </c>
      <c r="H2260">
        <v>132</v>
      </c>
      <c r="I2260">
        <v>140</v>
      </c>
      <c r="J2260">
        <v>147</v>
      </c>
      <c r="K2260">
        <v>154</v>
      </c>
      <c r="L2260">
        <v>161</v>
      </c>
      <c r="M2260">
        <v>167</v>
      </c>
      <c r="N2260">
        <v>174</v>
      </c>
      <c r="O2260">
        <v>181</v>
      </c>
      <c r="P2260">
        <v>190</v>
      </c>
      <c r="Q2260">
        <v>198</v>
      </c>
      <c r="R2260">
        <v>198</v>
      </c>
      <c r="S2260">
        <v>199</v>
      </c>
      <c r="T2260">
        <v>201</v>
      </c>
      <c r="U2260">
        <v>201</v>
      </c>
      <c r="V2260">
        <v>201</v>
      </c>
      <c r="W2260">
        <f>wzrost[[#This Row],[19lat]]-wzrost[[#This Row],[dlugosc_ur]]</f>
        <v>141</v>
      </c>
      <c r="X2260">
        <f>wzrost[[#This Row],[19lat]]-wzrost[[#This Row],[15lat]]</f>
        <v>3</v>
      </c>
      <c r="Y2260">
        <f>IF(wzrost[[#This Row],[1rok]]&lt;=5,IF(wzrost[[#This Row],[plec]]="ch",1,0),0)</f>
        <v>0</v>
      </c>
      <c r="Z2260" s="1"/>
      <c r="AA2260" s="1"/>
      <c r="AB2260" s="1" t="e">
        <f>_xlfn.PERCENTILE.INC(wzrost[1rok],5)</f>
        <v>#NUM!</v>
      </c>
    </row>
    <row r="2261" spans="1:28" x14ac:dyDescent="0.25">
      <c r="A2261">
        <v>1258</v>
      </c>
      <c r="B2261" s="1" t="s">
        <v>23</v>
      </c>
      <c r="C2261">
        <v>60</v>
      </c>
      <c r="D2261">
        <v>87</v>
      </c>
      <c r="E2261">
        <v>102</v>
      </c>
      <c r="F2261">
        <v>114</v>
      </c>
      <c r="G2261">
        <v>123</v>
      </c>
      <c r="H2261">
        <v>131</v>
      </c>
      <c r="I2261">
        <v>138</v>
      </c>
      <c r="J2261">
        <v>146</v>
      </c>
      <c r="K2261">
        <v>152</v>
      </c>
      <c r="L2261">
        <v>159</v>
      </c>
      <c r="M2261">
        <v>166</v>
      </c>
      <c r="N2261">
        <v>172</v>
      </c>
      <c r="O2261">
        <v>180</v>
      </c>
      <c r="P2261">
        <v>188</v>
      </c>
      <c r="Q2261">
        <v>196</v>
      </c>
      <c r="R2261">
        <v>199</v>
      </c>
      <c r="S2261">
        <v>200</v>
      </c>
      <c r="T2261">
        <v>201</v>
      </c>
      <c r="U2261">
        <v>201</v>
      </c>
      <c r="V2261">
        <v>201</v>
      </c>
      <c r="W2261">
        <f>wzrost[[#This Row],[19lat]]-wzrost[[#This Row],[dlugosc_ur]]</f>
        <v>141</v>
      </c>
      <c r="X2261">
        <f>wzrost[[#This Row],[19lat]]-wzrost[[#This Row],[15lat]]</f>
        <v>2</v>
      </c>
      <c r="Y2261">
        <f>IF(wzrost[[#This Row],[1rok]]&lt;=5,IF(wzrost[[#This Row],[plec]]="ch",1,0),0)</f>
        <v>0</v>
      </c>
      <c r="Z2261" s="1"/>
      <c r="AA2261" s="1"/>
      <c r="AB2261" s="1" t="e">
        <f>_xlfn.PERCENTILE.INC(wzrost[1rok],5)</f>
        <v>#NUM!</v>
      </c>
    </row>
    <row r="2262" spans="1:28" x14ac:dyDescent="0.25">
      <c r="A2262">
        <v>1184</v>
      </c>
      <c r="B2262" s="1" t="s">
        <v>23</v>
      </c>
      <c r="C2262">
        <v>60</v>
      </c>
      <c r="D2262">
        <v>86</v>
      </c>
      <c r="E2262">
        <v>102</v>
      </c>
      <c r="F2262">
        <v>113</v>
      </c>
      <c r="G2262">
        <v>121</v>
      </c>
      <c r="H2262">
        <v>129</v>
      </c>
      <c r="I2262">
        <v>136</v>
      </c>
      <c r="J2262">
        <v>143</v>
      </c>
      <c r="K2262">
        <v>150</v>
      </c>
      <c r="L2262">
        <v>156</v>
      </c>
      <c r="M2262">
        <v>163</v>
      </c>
      <c r="N2262">
        <v>169</v>
      </c>
      <c r="O2262">
        <v>176</v>
      </c>
      <c r="P2262">
        <v>184</v>
      </c>
      <c r="Q2262">
        <v>188</v>
      </c>
      <c r="R2262">
        <v>194</v>
      </c>
      <c r="S2262">
        <v>196</v>
      </c>
      <c r="T2262">
        <v>200</v>
      </c>
      <c r="U2262">
        <v>203</v>
      </c>
      <c r="V2262">
        <v>203</v>
      </c>
      <c r="W2262">
        <f>wzrost[[#This Row],[19lat]]-wzrost[[#This Row],[dlugosc_ur]]</f>
        <v>143</v>
      </c>
      <c r="X2262">
        <f>wzrost[[#This Row],[19lat]]-wzrost[[#This Row],[15lat]]</f>
        <v>9</v>
      </c>
      <c r="Y2262">
        <f>IF(wzrost[[#This Row],[1rok]]&lt;=5,IF(wzrost[[#This Row],[plec]]="ch",1,0),0)</f>
        <v>0</v>
      </c>
      <c r="Z2262" s="1"/>
      <c r="AA2262" s="1"/>
      <c r="AB2262" s="1" t="e">
        <f>_xlfn.PERCENTILE.INC(wzrost[1rok],5)</f>
        <v>#NUM!</v>
      </c>
    </row>
    <row r="2263" spans="1:28" x14ac:dyDescent="0.25">
      <c r="A2263">
        <v>46</v>
      </c>
      <c r="B2263" s="1" t="s">
        <v>23</v>
      </c>
      <c r="C2263">
        <v>60</v>
      </c>
      <c r="D2263">
        <v>86</v>
      </c>
      <c r="E2263">
        <v>101</v>
      </c>
      <c r="F2263">
        <v>113</v>
      </c>
      <c r="G2263">
        <v>122</v>
      </c>
      <c r="H2263">
        <v>130</v>
      </c>
      <c r="I2263">
        <v>137</v>
      </c>
      <c r="J2263">
        <v>144</v>
      </c>
      <c r="K2263">
        <v>151</v>
      </c>
      <c r="L2263">
        <v>157</v>
      </c>
      <c r="M2263">
        <v>164</v>
      </c>
      <c r="N2263">
        <v>170</v>
      </c>
      <c r="O2263">
        <v>178</v>
      </c>
      <c r="P2263">
        <v>186</v>
      </c>
      <c r="Q2263">
        <v>194</v>
      </c>
      <c r="R2263">
        <v>201</v>
      </c>
      <c r="S2263">
        <v>205</v>
      </c>
      <c r="T2263">
        <v>206</v>
      </c>
      <c r="U2263">
        <v>206</v>
      </c>
      <c r="V2263">
        <v>206</v>
      </c>
      <c r="W2263">
        <f>wzrost[[#This Row],[19lat]]-wzrost[[#This Row],[dlugosc_ur]]</f>
        <v>146</v>
      </c>
      <c r="X2263">
        <f>wzrost[[#This Row],[19lat]]-wzrost[[#This Row],[15lat]]</f>
        <v>5</v>
      </c>
      <c r="Y2263">
        <f>IF(wzrost[[#This Row],[1rok]]&lt;=5,IF(wzrost[[#This Row],[plec]]="ch",1,0),0)</f>
        <v>0</v>
      </c>
      <c r="Z2263" s="1"/>
      <c r="AA2263" s="1"/>
      <c r="AB2263" s="1" t="e">
        <f>_xlfn.PERCENTILE.INC(wzrost[1rok],5)</f>
        <v>#NUM!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5" x14ac:dyDescent="0.25"/>
  <sheetData>
    <row r="1" spans="1:2" x14ac:dyDescent="0.25">
      <c r="A1" t="s">
        <v>25</v>
      </c>
    </row>
    <row r="2" spans="1:2" x14ac:dyDescent="0.25">
      <c r="A2" s="2" t="s">
        <v>0</v>
      </c>
      <c r="B2" s="4" t="s">
        <v>24</v>
      </c>
    </row>
    <row r="3" spans="1:2" x14ac:dyDescent="0.25">
      <c r="A3" s="5">
        <v>46</v>
      </c>
      <c r="B3" s="7">
        <v>146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j p x x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C O n H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x x V y S k S + y a A Q A A u w M A A B M A H A B G b 3 J t d W x h c y 9 T Z W N 0 a W 9 u M S 5 t I K I Y A C i g F A A A A A A A A A A A A A A A A A A A A A A A A A A A A I 3 S z W r b Q B A H 8 L v B 7 7 C o F x t U E S n O V 4 0 O w W 6 I D z U p d i + N S l h L E 3 f x a k f s j O p I J p e 8 U k 6 F 3 o L f q 5 u 4 J A H v o b q s 9 i d m Z v + L C H J W a M R s t 8 b D b q f b o Z / S Q i H W r U V i k Q o N 3 O 0 I 9 2 x / 2 6 f H Y v u A D k f 0 K x p j X p d g u H e h N E Q j N O w 2 1 A t G n 7 J v B J a y h S o X m I 2 B V o x V N p l P P 0 o i t X y u o e y L 5 N r K r J X F 2 S D b D Y v 4 j o N + e D 0 G r U r F Y N N g G I R i h L o u D a V J E o r P J s d C m W U a J 0 c H o f h a I 8 O M G w 3 p 2 2 s 0 R Q M / + u H u 1 B + C q V x u H 5 4 e 1 y s l U F R Y r J v t H 2 r R N K X b t Q p L B Y G L N J c L V 3 t l s X S N L k E W L k L v N X M o r v 9 9 O t d 6 l k s t L a V s 6 / e D v r t O x t 0 j C m 6 q t 5 Z z K w 3 d o i 1 3 Q e Z N B d T 7 v 2 O F m 0 0 w G d 8 U r Y J 8 J d 1 d T A w f D 6 L n F v e h 2 A S V h t y p G w e C 4 Y 5 f s N D 1 E i m / q e 1 + Q W x x t a + J l u z p f u j n g Z + P H O / r s V d P v H r q 1 T O v x g d + j v 2 c + P n Q z w M / + x P G / o j x i f C 7 P 2 W 8 H / O + 3 + 0 o 4 / + 5 h n 8 B U E s B A i 0 A F A A C A A g A j p x x V / 4 f 9 h + j A A A A 9 g A A A B I A A A A A A A A A A A A A A A A A A A A A A E N v b m Z p Z y 9 Q Y W N r Y W d l L n h t b F B L A Q I t A B Q A A g A I A I 6 c c V c P y u m r p A A A A O k A A A A T A A A A A A A A A A A A A A A A A O 8 A A A B b Q 2 9 u d G V u d F 9 U e X B l c 1 0 u e G 1 s U E s B A i 0 A F A A C A A g A j p x x V y S k S + y a A Q A A u w M A A B M A A A A A A A A A A A A A A A A A 4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M A A A A A A A C K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6 c m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6 c m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3 V D E 4 O j M 2 O j I 5 L j c 2 N D Q x N D d a I i A v P j x F b n R y e S B U e X B l P S J G a W x s Q 2 9 s d W 1 u V H l w Z X M i I F Z h b H V l P S J z Q X d Z R E F 3 T U R B d 0 1 E Q X d N R E F 3 T U R B d 0 1 E Q X d N R E F 3 P T 0 i I C 8 + P E V u d H J 5 I F R 5 c G U 9 I k Z p b G x D b 2 x 1 b W 5 O Y W 1 l c y I g V m F s d W U 9 I n N b J n F 1 b 3 Q 7 S U R f Z H p p Z W N r Y S Z x d W 9 0 O y w m c X V v d D t w b G V j J n F 1 b 3 Q 7 L C Z x d W 9 0 O 2 R s d W d v c 2 N f d X I m c X V v d D s s J n F 1 b 3 Q 7 M X J v a y Z x d W 9 0 O y w m c X V v d D s y b G F 0 Y S Z x d W 9 0 O y w m c X V v d D s z b G F 0 Y S Z x d W 9 0 O y w m c X V v d D s 0 b G F 0 Y S Z x d W 9 0 O y w m c X V v d D s 1 b G F 0 J n F 1 b 3 Q 7 L C Z x d W 9 0 O z Z s Y X Q m c X V v d D s s J n F 1 b 3 Q 7 N 2 x h d C Z x d W 9 0 O y w m c X V v d D s 4 b G F 0 J n F 1 b 3 Q 7 L C Z x d W 9 0 O z l s Y X Q m c X V v d D s s J n F 1 b 3 Q 7 M T B s Y X Q m c X V v d D s s J n F 1 b 3 Q 7 M T F s Y X Q m c X V v d D s s J n F 1 b 3 Q 7 M T J s Y X Q m c X V v d D s s J n F 1 b 3 Q 7 M T N s Y X Q m c X V v d D s s J n F 1 b 3 Q 7 M T R s Y X Q m c X V v d D s s J n F 1 b 3 Q 7 M T V s Y X Q m c X V v d D s s J n F 1 b 3 Q 7 M T Z s Y X Q m c X V v d D s s J n F 1 b 3 Q 7 M T c g b G F 0 J n F 1 b 3 Q 7 L C Z x d W 9 0 O z E 4 b G F 0 J n F 1 b 3 Q 7 L C Z x d W 9 0 O z E 5 b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6 c m 9 z d C 9 B d X R v U m V t b 3 Z l Z E N v b H V t b n M x L n t J R F 9 k e m l l Y 2 t h L D B 9 J n F 1 b 3 Q 7 L C Z x d W 9 0 O 1 N l Y 3 R p b 2 4 x L 3 d 6 c m 9 z d C 9 B d X R v U m V t b 3 Z l Z E N v b H V t b n M x L n t w b G V j L D F 9 J n F 1 b 3 Q 7 L C Z x d W 9 0 O 1 N l Y 3 R p b 2 4 x L 3 d 6 c m 9 z d C 9 B d X R v U m V t b 3 Z l Z E N v b H V t b n M x L n t k b H V n b 3 N j X 3 V y L D J 9 J n F 1 b 3 Q 7 L C Z x d W 9 0 O 1 N l Y 3 R p b 2 4 x L 3 d 6 c m 9 z d C 9 B d X R v U m V t b 3 Z l Z E N v b H V t b n M x L n s x c m 9 r L D N 9 J n F 1 b 3 Q 7 L C Z x d W 9 0 O 1 N l Y 3 R p b 2 4 x L 3 d 6 c m 9 z d C 9 B d X R v U m V t b 3 Z l Z E N v b H V t b n M x L n s y b G F 0 Y S w 0 f S Z x d W 9 0 O y w m c X V v d D t T Z W N 0 a W 9 u M S 9 3 e n J v c 3 Q v Q X V 0 b 1 J l b W 9 2 Z W R D b 2 x 1 b W 5 z M S 5 7 M 2 x h d G E s N X 0 m c X V v d D s s J n F 1 b 3 Q 7 U 2 V j d G l v b j E v d 3 p y b 3 N 0 L 0 F 1 d G 9 S Z W 1 v d m V k Q 2 9 s d W 1 u c z E u e z R s Y X R h L D Z 9 J n F 1 b 3 Q 7 L C Z x d W 9 0 O 1 N l Y 3 R p b 2 4 x L 3 d 6 c m 9 z d C 9 B d X R v U m V t b 3 Z l Z E N v b H V t b n M x L n s 1 b G F 0 L D d 9 J n F 1 b 3 Q 7 L C Z x d W 9 0 O 1 N l Y 3 R p b 2 4 x L 3 d 6 c m 9 z d C 9 B d X R v U m V t b 3 Z l Z E N v b H V t b n M x L n s 2 b G F 0 L D h 9 J n F 1 b 3 Q 7 L C Z x d W 9 0 O 1 N l Y 3 R p b 2 4 x L 3 d 6 c m 9 z d C 9 B d X R v U m V t b 3 Z l Z E N v b H V t b n M x L n s 3 b G F 0 L D l 9 J n F 1 b 3 Q 7 L C Z x d W 9 0 O 1 N l Y 3 R p b 2 4 x L 3 d 6 c m 9 z d C 9 B d X R v U m V t b 3 Z l Z E N v b H V t b n M x L n s 4 b G F 0 L D E w f S Z x d W 9 0 O y w m c X V v d D t T Z W N 0 a W 9 u M S 9 3 e n J v c 3 Q v Q X V 0 b 1 J l b W 9 2 Z W R D b 2 x 1 b W 5 z M S 5 7 O W x h d C w x M X 0 m c X V v d D s s J n F 1 b 3 Q 7 U 2 V j d G l v b j E v d 3 p y b 3 N 0 L 0 F 1 d G 9 S Z W 1 v d m V k Q 2 9 s d W 1 u c z E u e z E w b G F 0 L D E y f S Z x d W 9 0 O y w m c X V v d D t T Z W N 0 a W 9 u M S 9 3 e n J v c 3 Q v Q X V 0 b 1 J l b W 9 2 Z W R D b 2 x 1 b W 5 z M S 5 7 M T F s Y X Q s M T N 9 J n F 1 b 3 Q 7 L C Z x d W 9 0 O 1 N l Y 3 R p b 2 4 x L 3 d 6 c m 9 z d C 9 B d X R v U m V t b 3 Z l Z E N v b H V t b n M x L n s x M m x h d C w x N H 0 m c X V v d D s s J n F 1 b 3 Q 7 U 2 V j d G l v b j E v d 3 p y b 3 N 0 L 0 F 1 d G 9 S Z W 1 v d m V k Q 2 9 s d W 1 u c z E u e z E z b G F 0 L D E 1 f S Z x d W 9 0 O y w m c X V v d D t T Z W N 0 a W 9 u M S 9 3 e n J v c 3 Q v Q X V 0 b 1 J l b W 9 2 Z W R D b 2 x 1 b W 5 z M S 5 7 M T R s Y X Q s M T Z 9 J n F 1 b 3 Q 7 L C Z x d W 9 0 O 1 N l Y 3 R p b 2 4 x L 3 d 6 c m 9 z d C 9 B d X R v U m V t b 3 Z l Z E N v b H V t b n M x L n s x N W x h d C w x N 3 0 m c X V v d D s s J n F 1 b 3 Q 7 U 2 V j d G l v b j E v d 3 p y b 3 N 0 L 0 F 1 d G 9 S Z W 1 v d m V k Q 2 9 s d W 1 u c z E u e z E 2 b G F 0 L D E 4 f S Z x d W 9 0 O y w m c X V v d D t T Z W N 0 a W 9 u M S 9 3 e n J v c 3 Q v Q X V 0 b 1 J l b W 9 2 Z W R D b 2 x 1 b W 5 z M S 5 7 M T c g b G F 0 L D E 5 f S Z x d W 9 0 O y w m c X V v d D t T Z W N 0 a W 9 u M S 9 3 e n J v c 3 Q v Q X V 0 b 1 J l b W 9 2 Z W R D b 2 x 1 b W 5 z M S 5 7 M T h s Y X Q s M j B 9 J n F 1 b 3 Q 7 L C Z x d W 9 0 O 1 N l Y 3 R p b 2 4 x L 3 d 6 c m 9 z d C 9 B d X R v U m V t b 3 Z l Z E N v b H V t b n M x L n s x O W x h d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d 6 c m 9 z d C 9 B d X R v U m V t b 3 Z l Z E N v b H V t b n M x L n t J R F 9 k e m l l Y 2 t h L D B 9 J n F 1 b 3 Q 7 L C Z x d W 9 0 O 1 N l Y 3 R p b 2 4 x L 3 d 6 c m 9 z d C 9 B d X R v U m V t b 3 Z l Z E N v b H V t b n M x L n t w b G V j L D F 9 J n F 1 b 3 Q 7 L C Z x d W 9 0 O 1 N l Y 3 R p b 2 4 x L 3 d 6 c m 9 z d C 9 B d X R v U m V t b 3 Z l Z E N v b H V t b n M x L n t k b H V n b 3 N j X 3 V y L D J 9 J n F 1 b 3 Q 7 L C Z x d W 9 0 O 1 N l Y 3 R p b 2 4 x L 3 d 6 c m 9 z d C 9 B d X R v U m V t b 3 Z l Z E N v b H V t b n M x L n s x c m 9 r L D N 9 J n F 1 b 3 Q 7 L C Z x d W 9 0 O 1 N l Y 3 R p b 2 4 x L 3 d 6 c m 9 z d C 9 B d X R v U m V t b 3 Z l Z E N v b H V t b n M x L n s y b G F 0 Y S w 0 f S Z x d W 9 0 O y w m c X V v d D t T Z W N 0 a W 9 u M S 9 3 e n J v c 3 Q v Q X V 0 b 1 J l b W 9 2 Z W R D b 2 x 1 b W 5 z M S 5 7 M 2 x h d G E s N X 0 m c X V v d D s s J n F 1 b 3 Q 7 U 2 V j d G l v b j E v d 3 p y b 3 N 0 L 0 F 1 d G 9 S Z W 1 v d m V k Q 2 9 s d W 1 u c z E u e z R s Y X R h L D Z 9 J n F 1 b 3 Q 7 L C Z x d W 9 0 O 1 N l Y 3 R p b 2 4 x L 3 d 6 c m 9 z d C 9 B d X R v U m V t b 3 Z l Z E N v b H V t b n M x L n s 1 b G F 0 L D d 9 J n F 1 b 3 Q 7 L C Z x d W 9 0 O 1 N l Y 3 R p b 2 4 x L 3 d 6 c m 9 z d C 9 B d X R v U m V t b 3 Z l Z E N v b H V t b n M x L n s 2 b G F 0 L D h 9 J n F 1 b 3 Q 7 L C Z x d W 9 0 O 1 N l Y 3 R p b 2 4 x L 3 d 6 c m 9 z d C 9 B d X R v U m V t b 3 Z l Z E N v b H V t b n M x L n s 3 b G F 0 L D l 9 J n F 1 b 3 Q 7 L C Z x d W 9 0 O 1 N l Y 3 R p b 2 4 x L 3 d 6 c m 9 z d C 9 B d X R v U m V t b 3 Z l Z E N v b H V t b n M x L n s 4 b G F 0 L D E w f S Z x d W 9 0 O y w m c X V v d D t T Z W N 0 a W 9 u M S 9 3 e n J v c 3 Q v Q X V 0 b 1 J l b W 9 2 Z W R D b 2 x 1 b W 5 z M S 5 7 O W x h d C w x M X 0 m c X V v d D s s J n F 1 b 3 Q 7 U 2 V j d G l v b j E v d 3 p y b 3 N 0 L 0 F 1 d G 9 S Z W 1 v d m V k Q 2 9 s d W 1 u c z E u e z E w b G F 0 L D E y f S Z x d W 9 0 O y w m c X V v d D t T Z W N 0 a W 9 u M S 9 3 e n J v c 3 Q v Q X V 0 b 1 J l b W 9 2 Z W R D b 2 x 1 b W 5 z M S 5 7 M T F s Y X Q s M T N 9 J n F 1 b 3 Q 7 L C Z x d W 9 0 O 1 N l Y 3 R p b 2 4 x L 3 d 6 c m 9 z d C 9 B d X R v U m V t b 3 Z l Z E N v b H V t b n M x L n s x M m x h d C w x N H 0 m c X V v d D s s J n F 1 b 3 Q 7 U 2 V j d G l v b j E v d 3 p y b 3 N 0 L 0 F 1 d G 9 S Z W 1 v d m V k Q 2 9 s d W 1 u c z E u e z E z b G F 0 L D E 1 f S Z x d W 9 0 O y w m c X V v d D t T Z W N 0 a W 9 u M S 9 3 e n J v c 3 Q v Q X V 0 b 1 J l b W 9 2 Z W R D b 2 x 1 b W 5 z M S 5 7 M T R s Y X Q s M T Z 9 J n F 1 b 3 Q 7 L C Z x d W 9 0 O 1 N l Y 3 R p b 2 4 x L 3 d 6 c m 9 z d C 9 B d X R v U m V t b 3 Z l Z E N v b H V t b n M x L n s x N W x h d C w x N 3 0 m c X V v d D s s J n F 1 b 3 Q 7 U 2 V j d G l v b j E v d 3 p y b 3 N 0 L 0 F 1 d G 9 S Z W 1 v d m V k Q 2 9 s d W 1 u c z E u e z E 2 b G F 0 L D E 4 f S Z x d W 9 0 O y w m c X V v d D t T Z W N 0 a W 9 u M S 9 3 e n J v c 3 Q v Q X V 0 b 1 J l b W 9 2 Z W R D b 2 x 1 b W 5 z M S 5 7 M T c g b G F 0 L D E 5 f S Z x d W 9 0 O y w m c X V v d D t T Z W N 0 a W 9 u M S 9 3 e n J v c 3 Q v Q X V 0 b 1 J l b W 9 2 Z W R D b 2 x 1 b W 5 z M S 5 7 M T h s Y X Q s M j B 9 J n F 1 b 3 Q 7 L C Z x d W 9 0 O 1 N l Y 3 R p b 2 4 x L 3 d 6 c m 9 z d C 9 B d X R v U m V t b 3 Z l Z E N v b H V t b n M x L n s x O W x h d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6 c m 9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n J v c 3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n J v c 3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S 0 x C Q T Z t P p u u j / 3 z u u Y Y A A A A A A g A A A A A A E G Y A A A A B A A A g A A A A Z F C F T B 1 L W 5 9 S 3 3 i C K W t A k i A f O F d b b 8 E e H z 7 r b c H y 9 g c A A A A A D o A A A A A C A A A g A A A A G K h r T 8 I / Y r I 6 1 5 q F R L Y x a n 7 z T / D 8 s I O s T h b h Y Z B 0 f k h Q A A A A K W Y S D j f Q b r 3 M Q B K / 4 U 7 E N y z M 6 L T O y A 2 J W C j y b n p n H l X Q K H z 3 q A q 6 r 6 L J P n c D 7 o S 1 0 N g o R g + 2 I X + Y w 6 7 Z u D x e a T i P l 2 I w t x Y 7 1 t v U L A 5 U J g B A A A A A / A f 1 1 T M 3 k / 6 O 6 E s E v 2 w Z f m C I U K 8 g G T p M 7 W H 2 c m e 0 y + z d Z x j x I b n g N j b / w e y w M 6 q t b w P B W D l O M U D y U U L d l l J p t A = = < / D a t a M a s h u p > 
</file>

<file path=customXml/itemProps1.xml><?xml version="1.0" encoding="utf-8"?>
<ds:datastoreItem xmlns:ds="http://schemas.openxmlformats.org/officeDocument/2006/customXml" ds:itemID="{7E159670-1C38-4DA6-9447-6FA4D7AD17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wzrost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2023-11-17T19:56:34Z</dcterms:modified>
</cp:coreProperties>
</file>